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7365" tabRatio="836" activeTab="1"/>
  </bookViews>
  <sheets>
    <sheet name="Monthly Deposits-LCY" sheetId="1" r:id="rId1"/>
    <sheet name="Mothly Deposits-FCY" sheetId="2" r:id="rId2"/>
    <sheet name="Monthly Deposits Consolidated" sheetId="3" r:id="rId3"/>
    <sheet name="Monthly Deposits by Currency" sheetId="4" r:id="rId4"/>
    <sheet name="MONTHLY PRODUCT TYPE" sheetId="5" r:id="rId5"/>
    <sheet name="Quarterly Report " sheetId="6" r:id="rId6"/>
    <sheet name="Register of eligible Depositors" sheetId="7" r:id="rId7"/>
    <sheet name="CHA" sheetId="8" state="hidden" r:id="rId8"/>
    <sheet name="Register of Eligible Deposits" sheetId="9" r:id="rId9"/>
  </sheets>
  <definedNames>
    <definedName name="_xlnm._FilterDatabase" localSheetId="7" hidden="1">CHA!$AK$2:$AO$10</definedName>
    <definedName name="_xlnm.Print_Area" localSheetId="3">'Monthly Deposits by Currency'!$A$1:$F$27</definedName>
    <definedName name="_xlnm.Print_Area" localSheetId="2">'Monthly Deposits Consolidated'!$A$1:$E$28</definedName>
    <definedName name="_xlnm.Print_Area" localSheetId="0">'Monthly Deposits-LCY'!$A$1:$E$31</definedName>
    <definedName name="_xlnm.Print_Area" localSheetId="4">'MONTHLY PRODUCT TYPE'!$A$1:$I$30</definedName>
    <definedName name="_xlnm.Print_Area" localSheetId="1">'Mothly Deposits-FCY'!$A$1:$E$30</definedName>
  </definedNames>
  <calcPr calcId="145621"/>
</workbook>
</file>

<file path=xl/calcChain.xml><?xml version="1.0" encoding="utf-8"?>
<calcChain xmlns="http://schemas.openxmlformats.org/spreadsheetml/2006/main">
  <c r="C11" i="2" l="1"/>
  <c r="C10" i="2"/>
  <c r="C11" i="1"/>
  <c r="C10" i="1"/>
  <c r="D20" i="6" l="1"/>
  <c r="D19" i="6"/>
  <c r="F10" i="9" l="1"/>
  <c r="K11" i="9" l="1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K513" i="9"/>
  <c r="K514" i="9"/>
  <c r="K515" i="9"/>
  <c r="K516" i="9"/>
  <c r="K517" i="9"/>
  <c r="K518" i="9"/>
  <c r="K519" i="9"/>
  <c r="K520" i="9"/>
  <c r="K521" i="9"/>
  <c r="K522" i="9"/>
  <c r="K523" i="9"/>
  <c r="K524" i="9"/>
  <c r="K525" i="9"/>
  <c r="K526" i="9"/>
  <c r="K527" i="9"/>
  <c r="K528" i="9"/>
  <c r="K529" i="9"/>
  <c r="K530" i="9"/>
  <c r="K531" i="9"/>
  <c r="K532" i="9"/>
  <c r="K533" i="9"/>
  <c r="K534" i="9"/>
  <c r="K535" i="9"/>
  <c r="K536" i="9"/>
  <c r="K537" i="9"/>
  <c r="K538" i="9"/>
  <c r="K539" i="9"/>
  <c r="K540" i="9"/>
  <c r="K541" i="9"/>
  <c r="K542" i="9"/>
  <c r="K543" i="9"/>
  <c r="K544" i="9"/>
  <c r="K545" i="9"/>
  <c r="K546" i="9"/>
  <c r="K547" i="9"/>
  <c r="K548" i="9"/>
  <c r="K549" i="9"/>
  <c r="K550" i="9"/>
  <c r="K551" i="9"/>
  <c r="K552" i="9"/>
  <c r="K553" i="9"/>
  <c r="K554" i="9"/>
  <c r="K555" i="9"/>
  <c r="K556" i="9"/>
  <c r="K557" i="9"/>
  <c r="K558" i="9"/>
  <c r="K559" i="9"/>
  <c r="K560" i="9"/>
  <c r="K561" i="9"/>
  <c r="K562" i="9"/>
  <c r="K563" i="9"/>
  <c r="K564" i="9"/>
  <c r="K565" i="9"/>
  <c r="K566" i="9"/>
  <c r="K567" i="9"/>
  <c r="K568" i="9"/>
  <c r="K569" i="9"/>
  <c r="K570" i="9"/>
  <c r="K571" i="9"/>
  <c r="K572" i="9"/>
  <c r="K573" i="9"/>
  <c r="K574" i="9"/>
  <c r="K575" i="9"/>
  <c r="K576" i="9"/>
  <c r="K577" i="9"/>
  <c r="K578" i="9"/>
  <c r="K579" i="9"/>
  <c r="K580" i="9"/>
  <c r="K581" i="9"/>
  <c r="K582" i="9"/>
  <c r="K583" i="9"/>
  <c r="K584" i="9"/>
  <c r="K585" i="9"/>
  <c r="K586" i="9"/>
  <c r="K587" i="9"/>
  <c r="K588" i="9"/>
  <c r="K589" i="9"/>
  <c r="K590" i="9"/>
  <c r="K591" i="9"/>
  <c r="K592" i="9"/>
  <c r="K593" i="9"/>
  <c r="K594" i="9"/>
  <c r="K595" i="9"/>
  <c r="K596" i="9"/>
  <c r="K597" i="9"/>
  <c r="K598" i="9"/>
  <c r="K599" i="9"/>
  <c r="K600" i="9"/>
  <c r="K601" i="9"/>
  <c r="K602" i="9"/>
  <c r="K603" i="9"/>
  <c r="K604" i="9"/>
  <c r="K605" i="9"/>
  <c r="K606" i="9"/>
  <c r="K607" i="9"/>
  <c r="K608" i="9"/>
  <c r="K609" i="9"/>
  <c r="K610" i="9"/>
  <c r="K611" i="9"/>
  <c r="K612" i="9"/>
  <c r="K613" i="9"/>
  <c r="K614" i="9"/>
  <c r="K615" i="9"/>
  <c r="K616" i="9"/>
  <c r="K617" i="9"/>
  <c r="K618" i="9"/>
  <c r="K619" i="9"/>
  <c r="K620" i="9"/>
  <c r="K621" i="9"/>
  <c r="K622" i="9"/>
  <c r="K623" i="9"/>
  <c r="K624" i="9"/>
  <c r="K625" i="9"/>
  <c r="K626" i="9"/>
  <c r="K627" i="9"/>
  <c r="K628" i="9"/>
  <c r="K629" i="9"/>
  <c r="K630" i="9"/>
  <c r="K631" i="9"/>
  <c r="K632" i="9"/>
  <c r="K633" i="9"/>
  <c r="K634" i="9"/>
  <c r="K635" i="9"/>
  <c r="K636" i="9"/>
  <c r="K637" i="9"/>
  <c r="K638" i="9"/>
  <c r="K639" i="9"/>
  <c r="K640" i="9"/>
  <c r="K641" i="9"/>
  <c r="K642" i="9"/>
  <c r="K643" i="9"/>
  <c r="K644" i="9"/>
  <c r="K645" i="9"/>
  <c r="K646" i="9"/>
  <c r="K647" i="9"/>
  <c r="K648" i="9"/>
  <c r="K649" i="9"/>
  <c r="K650" i="9"/>
  <c r="K651" i="9"/>
  <c r="K652" i="9"/>
  <c r="K653" i="9"/>
  <c r="K654" i="9"/>
  <c r="K655" i="9"/>
  <c r="K656" i="9"/>
  <c r="K657" i="9"/>
  <c r="K658" i="9"/>
  <c r="K659" i="9"/>
  <c r="K660" i="9"/>
  <c r="K661" i="9"/>
  <c r="K662" i="9"/>
  <c r="K663" i="9"/>
  <c r="K664" i="9"/>
  <c r="K665" i="9"/>
  <c r="K666" i="9"/>
  <c r="K667" i="9"/>
  <c r="K668" i="9"/>
  <c r="K669" i="9"/>
  <c r="K670" i="9"/>
  <c r="K671" i="9"/>
  <c r="K672" i="9"/>
  <c r="K673" i="9"/>
  <c r="K674" i="9"/>
  <c r="K675" i="9"/>
  <c r="K676" i="9"/>
  <c r="K677" i="9"/>
  <c r="K678" i="9"/>
  <c r="K679" i="9"/>
  <c r="K680" i="9"/>
  <c r="K681" i="9"/>
  <c r="K682" i="9"/>
  <c r="K683" i="9"/>
  <c r="K684" i="9"/>
  <c r="K685" i="9"/>
  <c r="K686" i="9"/>
  <c r="K687" i="9"/>
  <c r="K688" i="9"/>
  <c r="K689" i="9"/>
  <c r="K690" i="9"/>
  <c r="K691" i="9"/>
  <c r="K692" i="9"/>
  <c r="K693" i="9"/>
  <c r="K694" i="9"/>
  <c r="K695" i="9"/>
  <c r="K696" i="9"/>
  <c r="K697" i="9"/>
  <c r="K698" i="9"/>
  <c r="K699" i="9"/>
  <c r="K700" i="9"/>
  <c r="K701" i="9"/>
  <c r="K702" i="9"/>
  <c r="K703" i="9"/>
  <c r="K704" i="9"/>
  <c r="K705" i="9"/>
  <c r="K706" i="9"/>
  <c r="K707" i="9"/>
  <c r="K708" i="9"/>
  <c r="K709" i="9"/>
  <c r="K710" i="9"/>
  <c r="K711" i="9"/>
  <c r="K712" i="9"/>
  <c r="K713" i="9"/>
  <c r="K714" i="9"/>
  <c r="K715" i="9"/>
  <c r="K716" i="9"/>
  <c r="K717" i="9"/>
  <c r="K718" i="9"/>
  <c r="K719" i="9"/>
  <c r="K720" i="9"/>
  <c r="K721" i="9"/>
  <c r="K722" i="9"/>
  <c r="K723" i="9"/>
  <c r="K724" i="9"/>
  <c r="K725" i="9"/>
  <c r="K726" i="9"/>
  <c r="K727" i="9"/>
  <c r="K728" i="9"/>
  <c r="K729" i="9"/>
  <c r="K730" i="9"/>
  <c r="K731" i="9"/>
  <c r="K732" i="9"/>
  <c r="K733" i="9"/>
  <c r="K734" i="9"/>
  <c r="K735" i="9"/>
  <c r="K736" i="9"/>
  <c r="K737" i="9"/>
  <c r="K738" i="9"/>
  <c r="K739" i="9"/>
  <c r="K740" i="9"/>
  <c r="K741" i="9"/>
  <c r="K742" i="9"/>
  <c r="K743" i="9"/>
  <c r="K744" i="9"/>
  <c r="K745" i="9"/>
  <c r="K746" i="9"/>
  <c r="K747" i="9"/>
  <c r="K748" i="9"/>
  <c r="K749" i="9"/>
  <c r="K750" i="9"/>
  <c r="K751" i="9"/>
  <c r="K752" i="9"/>
  <c r="K753" i="9"/>
  <c r="K754" i="9"/>
  <c r="K755" i="9"/>
  <c r="K756" i="9"/>
  <c r="K757" i="9"/>
  <c r="K758" i="9"/>
  <c r="K759" i="9"/>
  <c r="K760" i="9"/>
  <c r="K761" i="9"/>
  <c r="K762" i="9"/>
  <c r="K763" i="9"/>
  <c r="K764" i="9"/>
  <c r="K765" i="9"/>
  <c r="K766" i="9"/>
  <c r="K767" i="9"/>
  <c r="K768" i="9"/>
  <c r="K769" i="9"/>
  <c r="K770" i="9"/>
  <c r="K771" i="9"/>
  <c r="K772" i="9"/>
  <c r="K773" i="9"/>
  <c r="K774" i="9"/>
  <c r="K775" i="9"/>
  <c r="K776" i="9"/>
  <c r="K777" i="9"/>
  <c r="K778" i="9"/>
  <c r="K779" i="9"/>
  <c r="K780" i="9"/>
  <c r="K781" i="9"/>
  <c r="K782" i="9"/>
  <c r="K783" i="9"/>
  <c r="K784" i="9"/>
  <c r="K785" i="9"/>
  <c r="K786" i="9"/>
  <c r="K787" i="9"/>
  <c r="K788" i="9"/>
  <c r="K789" i="9"/>
  <c r="K790" i="9"/>
  <c r="K791" i="9"/>
  <c r="K792" i="9"/>
  <c r="K793" i="9"/>
  <c r="K794" i="9"/>
  <c r="K795" i="9"/>
  <c r="K796" i="9"/>
  <c r="K797" i="9"/>
  <c r="K798" i="9"/>
  <c r="K799" i="9"/>
  <c r="K800" i="9"/>
  <c r="K801" i="9"/>
  <c r="K802" i="9"/>
  <c r="K803" i="9"/>
  <c r="K804" i="9"/>
  <c r="K805" i="9"/>
  <c r="K806" i="9"/>
  <c r="K807" i="9"/>
  <c r="K808" i="9"/>
  <c r="K809" i="9"/>
  <c r="K810" i="9"/>
  <c r="K811" i="9"/>
  <c r="K812" i="9"/>
  <c r="K813" i="9"/>
  <c r="K814" i="9"/>
  <c r="K815" i="9"/>
  <c r="K816" i="9"/>
  <c r="K817" i="9"/>
  <c r="K818" i="9"/>
  <c r="K819" i="9"/>
  <c r="K820" i="9"/>
  <c r="K821" i="9"/>
  <c r="K822" i="9"/>
  <c r="K823" i="9"/>
  <c r="K824" i="9"/>
  <c r="K825" i="9"/>
  <c r="K826" i="9"/>
  <c r="K827" i="9"/>
  <c r="K828" i="9"/>
  <c r="K829" i="9"/>
  <c r="K830" i="9"/>
  <c r="K831" i="9"/>
  <c r="K832" i="9"/>
  <c r="K833" i="9"/>
  <c r="K834" i="9"/>
  <c r="K835" i="9"/>
  <c r="K836" i="9"/>
  <c r="K837" i="9"/>
  <c r="K838" i="9"/>
  <c r="K839" i="9"/>
  <c r="K840" i="9"/>
  <c r="K841" i="9"/>
  <c r="K842" i="9"/>
  <c r="K843" i="9"/>
  <c r="K844" i="9"/>
  <c r="K845" i="9"/>
  <c r="K846" i="9"/>
  <c r="K847" i="9"/>
  <c r="K848" i="9"/>
  <c r="K849" i="9"/>
  <c r="K850" i="9"/>
  <c r="K851" i="9"/>
  <c r="K852" i="9"/>
  <c r="K853" i="9"/>
  <c r="K854" i="9"/>
  <c r="K855" i="9"/>
  <c r="K856" i="9"/>
  <c r="K857" i="9"/>
  <c r="K858" i="9"/>
  <c r="K859" i="9"/>
  <c r="K860" i="9"/>
  <c r="K861" i="9"/>
  <c r="K862" i="9"/>
  <c r="K863" i="9"/>
  <c r="K864" i="9"/>
  <c r="K865" i="9"/>
  <c r="K866" i="9"/>
  <c r="K867" i="9"/>
  <c r="K868" i="9"/>
  <c r="K869" i="9"/>
  <c r="K870" i="9"/>
  <c r="K871" i="9"/>
  <c r="K872" i="9"/>
  <c r="K873" i="9"/>
  <c r="K874" i="9"/>
  <c r="K875" i="9"/>
  <c r="K876" i="9"/>
  <c r="K877" i="9"/>
  <c r="K878" i="9"/>
  <c r="K879" i="9"/>
  <c r="K880" i="9"/>
  <c r="K881" i="9"/>
  <c r="K882" i="9"/>
  <c r="K883" i="9"/>
  <c r="K884" i="9"/>
  <c r="K885" i="9"/>
  <c r="K886" i="9"/>
  <c r="K887" i="9"/>
  <c r="K888" i="9"/>
  <c r="K889" i="9"/>
  <c r="K890" i="9"/>
  <c r="K891" i="9"/>
  <c r="K892" i="9"/>
  <c r="K893" i="9"/>
  <c r="K894" i="9"/>
  <c r="K895" i="9"/>
  <c r="K896" i="9"/>
  <c r="K897" i="9"/>
  <c r="K898" i="9"/>
  <c r="K899" i="9"/>
  <c r="K900" i="9"/>
  <c r="K901" i="9"/>
  <c r="K902" i="9"/>
  <c r="K903" i="9"/>
  <c r="K904" i="9"/>
  <c r="K905" i="9"/>
  <c r="K906" i="9"/>
  <c r="K907" i="9"/>
  <c r="K908" i="9"/>
  <c r="K909" i="9"/>
  <c r="K910" i="9"/>
  <c r="K911" i="9"/>
  <c r="K912" i="9"/>
  <c r="K913" i="9"/>
  <c r="K914" i="9"/>
  <c r="K915" i="9"/>
  <c r="K916" i="9"/>
  <c r="K917" i="9"/>
  <c r="K918" i="9"/>
  <c r="K919" i="9"/>
  <c r="K920" i="9"/>
  <c r="K921" i="9"/>
  <c r="K922" i="9"/>
  <c r="K923" i="9"/>
  <c r="K924" i="9"/>
  <c r="K925" i="9"/>
  <c r="K926" i="9"/>
  <c r="K927" i="9"/>
  <c r="K928" i="9"/>
  <c r="K929" i="9"/>
  <c r="K930" i="9"/>
  <c r="K931" i="9"/>
  <c r="K932" i="9"/>
  <c r="K933" i="9"/>
  <c r="K934" i="9"/>
  <c r="K935" i="9"/>
  <c r="K936" i="9"/>
  <c r="K937" i="9"/>
  <c r="K938" i="9"/>
  <c r="K939" i="9"/>
  <c r="K940" i="9"/>
  <c r="K941" i="9"/>
  <c r="K942" i="9"/>
  <c r="K943" i="9"/>
  <c r="K944" i="9"/>
  <c r="K945" i="9"/>
  <c r="K946" i="9"/>
  <c r="K947" i="9"/>
  <c r="K948" i="9"/>
  <c r="K949" i="9"/>
  <c r="K950" i="9"/>
  <c r="K951" i="9"/>
  <c r="K952" i="9"/>
  <c r="K953" i="9"/>
  <c r="K954" i="9"/>
  <c r="K955" i="9"/>
  <c r="K956" i="9"/>
  <c r="K957" i="9"/>
  <c r="K958" i="9"/>
  <c r="K959" i="9"/>
  <c r="K960" i="9"/>
  <c r="K961" i="9"/>
  <c r="K962" i="9"/>
  <c r="K963" i="9"/>
  <c r="K964" i="9"/>
  <c r="K965" i="9"/>
  <c r="K966" i="9"/>
  <c r="K967" i="9"/>
  <c r="K968" i="9"/>
  <c r="K969" i="9"/>
  <c r="K970" i="9"/>
  <c r="K971" i="9"/>
  <c r="K972" i="9"/>
  <c r="K973" i="9"/>
  <c r="K974" i="9"/>
  <c r="K975" i="9"/>
  <c r="K976" i="9"/>
  <c r="K977" i="9"/>
  <c r="K978" i="9"/>
  <c r="K979" i="9"/>
  <c r="K980" i="9"/>
  <c r="K981" i="9"/>
  <c r="K982" i="9"/>
  <c r="K983" i="9"/>
  <c r="K984" i="9"/>
  <c r="K985" i="9"/>
  <c r="K986" i="9"/>
  <c r="K987" i="9"/>
  <c r="K988" i="9"/>
  <c r="K989" i="9"/>
  <c r="K990" i="9"/>
  <c r="K991" i="9"/>
  <c r="K992" i="9"/>
  <c r="K993" i="9"/>
  <c r="K994" i="9"/>
  <c r="K995" i="9"/>
  <c r="K996" i="9"/>
  <c r="K997" i="9"/>
  <c r="K998" i="9"/>
  <c r="K999" i="9"/>
  <c r="K1000" i="9"/>
  <c r="K1001" i="9"/>
  <c r="K1002" i="9"/>
  <c r="K1003" i="9"/>
  <c r="K1004" i="9"/>
  <c r="K1005" i="9"/>
  <c r="K1006" i="9"/>
  <c r="K1007" i="9"/>
  <c r="K1008" i="9"/>
  <c r="K1009" i="9"/>
  <c r="K1010" i="9"/>
  <c r="K1011" i="9"/>
  <c r="K1012" i="9"/>
  <c r="K1013" i="9"/>
  <c r="K1014" i="9"/>
  <c r="K1015" i="9"/>
  <c r="K1016" i="9"/>
  <c r="K1017" i="9"/>
  <c r="K1018" i="9"/>
  <c r="K1019" i="9"/>
  <c r="K1020" i="9"/>
  <c r="K1021" i="9"/>
  <c r="K1022" i="9"/>
  <c r="K1023" i="9"/>
  <c r="K1024" i="9"/>
  <c r="K1025" i="9"/>
  <c r="K1026" i="9"/>
  <c r="K1027" i="9"/>
  <c r="K1028" i="9"/>
  <c r="K1029" i="9"/>
  <c r="K1030" i="9"/>
  <c r="K1031" i="9"/>
  <c r="K1032" i="9"/>
  <c r="K1033" i="9"/>
  <c r="K1034" i="9"/>
  <c r="K1035" i="9"/>
  <c r="K1036" i="9"/>
  <c r="K1037" i="9"/>
  <c r="K1038" i="9"/>
  <c r="K1039" i="9"/>
  <c r="K1040" i="9"/>
  <c r="K1041" i="9"/>
  <c r="K1042" i="9"/>
  <c r="K1043" i="9"/>
  <c r="K1044" i="9"/>
  <c r="K1045" i="9"/>
  <c r="K1046" i="9"/>
  <c r="K1047" i="9"/>
  <c r="K1048" i="9"/>
  <c r="K1049" i="9"/>
  <c r="K1050" i="9"/>
  <c r="K1051" i="9"/>
  <c r="K1052" i="9"/>
  <c r="K1053" i="9"/>
  <c r="K1054" i="9"/>
  <c r="K1055" i="9"/>
  <c r="K1056" i="9"/>
  <c r="K1057" i="9"/>
  <c r="K1058" i="9"/>
  <c r="K1059" i="9"/>
  <c r="K1060" i="9"/>
  <c r="K1061" i="9"/>
  <c r="K1062" i="9"/>
  <c r="K1063" i="9"/>
  <c r="K1064" i="9"/>
  <c r="K1065" i="9"/>
  <c r="K1066" i="9"/>
  <c r="K1067" i="9"/>
  <c r="K1068" i="9"/>
  <c r="K1069" i="9"/>
  <c r="K1070" i="9"/>
  <c r="K1071" i="9"/>
  <c r="K1072" i="9"/>
  <c r="K1073" i="9"/>
  <c r="K1074" i="9"/>
  <c r="K1075" i="9"/>
  <c r="K1076" i="9"/>
  <c r="K1077" i="9"/>
  <c r="K1078" i="9"/>
  <c r="K1079" i="9"/>
  <c r="K1080" i="9"/>
  <c r="K1081" i="9"/>
  <c r="K1082" i="9"/>
  <c r="K1083" i="9"/>
  <c r="K1084" i="9"/>
  <c r="K1085" i="9"/>
  <c r="K1086" i="9"/>
  <c r="K1087" i="9"/>
  <c r="K1088" i="9"/>
  <c r="K1089" i="9"/>
  <c r="K1090" i="9"/>
  <c r="K1091" i="9"/>
  <c r="K1092" i="9"/>
  <c r="K1093" i="9"/>
  <c r="K1094" i="9"/>
  <c r="K1095" i="9"/>
  <c r="K1096" i="9"/>
  <c r="K1097" i="9"/>
  <c r="K1098" i="9"/>
  <c r="K1099" i="9"/>
  <c r="K1100" i="9"/>
  <c r="K1101" i="9"/>
  <c r="K1102" i="9"/>
  <c r="K1103" i="9"/>
  <c r="K1104" i="9"/>
  <c r="K1105" i="9"/>
  <c r="K1106" i="9"/>
  <c r="K1107" i="9"/>
  <c r="K1108" i="9"/>
  <c r="K1109" i="9"/>
  <c r="K1110" i="9"/>
  <c r="K1111" i="9"/>
  <c r="K1112" i="9"/>
  <c r="K1113" i="9"/>
  <c r="K1114" i="9"/>
  <c r="K1115" i="9"/>
  <c r="K1116" i="9"/>
  <c r="K1117" i="9"/>
  <c r="K1118" i="9"/>
  <c r="K1119" i="9"/>
  <c r="K1120" i="9"/>
  <c r="K1121" i="9"/>
  <c r="K1122" i="9"/>
  <c r="K1123" i="9"/>
  <c r="K1124" i="9"/>
  <c r="K1125" i="9"/>
  <c r="K1126" i="9"/>
  <c r="K1127" i="9"/>
  <c r="K1128" i="9"/>
  <c r="K1129" i="9"/>
  <c r="K1130" i="9"/>
  <c r="K1131" i="9"/>
  <c r="K1132" i="9"/>
  <c r="K1133" i="9"/>
  <c r="K1134" i="9"/>
  <c r="K1135" i="9"/>
  <c r="K1136" i="9"/>
  <c r="K1137" i="9"/>
  <c r="K1138" i="9"/>
  <c r="K1139" i="9"/>
  <c r="K1140" i="9"/>
  <c r="K1141" i="9"/>
  <c r="K1142" i="9"/>
  <c r="K1143" i="9"/>
  <c r="K1144" i="9"/>
  <c r="K1145" i="9"/>
  <c r="K1146" i="9"/>
  <c r="K1147" i="9"/>
  <c r="K1148" i="9"/>
  <c r="K1149" i="9"/>
  <c r="K1150" i="9"/>
  <c r="K1151" i="9"/>
  <c r="K1152" i="9"/>
  <c r="K1153" i="9"/>
  <c r="K1154" i="9"/>
  <c r="K1155" i="9"/>
  <c r="K1156" i="9"/>
  <c r="K1157" i="9"/>
  <c r="K1158" i="9"/>
  <c r="K1159" i="9"/>
  <c r="K1160" i="9"/>
  <c r="K1161" i="9"/>
  <c r="K1162" i="9"/>
  <c r="K1163" i="9"/>
  <c r="K1164" i="9"/>
  <c r="K1165" i="9"/>
  <c r="K1166" i="9"/>
  <c r="K1167" i="9"/>
  <c r="K1168" i="9"/>
  <c r="K1169" i="9"/>
  <c r="K1170" i="9"/>
  <c r="K1171" i="9"/>
  <c r="K1172" i="9"/>
  <c r="K1173" i="9"/>
  <c r="K1174" i="9"/>
  <c r="K1175" i="9"/>
  <c r="K1176" i="9"/>
  <c r="K1177" i="9"/>
  <c r="K1178" i="9"/>
  <c r="K1179" i="9"/>
  <c r="K1180" i="9"/>
  <c r="K1181" i="9"/>
  <c r="K1182" i="9"/>
  <c r="K1183" i="9"/>
  <c r="K1184" i="9"/>
  <c r="K1185" i="9"/>
  <c r="K1186" i="9"/>
  <c r="K1187" i="9"/>
  <c r="K1188" i="9"/>
  <c r="K1189" i="9"/>
  <c r="K1190" i="9"/>
  <c r="K1191" i="9"/>
  <c r="K1192" i="9"/>
  <c r="K1193" i="9"/>
  <c r="K1194" i="9"/>
  <c r="K1195" i="9"/>
  <c r="K1196" i="9"/>
  <c r="K1197" i="9"/>
  <c r="K1198" i="9"/>
  <c r="K1199" i="9"/>
  <c r="K1200" i="9"/>
  <c r="K1201" i="9"/>
  <c r="K1202" i="9"/>
  <c r="K1203" i="9"/>
  <c r="K1204" i="9"/>
  <c r="K1205" i="9"/>
  <c r="K1206" i="9"/>
  <c r="K1207" i="9"/>
  <c r="K1208" i="9"/>
  <c r="K1209" i="9"/>
  <c r="K1210" i="9"/>
  <c r="K1211" i="9"/>
  <c r="K1212" i="9"/>
  <c r="K1213" i="9"/>
  <c r="K1214" i="9"/>
  <c r="K1215" i="9"/>
  <c r="K1216" i="9"/>
  <c r="K1217" i="9"/>
  <c r="K1218" i="9"/>
  <c r="K1219" i="9"/>
  <c r="K1220" i="9"/>
  <c r="K1221" i="9"/>
  <c r="K1222" i="9"/>
  <c r="K1223" i="9"/>
  <c r="K1224" i="9"/>
  <c r="K1225" i="9"/>
  <c r="K1226" i="9"/>
  <c r="K1227" i="9"/>
  <c r="K1228" i="9"/>
  <c r="K1229" i="9"/>
  <c r="K1230" i="9"/>
  <c r="K1231" i="9"/>
  <c r="K1232" i="9"/>
  <c r="K1233" i="9"/>
  <c r="K1234" i="9"/>
  <c r="K1235" i="9"/>
  <c r="K1236" i="9"/>
  <c r="K1237" i="9"/>
  <c r="K1238" i="9"/>
  <c r="K1239" i="9"/>
  <c r="K1240" i="9"/>
  <c r="K1241" i="9"/>
  <c r="K1242" i="9"/>
  <c r="K1243" i="9"/>
  <c r="K1244" i="9"/>
  <c r="K1245" i="9"/>
  <c r="K1246" i="9"/>
  <c r="K1247" i="9"/>
  <c r="K1248" i="9"/>
  <c r="K1249" i="9"/>
  <c r="K1250" i="9"/>
  <c r="K1251" i="9"/>
  <c r="K1252" i="9"/>
  <c r="K1253" i="9"/>
  <c r="K1254" i="9"/>
  <c r="K1255" i="9"/>
  <c r="K1256" i="9"/>
  <c r="K1257" i="9"/>
  <c r="K1258" i="9"/>
  <c r="K1259" i="9"/>
  <c r="K1260" i="9"/>
  <c r="K1261" i="9"/>
  <c r="K1262" i="9"/>
  <c r="K1263" i="9"/>
  <c r="K1264" i="9"/>
  <c r="K1265" i="9"/>
  <c r="K1266" i="9"/>
  <c r="K1267" i="9"/>
  <c r="K1268" i="9"/>
  <c r="K1269" i="9"/>
  <c r="K1270" i="9"/>
  <c r="K1271" i="9"/>
  <c r="K1272" i="9"/>
  <c r="K1273" i="9"/>
  <c r="K1274" i="9"/>
  <c r="K1275" i="9"/>
  <c r="K1276" i="9"/>
  <c r="K1277" i="9"/>
  <c r="K1278" i="9"/>
  <c r="K1279" i="9"/>
  <c r="K1280" i="9"/>
  <c r="K1281" i="9"/>
  <c r="K1282" i="9"/>
  <c r="K1283" i="9"/>
  <c r="K1284" i="9"/>
  <c r="K1285" i="9"/>
  <c r="K1286" i="9"/>
  <c r="K1287" i="9"/>
  <c r="K1288" i="9"/>
  <c r="K1289" i="9"/>
  <c r="K1290" i="9"/>
  <c r="K1291" i="9"/>
  <c r="K1292" i="9"/>
  <c r="K1293" i="9"/>
  <c r="K1294" i="9"/>
  <c r="K1295" i="9"/>
  <c r="K1296" i="9"/>
  <c r="K1297" i="9"/>
  <c r="K1298" i="9"/>
  <c r="K1299" i="9"/>
  <c r="K1300" i="9"/>
  <c r="K1301" i="9"/>
  <c r="K1302" i="9"/>
  <c r="K1303" i="9"/>
  <c r="K1304" i="9"/>
  <c r="K1305" i="9"/>
  <c r="K1306" i="9"/>
  <c r="K1307" i="9"/>
  <c r="K1308" i="9"/>
  <c r="K1309" i="9"/>
  <c r="K1310" i="9"/>
  <c r="K1311" i="9"/>
  <c r="K1312" i="9"/>
  <c r="K1313" i="9"/>
  <c r="K1314" i="9"/>
  <c r="K1315" i="9"/>
  <c r="K1316" i="9"/>
  <c r="K1317" i="9"/>
  <c r="K1318" i="9"/>
  <c r="K1319" i="9"/>
  <c r="K1320" i="9"/>
  <c r="K1321" i="9"/>
  <c r="K1322" i="9"/>
  <c r="K1323" i="9"/>
  <c r="K1324" i="9"/>
  <c r="K1325" i="9"/>
  <c r="K1326" i="9"/>
  <c r="K1327" i="9"/>
  <c r="K1328" i="9"/>
  <c r="K1329" i="9"/>
  <c r="K1330" i="9"/>
  <c r="K1331" i="9"/>
  <c r="K1332" i="9"/>
  <c r="K1333" i="9"/>
  <c r="K1334" i="9"/>
  <c r="K1335" i="9"/>
  <c r="K1336" i="9"/>
  <c r="K1337" i="9"/>
  <c r="K1338" i="9"/>
  <c r="K1339" i="9"/>
  <c r="K1340" i="9"/>
  <c r="K1341" i="9"/>
  <c r="K1342" i="9"/>
  <c r="K1343" i="9"/>
  <c r="K1344" i="9"/>
  <c r="K1345" i="9"/>
  <c r="K1346" i="9"/>
  <c r="K1347" i="9"/>
  <c r="K1348" i="9"/>
  <c r="K1349" i="9"/>
  <c r="K1350" i="9"/>
  <c r="K1351" i="9"/>
  <c r="K1352" i="9"/>
  <c r="K1353" i="9"/>
  <c r="K1354" i="9"/>
  <c r="K1355" i="9"/>
  <c r="K1356" i="9"/>
  <c r="K1357" i="9"/>
  <c r="K1358" i="9"/>
  <c r="K1359" i="9"/>
  <c r="K1360" i="9"/>
  <c r="K1361" i="9"/>
  <c r="K1362" i="9"/>
  <c r="K1363" i="9"/>
  <c r="K1364" i="9"/>
  <c r="K1365" i="9"/>
  <c r="K1366" i="9"/>
  <c r="K1367" i="9"/>
  <c r="K1368" i="9"/>
  <c r="K1369" i="9"/>
  <c r="K1370" i="9"/>
  <c r="K1371" i="9"/>
  <c r="K1372" i="9"/>
  <c r="K1373" i="9"/>
  <c r="K1374" i="9"/>
  <c r="K1375" i="9"/>
  <c r="K1376" i="9"/>
  <c r="K1377" i="9"/>
  <c r="K1378" i="9"/>
  <c r="K1379" i="9"/>
  <c r="K1380" i="9"/>
  <c r="K1381" i="9"/>
  <c r="K1382" i="9"/>
  <c r="K1383" i="9"/>
  <c r="K1384" i="9"/>
  <c r="K1385" i="9"/>
  <c r="K1386" i="9"/>
  <c r="K1387" i="9"/>
  <c r="K1388" i="9"/>
  <c r="K1389" i="9"/>
  <c r="K1390" i="9"/>
  <c r="K1391" i="9"/>
  <c r="K1392" i="9"/>
  <c r="K1393" i="9"/>
  <c r="K1394" i="9"/>
  <c r="K1395" i="9"/>
  <c r="K1396" i="9"/>
  <c r="K1397" i="9"/>
  <c r="K1398" i="9"/>
  <c r="K1399" i="9"/>
  <c r="K1400" i="9"/>
  <c r="K1401" i="9"/>
  <c r="K1402" i="9"/>
  <c r="K1403" i="9"/>
  <c r="K1404" i="9"/>
  <c r="K1405" i="9"/>
  <c r="K1406" i="9"/>
  <c r="K1407" i="9"/>
  <c r="K1408" i="9"/>
  <c r="K1409" i="9"/>
  <c r="K1410" i="9"/>
  <c r="K1411" i="9"/>
  <c r="K1412" i="9"/>
  <c r="K1413" i="9"/>
  <c r="K1414" i="9"/>
  <c r="K1415" i="9"/>
  <c r="K1416" i="9"/>
  <c r="K1417" i="9"/>
  <c r="K1418" i="9"/>
  <c r="K1419" i="9"/>
  <c r="K1420" i="9"/>
  <c r="K1421" i="9"/>
  <c r="K1422" i="9"/>
  <c r="K1423" i="9"/>
  <c r="K1424" i="9"/>
  <c r="K1425" i="9"/>
  <c r="K1426" i="9"/>
  <c r="K1427" i="9"/>
  <c r="K1428" i="9"/>
  <c r="K1429" i="9"/>
  <c r="K1430" i="9"/>
  <c r="K1431" i="9"/>
  <c r="K1432" i="9"/>
  <c r="K1433" i="9"/>
  <c r="K1434" i="9"/>
  <c r="K1435" i="9"/>
  <c r="K1436" i="9"/>
  <c r="K1437" i="9"/>
  <c r="K1438" i="9"/>
  <c r="K1439" i="9"/>
  <c r="K1440" i="9"/>
  <c r="K1441" i="9"/>
  <c r="K1442" i="9"/>
  <c r="K1443" i="9"/>
  <c r="K1444" i="9"/>
  <c r="K1445" i="9"/>
  <c r="K1446" i="9"/>
  <c r="K1447" i="9"/>
  <c r="K1448" i="9"/>
  <c r="K1449" i="9"/>
  <c r="K1450" i="9"/>
  <c r="K1451" i="9"/>
  <c r="K1452" i="9"/>
  <c r="K1453" i="9"/>
  <c r="K1454" i="9"/>
  <c r="K1455" i="9"/>
  <c r="K1456" i="9"/>
  <c r="K1457" i="9"/>
  <c r="K1458" i="9"/>
  <c r="K1459" i="9"/>
  <c r="K1460" i="9"/>
  <c r="K1461" i="9"/>
  <c r="K1462" i="9"/>
  <c r="K1463" i="9"/>
  <c r="K1464" i="9"/>
  <c r="K1465" i="9"/>
  <c r="K1466" i="9"/>
  <c r="K1467" i="9"/>
  <c r="K1468" i="9"/>
  <c r="K1469" i="9"/>
  <c r="K1470" i="9"/>
  <c r="K1471" i="9"/>
  <c r="K1472" i="9"/>
  <c r="K1473" i="9"/>
  <c r="K1474" i="9"/>
  <c r="K1475" i="9"/>
  <c r="K1476" i="9"/>
  <c r="K1477" i="9"/>
  <c r="K1478" i="9"/>
  <c r="K1479" i="9"/>
  <c r="K1480" i="9"/>
  <c r="K1481" i="9"/>
  <c r="K1482" i="9"/>
  <c r="K1483" i="9"/>
  <c r="K1484" i="9"/>
  <c r="K1485" i="9"/>
  <c r="K1486" i="9"/>
  <c r="K1487" i="9"/>
  <c r="K1488" i="9"/>
  <c r="K1489" i="9"/>
  <c r="K1490" i="9"/>
  <c r="K1491" i="9"/>
  <c r="K1492" i="9"/>
  <c r="K1493" i="9"/>
  <c r="K1494" i="9"/>
  <c r="K1495" i="9"/>
  <c r="K1496" i="9"/>
  <c r="K1497" i="9"/>
  <c r="K1498" i="9"/>
  <c r="K1499" i="9"/>
  <c r="K1500" i="9"/>
  <c r="K1501" i="9"/>
  <c r="K1502" i="9"/>
  <c r="K1503" i="9"/>
  <c r="K1504" i="9"/>
  <c r="K1505" i="9"/>
  <c r="K1506" i="9"/>
  <c r="K1507" i="9"/>
  <c r="K1508" i="9"/>
  <c r="K1509" i="9"/>
  <c r="K1510" i="9"/>
  <c r="K1511" i="9"/>
  <c r="K1512" i="9"/>
  <c r="K1513" i="9"/>
  <c r="K1514" i="9"/>
  <c r="K1515" i="9"/>
  <c r="K1516" i="9"/>
  <c r="K1517" i="9"/>
  <c r="K1518" i="9"/>
  <c r="K1519" i="9"/>
  <c r="K1520" i="9"/>
  <c r="K1521" i="9"/>
  <c r="K1522" i="9"/>
  <c r="K1523" i="9"/>
  <c r="K1524" i="9"/>
  <c r="K1525" i="9"/>
  <c r="K1526" i="9"/>
  <c r="K1527" i="9"/>
  <c r="K1528" i="9"/>
  <c r="K1529" i="9"/>
  <c r="K1530" i="9"/>
  <c r="K1531" i="9"/>
  <c r="K1532" i="9"/>
  <c r="K1533" i="9"/>
  <c r="K1534" i="9"/>
  <c r="K1535" i="9"/>
  <c r="K1536" i="9"/>
  <c r="K1537" i="9"/>
  <c r="K1538" i="9"/>
  <c r="K1539" i="9"/>
  <c r="K1540" i="9"/>
  <c r="K1541" i="9"/>
  <c r="K1542" i="9"/>
  <c r="K1543" i="9"/>
  <c r="K1544" i="9"/>
  <c r="K1545" i="9"/>
  <c r="K1546" i="9"/>
  <c r="K1547" i="9"/>
  <c r="K1548" i="9"/>
  <c r="K1549" i="9"/>
  <c r="K1550" i="9"/>
  <c r="K1551" i="9"/>
  <c r="K1552" i="9"/>
  <c r="K1553" i="9"/>
  <c r="K1554" i="9"/>
  <c r="K1555" i="9"/>
  <c r="K1556" i="9"/>
  <c r="K1557" i="9"/>
  <c r="K1558" i="9"/>
  <c r="K1559" i="9"/>
  <c r="K1560" i="9"/>
  <c r="K1561" i="9"/>
  <c r="K1562" i="9"/>
  <c r="K1563" i="9"/>
  <c r="K1564" i="9"/>
  <c r="K1565" i="9"/>
  <c r="K1566" i="9"/>
  <c r="K1567" i="9"/>
  <c r="K1568" i="9"/>
  <c r="K1569" i="9"/>
  <c r="K1570" i="9"/>
  <c r="K1571" i="9"/>
  <c r="K1572" i="9"/>
  <c r="K1573" i="9"/>
  <c r="K1574" i="9"/>
  <c r="K1575" i="9"/>
  <c r="K1576" i="9"/>
  <c r="K1577" i="9"/>
  <c r="K1578" i="9"/>
  <c r="K1579" i="9"/>
  <c r="K1580" i="9"/>
  <c r="K1581" i="9"/>
  <c r="K1582" i="9"/>
  <c r="K1583" i="9"/>
  <c r="K1584" i="9"/>
  <c r="K1585" i="9"/>
  <c r="K1586" i="9"/>
  <c r="K1587" i="9"/>
  <c r="K1588" i="9"/>
  <c r="K1589" i="9"/>
  <c r="K1590" i="9"/>
  <c r="K1591" i="9"/>
  <c r="K1592" i="9"/>
  <c r="K1593" i="9"/>
  <c r="K1594" i="9"/>
  <c r="K1595" i="9"/>
  <c r="K1596" i="9"/>
  <c r="K1597" i="9"/>
  <c r="K1598" i="9"/>
  <c r="K1599" i="9"/>
  <c r="K1600" i="9"/>
  <c r="K1601" i="9"/>
  <c r="K1602" i="9"/>
  <c r="K1603" i="9"/>
  <c r="K1604" i="9"/>
  <c r="K1605" i="9"/>
  <c r="K1606" i="9"/>
  <c r="K1607" i="9"/>
  <c r="K1608" i="9"/>
  <c r="K1609" i="9"/>
  <c r="K1610" i="9"/>
  <c r="K1611" i="9"/>
  <c r="K1612" i="9"/>
  <c r="K1613" i="9"/>
  <c r="K1614" i="9"/>
  <c r="K1615" i="9"/>
  <c r="K1616" i="9"/>
  <c r="K1617" i="9"/>
  <c r="K1618" i="9"/>
  <c r="K1619" i="9"/>
  <c r="K1620" i="9"/>
  <c r="K1621" i="9"/>
  <c r="K1622" i="9"/>
  <c r="K1623" i="9"/>
  <c r="K1624" i="9"/>
  <c r="K1625" i="9"/>
  <c r="K1626" i="9"/>
  <c r="K1627" i="9"/>
  <c r="K1628" i="9"/>
  <c r="K1629" i="9"/>
  <c r="K1630" i="9"/>
  <c r="K1631" i="9"/>
  <c r="K1632" i="9"/>
  <c r="K1633" i="9"/>
  <c r="K1634" i="9"/>
  <c r="K1635" i="9"/>
  <c r="K1636" i="9"/>
  <c r="K1637" i="9"/>
  <c r="K1638" i="9"/>
  <c r="K1639" i="9"/>
  <c r="K1640" i="9"/>
  <c r="K1641" i="9"/>
  <c r="K1642" i="9"/>
  <c r="K1643" i="9"/>
  <c r="K1644" i="9"/>
  <c r="K1645" i="9"/>
  <c r="K1646" i="9"/>
  <c r="K1647" i="9"/>
  <c r="K1648" i="9"/>
  <c r="K1649" i="9"/>
  <c r="K1650" i="9"/>
  <c r="K1651" i="9"/>
  <c r="K1652" i="9"/>
  <c r="K1653" i="9"/>
  <c r="K1654" i="9"/>
  <c r="K1655" i="9"/>
  <c r="K1656" i="9"/>
  <c r="K1657" i="9"/>
  <c r="K1658" i="9"/>
  <c r="K1659" i="9"/>
  <c r="K1660" i="9"/>
  <c r="K1661" i="9"/>
  <c r="K1662" i="9"/>
  <c r="K1663" i="9"/>
  <c r="K1664" i="9"/>
  <c r="K1665" i="9"/>
  <c r="K1666" i="9"/>
  <c r="K1667" i="9"/>
  <c r="K1668" i="9"/>
  <c r="K1669" i="9"/>
  <c r="K1670" i="9"/>
  <c r="K1671" i="9"/>
  <c r="K1672" i="9"/>
  <c r="K1673" i="9"/>
  <c r="K1674" i="9"/>
  <c r="K1675" i="9"/>
  <c r="K1676" i="9"/>
  <c r="K1677" i="9"/>
  <c r="K1678" i="9"/>
  <c r="K1679" i="9"/>
  <c r="K1680" i="9"/>
  <c r="K1681" i="9"/>
  <c r="K1682" i="9"/>
  <c r="K1683" i="9"/>
  <c r="K1684" i="9"/>
  <c r="K1685" i="9"/>
  <c r="K1686" i="9"/>
  <c r="K1687" i="9"/>
  <c r="K1688" i="9"/>
  <c r="K1689" i="9"/>
  <c r="K1690" i="9"/>
  <c r="K1691" i="9"/>
  <c r="K1692" i="9"/>
  <c r="K1693" i="9"/>
  <c r="K1694" i="9"/>
  <c r="K1695" i="9"/>
  <c r="K1696" i="9"/>
  <c r="K1697" i="9"/>
  <c r="K1698" i="9"/>
  <c r="K1699" i="9"/>
  <c r="K1700" i="9"/>
  <c r="K1701" i="9"/>
  <c r="K1702" i="9"/>
  <c r="K1703" i="9"/>
  <c r="K1704" i="9"/>
  <c r="K1705" i="9"/>
  <c r="K1706" i="9"/>
  <c r="K1707" i="9"/>
  <c r="K1708" i="9"/>
  <c r="K1709" i="9"/>
  <c r="K1710" i="9"/>
  <c r="K1711" i="9"/>
  <c r="K1712" i="9"/>
  <c r="K1713" i="9"/>
  <c r="K1714" i="9"/>
  <c r="K1715" i="9"/>
  <c r="K1716" i="9"/>
  <c r="K1717" i="9"/>
  <c r="K1718" i="9"/>
  <c r="K1719" i="9"/>
  <c r="K1720" i="9"/>
  <c r="K1721" i="9"/>
  <c r="K1722" i="9"/>
  <c r="K1723" i="9"/>
  <c r="K1724" i="9"/>
  <c r="K1725" i="9"/>
  <c r="K1726" i="9"/>
  <c r="K1727" i="9"/>
  <c r="K1728" i="9"/>
  <c r="K1729" i="9"/>
  <c r="K1730" i="9"/>
  <c r="K1731" i="9"/>
  <c r="K1732" i="9"/>
  <c r="K1733" i="9"/>
  <c r="K1734" i="9"/>
  <c r="K1735" i="9"/>
  <c r="K1736" i="9"/>
  <c r="K1737" i="9"/>
  <c r="K1738" i="9"/>
  <c r="K1739" i="9"/>
  <c r="K1740" i="9"/>
  <c r="K1741" i="9"/>
  <c r="K1742" i="9"/>
  <c r="K1743" i="9"/>
  <c r="K1744" i="9"/>
  <c r="K1745" i="9"/>
  <c r="K1746" i="9"/>
  <c r="K1747" i="9"/>
  <c r="K1748" i="9"/>
  <c r="K1749" i="9"/>
  <c r="K1750" i="9"/>
  <c r="K1751" i="9"/>
  <c r="K1752" i="9"/>
  <c r="K1753" i="9"/>
  <c r="K1754" i="9"/>
  <c r="K1755" i="9"/>
  <c r="K1756" i="9"/>
  <c r="K1757" i="9"/>
  <c r="K1758" i="9"/>
  <c r="K1759" i="9"/>
  <c r="K1760" i="9"/>
  <c r="K1761" i="9"/>
  <c r="K1762" i="9"/>
  <c r="K1763" i="9"/>
  <c r="K1764" i="9"/>
  <c r="K1765" i="9"/>
  <c r="K1766" i="9"/>
  <c r="K1767" i="9"/>
  <c r="K1768" i="9"/>
  <c r="K1769" i="9"/>
  <c r="K1770" i="9"/>
  <c r="K1771" i="9"/>
  <c r="K1772" i="9"/>
  <c r="K1773" i="9"/>
  <c r="K1774" i="9"/>
  <c r="K1775" i="9"/>
  <c r="K1776" i="9"/>
  <c r="K1777" i="9"/>
  <c r="K1778" i="9"/>
  <c r="K1779" i="9"/>
  <c r="K1780" i="9"/>
  <c r="K1781" i="9"/>
  <c r="K1782" i="9"/>
  <c r="K1783" i="9"/>
  <c r="K1784" i="9"/>
  <c r="K1785" i="9"/>
  <c r="K1786" i="9"/>
  <c r="K1787" i="9"/>
  <c r="K1788" i="9"/>
  <c r="K1789" i="9"/>
  <c r="K1790" i="9"/>
  <c r="K1791" i="9"/>
  <c r="K1792" i="9"/>
  <c r="K1793" i="9"/>
  <c r="K1794" i="9"/>
  <c r="K1795" i="9"/>
  <c r="K1796" i="9"/>
  <c r="K1797" i="9"/>
  <c r="K1798" i="9"/>
  <c r="K1799" i="9"/>
  <c r="K1800" i="9"/>
  <c r="K1801" i="9"/>
  <c r="K1802" i="9"/>
  <c r="K1803" i="9"/>
  <c r="K1804" i="9"/>
  <c r="K1805" i="9"/>
  <c r="K1806" i="9"/>
  <c r="K1807" i="9"/>
  <c r="K1808" i="9"/>
  <c r="K1809" i="9"/>
  <c r="K1810" i="9"/>
  <c r="K1811" i="9"/>
  <c r="K1812" i="9"/>
  <c r="K1813" i="9"/>
  <c r="K1814" i="9"/>
  <c r="K1815" i="9"/>
  <c r="K1816" i="9"/>
  <c r="K1817" i="9"/>
  <c r="K1818" i="9"/>
  <c r="K1819" i="9"/>
  <c r="K1820" i="9"/>
  <c r="K1821" i="9"/>
  <c r="K1822" i="9"/>
  <c r="K1823" i="9"/>
  <c r="K1824" i="9"/>
  <c r="K1825" i="9"/>
  <c r="K1826" i="9"/>
  <c r="K1827" i="9"/>
  <c r="K1828" i="9"/>
  <c r="K1829" i="9"/>
  <c r="K1830" i="9"/>
  <c r="K1831" i="9"/>
  <c r="K1832" i="9"/>
  <c r="K1833" i="9"/>
  <c r="K1834" i="9"/>
  <c r="K1835" i="9"/>
  <c r="K1836" i="9"/>
  <c r="K1837" i="9"/>
  <c r="K1838" i="9"/>
  <c r="K1839" i="9"/>
  <c r="K1840" i="9"/>
  <c r="K1841" i="9"/>
  <c r="K1842" i="9"/>
  <c r="K1843" i="9"/>
  <c r="K1844" i="9"/>
  <c r="K1845" i="9"/>
  <c r="K1846" i="9"/>
  <c r="K1847" i="9"/>
  <c r="K1848" i="9"/>
  <c r="K1849" i="9"/>
  <c r="K1850" i="9"/>
  <c r="K1851" i="9"/>
  <c r="K1852" i="9"/>
  <c r="K1853" i="9"/>
  <c r="K1854" i="9"/>
  <c r="K1855" i="9"/>
  <c r="K1856" i="9"/>
  <c r="K1857" i="9"/>
  <c r="K1858" i="9"/>
  <c r="K1859" i="9"/>
  <c r="K1860" i="9"/>
  <c r="K1861" i="9"/>
  <c r="K1862" i="9"/>
  <c r="K1863" i="9"/>
  <c r="K1864" i="9"/>
  <c r="K1865" i="9"/>
  <c r="K1866" i="9"/>
  <c r="K1867" i="9"/>
  <c r="K1868" i="9"/>
  <c r="K1869" i="9"/>
  <c r="K1870" i="9"/>
  <c r="K1871" i="9"/>
  <c r="K1872" i="9"/>
  <c r="K1873" i="9"/>
  <c r="K1874" i="9"/>
  <c r="K1875" i="9"/>
  <c r="K1876" i="9"/>
  <c r="K1877" i="9"/>
  <c r="K1878" i="9"/>
  <c r="K1879" i="9"/>
  <c r="K1880" i="9"/>
  <c r="K1881" i="9"/>
  <c r="K1882" i="9"/>
  <c r="K1883" i="9"/>
  <c r="K1884" i="9"/>
  <c r="K1885" i="9"/>
  <c r="K1886" i="9"/>
  <c r="K1887" i="9"/>
  <c r="K1888" i="9"/>
  <c r="K1889" i="9"/>
  <c r="K1890" i="9"/>
  <c r="K1891" i="9"/>
  <c r="K1892" i="9"/>
  <c r="K1893" i="9"/>
  <c r="K1894" i="9"/>
  <c r="K1895" i="9"/>
  <c r="K1896" i="9"/>
  <c r="K1897" i="9"/>
  <c r="K1898" i="9"/>
  <c r="K1899" i="9"/>
  <c r="K1900" i="9"/>
  <c r="K1901" i="9"/>
  <c r="K1902" i="9"/>
  <c r="K1903" i="9"/>
  <c r="K1904" i="9"/>
  <c r="K1905" i="9"/>
  <c r="K1906" i="9"/>
  <c r="K1907" i="9"/>
  <c r="K1908" i="9"/>
  <c r="K1909" i="9"/>
  <c r="K1910" i="9"/>
  <c r="K1911" i="9"/>
  <c r="K1912" i="9"/>
  <c r="K1913" i="9"/>
  <c r="K1914" i="9"/>
  <c r="K1915" i="9"/>
  <c r="K1916" i="9"/>
  <c r="K1917" i="9"/>
  <c r="K1918" i="9"/>
  <c r="K1919" i="9"/>
  <c r="K1920" i="9"/>
  <c r="K1921" i="9"/>
  <c r="K1922" i="9"/>
  <c r="K1923" i="9"/>
  <c r="K1924" i="9"/>
  <c r="K1925" i="9"/>
  <c r="K1926" i="9"/>
  <c r="K1927" i="9"/>
  <c r="K1928" i="9"/>
  <c r="K1929" i="9"/>
  <c r="K1930" i="9"/>
  <c r="K1931" i="9"/>
  <c r="K1932" i="9"/>
  <c r="K1933" i="9"/>
  <c r="K1934" i="9"/>
  <c r="K1935" i="9"/>
  <c r="K1936" i="9"/>
  <c r="K1937" i="9"/>
  <c r="K1938" i="9"/>
  <c r="K1939" i="9"/>
  <c r="K1940" i="9"/>
  <c r="K1941" i="9"/>
  <c r="K1942" i="9"/>
  <c r="K1943" i="9"/>
  <c r="K1944" i="9"/>
  <c r="K10" i="9"/>
  <c r="I11" i="9" l="1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1007" i="9"/>
  <c r="I1008" i="9"/>
  <c r="I1009" i="9"/>
  <c r="I1010" i="9"/>
  <c r="I1011" i="9"/>
  <c r="I1012" i="9"/>
  <c r="I1013" i="9"/>
  <c r="I1014" i="9"/>
  <c r="I1015" i="9"/>
  <c r="I1016" i="9"/>
  <c r="I1017" i="9"/>
  <c r="I1018" i="9"/>
  <c r="I1019" i="9"/>
  <c r="I1020" i="9"/>
  <c r="I1021" i="9"/>
  <c r="I1022" i="9"/>
  <c r="I1023" i="9"/>
  <c r="I1024" i="9"/>
  <c r="I1025" i="9"/>
  <c r="I1026" i="9"/>
  <c r="I1027" i="9"/>
  <c r="I1028" i="9"/>
  <c r="I1029" i="9"/>
  <c r="I1030" i="9"/>
  <c r="I1031" i="9"/>
  <c r="I1032" i="9"/>
  <c r="I1033" i="9"/>
  <c r="I1034" i="9"/>
  <c r="I1035" i="9"/>
  <c r="I1036" i="9"/>
  <c r="I1037" i="9"/>
  <c r="I1038" i="9"/>
  <c r="I1039" i="9"/>
  <c r="I1040" i="9"/>
  <c r="I1041" i="9"/>
  <c r="I1042" i="9"/>
  <c r="I1043" i="9"/>
  <c r="I1044" i="9"/>
  <c r="I1045" i="9"/>
  <c r="I1046" i="9"/>
  <c r="I1047" i="9"/>
  <c r="I1048" i="9"/>
  <c r="I1049" i="9"/>
  <c r="I1050" i="9"/>
  <c r="I1051" i="9"/>
  <c r="I1052" i="9"/>
  <c r="I1053" i="9"/>
  <c r="I1054" i="9"/>
  <c r="I1055" i="9"/>
  <c r="I1056" i="9"/>
  <c r="I1057" i="9"/>
  <c r="I1058" i="9"/>
  <c r="I1059" i="9"/>
  <c r="I1060" i="9"/>
  <c r="I1061" i="9"/>
  <c r="I1062" i="9"/>
  <c r="I1063" i="9"/>
  <c r="I1064" i="9"/>
  <c r="I1065" i="9"/>
  <c r="I1066" i="9"/>
  <c r="I1067" i="9"/>
  <c r="I1068" i="9"/>
  <c r="I1069" i="9"/>
  <c r="I1070" i="9"/>
  <c r="I1071" i="9"/>
  <c r="I1072" i="9"/>
  <c r="I1073" i="9"/>
  <c r="I1074" i="9"/>
  <c r="I1075" i="9"/>
  <c r="I1076" i="9"/>
  <c r="I1077" i="9"/>
  <c r="I1078" i="9"/>
  <c r="I1079" i="9"/>
  <c r="I1080" i="9"/>
  <c r="I1081" i="9"/>
  <c r="I1082" i="9"/>
  <c r="I1083" i="9"/>
  <c r="I1084" i="9"/>
  <c r="I1085" i="9"/>
  <c r="I1086" i="9"/>
  <c r="I1087" i="9"/>
  <c r="I1088" i="9"/>
  <c r="I1089" i="9"/>
  <c r="I1090" i="9"/>
  <c r="I1091" i="9"/>
  <c r="I1092" i="9"/>
  <c r="I1093" i="9"/>
  <c r="I1094" i="9"/>
  <c r="I1095" i="9"/>
  <c r="I1096" i="9"/>
  <c r="I1097" i="9"/>
  <c r="I1098" i="9"/>
  <c r="I1099" i="9"/>
  <c r="I1100" i="9"/>
  <c r="I1101" i="9"/>
  <c r="I1102" i="9"/>
  <c r="I1103" i="9"/>
  <c r="I1104" i="9"/>
  <c r="I1105" i="9"/>
  <c r="I1106" i="9"/>
  <c r="I1107" i="9"/>
  <c r="I1108" i="9"/>
  <c r="I1109" i="9"/>
  <c r="I1110" i="9"/>
  <c r="I1111" i="9"/>
  <c r="I1112" i="9"/>
  <c r="I1113" i="9"/>
  <c r="I1114" i="9"/>
  <c r="I1115" i="9"/>
  <c r="I1116" i="9"/>
  <c r="I1117" i="9"/>
  <c r="I1118" i="9"/>
  <c r="I1119" i="9"/>
  <c r="I1120" i="9"/>
  <c r="I1121" i="9"/>
  <c r="I1122" i="9"/>
  <c r="I1123" i="9"/>
  <c r="I1124" i="9"/>
  <c r="I1125" i="9"/>
  <c r="I1126" i="9"/>
  <c r="I1127" i="9"/>
  <c r="I1128" i="9"/>
  <c r="I1129" i="9"/>
  <c r="I1130" i="9"/>
  <c r="I1131" i="9"/>
  <c r="I1132" i="9"/>
  <c r="I1133" i="9"/>
  <c r="I1134" i="9"/>
  <c r="I1135" i="9"/>
  <c r="I1136" i="9"/>
  <c r="I1137" i="9"/>
  <c r="I1138" i="9"/>
  <c r="I1139" i="9"/>
  <c r="I1140" i="9"/>
  <c r="I1141" i="9"/>
  <c r="I1142" i="9"/>
  <c r="I1143" i="9"/>
  <c r="I1144" i="9"/>
  <c r="I1145" i="9"/>
  <c r="I1146" i="9"/>
  <c r="I1147" i="9"/>
  <c r="I1148" i="9"/>
  <c r="I1149" i="9"/>
  <c r="I1150" i="9"/>
  <c r="I1151" i="9"/>
  <c r="I1152" i="9"/>
  <c r="I1153" i="9"/>
  <c r="I1154" i="9"/>
  <c r="I1155" i="9"/>
  <c r="I1156" i="9"/>
  <c r="I1157" i="9"/>
  <c r="I1158" i="9"/>
  <c r="I1159" i="9"/>
  <c r="I1160" i="9"/>
  <c r="I1161" i="9"/>
  <c r="I1162" i="9"/>
  <c r="I1163" i="9"/>
  <c r="I1164" i="9"/>
  <c r="I1165" i="9"/>
  <c r="I1166" i="9"/>
  <c r="I1167" i="9"/>
  <c r="I1168" i="9"/>
  <c r="I1169" i="9"/>
  <c r="I1170" i="9"/>
  <c r="I1171" i="9"/>
  <c r="I1172" i="9"/>
  <c r="I1173" i="9"/>
  <c r="I1174" i="9"/>
  <c r="I1175" i="9"/>
  <c r="I1176" i="9"/>
  <c r="I1177" i="9"/>
  <c r="I1178" i="9"/>
  <c r="I1179" i="9"/>
  <c r="I1180" i="9"/>
  <c r="I1181" i="9"/>
  <c r="I1182" i="9"/>
  <c r="I1183" i="9"/>
  <c r="I1184" i="9"/>
  <c r="I1185" i="9"/>
  <c r="I1186" i="9"/>
  <c r="I1187" i="9"/>
  <c r="I1188" i="9"/>
  <c r="I1189" i="9"/>
  <c r="I1190" i="9"/>
  <c r="I1191" i="9"/>
  <c r="I1192" i="9"/>
  <c r="I1193" i="9"/>
  <c r="I1194" i="9"/>
  <c r="I1195" i="9"/>
  <c r="I1196" i="9"/>
  <c r="I1197" i="9"/>
  <c r="I1198" i="9"/>
  <c r="I1199" i="9"/>
  <c r="I1200" i="9"/>
  <c r="I1201" i="9"/>
  <c r="I1202" i="9"/>
  <c r="I1203" i="9"/>
  <c r="I1204" i="9"/>
  <c r="I1205" i="9"/>
  <c r="I1206" i="9"/>
  <c r="I1207" i="9"/>
  <c r="I1208" i="9"/>
  <c r="I1209" i="9"/>
  <c r="I1210" i="9"/>
  <c r="I1211" i="9"/>
  <c r="I1212" i="9"/>
  <c r="I1213" i="9"/>
  <c r="I1214" i="9"/>
  <c r="I1215" i="9"/>
  <c r="I1216" i="9"/>
  <c r="I1217" i="9"/>
  <c r="I1218" i="9"/>
  <c r="I1219" i="9"/>
  <c r="I1220" i="9"/>
  <c r="I1221" i="9"/>
  <c r="I1222" i="9"/>
  <c r="I1223" i="9"/>
  <c r="I1224" i="9"/>
  <c r="I1225" i="9"/>
  <c r="I1226" i="9"/>
  <c r="I1227" i="9"/>
  <c r="I1228" i="9"/>
  <c r="I1229" i="9"/>
  <c r="I1230" i="9"/>
  <c r="I1231" i="9"/>
  <c r="I1232" i="9"/>
  <c r="I1233" i="9"/>
  <c r="I1234" i="9"/>
  <c r="I1235" i="9"/>
  <c r="I1236" i="9"/>
  <c r="I1237" i="9"/>
  <c r="I1238" i="9"/>
  <c r="I1239" i="9"/>
  <c r="I1240" i="9"/>
  <c r="I1241" i="9"/>
  <c r="I1242" i="9"/>
  <c r="I1243" i="9"/>
  <c r="I1244" i="9"/>
  <c r="I1245" i="9"/>
  <c r="I1246" i="9"/>
  <c r="I1247" i="9"/>
  <c r="I1248" i="9"/>
  <c r="I1249" i="9"/>
  <c r="I1250" i="9"/>
  <c r="I1251" i="9"/>
  <c r="I1252" i="9"/>
  <c r="I1253" i="9"/>
  <c r="I1254" i="9"/>
  <c r="I1255" i="9"/>
  <c r="I1256" i="9"/>
  <c r="I1257" i="9"/>
  <c r="I1258" i="9"/>
  <c r="I1259" i="9"/>
  <c r="I1260" i="9"/>
  <c r="I1261" i="9"/>
  <c r="I1262" i="9"/>
  <c r="I1263" i="9"/>
  <c r="I1264" i="9"/>
  <c r="I1265" i="9"/>
  <c r="I1266" i="9"/>
  <c r="I1267" i="9"/>
  <c r="I1268" i="9"/>
  <c r="I1269" i="9"/>
  <c r="I1270" i="9"/>
  <c r="I1271" i="9"/>
  <c r="I1272" i="9"/>
  <c r="I1273" i="9"/>
  <c r="I1274" i="9"/>
  <c r="I1275" i="9"/>
  <c r="I1276" i="9"/>
  <c r="I1277" i="9"/>
  <c r="I1278" i="9"/>
  <c r="I1279" i="9"/>
  <c r="I1280" i="9"/>
  <c r="I1281" i="9"/>
  <c r="I1282" i="9"/>
  <c r="I1283" i="9"/>
  <c r="I1284" i="9"/>
  <c r="I1285" i="9"/>
  <c r="I1286" i="9"/>
  <c r="I1287" i="9"/>
  <c r="I1288" i="9"/>
  <c r="I1289" i="9"/>
  <c r="I1290" i="9"/>
  <c r="I1291" i="9"/>
  <c r="I1292" i="9"/>
  <c r="I1293" i="9"/>
  <c r="I1294" i="9"/>
  <c r="I1295" i="9"/>
  <c r="I1296" i="9"/>
  <c r="I1297" i="9"/>
  <c r="I1298" i="9"/>
  <c r="I1299" i="9"/>
  <c r="I1300" i="9"/>
  <c r="I1301" i="9"/>
  <c r="I1302" i="9"/>
  <c r="I1303" i="9"/>
  <c r="I1304" i="9"/>
  <c r="I1305" i="9"/>
  <c r="I1306" i="9"/>
  <c r="I1307" i="9"/>
  <c r="I1308" i="9"/>
  <c r="I1309" i="9"/>
  <c r="I1310" i="9"/>
  <c r="I1311" i="9"/>
  <c r="I1312" i="9"/>
  <c r="I1313" i="9"/>
  <c r="I1314" i="9"/>
  <c r="I1315" i="9"/>
  <c r="I1316" i="9"/>
  <c r="I1317" i="9"/>
  <c r="I1318" i="9"/>
  <c r="I1319" i="9"/>
  <c r="I1320" i="9"/>
  <c r="I1321" i="9"/>
  <c r="I1322" i="9"/>
  <c r="I1323" i="9"/>
  <c r="I1324" i="9"/>
  <c r="I1325" i="9"/>
  <c r="I1326" i="9"/>
  <c r="I1327" i="9"/>
  <c r="I1328" i="9"/>
  <c r="I1329" i="9"/>
  <c r="I1330" i="9"/>
  <c r="I1331" i="9"/>
  <c r="I1332" i="9"/>
  <c r="I1333" i="9"/>
  <c r="I1334" i="9"/>
  <c r="I1335" i="9"/>
  <c r="I1336" i="9"/>
  <c r="I1337" i="9"/>
  <c r="I1338" i="9"/>
  <c r="I1339" i="9"/>
  <c r="I1340" i="9"/>
  <c r="I1341" i="9"/>
  <c r="I1342" i="9"/>
  <c r="I1343" i="9"/>
  <c r="I1344" i="9"/>
  <c r="I1345" i="9"/>
  <c r="I1346" i="9"/>
  <c r="I1347" i="9"/>
  <c r="I1348" i="9"/>
  <c r="I1349" i="9"/>
  <c r="I1350" i="9"/>
  <c r="I1351" i="9"/>
  <c r="I1352" i="9"/>
  <c r="I1353" i="9"/>
  <c r="I1354" i="9"/>
  <c r="I1355" i="9"/>
  <c r="I1356" i="9"/>
  <c r="I1357" i="9"/>
  <c r="I1358" i="9"/>
  <c r="I1359" i="9"/>
  <c r="I1360" i="9"/>
  <c r="I1361" i="9"/>
  <c r="I1362" i="9"/>
  <c r="I1363" i="9"/>
  <c r="I1364" i="9"/>
  <c r="I1365" i="9"/>
  <c r="I1366" i="9"/>
  <c r="I1367" i="9"/>
  <c r="I1368" i="9"/>
  <c r="I1369" i="9"/>
  <c r="I1370" i="9"/>
  <c r="I1371" i="9"/>
  <c r="I1372" i="9"/>
  <c r="I1373" i="9"/>
  <c r="I1374" i="9"/>
  <c r="I1375" i="9"/>
  <c r="I1376" i="9"/>
  <c r="I1377" i="9"/>
  <c r="I1378" i="9"/>
  <c r="I1379" i="9"/>
  <c r="I1380" i="9"/>
  <c r="I1381" i="9"/>
  <c r="I1382" i="9"/>
  <c r="I1383" i="9"/>
  <c r="I1384" i="9"/>
  <c r="I1385" i="9"/>
  <c r="I1386" i="9"/>
  <c r="I1387" i="9"/>
  <c r="I1388" i="9"/>
  <c r="I1389" i="9"/>
  <c r="I1390" i="9"/>
  <c r="I1391" i="9"/>
  <c r="I1392" i="9"/>
  <c r="I1393" i="9"/>
  <c r="I1394" i="9"/>
  <c r="I1395" i="9"/>
  <c r="I1396" i="9"/>
  <c r="I1397" i="9"/>
  <c r="I1398" i="9"/>
  <c r="I1399" i="9"/>
  <c r="I1400" i="9"/>
  <c r="I1401" i="9"/>
  <c r="I1402" i="9"/>
  <c r="I1403" i="9"/>
  <c r="I1404" i="9"/>
  <c r="I1405" i="9"/>
  <c r="I1406" i="9"/>
  <c r="I1407" i="9"/>
  <c r="I1408" i="9"/>
  <c r="I1409" i="9"/>
  <c r="I1410" i="9"/>
  <c r="I1411" i="9"/>
  <c r="I1412" i="9"/>
  <c r="I1413" i="9"/>
  <c r="I1414" i="9"/>
  <c r="I1415" i="9"/>
  <c r="I1416" i="9"/>
  <c r="I1417" i="9"/>
  <c r="I1418" i="9"/>
  <c r="I1419" i="9"/>
  <c r="I1420" i="9"/>
  <c r="I1421" i="9"/>
  <c r="I1422" i="9"/>
  <c r="I1423" i="9"/>
  <c r="I1424" i="9"/>
  <c r="I1425" i="9"/>
  <c r="I1426" i="9"/>
  <c r="I1427" i="9"/>
  <c r="I1428" i="9"/>
  <c r="I1429" i="9"/>
  <c r="I1430" i="9"/>
  <c r="I1431" i="9"/>
  <c r="I1432" i="9"/>
  <c r="I1433" i="9"/>
  <c r="I1434" i="9"/>
  <c r="I1435" i="9"/>
  <c r="I1436" i="9"/>
  <c r="I1437" i="9"/>
  <c r="I1438" i="9"/>
  <c r="I1439" i="9"/>
  <c r="I1440" i="9"/>
  <c r="I1441" i="9"/>
  <c r="I1442" i="9"/>
  <c r="I1443" i="9"/>
  <c r="I1444" i="9"/>
  <c r="I1445" i="9"/>
  <c r="I1446" i="9"/>
  <c r="I1447" i="9"/>
  <c r="I1448" i="9"/>
  <c r="I1449" i="9"/>
  <c r="I1450" i="9"/>
  <c r="I1451" i="9"/>
  <c r="I1452" i="9"/>
  <c r="I1453" i="9"/>
  <c r="I1454" i="9"/>
  <c r="I1455" i="9"/>
  <c r="I1456" i="9"/>
  <c r="I1457" i="9"/>
  <c r="I1458" i="9"/>
  <c r="I1459" i="9"/>
  <c r="I1460" i="9"/>
  <c r="I1461" i="9"/>
  <c r="I1462" i="9"/>
  <c r="I1463" i="9"/>
  <c r="I1464" i="9"/>
  <c r="I1465" i="9"/>
  <c r="I1466" i="9"/>
  <c r="I1467" i="9"/>
  <c r="I1468" i="9"/>
  <c r="I1469" i="9"/>
  <c r="I1470" i="9"/>
  <c r="I1471" i="9"/>
  <c r="I1472" i="9"/>
  <c r="I1473" i="9"/>
  <c r="I1474" i="9"/>
  <c r="I1475" i="9"/>
  <c r="I1476" i="9"/>
  <c r="I1477" i="9"/>
  <c r="I1478" i="9"/>
  <c r="I1479" i="9"/>
  <c r="I1480" i="9"/>
  <c r="I1481" i="9"/>
  <c r="I1482" i="9"/>
  <c r="I1483" i="9"/>
  <c r="I1484" i="9"/>
  <c r="I1485" i="9"/>
  <c r="I1486" i="9"/>
  <c r="I1487" i="9"/>
  <c r="I1488" i="9"/>
  <c r="I1489" i="9"/>
  <c r="I1490" i="9"/>
  <c r="I1491" i="9"/>
  <c r="I1492" i="9"/>
  <c r="I1493" i="9"/>
  <c r="I1494" i="9"/>
  <c r="I1495" i="9"/>
  <c r="I1496" i="9"/>
  <c r="I1497" i="9"/>
  <c r="I1498" i="9"/>
  <c r="I1499" i="9"/>
  <c r="I1500" i="9"/>
  <c r="I1501" i="9"/>
  <c r="I1502" i="9"/>
  <c r="I1503" i="9"/>
  <c r="I1504" i="9"/>
  <c r="I1505" i="9"/>
  <c r="I1506" i="9"/>
  <c r="I1507" i="9"/>
  <c r="I1508" i="9"/>
  <c r="I1509" i="9"/>
  <c r="I1510" i="9"/>
  <c r="I1511" i="9"/>
  <c r="I1512" i="9"/>
  <c r="I1513" i="9"/>
  <c r="I1514" i="9"/>
  <c r="I1515" i="9"/>
  <c r="I1516" i="9"/>
  <c r="I1517" i="9"/>
  <c r="I1518" i="9"/>
  <c r="I1519" i="9"/>
  <c r="I1520" i="9"/>
  <c r="I1521" i="9"/>
  <c r="I1522" i="9"/>
  <c r="I1523" i="9"/>
  <c r="I1524" i="9"/>
  <c r="I1525" i="9"/>
  <c r="I1526" i="9"/>
  <c r="I1527" i="9"/>
  <c r="I1528" i="9"/>
  <c r="I1529" i="9"/>
  <c r="I1530" i="9"/>
  <c r="I1531" i="9"/>
  <c r="I1532" i="9"/>
  <c r="I1533" i="9"/>
  <c r="I1534" i="9"/>
  <c r="I1535" i="9"/>
  <c r="I1536" i="9"/>
  <c r="I1537" i="9"/>
  <c r="I1538" i="9"/>
  <c r="I1539" i="9"/>
  <c r="I1540" i="9"/>
  <c r="I1541" i="9"/>
  <c r="I1542" i="9"/>
  <c r="I1543" i="9"/>
  <c r="I1544" i="9"/>
  <c r="I1545" i="9"/>
  <c r="I1546" i="9"/>
  <c r="I1547" i="9"/>
  <c r="I1548" i="9"/>
  <c r="I1549" i="9"/>
  <c r="I1550" i="9"/>
  <c r="I1551" i="9"/>
  <c r="I1552" i="9"/>
  <c r="I1553" i="9"/>
  <c r="I1554" i="9"/>
  <c r="I1555" i="9"/>
  <c r="I1556" i="9"/>
  <c r="I1557" i="9"/>
  <c r="I1558" i="9"/>
  <c r="I1559" i="9"/>
  <c r="I1560" i="9"/>
  <c r="I1561" i="9"/>
  <c r="I1562" i="9"/>
  <c r="I1563" i="9"/>
  <c r="I1564" i="9"/>
  <c r="I1565" i="9"/>
  <c r="I1566" i="9"/>
  <c r="I1567" i="9"/>
  <c r="I1568" i="9"/>
  <c r="I1569" i="9"/>
  <c r="I1570" i="9"/>
  <c r="I1571" i="9"/>
  <c r="I1572" i="9"/>
  <c r="I1573" i="9"/>
  <c r="I1574" i="9"/>
  <c r="I1575" i="9"/>
  <c r="I1576" i="9"/>
  <c r="I1577" i="9"/>
  <c r="I1578" i="9"/>
  <c r="I1579" i="9"/>
  <c r="I1580" i="9"/>
  <c r="I1581" i="9"/>
  <c r="I1582" i="9"/>
  <c r="I1583" i="9"/>
  <c r="I1584" i="9"/>
  <c r="I1585" i="9"/>
  <c r="I1586" i="9"/>
  <c r="I1587" i="9"/>
  <c r="I1588" i="9"/>
  <c r="I1589" i="9"/>
  <c r="I1590" i="9"/>
  <c r="I1591" i="9"/>
  <c r="I1592" i="9"/>
  <c r="I1593" i="9"/>
  <c r="I1594" i="9"/>
  <c r="I1595" i="9"/>
  <c r="I1596" i="9"/>
  <c r="I1597" i="9"/>
  <c r="I1598" i="9"/>
  <c r="I1599" i="9"/>
  <c r="I1600" i="9"/>
  <c r="I1601" i="9"/>
  <c r="I1602" i="9"/>
  <c r="I1603" i="9"/>
  <c r="I1604" i="9"/>
  <c r="I1605" i="9"/>
  <c r="I1606" i="9"/>
  <c r="I1607" i="9"/>
  <c r="I1608" i="9"/>
  <c r="I1609" i="9"/>
  <c r="I1610" i="9"/>
  <c r="I1611" i="9"/>
  <c r="I1612" i="9"/>
  <c r="I1613" i="9"/>
  <c r="I1614" i="9"/>
  <c r="I1615" i="9"/>
  <c r="I1616" i="9"/>
  <c r="I1617" i="9"/>
  <c r="I1618" i="9"/>
  <c r="I1619" i="9"/>
  <c r="I1620" i="9"/>
  <c r="I1621" i="9"/>
  <c r="I1622" i="9"/>
  <c r="I1623" i="9"/>
  <c r="I1624" i="9"/>
  <c r="I1625" i="9"/>
  <c r="I1626" i="9"/>
  <c r="I1627" i="9"/>
  <c r="I1628" i="9"/>
  <c r="I1629" i="9"/>
  <c r="I1630" i="9"/>
  <c r="I1631" i="9"/>
  <c r="I1632" i="9"/>
  <c r="I1633" i="9"/>
  <c r="I1634" i="9"/>
  <c r="I1635" i="9"/>
  <c r="I1636" i="9"/>
  <c r="I1637" i="9"/>
  <c r="I1638" i="9"/>
  <c r="I1639" i="9"/>
  <c r="I1640" i="9"/>
  <c r="I1641" i="9"/>
  <c r="I1642" i="9"/>
  <c r="I1643" i="9"/>
  <c r="I1644" i="9"/>
  <c r="I1645" i="9"/>
  <c r="I1646" i="9"/>
  <c r="I1647" i="9"/>
  <c r="I1648" i="9"/>
  <c r="I1649" i="9"/>
  <c r="I1650" i="9"/>
  <c r="I1651" i="9"/>
  <c r="I1652" i="9"/>
  <c r="I1653" i="9"/>
  <c r="I1654" i="9"/>
  <c r="I1655" i="9"/>
  <c r="I1656" i="9"/>
  <c r="I1657" i="9"/>
  <c r="I1658" i="9"/>
  <c r="I1659" i="9"/>
  <c r="I1660" i="9"/>
  <c r="I1661" i="9"/>
  <c r="I1662" i="9"/>
  <c r="I1663" i="9"/>
  <c r="I1664" i="9"/>
  <c r="I1665" i="9"/>
  <c r="I1666" i="9"/>
  <c r="I1667" i="9"/>
  <c r="I1668" i="9"/>
  <c r="I1669" i="9"/>
  <c r="I1670" i="9"/>
  <c r="I1671" i="9"/>
  <c r="I1672" i="9"/>
  <c r="I1673" i="9"/>
  <c r="I1674" i="9"/>
  <c r="I1675" i="9"/>
  <c r="I1676" i="9"/>
  <c r="I1677" i="9"/>
  <c r="I1678" i="9"/>
  <c r="I1679" i="9"/>
  <c r="I1680" i="9"/>
  <c r="I1681" i="9"/>
  <c r="I1682" i="9"/>
  <c r="I1683" i="9"/>
  <c r="I1684" i="9"/>
  <c r="I1685" i="9"/>
  <c r="I1686" i="9"/>
  <c r="I1687" i="9"/>
  <c r="I1688" i="9"/>
  <c r="I1689" i="9"/>
  <c r="I1690" i="9"/>
  <c r="I1691" i="9"/>
  <c r="I1692" i="9"/>
  <c r="I1693" i="9"/>
  <c r="I1694" i="9"/>
  <c r="I1695" i="9"/>
  <c r="I1696" i="9"/>
  <c r="I1697" i="9"/>
  <c r="I1698" i="9"/>
  <c r="I1699" i="9"/>
  <c r="I1700" i="9"/>
  <c r="I1701" i="9"/>
  <c r="I1702" i="9"/>
  <c r="I1703" i="9"/>
  <c r="I1704" i="9"/>
  <c r="I1705" i="9"/>
  <c r="I1706" i="9"/>
  <c r="I1707" i="9"/>
  <c r="I1708" i="9"/>
  <c r="I1709" i="9"/>
  <c r="I1710" i="9"/>
  <c r="I1711" i="9"/>
  <c r="I1712" i="9"/>
  <c r="I1713" i="9"/>
  <c r="I1714" i="9"/>
  <c r="I1715" i="9"/>
  <c r="I1716" i="9"/>
  <c r="I1717" i="9"/>
  <c r="I1718" i="9"/>
  <c r="I1719" i="9"/>
  <c r="I1720" i="9"/>
  <c r="I1721" i="9"/>
  <c r="I1722" i="9"/>
  <c r="I1723" i="9"/>
  <c r="I1724" i="9"/>
  <c r="I1725" i="9"/>
  <c r="I1726" i="9"/>
  <c r="I1727" i="9"/>
  <c r="I1728" i="9"/>
  <c r="I1729" i="9"/>
  <c r="I1730" i="9"/>
  <c r="I1731" i="9"/>
  <c r="I1732" i="9"/>
  <c r="I1733" i="9"/>
  <c r="I1734" i="9"/>
  <c r="I1735" i="9"/>
  <c r="I1736" i="9"/>
  <c r="I1737" i="9"/>
  <c r="I1738" i="9"/>
  <c r="I1739" i="9"/>
  <c r="I1740" i="9"/>
  <c r="I1741" i="9"/>
  <c r="I1742" i="9"/>
  <c r="I1743" i="9"/>
  <c r="I1744" i="9"/>
  <c r="I1745" i="9"/>
  <c r="I1746" i="9"/>
  <c r="I1747" i="9"/>
  <c r="I1748" i="9"/>
  <c r="I1749" i="9"/>
  <c r="I1750" i="9"/>
  <c r="I1751" i="9"/>
  <c r="I1752" i="9"/>
  <c r="I1753" i="9"/>
  <c r="I1754" i="9"/>
  <c r="I1755" i="9"/>
  <c r="I1756" i="9"/>
  <c r="I1757" i="9"/>
  <c r="I1758" i="9"/>
  <c r="I1759" i="9"/>
  <c r="I1760" i="9"/>
  <c r="I1761" i="9"/>
  <c r="I1762" i="9"/>
  <c r="I1763" i="9"/>
  <c r="I1764" i="9"/>
  <c r="I1765" i="9"/>
  <c r="I1766" i="9"/>
  <c r="I1767" i="9"/>
  <c r="I1768" i="9"/>
  <c r="I1769" i="9"/>
  <c r="I1770" i="9"/>
  <c r="I1771" i="9"/>
  <c r="I1772" i="9"/>
  <c r="I1773" i="9"/>
  <c r="I1774" i="9"/>
  <c r="I1775" i="9"/>
  <c r="I1776" i="9"/>
  <c r="I1777" i="9"/>
  <c r="I1778" i="9"/>
  <c r="I1779" i="9"/>
  <c r="I1780" i="9"/>
  <c r="I1781" i="9"/>
  <c r="I1782" i="9"/>
  <c r="I1783" i="9"/>
  <c r="I1784" i="9"/>
  <c r="I1785" i="9"/>
  <c r="I1786" i="9"/>
  <c r="I1787" i="9"/>
  <c r="I1788" i="9"/>
  <c r="I1789" i="9"/>
  <c r="I1790" i="9"/>
  <c r="I1791" i="9"/>
  <c r="I1792" i="9"/>
  <c r="I1793" i="9"/>
  <c r="I1794" i="9"/>
  <c r="I1795" i="9"/>
  <c r="I1796" i="9"/>
  <c r="I1797" i="9"/>
  <c r="I1798" i="9"/>
  <c r="I1799" i="9"/>
  <c r="I1800" i="9"/>
  <c r="I1801" i="9"/>
  <c r="I1802" i="9"/>
  <c r="I1803" i="9"/>
  <c r="I1804" i="9"/>
  <c r="I1805" i="9"/>
  <c r="I1806" i="9"/>
  <c r="I1807" i="9"/>
  <c r="I1808" i="9"/>
  <c r="I1809" i="9"/>
  <c r="I1810" i="9"/>
  <c r="I1811" i="9"/>
  <c r="I1812" i="9"/>
  <c r="I1813" i="9"/>
  <c r="I1814" i="9"/>
  <c r="I1815" i="9"/>
  <c r="I1816" i="9"/>
  <c r="I1817" i="9"/>
  <c r="I1818" i="9"/>
  <c r="I1819" i="9"/>
  <c r="I1820" i="9"/>
  <c r="I1821" i="9"/>
  <c r="I1822" i="9"/>
  <c r="I1823" i="9"/>
  <c r="I1824" i="9"/>
  <c r="I1825" i="9"/>
  <c r="I1826" i="9"/>
  <c r="I1827" i="9"/>
  <c r="I1828" i="9"/>
  <c r="I1829" i="9"/>
  <c r="I1830" i="9"/>
  <c r="I1831" i="9"/>
  <c r="I1832" i="9"/>
  <c r="I1833" i="9"/>
  <c r="I1834" i="9"/>
  <c r="I1835" i="9"/>
  <c r="I1836" i="9"/>
  <c r="I1837" i="9"/>
  <c r="I1838" i="9"/>
  <c r="I1839" i="9"/>
  <c r="I1840" i="9"/>
  <c r="I1841" i="9"/>
  <c r="I1842" i="9"/>
  <c r="I1843" i="9"/>
  <c r="I1844" i="9"/>
  <c r="I1845" i="9"/>
  <c r="I1846" i="9"/>
  <c r="I1847" i="9"/>
  <c r="I1848" i="9"/>
  <c r="I1849" i="9"/>
  <c r="I1850" i="9"/>
  <c r="I1851" i="9"/>
  <c r="I1852" i="9"/>
  <c r="I1853" i="9"/>
  <c r="I1854" i="9"/>
  <c r="I1855" i="9"/>
  <c r="I1856" i="9"/>
  <c r="I1857" i="9"/>
  <c r="I1858" i="9"/>
  <c r="I1859" i="9"/>
  <c r="I1860" i="9"/>
  <c r="I1861" i="9"/>
  <c r="I1862" i="9"/>
  <c r="I1863" i="9"/>
  <c r="I1864" i="9"/>
  <c r="I1865" i="9"/>
  <c r="I1866" i="9"/>
  <c r="I1867" i="9"/>
  <c r="I1868" i="9"/>
  <c r="I1869" i="9"/>
  <c r="I1870" i="9"/>
  <c r="I1871" i="9"/>
  <c r="I1872" i="9"/>
  <c r="I1873" i="9"/>
  <c r="I1874" i="9"/>
  <c r="I1875" i="9"/>
  <c r="I1876" i="9"/>
  <c r="I1877" i="9"/>
  <c r="I1878" i="9"/>
  <c r="I1879" i="9"/>
  <c r="I1880" i="9"/>
  <c r="I1881" i="9"/>
  <c r="I1882" i="9"/>
  <c r="I1883" i="9"/>
  <c r="I1884" i="9"/>
  <c r="I1885" i="9"/>
  <c r="I1886" i="9"/>
  <c r="I1887" i="9"/>
  <c r="I1888" i="9"/>
  <c r="I1889" i="9"/>
  <c r="I1890" i="9"/>
  <c r="I1891" i="9"/>
  <c r="I1892" i="9"/>
  <c r="I1893" i="9"/>
  <c r="I1894" i="9"/>
  <c r="I1895" i="9"/>
  <c r="I1896" i="9"/>
  <c r="I1897" i="9"/>
  <c r="I1898" i="9"/>
  <c r="I1899" i="9"/>
  <c r="I1900" i="9"/>
  <c r="I1901" i="9"/>
  <c r="I1902" i="9"/>
  <c r="I1903" i="9"/>
  <c r="I1904" i="9"/>
  <c r="I1905" i="9"/>
  <c r="I1906" i="9"/>
  <c r="I1907" i="9"/>
  <c r="I1908" i="9"/>
  <c r="I1909" i="9"/>
  <c r="I1910" i="9"/>
  <c r="I1911" i="9"/>
  <c r="I1912" i="9"/>
  <c r="I1913" i="9"/>
  <c r="I1914" i="9"/>
  <c r="I1915" i="9"/>
  <c r="I1916" i="9"/>
  <c r="I1917" i="9"/>
  <c r="I1918" i="9"/>
  <c r="I1919" i="9"/>
  <c r="I1920" i="9"/>
  <c r="I1921" i="9"/>
  <c r="I1922" i="9"/>
  <c r="I1923" i="9"/>
  <c r="I1924" i="9"/>
  <c r="I1925" i="9"/>
  <c r="I1926" i="9"/>
  <c r="I1927" i="9"/>
  <c r="I1928" i="9"/>
  <c r="I1929" i="9"/>
  <c r="I1930" i="9"/>
  <c r="I1931" i="9"/>
  <c r="I1932" i="9"/>
  <c r="I1933" i="9"/>
  <c r="I1934" i="9"/>
  <c r="I1935" i="9"/>
  <c r="I1936" i="9"/>
  <c r="I1937" i="9"/>
  <c r="I1938" i="9"/>
  <c r="I1939" i="9"/>
  <c r="I1940" i="9"/>
  <c r="I1941" i="9"/>
  <c r="I1942" i="9"/>
  <c r="I1943" i="9"/>
  <c r="I1944" i="9"/>
  <c r="A4" i="9" l="1"/>
  <c r="I10" i="9"/>
  <c r="E11" i="2" l="1"/>
  <c r="E10" i="2"/>
  <c r="E10" i="1"/>
  <c r="E11" i="1"/>
  <c r="A4" i="7"/>
  <c r="B24" i="6"/>
  <c r="B23" i="6"/>
  <c r="C20" i="6"/>
  <c r="E20" i="6" s="1"/>
  <c r="C19" i="6"/>
  <c r="E19" i="6" s="1"/>
  <c r="D18" i="6"/>
  <c r="C18" i="6"/>
  <c r="E18" i="6" s="1"/>
  <c r="D17" i="6"/>
  <c r="C17" i="6"/>
  <c r="E13" i="6"/>
  <c r="D13" i="6"/>
  <c r="C13" i="6"/>
  <c r="D12" i="6"/>
  <c r="C12" i="6"/>
  <c r="E12" i="6" s="1"/>
  <c r="D11" i="6"/>
  <c r="C11" i="6"/>
  <c r="E11" i="6" s="1"/>
  <c r="D10" i="6"/>
  <c r="D14" i="6" s="1"/>
  <c r="C10" i="6"/>
  <c r="A4" i="6"/>
  <c r="A2" i="6"/>
  <c r="A1" i="6"/>
  <c r="A30" i="5"/>
  <c r="A26" i="5"/>
  <c r="J19" i="5"/>
  <c r="J18" i="5"/>
  <c r="J17" i="5"/>
  <c r="J16" i="5"/>
  <c r="G15" i="5"/>
  <c r="F15" i="5"/>
  <c r="E15" i="5"/>
  <c r="D15" i="5"/>
  <c r="C15" i="5"/>
  <c r="B15" i="5"/>
  <c r="I14" i="5"/>
  <c r="H14" i="5"/>
  <c r="G14" i="5"/>
  <c r="F14" i="5"/>
  <c r="E14" i="5"/>
  <c r="D14" i="5"/>
  <c r="C14" i="5"/>
  <c r="B14" i="5"/>
  <c r="I13" i="5"/>
  <c r="H13" i="5"/>
  <c r="G13" i="5"/>
  <c r="F13" i="5"/>
  <c r="E13" i="5"/>
  <c r="D13" i="5"/>
  <c r="C13" i="5"/>
  <c r="B13" i="5"/>
  <c r="I12" i="5"/>
  <c r="I20" i="5" s="1"/>
  <c r="I23" i="5" s="1"/>
  <c r="H12" i="5"/>
  <c r="H20" i="5" s="1"/>
  <c r="G12" i="5"/>
  <c r="G20" i="5" s="1"/>
  <c r="G23" i="5" s="1"/>
  <c r="F12" i="5"/>
  <c r="F20" i="5" s="1"/>
  <c r="E12" i="5"/>
  <c r="E20" i="5" s="1"/>
  <c r="E23" i="5" s="1"/>
  <c r="D12" i="5"/>
  <c r="D20" i="5" s="1"/>
  <c r="C12" i="5"/>
  <c r="B12" i="5"/>
  <c r="B20" i="5" s="1"/>
  <c r="A5" i="5"/>
  <c r="A4" i="5"/>
  <c r="A3" i="5"/>
  <c r="A2" i="5"/>
  <c r="A1" i="5"/>
  <c r="A26" i="4"/>
  <c r="A22" i="4"/>
  <c r="A21" i="4"/>
  <c r="F15" i="4"/>
  <c r="E15" i="4"/>
  <c r="E14" i="4"/>
  <c r="F14" i="4" s="1"/>
  <c r="F13" i="4"/>
  <c r="E13" i="4"/>
  <c r="E12" i="4"/>
  <c r="F12" i="4" s="1"/>
  <c r="D11" i="4"/>
  <c r="C11" i="4"/>
  <c r="E11" i="4" s="1"/>
  <c r="F11" i="4" s="1"/>
  <c r="D10" i="4"/>
  <c r="C10" i="4"/>
  <c r="D9" i="4"/>
  <c r="C9" i="4"/>
  <c r="C16" i="4" s="1"/>
  <c r="D8" i="4"/>
  <c r="D16" i="4" s="1"/>
  <c r="B8" i="4"/>
  <c r="B16" i="4" s="1"/>
  <c r="A4" i="4"/>
  <c r="A3" i="4"/>
  <c r="A2" i="4"/>
  <c r="A1" i="4"/>
  <c r="B26" i="3"/>
  <c r="B4" i="3"/>
  <c r="B3" i="3"/>
  <c r="B2" i="3"/>
  <c r="B1" i="3"/>
  <c r="B26" i="2"/>
  <c r="D16" i="2"/>
  <c r="E16" i="2" s="1"/>
  <c r="C16" i="2"/>
  <c r="D15" i="2"/>
  <c r="E15" i="2" s="1"/>
  <c r="C15" i="2"/>
  <c r="D14" i="2"/>
  <c r="E14" i="2" s="1"/>
  <c r="C14" i="2"/>
  <c r="D13" i="2"/>
  <c r="E13" i="2" s="1"/>
  <c r="C13" i="2"/>
  <c r="D11" i="2"/>
  <c r="D10" i="2"/>
  <c r="C9" i="2"/>
  <c r="B4" i="2"/>
  <c r="B3" i="2"/>
  <c r="B2" i="2"/>
  <c r="B1" i="2"/>
  <c r="D16" i="1"/>
  <c r="E16" i="1" s="1"/>
  <c r="C16" i="1"/>
  <c r="C16" i="3" s="1"/>
  <c r="D15" i="1"/>
  <c r="E15" i="1" s="1"/>
  <c r="E15" i="3" s="1"/>
  <c r="C15" i="1"/>
  <c r="C15" i="3" s="1"/>
  <c r="D14" i="1"/>
  <c r="C14" i="1"/>
  <c r="D13" i="1"/>
  <c r="D13" i="3" s="1"/>
  <c r="C13" i="1"/>
  <c r="D11" i="1"/>
  <c r="C11" i="3"/>
  <c r="D10" i="1"/>
  <c r="D10" i="3" s="1"/>
  <c r="C10" i="3"/>
  <c r="C9" i="3" l="1"/>
  <c r="C17" i="1"/>
  <c r="C17" i="2"/>
  <c r="C19" i="2" s="1"/>
  <c r="C22" i="2" s="1"/>
  <c r="C14" i="3"/>
  <c r="D14" i="3"/>
  <c r="E13" i="1"/>
  <c r="E13" i="3" s="1"/>
  <c r="J12" i="5"/>
  <c r="L12" i="5" s="1"/>
  <c r="J13" i="5"/>
  <c r="L13" i="5" s="1"/>
  <c r="J14" i="5"/>
  <c r="L14" i="5" s="1"/>
  <c r="J15" i="5"/>
  <c r="E10" i="6"/>
  <c r="E14" i="6" s="1"/>
  <c r="C21" i="6"/>
  <c r="D11" i="3"/>
  <c r="E10" i="4"/>
  <c r="F10" i="4" s="1"/>
  <c r="D21" i="6"/>
  <c r="C14" i="6"/>
  <c r="E16" i="3"/>
  <c r="E11" i="3"/>
  <c r="E10" i="3"/>
  <c r="E17" i="2"/>
  <c r="E9" i="2" s="1"/>
  <c r="E19" i="2" s="1"/>
  <c r="C9" i="1"/>
  <c r="C19" i="1" s="1"/>
  <c r="C22" i="1" s="1"/>
  <c r="E14" i="1"/>
  <c r="E14" i="3" s="1"/>
  <c r="D17" i="1"/>
  <c r="D9" i="1" s="1"/>
  <c r="D19" i="1" s="1"/>
  <c r="D16" i="3"/>
  <c r="E8" i="4"/>
  <c r="E16" i="4" s="1"/>
  <c r="E9" i="4"/>
  <c r="F9" i="4" s="1"/>
  <c r="D15" i="3"/>
  <c r="D17" i="3" s="1"/>
  <c r="D9" i="3" s="1"/>
  <c r="D19" i="3" s="1"/>
  <c r="F8" i="4"/>
  <c r="C20" i="5"/>
  <c r="E17" i="6"/>
  <c r="E21" i="6" s="1"/>
  <c r="D17" i="2"/>
  <c r="D9" i="2" s="1"/>
  <c r="D19" i="2" s="1"/>
  <c r="C13" i="3"/>
  <c r="C17" i="3" s="1"/>
  <c r="C19" i="3" l="1"/>
  <c r="C22" i="3" s="1"/>
  <c r="F16" i="4"/>
  <c r="E17" i="3"/>
  <c r="E9" i="3" s="1"/>
  <c r="E19" i="3" s="1"/>
  <c r="E25" i="5"/>
  <c r="E27" i="5" s="1"/>
  <c r="C23" i="5"/>
  <c r="J20" i="5"/>
  <c r="E17" i="1"/>
  <c r="E9" i="1" s="1"/>
  <c r="E19" i="1" s="1"/>
</calcChain>
</file>

<file path=xl/sharedStrings.xml><?xml version="1.0" encoding="utf-8"?>
<sst xmlns="http://schemas.openxmlformats.org/spreadsheetml/2006/main" count="243" uniqueCount="121">
  <si>
    <t>BANK NAME:  COGEBANQUE</t>
  </si>
  <si>
    <t xml:space="preserve">ADDRESS OF THE BANK: KN 4 AV 72 ST, CENTENARY HOUSE/CAR PARK ,NYARUGENGE, B.P. 5230 Kigali - Rwanda </t>
  </si>
  <si>
    <t>PERIOD: MONTHLY</t>
  </si>
  <si>
    <t>FORM A/1</t>
  </si>
  <si>
    <t>No</t>
  </si>
  <si>
    <t>Description</t>
  </si>
  <si>
    <t>Amount in 000 RWF</t>
  </si>
  <si>
    <t>No of deposits</t>
  </si>
  <si>
    <t>No of depositors</t>
  </si>
  <si>
    <t>I</t>
  </si>
  <si>
    <t>TOTAL DEPOSITS</t>
  </si>
  <si>
    <t>Total deposits of natural persons+Accrued interest</t>
  </si>
  <si>
    <t>Total legal entities' deposits+ Accrued interest</t>
  </si>
  <si>
    <t>II</t>
  </si>
  <si>
    <t xml:space="preserve">EXCLUDED DEPOSITS </t>
  </si>
  <si>
    <t>deposits of Government and its agencies+ Accrued interest</t>
  </si>
  <si>
    <t>deposits of banks and micro  financial institutions+ Accrued interest</t>
  </si>
  <si>
    <t>insurance companies, pension funds, and collective investment schemes+ Accrued interest</t>
  </si>
  <si>
    <t>deposits ofpersons holding shares of more than five percent (5%) of voting rights  in a bank or MFI+ Accrued interest</t>
  </si>
  <si>
    <t>TOTAL EXCLUDED DEPOSITS (sum 1:4))</t>
  </si>
  <si>
    <t>III</t>
  </si>
  <si>
    <t>TOTAL ELIGIBLE (INSURABLE) DEPOSITS  (I - II)</t>
  </si>
  <si>
    <t>IV</t>
  </si>
  <si>
    <t>QUARTERLY PREMIUM RATE</t>
  </si>
  <si>
    <t>V</t>
  </si>
  <si>
    <t>QUARTERLY PREMIUM AMOUNT</t>
  </si>
  <si>
    <t>Place: Kigali</t>
  </si>
  <si>
    <t>Stamp and Signature of Responsible Person</t>
  </si>
  <si>
    <t>FORM A/2</t>
  </si>
  <si>
    <t>TOTAL EXCLUDED DEPOSITS (sum 1:4)</t>
  </si>
  <si>
    <t>currency exchg. 1USD=827.2130RWF</t>
  </si>
  <si>
    <t>FORM A/3</t>
  </si>
  <si>
    <t>BANK:</t>
  </si>
  <si>
    <t>FORM A/4</t>
  </si>
  <si>
    <t>Currency</t>
  </si>
  <si>
    <t>Amount in 000 FCY</t>
  </si>
  <si>
    <t>Exchange Rate</t>
  </si>
  <si>
    <t>Equivalent In 000 RWF</t>
  </si>
  <si>
    <t>Total in 000 RWF</t>
  </si>
  <si>
    <t>RWF</t>
  </si>
  <si>
    <t>USD</t>
  </si>
  <si>
    <t>N/A</t>
  </si>
  <si>
    <t>EUROs</t>
  </si>
  <si>
    <t>GBP</t>
  </si>
  <si>
    <t>KES</t>
  </si>
  <si>
    <t>UGS</t>
  </si>
  <si>
    <t>TZS</t>
  </si>
  <si>
    <t>Etc</t>
  </si>
  <si>
    <t>TOTAL</t>
  </si>
  <si>
    <t>DATA PER PRODUCT TYPE FOR INDIVIDUALS/ ENTITIES ACCORDING TO CATEGORIES IN AMOUNT AND NUMBER</t>
  </si>
  <si>
    <t>FORM A/5</t>
  </si>
  <si>
    <t xml:space="preserve">Currency </t>
  </si>
  <si>
    <t>Current Accounts</t>
  </si>
  <si>
    <t>Saving Accounts</t>
  </si>
  <si>
    <t xml:space="preserve">Term   deposit  </t>
  </si>
  <si>
    <t xml:space="preserve">Any other type of account </t>
  </si>
  <si>
    <t>Type</t>
  </si>
  <si>
    <t>N°</t>
  </si>
  <si>
    <t>PERIOD: QUARTERLY</t>
  </si>
  <si>
    <t>ALL CURRENCIES GUARANTEED DEPOSITS</t>
  </si>
  <si>
    <t>FORM B</t>
  </si>
  <si>
    <t>Deposits in 000 RWF</t>
  </si>
  <si>
    <t>INSURED DEPOSITS</t>
  </si>
  <si>
    <t>TOTAL DEPOSITS  OF NATURAL PERSONS</t>
  </si>
  <si>
    <t xml:space="preserve">deposits that are ≤ 500.000  </t>
  </si>
  <si>
    <t xml:space="preserve">deposits that are 500.001-600.000  </t>
  </si>
  <si>
    <t xml:space="preserve">deposits that are  600.001-700.000  </t>
  </si>
  <si>
    <t>deposits that are &gt;700 001</t>
  </si>
  <si>
    <t xml:space="preserve">TOTAL INSURED DEPOSITS OF INDIVIDUALS </t>
  </si>
  <si>
    <t>TOTAL DEPOSITS  OF LEGAL ENTITIES</t>
  </si>
  <si>
    <t xml:space="preserve">TOTAL INSURED DEPOSITS LEGAL ENTITIES </t>
  </si>
  <si>
    <t>BANK NAME:</t>
  </si>
  <si>
    <t>ADDRESS OF THE BANK:</t>
  </si>
  <si>
    <t>PERIOD: SEMI-ANNUALLY</t>
  </si>
  <si>
    <t>1. REGISTER OF ELIGIBLE DEPOSITORS</t>
  </si>
  <si>
    <t>Unique Depositor’s Identification Deposit/Account’s N°(customer code)</t>
  </si>
  <si>
    <t>Account N°</t>
  </si>
  <si>
    <t>Names</t>
  </si>
  <si>
    <t>Gender</t>
  </si>
  <si>
    <t>Passport / ID</t>
  </si>
  <si>
    <t>Date of Birth</t>
  </si>
  <si>
    <t>(Address) Sector</t>
  </si>
  <si>
    <t>(Address) District</t>
  </si>
  <si>
    <t>Telephone</t>
  </si>
  <si>
    <t>e-mail</t>
  </si>
  <si>
    <t>Bank Branch</t>
  </si>
  <si>
    <t>Names of the Mandatory on the Account</t>
  </si>
  <si>
    <t>Passport / ID of the Mandatory on the Account</t>
  </si>
  <si>
    <t>2. REGISTER OF ELIGIBLE DEPOSITS</t>
  </si>
  <si>
    <t>LIST OF N° of deposit(s)s per Depositor(s)</t>
  </si>
  <si>
    <t xml:space="preserve">Percentage(%) of share in  joint deposit(s) </t>
  </si>
  <si>
    <t xml:space="preserve">Deposit  balance amount  </t>
  </si>
  <si>
    <t xml:space="preserve">Accrued     interest </t>
  </si>
  <si>
    <t>Total balance amount(per currencies)</t>
  </si>
  <si>
    <t>Exchange rate</t>
  </si>
  <si>
    <t>Total balance amount in RWF</t>
  </si>
  <si>
    <t>CHA- Table</t>
  </si>
  <si>
    <t>CURRENCY -Table</t>
  </si>
  <si>
    <t>PUBLIC INST - Table</t>
  </si>
  <si>
    <t>INSURANCE - Table</t>
  </si>
  <si>
    <t>FINANCIAL - Table</t>
  </si>
  <si>
    <t>SHAREHOLDERS - Table</t>
  </si>
  <si>
    <t>CHA</t>
  </si>
  <si>
    <t>DEV</t>
  </si>
  <si>
    <t>NUMBERS</t>
  </si>
  <si>
    <t>SUMS</t>
  </si>
  <si>
    <t>TCLI</t>
  </si>
  <si>
    <t>TIND</t>
  </si>
  <si>
    <t>NUM</t>
  </si>
  <si>
    <t>SDE</t>
  </si>
  <si>
    <t>SDECV</t>
  </si>
  <si>
    <t>CLI</t>
  </si>
  <si>
    <t>NOMREST</t>
  </si>
  <si>
    <t>NCP</t>
  </si>
  <si>
    <t>TYP_CLIENT</t>
  </si>
  <si>
    <t>CAT_CLIENT</t>
  </si>
  <si>
    <t>CHA2</t>
  </si>
  <si>
    <t>REPORT AS AT …</t>
  </si>
  <si>
    <t xml:space="preserve">Date: </t>
  </si>
  <si>
    <t>Name(s) of deposit holder(s) for joint deposit</t>
  </si>
  <si>
    <t>EUROS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</si>
</sst>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??_);_(@_)"/>
    <numFmt numFmtId="165" formatCode="0.000%"/>
    <numFmt numFmtId="166" formatCode="_(* #,##0.000_);_(* \(#,##0.000\);_(* &quot;-&quot;??_);_(@_)"/>
  </numFmts>
  <fonts count="15" x14ac:knownFonts="1">
    <font>
      <sz val="11"/>
      <color rgb="FF000000"/>
      <name val="Calibri"/>
    </font>
    <font>
      <b/>
      <i/>
      <sz val="12"/>
      <color rgb="FF000000"/>
      <name val="Bookman Old Style"/>
      <family val="1"/>
    </font>
    <font>
      <b/>
      <sz val="12"/>
      <color rgb="FF000000"/>
      <name val="Bookman Old Style"/>
      <family val="1"/>
    </font>
    <font>
      <b/>
      <sz val="11"/>
      <color rgb="FF000000"/>
      <name val="Bookman Old Style"/>
      <family val="1"/>
    </font>
    <font>
      <sz val="11"/>
      <color rgb="FF000000"/>
      <name val="Bookman Old Style"/>
      <family val="1"/>
    </font>
    <font>
      <sz val="12"/>
      <color rgb="FF000000"/>
      <name val="Bookman Old Style"/>
      <family val="1"/>
    </font>
    <font>
      <b/>
      <sz val="12"/>
      <color rgb="FFFFFFFF"/>
      <name val="Bookman Old Style"/>
      <family val="1"/>
    </font>
    <font>
      <b/>
      <sz val="11"/>
      <color rgb="FFFFFFFF"/>
      <name val="Bookman Old Style"/>
      <family val="1"/>
    </font>
    <font>
      <sz val="11"/>
      <color rgb="FFFF0000"/>
      <name val="Bookman Old Style"/>
      <family val="1"/>
    </font>
    <font>
      <b/>
      <sz val="11"/>
      <color rgb="FFFFFFFF"/>
      <name val="Calibri"/>
      <family val="2"/>
    </font>
    <font>
      <b/>
      <u/>
      <sz val="12"/>
      <color rgb="FF000000"/>
      <name val="Bookman Old Style"/>
      <family val="1"/>
    </font>
    <font>
      <sz val="10"/>
      <color rgb="FF000000"/>
      <name val="Bookman Old Style"/>
      <family val="1"/>
    </font>
    <font>
      <sz val="10"/>
      <color rgb="FF000000"/>
      <name val="Calibri"/>
      <family val="2"/>
    </font>
    <font>
      <b/>
      <sz val="10"/>
      <color rgb="FF000000"/>
      <name val="Bookman Old Style"/>
      <family val="1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A379BB"/>
        <bgColor rgb="FFFFFFFF"/>
      </patternFill>
    </fill>
    <fill>
      <patternFill patternType="solid">
        <fgColor rgb="FFA379BB"/>
        <bgColor rgb="FFA379BB"/>
      </patternFill>
    </fill>
    <fill>
      <patternFill patternType="solid">
        <fgColor rgb="FF26262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2">
    <xf numFmtId="0" fontId="0" fillId="2" borderId="0" xfId="0" applyFill="1"/>
    <xf numFmtId="0" fontId="1" fillId="2" borderId="1" xfId="0" applyFont="1" applyFill="1" applyBorder="1" applyAlignment="1">
      <alignment horizontal="justify" vertical="center" wrapText="1"/>
    </xf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164" fontId="4" fillId="2" borderId="0" xfId="0" applyNumberFormat="1" applyFont="1" applyFill="1"/>
    <xf numFmtId="0" fontId="4" fillId="2" borderId="1" xfId="0" applyFont="1" applyFill="1" applyBorder="1"/>
    <xf numFmtId="164" fontId="3" fillId="2" borderId="1" xfId="0" applyNumberFormat="1" applyFont="1" applyFill="1" applyBorder="1"/>
    <xf numFmtId="0" fontId="4" fillId="2" borderId="0" xfId="0" applyFont="1" applyFill="1" applyAlignment="1">
      <alignment horizontal="right"/>
    </xf>
    <xf numFmtId="0" fontId="5" fillId="2" borderId="1" xfId="0" applyFont="1" applyFill="1" applyBorder="1"/>
    <xf numFmtId="0" fontId="6" fillId="3" borderId="1" xfId="0" applyFont="1" applyFill="1" applyBorder="1" applyAlignment="1">
      <alignment horizontal="justify" vertical="center" wrapText="1"/>
    </xf>
    <xf numFmtId="0" fontId="4" fillId="2" borderId="0" xfId="0" applyFont="1" applyFill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justify" vertical="center"/>
    </xf>
    <xf numFmtId="164" fontId="2" fillId="2" borderId="1" xfId="0" applyNumberFormat="1" applyFont="1" applyFill="1" applyBorder="1" applyAlignment="1">
      <alignment horizontal="justify" vertical="center"/>
    </xf>
    <xf numFmtId="0" fontId="4" fillId="2" borderId="0" xfId="0" applyFont="1" applyFill="1" applyProtection="1">
      <protection locked="0"/>
    </xf>
    <xf numFmtId="0" fontId="3" fillId="2" borderId="0" xfId="0" applyFont="1" applyFill="1" applyProtection="1">
      <protection locked="0"/>
    </xf>
    <xf numFmtId="0" fontId="4" fillId="2" borderId="1" xfId="0" applyFont="1" applyFill="1" applyBorder="1" applyProtection="1">
      <protection locked="0"/>
    </xf>
    <xf numFmtId="164" fontId="4" fillId="2" borderId="1" xfId="0" applyNumberFormat="1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justify"/>
    </xf>
    <xf numFmtId="0" fontId="4" fillId="2" borderId="0" xfId="0" applyFont="1" applyFill="1"/>
    <xf numFmtId="0" fontId="3" fillId="2" borderId="0" xfId="0" applyFont="1" applyFill="1"/>
    <xf numFmtId="164" fontId="4" fillId="2" borderId="0" xfId="0" applyNumberFormat="1" applyFont="1" applyFill="1"/>
    <xf numFmtId="164" fontId="3" fillId="2" borderId="1" xfId="0" applyNumberFormat="1" applyFont="1" applyFill="1" applyBorder="1"/>
    <xf numFmtId="164" fontId="4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64" fontId="4" fillId="2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wrapText="1"/>
    </xf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164" fontId="4" fillId="2" borderId="1" xfId="0" applyNumberFormat="1" applyFont="1" applyFill="1" applyBorder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wrapText="1"/>
    </xf>
    <xf numFmtId="164" fontId="4" fillId="2" borderId="1" xfId="0" applyNumberFormat="1" applyFont="1" applyFill="1" applyBorder="1" applyAlignment="1">
      <alignment horizontal="center" wrapText="1"/>
    </xf>
    <xf numFmtId="0" fontId="4" fillId="2" borderId="2" xfId="0" applyFont="1" applyFill="1" applyBorder="1" applyAlignment="1">
      <alignment wrapText="1"/>
    </xf>
    <xf numFmtId="164" fontId="3" fillId="2" borderId="1" xfId="0" applyNumberFormat="1" applyFont="1" applyFill="1" applyBorder="1" applyAlignment="1">
      <alignment horizontal="center" wrapText="1"/>
    </xf>
    <xf numFmtId="0" fontId="3" fillId="2" borderId="2" xfId="0" applyFont="1" applyFill="1" applyBorder="1" applyAlignment="1">
      <alignment wrapText="1"/>
    </xf>
    <xf numFmtId="164" fontId="3" fillId="2" borderId="3" xfId="0" applyNumberFormat="1" applyFont="1" applyFill="1" applyBorder="1" applyAlignment="1">
      <alignment horizontal="center" wrapText="1"/>
    </xf>
    <xf numFmtId="164" fontId="4" fillId="2" borderId="1" xfId="0" applyNumberFormat="1" applyFont="1" applyFill="1" applyBorder="1" applyAlignment="1" applyProtection="1">
      <alignment horizontal="center" wrapText="1"/>
      <protection locked="0"/>
    </xf>
    <xf numFmtId="164" fontId="4" fillId="2" borderId="0" xfId="0" applyNumberFormat="1" applyFont="1" applyFill="1" applyProtection="1">
      <protection locked="0"/>
    </xf>
    <xf numFmtId="164" fontId="4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center" wrapText="1"/>
    </xf>
    <xf numFmtId="0" fontId="4" fillId="2" borderId="0" xfId="0" applyFont="1" applyFill="1"/>
    <xf numFmtId="0" fontId="3" fillId="2" borderId="0" xfId="0" applyFont="1" applyFill="1" applyAlignment="1" applyProtection="1">
      <alignment wrapText="1"/>
      <protection locked="0"/>
    </xf>
    <xf numFmtId="0" fontId="3" fillId="2" borderId="0" xfId="0" applyFont="1" applyFill="1" applyAlignment="1" applyProtection="1">
      <alignment horizontal="center" wrapText="1"/>
      <protection locked="0"/>
    </xf>
    <xf numFmtId="0" fontId="4" fillId="2" borderId="0" xfId="0" applyFont="1" applyFill="1" applyProtection="1">
      <protection locked="0"/>
    </xf>
    <xf numFmtId="164" fontId="4" fillId="2" borderId="0" xfId="0" applyNumberFormat="1" applyFont="1" applyFill="1"/>
    <xf numFmtId="164" fontId="5" fillId="2" borderId="1" xfId="0" applyNumberFormat="1" applyFont="1" applyFill="1" applyBorder="1" applyAlignment="1">
      <alignment horizontal="justify" vertical="center"/>
    </xf>
    <xf numFmtId="1" fontId="4" fillId="2" borderId="0" xfId="0" applyNumberFormat="1" applyFont="1" applyFill="1"/>
    <xf numFmtId="0" fontId="8" fillId="2" borderId="0" xfId="0" applyFont="1" applyFill="1"/>
    <xf numFmtId="164" fontId="5" fillId="2" borderId="1" xfId="0" applyNumberFormat="1" applyFont="1" applyFill="1" applyBorder="1" applyAlignment="1">
      <alignment horizontal="justify" vertical="center"/>
    </xf>
    <xf numFmtId="164" fontId="2" fillId="2" borderId="1" xfId="0" applyNumberFormat="1" applyFont="1" applyFill="1" applyBorder="1" applyAlignment="1">
      <alignment horizontal="justify" vertical="center"/>
    </xf>
    <xf numFmtId="166" fontId="4" fillId="2" borderId="0" xfId="0" applyNumberFormat="1" applyFont="1" applyFill="1"/>
    <xf numFmtId="164" fontId="4" fillId="2" borderId="0" xfId="0" applyNumberFormat="1" applyFont="1" applyFill="1" applyAlignment="1">
      <alignment vertical="center" wrapText="1"/>
    </xf>
    <xf numFmtId="0" fontId="0" fillId="2" borderId="0" xfId="0" applyFill="1"/>
    <xf numFmtId="0" fontId="9" fillId="5" borderId="0" xfId="0" applyFont="1" applyFill="1"/>
    <xf numFmtId="164" fontId="5" fillId="2" borderId="4" xfId="0" applyNumberFormat="1" applyFont="1" applyFill="1" applyBorder="1" applyAlignment="1">
      <alignment horizontal="justify" vertical="center"/>
    </xf>
    <xf numFmtId="164" fontId="5" fillId="2" borderId="1" xfId="0" applyNumberFormat="1" applyFont="1" applyFill="1" applyBorder="1" applyAlignment="1">
      <alignment horizontal="justify" vertical="center"/>
    </xf>
    <xf numFmtId="164" fontId="5" fillId="2" borderId="1" xfId="0" applyNumberFormat="1" applyFont="1" applyFill="1" applyBorder="1" applyAlignment="1">
      <alignment horizontal="justify" vertical="center"/>
    </xf>
    <xf numFmtId="164" fontId="4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4" fillId="2" borderId="0" xfId="0" applyFont="1" applyFill="1" applyProtection="1">
      <protection locked="0"/>
    </xf>
    <xf numFmtId="0" fontId="3" fillId="2" borderId="0" xfId="0" applyFont="1" applyFill="1" applyProtection="1">
      <protection locked="0"/>
    </xf>
    <xf numFmtId="164" fontId="4" fillId="2" borderId="0" xfId="0" applyNumberFormat="1" applyFont="1" applyFill="1" applyProtection="1">
      <protection locked="0"/>
    </xf>
    <xf numFmtId="0" fontId="4" fillId="2" borderId="0" xfId="0" applyFont="1" applyFill="1"/>
    <xf numFmtId="0" fontId="3" fillId="2" borderId="0" xfId="0" applyFont="1" applyFill="1"/>
    <xf numFmtId="164" fontId="4" fillId="2" borderId="0" xfId="0" applyNumberFormat="1" applyFont="1" applyFill="1"/>
    <xf numFmtId="0" fontId="4" fillId="2" borderId="1" xfId="0" applyFont="1" applyFill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164" fontId="4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wrapText="1"/>
    </xf>
    <xf numFmtId="164" fontId="3" fillId="6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wrapText="1"/>
    </xf>
    <xf numFmtId="164" fontId="4" fillId="2" borderId="1" xfId="0" applyNumberFormat="1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>
      <alignment horizontal="justify"/>
    </xf>
    <xf numFmtId="164" fontId="3" fillId="2" borderId="1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right"/>
    </xf>
    <xf numFmtId="0" fontId="3" fillId="2" borderId="0" xfId="0" applyFont="1" applyFill="1" applyAlignment="1">
      <alignment wrapText="1"/>
    </xf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164" fontId="4" fillId="2" borderId="0" xfId="0" applyNumberFormat="1" applyFont="1" applyFill="1"/>
    <xf numFmtId="0" fontId="4" fillId="2" borderId="0" xfId="0" applyFont="1" applyFill="1"/>
    <xf numFmtId="0" fontId="10" fillId="2" borderId="0" xfId="0" applyFont="1" applyFill="1" applyAlignment="1">
      <alignment horizontal="justify" vertical="center"/>
    </xf>
    <xf numFmtId="0" fontId="3" fillId="2" borderId="0" xfId="0" applyFont="1" applyFill="1" applyAlignment="1">
      <alignment horizontal="center" vertical="center"/>
    </xf>
    <xf numFmtId="0" fontId="2" fillId="2" borderId="10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vertical="center" wrapText="1"/>
    </xf>
    <xf numFmtId="0" fontId="11" fillId="2" borderId="9" xfId="0" applyFont="1" applyFill="1" applyBorder="1" applyAlignment="1">
      <alignment horizontal="justify" vertical="center" wrapText="1"/>
    </xf>
    <xf numFmtId="0" fontId="11" fillId="2" borderId="9" xfId="0" applyFont="1" applyFill="1" applyBorder="1"/>
    <xf numFmtId="0" fontId="12" fillId="2" borderId="9" xfId="0" applyFont="1" applyFill="1" applyBorder="1"/>
    <xf numFmtId="0" fontId="11" fillId="2" borderId="9" xfId="0" applyFont="1" applyFill="1" applyBorder="1" applyAlignment="1">
      <alignment horizontal="justify" vertical="center"/>
    </xf>
    <xf numFmtId="0" fontId="13" fillId="2" borderId="9" xfId="0" applyFont="1" applyFill="1" applyBorder="1" applyAlignment="1">
      <alignment horizontal="justify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justify" vertical="center" wrapText="1"/>
    </xf>
    <xf numFmtId="164" fontId="11" fillId="2" borderId="9" xfId="0" applyNumberFormat="1" applyFont="1" applyFill="1" applyBorder="1"/>
    <xf numFmtId="0" fontId="11" fillId="2" borderId="9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vertical="center" wrapText="1"/>
    </xf>
    <xf numFmtId="0" fontId="13" fillId="2" borderId="11" xfId="0" applyFont="1" applyFill="1" applyBorder="1" applyAlignment="1">
      <alignment horizontal="justify" vertical="center" wrapText="1"/>
    </xf>
    <xf numFmtId="0" fontId="13" fillId="2" borderId="11" xfId="0" applyFont="1" applyFill="1" applyBorder="1" applyAlignment="1">
      <alignment horizontal="justify" vertical="center"/>
    </xf>
    <xf numFmtId="0" fontId="13" fillId="2" borderId="11" xfId="0" applyFont="1" applyFill="1" applyBorder="1" applyAlignment="1">
      <alignment vertical="center" wrapText="1"/>
    </xf>
    <xf numFmtId="0" fontId="11" fillId="2" borderId="9" xfId="0" applyNumberFormat="1" applyFont="1" applyFill="1" applyBorder="1"/>
    <xf numFmtId="0" fontId="0" fillId="2" borderId="9" xfId="0" applyFill="1" applyBorder="1"/>
    <xf numFmtId="0" fontId="0" fillId="2" borderId="0" xfId="0" applyFill="1" applyBorder="1"/>
    <xf numFmtId="0" fontId="14" fillId="2" borderId="0" xfId="0" applyFont="1" applyFill="1" applyBorder="1"/>
    <xf numFmtId="0" fontId="6" fillId="3" borderId="5" xfId="0" applyFont="1" applyFill="1" applyBorder="1" applyAlignment="1">
      <alignment horizontal="justify" vertical="center" wrapText="1"/>
    </xf>
    <xf numFmtId="0" fontId="6" fillId="3" borderId="6" xfId="0" applyFont="1" applyFill="1" applyBorder="1" applyAlignment="1">
      <alignment horizontal="justify" vertical="center" wrapText="1"/>
    </xf>
    <xf numFmtId="0" fontId="6" fillId="3" borderId="7" xfId="0" applyFont="1" applyFill="1" applyBorder="1" applyAlignment="1">
      <alignment horizontal="justify" vertical="center" wrapText="1"/>
    </xf>
    <xf numFmtId="0" fontId="6" fillId="3" borderId="8" xfId="0" applyFont="1" applyFill="1" applyBorder="1" applyAlignment="1">
      <alignment horizontal="justify" vertical="center" wrapText="1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2" sqref="C12"/>
    </sheetView>
  </sheetViews>
  <sheetFormatPr defaultRowHeight="15" x14ac:dyDescent="0.25"/>
  <cols>
    <col min="1" max="1" width="8.28515625" style="28" customWidth="1"/>
    <col min="2" max="2" width="65.140625" style="28" customWidth="1"/>
    <col min="3" max="3" width="30.85546875" style="30" customWidth="1"/>
    <col min="4" max="4" width="19.42578125" style="28" customWidth="1"/>
    <col min="5" max="5" width="19.28515625" style="28" customWidth="1"/>
    <col min="6" max="6" width="20.42578125" style="28" customWidth="1"/>
    <col min="7" max="7" width="9.140625" style="28" customWidth="1"/>
  </cols>
  <sheetData>
    <row r="1" spans="1:5" x14ac:dyDescent="0.25">
      <c r="A1" s="76"/>
      <c r="B1" s="77" t="s">
        <v>0</v>
      </c>
      <c r="C1" s="78"/>
      <c r="D1" s="79"/>
      <c r="E1" s="79"/>
    </row>
    <row r="2" spans="1:5" x14ac:dyDescent="0.25">
      <c r="A2" s="76"/>
      <c r="B2" s="77" t="s">
        <v>1</v>
      </c>
      <c r="C2" s="78"/>
      <c r="D2" s="79"/>
      <c r="E2" s="79"/>
    </row>
    <row r="3" spans="1:5" x14ac:dyDescent="0.25">
      <c r="A3" s="76"/>
      <c r="B3" s="77" t="s">
        <v>2</v>
      </c>
      <c r="C3" s="78"/>
      <c r="D3" s="79"/>
      <c r="E3" s="79"/>
    </row>
    <row r="4" spans="1:5" x14ac:dyDescent="0.25">
      <c r="A4" s="76"/>
      <c r="B4" s="77" t="s">
        <v>117</v>
      </c>
      <c r="C4" s="78"/>
      <c r="D4" s="79"/>
      <c r="E4" s="79"/>
    </row>
    <row r="5" spans="1:5" x14ac:dyDescent="0.25">
      <c r="A5" s="79"/>
      <c r="B5" s="80"/>
      <c r="C5" s="81"/>
      <c r="D5" s="79"/>
      <c r="E5" s="79"/>
    </row>
    <row r="6" spans="1:5" x14ac:dyDescent="0.25">
      <c r="A6" s="82"/>
      <c r="B6" s="83"/>
      <c r="C6" s="84" t="s">
        <v>3</v>
      </c>
      <c r="D6" s="82"/>
      <c r="E6" s="83"/>
    </row>
    <row r="7" spans="1:5" x14ac:dyDescent="0.25">
      <c r="A7" s="85" t="s">
        <v>4</v>
      </c>
      <c r="B7" s="85" t="s">
        <v>5</v>
      </c>
      <c r="C7" s="86" t="s">
        <v>6</v>
      </c>
      <c r="D7" s="87" t="s">
        <v>7</v>
      </c>
      <c r="E7" s="87" t="s">
        <v>8</v>
      </c>
    </row>
    <row r="8" spans="1:5" x14ac:dyDescent="0.25">
      <c r="A8" s="88"/>
      <c r="B8" s="89"/>
      <c r="C8" s="90"/>
      <c r="D8" s="85"/>
      <c r="E8" s="85"/>
    </row>
    <row r="9" spans="1:5" x14ac:dyDescent="0.25">
      <c r="A9" s="83" t="s">
        <v>9</v>
      </c>
      <c r="B9" s="91" t="s">
        <v>10</v>
      </c>
      <c r="C9" s="92">
        <f>SUM(C10+C11)</f>
        <v>0</v>
      </c>
      <c r="D9" s="92">
        <f>SUM(D10+D11+D17)</f>
        <v>0</v>
      </c>
      <c r="E9" s="92">
        <f>SUM(E10+E11+E17)</f>
        <v>0</v>
      </c>
    </row>
    <row r="10" spans="1:5" x14ac:dyDescent="0.25">
      <c r="A10" s="93">
        <v>1</v>
      </c>
      <c r="B10" s="94" t="s">
        <v>11</v>
      </c>
      <c r="C10" s="95">
        <f>SUMIFS(CHA!J:J,CHA!G:G,646,CHA!F:F,1)/1000+SUMIFS(CHA!J:J,CHA!G:G,646,CHA!F:F,3)/1000</f>
        <v>0</v>
      </c>
      <c r="D10" s="95">
        <f>SUMIFS(CHA!I:I,CHA!G:G,646,CHA!F:F,1)+SUMIFS(CHA!I:I,CHA!G:G,646,CHA!F:F,3)</f>
        <v>0</v>
      </c>
      <c r="E10" s="95">
        <f>COUNTIFS(CHA!AQ:AQ,1,CHA!AS:AS,646)+COUNTIFS(CHA!AQ:AQ,3,CHA!AS:AS,646)</f>
        <v>0</v>
      </c>
    </row>
    <row r="11" spans="1:5" x14ac:dyDescent="0.25">
      <c r="A11" s="93">
        <v>2</v>
      </c>
      <c r="B11" s="94" t="s">
        <v>12</v>
      </c>
      <c r="C11" s="95">
        <f>SUMIFS(CHA!J:J,CHA!G:G,646,CHA!F:F,2)/1000+SUMIFS(CHA!J:J,CHA!G:G,646,CHA!F:F,"")/1000</f>
        <v>0</v>
      </c>
      <c r="D11" s="95">
        <f>SUMIFS(CHA!I:I,CHA!G:G,646,CHA!F:F,2)+SUMIFS(CHA!I:I,CHA!G:G,646,CHA!F:F,"")</f>
        <v>0</v>
      </c>
      <c r="E11" s="95">
        <f>COUNTIFS(CHA!AQ:AQ,2,CHA!AS:AS,646)+COUNTIFS(CHA!AQ:AQ,"",CHA!AS:AS,646)</f>
        <v>0</v>
      </c>
    </row>
    <row r="12" spans="1:5" x14ac:dyDescent="0.25">
      <c r="A12" s="83" t="s">
        <v>13</v>
      </c>
      <c r="B12" s="91" t="s">
        <v>14</v>
      </c>
      <c r="C12" s="90"/>
      <c r="D12" s="90"/>
      <c r="E12" s="90"/>
    </row>
    <row r="13" spans="1:5" x14ac:dyDescent="0.25">
      <c r="A13" s="82">
        <v>1</v>
      </c>
      <c r="B13" s="82" t="s">
        <v>15</v>
      </c>
      <c r="C13" s="95">
        <f>SUMIFS(CHA!P:P,CHA!N:N,646)</f>
        <v>0</v>
      </c>
      <c r="D13" s="95">
        <f>COUNTIFS(CHA!O:O,"*", CHA!N:N,646)</f>
        <v>0</v>
      </c>
      <c r="E13" s="95">
        <f>D13-COUNTIFS(CHA!O:O,CHA!O:O,CHA!N:N,646)</f>
        <v>0</v>
      </c>
    </row>
    <row r="14" spans="1:5" ht="30" customHeight="1" x14ac:dyDescent="0.25">
      <c r="A14" s="82">
        <v>2</v>
      </c>
      <c r="B14" s="96" t="s">
        <v>16</v>
      </c>
      <c r="C14" s="95">
        <f>SUMIFS(CHA!AC:AC,CHA!Z:Z,646)</f>
        <v>0</v>
      </c>
      <c r="D14" s="95">
        <f>COUNTIFS(CHA!AA:AA,"*", CHA!Z:Z,646)</f>
        <v>0</v>
      </c>
      <c r="E14" s="95">
        <f>D14-COUNTIFS(CHA!AA:AA,CHA!AA:AA,CHA!Z:Z,646)</f>
        <v>0</v>
      </c>
    </row>
    <row r="15" spans="1:5" ht="30" customHeight="1" x14ac:dyDescent="0.25">
      <c r="A15" s="82">
        <v>3</v>
      </c>
      <c r="B15" s="96" t="s">
        <v>17</v>
      </c>
      <c r="C15" s="95">
        <f>SUMIFS(CHA!V:V,CHA!T:T,646)</f>
        <v>0</v>
      </c>
      <c r="D15" s="95">
        <f>COUNTIFS(CHA!U:U,"*", CHA!T:T,646)</f>
        <v>0</v>
      </c>
      <c r="E15" s="95">
        <f>D15-COUNTIFS(CHA!U:U,CHA!U:U,CHA!T:T,646)</f>
        <v>0</v>
      </c>
    </row>
    <row r="16" spans="1:5" ht="45" customHeight="1" x14ac:dyDescent="0.25">
      <c r="A16" s="94">
        <v>4</v>
      </c>
      <c r="B16" s="96" t="s">
        <v>18</v>
      </c>
      <c r="C16" s="95">
        <f>SUMIFS(CHA!AI:AI,CHA!AF:AF,646)</f>
        <v>0</v>
      </c>
      <c r="D16" s="95">
        <f>COUNTIFS(CHA!AG:AG,"*", CHA!AF:AF,646)</f>
        <v>0</v>
      </c>
      <c r="E16" s="95">
        <f>D16-COUNTIFS(CHA!AG:AG,CHA!AG:AG,CHA!AF:AF,646)</f>
        <v>0</v>
      </c>
    </row>
    <row r="17" spans="1:5" x14ac:dyDescent="0.25">
      <c r="A17" s="83">
        <v>5</v>
      </c>
      <c r="B17" s="91" t="s">
        <v>19</v>
      </c>
      <c r="C17" s="97">
        <f>SUM(C13:C16)</f>
        <v>0</v>
      </c>
      <c r="D17" s="97">
        <f>SUM(D13:D16)</f>
        <v>0</v>
      </c>
      <c r="E17" s="97">
        <f>SUM(E13:E16)</f>
        <v>0</v>
      </c>
    </row>
    <row r="18" spans="1:5" x14ac:dyDescent="0.25">
      <c r="A18" s="83"/>
      <c r="B18" s="91"/>
      <c r="C18" s="97"/>
      <c r="D18" s="97"/>
      <c r="E18" s="97"/>
    </row>
    <row r="19" spans="1:5" x14ac:dyDescent="0.25">
      <c r="A19" s="83" t="s">
        <v>20</v>
      </c>
      <c r="B19" s="91" t="s">
        <v>21</v>
      </c>
      <c r="C19" s="97">
        <f>C9-C17</f>
        <v>0</v>
      </c>
      <c r="D19" s="97">
        <f>D9-D17</f>
        <v>0</v>
      </c>
      <c r="E19" s="97">
        <f>E9-E17</f>
        <v>0</v>
      </c>
    </row>
    <row r="20" spans="1:5" x14ac:dyDescent="0.25">
      <c r="A20" s="83"/>
      <c r="B20" s="91"/>
      <c r="C20" s="97"/>
      <c r="D20" s="88"/>
      <c r="E20" s="88"/>
    </row>
    <row r="21" spans="1:5" x14ac:dyDescent="0.25">
      <c r="A21" s="83" t="s">
        <v>22</v>
      </c>
      <c r="B21" s="91" t="s">
        <v>23</v>
      </c>
      <c r="C21" s="98">
        <v>2.5000000000000001E-4</v>
      </c>
      <c r="D21" s="88"/>
      <c r="E21" s="88"/>
    </row>
    <row r="22" spans="1:5" x14ac:dyDescent="0.25">
      <c r="A22" s="83" t="s">
        <v>24</v>
      </c>
      <c r="B22" s="91" t="s">
        <v>25</v>
      </c>
      <c r="C22" s="97">
        <f>C19*C21</f>
        <v>0</v>
      </c>
      <c r="D22" s="88"/>
      <c r="E22" s="88"/>
    </row>
    <row r="23" spans="1:5" x14ac:dyDescent="0.25">
      <c r="A23" s="80"/>
      <c r="B23" s="99"/>
      <c r="C23" s="100"/>
      <c r="D23" s="101"/>
      <c r="E23" s="101"/>
    </row>
    <row r="24" spans="1:5" x14ac:dyDescent="0.25">
      <c r="A24" s="80"/>
      <c r="B24" s="99"/>
      <c r="C24" s="100"/>
      <c r="D24" s="101"/>
      <c r="E24" s="101"/>
    </row>
    <row r="25" spans="1:5" x14ac:dyDescent="0.25">
      <c r="A25" s="76"/>
      <c r="B25" s="76" t="s">
        <v>26</v>
      </c>
      <c r="C25" s="78"/>
      <c r="D25" s="79"/>
      <c r="E25" s="79"/>
    </row>
    <row r="26" spans="1:5" x14ac:dyDescent="0.25">
      <c r="A26" s="76"/>
      <c r="B26" s="76" t="s">
        <v>118</v>
      </c>
      <c r="C26" s="78"/>
      <c r="D26" s="79"/>
      <c r="E26" s="79"/>
    </row>
    <row r="27" spans="1:5" x14ac:dyDescent="0.25">
      <c r="A27" s="76"/>
      <c r="B27" s="76"/>
      <c r="C27" s="78"/>
      <c r="D27" s="79"/>
      <c r="E27" s="79"/>
    </row>
    <row r="28" spans="1:5" x14ac:dyDescent="0.25">
      <c r="A28" s="76"/>
      <c r="B28" s="76" t="s">
        <v>27</v>
      </c>
      <c r="C28" s="78"/>
      <c r="D28" s="79"/>
      <c r="E28" s="79"/>
    </row>
    <row r="29" spans="1:5" x14ac:dyDescent="0.25">
      <c r="A29" s="79"/>
      <c r="B29" s="79"/>
      <c r="C29" s="81"/>
      <c r="D29" s="79"/>
      <c r="E29" s="79"/>
    </row>
  </sheetData>
  <sheetProtection sheet="1" objects="1" scenarios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scale="8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2" workbookViewId="0">
      <selection activeCell="C14" sqref="C14"/>
    </sheetView>
  </sheetViews>
  <sheetFormatPr defaultRowHeight="15" x14ac:dyDescent="0.25"/>
  <cols>
    <col min="1" max="1" width="7" style="4" customWidth="1"/>
    <col min="2" max="2" width="80.42578125" style="4" customWidth="1"/>
    <col min="3" max="3" width="26" style="5" customWidth="1"/>
    <col min="4" max="4" width="18.5703125" style="4" customWidth="1"/>
    <col min="5" max="5" width="20.28515625" style="4" customWidth="1"/>
    <col min="6" max="6" width="20.42578125" style="4" customWidth="1"/>
    <col min="7" max="7" width="9.140625" style="4" customWidth="1"/>
  </cols>
  <sheetData>
    <row r="1" spans="1:5" x14ac:dyDescent="0.25">
      <c r="A1" s="28"/>
      <c r="B1" s="16" t="str">
        <f>'Monthly Deposits-LCY'!B1</f>
        <v>BANK NAME:  COGEBANQUE</v>
      </c>
      <c r="C1" s="53"/>
      <c r="D1" s="28"/>
      <c r="E1" s="28"/>
    </row>
    <row r="2" spans="1:5" x14ac:dyDescent="0.25">
      <c r="A2" s="28"/>
      <c r="B2" s="16" t="str">
        <f>'Monthly Deposits-LCY'!B2</f>
        <v xml:space="preserve">ADDRESS OF THE BANK: KN 4 AV 72 ST, CENTENARY HOUSE/CAR PARK ,NYARUGENGE, B.P. 5230 Kigali - Rwanda </v>
      </c>
      <c r="C2" s="53"/>
      <c r="D2" s="28"/>
      <c r="E2" s="28"/>
    </row>
    <row r="3" spans="1:5" x14ac:dyDescent="0.25">
      <c r="A3" s="28"/>
      <c r="B3" s="16" t="str">
        <f>'Monthly Deposits-LCY'!B3</f>
        <v>PERIOD: MONTHLY</v>
      </c>
      <c r="C3" s="53"/>
      <c r="D3" s="28"/>
      <c r="E3" s="28"/>
    </row>
    <row r="4" spans="1:5" x14ac:dyDescent="0.25">
      <c r="A4" s="28"/>
      <c r="B4" s="16" t="str">
        <f>'Monthly Deposits-LCY'!B4</f>
        <v>REPORT AS AT …</v>
      </c>
      <c r="C4" s="53"/>
      <c r="D4" s="28"/>
      <c r="E4" s="28"/>
    </row>
    <row r="5" spans="1:5" x14ac:dyDescent="0.25">
      <c r="A5" s="28"/>
      <c r="B5" s="29"/>
      <c r="C5" s="30"/>
      <c r="D5" s="28"/>
      <c r="E5" s="28"/>
    </row>
    <row r="6" spans="1:5" x14ac:dyDescent="0.25">
      <c r="A6" s="26"/>
      <c r="B6" s="22"/>
      <c r="C6" s="31" t="s">
        <v>28</v>
      </c>
      <c r="D6" s="26"/>
      <c r="E6" s="22"/>
    </row>
    <row r="7" spans="1:5" x14ac:dyDescent="0.25">
      <c r="A7" s="19" t="s">
        <v>4</v>
      </c>
      <c r="B7" s="19" t="s">
        <v>5</v>
      </c>
      <c r="C7" s="32" t="s">
        <v>6</v>
      </c>
      <c r="D7" s="33" t="s">
        <v>7</v>
      </c>
      <c r="E7" s="33" t="s">
        <v>8</v>
      </c>
    </row>
    <row r="8" spans="1:5" x14ac:dyDescent="0.25">
      <c r="A8" s="20"/>
      <c r="B8" s="21"/>
      <c r="C8" s="34"/>
      <c r="D8" s="19"/>
      <c r="E8" s="19"/>
    </row>
    <row r="9" spans="1:5" x14ac:dyDescent="0.25">
      <c r="A9" s="22" t="s">
        <v>9</v>
      </c>
      <c r="B9" s="23" t="s">
        <v>10</v>
      </c>
      <c r="C9" s="35">
        <f>SUM(C10+C11)</f>
        <v>0</v>
      </c>
      <c r="D9" s="35">
        <f>SUM(D10+D11+D17)</f>
        <v>0</v>
      </c>
      <c r="E9" s="35">
        <f>SUM(E10+E11+E17)</f>
        <v>0</v>
      </c>
    </row>
    <row r="10" spans="1:5" x14ac:dyDescent="0.25">
      <c r="A10" s="24">
        <v>1</v>
      </c>
      <c r="B10" s="25" t="s">
        <v>11</v>
      </c>
      <c r="C10" s="18">
        <f>(SUMIFS(CHA!J:J,CHA!G:G,840,CHA!F:F,1)+SUMIFS(CHA!J:J,CHA!G:G,840,CHA!F:F,3)+SUMIFS(CHA!J:J,CHA!G:G,826,CHA!F:F,1)+SUMIFS(CHA!J:J,CHA!G:G,826,CHA!F:F,3)+SUMIFS(CHA!J:J,CHA!G:G,978,CHA!F:F,1)+SUMIFS(CHA!J:J,CHA!G:G,978,CHA!F:F,3))/1000</f>
        <v>0</v>
      </c>
      <c r="D10" s="18">
        <f>SUMIFS(CHA!I:I,CHA!G:G,840,CHA!F:F,1)+SUMIFS(CHA!I:I,CHA!G:G,840,CHA!F:F,3)+SUMIFS(CHA!I:I,CHA!G:G,826,CHA!F:F,1)+SUMIFS(CHA!I:I,CHA!G:G,826,CHA!F:F,3)+SUMIFS(CHA!I:I,CHA!G:G,978,CHA!F:F,1)+SUMIFS(CHA!I:I,CHA!G:G,978,CHA!F:F,3)</f>
        <v>0</v>
      </c>
      <c r="E10" s="18">
        <f>COUNTIFS(CHA!AQ:AQ,1,CHA!AS:AS,840)+COUNTIFS(CHA!AQ:AQ,3,CHA!AS:AS,840)+COUNTIFS(CHA!AQ:AQ,1,CHA!AS:AS,826)+COUNTIFS(CHA!AQ:AQ,3,CHA!AS:AS,826)+COUNTIFS(CHA!AQ:AQ,1,CHA!AS:AS,978)+COUNTIFS(CHA!AQ:AQ,3,CHA!AS:AS,978)</f>
        <v>0</v>
      </c>
    </row>
    <row r="11" spans="1:5" x14ac:dyDescent="0.25">
      <c r="A11" s="24">
        <v>2</v>
      </c>
      <c r="B11" s="25" t="s">
        <v>12</v>
      </c>
      <c r="C11" s="18">
        <f>(SUMIFS(CHA!J:J,CHA!G:G,840,CHA!F:F,2)+SUMIFS(CHA!J:J,CHA!G:G,840,CHA!F:F,"")+SUMIFS(CHA!J:J,CHA!G:G,826,CHA!F:F,2)+SUMIFS(CHA!J:J,CHA!G:G,826,CHA!F:F,"")+SUMIFS(CHA!J:J,CHA!G:G,978,CHA!F:F,2)+SUMIFS(CHA!J:J,CHA!G:G,978,CHA!F:F,""))/1000</f>
        <v>0</v>
      </c>
      <c r="D11" s="18">
        <f>SUMIFS(CHA!I:I,CHA!G:G,840,CHA!F:F,2)+SUMIFS(CHA!I:I,CHA!G:G,840,CHA!F:F,"")+SUMIFS(CHA!I:I,CHA!G:G,826,CHA!F:F,2)+SUMIFS(CHA!I:I,CHA!G:G,826,CHA!F:F,"")+SUMIFS(CHA!I:I,CHA!G:G,978,CHA!F:F,2)+SUMIFS(CHA!I:I,CHA!G:G,978,CHA!F:F,"")</f>
        <v>0</v>
      </c>
      <c r="E11" s="18">
        <f>COUNTIFS(CHA!AQ:AQ,2,CHA!AS:AS,840)+COUNTIFS(CHA!AQ:AQ,"",CHA!AS:AS,840)+COUNTIFS(CHA!AQ:AQ,2,CHA!AS:AS,826)+COUNTIFS(CHA!AQ:AQ,"",CHA!AS:AS,826)+COUNTIFS(CHA!AQ:AQ,2,CHA!AS:AS,978)+COUNTIFS(CHA!AQ:AQ,"",CHA!AS:AS,978)</f>
        <v>0</v>
      </c>
    </row>
    <row r="12" spans="1:5" x14ac:dyDescent="0.25">
      <c r="A12" s="22" t="s">
        <v>13</v>
      </c>
      <c r="B12" s="23" t="s">
        <v>14</v>
      </c>
      <c r="C12" s="34"/>
      <c r="D12" s="34"/>
      <c r="E12" s="34"/>
    </row>
    <row r="13" spans="1:5" x14ac:dyDescent="0.25">
      <c r="A13" s="26">
        <v>1</v>
      </c>
      <c r="B13" s="26" t="s">
        <v>15</v>
      </c>
      <c r="C13" s="18">
        <f>SUMIFS(CHA!P:P,CHA!N:N,840)+SUMIFS(CHA!P:P,CHA!N:N,826)+SUMIFS(CHA!P:P,CHA!N:N,978)</f>
        <v>0</v>
      </c>
      <c r="D13" s="18">
        <f>COUNTIFS(CHA!O:O,"*", CHA!N:N,840)+COUNTIFS(CHA!O:O,"*", CHA!N:N,826)+COUNTIFS(CHA!O:O,"*", CHA!N:N,978)</f>
        <v>0</v>
      </c>
      <c r="E13" s="18">
        <f>D13-(COUNTIFS(CHA!O:O,CHA!O:O,CHA!N:N,840)+COUNTIFS(CHA!O:O,CHA!O:O,CHA!N:N,826)+COUNTIFS(CHA!O:O,CHA!O:O,CHA!N:N,978))</f>
        <v>0</v>
      </c>
    </row>
    <row r="14" spans="1:5" x14ac:dyDescent="0.25">
      <c r="A14" s="26">
        <v>2</v>
      </c>
      <c r="B14" s="27" t="s">
        <v>16</v>
      </c>
      <c r="C14" s="18">
        <f>SUMIFS(CHA!AC:AC,CHA!Z:Z,840)+SUMIFS(CHA!AC:AC,CHA!Z:Z,826)+SUMIFS(CHA!AC:AC,CHA!Z:Z,978)</f>
        <v>0</v>
      </c>
      <c r="D14" s="18">
        <f>COUNTIFS(CHA!AA:AA,"*", CHA!Z:Z,840)+COUNTIFS(CHA!AA:AA,"*", CHA!Z:Z,826)+COUNTIFS(CHA!AA:AA,"*", CHA!Z:Z,978)</f>
        <v>0</v>
      </c>
      <c r="E14" s="18">
        <f>D14-(COUNTIFS(CHA!AA:AA,CHA!AA:AA,CHA!Z:Z,840)+COUNTIFS(CHA!AA:AA,CHA!AA:AA,CHA!Z:Z,826)+COUNTIFS(CHA!AA:AA,CHA!AA:AA,CHA!Z:Z,978))</f>
        <v>0</v>
      </c>
    </row>
    <row r="15" spans="1:5" ht="30" customHeight="1" x14ac:dyDescent="0.25">
      <c r="A15" s="26">
        <v>3</v>
      </c>
      <c r="B15" s="27" t="s">
        <v>17</v>
      </c>
      <c r="C15" s="18">
        <f>SUMIFS(CHA!V:V,CHA!T:T,840)+SUMIFS(CHA!V:V,CHA!T:T,826)+SUMIFS(CHA!V:V,CHA!T:T,978)</f>
        <v>0</v>
      </c>
      <c r="D15" s="18">
        <f>COUNTIFS(CHA!U:U,"*", CHA!T:T,840)+COUNTIFS(CHA!U:U,"*", CHA!T:T,826)+COUNTIFS(CHA!U:U,"*", CHA!T:T,978)</f>
        <v>0</v>
      </c>
      <c r="E15" s="18">
        <f>D15-(COUNTIFS(CHA!U:U,CHA!U:U,CHA!T:T,840)+COUNTIFS(CHA!U:U,CHA!U:U,CHA!T:T,826)+COUNTIFS(CHA!U:U,CHA!U:U,CHA!T:T,978))</f>
        <v>0</v>
      </c>
    </row>
    <row r="16" spans="1:5" ht="30" customHeight="1" x14ac:dyDescent="0.25">
      <c r="A16" s="25">
        <v>4</v>
      </c>
      <c r="B16" s="27" t="s">
        <v>18</v>
      </c>
      <c r="C16" s="18">
        <f>SUMIFS(CHA!AI:AI,CHA!AF:AF,840)+SUMIFS(CHA!AI:AI,CHA!AF:AF,826)+SUMIFS(CHA!AI:AI,CHA!AF:AF,978)</f>
        <v>0</v>
      </c>
      <c r="D16" s="18">
        <f>COUNTIFS(CHA!AG:AG,"*", CHA!AF:AF,840)+COUNTIFS(CHA!AG:AG,"*", CHA!AF:AF,826)+COUNTIFS(CHA!AG:AG,"*", CHA!AF:AF,978)</f>
        <v>0</v>
      </c>
      <c r="E16" s="18">
        <f>D16-(COUNTIFS(CHA!AG:AG,CHA!AG:AG,CHA!AF:AF,840)+COUNTIFS(CHA!AG:AG,CHA!AG:AG,CHA!AF:AF,826)+COUNTIFS(CHA!AG:AG,CHA!AG:AG,CHA!AF:AF,978))</f>
        <v>0</v>
      </c>
    </row>
    <row r="17" spans="1:5" x14ac:dyDescent="0.25">
      <c r="A17" s="22">
        <v>5</v>
      </c>
      <c r="B17" s="23" t="s">
        <v>29</v>
      </c>
      <c r="C17" s="35">
        <f>SUM(C13:C16)</f>
        <v>0</v>
      </c>
      <c r="D17" s="35">
        <f>SUM(D13:D16)</f>
        <v>0</v>
      </c>
      <c r="E17" s="35">
        <f>SUM(E13:E16)</f>
        <v>0</v>
      </c>
    </row>
    <row r="18" spans="1:5" x14ac:dyDescent="0.25">
      <c r="A18" s="22"/>
      <c r="B18" s="23"/>
      <c r="C18" s="35"/>
      <c r="D18" s="35"/>
      <c r="E18" s="35"/>
    </row>
    <row r="19" spans="1:5" ht="18.75" customHeight="1" x14ac:dyDescent="0.25">
      <c r="A19" s="22" t="s">
        <v>20</v>
      </c>
      <c r="B19" s="23" t="s">
        <v>21</v>
      </c>
      <c r="C19" s="35">
        <f>C9-C17</f>
        <v>0</v>
      </c>
      <c r="D19" s="35">
        <f>D9-D17</f>
        <v>0</v>
      </c>
      <c r="E19" s="35">
        <f>E9-E17</f>
        <v>0</v>
      </c>
    </row>
    <row r="20" spans="1:5" x14ac:dyDescent="0.25">
      <c r="A20" s="22"/>
      <c r="B20" s="23"/>
      <c r="C20" s="35"/>
      <c r="D20" s="20"/>
      <c r="E20" s="20"/>
    </row>
    <row r="21" spans="1:5" x14ac:dyDescent="0.25">
      <c r="A21" s="22" t="s">
        <v>22</v>
      </c>
      <c r="B21" s="23" t="s">
        <v>23</v>
      </c>
      <c r="C21" s="36">
        <v>2.5000000000000001E-4</v>
      </c>
      <c r="D21" s="20"/>
      <c r="E21" s="20"/>
    </row>
    <row r="22" spans="1:5" x14ac:dyDescent="0.25">
      <c r="A22" s="22" t="s">
        <v>24</v>
      </c>
      <c r="B22" s="23" t="s">
        <v>25</v>
      </c>
      <c r="C22" s="35">
        <f>C19*C21</f>
        <v>0</v>
      </c>
      <c r="D22" s="20"/>
      <c r="E22" s="20"/>
    </row>
    <row r="23" spans="1:5" x14ac:dyDescent="0.25">
      <c r="A23" s="37"/>
      <c r="B23" s="38"/>
      <c r="C23" s="39"/>
      <c r="D23" s="40"/>
      <c r="E23" s="40"/>
    </row>
    <row r="24" spans="1:5" x14ac:dyDescent="0.25">
      <c r="A24" s="28"/>
      <c r="B24" s="29"/>
      <c r="C24" s="54"/>
      <c r="D24" s="28"/>
      <c r="E24" s="28"/>
    </row>
    <row r="25" spans="1:5" x14ac:dyDescent="0.25">
      <c r="A25" s="15"/>
      <c r="B25" s="15" t="s">
        <v>26</v>
      </c>
      <c r="C25" s="53"/>
      <c r="D25" s="28"/>
      <c r="E25" s="28"/>
    </row>
    <row r="26" spans="1:5" x14ac:dyDescent="0.25">
      <c r="A26" s="15"/>
      <c r="B26" s="15" t="str">
        <f>'Monthly Deposits-LCY'!B26</f>
        <v xml:space="preserve">Date: </v>
      </c>
      <c r="C26" s="53"/>
      <c r="D26" s="28"/>
      <c r="E26" s="28"/>
    </row>
    <row r="27" spans="1:5" x14ac:dyDescent="0.25">
      <c r="A27" s="15"/>
      <c r="B27" s="15"/>
      <c r="C27" s="53"/>
      <c r="D27" s="28"/>
      <c r="E27" s="28"/>
    </row>
    <row r="28" spans="1:5" x14ac:dyDescent="0.25">
      <c r="A28" s="15"/>
      <c r="B28" s="15" t="s">
        <v>27</v>
      </c>
      <c r="C28" s="53"/>
      <c r="D28" s="28"/>
      <c r="E28" s="28"/>
    </row>
    <row r="29" spans="1:5" x14ac:dyDescent="0.25">
      <c r="A29" s="15"/>
      <c r="B29" s="15"/>
      <c r="C29" s="53"/>
      <c r="D29" s="28"/>
      <c r="E29" s="28"/>
    </row>
    <row r="30" spans="1:5" x14ac:dyDescent="0.25">
      <c r="A30" s="15"/>
      <c r="B30" s="15" t="s">
        <v>30</v>
      </c>
      <c r="C30" s="53"/>
      <c r="D30" s="28"/>
      <c r="E30" s="28"/>
    </row>
  </sheetData>
  <sheetProtection sheet="1" objects="1" scenarios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scale="7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9"/>
  <sheetViews>
    <sheetView workbookViewId="0">
      <selection activeCell="E11" sqref="E11"/>
    </sheetView>
  </sheetViews>
  <sheetFormatPr defaultRowHeight="15" x14ac:dyDescent="0.25"/>
  <cols>
    <col min="1" max="1" width="7" style="28" customWidth="1"/>
    <col min="2" max="2" width="83.28515625" style="28" customWidth="1"/>
    <col min="3" max="3" width="28.85546875" style="30" customWidth="1"/>
    <col min="4" max="4" width="22.42578125" style="28" customWidth="1"/>
    <col min="5" max="5" width="24.5703125" style="28" customWidth="1"/>
    <col min="6" max="6" width="20.42578125" style="28" customWidth="1"/>
    <col min="7" max="7" width="9.140625" style="28" customWidth="1"/>
  </cols>
  <sheetData>
    <row r="1" spans="1:5" x14ac:dyDescent="0.25">
      <c r="A1" s="15"/>
      <c r="B1" s="16" t="str">
        <f>'Monthly Deposits-LCY'!B1</f>
        <v>BANK NAME:  COGEBANQUE</v>
      </c>
      <c r="C1" s="53"/>
    </row>
    <row r="2" spans="1:5" x14ac:dyDescent="0.25">
      <c r="A2" s="15"/>
      <c r="B2" s="16" t="str">
        <f>'Monthly Deposits-LCY'!B2</f>
        <v xml:space="preserve">ADDRESS OF THE BANK: KN 4 AV 72 ST, CENTENARY HOUSE/CAR PARK ,NYARUGENGE, B.P. 5230 Kigali - Rwanda </v>
      </c>
      <c r="C2" s="53"/>
    </row>
    <row r="3" spans="1:5" x14ac:dyDescent="0.25">
      <c r="A3" s="15"/>
      <c r="B3" s="16" t="str">
        <f>'Monthly Deposits-LCY'!B3</f>
        <v>PERIOD: MONTHLY</v>
      </c>
      <c r="C3" s="53"/>
    </row>
    <row r="4" spans="1:5" x14ac:dyDescent="0.25">
      <c r="A4" s="15"/>
      <c r="B4" s="16" t="str">
        <f>'Monthly Deposits-LCY'!B4</f>
        <v>REPORT AS AT …</v>
      </c>
      <c r="C4" s="53"/>
    </row>
    <row r="6" spans="1:5" x14ac:dyDescent="0.25">
      <c r="A6" s="26"/>
      <c r="B6" s="22"/>
      <c r="C6" s="31" t="s">
        <v>31</v>
      </c>
      <c r="D6" s="26"/>
      <c r="E6" s="22"/>
    </row>
    <row r="7" spans="1:5" x14ac:dyDescent="0.25">
      <c r="A7" s="19" t="s">
        <v>4</v>
      </c>
      <c r="B7" s="19" t="s">
        <v>5</v>
      </c>
      <c r="C7" s="32" t="s">
        <v>6</v>
      </c>
      <c r="D7" s="33" t="s">
        <v>7</v>
      </c>
      <c r="E7" s="33" t="s">
        <v>8</v>
      </c>
    </row>
    <row r="8" spans="1:5" x14ac:dyDescent="0.25">
      <c r="A8" s="20"/>
      <c r="B8" s="21"/>
      <c r="C8" s="34"/>
      <c r="D8" s="19"/>
      <c r="E8" s="19"/>
    </row>
    <row r="9" spans="1:5" x14ac:dyDescent="0.25">
      <c r="A9" s="22" t="s">
        <v>9</v>
      </c>
      <c r="B9" s="23" t="s">
        <v>10</v>
      </c>
      <c r="C9" s="35">
        <f>SUM(C10+C11)</f>
        <v>0</v>
      </c>
      <c r="D9" s="35">
        <f>SUM(D10+D11+D17)</f>
        <v>0</v>
      </c>
      <c r="E9" s="35">
        <f>SUM(E10+E11+E17)</f>
        <v>0</v>
      </c>
    </row>
    <row r="10" spans="1:5" x14ac:dyDescent="0.25">
      <c r="A10" s="24">
        <v>1</v>
      </c>
      <c r="B10" s="25" t="s">
        <v>11</v>
      </c>
      <c r="C10" s="34">
        <f>'Monthly Deposits-LCY'!C10+'Mothly Deposits-FCY'!C10</f>
        <v>0</v>
      </c>
      <c r="D10" s="34">
        <f>'Monthly Deposits-LCY'!D10+'Mothly Deposits-FCY'!D10</f>
        <v>0</v>
      </c>
      <c r="E10" s="34">
        <f>'Monthly Deposits-LCY'!E10+'Mothly Deposits-FCY'!E10</f>
        <v>0</v>
      </c>
    </row>
    <row r="11" spans="1:5" x14ac:dyDescent="0.25">
      <c r="A11" s="24">
        <v>2</v>
      </c>
      <c r="B11" s="25" t="s">
        <v>12</v>
      </c>
      <c r="C11" s="34">
        <f>'Monthly Deposits-LCY'!C11+'Mothly Deposits-FCY'!C11</f>
        <v>0</v>
      </c>
      <c r="D11" s="34">
        <f>'Monthly Deposits-LCY'!D11+'Mothly Deposits-FCY'!D11</f>
        <v>0</v>
      </c>
      <c r="E11" s="34">
        <f>'Monthly Deposits-LCY'!E11+'Mothly Deposits-FCY'!E11</f>
        <v>0</v>
      </c>
    </row>
    <row r="12" spans="1:5" x14ac:dyDescent="0.25">
      <c r="A12" s="22" t="s">
        <v>13</v>
      </c>
      <c r="B12" s="23" t="s">
        <v>14</v>
      </c>
      <c r="C12" s="34"/>
      <c r="D12" s="34"/>
      <c r="E12" s="34"/>
    </row>
    <row r="13" spans="1:5" x14ac:dyDescent="0.25">
      <c r="A13" s="26">
        <v>1</v>
      </c>
      <c r="B13" s="26" t="s">
        <v>15</v>
      </c>
      <c r="C13" s="34">
        <f>'Monthly Deposits-LCY'!C13+'Mothly Deposits-FCY'!C13</f>
        <v>0</v>
      </c>
      <c r="D13" s="34">
        <f>'Monthly Deposits-LCY'!D13+'Mothly Deposits-FCY'!D13</f>
        <v>0</v>
      </c>
      <c r="E13" s="34">
        <f>'Monthly Deposits-LCY'!E13+'Mothly Deposits-FCY'!E13</f>
        <v>0</v>
      </c>
    </row>
    <row r="14" spans="1:5" x14ac:dyDescent="0.25">
      <c r="A14" s="26">
        <v>2</v>
      </c>
      <c r="B14" s="27" t="s">
        <v>16</v>
      </c>
      <c r="C14" s="34">
        <f>'Monthly Deposits-LCY'!C14+'Mothly Deposits-FCY'!C14</f>
        <v>0</v>
      </c>
      <c r="D14" s="34">
        <f>'Monthly Deposits-LCY'!D14+'Mothly Deposits-FCY'!D14</f>
        <v>0</v>
      </c>
      <c r="E14" s="34">
        <f>'Monthly Deposits-LCY'!E14+'Mothly Deposits-FCY'!E14</f>
        <v>0</v>
      </c>
    </row>
    <row r="15" spans="1:5" ht="30" customHeight="1" x14ac:dyDescent="0.25">
      <c r="A15" s="26">
        <v>3</v>
      </c>
      <c r="B15" s="27" t="s">
        <v>17</v>
      </c>
      <c r="C15" s="34">
        <f>'Monthly Deposits-LCY'!C15+'Mothly Deposits-FCY'!C15</f>
        <v>0</v>
      </c>
      <c r="D15" s="34">
        <f>'Monthly Deposits-LCY'!D15+'Mothly Deposits-FCY'!D15</f>
        <v>0</v>
      </c>
      <c r="E15" s="34">
        <f>'Monthly Deposits-LCY'!E15+'Mothly Deposits-FCY'!E15</f>
        <v>0</v>
      </c>
    </row>
    <row r="16" spans="1:5" ht="30" customHeight="1" x14ac:dyDescent="0.25">
      <c r="A16" s="25">
        <v>4</v>
      </c>
      <c r="B16" s="27" t="s">
        <v>18</v>
      </c>
      <c r="C16" s="34">
        <f>'Monthly Deposits-LCY'!C16+'Mothly Deposits-FCY'!C16</f>
        <v>0</v>
      </c>
      <c r="D16" s="34">
        <f>'Monthly Deposits-LCY'!D16+'Mothly Deposits-FCY'!D16</f>
        <v>0</v>
      </c>
      <c r="E16" s="34">
        <f>'Monthly Deposits-LCY'!E16+'Mothly Deposits-FCY'!E16</f>
        <v>0</v>
      </c>
    </row>
    <row r="17" spans="1:5" x14ac:dyDescent="0.25">
      <c r="A17" s="22">
        <v>5</v>
      </c>
      <c r="B17" s="23" t="s">
        <v>29</v>
      </c>
      <c r="C17" s="35">
        <f>SUM(C13:C16)</f>
        <v>0</v>
      </c>
      <c r="D17" s="35">
        <f>SUM(D13:D16)</f>
        <v>0</v>
      </c>
      <c r="E17" s="35">
        <f>SUM(E13:E16)</f>
        <v>0</v>
      </c>
    </row>
    <row r="18" spans="1:5" x14ac:dyDescent="0.25">
      <c r="A18" s="22"/>
      <c r="B18" s="23"/>
      <c r="C18" s="35"/>
      <c r="D18" s="35"/>
      <c r="E18" s="35"/>
    </row>
    <row r="19" spans="1:5" x14ac:dyDescent="0.25">
      <c r="A19" s="22" t="s">
        <v>20</v>
      </c>
      <c r="B19" s="23" t="s">
        <v>21</v>
      </c>
      <c r="C19" s="35">
        <f>C9-C17</f>
        <v>0</v>
      </c>
      <c r="D19" s="35">
        <f>D9-D17</f>
        <v>0</v>
      </c>
      <c r="E19" s="35">
        <f>E9-E17</f>
        <v>0</v>
      </c>
    </row>
    <row r="20" spans="1:5" x14ac:dyDescent="0.25">
      <c r="A20" s="22"/>
      <c r="B20" s="23"/>
      <c r="C20" s="35"/>
      <c r="D20" s="20"/>
      <c r="E20" s="20"/>
    </row>
    <row r="21" spans="1:5" x14ac:dyDescent="0.25">
      <c r="A21" s="22" t="s">
        <v>22</v>
      </c>
      <c r="B21" s="23" t="s">
        <v>23</v>
      </c>
      <c r="C21" s="41">
        <v>2.5000000000000001E-4</v>
      </c>
      <c r="D21" s="20"/>
      <c r="E21" s="20"/>
    </row>
    <row r="22" spans="1:5" x14ac:dyDescent="0.25">
      <c r="A22" s="22" t="s">
        <v>24</v>
      </c>
      <c r="B22" s="23" t="s">
        <v>25</v>
      </c>
      <c r="C22" s="35">
        <f>C19*C21</f>
        <v>0</v>
      </c>
      <c r="D22" s="20"/>
      <c r="E22" s="20"/>
    </row>
    <row r="23" spans="1:5" x14ac:dyDescent="0.25">
      <c r="A23" s="37"/>
      <c r="B23" s="38"/>
      <c r="C23" s="39"/>
      <c r="D23" s="40"/>
      <c r="E23" s="40"/>
    </row>
    <row r="24" spans="1:5" x14ac:dyDescent="0.25">
      <c r="A24" s="37"/>
      <c r="B24" s="38"/>
      <c r="C24" s="39"/>
      <c r="D24" s="40"/>
      <c r="E24" s="40"/>
    </row>
    <row r="25" spans="1:5" x14ac:dyDescent="0.25">
      <c r="A25" s="15"/>
      <c r="B25" s="15" t="s">
        <v>26</v>
      </c>
      <c r="C25" s="53"/>
    </row>
    <row r="26" spans="1:5" x14ac:dyDescent="0.25">
      <c r="A26" s="15"/>
      <c r="B26" s="15" t="str">
        <f>'Monthly Deposits-LCY'!B26</f>
        <v xml:space="preserve">Date: </v>
      </c>
      <c r="C26" s="53"/>
    </row>
    <row r="27" spans="1:5" x14ac:dyDescent="0.25">
      <c r="A27" s="15"/>
      <c r="B27" s="15"/>
      <c r="C27" s="53"/>
    </row>
    <row r="28" spans="1:5" x14ac:dyDescent="0.25">
      <c r="A28" s="15"/>
      <c r="B28" s="15" t="s">
        <v>27</v>
      </c>
      <c r="C28" s="53"/>
    </row>
    <row r="29" spans="1:5" x14ac:dyDescent="0.25">
      <c r="A29" s="15"/>
      <c r="B29" s="15"/>
      <c r="C29" s="53"/>
    </row>
  </sheetData>
  <sheetProtection sheet="1" objects="1" scenarios="1" formatCells="0" formatColumns="0" formatRows="0" insertColumns="0" insertRows="0" insertHyperlinks="0" deleteColumns="0" deleteRows="0" sort="0" autoFilter="0" pivotTables="0"/>
  <pageMargins left="0.70866141732282995" right="0.70866141732282995" top="0.74803149606299002" bottom="0.74803149606299002" header="0.31496062992126" footer="0.31496062992126"/>
  <pageSetup paperSize="9" scale="7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112" zoomScaleNormal="112" workbookViewId="0">
      <selection activeCell="C9" sqref="C9"/>
    </sheetView>
  </sheetViews>
  <sheetFormatPr defaultColWidth="43.140625" defaultRowHeight="15" x14ac:dyDescent="0.25"/>
  <cols>
    <col min="1" max="1" width="27.28515625" style="4" customWidth="1"/>
    <col min="2" max="3" width="20.7109375" style="4" customWidth="1"/>
    <col min="4" max="4" width="21" style="4" customWidth="1"/>
    <col min="5" max="5" width="21.7109375" style="4" customWidth="1"/>
    <col min="6" max="6" width="21.5703125" style="4" customWidth="1"/>
    <col min="7" max="7" width="0" style="4" hidden="1" customWidth="1"/>
  </cols>
  <sheetData>
    <row r="1" spans="1:7" x14ac:dyDescent="0.25">
      <c r="A1" s="16" t="str">
        <f>'Monthly Deposits-LCY'!B1</f>
        <v>BANK NAME:  COGEBANQUE</v>
      </c>
      <c r="B1" s="28"/>
      <c r="C1" s="28"/>
      <c r="D1" s="28"/>
      <c r="E1" s="28"/>
      <c r="F1" s="28"/>
    </row>
    <row r="2" spans="1:7" x14ac:dyDescent="0.25">
      <c r="A2" s="16" t="str">
        <f>'Monthly Deposits-LCY'!B2</f>
        <v xml:space="preserve">ADDRESS OF THE BANK: KN 4 AV 72 ST, CENTENARY HOUSE/CAR PARK ,NYARUGENGE, B.P. 5230 Kigali - Rwanda </v>
      </c>
      <c r="B2" s="28"/>
      <c r="C2" s="28"/>
      <c r="D2" s="28"/>
      <c r="E2" s="28"/>
      <c r="F2" s="28"/>
    </row>
    <row r="3" spans="1:7" x14ac:dyDescent="0.25">
      <c r="A3" s="16" t="str">
        <f>'Monthly Deposits-LCY'!B3</f>
        <v>PERIOD: MONTHLY</v>
      </c>
      <c r="B3" s="28"/>
      <c r="C3" s="28"/>
      <c r="D3" s="28"/>
      <c r="E3" s="28"/>
      <c r="F3" s="28"/>
    </row>
    <row r="4" spans="1:7" x14ac:dyDescent="0.25">
      <c r="A4" s="16" t="str">
        <f>'Monthly Deposits-LCY'!B4</f>
        <v>REPORT AS AT …</v>
      </c>
      <c r="B4" s="28"/>
      <c r="C4" s="28"/>
      <c r="D4" s="28"/>
      <c r="E4" s="28"/>
      <c r="F4" s="28"/>
    </row>
    <row r="5" spans="1:7" x14ac:dyDescent="0.25">
      <c r="A5" s="28"/>
      <c r="B5" s="28"/>
      <c r="C5" s="30"/>
      <c r="D5" s="28"/>
      <c r="E5" s="28"/>
      <c r="F5" s="28"/>
    </row>
    <row r="6" spans="1:7" x14ac:dyDescent="0.25">
      <c r="A6" s="26"/>
      <c r="B6" s="22" t="s">
        <v>32</v>
      </c>
      <c r="C6" s="31" t="s">
        <v>33</v>
      </c>
      <c r="D6" s="26"/>
      <c r="E6" s="22"/>
      <c r="F6" s="26"/>
    </row>
    <row r="7" spans="1:7" ht="30" customHeight="1" x14ac:dyDescent="0.25">
      <c r="A7" s="42" t="s">
        <v>34</v>
      </c>
      <c r="B7" s="42" t="s">
        <v>6</v>
      </c>
      <c r="C7" s="42" t="s">
        <v>35</v>
      </c>
      <c r="D7" s="42" t="s">
        <v>36</v>
      </c>
      <c r="E7" s="42" t="s">
        <v>37</v>
      </c>
      <c r="F7" s="42" t="s">
        <v>38</v>
      </c>
    </row>
    <row r="8" spans="1:7" s="15" customFormat="1" x14ac:dyDescent="0.25">
      <c r="A8" s="17" t="s">
        <v>39</v>
      </c>
      <c r="B8" s="75">
        <f>SUMIFS(CHA!J:J,CHA!G:G,646)</f>
        <v>0</v>
      </c>
      <c r="C8" s="18"/>
      <c r="D8" s="74" t="e">
        <f>VLOOKUP(G8,CHA!G:H,2,0)</f>
        <v>#N/A</v>
      </c>
      <c r="E8" s="34" t="e">
        <f>B8*D8</f>
        <v>#N/A</v>
      </c>
      <c r="F8" s="43">
        <f>B8</f>
        <v>0</v>
      </c>
      <c r="G8" s="15">
        <v>646</v>
      </c>
    </row>
    <row r="9" spans="1:7" s="15" customFormat="1" x14ac:dyDescent="0.25">
      <c r="A9" s="17" t="s">
        <v>40</v>
      </c>
      <c r="B9" s="18" t="s">
        <v>41</v>
      </c>
      <c r="C9" s="74">
        <f>SUMIFS(CHA!I:I,CHA!G:G,840)</f>
        <v>0</v>
      </c>
      <c r="D9" s="74" t="e">
        <f>VLOOKUP(G9,CHA!G:H,2,0)</f>
        <v>#N/A</v>
      </c>
      <c r="E9" s="34" t="e">
        <f t="shared" ref="E9:E15" si="0">C9*D9</f>
        <v>#N/A</v>
      </c>
      <c r="F9" s="43" t="e">
        <f t="shared" ref="F9:F15" si="1">E9</f>
        <v>#N/A</v>
      </c>
      <c r="G9" s="15">
        <v>840</v>
      </c>
    </row>
    <row r="10" spans="1:7" s="15" customFormat="1" x14ac:dyDescent="0.25">
      <c r="A10" s="17" t="s">
        <v>42</v>
      </c>
      <c r="B10" s="18" t="s">
        <v>41</v>
      </c>
      <c r="C10" s="74">
        <f>SUMIFS(CHA!I:I,CHA!G:G,978)</f>
        <v>0</v>
      </c>
      <c r="D10" s="74" t="e">
        <f>VLOOKUP(G10,CHA!G:H,2,0)</f>
        <v>#N/A</v>
      </c>
      <c r="E10" s="34" t="e">
        <f t="shared" si="0"/>
        <v>#N/A</v>
      </c>
      <c r="F10" s="43" t="e">
        <f t="shared" si="1"/>
        <v>#N/A</v>
      </c>
      <c r="G10" s="15">
        <v>978</v>
      </c>
    </row>
    <row r="11" spans="1:7" s="15" customFormat="1" x14ac:dyDescent="0.25">
      <c r="A11" s="17" t="s">
        <v>43</v>
      </c>
      <c r="B11" s="18" t="s">
        <v>41</v>
      </c>
      <c r="C11" s="74">
        <f>SUMIFS(CHA!I:I,CHA!G:G,826)</f>
        <v>0</v>
      </c>
      <c r="D11" s="74" t="e">
        <f>VLOOKUP(G11,CHA!G:H,2,0)</f>
        <v>#N/A</v>
      </c>
      <c r="E11" s="34" t="e">
        <f t="shared" si="0"/>
        <v>#N/A</v>
      </c>
      <c r="F11" s="43" t="e">
        <f t="shared" si="1"/>
        <v>#N/A</v>
      </c>
      <c r="G11" s="15">
        <v>826</v>
      </c>
    </row>
    <row r="12" spans="1:7" s="15" customFormat="1" x14ac:dyDescent="0.25">
      <c r="A12" s="17" t="s">
        <v>44</v>
      </c>
      <c r="B12" s="18" t="s">
        <v>41</v>
      </c>
      <c r="C12" s="18">
        <v>0</v>
      </c>
      <c r="D12" s="18">
        <v>0</v>
      </c>
      <c r="E12" s="34">
        <f t="shared" si="0"/>
        <v>0</v>
      </c>
      <c r="F12" s="43">
        <f t="shared" si="1"/>
        <v>0</v>
      </c>
    </row>
    <row r="13" spans="1:7" s="15" customFormat="1" x14ac:dyDescent="0.25">
      <c r="A13" s="17" t="s">
        <v>45</v>
      </c>
      <c r="B13" s="18" t="s">
        <v>41</v>
      </c>
      <c r="C13" s="18">
        <v>0</v>
      </c>
      <c r="D13" s="18">
        <v>0</v>
      </c>
      <c r="E13" s="34">
        <f t="shared" si="0"/>
        <v>0</v>
      </c>
      <c r="F13" s="43">
        <f t="shared" si="1"/>
        <v>0</v>
      </c>
    </row>
    <row r="14" spans="1:7" s="15" customFormat="1" x14ac:dyDescent="0.25">
      <c r="A14" s="17" t="s">
        <v>46</v>
      </c>
      <c r="B14" s="18" t="s">
        <v>41</v>
      </c>
      <c r="C14" s="18">
        <v>0</v>
      </c>
      <c r="D14" s="18">
        <v>0</v>
      </c>
      <c r="E14" s="34">
        <f t="shared" si="0"/>
        <v>0</v>
      </c>
      <c r="F14" s="43">
        <f t="shared" si="1"/>
        <v>0</v>
      </c>
    </row>
    <row r="15" spans="1:7" s="15" customFormat="1" x14ac:dyDescent="0.25">
      <c r="A15" s="17" t="s">
        <v>47</v>
      </c>
      <c r="B15" s="18" t="s">
        <v>41</v>
      </c>
      <c r="C15" s="18">
        <v>0</v>
      </c>
      <c r="D15" s="18">
        <v>0</v>
      </c>
      <c r="E15" s="34">
        <f t="shared" si="0"/>
        <v>0</v>
      </c>
      <c r="F15" s="43">
        <f t="shared" si="1"/>
        <v>0</v>
      </c>
    </row>
    <row r="16" spans="1:7" x14ac:dyDescent="0.25">
      <c r="A16" s="22" t="s">
        <v>48</v>
      </c>
      <c r="B16" s="35">
        <f>SUM(B8:B15)</f>
        <v>0</v>
      </c>
      <c r="C16" s="35">
        <f>SUM(C8:C15)</f>
        <v>0</v>
      </c>
      <c r="D16" s="35" t="e">
        <f>SUM(D8:D15)</f>
        <v>#N/A</v>
      </c>
      <c r="E16" s="35" t="e">
        <f>SUM(E8:E15)</f>
        <v>#N/A</v>
      </c>
      <c r="F16" s="35" t="e">
        <f>SUM(F8:F15)</f>
        <v>#N/A</v>
      </c>
    </row>
    <row r="17" spans="1:6" x14ac:dyDescent="0.25">
      <c r="F17" s="61"/>
    </row>
    <row r="18" spans="1:6" x14ac:dyDescent="0.25">
      <c r="E18" s="61"/>
      <c r="F18" s="5"/>
    </row>
    <row r="19" spans="1:6" x14ac:dyDescent="0.25">
      <c r="F19" s="61"/>
    </row>
    <row r="20" spans="1:6" x14ac:dyDescent="0.25">
      <c r="A20" s="3"/>
      <c r="B20" s="3"/>
      <c r="C20" s="8"/>
    </row>
    <row r="21" spans="1:6" x14ac:dyDescent="0.25">
      <c r="A21" s="4" t="str">
        <f>'Monthly Deposits-LCY'!B25</f>
        <v>Place: Kigali</v>
      </c>
    </row>
    <row r="22" spans="1:6" x14ac:dyDescent="0.25">
      <c r="A22" s="4" t="str">
        <f>'Monthly Deposits-LCY'!B26</f>
        <v xml:space="preserve">Date: </v>
      </c>
      <c r="E22" s="61"/>
    </row>
    <row r="24" spans="1:6" x14ac:dyDescent="0.25">
      <c r="A24" s="4" t="s">
        <v>27</v>
      </c>
    </row>
    <row r="26" spans="1:6" x14ac:dyDescent="0.25">
      <c r="A26" s="4" t="str">
        <f>'Mothly Deposits-FCY'!B30</f>
        <v>currency exchg. 1USD=827.2130RWF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scale="7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A5" sqref="A5"/>
    </sheetView>
  </sheetViews>
  <sheetFormatPr defaultRowHeight="15" x14ac:dyDescent="0.25"/>
  <cols>
    <col min="1" max="1" width="35.7109375" style="4" customWidth="1"/>
    <col min="2" max="2" width="11.28515625" style="4" customWidth="1"/>
    <col min="3" max="3" width="22.5703125" style="4" customWidth="1"/>
    <col min="4" max="4" width="11" style="4" customWidth="1"/>
    <col min="5" max="5" width="22.42578125" style="4" customWidth="1"/>
    <col min="6" max="6" width="7.28515625" style="4" customWidth="1"/>
    <col min="7" max="7" width="22.42578125" style="4" customWidth="1"/>
    <col min="8" max="8" width="20.85546875" style="4" customWidth="1"/>
    <col min="9" max="9" width="24.140625" style="4" customWidth="1"/>
    <col min="10" max="10" width="23.5703125" style="4" customWidth="1"/>
    <col min="11" max="11" width="15.85546875" style="4" customWidth="1"/>
    <col min="12" max="12" width="21.85546875" style="4" customWidth="1"/>
    <col min="13" max="13" width="9.140625" style="4" customWidth="1"/>
  </cols>
  <sheetData>
    <row r="1" spans="1:12" x14ac:dyDescent="0.25">
      <c r="A1" s="3" t="str">
        <f>'Monthly Deposits-LCY'!B1</f>
        <v>BANK NAME:  COGEBANQUE</v>
      </c>
      <c r="B1" s="3"/>
      <c r="C1" s="5"/>
    </row>
    <row r="2" spans="1:12" x14ac:dyDescent="0.25">
      <c r="A2" s="3" t="str">
        <f>'Monthly Deposits-LCY'!B2</f>
        <v xml:space="preserve">ADDRESS OF THE BANK: KN 4 AV 72 ST, CENTENARY HOUSE/CAR PARK ,NYARUGENGE, B.P. 5230 Kigali - Rwanda </v>
      </c>
      <c r="B2" s="3"/>
      <c r="C2" s="5"/>
    </row>
    <row r="3" spans="1:12" x14ac:dyDescent="0.25">
      <c r="A3" s="3" t="str">
        <f>'Monthly Deposits-LCY'!B3</f>
        <v>PERIOD: MONTHLY</v>
      </c>
      <c r="B3" s="3"/>
      <c r="C3" s="5"/>
    </row>
    <row r="4" spans="1:12" x14ac:dyDescent="0.25">
      <c r="A4" s="3" t="str">
        <f>'Monthly Deposits-LCY'!B4</f>
        <v>REPORT AS AT …</v>
      </c>
      <c r="B4" s="3"/>
      <c r="C4" s="5"/>
    </row>
    <row r="5" spans="1:12" x14ac:dyDescent="0.25">
      <c r="A5" s="3">
        <f>'Monthly Deposits-LCY'!B5</f>
        <v>0</v>
      </c>
      <c r="B5" s="3"/>
      <c r="C5" s="5"/>
    </row>
    <row r="6" spans="1:12" s="3" customFormat="1" ht="15.75" customHeight="1" x14ac:dyDescent="0.25">
      <c r="A6" s="2" t="s">
        <v>49</v>
      </c>
      <c r="B6" s="2"/>
      <c r="C6" s="2"/>
      <c r="D6" s="2"/>
      <c r="E6" s="2"/>
      <c r="F6" s="2"/>
      <c r="G6" s="2"/>
      <c r="H6" s="2"/>
      <c r="I6" s="2"/>
    </row>
    <row r="7" spans="1:12" s="3" customFormat="1" ht="15.75" customHeight="1" x14ac:dyDescent="0.25">
      <c r="A7" s="2"/>
      <c r="B7" s="2"/>
      <c r="C7" s="2"/>
      <c r="D7" s="2"/>
      <c r="E7" s="2"/>
      <c r="F7" s="2"/>
      <c r="G7" s="2"/>
      <c r="H7" s="2"/>
      <c r="I7" s="2"/>
    </row>
    <row r="8" spans="1:12" ht="15.75" customHeight="1" x14ac:dyDescent="0.25">
      <c r="A8" s="9"/>
      <c r="B8" s="9"/>
      <c r="C8" s="9"/>
      <c r="D8" s="9"/>
      <c r="E8" s="7" t="s">
        <v>50</v>
      </c>
      <c r="F8" s="9"/>
      <c r="G8" s="9"/>
      <c r="H8" s="9"/>
      <c r="I8" s="9"/>
    </row>
    <row r="9" spans="1:12" ht="52.5" customHeight="1" x14ac:dyDescent="0.25">
      <c r="A9" s="10" t="s">
        <v>51</v>
      </c>
      <c r="B9" s="126" t="s">
        <v>52</v>
      </c>
      <c r="C9" s="127"/>
      <c r="D9" s="126" t="s">
        <v>53</v>
      </c>
      <c r="E9" s="127"/>
      <c r="F9" s="126" t="s">
        <v>54</v>
      </c>
      <c r="G9" s="127"/>
      <c r="H9" s="126" t="s">
        <v>55</v>
      </c>
      <c r="I9" s="127"/>
      <c r="J9" s="11"/>
      <c r="K9" s="57"/>
    </row>
    <row r="10" spans="1:12" ht="30.75" customHeight="1" x14ac:dyDescent="0.25">
      <c r="A10" s="10" t="s">
        <v>56</v>
      </c>
      <c r="B10" s="128"/>
      <c r="C10" s="129"/>
      <c r="D10" s="128"/>
      <c r="E10" s="129"/>
      <c r="F10" s="128"/>
      <c r="G10" s="129"/>
      <c r="H10" s="128"/>
      <c r="I10" s="129"/>
      <c r="J10" s="11"/>
    </row>
    <row r="11" spans="1:12" ht="35.25" customHeight="1" x14ac:dyDescent="0.25">
      <c r="A11" s="12"/>
      <c r="B11" s="1" t="s">
        <v>57</v>
      </c>
      <c r="C11" s="1" t="s">
        <v>6</v>
      </c>
      <c r="D11" s="1" t="s">
        <v>57</v>
      </c>
      <c r="E11" s="1" t="s">
        <v>6</v>
      </c>
      <c r="F11" s="1" t="s">
        <v>57</v>
      </c>
      <c r="G11" s="1" t="s">
        <v>6</v>
      </c>
      <c r="H11" s="1" t="s">
        <v>57</v>
      </c>
      <c r="I11" s="1" t="s">
        <v>6</v>
      </c>
      <c r="J11" s="11"/>
    </row>
    <row r="12" spans="1:12" ht="18" customHeight="1" x14ac:dyDescent="0.25">
      <c r="A12" s="9" t="s">
        <v>39</v>
      </c>
      <c r="B12" s="72">
        <f>SUMIFS(CHA!C:C,CHA!A:A,"201*",CHA!B:B,646)+SUMIFS(CHA!C:C,CHA!A:A,"1220*",CHA!B:B,646)+SUMIFS(CHA!C:C,CHA!A:A,"1230*",CHA!B:B,646)</f>
        <v>0</v>
      </c>
      <c r="C12" s="65">
        <f>SUMIFS(CHA!D:D,CHA!A:A,"201*",CHA!B:B,646)+SUMIFS(CHA!D:D,CHA!A:A,"1220*",CHA!B:B,646)+SUMIFS(CHA!D:D,CHA!A:A,"1230*",CHA!B:B,646)</f>
        <v>0</v>
      </c>
      <c r="D12" s="65">
        <f>SUMIFS(CHA!C:C,CHA!A:A,"204*",CHA!B:B,646)+SUMIFS(CHA!C:C,CHA!A:A,"148635",CHA!B:B,646)+SUMIFS(CHA!C:C,CHA!A:A,"148636",CHA!B:B,646)</f>
        <v>0</v>
      </c>
      <c r="E12" s="65">
        <f>SUMIFS(CHA!D:D,CHA!A:A,"204*",CHA!B:B,646)+SUMIFS(CHA!D:D,CHA!A:A,"148635",CHA!B:B,646)+SUMIFS(CHA!D:D,CHA!A:A,"148636",CHA!B:B,646)</f>
        <v>0</v>
      </c>
      <c r="F12" s="65">
        <f>SUMIFS(CHA!C:C,CHA!A:A,"205*",CHA!B:B,646)</f>
        <v>0</v>
      </c>
      <c r="G12" s="65">
        <f>SUMIFS(CHA!D:D,CHA!A:A,"205*",CHA!B:B,646)</f>
        <v>0</v>
      </c>
      <c r="H12" s="65">
        <f>SUMIFS(CHA!C:C,CHA!A:A,"203*",CHA!B:B,646)+SUMIFS(CHA!C:C,CHA!A:A,"208*",CHA!B:B,646)+SUMIFS(CHA!C:C,CHA!A:A,"148*",CHA!B:B,646)+SUMIFS(CHA!C:C,CHA!A:A,"181*",CHA!B:B,646)+SUMIFS(CHA!C:C,CHA!A:A,"209*",CHA!B:B,646)+SUMIFS(CHA!C:C,CHA!A:A,"227*",CHA!B:B,646)+SUMIFS(CHA!C:C,CHA!A:A,"23*",CHA!B:B,646)+SUMIFS(CHA!C:C,CHA!A:A,"24*",CHA!B:B,646)+SUMIFS(CHA!C:C,CHA!A:A,"28*",CHA!B:B,646)+SUMIFS(CHA!C:C,CHA!A:A,"29*",CHA!B:B,646)</f>
        <v>0</v>
      </c>
      <c r="I12" s="62">
        <f>SUMIFS(CHA!D:D,CHA!A:A,"203*",CHA!B:B,646)+SUMIFS(CHA!D:D,CHA!A:A,"208*",CHA!B:B,646)+SUMIFS(CHA!D:D,CHA!A:A,"148*",CHA!B:B,646)+SUMIFS(CHA!D:D,CHA!A:A,"181*",CHA!B:B,646)+SUMIFS(CHA!D:D,CHA!A:A,"209*",CHA!B:B,646)+SUMIFS(CHA!D:D,CHA!A:A,"227*",CHA!B:B,646)+SUMIFS(CHA!D:D,CHA!A:A,"23*",CHA!B:B,646)+SUMIFS(CHA!D:D,CHA!A:A,"24*",CHA!B:B,646)+SUMIFS(CHA!D:D,CHA!A:A,"28*",CHA!B:B,646)+SUMIFS(CHA!D:D,CHA!A:A,"29*",CHA!B:B,646)</f>
        <v>0</v>
      </c>
      <c r="J12" s="68">
        <f t="shared" ref="J12:J20" si="0">C12+E12+G12+I12</f>
        <v>0</v>
      </c>
      <c r="K12" s="61">
        <v>136674894.39700001</v>
      </c>
      <c r="L12" s="61">
        <f>K12-J12</f>
        <v>136674894.39700001</v>
      </c>
    </row>
    <row r="13" spans="1:12" ht="18" customHeight="1" x14ac:dyDescent="0.25">
      <c r="A13" s="9" t="s">
        <v>40</v>
      </c>
      <c r="B13" s="71">
        <f>SUMIFS(CHA!C:C,CHA!A:A,"201*",CHA!B:B,840)+SUMIFS(CHA!C:C,CHA!A:A,"1220*",CHA!B:B,840)+SUMIFS(CHA!C:C,CHA!A:A,"1230*",CHA!B:B,840)</f>
        <v>0</v>
      </c>
      <c r="C13" s="65">
        <f>SUMIFS(CHA!D:D,CHA!A:A,"201*",CHA!B:B,840)+SUMIFS(CHA!D:D,CHA!A:A,"1220*",CHA!B:B,840)+SUMIFS(CHA!D:D,CHA!A:A,"1230*",CHA!B:B,840)</f>
        <v>0</v>
      </c>
      <c r="D13" s="65">
        <f>SUMIFS(CHA!C:C,CHA!A:A,"204*",CHA!B:B,840)+SUMIFS(CHA!C:C,CHA!A:A,"148635",CHA!B:B,840)+SUMIFS(CHA!C:C,CHA!A:A,"148636",CHA!B:B,840)</f>
        <v>0</v>
      </c>
      <c r="E13" s="72">
        <f>SUMIFS(CHA!D:D,CHA!A:A,"204*",CHA!B:B,840)+SUMIFS(CHA!D:D,CHA!A:A,"148635",CHA!B:B,840)+SUMIFS(CHA!D:D,CHA!A:A,"148636",CHA!B:B,840)</f>
        <v>0</v>
      </c>
      <c r="F13" s="65">
        <f>SUMIFS(CHA!C:C,CHA!A:A,"205*",CHA!B:B,840)</f>
        <v>0</v>
      </c>
      <c r="G13" s="65">
        <f>SUMIFS(CHA!D:D,CHA!A:A,"205*",CHA!B:B,840)</f>
        <v>0</v>
      </c>
      <c r="H13" s="65">
        <f>SUMIFS(CHA!C:C,CHA!A:A,"203*",CHA!B:B,840)+SUMIFS(CHA!C:C,CHA!A:A,"208*",CHA!B:B,840)+SUMIFS(CHA!C:C,CHA!A:A,"148*",CHA!B:B,840)+SUMIFS(CHA!C:C,CHA!A:A,"181*",CHA!B:B,840)+SUMIFS(CHA!C:C,CHA!A:A,"209*",CHA!B:B,840)+SUMIFS(CHA!C:C,CHA!A:A,"227*",CHA!B:B,840)+SUMIFS(CHA!C:C,CHA!A:A,"23*",CHA!B:B,840)+SUMIFS(CHA!C:C,CHA!A:A,"24*",CHA!B:B,840)+SUMIFS(CHA!C:C,CHA!A:A,"28*",CHA!B:B,840)+SUMIFS(CHA!C:C,CHA!A:A,"29*",CHA!B:B,840)</f>
        <v>0</v>
      </c>
      <c r="I13" s="65">
        <f>SUMIFS(CHA!D:D,CHA!A:A,"203*",CHA!B:B,840)+SUMIFS(CHA!D:D,CHA!A:A,"208*",CHA!B:B,840)+SUMIFS(CHA!D:D,CHA!A:A,"148*",CHA!B:B,840)+SUMIFS(CHA!D:D,CHA!A:A,"181*",CHA!B:B,840)+SUMIFS(CHA!D:D,CHA!A:A,"209*",CHA!B:B,840)+SUMIFS(CHA!D:D,CHA!A:A,"227*",CHA!B:B,840)+SUMIFS(CHA!D:D,CHA!A:A,"23*",CHA!B:B,840)+SUMIFS(CHA!D:D,CHA!A:A,"24*",CHA!B:B,840)+SUMIFS(CHA!D:D,CHA!A:A,"28*",CHA!B:B,840)+SUMIFS(CHA!D:D,CHA!A:A,"29*",CHA!B:B,840)</f>
        <v>0</v>
      </c>
      <c r="J13" s="68">
        <f t="shared" si="0"/>
        <v>0</v>
      </c>
      <c r="K13" s="63">
        <v>22239065.179850999</v>
      </c>
      <c r="L13" s="61">
        <f>K13-J13</f>
        <v>22239065.179850999</v>
      </c>
    </row>
    <row r="14" spans="1:12" ht="13.5" customHeight="1" x14ac:dyDescent="0.25">
      <c r="A14" s="6" t="s">
        <v>42</v>
      </c>
      <c r="B14" s="65">
        <f>SUMIFS(CHA!C:C,CHA!A:A,"201*",CHA!B:B,978)+SUMIFS(CHA!C:C,CHA!A:A,"1220*",CHA!B:B,978)+SUMIFS(CHA!C:C,CHA!A:A,"1230*",CHA!B:B,978)</f>
        <v>0</v>
      </c>
      <c r="C14" s="72">
        <f>SUMIFS(CHA!D:D,CHA!A:A,"201*",CHA!B:B,978)+SUMIFS(CHA!D:D,CHA!A:A,"1220*",CHA!B:B,978)+SUMIFS(CHA!D:D,CHA!A:A,"1230*",CHA!B:B,978)</f>
        <v>0</v>
      </c>
      <c r="D14" s="65">
        <f>SUMIFS(CHA!C:C,CHA!A:A,"204*",CHA!B:B,978)+SUMIFS(CHA!C:C,CHA!A:A,"148635",CHA!B:B,978)+SUMIFS(CHA!C:C,CHA!A:A,"148636",CHA!B:B,978)</f>
        <v>0</v>
      </c>
      <c r="E14" s="71">
        <f>SUMIFS(CHA!D:D,CHA!A:A,"204*",CHA!B:B,978)+SUMIFS(CHA!D:D,CHA!A:A,"148635",CHA!B:B,978)+SUMIFS(CHA!D:D,CHA!A:A,"148636",CHA!B:B,978)</f>
        <v>0</v>
      </c>
      <c r="F14" s="65">
        <f>SUMIFS(CHA!C:C,CHA!A:A,"205*",CHA!B:B,978)</f>
        <v>0</v>
      </c>
      <c r="G14" s="65">
        <f>SUMIFS(CHA!D:D,CHA!A:A,"205*",CHA!B:B,978)</f>
        <v>0</v>
      </c>
      <c r="H14" s="65">
        <f>SUMIFS(CHA!C:C,CHA!A:A,"203*",CHA!B:B,978)+SUMIFS(CHA!C:C,CHA!A:A,"208*",CHA!B:B,978)+SUMIFS(CHA!C:C,CHA!A:A,"148*",CHA!B:B,978)+SUMIFS(CHA!C:C,CHA!A:A,"181*",CHA!B:B,978)+SUMIFS(CHA!C:C,CHA!A:A,"209*",CHA!B:B,978)+SUMIFS(CHA!C:C,CHA!A:A,"227*",CHA!B:B,978)+SUMIFS(CHA!C:C,CHA!A:A,"23*",CHA!B:B,978)+SUMIFS(CHA!C:C,CHA!A:A,"24*",CHA!B:B,978)+SUMIFS(CHA!C:C,CHA!A:A,"28*",CHA!B:B,978)+SUMIFS(CHA!C:C,CHA!A:A,"29*",CHA!B:B,978)</f>
        <v>0</v>
      </c>
      <c r="I14" s="65">
        <f>SUMIFS(CHA!D:D,CHA!A:A,"203*",CHA!B:B,978)+SUMIFS(CHA!D:D,CHA!A:A,"208*",CHA!B:B,978)+SUMIFS(CHA!D:D,CHA!A:A,"148*",CHA!B:B,978)+SUMIFS(CHA!D:D,CHA!A:A,"181*",CHA!B:B,978)+SUMIFS(CHA!D:D,CHA!A:A,"209*",CHA!B:B,978)+SUMIFS(CHA!D:D,CHA!A:A,"227*",CHA!B:B,978)+SUMIFS(CHA!D:D,CHA!A:A,"23*",CHA!B:B,978)+SUMIFS(CHA!D:D,CHA!A:A,"24*",CHA!B:B,978)+SUMIFS(CHA!D:D,CHA!A:A,"28*",CHA!B:B,978)+SUMIFS(CHA!D:D,CHA!A:A,"29*",CHA!B:B,978)</f>
        <v>0</v>
      </c>
      <c r="J14" s="68">
        <f t="shared" si="0"/>
        <v>0</v>
      </c>
      <c r="K14" s="61">
        <v>1806347.4275966999</v>
      </c>
      <c r="L14" s="61">
        <f>K14-J14</f>
        <v>1806347.4275966999</v>
      </c>
    </row>
    <row r="15" spans="1:12" ht="13.5" customHeight="1" x14ac:dyDescent="0.25">
      <c r="A15" s="6" t="s">
        <v>43</v>
      </c>
      <c r="B15" s="65">
        <f>SUMIFS(CHA!C:C,CHA!A:A,"201*",CHA!B:B,826)+SUMIFS(CHA!C:C,CHA!A:A,"1220*",CHA!B:B,826)+SUMIFS(CHA!C:C,CHA!A:A,"1230*",CHA!B:B,826)</f>
        <v>0</v>
      </c>
      <c r="C15" s="73">
        <f>SUMIFS(CHA!D:D,CHA!A:A,"201*",CHA!B:B,826)+SUMIFS(CHA!D:D,CHA!A:A,"1220*",CHA!B:B,826)+SUMIFS(CHA!D:D,CHA!A:A,"1230*",CHA!B:B,826)</f>
        <v>0</v>
      </c>
      <c r="D15" s="65">
        <f>SUMIFS(CHA!C:C,CHA!A:A,"204*",CHA!B:B,826)+SUMIFS(CHA!C:C,CHA!A:A,"148635",CHA!B:B,826)+SUMIFS(CHA!C:C,CHA!A:A,"148636",CHA!B:B,826)</f>
        <v>0</v>
      </c>
      <c r="E15" s="65">
        <f>SUMIFS(CHA!D:D,CHA!A:A,"204*",CHA!B:B,826)+SUMIFS(CHA!D:D,CHA!A:A,"148635",CHA!B:B,826)+SUMIFS(CHA!D:D,CHA!A:A,"148636",CHA!B:B,826)</f>
        <v>0</v>
      </c>
      <c r="F15" s="65">
        <f>SUMIFS(CHA!C:C,CHA!A:A,"205*",CHA!B:B,826)</f>
        <v>0</v>
      </c>
      <c r="G15" s="65">
        <f>SUMIFS(CHA!D:D,CHA!A:A,"205*",CHA!B:B,826)</f>
        <v>0</v>
      </c>
      <c r="H15" s="65"/>
      <c r="I15" s="62"/>
      <c r="J15" s="68">
        <f t="shared" si="0"/>
        <v>0</v>
      </c>
      <c r="K15" s="61"/>
    </row>
    <row r="16" spans="1:12" ht="13.5" customHeight="1" x14ac:dyDescent="0.25">
      <c r="A16" s="6" t="s">
        <v>44</v>
      </c>
      <c r="B16" s="65"/>
      <c r="C16" s="71"/>
      <c r="D16" s="65"/>
      <c r="E16" s="65"/>
      <c r="F16" s="65"/>
      <c r="G16" s="65"/>
      <c r="H16" s="65"/>
      <c r="I16" s="62"/>
      <c r="J16" s="68">
        <f t="shared" si="0"/>
        <v>0</v>
      </c>
      <c r="K16" s="61"/>
    </row>
    <row r="17" spans="1:11" ht="13.5" customHeight="1" x14ac:dyDescent="0.25">
      <c r="A17" s="6" t="s">
        <v>45</v>
      </c>
      <c r="B17" s="65"/>
      <c r="C17" s="65"/>
      <c r="D17" s="65"/>
      <c r="E17" s="65"/>
      <c r="F17" s="65"/>
      <c r="G17" s="65"/>
      <c r="H17" s="65"/>
      <c r="I17" s="62"/>
      <c r="J17" s="68">
        <f t="shared" si="0"/>
        <v>0</v>
      </c>
    </row>
    <row r="18" spans="1:11" ht="13.5" customHeight="1" x14ac:dyDescent="0.25">
      <c r="A18" s="6" t="s">
        <v>46</v>
      </c>
      <c r="B18" s="65"/>
      <c r="C18" s="65"/>
      <c r="D18" s="65"/>
      <c r="E18" s="65"/>
      <c r="F18" s="65"/>
      <c r="G18" s="65"/>
      <c r="H18" s="65"/>
      <c r="I18" s="62"/>
      <c r="J18" s="68">
        <f t="shared" si="0"/>
        <v>0</v>
      </c>
    </row>
    <row r="19" spans="1:11" ht="13.5" customHeight="1" x14ac:dyDescent="0.25">
      <c r="A19" s="6" t="s">
        <v>47</v>
      </c>
      <c r="B19" s="65"/>
      <c r="C19" s="65"/>
      <c r="D19" s="65"/>
      <c r="E19" s="65"/>
      <c r="F19" s="65"/>
      <c r="G19" s="65"/>
      <c r="H19" s="65"/>
      <c r="I19" s="62"/>
      <c r="J19" s="68">
        <f t="shared" si="0"/>
        <v>0</v>
      </c>
    </row>
    <row r="20" spans="1:11" s="3" customFormat="1" ht="27" customHeight="1" x14ac:dyDescent="0.25">
      <c r="A20" s="13" t="s">
        <v>48</v>
      </c>
      <c r="B20" s="66">
        <f t="shared" ref="B20:I20" si="1">SUM(B12:B19)</f>
        <v>0</v>
      </c>
      <c r="C20" s="66">
        <f t="shared" si="1"/>
        <v>0</v>
      </c>
      <c r="D20" s="66">
        <f t="shared" si="1"/>
        <v>0</v>
      </c>
      <c r="E20" s="66">
        <f t="shared" si="1"/>
        <v>0</v>
      </c>
      <c r="F20" s="66">
        <f t="shared" si="1"/>
        <v>0</v>
      </c>
      <c r="G20" s="66">
        <f t="shared" si="1"/>
        <v>0</v>
      </c>
      <c r="H20" s="66">
        <f t="shared" si="1"/>
        <v>0</v>
      </c>
      <c r="I20" s="14">
        <f t="shared" si="1"/>
        <v>0</v>
      </c>
      <c r="J20" s="68">
        <f t="shared" si="0"/>
        <v>0</v>
      </c>
    </row>
    <row r="21" spans="1:11" ht="13.5" customHeight="1" x14ac:dyDescent="0.25">
      <c r="F21" s="64"/>
    </row>
    <row r="22" spans="1:11" x14ac:dyDescent="0.25">
      <c r="C22" s="4">
        <v>55039680.964000002</v>
      </c>
      <c r="E22" s="4">
        <v>39895138.866999999</v>
      </c>
      <c r="G22" s="4">
        <v>62331473.769000001</v>
      </c>
      <c r="I22" s="4">
        <v>3462557.9649999999</v>
      </c>
    </row>
    <row r="23" spans="1:11" x14ac:dyDescent="0.25">
      <c r="C23" s="61">
        <f>C20-C22</f>
        <v>-55039680.964000002</v>
      </c>
      <c r="D23" s="61"/>
      <c r="E23" s="61">
        <f>E20-E22</f>
        <v>-39895138.866999999</v>
      </c>
      <c r="F23" s="61"/>
      <c r="G23" s="61">
        <f>G20-G22</f>
        <v>-62331473.769000001</v>
      </c>
      <c r="I23" s="61">
        <f>I20-I22</f>
        <v>-3462557.9649999999</v>
      </c>
    </row>
    <row r="24" spans="1:11" x14ac:dyDescent="0.25">
      <c r="G24" s="61"/>
      <c r="I24" s="61"/>
    </row>
    <row r="25" spans="1:11" x14ac:dyDescent="0.25">
      <c r="A25" s="4" t="s">
        <v>26</v>
      </c>
      <c r="E25" s="61">
        <f>+C20+E20+G20+I20</f>
        <v>0</v>
      </c>
      <c r="G25" s="61"/>
      <c r="I25" s="67"/>
    </row>
    <row r="26" spans="1:11" x14ac:dyDescent="0.25">
      <c r="A26" s="4" t="str">
        <f>'Monthly Deposits-LCY'!B26</f>
        <v xml:space="preserve">Date: </v>
      </c>
      <c r="G26" s="61"/>
      <c r="I26" s="61"/>
    </row>
    <row r="27" spans="1:11" x14ac:dyDescent="0.25">
      <c r="E27" s="61">
        <f>E25-'Monthly Deposits Consolidated'!C9</f>
        <v>0</v>
      </c>
    </row>
    <row r="28" spans="1:11" x14ac:dyDescent="0.25">
      <c r="A28" s="4" t="s">
        <v>27</v>
      </c>
    </row>
    <row r="30" spans="1:11" x14ac:dyDescent="0.25">
      <c r="A30" s="4" t="str">
        <f>'Mothly Deposits-FCY'!B30</f>
        <v>currency exchg. 1USD=827.2130RWF</v>
      </c>
      <c r="K30" s="61"/>
    </row>
    <row r="32" spans="1:11" x14ac:dyDescent="0.25">
      <c r="I32" s="5"/>
    </row>
  </sheetData>
  <sheetProtection formatCells="0" formatColumns="0" formatRows="0" insertColumns="0" insertRows="0" insertHyperlinks="0" deleteColumns="0" deleteRows="0" sort="0" autoFilter="0" pivotTables="0"/>
  <mergeCells count="4">
    <mergeCell ref="B9:C10"/>
    <mergeCell ref="D9:E10"/>
    <mergeCell ref="F9:G10"/>
    <mergeCell ref="H9:I10"/>
  </mergeCells>
  <pageMargins left="0.7" right="0.7" top="0.75" bottom="0.75" header="0.3" footer="0.3"/>
  <pageSetup scale="7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20" sqref="D20"/>
    </sheetView>
  </sheetViews>
  <sheetFormatPr defaultRowHeight="15" x14ac:dyDescent="0.25"/>
  <cols>
    <col min="1" max="1" width="9.140625" style="4" customWidth="1"/>
    <col min="2" max="2" width="56.85546875" style="4" customWidth="1"/>
    <col min="3" max="3" width="26.85546875" style="4" customWidth="1"/>
    <col min="4" max="4" width="29.7109375" style="4" customWidth="1"/>
    <col min="5" max="5" width="27.5703125" style="4" customWidth="1"/>
    <col min="6" max="6" width="9.140625" style="4" customWidth="1"/>
  </cols>
  <sheetData>
    <row r="1" spans="1:5" x14ac:dyDescent="0.25">
      <c r="A1" s="16" t="str">
        <f>'Monthly Deposits-LCY'!B1</f>
        <v>BANK NAME:  COGEBANQUE</v>
      </c>
      <c r="B1" s="16"/>
      <c r="C1" s="53"/>
      <c r="D1" s="28"/>
      <c r="E1" s="28"/>
    </row>
    <row r="2" spans="1:5" x14ac:dyDescent="0.25">
      <c r="A2" s="16" t="str">
        <f>'Monthly Deposits-LCY'!B2</f>
        <v xml:space="preserve">ADDRESS OF THE BANK: KN 4 AV 72 ST, CENTENARY HOUSE/CAR PARK ,NYARUGENGE, B.P. 5230 Kigali - Rwanda </v>
      </c>
      <c r="B2" s="16"/>
      <c r="C2" s="53"/>
      <c r="D2" s="28"/>
      <c r="E2" s="28"/>
    </row>
    <row r="3" spans="1:5" x14ac:dyDescent="0.25">
      <c r="A3" s="16" t="s">
        <v>58</v>
      </c>
      <c r="B3" s="16"/>
      <c r="C3" s="53"/>
      <c r="D3" s="28"/>
      <c r="E3" s="28"/>
    </row>
    <row r="4" spans="1:5" x14ac:dyDescent="0.25">
      <c r="A4" s="16" t="str">
        <f>'Monthly Deposits-LCY'!B4</f>
        <v>REPORT AS AT …</v>
      </c>
      <c r="B4" s="16"/>
      <c r="C4" s="53"/>
      <c r="D4" s="28"/>
      <c r="E4" s="28"/>
    </row>
    <row r="5" spans="1:5" x14ac:dyDescent="0.25">
      <c r="A5" s="28"/>
      <c r="B5" s="28"/>
      <c r="C5" s="28"/>
      <c r="D5" s="28"/>
      <c r="E5" s="28"/>
    </row>
    <row r="6" spans="1:5" x14ac:dyDescent="0.25">
      <c r="A6" s="28"/>
      <c r="B6" s="29" t="s">
        <v>59</v>
      </c>
      <c r="C6" s="28"/>
      <c r="D6" s="28"/>
      <c r="E6" s="28"/>
    </row>
    <row r="7" spans="1:5" x14ac:dyDescent="0.25">
      <c r="A7" s="25"/>
      <c r="B7" s="23"/>
      <c r="C7" s="23" t="s">
        <v>60</v>
      </c>
      <c r="D7" s="25"/>
      <c r="E7" s="23"/>
    </row>
    <row r="8" spans="1:5" x14ac:dyDescent="0.25">
      <c r="A8" s="33" t="s">
        <v>4</v>
      </c>
      <c r="B8" s="33" t="s">
        <v>5</v>
      </c>
      <c r="C8" s="33" t="s">
        <v>8</v>
      </c>
      <c r="D8" s="33" t="s">
        <v>61</v>
      </c>
      <c r="E8" s="33" t="s">
        <v>62</v>
      </c>
    </row>
    <row r="9" spans="1:5" ht="20.25" customHeight="1" x14ac:dyDescent="0.25">
      <c r="A9" s="23" t="s">
        <v>9</v>
      </c>
      <c r="B9" s="44" t="s">
        <v>63</v>
      </c>
      <c r="C9" s="45"/>
      <c r="D9" s="45"/>
      <c r="E9" s="45"/>
    </row>
    <row r="10" spans="1:5" ht="16.5" customHeight="1" x14ac:dyDescent="0.25">
      <c r="A10" s="25">
        <v>1</v>
      </c>
      <c r="B10" s="46" t="s">
        <v>64</v>
      </c>
      <c r="C10" s="52">
        <f>SUMIFS(CHA!AM:AM,CHA!AK:AK,"P",CHA!AL:AL,"under 500 000")</f>
        <v>0</v>
      </c>
      <c r="D10" s="52">
        <f>SUMIFS(CHA!AO:AO,CHA!AK:AK,"P",CHA!AL:AL,"under 500 000")</f>
        <v>0</v>
      </c>
      <c r="E10" s="47">
        <f>D10</f>
        <v>0</v>
      </c>
    </row>
    <row r="11" spans="1:5" ht="23.25" customHeight="1" x14ac:dyDescent="0.25">
      <c r="A11" s="48">
        <v>2</v>
      </c>
      <c r="B11" s="46" t="s">
        <v>65</v>
      </c>
      <c r="C11" s="52">
        <f>SUMIFS(CHA!AM:AM,CHA!AK:AK,"P",CHA!AL:AL,"between 500 001 and 600 000")</f>
        <v>0</v>
      </c>
      <c r="D11" s="52">
        <f>SUMIFS(CHA!AO:AO,CHA!AK:AK,"P",CHA!AL:AL,"between 500 001 and 600 000")</f>
        <v>0</v>
      </c>
      <c r="E11" s="47">
        <f>C11*500000</f>
        <v>0</v>
      </c>
    </row>
    <row r="12" spans="1:5" ht="20.25" customHeight="1" x14ac:dyDescent="0.25">
      <c r="A12" s="25">
        <v>3</v>
      </c>
      <c r="B12" s="46" t="s">
        <v>66</v>
      </c>
      <c r="C12" s="52">
        <f>SUMIFS(CHA!AM:AM,CHA!AK:AK,"P",CHA!AL:AL,"between 600 001 and 700 000")</f>
        <v>0</v>
      </c>
      <c r="D12" s="52">
        <f>SUMIFS(CHA!AO:AO,CHA!AK:AK,"P",CHA!AL:AL,"between 600 001 and 700 000")</f>
        <v>0</v>
      </c>
      <c r="E12" s="47">
        <f>C12*500000</f>
        <v>0</v>
      </c>
    </row>
    <row r="13" spans="1:5" ht="17.25" customHeight="1" x14ac:dyDescent="0.25">
      <c r="A13" s="48">
        <v>4</v>
      </c>
      <c r="B13" s="46" t="s">
        <v>67</v>
      </c>
      <c r="C13" s="52">
        <f>SUMIFS(CHA!AM:AM,CHA!AK:AK,"P",CHA!AL:AL,"more than 700 000")</f>
        <v>0</v>
      </c>
      <c r="D13" s="52">
        <f>SUMIFS(CHA!AO:AO,CHA!AK:AK,"P",CHA!AL:AL,"more than 700 000")</f>
        <v>0</v>
      </c>
      <c r="E13" s="47">
        <f>C13*500000</f>
        <v>0</v>
      </c>
    </row>
    <row r="14" spans="1:5" ht="24" customHeight="1" x14ac:dyDescent="0.25">
      <c r="A14" s="23" t="s">
        <v>13</v>
      </c>
      <c r="B14" s="44" t="s">
        <v>68</v>
      </c>
      <c r="C14" s="49">
        <f>C10+C11+C12+C13</f>
        <v>0</v>
      </c>
      <c r="D14" s="49">
        <f>D10+D11+D12+D13</f>
        <v>0</v>
      </c>
      <c r="E14" s="49">
        <f>E10+E11+E12+E13</f>
        <v>0</v>
      </c>
    </row>
    <row r="15" spans="1:5" x14ac:dyDescent="0.25">
      <c r="A15" s="50"/>
      <c r="B15" s="44"/>
      <c r="C15" s="49"/>
      <c r="D15" s="49"/>
      <c r="E15" s="51"/>
    </row>
    <row r="16" spans="1:5" ht="20.25" customHeight="1" x14ac:dyDescent="0.25">
      <c r="A16" s="23" t="s">
        <v>20</v>
      </c>
      <c r="B16" s="44" t="s">
        <v>69</v>
      </c>
      <c r="C16" s="49"/>
      <c r="D16" s="49"/>
      <c r="E16" s="49"/>
    </row>
    <row r="17" spans="1:5" ht="16.5" customHeight="1" x14ac:dyDescent="0.25">
      <c r="A17" s="25">
        <v>1</v>
      </c>
      <c r="B17" s="46" t="s">
        <v>64</v>
      </c>
      <c r="C17" s="52">
        <f>SUMIFS(CHA!AM:AM,CHA!AK:AK,"E",CHA!AL:AL,"under 500 000")</f>
        <v>0</v>
      </c>
      <c r="D17" s="52">
        <f>SUMIFS(CHA!AO:AO,CHA!AK:AK,"E",CHA!AL:AL,"under 500 000")</f>
        <v>0</v>
      </c>
      <c r="E17" s="47">
        <f>D17</f>
        <v>0</v>
      </c>
    </row>
    <row r="18" spans="1:5" ht="23.25" customHeight="1" x14ac:dyDescent="0.25">
      <c r="A18" s="48">
        <v>2</v>
      </c>
      <c r="B18" s="46" t="s">
        <v>65</v>
      </c>
      <c r="C18" s="52">
        <f>SUMIFS(CHA!AM:AM,CHA!AK:AK,"E",CHA!AL:AL,"between 500 001 and 600 000")</f>
        <v>0</v>
      </c>
      <c r="D18" s="52">
        <f>SUMIFS(CHA!AO:AO,CHA!AK:AK,"E",CHA!AL:AL,"between 500 001 and 600 000")</f>
        <v>0</v>
      </c>
      <c r="E18" s="47">
        <f>C18*500000</f>
        <v>0</v>
      </c>
    </row>
    <row r="19" spans="1:5" ht="20.25" customHeight="1" x14ac:dyDescent="0.25">
      <c r="A19" s="25">
        <v>3</v>
      </c>
      <c r="B19" s="46" t="s">
        <v>66</v>
      </c>
      <c r="C19" s="52">
        <f>SUMIFS(CHA!AM:AM,CHA!AK:AK,"E",CHA!AL:AL,"between 600 001 and 700 000")</f>
        <v>0</v>
      </c>
      <c r="D19" s="52">
        <f>SUMIFS(CHA!AO:AO,CHA!AK:AK,"E",CHA!AL:AL,"between 600 001 and 700 000")</f>
        <v>0</v>
      </c>
      <c r="E19" s="47">
        <f>C19*500000</f>
        <v>0</v>
      </c>
    </row>
    <row r="20" spans="1:5" ht="17.25" customHeight="1" x14ac:dyDescent="0.25">
      <c r="A20" s="48">
        <v>4</v>
      </c>
      <c r="B20" s="46" t="s">
        <v>67</v>
      </c>
      <c r="C20" s="52">
        <f>SUMIFS(CHA!AM:AM,CHA!AK:AK,"E",CHA!AL:AL,"more than 700 000")</f>
        <v>0</v>
      </c>
      <c r="D20" s="52">
        <f>SUMIFS(CHA!AO:AO,CHA!AK:AK,"E",CHA!AL:AL,"more than 700 000")</f>
        <v>0</v>
      </c>
      <c r="E20" s="47">
        <f>C20*500000</f>
        <v>0</v>
      </c>
    </row>
    <row r="21" spans="1:5" ht="24" customHeight="1" x14ac:dyDescent="0.25">
      <c r="A21" s="23" t="s">
        <v>22</v>
      </c>
      <c r="B21" s="44" t="s">
        <v>70</v>
      </c>
      <c r="C21" s="49">
        <f>C17+C18+C19+C20</f>
        <v>0</v>
      </c>
      <c r="D21" s="49">
        <f>D17+D18+D19+D20</f>
        <v>0</v>
      </c>
      <c r="E21" s="49">
        <f>E17+E18+E19+E20</f>
        <v>0</v>
      </c>
    </row>
    <row r="22" spans="1:5" x14ac:dyDescent="0.25">
      <c r="A22" s="38"/>
      <c r="B22" s="55"/>
      <c r="C22" s="56"/>
      <c r="D22" s="56"/>
      <c r="E22" s="56"/>
    </row>
    <row r="23" spans="1:5" x14ac:dyDescent="0.25">
      <c r="A23" s="58"/>
      <c r="B23" s="15" t="str">
        <f>'Monthly Deposits-LCY'!B25</f>
        <v>Place: Kigali</v>
      </c>
      <c r="C23" s="59"/>
      <c r="D23" s="56"/>
      <c r="E23" s="56"/>
    </row>
    <row r="24" spans="1:5" x14ac:dyDescent="0.25">
      <c r="A24" s="15"/>
      <c r="B24" s="15" t="str">
        <f>'Monthly Deposits-LCY'!B26</f>
        <v xml:space="preserve">Date: </v>
      </c>
      <c r="C24" s="60"/>
      <c r="D24" s="57"/>
      <c r="E24" s="57"/>
    </row>
    <row r="25" spans="1:5" x14ac:dyDescent="0.25">
      <c r="A25" s="15"/>
      <c r="B25" s="15"/>
      <c r="C25" s="15"/>
      <c r="D25" s="28"/>
      <c r="E25" s="28"/>
    </row>
    <row r="26" spans="1:5" x14ac:dyDescent="0.25">
      <c r="A26" s="15"/>
      <c r="B26" s="15" t="s">
        <v>27</v>
      </c>
      <c r="C26" s="15"/>
      <c r="D26" s="28"/>
      <c r="E26" s="28"/>
    </row>
    <row r="27" spans="1:5" x14ac:dyDescent="0.25">
      <c r="A27" s="15"/>
      <c r="B27" s="15"/>
      <c r="C27" s="15"/>
      <c r="D27" s="28"/>
      <c r="E27" s="28"/>
    </row>
  </sheetData>
  <sheetProtection sheet="1" objects="1" scenarios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="98" zoomScaleNormal="98" workbookViewId="0">
      <selection activeCell="A4" sqref="A4"/>
    </sheetView>
  </sheetViews>
  <sheetFormatPr defaultRowHeight="15" x14ac:dyDescent="0.3"/>
  <cols>
    <col min="1" max="1" width="32.42578125" style="110" customWidth="1"/>
    <col min="2" max="2" width="28.42578125" style="110" customWidth="1"/>
    <col min="3" max="3" width="40.42578125" style="110" customWidth="1"/>
    <col min="4" max="4" width="12.42578125" style="110" customWidth="1"/>
    <col min="5" max="5" width="21.28515625" style="110" customWidth="1"/>
    <col min="6" max="6" width="16.42578125" style="110" customWidth="1"/>
    <col min="7" max="7" width="24.140625" style="110" customWidth="1"/>
    <col min="8" max="8" width="18.140625" style="110" customWidth="1"/>
    <col min="9" max="9" width="18.42578125" style="110" customWidth="1"/>
    <col min="10" max="10" width="14.42578125" style="110" customWidth="1"/>
    <col min="11" max="11" width="17.140625" style="110" customWidth="1"/>
    <col min="12" max="12" width="18.7109375" style="110" customWidth="1"/>
    <col min="13" max="13" width="14.42578125" style="110" customWidth="1"/>
    <col min="14" max="14" width="9.140625" style="110" customWidth="1"/>
    <col min="15" max="16384" width="9.140625" style="111"/>
  </cols>
  <sheetData>
    <row r="1" spans="1:14" customFormat="1" x14ac:dyDescent="0.25">
      <c r="A1" s="102" t="s">
        <v>71</v>
      </c>
      <c r="B1" s="102"/>
      <c r="C1" s="103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</row>
    <row r="2" spans="1:14" customFormat="1" x14ac:dyDescent="0.25">
      <c r="A2" s="102" t="s">
        <v>72</v>
      </c>
      <c r="B2" s="102"/>
      <c r="C2" s="103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</row>
    <row r="3" spans="1:14" customFormat="1" x14ac:dyDescent="0.25">
      <c r="A3" s="102" t="s">
        <v>73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</row>
    <row r="4" spans="1:14" customFormat="1" x14ac:dyDescent="0.25">
      <c r="A4" s="102" t="str">
        <f>'Monthly Deposits-LCY'!B4</f>
        <v>REPORT AS AT …</v>
      </c>
      <c r="B4" s="102"/>
      <c r="C4" s="103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pans="1:14" customFormat="1" ht="15.75" x14ac:dyDescent="0.25">
      <c r="A5" s="105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</row>
    <row r="6" spans="1:14" customFormat="1" x14ac:dyDescent="0.25">
      <c r="A6" s="106"/>
      <c r="B6" s="104"/>
      <c r="C6" s="104"/>
      <c r="D6" s="106" t="s">
        <v>74</v>
      </c>
      <c r="E6" s="104"/>
      <c r="F6" s="104"/>
      <c r="G6" s="104"/>
      <c r="H6" s="104"/>
      <c r="I6" s="104"/>
      <c r="J6" s="104"/>
      <c r="K6" s="104"/>
      <c r="L6" s="104"/>
      <c r="M6" s="104"/>
      <c r="N6" s="104"/>
    </row>
    <row r="7" spans="1:14" customFormat="1" ht="78.75" x14ac:dyDescent="0.25">
      <c r="A7" s="107" t="s">
        <v>75</v>
      </c>
      <c r="B7" s="107" t="s">
        <v>76</v>
      </c>
      <c r="C7" s="107" t="s">
        <v>77</v>
      </c>
      <c r="D7" s="107" t="s">
        <v>78</v>
      </c>
      <c r="E7" s="108" t="s">
        <v>79</v>
      </c>
      <c r="F7" s="108" t="s">
        <v>80</v>
      </c>
      <c r="G7" s="108" t="s">
        <v>81</v>
      </c>
      <c r="H7" s="108" t="s">
        <v>82</v>
      </c>
      <c r="I7" s="107" t="s">
        <v>83</v>
      </c>
      <c r="J7" s="107" t="s">
        <v>84</v>
      </c>
      <c r="K7" s="107" t="s">
        <v>85</v>
      </c>
      <c r="L7" s="108" t="s">
        <v>86</v>
      </c>
      <c r="M7" s="108" t="s">
        <v>87</v>
      </c>
      <c r="N7" s="104"/>
    </row>
    <row r="8" spans="1:14" x14ac:dyDescent="0.3">
      <c r="A8" s="109"/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</row>
    <row r="9" spans="1:14" x14ac:dyDescent="0.3">
      <c r="A9" s="109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</row>
    <row r="10" spans="1:14" x14ac:dyDescent="0.3">
      <c r="A10" s="109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</row>
    <row r="11" spans="1:14" x14ac:dyDescent="0.3">
      <c r="A11" s="109"/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</row>
    <row r="12" spans="1:14" x14ac:dyDescent="0.3">
      <c r="A12" s="109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</row>
    <row r="13" spans="1:14" x14ac:dyDescent="0.3">
      <c r="A13" s="109"/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</row>
    <row r="14" spans="1:14" x14ac:dyDescent="0.3">
      <c r="A14" s="109"/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</row>
    <row r="15" spans="1:14" x14ac:dyDescent="0.3">
      <c r="A15" s="109"/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</row>
    <row r="16" spans="1:14" x14ac:dyDescent="0.3">
      <c r="A16" s="109"/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</row>
    <row r="17" spans="1:11" x14ac:dyDescent="0.3">
      <c r="A17" s="112"/>
      <c r="D17" s="112"/>
    </row>
    <row r="18" spans="1:11" x14ac:dyDescent="0.3">
      <c r="A18" s="112"/>
      <c r="D18" s="117"/>
    </row>
    <row r="19" spans="1:11" s="110" customFormat="1" x14ac:dyDescent="0.3">
      <c r="A19" s="109"/>
      <c r="B19" s="109"/>
      <c r="C19" s="112"/>
      <c r="D19" s="109"/>
      <c r="E19" s="109"/>
      <c r="F19" s="109"/>
      <c r="G19" s="109"/>
      <c r="H19" s="109"/>
      <c r="I19" s="118"/>
      <c r="J19" s="109"/>
      <c r="K19" s="109"/>
    </row>
    <row r="20" spans="1:11" x14ac:dyDescent="0.3">
      <c r="A20" s="112"/>
      <c r="G20" s="116"/>
      <c r="H20" s="116"/>
      <c r="I20" s="116"/>
      <c r="K20" s="116"/>
    </row>
    <row r="21" spans="1:11" x14ac:dyDescent="0.3">
      <c r="A21" s="112"/>
      <c r="G21" s="116"/>
      <c r="H21" s="116"/>
      <c r="I21" s="116"/>
      <c r="K21" s="116"/>
    </row>
    <row r="22" spans="1:11" x14ac:dyDescent="0.3">
      <c r="A22" s="112"/>
      <c r="G22" s="116"/>
      <c r="H22" s="116"/>
      <c r="I22" s="116"/>
      <c r="K22" s="116"/>
    </row>
    <row r="23" spans="1:11" x14ac:dyDescent="0.3">
      <c r="A23" s="112"/>
      <c r="G23" s="116"/>
      <c r="H23" s="116"/>
      <c r="I23" s="116"/>
      <c r="K23" s="116"/>
    </row>
    <row r="24" spans="1:11" x14ac:dyDescent="0.3">
      <c r="A24" s="112"/>
      <c r="G24" s="116"/>
      <c r="H24" s="116"/>
      <c r="I24" s="116"/>
      <c r="K24" s="116"/>
    </row>
    <row r="25" spans="1:11" x14ac:dyDescent="0.3">
      <c r="A25" s="112"/>
      <c r="G25" s="116"/>
      <c r="H25" s="116"/>
      <c r="I25" s="116"/>
      <c r="K25" s="116"/>
    </row>
    <row r="26" spans="1:11" x14ac:dyDescent="0.3">
      <c r="A26" s="112"/>
      <c r="G26" s="116"/>
      <c r="H26" s="116"/>
      <c r="I26" s="116"/>
      <c r="K26" s="116"/>
    </row>
    <row r="27" spans="1:11" x14ac:dyDescent="0.3">
      <c r="A27" s="112"/>
      <c r="G27" s="116"/>
      <c r="H27" s="116"/>
      <c r="I27" s="116"/>
      <c r="K27" s="116"/>
    </row>
    <row r="28" spans="1:11" s="110" customFormat="1" x14ac:dyDescent="0.3">
      <c r="A28" s="112"/>
      <c r="G28" s="116"/>
      <c r="H28" s="116"/>
      <c r="I28" s="116"/>
      <c r="K28" s="116"/>
    </row>
    <row r="29" spans="1:11" x14ac:dyDescent="0.3">
      <c r="A29" s="11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"/>
  <sheetViews>
    <sheetView topLeftCell="AM1" workbookViewId="0">
      <selection activeCell="BA6" sqref="BA6"/>
    </sheetView>
  </sheetViews>
  <sheetFormatPr defaultRowHeight="15" x14ac:dyDescent="0.25"/>
  <cols>
    <col min="1" max="1" width="14.42578125" style="69" customWidth="1"/>
    <col min="2" max="2" width="15.85546875" style="69" customWidth="1"/>
    <col min="3" max="3" width="19.42578125" style="69" customWidth="1"/>
    <col min="4" max="4" width="19.28515625" style="69" customWidth="1"/>
    <col min="5" max="5" width="9.140625" style="69" customWidth="1"/>
    <col min="7" max="7" width="11.42578125" customWidth="1"/>
    <col min="8" max="8" width="12.5703125" customWidth="1"/>
    <col min="9" max="9" width="16.7109375" customWidth="1"/>
    <col min="10" max="10" width="18.140625" customWidth="1"/>
    <col min="11" max="11" width="16.42578125" customWidth="1"/>
    <col min="15" max="15" width="51.5703125" customWidth="1"/>
    <col min="16" max="16" width="18.7109375" customWidth="1"/>
    <col min="17" max="17" width="17.42578125" customWidth="1"/>
    <col min="19" max="19" width="10.140625" customWidth="1"/>
    <col min="20" max="20" width="10.7109375" customWidth="1"/>
    <col min="21" max="21" width="19.28515625" customWidth="1"/>
    <col min="22" max="22" width="20.42578125" customWidth="1"/>
    <col min="23" max="23" width="13.85546875" customWidth="1"/>
    <col min="25" max="25" width="11.85546875" customWidth="1"/>
    <col min="26" max="26" width="12" customWidth="1"/>
    <col min="27" max="27" width="21.85546875" customWidth="1"/>
    <col min="28" max="28" width="17.5703125" customWidth="1"/>
    <col min="29" max="29" width="13.42578125" customWidth="1"/>
    <col min="31" max="31" width="11.85546875" customWidth="1"/>
    <col min="32" max="32" width="13.28515625" customWidth="1"/>
    <col min="33" max="33" width="40.140625" customWidth="1"/>
    <col min="34" max="34" width="17.42578125" customWidth="1"/>
    <col min="35" max="35" width="14.7109375" customWidth="1"/>
    <col min="37" max="37" width="13.5703125" customWidth="1"/>
    <col min="38" max="38" width="28.85546875" customWidth="1"/>
    <col min="40" max="40" width="16" customWidth="1"/>
    <col min="41" max="41" width="17.85546875" customWidth="1"/>
    <col min="44" max="44" width="15" customWidth="1"/>
    <col min="46" max="46" width="11" customWidth="1"/>
    <col min="47" max="47" width="10.42578125" customWidth="1"/>
  </cols>
  <sheetData>
    <row r="1" spans="1:53" s="69" customFormat="1" x14ac:dyDescent="0.25">
      <c r="A1" s="131" t="s">
        <v>96</v>
      </c>
      <c r="B1" s="131"/>
      <c r="C1" s="131"/>
      <c r="D1" s="131"/>
      <c r="F1" s="131" t="s">
        <v>97</v>
      </c>
      <c r="G1" s="131"/>
      <c r="H1" s="131"/>
      <c r="I1" s="131"/>
      <c r="J1" s="131"/>
      <c r="K1" s="131"/>
      <c r="M1" s="131" t="s">
        <v>98</v>
      </c>
      <c r="N1" s="131"/>
      <c r="O1" s="131"/>
      <c r="P1" s="131"/>
      <c r="Q1" s="131"/>
      <c r="S1" s="131" t="s">
        <v>99</v>
      </c>
      <c r="T1" s="131"/>
      <c r="U1" s="131"/>
      <c r="V1" s="131"/>
      <c r="W1" s="131"/>
      <c r="Y1" s="131" t="s">
        <v>100</v>
      </c>
      <c r="Z1" s="131"/>
      <c r="AA1" s="131"/>
      <c r="AB1" s="131"/>
      <c r="AC1" s="131"/>
      <c r="AE1" s="131" t="s">
        <v>101</v>
      </c>
      <c r="AF1" s="131"/>
      <c r="AG1" s="131"/>
      <c r="AH1" s="131"/>
      <c r="AI1" s="131"/>
      <c r="AK1" s="131" t="s">
        <v>101</v>
      </c>
      <c r="AL1" s="131"/>
      <c r="AM1" s="131"/>
      <c r="AN1" s="131"/>
      <c r="AO1" s="131"/>
      <c r="AQ1" s="130" t="s">
        <v>116</v>
      </c>
      <c r="AR1" s="130"/>
      <c r="AS1" s="130"/>
      <c r="AT1" s="130"/>
      <c r="AU1" s="130"/>
    </row>
    <row r="2" spans="1:53" x14ac:dyDescent="0.25">
      <c r="A2" s="70" t="s">
        <v>102</v>
      </c>
      <c r="B2" s="70" t="s">
        <v>103</v>
      </c>
      <c r="C2" s="70" t="s">
        <v>104</v>
      </c>
      <c r="D2" s="70" t="s">
        <v>105</v>
      </c>
      <c r="F2" s="70" t="s">
        <v>106</v>
      </c>
      <c r="G2" s="70" t="s">
        <v>103</v>
      </c>
      <c r="H2" s="70" t="s">
        <v>107</v>
      </c>
      <c r="I2" s="70" t="s">
        <v>108</v>
      </c>
      <c r="J2" s="70" t="s">
        <v>109</v>
      </c>
      <c r="K2" s="70" t="s">
        <v>110</v>
      </c>
      <c r="M2" s="70" t="s">
        <v>111</v>
      </c>
      <c r="N2" s="70" t="s">
        <v>103</v>
      </c>
      <c r="O2" s="70" t="s">
        <v>112</v>
      </c>
      <c r="P2" s="70" t="s">
        <v>110</v>
      </c>
      <c r="Q2" s="70" t="s">
        <v>109</v>
      </c>
      <c r="S2" s="70" t="s">
        <v>111</v>
      </c>
      <c r="T2" s="70" t="s">
        <v>103</v>
      </c>
      <c r="U2" s="70" t="s">
        <v>112</v>
      </c>
      <c r="V2" s="70" t="s">
        <v>110</v>
      </c>
      <c r="W2" s="70" t="s">
        <v>109</v>
      </c>
      <c r="Y2" s="70" t="s">
        <v>111</v>
      </c>
      <c r="Z2" s="70" t="s">
        <v>103</v>
      </c>
      <c r="AA2" s="70" t="s">
        <v>112</v>
      </c>
      <c r="AB2" s="70" t="s">
        <v>113</v>
      </c>
      <c r="AC2" s="70" t="s">
        <v>110</v>
      </c>
      <c r="AE2" s="70" t="s">
        <v>111</v>
      </c>
      <c r="AF2" s="70" t="s">
        <v>103</v>
      </c>
      <c r="AG2" s="70" t="s">
        <v>112</v>
      </c>
      <c r="AH2" s="70" t="s">
        <v>113</v>
      </c>
      <c r="AI2" s="70" t="s">
        <v>110</v>
      </c>
      <c r="AK2" s="70" t="s">
        <v>114</v>
      </c>
      <c r="AL2" s="70" t="s">
        <v>115</v>
      </c>
      <c r="AM2" s="70" t="s">
        <v>108</v>
      </c>
      <c r="AN2" s="70" t="s">
        <v>109</v>
      </c>
      <c r="AO2" s="70" t="s">
        <v>110</v>
      </c>
      <c r="AQ2" s="70" t="s">
        <v>106</v>
      </c>
      <c r="AR2" s="70" t="s">
        <v>102</v>
      </c>
      <c r="AS2" s="70" t="s">
        <v>103</v>
      </c>
      <c r="AT2" s="70" t="s">
        <v>104</v>
      </c>
      <c r="AU2" s="70" t="s">
        <v>105</v>
      </c>
      <c r="AZ2">
        <v>646</v>
      </c>
      <c r="BA2" t="s">
        <v>39</v>
      </c>
    </row>
    <row r="3" spans="1:53" x14ac:dyDescent="0.25">
      <c r="AZ3">
        <v>840</v>
      </c>
      <c r="BA3" t="s">
        <v>40</v>
      </c>
    </row>
    <row r="4" spans="1:53" x14ac:dyDescent="0.25">
      <c r="AZ4">
        <v>826</v>
      </c>
      <c r="BA4" t="s">
        <v>43</v>
      </c>
    </row>
    <row r="5" spans="1:53" x14ac:dyDescent="0.25">
      <c r="AZ5">
        <v>978</v>
      </c>
      <c r="BA5" t="s">
        <v>120</v>
      </c>
    </row>
  </sheetData>
  <sheetProtection formatCells="0" formatColumns="0" formatRows="0" insertColumns="0" insertRows="0" insertHyperlinks="0" deleteColumns="0" deleteRows="0" sort="0" autoFilter="0" pivotTables="0"/>
  <autoFilter ref="AK2:AO10"/>
  <mergeCells count="8">
    <mergeCell ref="AQ1:AU1"/>
    <mergeCell ref="AK1:AO1"/>
    <mergeCell ref="AE1:AI1"/>
    <mergeCell ref="A1:D1"/>
    <mergeCell ref="F1:K1"/>
    <mergeCell ref="M1:Q1"/>
    <mergeCell ref="S1:W1"/>
    <mergeCell ref="Y1:AC1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4"/>
  <sheetViews>
    <sheetView workbookViewId="0">
      <selection activeCell="A1944" sqref="A1944"/>
    </sheetView>
  </sheetViews>
  <sheetFormatPr defaultRowHeight="15" x14ac:dyDescent="0.25"/>
  <cols>
    <col min="1" max="1" width="23.28515625" style="123" customWidth="1"/>
    <col min="2" max="2" width="17.5703125" style="123" customWidth="1"/>
    <col min="3" max="3" width="17.7109375" style="123" customWidth="1"/>
    <col min="4" max="4" width="28.140625" style="123" customWidth="1"/>
    <col min="5" max="5" width="28.5703125" style="123" customWidth="1"/>
    <col min="6" max="6" width="19.5703125" style="123" customWidth="1"/>
    <col min="7" max="7" width="27.140625" style="123" customWidth="1"/>
    <col min="8" max="8" width="17" style="123" customWidth="1"/>
    <col min="9" max="9" width="17.7109375" style="123" customWidth="1"/>
    <col min="10" max="10" width="20.140625" style="123" customWidth="1"/>
    <col min="11" max="11" width="20.85546875" style="123" customWidth="1"/>
    <col min="12" max="13" width="9.140625" style="124"/>
    <col min="14" max="14" width="0" style="124" hidden="1" customWidth="1"/>
    <col min="15" max="16384" width="9.140625" style="124"/>
  </cols>
  <sheetData>
    <row r="1" spans="1:11" x14ac:dyDescent="0.25">
      <c r="A1" s="102" t="s">
        <v>71</v>
      </c>
      <c r="B1"/>
      <c r="C1"/>
      <c r="D1"/>
      <c r="E1"/>
      <c r="F1"/>
      <c r="G1"/>
      <c r="H1"/>
      <c r="I1"/>
      <c r="J1"/>
      <c r="K1"/>
    </row>
    <row r="2" spans="1:11" x14ac:dyDescent="0.25">
      <c r="A2" s="102" t="s">
        <v>72</v>
      </c>
      <c r="B2"/>
      <c r="C2"/>
      <c r="D2"/>
      <c r="E2"/>
      <c r="F2"/>
      <c r="G2"/>
      <c r="H2"/>
      <c r="I2"/>
      <c r="J2"/>
      <c r="K2"/>
    </row>
    <row r="3" spans="1:11" x14ac:dyDescent="0.25">
      <c r="A3" s="102" t="s">
        <v>73</v>
      </c>
      <c r="B3"/>
      <c r="C3"/>
      <c r="D3"/>
      <c r="E3"/>
      <c r="F3"/>
      <c r="G3"/>
      <c r="H3"/>
      <c r="I3"/>
      <c r="J3"/>
      <c r="K3"/>
    </row>
    <row r="4" spans="1:11" x14ac:dyDescent="0.25">
      <c r="A4" s="102" t="str">
        <f>'Monthly Deposits-LCY'!B4</f>
        <v>REPORT AS AT …</v>
      </c>
      <c r="B4"/>
      <c r="C4"/>
      <c r="D4"/>
      <c r="E4"/>
      <c r="F4"/>
      <c r="G4"/>
      <c r="H4"/>
      <c r="I4"/>
      <c r="J4"/>
      <c r="K4"/>
    </row>
    <row r="5" spans="1:11" x14ac:dyDescent="0.25">
      <c r="A5"/>
      <c r="B5"/>
      <c r="C5"/>
      <c r="D5"/>
      <c r="E5"/>
      <c r="F5"/>
      <c r="G5"/>
      <c r="H5"/>
      <c r="I5"/>
      <c r="J5"/>
      <c r="K5"/>
    </row>
    <row r="6" spans="1:11" x14ac:dyDescent="0.25">
      <c r="A6"/>
      <c r="B6"/>
      <c r="C6"/>
      <c r="D6"/>
      <c r="E6"/>
      <c r="F6"/>
      <c r="G6"/>
      <c r="H6"/>
      <c r="I6"/>
      <c r="J6"/>
      <c r="K6"/>
    </row>
    <row r="7" spans="1:11" x14ac:dyDescent="0.25">
      <c r="A7"/>
      <c r="B7"/>
      <c r="C7"/>
      <c r="D7"/>
      <c r="E7"/>
      <c r="F7"/>
      <c r="G7"/>
      <c r="H7"/>
      <c r="I7"/>
      <c r="J7"/>
      <c r="K7"/>
    </row>
    <row r="8" spans="1:11" ht="15.75" x14ac:dyDescent="0.3">
      <c r="A8" s="113"/>
      <c r="B8" s="110"/>
      <c r="C8" s="110"/>
      <c r="D8" s="114" t="s">
        <v>88</v>
      </c>
      <c r="E8" s="110"/>
      <c r="F8" s="110"/>
      <c r="G8" s="110"/>
      <c r="H8" s="110"/>
      <c r="I8" s="110"/>
      <c r="J8" s="110"/>
      <c r="K8" s="110"/>
    </row>
    <row r="9" spans="1:11" ht="51" x14ac:dyDescent="0.25">
      <c r="A9" s="119" t="s">
        <v>75</v>
      </c>
      <c r="B9" s="119" t="s">
        <v>77</v>
      </c>
      <c r="C9" s="120" t="s">
        <v>89</v>
      </c>
      <c r="D9" s="119" t="s">
        <v>119</v>
      </c>
      <c r="E9" s="119" t="s">
        <v>90</v>
      </c>
      <c r="F9" s="119" t="s">
        <v>34</v>
      </c>
      <c r="G9" s="119" t="s">
        <v>91</v>
      </c>
      <c r="H9" s="119" t="s">
        <v>92</v>
      </c>
      <c r="I9" s="121" t="s">
        <v>93</v>
      </c>
      <c r="J9" s="119" t="s">
        <v>94</v>
      </c>
      <c r="K9" s="115" t="s">
        <v>95</v>
      </c>
    </row>
    <row r="10" spans="1:11" ht="15.75" x14ac:dyDescent="0.3">
      <c r="A10" s="112"/>
      <c r="B10" s="110"/>
      <c r="C10" s="110"/>
      <c r="D10" s="110"/>
      <c r="E10" s="110"/>
      <c r="F10" s="110" t="e">
        <f>VLOOKUP(N10,CHA!AZ:BA,2,0)</f>
        <v>#N/A</v>
      </c>
      <c r="G10" s="116"/>
      <c r="H10" s="116"/>
      <c r="I10" s="116">
        <f t="shared" ref="I10:I73" si="0">G10+H10</f>
        <v>0</v>
      </c>
      <c r="J10" s="110" t="s">
        <v>41</v>
      </c>
      <c r="K10" s="122" t="e">
        <f>I10*J10</f>
        <v>#VALUE!</v>
      </c>
    </row>
    <row r="11" spans="1:11" ht="15.75" x14ac:dyDescent="0.3">
      <c r="A11" s="112"/>
      <c r="B11" s="110"/>
      <c r="C11" s="110"/>
      <c r="D11" s="110"/>
      <c r="E11" s="110"/>
      <c r="F11" s="110"/>
      <c r="G11" s="116"/>
      <c r="H11" s="116"/>
      <c r="I11" s="116">
        <f t="shared" si="0"/>
        <v>0</v>
      </c>
      <c r="J11" s="110"/>
      <c r="K11" s="122">
        <f t="shared" ref="K11:K74" si="1">I11*J11</f>
        <v>0</v>
      </c>
    </row>
    <row r="12" spans="1:11" ht="15.75" x14ac:dyDescent="0.3">
      <c r="A12" s="112"/>
      <c r="B12" s="110"/>
      <c r="C12" s="110"/>
      <c r="D12" s="110"/>
      <c r="E12" s="110"/>
      <c r="F12" s="110"/>
      <c r="G12" s="116"/>
      <c r="H12" s="116"/>
      <c r="I12" s="116">
        <f t="shared" si="0"/>
        <v>0</v>
      </c>
      <c r="J12" s="110"/>
      <c r="K12" s="122">
        <f t="shared" si="1"/>
        <v>0</v>
      </c>
    </row>
    <row r="13" spans="1:11" ht="15.75" x14ac:dyDescent="0.3">
      <c r="A13" s="112"/>
      <c r="B13" s="110"/>
      <c r="C13" s="110"/>
      <c r="D13" s="110"/>
      <c r="E13" s="110"/>
      <c r="F13" s="110"/>
      <c r="G13" s="116"/>
      <c r="H13" s="116"/>
      <c r="I13" s="116">
        <f t="shared" si="0"/>
        <v>0</v>
      </c>
      <c r="J13" s="110"/>
      <c r="K13" s="122">
        <f t="shared" si="1"/>
        <v>0</v>
      </c>
    </row>
    <row r="14" spans="1:11" ht="15.75" x14ac:dyDescent="0.3">
      <c r="A14" s="112"/>
      <c r="B14" s="110"/>
      <c r="C14" s="110"/>
      <c r="D14" s="110"/>
      <c r="E14" s="110"/>
      <c r="F14" s="110"/>
      <c r="G14" s="116"/>
      <c r="H14" s="116"/>
      <c r="I14" s="116">
        <f t="shared" si="0"/>
        <v>0</v>
      </c>
      <c r="J14" s="110"/>
      <c r="K14" s="122">
        <f t="shared" si="1"/>
        <v>0</v>
      </c>
    </row>
    <row r="15" spans="1:11" ht="15.75" x14ac:dyDescent="0.3">
      <c r="A15" s="112"/>
      <c r="B15" s="110"/>
      <c r="C15" s="110"/>
      <c r="D15" s="110"/>
      <c r="E15" s="110"/>
      <c r="F15" s="110"/>
      <c r="G15" s="116"/>
      <c r="H15" s="116"/>
      <c r="I15" s="116">
        <f t="shared" si="0"/>
        <v>0</v>
      </c>
      <c r="J15" s="110"/>
      <c r="K15" s="122">
        <f t="shared" si="1"/>
        <v>0</v>
      </c>
    </row>
    <row r="16" spans="1:11" ht="15.75" x14ac:dyDescent="0.3">
      <c r="A16" s="112"/>
      <c r="B16" s="110"/>
      <c r="C16" s="110"/>
      <c r="D16" s="110"/>
      <c r="E16" s="110"/>
      <c r="F16" s="110"/>
      <c r="G16" s="116"/>
      <c r="H16" s="116"/>
      <c r="I16" s="116">
        <f t="shared" si="0"/>
        <v>0</v>
      </c>
      <c r="J16" s="110"/>
      <c r="K16" s="122">
        <f t="shared" si="1"/>
        <v>0</v>
      </c>
    </row>
    <row r="17" spans="1:11" ht="15.75" x14ac:dyDescent="0.3">
      <c r="A17" s="112"/>
      <c r="B17" s="110"/>
      <c r="C17" s="110"/>
      <c r="D17" s="110"/>
      <c r="E17" s="110"/>
      <c r="F17" s="110"/>
      <c r="G17" s="116"/>
      <c r="H17" s="116"/>
      <c r="I17" s="116">
        <f t="shared" si="0"/>
        <v>0</v>
      </c>
      <c r="J17" s="110"/>
      <c r="K17" s="122">
        <f t="shared" si="1"/>
        <v>0</v>
      </c>
    </row>
    <row r="18" spans="1:11" s="125" customFormat="1" ht="15.75" x14ac:dyDescent="0.3">
      <c r="A18" s="112"/>
      <c r="B18" s="110"/>
      <c r="C18" s="110"/>
      <c r="D18" s="110"/>
      <c r="E18" s="110"/>
      <c r="F18" s="110"/>
      <c r="G18" s="116"/>
      <c r="H18" s="116"/>
      <c r="I18" s="116">
        <f t="shared" si="0"/>
        <v>0</v>
      </c>
      <c r="J18" s="110"/>
      <c r="K18" s="122">
        <f t="shared" si="1"/>
        <v>0</v>
      </c>
    </row>
    <row r="19" spans="1:11" ht="15.75" x14ac:dyDescent="0.3">
      <c r="I19" s="116">
        <f t="shared" si="0"/>
        <v>0</v>
      </c>
      <c r="K19" s="122">
        <f t="shared" si="1"/>
        <v>0</v>
      </c>
    </row>
    <row r="20" spans="1:11" ht="15.75" x14ac:dyDescent="0.3">
      <c r="I20" s="116">
        <f t="shared" si="0"/>
        <v>0</v>
      </c>
      <c r="K20" s="122">
        <f t="shared" si="1"/>
        <v>0</v>
      </c>
    </row>
    <row r="21" spans="1:11" ht="15.75" x14ac:dyDescent="0.3">
      <c r="I21" s="116">
        <f t="shared" si="0"/>
        <v>0</v>
      </c>
      <c r="K21" s="122">
        <f t="shared" si="1"/>
        <v>0</v>
      </c>
    </row>
    <row r="22" spans="1:11" ht="15.75" x14ac:dyDescent="0.3">
      <c r="I22" s="116">
        <f t="shared" si="0"/>
        <v>0</v>
      </c>
      <c r="K22" s="122">
        <f t="shared" si="1"/>
        <v>0</v>
      </c>
    </row>
    <row r="23" spans="1:11" ht="15.75" x14ac:dyDescent="0.3">
      <c r="I23" s="116">
        <f t="shared" si="0"/>
        <v>0</v>
      </c>
      <c r="K23" s="122">
        <f t="shared" si="1"/>
        <v>0</v>
      </c>
    </row>
    <row r="24" spans="1:11" ht="15.75" x14ac:dyDescent="0.3">
      <c r="I24" s="116">
        <f t="shared" si="0"/>
        <v>0</v>
      </c>
      <c r="K24" s="122">
        <f t="shared" si="1"/>
        <v>0</v>
      </c>
    </row>
    <row r="25" spans="1:11" ht="15.75" x14ac:dyDescent="0.3">
      <c r="I25" s="116">
        <f t="shared" si="0"/>
        <v>0</v>
      </c>
      <c r="K25" s="122">
        <f t="shared" si="1"/>
        <v>0</v>
      </c>
    </row>
    <row r="26" spans="1:11" ht="15.75" x14ac:dyDescent="0.3">
      <c r="I26" s="116">
        <f t="shared" si="0"/>
        <v>0</v>
      </c>
      <c r="K26" s="122">
        <f t="shared" si="1"/>
        <v>0</v>
      </c>
    </row>
    <row r="27" spans="1:11" ht="15.75" x14ac:dyDescent="0.3">
      <c r="I27" s="116">
        <f t="shared" si="0"/>
        <v>0</v>
      </c>
      <c r="K27" s="122">
        <f t="shared" si="1"/>
        <v>0</v>
      </c>
    </row>
    <row r="28" spans="1:11" ht="15.75" x14ac:dyDescent="0.3">
      <c r="I28" s="116">
        <f t="shared" si="0"/>
        <v>0</v>
      </c>
      <c r="K28" s="122">
        <f t="shared" si="1"/>
        <v>0</v>
      </c>
    </row>
    <row r="29" spans="1:11" ht="15.75" x14ac:dyDescent="0.3">
      <c r="I29" s="116">
        <f t="shared" si="0"/>
        <v>0</v>
      </c>
      <c r="K29" s="122">
        <f t="shared" si="1"/>
        <v>0</v>
      </c>
    </row>
    <row r="30" spans="1:11" ht="15.75" x14ac:dyDescent="0.3">
      <c r="I30" s="116">
        <f t="shared" si="0"/>
        <v>0</v>
      </c>
      <c r="K30" s="122">
        <f t="shared" si="1"/>
        <v>0</v>
      </c>
    </row>
    <row r="31" spans="1:11" ht="15.75" x14ac:dyDescent="0.3">
      <c r="I31" s="116">
        <f t="shared" si="0"/>
        <v>0</v>
      </c>
      <c r="K31" s="122">
        <f t="shared" si="1"/>
        <v>0</v>
      </c>
    </row>
    <row r="32" spans="1:11" ht="15.75" x14ac:dyDescent="0.3">
      <c r="I32" s="116">
        <f t="shared" si="0"/>
        <v>0</v>
      </c>
      <c r="K32" s="122">
        <f t="shared" si="1"/>
        <v>0</v>
      </c>
    </row>
    <row r="33" spans="9:11" ht="15.75" x14ac:dyDescent="0.3">
      <c r="I33" s="116">
        <f t="shared" si="0"/>
        <v>0</v>
      </c>
      <c r="K33" s="122">
        <f t="shared" si="1"/>
        <v>0</v>
      </c>
    </row>
    <row r="34" spans="9:11" ht="15.75" x14ac:dyDescent="0.3">
      <c r="I34" s="116">
        <f t="shared" si="0"/>
        <v>0</v>
      </c>
      <c r="K34" s="122">
        <f t="shared" si="1"/>
        <v>0</v>
      </c>
    </row>
    <row r="35" spans="9:11" ht="15.75" x14ac:dyDescent="0.3">
      <c r="I35" s="116">
        <f t="shared" si="0"/>
        <v>0</v>
      </c>
      <c r="K35" s="122">
        <f t="shared" si="1"/>
        <v>0</v>
      </c>
    </row>
    <row r="36" spans="9:11" ht="15.75" x14ac:dyDescent="0.3">
      <c r="I36" s="116">
        <f t="shared" si="0"/>
        <v>0</v>
      </c>
      <c r="K36" s="122">
        <f t="shared" si="1"/>
        <v>0</v>
      </c>
    </row>
    <row r="37" spans="9:11" ht="15.75" x14ac:dyDescent="0.3">
      <c r="I37" s="116">
        <f t="shared" si="0"/>
        <v>0</v>
      </c>
      <c r="K37" s="122">
        <f t="shared" si="1"/>
        <v>0</v>
      </c>
    </row>
    <row r="38" spans="9:11" ht="15.75" x14ac:dyDescent="0.3">
      <c r="I38" s="116">
        <f t="shared" si="0"/>
        <v>0</v>
      </c>
      <c r="K38" s="122">
        <f t="shared" si="1"/>
        <v>0</v>
      </c>
    </row>
    <row r="39" spans="9:11" ht="15.75" x14ac:dyDescent="0.3">
      <c r="I39" s="116">
        <f t="shared" si="0"/>
        <v>0</v>
      </c>
      <c r="K39" s="122">
        <f t="shared" si="1"/>
        <v>0</v>
      </c>
    </row>
    <row r="40" spans="9:11" ht="15.75" x14ac:dyDescent="0.3">
      <c r="I40" s="116">
        <f t="shared" si="0"/>
        <v>0</v>
      </c>
      <c r="K40" s="122">
        <f t="shared" si="1"/>
        <v>0</v>
      </c>
    </row>
    <row r="41" spans="9:11" ht="15.75" x14ac:dyDescent="0.3">
      <c r="I41" s="116">
        <f t="shared" si="0"/>
        <v>0</v>
      </c>
      <c r="K41" s="122">
        <f t="shared" si="1"/>
        <v>0</v>
      </c>
    </row>
    <row r="42" spans="9:11" ht="15.75" x14ac:dyDescent="0.3">
      <c r="I42" s="116">
        <f t="shared" si="0"/>
        <v>0</v>
      </c>
      <c r="K42" s="122">
        <f t="shared" si="1"/>
        <v>0</v>
      </c>
    </row>
    <row r="43" spans="9:11" ht="15.75" x14ac:dyDescent="0.3">
      <c r="I43" s="116">
        <f t="shared" si="0"/>
        <v>0</v>
      </c>
      <c r="K43" s="122">
        <f t="shared" si="1"/>
        <v>0</v>
      </c>
    </row>
    <row r="44" spans="9:11" ht="15.75" x14ac:dyDescent="0.3">
      <c r="I44" s="116">
        <f t="shared" si="0"/>
        <v>0</v>
      </c>
      <c r="K44" s="122">
        <f t="shared" si="1"/>
        <v>0</v>
      </c>
    </row>
    <row r="45" spans="9:11" ht="15.75" x14ac:dyDescent="0.3">
      <c r="I45" s="116">
        <f t="shared" si="0"/>
        <v>0</v>
      </c>
      <c r="K45" s="122">
        <f t="shared" si="1"/>
        <v>0</v>
      </c>
    </row>
    <row r="46" spans="9:11" ht="15.75" x14ac:dyDescent="0.3">
      <c r="I46" s="116">
        <f t="shared" si="0"/>
        <v>0</v>
      </c>
      <c r="K46" s="122">
        <f t="shared" si="1"/>
        <v>0</v>
      </c>
    </row>
    <row r="47" spans="9:11" ht="15.75" x14ac:dyDescent="0.3">
      <c r="I47" s="116">
        <f t="shared" si="0"/>
        <v>0</v>
      </c>
      <c r="K47" s="122">
        <f t="shared" si="1"/>
        <v>0</v>
      </c>
    </row>
    <row r="48" spans="9:11" ht="15.75" x14ac:dyDescent="0.3">
      <c r="I48" s="116">
        <f t="shared" si="0"/>
        <v>0</v>
      </c>
      <c r="K48" s="122">
        <f t="shared" si="1"/>
        <v>0</v>
      </c>
    </row>
    <row r="49" spans="9:11" ht="15.75" x14ac:dyDescent="0.3">
      <c r="I49" s="116">
        <f t="shared" si="0"/>
        <v>0</v>
      </c>
      <c r="K49" s="122">
        <f t="shared" si="1"/>
        <v>0</v>
      </c>
    </row>
    <row r="50" spans="9:11" ht="15.75" x14ac:dyDescent="0.3">
      <c r="I50" s="116">
        <f t="shared" si="0"/>
        <v>0</v>
      </c>
      <c r="K50" s="122">
        <f t="shared" si="1"/>
        <v>0</v>
      </c>
    </row>
    <row r="51" spans="9:11" ht="15.75" x14ac:dyDescent="0.3">
      <c r="I51" s="116">
        <f t="shared" si="0"/>
        <v>0</v>
      </c>
      <c r="K51" s="122">
        <f t="shared" si="1"/>
        <v>0</v>
      </c>
    </row>
    <row r="52" spans="9:11" ht="15.75" x14ac:dyDescent="0.3">
      <c r="I52" s="116">
        <f t="shared" si="0"/>
        <v>0</v>
      </c>
      <c r="K52" s="122">
        <f t="shared" si="1"/>
        <v>0</v>
      </c>
    </row>
    <row r="53" spans="9:11" ht="15.75" x14ac:dyDescent="0.3">
      <c r="I53" s="116">
        <f t="shared" si="0"/>
        <v>0</v>
      </c>
      <c r="K53" s="122">
        <f t="shared" si="1"/>
        <v>0</v>
      </c>
    </row>
    <row r="54" spans="9:11" ht="15.75" x14ac:dyDescent="0.3">
      <c r="I54" s="116">
        <f t="shared" si="0"/>
        <v>0</v>
      </c>
      <c r="K54" s="122">
        <f t="shared" si="1"/>
        <v>0</v>
      </c>
    </row>
    <row r="55" spans="9:11" ht="15.75" x14ac:dyDescent="0.3">
      <c r="I55" s="116">
        <f t="shared" si="0"/>
        <v>0</v>
      </c>
      <c r="K55" s="122">
        <f t="shared" si="1"/>
        <v>0</v>
      </c>
    </row>
    <row r="56" spans="9:11" ht="15.75" x14ac:dyDescent="0.3">
      <c r="I56" s="116">
        <f t="shared" si="0"/>
        <v>0</v>
      </c>
      <c r="K56" s="122">
        <f t="shared" si="1"/>
        <v>0</v>
      </c>
    </row>
    <row r="57" spans="9:11" ht="15.75" x14ac:dyDescent="0.3">
      <c r="I57" s="116">
        <f t="shared" si="0"/>
        <v>0</v>
      </c>
      <c r="K57" s="122">
        <f t="shared" si="1"/>
        <v>0</v>
      </c>
    </row>
    <row r="58" spans="9:11" ht="15.75" x14ac:dyDescent="0.3">
      <c r="I58" s="116">
        <f t="shared" si="0"/>
        <v>0</v>
      </c>
      <c r="K58" s="122">
        <f t="shared" si="1"/>
        <v>0</v>
      </c>
    </row>
    <row r="59" spans="9:11" ht="15.75" x14ac:dyDescent="0.3">
      <c r="I59" s="116">
        <f t="shared" si="0"/>
        <v>0</v>
      </c>
      <c r="K59" s="122">
        <f t="shared" si="1"/>
        <v>0</v>
      </c>
    </row>
    <row r="60" spans="9:11" ht="15.75" x14ac:dyDescent="0.3">
      <c r="I60" s="116">
        <f t="shared" si="0"/>
        <v>0</v>
      </c>
      <c r="K60" s="122">
        <f t="shared" si="1"/>
        <v>0</v>
      </c>
    </row>
    <row r="61" spans="9:11" ht="15.75" x14ac:dyDescent="0.3">
      <c r="I61" s="116">
        <f t="shared" si="0"/>
        <v>0</v>
      </c>
      <c r="K61" s="122">
        <f t="shared" si="1"/>
        <v>0</v>
      </c>
    </row>
    <row r="62" spans="9:11" ht="15.75" x14ac:dyDescent="0.3">
      <c r="I62" s="116">
        <f t="shared" si="0"/>
        <v>0</v>
      </c>
      <c r="K62" s="122">
        <f t="shared" si="1"/>
        <v>0</v>
      </c>
    </row>
    <row r="63" spans="9:11" ht="15.75" x14ac:dyDescent="0.3">
      <c r="I63" s="116">
        <f t="shared" si="0"/>
        <v>0</v>
      </c>
      <c r="K63" s="122">
        <f t="shared" si="1"/>
        <v>0</v>
      </c>
    </row>
    <row r="64" spans="9:11" ht="15.75" x14ac:dyDescent="0.3">
      <c r="I64" s="116">
        <f t="shared" si="0"/>
        <v>0</v>
      </c>
      <c r="K64" s="122">
        <f t="shared" si="1"/>
        <v>0</v>
      </c>
    </row>
    <row r="65" spans="9:11" ht="15.75" x14ac:dyDescent="0.3">
      <c r="I65" s="116">
        <f t="shared" si="0"/>
        <v>0</v>
      </c>
      <c r="K65" s="122">
        <f t="shared" si="1"/>
        <v>0</v>
      </c>
    </row>
    <row r="66" spans="9:11" ht="15.75" x14ac:dyDescent="0.3">
      <c r="I66" s="116">
        <f t="shared" si="0"/>
        <v>0</v>
      </c>
      <c r="K66" s="122">
        <f t="shared" si="1"/>
        <v>0</v>
      </c>
    </row>
    <row r="67" spans="9:11" ht="15.75" x14ac:dyDescent="0.3">
      <c r="I67" s="116">
        <f t="shared" si="0"/>
        <v>0</v>
      </c>
      <c r="K67" s="122">
        <f t="shared" si="1"/>
        <v>0</v>
      </c>
    </row>
    <row r="68" spans="9:11" ht="15.75" x14ac:dyDescent="0.3">
      <c r="I68" s="116">
        <f t="shared" si="0"/>
        <v>0</v>
      </c>
      <c r="K68" s="122">
        <f t="shared" si="1"/>
        <v>0</v>
      </c>
    </row>
    <row r="69" spans="9:11" ht="15.75" x14ac:dyDescent="0.3">
      <c r="I69" s="116">
        <f t="shared" si="0"/>
        <v>0</v>
      </c>
      <c r="K69" s="122">
        <f t="shared" si="1"/>
        <v>0</v>
      </c>
    </row>
    <row r="70" spans="9:11" ht="15.75" x14ac:dyDescent="0.3">
      <c r="I70" s="116">
        <f t="shared" si="0"/>
        <v>0</v>
      </c>
      <c r="K70" s="122">
        <f t="shared" si="1"/>
        <v>0</v>
      </c>
    </row>
    <row r="71" spans="9:11" ht="15.75" x14ac:dyDescent="0.3">
      <c r="I71" s="116">
        <f t="shared" si="0"/>
        <v>0</v>
      </c>
      <c r="K71" s="122">
        <f t="shared" si="1"/>
        <v>0</v>
      </c>
    </row>
    <row r="72" spans="9:11" ht="15.75" x14ac:dyDescent="0.3">
      <c r="I72" s="116">
        <f t="shared" si="0"/>
        <v>0</v>
      </c>
      <c r="K72" s="122">
        <f t="shared" si="1"/>
        <v>0</v>
      </c>
    </row>
    <row r="73" spans="9:11" ht="15.75" x14ac:dyDescent="0.3">
      <c r="I73" s="116">
        <f t="shared" si="0"/>
        <v>0</v>
      </c>
      <c r="K73" s="122">
        <f t="shared" si="1"/>
        <v>0</v>
      </c>
    </row>
    <row r="74" spans="9:11" ht="15.75" x14ac:dyDescent="0.3">
      <c r="I74" s="116">
        <f t="shared" ref="I74:I137" si="2">G74+H74</f>
        <v>0</v>
      </c>
      <c r="K74" s="122">
        <f t="shared" si="1"/>
        <v>0</v>
      </c>
    </row>
    <row r="75" spans="9:11" ht="15.75" x14ac:dyDescent="0.3">
      <c r="I75" s="116">
        <f t="shared" si="2"/>
        <v>0</v>
      </c>
      <c r="K75" s="122">
        <f t="shared" ref="K75:K138" si="3">I75*J75</f>
        <v>0</v>
      </c>
    </row>
    <row r="76" spans="9:11" ht="15.75" x14ac:dyDescent="0.3">
      <c r="I76" s="116">
        <f t="shared" si="2"/>
        <v>0</v>
      </c>
      <c r="K76" s="122">
        <f t="shared" si="3"/>
        <v>0</v>
      </c>
    </row>
    <row r="77" spans="9:11" ht="15.75" x14ac:dyDescent="0.3">
      <c r="I77" s="116">
        <f t="shared" si="2"/>
        <v>0</v>
      </c>
      <c r="K77" s="122">
        <f t="shared" si="3"/>
        <v>0</v>
      </c>
    </row>
    <row r="78" spans="9:11" ht="15.75" x14ac:dyDescent="0.3">
      <c r="I78" s="116">
        <f t="shared" si="2"/>
        <v>0</v>
      </c>
      <c r="K78" s="122">
        <f t="shared" si="3"/>
        <v>0</v>
      </c>
    </row>
    <row r="79" spans="9:11" ht="15.75" x14ac:dyDescent="0.3">
      <c r="I79" s="116">
        <f t="shared" si="2"/>
        <v>0</v>
      </c>
      <c r="K79" s="122">
        <f t="shared" si="3"/>
        <v>0</v>
      </c>
    </row>
    <row r="80" spans="9:11" ht="15.75" x14ac:dyDescent="0.3">
      <c r="I80" s="116">
        <f t="shared" si="2"/>
        <v>0</v>
      </c>
      <c r="K80" s="122">
        <f t="shared" si="3"/>
        <v>0</v>
      </c>
    </row>
    <row r="81" spans="9:11" ht="15.75" x14ac:dyDescent="0.3">
      <c r="I81" s="116">
        <f t="shared" si="2"/>
        <v>0</v>
      </c>
      <c r="K81" s="122">
        <f t="shared" si="3"/>
        <v>0</v>
      </c>
    </row>
    <row r="82" spans="9:11" ht="15.75" x14ac:dyDescent="0.3">
      <c r="I82" s="116">
        <f t="shared" si="2"/>
        <v>0</v>
      </c>
      <c r="K82" s="122">
        <f t="shared" si="3"/>
        <v>0</v>
      </c>
    </row>
    <row r="83" spans="9:11" ht="15.75" x14ac:dyDescent="0.3">
      <c r="I83" s="116">
        <f t="shared" si="2"/>
        <v>0</v>
      </c>
      <c r="K83" s="122">
        <f t="shared" si="3"/>
        <v>0</v>
      </c>
    </row>
    <row r="84" spans="9:11" ht="15.75" x14ac:dyDescent="0.3">
      <c r="I84" s="116">
        <f t="shared" si="2"/>
        <v>0</v>
      </c>
      <c r="K84" s="122">
        <f t="shared" si="3"/>
        <v>0</v>
      </c>
    </row>
    <row r="85" spans="9:11" ht="15.75" x14ac:dyDescent="0.3">
      <c r="I85" s="116">
        <f t="shared" si="2"/>
        <v>0</v>
      </c>
      <c r="K85" s="122">
        <f t="shared" si="3"/>
        <v>0</v>
      </c>
    </row>
    <row r="86" spans="9:11" ht="15.75" x14ac:dyDescent="0.3">
      <c r="I86" s="116">
        <f t="shared" si="2"/>
        <v>0</v>
      </c>
      <c r="K86" s="122">
        <f t="shared" si="3"/>
        <v>0</v>
      </c>
    </row>
    <row r="87" spans="9:11" ht="15.75" x14ac:dyDescent="0.3">
      <c r="I87" s="116">
        <f t="shared" si="2"/>
        <v>0</v>
      </c>
      <c r="K87" s="122">
        <f t="shared" si="3"/>
        <v>0</v>
      </c>
    </row>
    <row r="88" spans="9:11" ht="15.75" x14ac:dyDescent="0.3">
      <c r="I88" s="116">
        <f t="shared" si="2"/>
        <v>0</v>
      </c>
      <c r="K88" s="122">
        <f t="shared" si="3"/>
        <v>0</v>
      </c>
    </row>
    <row r="89" spans="9:11" ht="15.75" x14ac:dyDescent="0.3">
      <c r="I89" s="116">
        <f t="shared" si="2"/>
        <v>0</v>
      </c>
      <c r="K89" s="122">
        <f t="shared" si="3"/>
        <v>0</v>
      </c>
    </row>
    <row r="90" spans="9:11" ht="15.75" x14ac:dyDescent="0.3">
      <c r="I90" s="116">
        <f t="shared" si="2"/>
        <v>0</v>
      </c>
      <c r="K90" s="122">
        <f t="shared" si="3"/>
        <v>0</v>
      </c>
    </row>
    <row r="91" spans="9:11" ht="15.75" x14ac:dyDescent="0.3">
      <c r="I91" s="116">
        <f t="shared" si="2"/>
        <v>0</v>
      </c>
      <c r="K91" s="122">
        <f t="shared" si="3"/>
        <v>0</v>
      </c>
    </row>
    <row r="92" spans="9:11" ht="15.75" x14ac:dyDescent="0.3">
      <c r="I92" s="116">
        <f t="shared" si="2"/>
        <v>0</v>
      </c>
      <c r="K92" s="122">
        <f t="shared" si="3"/>
        <v>0</v>
      </c>
    </row>
    <row r="93" spans="9:11" ht="15.75" x14ac:dyDescent="0.3">
      <c r="I93" s="116">
        <f t="shared" si="2"/>
        <v>0</v>
      </c>
      <c r="K93" s="122">
        <f t="shared" si="3"/>
        <v>0</v>
      </c>
    </row>
    <row r="94" spans="9:11" ht="15.75" x14ac:dyDescent="0.3">
      <c r="I94" s="116">
        <f t="shared" si="2"/>
        <v>0</v>
      </c>
      <c r="K94" s="122">
        <f t="shared" si="3"/>
        <v>0</v>
      </c>
    </row>
    <row r="95" spans="9:11" ht="15.75" x14ac:dyDescent="0.3">
      <c r="I95" s="116">
        <f t="shared" si="2"/>
        <v>0</v>
      </c>
      <c r="K95" s="122">
        <f t="shared" si="3"/>
        <v>0</v>
      </c>
    </row>
    <row r="96" spans="9:11" ht="15.75" x14ac:dyDescent="0.3">
      <c r="I96" s="116">
        <f t="shared" si="2"/>
        <v>0</v>
      </c>
      <c r="K96" s="122">
        <f t="shared" si="3"/>
        <v>0</v>
      </c>
    </row>
    <row r="97" spans="9:11" ht="15.75" x14ac:dyDescent="0.3">
      <c r="I97" s="116">
        <f t="shared" si="2"/>
        <v>0</v>
      </c>
      <c r="K97" s="122">
        <f t="shared" si="3"/>
        <v>0</v>
      </c>
    </row>
    <row r="98" spans="9:11" ht="15.75" x14ac:dyDescent="0.3">
      <c r="I98" s="116">
        <f t="shared" si="2"/>
        <v>0</v>
      </c>
      <c r="K98" s="122">
        <f t="shared" si="3"/>
        <v>0</v>
      </c>
    </row>
    <row r="99" spans="9:11" ht="15.75" x14ac:dyDescent="0.3">
      <c r="I99" s="116">
        <f t="shared" si="2"/>
        <v>0</v>
      </c>
      <c r="K99" s="122">
        <f t="shared" si="3"/>
        <v>0</v>
      </c>
    </row>
    <row r="100" spans="9:11" ht="15.75" x14ac:dyDescent="0.3">
      <c r="I100" s="116">
        <f t="shared" si="2"/>
        <v>0</v>
      </c>
      <c r="K100" s="122">
        <f t="shared" si="3"/>
        <v>0</v>
      </c>
    </row>
    <row r="101" spans="9:11" ht="15.75" x14ac:dyDescent="0.3">
      <c r="I101" s="116">
        <f t="shared" si="2"/>
        <v>0</v>
      </c>
      <c r="K101" s="122">
        <f t="shared" si="3"/>
        <v>0</v>
      </c>
    </row>
    <row r="102" spans="9:11" ht="15.75" x14ac:dyDescent="0.3">
      <c r="I102" s="116">
        <f t="shared" si="2"/>
        <v>0</v>
      </c>
      <c r="K102" s="122">
        <f t="shared" si="3"/>
        <v>0</v>
      </c>
    </row>
    <row r="103" spans="9:11" ht="15.75" x14ac:dyDescent="0.3">
      <c r="I103" s="116">
        <f t="shared" si="2"/>
        <v>0</v>
      </c>
      <c r="K103" s="122">
        <f t="shared" si="3"/>
        <v>0</v>
      </c>
    </row>
    <row r="104" spans="9:11" ht="15.75" x14ac:dyDescent="0.3">
      <c r="I104" s="116">
        <f t="shared" si="2"/>
        <v>0</v>
      </c>
      <c r="K104" s="122">
        <f t="shared" si="3"/>
        <v>0</v>
      </c>
    </row>
    <row r="105" spans="9:11" ht="15.75" x14ac:dyDescent="0.3">
      <c r="I105" s="116">
        <f t="shared" si="2"/>
        <v>0</v>
      </c>
      <c r="K105" s="122">
        <f t="shared" si="3"/>
        <v>0</v>
      </c>
    </row>
    <row r="106" spans="9:11" ht="15.75" x14ac:dyDescent="0.3">
      <c r="I106" s="116">
        <f t="shared" si="2"/>
        <v>0</v>
      </c>
      <c r="K106" s="122">
        <f t="shared" si="3"/>
        <v>0</v>
      </c>
    </row>
    <row r="107" spans="9:11" ht="15.75" x14ac:dyDescent="0.3">
      <c r="I107" s="116">
        <f t="shared" si="2"/>
        <v>0</v>
      </c>
      <c r="K107" s="122">
        <f t="shared" si="3"/>
        <v>0</v>
      </c>
    </row>
    <row r="108" spans="9:11" ht="15.75" x14ac:dyDescent="0.3">
      <c r="I108" s="116">
        <f t="shared" si="2"/>
        <v>0</v>
      </c>
      <c r="K108" s="122">
        <f t="shared" si="3"/>
        <v>0</v>
      </c>
    </row>
    <row r="109" spans="9:11" ht="15.75" x14ac:dyDescent="0.3">
      <c r="I109" s="116">
        <f t="shared" si="2"/>
        <v>0</v>
      </c>
      <c r="K109" s="122">
        <f t="shared" si="3"/>
        <v>0</v>
      </c>
    </row>
    <row r="110" spans="9:11" ht="15.75" x14ac:dyDescent="0.3">
      <c r="I110" s="116">
        <f t="shared" si="2"/>
        <v>0</v>
      </c>
      <c r="K110" s="122">
        <f t="shared" si="3"/>
        <v>0</v>
      </c>
    </row>
    <row r="111" spans="9:11" ht="15.75" x14ac:dyDescent="0.3">
      <c r="I111" s="116">
        <f t="shared" si="2"/>
        <v>0</v>
      </c>
      <c r="K111" s="122">
        <f t="shared" si="3"/>
        <v>0</v>
      </c>
    </row>
    <row r="112" spans="9:11" ht="15.75" x14ac:dyDescent="0.3">
      <c r="I112" s="116">
        <f t="shared" si="2"/>
        <v>0</v>
      </c>
      <c r="K112" s="122">
        <f t="shared" si="3"/>
        <v>0</v>
      </c>
    </row>
    <row r="113" spans="9:11" ht="15.75" x14ac:dyDescent="0.3">
      <c r="I113" s="116">
        <f t="shared" si="2"/>
        <v>0</v>
      </c>
      <c r="K113" s="122">
        <f t="shared" si="3"/>
        <v>0</v>
      </c>
    </row>
    <row r="114" spans="9:11" ht="15.75" x14ac:dyDescent="0.3">
      <c r="I114" s="116">
        <f t="shared" si="2"/>
        <v>0</v>
      </c>
      <c r="K114" s="122">
        <f t="shared" si="3"/>
        <v>0</v>
      </c>
    </row>
    <row r="115" spans="9:11" ht="15.75" x14ac:dyDescent="0.3">
      <c r="I115" s="116">
        <f t="shared" si="2"/>
        <v>0</v>
      </c>
      <c r="K115" s="122">
        <f t="shared" si="3"/>
        <v>0</v>
      </c>
    </row>
    <row r="116" spans="9:11" ht="15.75" x14ac:dyDescent="0.3">
      <c r="I116" s="116">
        <f t="shared" si="2"/>
        <v>0</v>
      </c>
      <c r="K116" s="122">
        <f t="shared" si="3"/>
        <v>0</v>
      </c>
    </row>
    <row r="117" spans="9:11" ht="15.75" x14ac:dyDescent="0.3">
      <c r="I117" s="116">
        <f t="shared" si="2"/>
        <v>0</v>
      </c>
      <c r="K117" s="122">
        <f t="shared" si="3"/>
        <v>0</v>
      </c>
    </row>
    <row r="118" spans="9:11" ht="15.75" x14ac:dyDescent="0.3">
      <c r="I118" s="116">
        <f t="shared" si="2"/>
        <v>0</v>
      </c>
      <c r="K118" s="122">
        <f t="shared" si="3"/>
        <v>0</v>
      </c>
    </row>
    <row r="119" spans="9:11" ht="15.75" x14ac:dyDescent="0.3">
      <c r="I119" s="116">
        <f t="shared" si="2"/>
        <v>0</v>
      </c>
      <c r="K119" s="122">
        <f t="shared" si="3"/>
        <v>0</v>
      </c>
    </row>
    <row r="120" spans="9:11" ht="15.75" x14ac:dyDescent="0.3">
      <c r="I120" s="116">
        <f t="shared" si="2"/>
        <v>0</v>
      </c>
      <c r="K120" s="122">
        <f t="shared" si="3"/>
        <v>0</v>
      </c>
    </row>
    <row r="121" spans="9:11" ht="15.75" x14ac:dyDescent="0.3">
      <c r="I121" s="116">
        <f t="shared" si="2"/>
        <v>0</v>
      </c>
      <c r="K121" s="122">
        <f t="shared" si="3"/>
        <v>0</v>
      </c>
    </row>
    <row r="122" spans="9:11" ht="15.75" x14ac:dyDescent="0.3">
      <c r="I122" s="116">
        <f t="shared" si="2"/>
        <v>0</v>
      </c>
      <c r="K122" s="122">
        <f t="shared" si="3"/>
        <v>0</v>
      </c>
    </row>
    <row r="123" spans="9:11" ht="15.75" x14ac:dyDescent="0.3">
      <c r="I123" s="116">
        <f t="shared" si="2"/>
        <v>0</v>
      </c>
      <c r="K123" s="122">
        <f t="shared" si="3"/>
        <v>0</v>
      </c>
    </row>
    <row r="124" spans="9:11" ht="15.75" x14ac:dyDescent="0.3">
      <c r="I124" s="116">
        <f t="shared" si="2"/>
        <v>0</v>
      </c>
      <c r="K124" s="122">
        <f t="shared" si="3"/>
        <v>0</v>
      </c>
    </row>
    <row r="125" spans="9:11" ht="15.75" x14ac:dyDescent="0.3">
      <c r="I125" s="116">
        <f t="shared" si="2"/>
        <v>0</v>
      </c>
      <c r="K125" s="122">
        <f t="shared" si="3"/>
        <v>0</v>
      </c>
    </row>
    <row r="126" spans="9:11" ht="15.75" x14ac:dyDescent="0.3">
      <c r="I126" s="116">
        <f t="shared" si="2"/>
        <v>0</v>
      </c>
      <c r="K126" s="122">
        <f t="shared" si="3"/>
        <v>0</v>
      </c>
    </row>
    <row r="127" spans="9:11" ht="15.75" x14ac:dyDescent="0.3">
      <c r="I127" s="116">
        <f t="shared" si="2"/>
        <v>0</v>
      </c>
      <c r="K127" s="122">
        <f t="shared" si="3"/>
        <v>0</v>
      </c>
    </row>
    <row r="128" spans="9:11" ht="15.75" x14ac:dyDescent="0.3">
      <c r="I128" s="116">
        <f t="shared" si="2"/>
        <v>0</v>
      </c>
      <c r="K128" s="122">
        <f t="shared" si="3"/>
        <v>0</v>
      </c>
    </row>
    <row r="129" spans="9:11" ht="15.75" x14ac:dyDescent="0.3">
      <c r="I129" s="116">
        <f t="shared" si="2"/>
        <v>0</v>
      </c>
      <c r="K129" s="122">
        <f t="shared" si="3"/>
        <v>0</v>
      </c>
    </row>
    <row r="130" spans="9:11" ht="15.75" x14ac:dyDescent="0.3">
      <c r="I130" s="116">
        <f t="shared" si="2"/>
        <v>0</v>
      </c>
      <c r="K130" s="122">
        <f t="shared" si="3"/>
        <v>0</v>
      </c>
    </row>
    <row r="131" spans="9:11" ht="15.75" x14ac:dyDescent="0.3">
      <c r="I131" s="116">
        <f t="shared" si="2"/>
        <v>0</v>
      </c>
      <c r="K131" s="122">
        <f t="shared" si="3"/>
        <v>0</v>
      </c>
    </row>
    <row r="132" spans="9:11" ht="15.75" x14ac:dyDescent="0.3">
      <c r="I132" s="116">
        <f t="shared" si="2"/>
        <v>0</v>
      </c>
      <c r="K132" s="122">
        <f t="shared" si="3"/>
        <v>0</v>
      </c>
    </row>
    <row r="133" spans="9:11" ht="15.75" x14ac:dyDescent="0.3">
      <c r="I133" s="116">
        <f t="shared" si="2"/>
        <v>0</v>
      </c>
      <c r="K133" s="122">
        <f t="shared" si="3"/>
        <v>0</v>
      </c>
    </row>
    <row r="134" spans="9:11" ht="15.75" x14ac:dyDescent="0.3">
      <c r="I134" s="116">
        <f t="shared" si="2"/>
        <v>0</v>
      </c>
      <c r="K134" s="122">
        <f t="shared" si="3"/>
        <v>0</v>
      </c>
    </row>
    <row r="135" spans="9:11" ht="15.75" x14ac:dyDescent="0.3">
      <c r="I135" s="116">
        <f t="shared" si="2"/>
        <v>0</v>
      </c>
      <c r="K135" s="122">
        <f t="shared" si="3"/>
        <v>0</v>
      </c>
    </row>
    <row r="136" spans="9:11" ht="15.75" x14ac:dyDescent="0.3">
      <c r="I136" s="116">
        <f t="shared" si="2"/>
        <v>0</v>
      </c>
      <c r="K136" s="122">
        <f t="shared" si="3"/>
        <v>0</v>
      </c>
    </row>
    <row r="137" spans="9:11" ht="15.75" x14ac:dyDescent="0.3">
      <c r="I137" s="116">
        <f t="shared" si="2"/>
        <v>0</v>
      </c>
      <c r="K137" s="122">
        <f t="shared" si="3"/>
        <v>0</v>
      </c>
    </row>
    <row r="138" spans="9:11" ht="15.75" x14ac:dyDescent="0.3">
      <c r="I138" s="116">
        <f t="shared" ref="I138:I201" si="4">G138+H138</f>
        <v>0</v>
      </c>
      <c r="K138" s="122">
        <f t="shared" si="3"/>
        <v>0</v>
      </c>
    </row>
    <row r="139" spans="9:11" ht="15.75" x14ac:dyDescent="0.3">
      <c r="I139" s="116">
        <f t="shared" si="4"/>
        <v>0</v>
      </c>
      <c r="K139" s="122">
        <f t="shared" ref="K139:K202" si="5">I139*J139</f>
        <v>0</v>
      </c>
    </row>
    <row r="140" spans="9:11" ht="15.75" x14ac:dyDescent="0.3">
      <c r="I140" s="116">
        <f t="shared" si="4"/>
        <v>0</v>
      </c>
      <c r="K140" s="122">
        <f t="shared" si="5"/>
        <v>0</v>
      </c>
    </row>
    <row r="141" spans="9:11" ht="15.75" x14ac:dyDescent="0.3">
      <c r="I141" s="116">
        <f t="shared" si="4"/>
        <v>0</v>
      </c>
      <c r="K141" s="122">
        <f t="shared" si="5"/>
        <v>0</v>
      </c>
    </row>
    <row r="142" spans="9:11" ht="15.75" x14ac:dyDescent="0.3">
      <c r="I142" s="116">
        <f t="shared" si="4"/>
        <v>0</v>
      </c>
      <c r="K142" s="122">
        <f t="shared" si="5"/>
        <v>0</v>
      </c>
    </row>
    <row r="143" spans="9:11" ht="15.75" x14ac:dyDescent="0.3">
      <c r="I143" s="116">
        <f t="shared" si="4"/>
        <v>0</v>
      </c>
      <c r="K143" s="122">
        <f t="shared" si="5"/>
        <v>0</v>
      </c>
    </row>
    <row r="144" spans="9:11" ht="15.75" x14ac:dyDescent="0.3">
      <c r="I144" s="116">
        <f t="shared" si="4"/>
        <v>0</v>
      </c>
      <c r="K144" s="122">
        <f t="shared" si="5"/>
        <v>0</v>
      </c>
    </row>
    <row r="145" spans="9:11" ht="15.75" x14ac:dyDescent="0.3">
      <c r="I145" s="116">
        <f t="shared" si="4"/>
        <v>0</v>
      </c>
      <c r="K145" s="122">
        <f t="shared" si="5"/>
        <v>0</v>
      </c>
    </row>
    <row r="146" spans="9:11" ht="15.75" x14ac:dyDescent="0.3">
      <c r="I146" s="116">
        <f t="shared" si="4"/>
        <v>0</v>
      </c>
      <c r="K146" s="122">
        <f t="shared" si="5"/>
        <v>0</v>
      </c>
    </row>
    <row r="147" spans="9:11" ht="15.75" x14ac:dyDescent="0.3">
      <c r="I147" s="116">
        <f t="shared" si="4"/>
        <v>0</v>
      </c>
      <c r="K147" s="122">
        <f t="shared" si="5"/>
        <v>0</v>
      </c>
    </row>
    <row r="148" spans="9:11" ht="15.75" x14ac:dyDescent="0.3">
      <c r="I148" s="116">
        <f t="shared" si="4"/>
        <v>0</v>
      </c>
      <c r="K148" s="122">
        <f t="shared" si="5"/>
        <v>0</v>
      </c>
    </row>
    <row r="149" spans="9:11" ht="15.75" x14ac:dyDescent="0.3">
      <c r="I149" s="116">
        <f t="shared" si="4"/>
        <v>0</v>
      </c>
      <c r="K149" s="122">
        <f t="shared" si="5"/>
        <v>0</v>
      </c>
    </row>
    <row r="150" spans="9:11" ht="15.75" x14ac:dyDescent="0.3">
      <c r="I150" s="116">
        <f t="shared" si="4"/>
        <v>0</v>
      </c>
      <c r="K150" s="122">
        <f t="shared" si="5"/>
        <v>0</v>
      </c>
    </row>
    <row r="151" spans="9:11" ht="15.75" x14ac:dyDescent="0.3">
      <c r="I151" s="116">
        <f t="shared" si="4"/>
        <v>0</v>
      </c>
      <c r="K151" s="122">
        <f t="shared" si="5"/>
        <v>0</v>
      </c>
    </row>
    <row r="152" spans="9:11" ht="15.75" x14ac:dyDescent="0.3">
      <c r="I152" s="116">
        <f t="shared" si="4"/>
        <v>0</v>
      </c>
      <c r="K152" s="122">
        <f t="shared" si="5"/>
        <v>0</v>
      </c>
    </row>
    <row r="153" spans="9:11" ht="15.75" x14ac:dyDescent="0.3">
      <c r="I153" s="116">
        <f t="shared" si="4"/>
        <v>0</v>
      </c>
      <c r="K153" s="122">
        <f t="shared" si="5"/>
        <v>0</v>
      </c>
    </row>
    <row r="154" spans="9:11" ht="15.75" x14ac:dyDescent="0.3">
      <c r="I154" s="116">
        <f t="shared" si="4"/>
        <v>0</v>
      </c>
      <c r="K154" s="122">
        <f t="shared" si="5"/>
        <v>0</v>
      </c>
    </row>
    <row r="155" spans="9:11" ht="15.75" x14ac:dyDescent="0.3">
      <c r="I155" s="116">
        <f t="shared" si="4"/>
        <v>0</v>
      </c>
      <c r="K155" s="122">
        <f t="shared" si="5"/>
        <v>0</v>
      </c>
    </row>
    <row r="156" spans="9:11" ht="15.75" x14ac:dyDescent="0.3">
      <c r="I156" s="116">
        <f t="shared" si="4"/>
        <v>0</v>
      </c>
      <c r="K156" s="122">
        <f t="shared" si="5"/>
        <v>0</v>
      </c>
    </row>
    <row r="157" spans="9:11" ht="15.75" x14ac:dyDescent="0.3">
      <c r="I157" s="116">
        <f t="shared" si="4"/>
        <v>0</v>
      </c>
      <c r="K157" s="122">
        <f t="shared" si="5"/>
        <v>0</v>
      </c>
    </row>
    <row r="158" spans="9:11" ht="15.75" x14ac:dyDescent="0.3">
      <c r="I158" s="116">
        <f t="shared" si="4"/>
        <v>0</v>
      </c>
      <c r="K158" s="122">
        <f t="shared" si="5"/>
        <v>0</v>
      </c>
    </row>
    <row r="159" spans="9:11" ht="15.75" x14ac:dyDescent="0.3">
      <c r="I159" s="116">
        <f t="shared" si="4"/>
        <v>0</v>
      </c>
      <c r="K159" s="122">
        <f t="shared" si="5"/>
        <v>0</v>
      </c>
    </row>
    <row r="160" spans="9:11" ht="15.75" x14ac:dyDescent="0.3">
      <c r="I160" s="116">
        <f t="shared" si="4"/>
        <v>0</v>
      </c>
      <c r="K160" s="122">
        <f t="shared" si="5"/>
        <v>0</v>
      </c>
    </row>
    <row r="161" spans="9:11" ht="15.75" x14ac:dyDescent="0.3">
      <c r="I161" s="116">
        <f t="shared" si="4"/>
        <v>0</v>
      </c>
      <c r="K161" s="122">
        <f t="shared" si="5"/>
        <v>0</v>
      </c>
    </row>
    <row r="162" spans="9:11" ht="15.75" x14ac:dyDescent="0.3">
      <c r="I162" s="116">
        <f t="shared" si="4"/>
        <v>0</v>
      </c>
      <c r="K162" s="122">
        <f t="shared" si="5"/>
        <v>0</v>
      </c>
    </row>
    <row r="163" spans="9:11" ht="15.75" x14ac:dyDescent="0.3">
      <c r="I163" s="116">
        <f t="shared" si="4"/>
        <v>0</v>
      </c>
      <c r="K163" s="122">
        <f t="shared" si="5"/>
        <v>0</v>
      </c>
    </row>
    <row r="164" spans="9:11" ht="15.75" x14ac:dyDescent="0.3">
      <c r="I164" s="116">
        <f t="shared" si="4"/>
        <v>0</v>
      </c>
      <c r="K164" s="122">
        <f t="shared" si="5"/>
        <v>0</v>
      </c>
    </row>
    <row r="165" spans="9:11" ht="15.75" x14ac:dyDescent="0.3">
      <c r="I165" s="116">
        <f t="shared" si="4"/>
        <v>0</v>
      </c>
      <c r="K165" s="122">
        <f t="shared" si="5"/>
        <v>0</v>
      </c>
    </row>
    <row r="166" spans="9:11" ht="15.75" x14ac:dyDescent="0.3">
      <c r="I166" s="116">
        <f t="shared" si="4"/>
        <v>0</v>
      </c>
      <c r="K166" s="122">
        <f t="shared" si="5"/>
        <v>0</v>
      </c>
    </row>
    <row r="167" spans="9:11" ht="15.75" x14ac:dyDescent="0.3">
      <c r="I167" s="116">
        <f t="shared" si="4"/>
        <v>0</v>
      </c>
      <c r="K167" s="122">
        <f t="shared" si="5"/>
        <v>0</v>
      </c>
    </row>
    <row r="168" spans="9:11" ht="15.75" x14ac:dyDescent="0.3">
      <c r="I168" s="116">
        <f t="shared" si="4"/>
        <v>0</v>
      </c>
      <c r="K168" s="122">
        <f t="shared" si="5"/>
        <v>0</v>
      </c>
    </row>
    <row r="169" spans="9:11" ht="15.75" x14ac:dyDescent="0.3">
      <c r="I169" s="116">
        <f t="shared" si="4"/>
        <v>0</v>
      </c>
      <c r="K169" s="122">
        <f t="shared" si="5"/>
        <v>0</v>
      </c>
    </row>
    <row r="170" spans="9:11" ht="15.75" x14ac:dyDescent="0.3">
      <c r="I170" s="116">
        <f t="shared" si="4"/>
        <v>0</v>
      </c>
      <c r="K170" s="122">
        <f t="shared" si="5"/>
        <v>0</v>
      </c>
    </row>
    <row r="171" spans="9:11" ht="15.75" x14ac:dyDescent="0.3">
      <c r="I171" s="116">
        <f t="shared" si="4"/>
        <v>0</v>
      </c>
      <c r="K171" s="122">
        <f t="shared" si="5"/>
        <v>0</v>
      </c>
    </row>
    <row r="172" spans="9:11" ht="15.75" x14ac:dyDescent="0.3">
      <c r="I172" s="116">
        <f t="shared" si="4"/>
        <v>0</v>
      </c>
      <c r="K172" s="122">
        <f t="shared" si="5"/>
        <v>0</v>
      </c>
    </row>
    <row r="173" spans="9:11" ht="15.75" x14ac:dyDescent="0.3">
      <c r="I173" s="116">
        <f t="shared" si="4"/>
        <v>0</v>
      </c>
      <c r="K173" s="122">
        <f t="shared" si="5"/>
        <v>0</v>
      </c>
    </row>
    <row r="174" spans="9:11" ht="15.75" x14ac:dyDescent="0.3">
      <c r="I174" s="116">
        <f t="shared" si="4"/>
        <v>0</v>
      </c>
      <c r="K174" s="122">
        <f t="shared" si="5"/>
        <v>0</v>
      </c>
    </row>
    <row r="175" spans="9:11" ht="15.75" x14ac:dyDescent="0.3">
      <c r="I175" s="116">
        <f t="shared" si="4"/>
        <v>0</v>
      </c>
      <c r="K175" s="122">
        <f t="shared" si="5"/>
        <v>0</v>
      </c>
    </row>
    <row r="176" spans="9:11" ht="15.75" x14ac:dyDescent="0.3">
      <c r="I176" s="116">
        <f t="shared" si="4"/>
        <v>0</v>
      </c>
      <c r="K176" s="122">
        <f t="shared" si="5"/>
        <v>0</v>
      </c>
    </row>
    <row r="177" spans="9:11" ht="15.75" x14ac:dyDescent="0.3">
      <c r="I177" s="116">
        <f t="shared" si="4"/>
        <v>0</v>
      </c>
      <c r="K177" s="122">
        <f t="shared" si="5"/>
        <v>0</v>
      </c>
    </row>
    <row r="178" spans="9:11" ht="15.75" x14ac:dyDescent="0.3">
      <c r="I178" s="116">
        <f t="shared" si="4"/>
        <v>0</v>
      </c>
      <c r="K178" s="122">
        <f t="shared" si="5"/>
        <v>0</v>
      </c>
    </row>
    <row r="179" spans="9:11" ht="15.75" x14ac:dyDescent="0.3">
      <c r="I179" s="116">
        <f t="shared" si="4"/>
        <v>0</v>
      </c>
      <c r="K179" s="122">
        <f t="shared" si="5"/>
        <v>0</v>
      </c>
    </row>
    <row r="180" spans="9:11" ht="15.75" x14ac:dyDescent="0.3">
      <c r="I180" s="116">
        <f t="shared" si="4"/>
        <v>0</v>
      </c>
      <c r="K180" s="122">
        <f t="shared" si="5"/>
        <v>0</v>
      </c>
    </row>
    <row r="181" spans="9:11" ht="15.75" x14ac:dyDescent="0.3">
      <c r="I181" s="116">
        <f t="shared" si="4"/>
        <v>0</v>
      </c>
      <c r="K181" s="122">
        <f t="shared" si="5"/>
        <v>0</v>
      </c>
    </row>
    <row r="182" spans="9:11" ht="15.75" x14ac:dyDescent="0.3">
      <c r="I182" s="116">
        <f t="shared" si="4"/>
        <v>0</v>
      </c>
      <c r="K182" s="122">
        <f t="shared" si="5"/>
        <v>0</v>
      </c>
    </row>
    <row r="183" spans="9:11" ht="15.75" x14ac:dyDescent="0.3">
      <c r="I183" s="116">
        <f t="shared" si="4"/>
        <v>0</v>
      </c>
      <c r="K183" s="122">
        <f t="shared" si="5"/>
        <v>0</v>
      </c>
    </row>
    <row r="184" spans="9:11" ht="15.75" x14ac:dyDescent="0.3">
      <c r="I184" s="116">
        <f t="shared" si="4"/>
        <v>0</v>
      </c>
      <c r="K184" s="122">
        <f t="shared" si="5"/>
        <v>0</v>
      </c>
    </row>
    <row r="185" spans="9:11" ht="15.75" x14ac:dyDescent="0.3">
      <c r="I185" s="116">
        <f t="shared" si="4"/>
        <v>0</v>
      </c>
      <c r="K185" s="122">
        <f t="shared" si="5"/>
        <v>0</v>
      </c>
    </row>
    <row r="186" spans="9:11" ht="15.75" x14ac:dyDescent="0.3">
      <c r="I186" s="116">
        <f t="shared" si="4"/>
        <v>0</v>
      </c>
      <c r="K186" s="122">
        <f t="shared" si="5"/>
        <v>0</v>
      </c>
    </row>
    <row r="187" spans="9:11" ht="15.75" x14ac:dyDescent="0.3">
      <c r="I187" s="116">
        <f t="shared" si="4"/>
        <v>0</v>
      </c>
      <c r="K187" s="122">
        <f t="shared" si="5"/>
        <v>0</v>
      </c>
    </row>
    <row r="188" spans="9:11" ht="15.75" x14ac:dyDescent="0.3">
      <c r="I188" s="116">
        <f t="shared" si="4"/>
        <v>0</v>
      </c>
      <c r="K188" s="122">
        <f t="shared" si="5"/>
        <v>0</v>
      </c>
    </row>
    <row r="189" spans="9:11" ht="15.75" x14ac:dyDescent="0.3">
      <c r="I189" s="116">
        <f t="shared" si="4"/>
        <v>0</v>
      </c>
      <c r="K189" s="122">
        <f t="shared" si="5"/>
        <v>0</v>
      </c>
    </row>
    <row r="190" spans="9:11" ht="15.75" x14ac:dyDescent="0.3">
      <c r="I190" s="116">
        <f t="shared" si="4"/>
        <v>0</v>
      </c>
      <c r="K190" s="122">
        <f t="shared" si="5"/>
        <v>0</v>
      </c>
    </row>
    <row r="191" spans="9:11" ht="15.75" x14ac:dyDescent="0.3">
      <c r="I191" s="116">
        <f t="shared" si="4"/>
        <v>0</v>
      </c>
      <c r="K191" s="122">
        <f t="shared" si="5"/>
        <v>0</v>
      </c>
    </row>
    <row r="192" spans="9:11" ht="15.75" x14ac:dyDescent="0.3">
      <c r="I192" s="116">
        <f t="shared" si="4"/>
        <v>0</v>
      </c>
      <c r="K192" s="122">
        <f t="shared" si="5"/>
        <v>0</v>
      </c>
    </row>
    <row r="193" spans="9:11" ht="15.75" x14ac:dyDescent="0.3">
      <c r="I193" s="116">
        <f t="shared" si="4"/>
        <v>0</v>
      </c>
      <c r="K193" s="122">
        <f t="shared" si="5"/>
        <v>0</v>
      </c>
    </row>
    <row r="194" spans="9:11" ht="15.75" x14ac:dyDescent="0.3">
      <c r="I194" s="116">
        <f t="shared" si="4"/>
        <v>0</v>
      </c>
      <c r="K194" s="122">
        <f t="shared" si="5"/>
        <v>0</v>
      </c>
    </row>
    <row r="195" spans="9:11" ht="15.75" x14ac:dyDescent="0.3">
      <c r="I195" s="116">
        <f t="shared" si="4"/>
        <v>0</v>
      </c>
      <c r="K195" s="122">
        <f t="shared" si="5"/>
        <v>0</v>
      </c>
    </row>
    <row r="196" spans="9:11" ht="15.75" x14ac:dyDescent="0.3">
      <c r="I196" s="116">
        <f t="shared" si="4"/>
        <v>0</v>
      </c>
      <c r="K196" s="122">
        <f t="shared" si="5"/>
        <v>0</v>
      </c>
    </row>
    <row r="197" spans="9:11" ht="15.75" x14ac:dyDescent="0.3">
      <c r="I197" s="116">
        <f t="shared" si="4"/>
        <v>0</v>
      </c>
      <c r="K197" s="122">
        <f t="shared" si="5"/>
        <v>0</v>
      </c>
    </row>
    <row r="198" spans="9:11" ht="15.75" x14ac:dyDescent="0.3">
      <c r="I198" s="116">
        <f t="shared" si="4"/>
        <v>0</v>
      </c>
      <c r="K198" s="122">
        <f t="shared" si="5"/>
        <v>0</v>
      </c>
    </row>
    <row r="199" spans="9:11" ht="15.75" x14ac:dyDescent="0.3">
      <c r="I199" s="116">
        <f t="shared" si="4"/>
        <v>0</v>
      </c>
      <c r="K199" s="122">
        <f t="shared" si="5"/>
        <v>0</v>
      </c>
    </row>
    <row r="200" spans="9:11" ht="15.75" x14ac:dyDescent="0.3">
      <c r="I200" s="116">
        <f t="shared" si="4"/>
        <v>0</v>
      </c>
      <c r="K200" s="122">
        <f t="shared" si="5"/>
        <v>0</v>
      </c>
    </row>
    <row r="201" spans="9:11" ht="15.75" x14ac:dyDescent="0.3">
      <c r="I201" s="116">
        <f t="shared" si="4"/>
        <v>0</v>
      </c>
      <c r="K201" s="122">
        <f t="shared" si="5"/>
        <v>0</v>
      </c>
    </row>
    <row r="202" spans="9:11" ht="15.75" x14ac:dyDescent="0.3">
      <c r="I202" s="116">
        <f t="shared" ref="I202:I265" si="6">G202+H202</f>
        <v>0</v>
      </c>
      <c r="K202" s="122">
        <f t="shared" si="5"/>
        <v>0</v>
      </c>
    </row>
    <row r="203" spans="9:11" ht="15.75" x14ac:dyDescent="0.3">
      <c r="I203" s="116">
        <f t="shared" si="6"/>
        <v>0</v>
      </c>
      <c r="K203" s="122">
        <f t="shared" ref="K203:K266" si="7">I203*J203</f>
        <v>0</v>
      </c>
    </row>
    <row r="204" spans="9:11" ht="15.75" x14ac:dyDescent="0.3">
      <c r="I204" s="116">
        <f t="shared" si="6"/>
        <v>0</v>
      </c>
      <c r="K204" s="122">
        <f t="shared" si="7"/>
        <v>0</v>
      </c>
    </row>
    <row r="205" spans="9:11" ht="15.75" x14ac:dyDescent="0.3">
      <c r="I205" s="116">
        <f t="shared" si="6"/>
        <v>0</v>
      </c>
      <c r="K205" s="122">
        <f t="shared" si="7"/>
        <v>0</v>
      </c>
    </row>
    <row r="206" spans="9:11" ht="15.75" x14ac:dyDescent="0.3">
      <c r="I206" s="116">
        <f t="shared" si="6"/>
        <v>0</v>
      </c>
      <c r="K206" s="122">
        <f t="shared" si="7"/>
        <v>0</v>
      </c>
    </row>
    <row r="207" spans="9:11" ht="15.75" x14ac:dyDescent="0.3">
      <c r="I207" s="116">
        <f t="shared" si="6"/>
        <v>0</v>
      </c>
      <c r="K207" s="122">
        <f t="shared" si="7"/>
        <v>0</v>
      </c>
    </row>
    <row r="208" spans="9:11" ht="15.75" x14ac:dyDescent="0.3">
      <c r="I208" s="116">
        <f t="shared" si="6"/>
        <v>0</v>
      </c>
      <c r="K208" s="122">
        <f t="shared" si="7"/>
        <v>0</v>
      </c>
    </row>
    <row r="209" spans="9:11" ht="15.75" x14ac:dyDescent="0.3">
      <c r="I209" s="116">
        <f t="shared" si="6"/>
        <v>0</v>
      </c>
      <c r="K209" s="122">
        <f t="shared" si="7"/>
        <v>0</v>
      </c>
    </row>
    <row r="210" spans="9:11" ht="15.75" x14ac:dyDescent="0.3">
      <c r="I210" s="116">
        <f t="shared" si="6"/>
        <v>0</v>
      </c>
      <c r="K210" s="122">
        <f t="shared" si="7"/>
        <v>0</v>
      </c>
    </row>
    <row r="211" spans="9:11" ht="15.75" x14ac:dyDescent="0.3">
      <c r="I211" s="116">
        <f t="shared" si="6"/>
        <v>0</v>
      </c>
      <c r="K211" s="122">
        <f t="shared" si="7"/>
        <v>0</v>
      </c>
    </row>
    <row r="212" spans="9:11" ht="15.75" x14ac:dyDescent="0.3">
      <c r="I212" s="116">
        <f t="shared" si="6"/>
        <v>0</v>
      </c>
      <c r="K212" s="122">
        <f t="shared" si="7"/>
        <v>0</v>
      </c>
    </row>
    <row r="213" spans="9:11" ht="15.75" x14ac:dyDescent="0.3">
      <c r="I213" s="116">
        <f t="shared" si="6"/>
        <v>0</v>
      </c>
      <c r="K213" s="122">
        <f t="shared" si="7"/>
        <v>0</v>
      </c>
    </row>
    <row r="214" spans="9:11" ht="15.75" x14ac:dyDescent="0.3">
      <c r="I214" s="116">
        <f t="shared" si="6"/>
        <v>0</v>
      </c>
      <c r="K214" s="122">
        <f t="shared" si="7"/>
        <v>0</v>
      </c>
    </row>
    <row r="215" spans="9:11" ht="15.75" x14ac:dyDescent="0.3">
      <c r="I215" s="116">
        <f t="shared" si="6"/>
        <v>0</v>
      </c>
      <c r="K215" s="122">
        <f t="shared" si="7"/>
        <v>0</v>
      </c>
    </row>
    <row r="216" spans="9:11" ht="15.75" x14ac:dyDescent="0.3">
      <c r="I216" s="116">
        <f t="shared" si="6"/>
        <v>0</v>
      </c>
      <c r="K216" s="122">
        <f t="shared" si="7"/>
        <v>0</v>
      </c>
    </row>
    <row r="217" spans="9:11" ht="15.75" x14ac:dyDescent="0.3">
      <c r="I217" s="116">
        <f t="shared" si="6"/>
        <v>0</v>
      </c>
      <c r="K217" s="122">
        <f t="shared" si="7"/>
        <v>0</v>
      </c>
    </row>
    <row r="218" spans="9:11" ht="15.75" x14ac:dyDescent="0.3">
      <c r="I218" s="116">
        <f t="shared" si="6"/>
        <v>0</v>
      </c>
      <c r="K218" s="122">
        <f t="shared" si="7"/>
        <v>0</v>
      </c>
    </row>
    <row r="219" spans="9:11" ht="15.75" x14ac:dyDescent="0.3">
      <c r="I219" s="116">
        <f t="shared" si="6"/>
        <v>0</v>
      </c>
      <c r="K219" s="122">
        <f t="shared" si="7"/>
        <v>0</v>
      </c>
    </row>
    <row r="220" spans="9:11" ht="15.75" x14ac:dyDescent="0.3">
      <c r="I220" s="116">
        <f t="shared" si="6"/>
        <v>0</v>
      </c>
      <c r="K220" s="122">
        <f t="shared" si="7"/>
        <v>0</v>
      </c>
    </row>
    <row r="221" spans="9:11" ht="15.75" x14ac:dyDescent="0.3">
      <c r="I221" s="116">
        <f t="shared" si="6"/>
        <v>0</v>
      </c>
      <c r="K221" s="122">
        <f t="shared" si="7"/>
        <v>0</v>
      </c>
    </row>
    <row r="222" spans="9:11" ht="15.75" x14ac:dyDescent="0.3">
      <c r="I222" s="116">
        <f t="shared" si="6"/>
        <v>0</v>
      </c>
      <c r="K222" s="122">
        <f t="shared" si="7"/>
        <v>0</v>
      </c>
    </row>
    <row r="223" spans="9:11" ht="15.75" x14ac:dyDescent="0.3">
      <c r="I223" s="116">
        <f t="shared" si="6"/>
        <v>0</v>
      </c>
      <c r="K223" s="122">
        <f t="shared" si="7"/>
        <v>0</v>
      </c>
    </row>
    <row r="224" spans="9:11" ht="15.75" x14ac:dyDescent="0.3">
      <c r="I224" s="116">
        <f t="shared" si="6"/>
        <v>0</v>
      </c>
      <c r="K224" s="122">
        <f t="shared" si="7"/>
        <v>0</v>
      </c>
    </row>
    <row r="225" spans="9:11" ht="15.75" x14ac:dyDescent="0.3">
      <c r="I225" s="116">
        <f t="shared" si="6"/>
        <v>0</v>
      </c>
      <c r="K225" s="122">
        <f t="shared" si="7"/>
        <v>0</v>
      </c>
    </row>
    <row r="226" spans="9:11" ht="15.75" x14ac:dyDescent="0.3">
      <c r="I226" s="116">
        <f t="shared" si="6"/>
        <v>0</v>
      </c>
      <c r="K226" s="122">
        <f t="shared" si="7"/>
        <v>0</v>
      </c>
    </row>
    <row r="227" spans="9:11" ht="15.75" x14ac:dyDescent="0.3">
      <c r="I227" s="116">
        <f t="shared" si="6"/>
        <v>0</v>
      </c>
      <c r="K227" s="122">
        <f t="shared" si="7"/>
        <v>0</v>
      </c>
    </row>
    <row r="228" spans="9:11" ht="15.75" x14ac:dyDescent="0.3">
      <c r="I228" s="116">
        <f t="shared" si="6"/>
        <v>0</v>
      </c>
      <c r="K228" s="122">
        <f t="shared" si="7"/>
        <v>0</v>
      </c>
    </row>
    <row r="229" spans="9:11" ht="15.75" x14ac:dyDescent="0.3">
      <c r="I229" s="116">
        <f t="shared" si="6"/>
        <v>0</v>
      </c>
      <c r="K229" s="122">
        <f t="shared" si="7"/>
        <v>0</v>
      </c>
    </row>
    <row r="230" spans="9:11" ht="15.75" x14ac:dyDescent="0.3">
      <c r="I230" s="116">
        <f t="shared" si="6"/>
        <v>0</v>
      </c>
      <c r="K230" s="122">
        <f t="shared" si="7"/>
        <v>0</v>
      </c>
    </row>
    <row r="231" spans="9:11" ht="15.75" x14ac:dyDescent="0.3">
      <c r="I231" s="116">
        <f t="shared" si="6"/>
        <v>0</v>
      </c>
      <c r="K231" s="122">
        <f t="shared" si="7"/>
        <v>0</v>
      </c>
    </row>
    <row r="232" spans="9:11" ht="15.75" x14ac:dyDescent="0.3">
      <c r="I232" s="116">
        <f t="shared" si="6"/>
        <v>0</v>
      </c>
      <c r="K232" s="122">
        <f t="shared" si="7"/>
        <v>0</v>
      </c>
    </row>
    <row r="233" spans="9:11" ht="15.75" x14ac:dyDescent="0.3">
      <c r="I233" s="116">
        <f t="shared" si="6"/>
        <v>0</v>
      </c>
      <c r="K233" s="122">
        <f t="shared" si="7"/>
        <v>0</v>
      </c>
    </row>
    <row r="234" spans="9:11" ht="15.75" x14ac:dyDescent="0.3">
      <c r="I234" s="116">
        <f t="shared" si="6"/>
        <v>0</v>
      </c>
      <c r="K234" s="122">
        <f t="shared" si="7"/>
        <v>0</v>
      </c>
    </row>
    <row r="235" spans="9:11" ht="15.75" x14ac:dyDescent="0.3">
      <c r="I235" s="116">
        <f t="shared" si="6"/>
        <v>0</v>
      </c>
      <c r="K235" s="122">
        <f t="shared" si="7"/>
        <v>0</v>
      </c>
    </row>
    <row r="236" spans="9:11" ht="15.75" x14ac:dyDescent="0.3">
      <c r="I236" s="116">
        <f t="shared" si="6"/>
        <v>0</v>
      </c>
      <c r="K236" s="122">
        <f t="shared" si="7"/>
        <v>0</v>
      </c>
    </row>
    <row r="237" spans="9:11" ht="15.75" x14ac:dyDescent="0.3">
      <c r="I237" s="116">
        <f t="shared" si="6"/>
        <v>0</v>
      </c>
      <c r="K237" s="122">
        <f t="shared" si="7"/>
        <v>0</v>
      </c>
    </row>
    <row r="238" spans="9:11" ht="15.75" x14ac:dyDescent="0.3">
      <c r="I238" s="116">
        <f t="shared" si="6"/>
        <v>0</v>
      </c>
      <c r="K238" s="122">
        <f t="shared" si="7"/>
        <v>0</v>
      </c>
    </row>
    <row r="239" spans="9:11" ht="15.75" x14ac:dyDescent="0.3">
      <c r="I239" s="116">
        <f t="shared" si="6"/>
        <v>0</v>
      </c>
      <c r="K239" s="122">
        <f t="shared" si="7"/>
        <v>0</v>
      </c>
    </row>
    <row r="240" spans="9:11" ht="15.75" x14ac:dyDescent="0.3">
      <c r="I240" s="116">
        <f t="shared" si="6"/>
        <v>0</v>
      </c>
      <c r="K240" s="122">
        <f t="shared" si="7"/>
        <v>0</v>
      </c>
    </row>
    <row r="241" spans="9:11" ht="15.75" x14ac:dyDescent="0.3">
      <c r="I241" s="116">
        <f t="shared" si="6"/>
        <v>0</v>
      </c>
      <c r="K241" s="122">
        <f t="shared" si="7"/>
        <v>0</v>
      </c>
    </row>
    <row r="242" spans="9:11" ht="15.75" x14ac:dyDescent="0.3">
      <c r="I242" s="116">
        <f t="shared" si="6"/>
        <v>0</v>
      </c>
      <c r="K242" s="122">
        <f t="shared" si="7"/>
        <v>0</v>
      </c>
    </row>
    <row r="243" spans="9:11" ht="15.75" x14ac:dyDescent="0.3">
      <c r="I243" s="116">
        <f t="shared" si="6"/>
        <v>0</v>
      </c>
      <c r="K243" s="122">
        <f t="shared" si="7"/>
        <v>0</v>
      </c>
    </row>
    <row r="244" spans="9:11" ht="15.75" x14ac:dyDescent="0.3">
      <c r="I244" s="116">
        <f t="shared" si="6"/>
        <v>0</v>
      </c>
      <c r="K244" s="122">
        <f t="shared" si="7"/>
        <v>0</v>
      </c>
    </row>
    <row r="245" spans="9:11" ht="15.75" x14ac:dyDescent="0.3">
      <c r="I245" s="116">
        <f t="shared" si="6"/>
        <v>0</v>
      </c>
      <c r="K245" s="122">
        <f t="shared" si="7"/>
        <v>0</v>
      </c>
    </row>
    <row r="246" spans="9:11" ht="15.75" x14ac:dyDescent="0.3">
      <c r="I246" s="116">
        <f t="shared" si="6"/>
        <v>0</v>
      </c>
      <c r="K246" s="122">
        <f t="shared" si="7"/>
        <v>0</v>
      </c>
    </row>
    <row r="247" spans="9:11" ht="15.75" x14ac:dyDescent="0.3">
      <c r="I247" s="116">
        <f t="shared" si="6"/>
        <v>0</v>
      </c>
      <c r="K247" s="122">
        <f t="shared" si="7"/>
        <v>0</v>
      </c>
    </row>
    <row r="248" spans="9:11" ht="15.75" x14ac:dyDescent="0.3">
      <c r="I248" s="116">
        <f t="shared" si="6"/>
        <v>0</v>
      </c>
      <c r="K248" s="122">
        <f t="shared" si="7"/>
        <v>0</v>
      </c>
    </row>
    <row r="249" spans="9:11" ht="15.75" x14ac:dyDescent="0.3">
      <c r="I249" s="116">
        <f t="shared" si="6"/>
        <v>0</v>
      </c>
      <c r="K249" s="122">
        <f t="shared" si="7"/>
        <v>0</v>
      </c>
    </row>
    <row r="250" spans="9:11" ht="15.75" x14ac:dyDescent="0.3">
      <c r="I250" s="116">
        <f t="shared" si="6"/>
        <v>0</v>
      </c>
      <c r="K250" s="122">
        <f t="shared" si="7"/>
        <v>0</v>
      </c>
    </row>
    <row r="251" spans="9:11" ht="15.75" x14ac:dyDescent="0.3">
      <c r="I251" s="116">
        <f t="shared" si="6"/>
        <v>0</v>
      </c>
      <c r="K251" s="122">
        <f t="shared" si="7"/>
        <v>0</v>
      </c>
    </row>
    <row r="252" spans="9:11" ht="15.75" x14ac:dyDescent="0.3">
      <c r="I252" s="116">
        <f t="shared" si="6"/>
        <v>0</v>
      </c>
      <c r="K252" s="122">
        <f t="shared" si="7"/>
        <v>0</v>
      </c>
    </row>
    <row r="253" spans="9:11" ht="15.75" x14ac:dyDescent="0.3">
      <c r="I253" s="116">
        <f t="shared" si="6"/>
        <v>0</v>
      </c>
      <c r="K253" s="122">
        <f t="shared" si="7"/>
        <v>0</v>
      </c>
    </row>
    <row r="254" spans="9:11" ht="15.75" x14ac:dyDescent="0.3">
      <c r="I254" s="116">
        <f t="shared" si="6"/>
        <v>0</v>
      </c>
      <c r="K254" s="122">
        <f t="shared" si="7"/>
        <v>0</v>
      </c>
    </row>
    <row r="255" spans="9:11" ht="15.75" x14ac:dyDescent="0.3">
      <c r="I255" s="116">
        <f t="shared" si="6"/>
        <v>0</v>
      </c>
      <c r="K255" s="122">
        <f t="shared" si="7"/>
        <v>0</v>
      </c>
    </row>
    <row r="256" spans="9:11" ht="15.75" x14ac:dyDescent="0.3">
      <c r="I256" s="116">
        <f t="shared" si="6"/>
        <v>0</v>
      </c>
      <c r="K256" s="122">
        <f t="shared" si="7"/>
        <v>0</v>
      </c>
    </row>
    <row r="257" spans="9:11" ht="15.75" x14ac:dyDescent="0.3">
      <c r="I257" s="116">
        <f t="shared" si="6"/>
        <v>0</v>
      </c>
      <c r="K257" s="122">
        <f t="shared" si="7"/>
        <v>0</v>
      </c>
    </row>
    <row r="258" spans="9:11" ht="15.75" x14ac:dyDescent="0.3">
      <c r="I258" s="116">
        <f t="shared" si="6"/>
        <v>0</v>
      </c>
      <c r="K258" s="122">
        <f t="shared" si="7"/>
        <v>0</v>
      </c>
    </row>
    <row r="259" spans="9:11" ht="15.75" x14ac:dyDescent="0.3">
      <c r="I259" s="116">
        <f t="shared" si="6"/>
        <v>0</v>
      </c>
      <c r="K259" s="122">
        <f t="shared" si="7"/>
        <v>0</v>
      </c>
    </row>
    <row r="260" spans="9:11" ht="15.75" x14ac:dyDescent="0.3">
      <c r="I260" s="116">
        <f t="shared" si="6"/>
        <v>0</v>
      </c>
      <c r="K260" s="122">
        <f t="shared" si="7"/>
        <v>0</v>
      </c>
    </row>
    <row r="261" spans="9:11" ht="15.75" x14ac:dyDescent="0.3">
      <c r="I261" s="116">
        <f t="shared" si="6"/>
        <v>0</v>
      </c>
      <c r="K261" s="122">
        <f t="shared" si="7"/>
        <v>0</v>
      </c>
    </row>
    <row r="262" spans="9:11" ht="15.75" x14ac:dyDescent="0.3">
      <c r="I262" s="116">
        <f t="shared" si="6"/>
        <v>0</v>
      </c>
      <c r="K262" s="122">
        <f t="shared" si="7"/>
        <v>0</v>
      </c>
    </row>
    <row r="263" spans="9:11" ht="15.75" x14ac:dyDescent="0.3">
      <c r="I263" s="116">
        <f t="shared" si="6"/>
        <v>0</v>
      </c>
      <c r="K263" s="122">
        <f t="shared" si="7"/>
        <v>0</v>
      </c>
    </row>
    <row r="264" spans="9:11" ht="15.75" x14ac:dyDescent="0.3">
      <c r="I264" s="116">
        <f t="shared" si="6"/>
        <v>0</v>
      </c>
      <c r="K264" s="122">
        <f t="shared" si="7"/>
        <v>0</v>
      </c>
    </row>
    <row r="265" spans="9:11" ht="15.75" x14ac:dyDescent="0.3">
      <c r="I265" s="116">
        <f t="shared" si="6"/>
        <v>0</v>
      </c>
      <c r="K265" s="122">
        <f t="shared" si="7"/>
        <v>0</v>
      </c>
    </row>
    <row r="266" spans="9:11" ht="15.75" x14ac:dyDescent="0.3">
      <c r="I266" s="116">
        <f t="shared" ref="I266:I329" si="8">G266+H266</f>
        <v>0</v>
      </c>
      <c r="K266" s="122">
        <f t="shared" si="7"/>
        <v>0</v>
      </c>
    </row>
    <row r="267" spans="9:11" ht="15.75" x14ac:dyDescent="0.3">
      <c r="I267" s="116">
        <f t="shared" si="8"/>
        <v>0</v>
      </c>
      <c r="K267" s="122">
        <f t="shared" ref="K267:K330" si="9">I267*J267</f>
        <v>0</v>
      </c>
    </row>
    <row r="268" spans="9:11" ht="15.75" x14ac:dyDescent="0.3">
      <c r="I268" s="116">
        <f t="shared" si="8"/>
        <v>0</v>
      </c>
      <c r="K268" s="122">
        <f t="shared" si="9"/>
        <v>0</v>
      </c>
    </row>
    <row r="269" spans="9:11" ht="15.75" x14ac:dyDescent="0.3">
      <c r="I269" s="116">
        <f t="shared" si="8"/>
        <v>0</v>
      </c>
      <c r="K269" s="122">
        <f t="shared" si="9"/>
        <v>0</v>
      </c>
    </row>
    <row r="270" spans="9:11" ht="15.75" x14ac:dyDescent="0.3">
      <c r="I270" s="116">
        <f t="shared" si="8"/>
        <v>0</v>
      </c>
      <c r="K270" s="122">
        <f t="shared" si="9"/>
        <v>0</v>
      </c>
    </row>
    <row r="271" spans="9:11" ht="15.75" x14ac:dyDescent="0.3">
      <c r="I271" s="116">
        <f t="shared" si="8"/>
        <v>0</v>
      </c>
      <c r="K271" s="122">
        <f t="shared" si="9"/>
        <v>0</v>
      </c>
    </row>
    <row r="272" spans="9:11" ht="15.75" x14ac:dyDescent="0.3">
      <c r="I272" s="116">
        <f t="shared" si="8"/>
        <v>0</v>
      </c>
      <c r="K272" s="122">
        <f t="shared" si="9"/>
        <v>0</v>
      </c>
    </row>
    <row r="273" spans="9:11" ht="15.75" x14ac:dyDescent="0.3">
      <c r="I273" s="116">
        <f t="shared" si="8"/>
        <v>0</v>
      </c>
      <c r="K273" s="122">
        <f t="shared" si="9"/>
        <v>0</v>
      </c>
    </row>
    <row r="274" spans="9:11" ht="15.75" x14ac:dyDescent="0.3">
      <c r="I274" s="116">
        <f t="shared" si="8"/>
        <v>0</v>
      </c>
      <c r="K274" s="122">
        <f t="shared" si="9"/>
        <v>0</v>
      </c>
    </row>
    <row r="275" spans="9:11" ht="15.75" x14ac:dyDescent="0.3">
      <c r="I275" s="116">
        <f t="shared" si="8"/>
        <v>0</v>
      </c>
      <c r="K275" s="122">
        <f t="shared" si="9"/>
        <v>0</v>
      </c>
    </row>
    <row r="276" spans="9:11" ht="15.75" x14ac:dyDescent="0.3">
      <c r="I276" s="116">
        <f t="shared" si="8"/>
        <v>0</v>
      </c>
      <c r="K276" s="122">
        <f t="shared" si="9"/>
        <v>0</v>
      </c>
    </row>
    <row r="277" spans="9:11" ht="15.75" x14ac:dyDescent="0.3">
      <c r="I277" s="116">
        <f t="shared" si="8"/>
        <v>0</v>
      </c>
      <c r="K277" s="122">
        <f t="shared" si="9"/>
        <v>0</v>
      </c>
    </row>
    <row r="278" spans="9:11" ht="15.75" x14ac:dyDescent="0.3">
      <c r="I278" s="116">
        <f t="shared" si="8"/>
        <v>0</v>
      </c>
      <c r="K278" s="122">
        <f t="shared" si="9"/>
        <v>0</v>
      </c>
    </row>
    <row r="279" spans="9:11" ht="15.75" x14ac:dyDescent="0.3">
      <c r="I279" s="116">
        <f t="shared" si="8"/>
        <v>0</v>
      </c>
      <c r="K279" s="122">
        <f t="shared" si="9"/>
        <v>0</v>
      </c>
    </row>
    <row r="280" spans="9:11" ht="15.75" x14ac:dyDescent="0.3">
      <c r="I280" s="116">
        <f t="shared" si="8"/>
        <v>0</v>
      </c>
      <c r="K280" s="122">
        <f t="shared" si="9"/>
        <v>0</v>
      </c>
    </row>
    <row r="281" spans="9:11" ht="15.75" x14ac:dyDescent="0.3">
      <c r="I281" s="116">
        <f t="shared" si="8"/>
        <v>0</v>
      </c>
      <c r="K281" s="122">
        <f t="shared" si="9"/>
        <v>0</v>
      </c>
    </row>
    <row r="282" spans="9:11" ht="15.75" x14ac:dyDescent="0.3">
      <c r="I282" s="116">
        <f t="shared" si="8"/>
        <v>0</v>
      </c>
      <c r="K282" s="122">
        <f t="shared" si="9"/>
        <v>0</v>
      </c>
    </row>
    <row r="283" spans="9:11" ht="15.75" x14ac:dyDescent="0.3">
      <c r="I283" s="116">
        <f t="shared" si="8"/>
        <v>0</v>
      </c>
      <c r="K283" s="122">
        <f t="shared" si="9"/>
        <v>0</v>
      </c>
    </row>
    <row r="284" spans="9:11" ht="15.75" x14ac:dyDescent="0.3">
      <c r="I284" s="116">
        <f t="shared" si="8"/>
        <v>0</v>
      </c>
      <c r="K284" s="122">
        <f t="shared" si="9"/>
        <v>0</v>
      </c>
    </row>
    <row r="285" spans="9:11" ht="15.75" x14ac:dyDescent="0.3">
      <c r="I285" s="116">
        <f t="shared" si="8"/>
        <v>0</v>
      </c>
      <c r="K285" s="122">
        <f t="shared" si="9"/>
        <v>0</v>
      </c>
    </row>
    <row r="286" spans="9:11" ht="15.75" x14ac:dyDescent="0.3">
      <c r="I286" s="116">
        <f t="shared" si="8"/>
        <v>0</v>
      </c>
      <c r="K286" s="122">
        <f t="shared" si="9"/>
        <v>0</v>
      </c>
    </row>
    <row r="287" spans="9:11" ht="15.75" x14ac:dyDescent="0.3">
      <c r="I287" s="116">
        <f t="shared" si="8"/>
        <v>0</v>
      </c>
      <c r="K287" s="122">
        <f t="shared" si="9"/>
        <v>0</v>
      </c>
    </row>
    <row r="288" spans="9:11" ht="15.75" x14ac:dyDescent="0.3">
      <c r="I288" s="116">
        <f t="shared" si="8"/>
        <v>0</v>
      </c>
      <c r="K288" s="122">
        <f t="shared" si="9"/>
        <v>0</v>
      </c>
    </row>
    <row r="289" spans="9:11" ht="15.75" x14ac:dyDescent="0.3">
      <c r="I289" s="116">
        <f t="shared" si="8"/>
        <v>0</v>
      </c>
      <c r="K289" s="122">
        <f t="shared" si="9"/>
        <v>0</v>
      </c>
    </row>
    <row r="290" spans="9:11" ht="15.75" x14ac:dyDescent="0.3">
      <c r="I290" s="116">
        <f t="shared" si="8"/>
        <v>0</v>
      </c>
      <c r="K290" s="122">
        <f t="shared" si="9"/>
        <v>0</v>
      </c>
    </row>
    <row r="291" spans="9:11" ht="15.75" x14ac:dyDescent="0.3">
      <c r="I291" s="116">
        <f t="shared" si="8"/>
        <v>0</v>
      </c>
      <c r="K291" s="122">
        <f t="shared" si="9"/>
        <v>0</v>
      </c>
    </row>
    <row r="292" spans="9:11" ht="15.75" x14ac:dyDescent="0.3">
      <c r="I292" s="116">
        <f t="shared" si="8"/>
        <v>0</v>
      </c>
      <c r="K292" s="122">
        <f t="shared" si="9"/>
        <v>0</v>
      </c>
    </row>
    <row r="293" spans="9:11" ht="15.75" x14ac:dyDescent="0.3">
      <c r="I293" s="116">
        <f t="shared" si="8"/>
        <v>0</v>
      </c>
      <c r="K293" s="122">
        <f t="shared" si="9"/>
        <v>0</v>
      </c>
    </row>
    <row r="294" spans="9:11" ht="15.75" x14ac:dyDescent="0.3">
      <c r="I294" s="116">
        <f t="shared" si="8"/>
        <v>0</v>
      </c>
      <c r="K294" s="122">
        <f t="shared" si="9"/>
        <v>0</v>
      </c>
    </row>
    <row r="295" spans="9:11" ht="15.75" x14ac:dyDescent="0.3">
      <c r="I295" s="116">
        <f t="shared" si="8"/>
        <v>0</v>
      </c>
      <c r="K295" s="122">
        <f t="shared" si="9"/>
        <v>0</v>
      </c>
    </row>
    <row r="296" spans="9:11" ht="15.75" x14ac:dyDescent="0.3">
      <c r="I296" s="116">
        <f t="shared" si="8"/>
        <v>0</v>
      </c>
      <c r="K296" s="122">
        <f t="shared" si="9"/>
        <v>0</v>
      </c>
    </row>
    <row r="297" spans="9:11" ht="15.75" x14ac:dyDescent="0.3">
      <c r="I297" s="116">
        <f t="shared" si="8"/>
        <v>0</v>
      </c>
      <c r="K297" s="122">
        <f t="shared" si="9"/>
        <v>0</v>
      </c>
    </row>
    <row r="298" spans="9:11" ht="15.75" x14ac:dyDescent="0.3">
      <c r="I298" s="116">
        <f t="shared" si="8"/>
        <v>0</v>
      </c>
      <c r="K298" s="122">
        <f t="shared" si="9"/>
        <v>0</v>
      </c>
    </row>
    <row r="299" spans="9:11" ht="15.75" x14ac:dyDescent="0.3">
      <c r="I299" s="116">
        <f t="shared" si="8"/>
        <v>0</v>
      </c>
      <c r="K299" s="122">
        <f t="shared" si="9"/>
        <v>0</v>
      </c>
    </row>
    <row r="300" spans="9:11" ht="15.75" x14ac:dyDescent="0.3">
      <c r="I300" s="116">
        <f t="shared" si="8"/>
        <v>0</v>
      </c>
      <c r="K300" s="122">
        <f t="shared" si="9"/>
        <v>0</v>
      </c>
    </row>
    <row r="301" spans="9:11" ht="15.75" x14ac:dyDescent="0.3">
      <c r="I301" s="116">
        <f t="shared" si="8"/>
        <v>0</v>
      </c>
      <c r="K301" s="122">
        <f t="shared" si="9"/>
        <v>0</v>
      </c>
    </row>
    <row r="302" spans="9:11" ht="15.75" x14ac:dyDescent="0.3">
      <c r="I302" s="116">
        <f t="shared" si="8"/>
        <v>0</v>
      </c>
      <c r="K302" s="122">
        <f t="shared" si="9"/>
        <v>0</v>
      </c>
    </row>
    <row r="303" spans="9:11" ht="15.75" x14ac:dyDescent="0.3">
      <c r="I303" s="116">
        <f t="shared" si="8"/>
        <v>0</v>
      </c>
      <c r="K303" s="122">
        <f t="shared" si="9"/>
        <v>0</v>
      </c>
    </row>
    <row r="304" spans="9:11" ht="15.75" x14ac:dyDescent="0.3">
      <c r="I304" s="116">
        <f t="shared" si="8"/>
        <v>0</v>
      </c>
      <c r="K304" s="122">
        <f t="shared" si="9"/>
        <v>0</v>
      </c>
    </row>
    <row r="305" spans="9:11" ht="15.75" x14ac:dyDescent="0.3">
      <c r="I305" s="116">
        <f t="shared" si="8"/>
        <v>0</v>
      </c>
      <c r="K305" s="122">
        <f t="shared" si="9"/>
        <v>0</v>
      </c>
    </row>
    <row r="306" spans="9:11" ht="15.75" x14ac:dyDescent="0.3">
      <c r="I306" s="116">
        <f t="shared" si="8"/>
        <v>0</v>
      </c>
      <c r="K306" s="122">
        <f t="shared" si="9"/>
        <v>0</v>
      </c>
    </row>
    <row r="307" spans="9:11" ht="15.75" x14ac:dyDescent="0.3">
      <c r="I307" s="116">
        <f t="shared" si="8"/>
        <v>0</v>
      </c>
      <c r="K307" s="122">
        <f t="shared" si="9"/>
        <v>0</v>
      </c>
    </row>
    <row r="308" spans="9:11" ht="15.75" x14ac:dyDescent="0.3">
      <c r="I308" s="116">
        <f t="shared" si="8"/>
        <v>0</v>
      </c>
      <c r="K308" s="122">
        <f t="shared" si="9"/>
        <v>0</v>
      </c>
    </row>
    <row r="309" spans="9:11" ht="15.75" x14ac:dyDescent="0.3">
      <c r="I309" s="116">
        <f t="shared" si="8"/>
        <v>0</v>
      </c>
      <c r="K309" s="122">
        <f t="shared" si="9"/>
        <v>0</v>
      </c>
    </row>
    <row r="310" spans="9:11" ht="15.75" x14ac:dyDescent="0.3">
      <c r="I310" s="116">
        <f t="shared" si="8"/>
        <v>0</v>
      </c>
      <c r="K310" s="122">
        <f t="shared" si="9"/>
        <v>0</v>
      </c>
    </row>
    <row r="311" spans="9:11" ht="15.75" x14ac:dyDescent="0.3">
      <c r="I311" s="116">
        <f t="shared" si="8"/>
        <v>0</v>
      </c>
      <c r="K311" s="122">
        <f t="shared" si="9"/>
        <v>0</v>
      </c>
    </row>
    <row r="312" spans="9:11" ht="15.75" x14ac:dyDescent="0.3">
      <c r="I312" s="116">
        <f t="shared" si="8"/>
        <v>0</v>
      </c>
      <c r="K312" s="122">
        <f t="shared" si="9"/>
        <v>0</v>
      </c>
    </row>
    <row r="313" spans="9:11" ht="15.75" x14ac:dyDescent="0.3">
      <c r="I313" s="116">
        <f t="shared" si="8"/>
        <v>0</v>
      </c>
      <c r="K313" s="122">
        <f t="shared" si="9"/>
        <v>0</v>
      </c>
    </row>
    <row r="314" spans="9:11" ht="15.75" x14ac:dyDescent="0.3">
      <c r="I314" s="116">
        <f t="shared" si="8"/>
        <v>0</v>
      </c>
      <c r="K314" s="122">
        <f t="shared" si="9"/>
        <v>0</v>
      </c>
    </row>
    <row r="315" spans="9:11" ht="15.75" x14ac:dyDescent="0.3">
      <c r="I315" s="116">
        <f t="shared" si="8"/>
        <v>0</v>
      </c>
      <c r="K315" s="122">
        <f t="shared" si="9"/>
        <v>0</v>
      </c>
    </row>
    <row r="316" spans="9:11" ht="15.75" x14ac:dyDescent="0.3">
      <c r="I316" s="116">
        <f t="shared" si="8"/>
        <v>0</v>
      </c>
      <c r="K316" s="122">
        <f t="shared" si="9"/>
        <v>0</v>
      </c>
    </row>
    <row r="317" spans="9:11" ht="15.75" x14ac:dyDescent="0.3">
      <c r="I317" s="116">
        <f t="shared" si="8"/>
        <v>0</v>
      </c>
      <c r="K317" s="122">
        <f t="shared" si="9"/>
        <v>0</v>
      </c>
    </row>
    <row r="318" spans="9:11" ht="15.75" x14ac:dyDescent="0.3">
      <c r="I318" s="116">
        <f t="shared" si="8"/>
        <v>0</v>
      </c>
      <c r="K318" s="122">
        <f t="shared" si="9"/>
        <v>0</v>
      </c>
    </row>
    <row r="319" spans="9:11" ht="15.75" x14ac:dyDescent="0.3">
      <c r="I319" s="116">
        <f t="shared" si="8"/>
        <v>0</v>
      </c>
      <c r="K319" s="122">
        <f t="shared" si="9"/>
        <v>0</v>
      </c>
    </row>
    <row r="320" spans="9:11" ht="15.75" x14ac:dyDescent="0.3">
      <c r="I320" s="116">
        <f t="shared" si="8"/>
        <v>0</v>
      </c>
      <c r="K320" s="122">
        <f t="shared" si="9"/>
        <v>0</v>
      </c>
    </row>
    <row r="321" spans="9:11" ht="15.75" x14ac:dyDescent="0.3">
      <c r="I321" s="116">
        <f t="shared" si="8"/>
        <v>0</v>
      </c>
      <c r="K321" s="122">
        <f t="shared" si="9"/>
        <v>0</v>
      </c>
    </row>
    <row r="322" spans="9:11" ht="15.75" x14ac:dyDescent="0.3">
      <c r="I322" s="116">
        <f t="shared" si="8"/>
        <v>0</v>
      </c>
      <c r="K322" s="122">
        <f t="shared" si="9"/>
        <v>0</v>
      </c>
    </row>
    <row r="323" spans="9:11" ht="15.75" x14ac:dyDescent="0.3">
      <c r="I323" s="116">
        <f t="shared" si="8"/>
        <v>0</v>
      </c>
      <c r="K323" s="122">
        <f t="shared" si="9"/>
        <v>0</v>
      </c>
    </row>
    <row r="324" spans="9:11" ht="15.75" x14ac:dyDescent="0.3">
      <c r="I324" s="116">
        <f t="shared" si="8"/>
        <v>0</v>
      </c>
      <c r="K324" s="122">
        <f t="shared" si="9"/>
        <v>0</v>
      </c>
    </row>
    <row r="325" spans="9:11" ht="15.75" x14ac:dyDescent="0.3">
      <c r="I325" s="116">
        <f t="shared" si="8"/>
        <v>0</v>
      </c>
      <c r="K325" s="122">
        <f t="shared" si="9"/>
        <v>0</v>
      </c>
    </row>
    <row r="326" spans="9:11" ht="15.75" x14ac:dyDescent="0.3">
      <c r="I326" s="116">
        <f t="shared" si="8"/>
        <v>0</v>
      </c>
      <c r="K326" s="122">
        <f t="shared" si="9"/>
        <v>0</v>
      </c>
    </row>
    <row r="327" spans="9:11" ht="15.75" x14ac:dyDescent="0.3">
      <c r="I327" s="116">
        <f t="shared" si="8"/>
        <v>0</v>
      </c>
      <c r="K327" s="122">
        <f t="shared" si="9"/>
        <v>0</v>
      </c>
    </row>
    <row r="328" spans="9:11" ht="15.75" x14ac:dyDescent="0.3">
      <c r="I328" s="116">
        <f t="shared" si="8"/>
        <v>0</v>
      </c>
      <c r="K328" s="122">
        <f t="shared" si="9"/>
        <v>0</v>
      </c>
    </row>
    <row r="329" spans="9:11" ht="15.75" x14ac:dyDescent="0.3">
      <c r="I329" s="116">
        <f t="shared" si="8"/>
        <v>0</v>
      </c>
      <c r="K329" s="122">
        <f t="shared" si="9"/>
        <v>0</v>
      </c>
    </row>
    <row r="330" spans="9:11" ht="15.75" x14ac:dyDescent="0.3">
      <c r="I330" s="116">
        <f t="shared" ref="I330:I393" si="10">G330+H330</f>
        <v>0</v>
      </c>
      <c r="K330" s="122">
        <f t="shared" si="9"/>
        <v>0</v>
      </c>
    </row>
    <row r="331" spans="9:11" ht="15.75" x14ac:dyDescent="0.3">
      <c r="I331" s="116">
        <f t="shared" si="10"/>
        <v>0</v>
      </c>
      <c r="K331" s="122">
        <f t="shared" ref="K331:K394" si="11">I331*J331</f>
        <v>0</v>
      </c>
    </row>
    <row r="332" spans="9:11" ht="15.75" x14ac:dyDescent="0.3">
      <c r="I332" s="116">
        <f t="shared" si="10"/>
        <v>0</v>
      </c>
      <c r="K332" s="122">
        <f t="shared" si="11"/>
        <v>0</v>
      </c>
    </row>
    <row r="333" spans="9:11" ht="15.75" x14ac:dyDescent="0.3">
      <c r="I333" s="116">
        <f t="shared" si="10"/>
        <v>0</v>
      </c>
      <c r="K333" s="122">
        <f t="shared" si="11"/>
        <v>0</v>
      </c>
    </row>
    <row r="334" spans="9:11" ht="15.75" x14ac:dyDescent="0.3">
      <c r="I334" s="116">
        <f t="shared" si="10"/>
        <v>0</v>
      </c>
      <c r="K334" s="122">
        <f t="shared" si="11"/>
        <v>0</v>
      </c>
    </row>
    <row r="335" spans="9:11" ht="15.75" x14ac:dyDescent="0.3">
      <c r="I335" s="116">
        <f t="shared" si="10"/>
        <v>0</v>
      </c>
      <c r="K335" s="122">
        <f t="shared" si="11"/>
        <v>0</v>
      </c>
    </row>
    <row r="336" spans="9:11" ht="15.75" x14ac:dyDescent="0.3">
      <c r="I336" s="116">
        <f t="shared" si="10"/>
        <v>0</v>
      </c>
      <c r="K336" s="122">
        <f t="shared" si="11"/>
        <v>0</v>
      </c>
    </row>
    <row r="337" spans="9:11" ht="15.75" x14ac:dyDescent="0.3">
      <c r="I337" s="116">
        <f t="shared" si="10"/>
        <v>0</v>
      </c>
      <c r="K337" s="122">
        <f t="shared" si="11"/>
        <v>0</v>
      </c>
    </row>
    <row r="338" spans="9:11" ht="15.75" x14ac:dyDescent="0.3">
      <c r="I338" s="116">
        <f t="shared" si="10"/>
        <v>0</v>
      </c>
      <c r="K338" s="122">
        <f t="shared" si="11"/>
        <v>0</v>
      </c>
    </row>
    <row r="339" spans="9:11" ht="15.75" x14ac:dyDescent="0.3">
      <c r="I339" s="116">
        <f t="shared" si="10"/>
        <v>0</v>
      </c>
      <c r="K339" s="122">
        <f t="shared" si="11"/>
        <v>0</v>
      </c>
    </row>
    <row r="340" spans="9:11" ht="15.75" x14ac:dyDescent="0.3">
      <c r="I340" s="116">
        <f t="shared" si="10"/>
        <v>0</v>
      </c>
      <c r="K340" s="122">
        <f t="shared" si="11"/>
        <v>0</v>
      </c>
    </row>
    <row r="341" spans="9:11" ht="15.75" x14ac:dyDescent="0.3">
      <c r="I341" s="116">
        <f t="shared" si="10"/>
        <v>0</v>
      </c>
      <c r="K341" s="122">
        <f t="shared" si="11"/>
        <v>0</v>
      </c>
    </row>
    <row r="342" spans="9:11" ht="15.75" x14ac:dyDescent="0.3">
      <c r="I342" s="116">
        <f t="shared" si="10"/>
        <v>0</v>
      </c>
      <c r="K342" s="122">
        <f t="shared" si="11"/>
        <v>0</v>
      </c>
    </row>
    <row r="343" spans="9:11" ht="15.75" x14ac:dyDescent="0.3">
      <c r="I343" s="116">
        <f t="shared" si="10"/>
        <v>0</v>
      </c>
      <c r="K343" s="122">
        <f t="shared" si="11"/>
        <v>0</v>
      </c>
    </row>
    <row r="344" spans="9:11" ht="15.75" x14ac:dyDescent="0.3">
      <c r="I344" s="116">
        <f t="shared" si="10"/>
        <v>0</v>
      </c>
      <c r="K344" s="122">
        <f t="shared" si="11"/>
        <v>0</v>
      </c>
    </row>
    <row r="345" spans="9:11" ht="15.75" x14ac:dyDescent="0.3">
      <c r="I345" s="116">
        <f t="shared" si="10"/>
        <v>0</v>
      </c>
      <c r="K345" s="122">
        <f t="shared" si="11"/>
        <v>0</v>
      </c>
    </row>
    <row r="346" spans="9:11" ht="15.75" x14ac:dyDescent="0.3">
      <c r="I346" s="116">
        <f t="shared" si="10"/>
        <v>0</v>
      </c>
      <c r="K346" s="122">
        <f t="shared" si="11"/>
        <v>0</v>
      </c>
    </row>
    <row r="347" spans="9:11" ht="15.75" x14ac:dyDescent="0.3">
      <c r="I347" s="116">
        <f t="shared" si="10"/>
        <v>0</v>
      </c>
      <c r="K347" s="122">
        <f t="shared" si="11"/>
        <v>0</v>
      </c>
    </row>
    <row r="348" spans="9:11" ht="15.75" x14ac:dyDescent="0.3">
      <c r="I348" s="116">
        <f t="shared" si="10"/>
        <v>0</v>
      </c>
      <c r="K348" s="122">
        <f t="shared" si="11"/>
        <v>0</v>
      </c>
    </row>
    <row r="349" spans="9:11" ht="15.75" x14ac:dyDescent="0.3">
      <c r="I349" s="116">
        <f t="shared" si="10"/>
        <v>0</v>
      </c>
      <c r="K349" s="122">
        <f t="shared" si="11"/>
        <v>0</v>
      </c>
    </row>
    <row r="350" spans="9:11" ht="15.75" x14ac:dyDescent="0.3">
      <c r="I350" s="116">
        <f t="shared" si="10"/>
        <v>0</v>
      </c>
      <c r="K350" s="122">
        <f t="shared" si="11"/>
        <v>0</v>
      </c>
    </row>
    <row r="351" spans="9:11" ht="15.75" x14ac:dyDescent="0.3">
      <c r="I351" s="116">
        <f t="shared" si="10"/>
        <v>0</v>
      </c>
      <c r="K351" s="122">
        <f t="shared" si="11"/>
        <v>0</v>
      </c>
    </row>
    <row r="352" spans="9:11" ht="15.75" x14ac:dyDescent="0.3">
      <c r="I352" s="116">
        <f t="shared" si="10"/>
        <v>0</v>
      </c>
      <c r="K352" s="122">
        <f t="shared" si="11"/>
        <v>0</v>
      </c>
    </row>
    <row r="353" spans="9:11" ht="15.75" x14ac:dyDescent="0.3">
      <c r="I353" s="116">
        <f t="shared" si="10"/>
        <v>0</v>
      </c>
      <c r="K353" s="122">
        <f t="shared" si="11"/>
        <v>0</v>
      </c>
    </row>
    <row r="354" spans="9:11" ht="15.75" x14ac:dyDescent="0.3">
      <c r="I354" s="116">
        <f t="shared" si="10"/>
        <v>0</v>
      </c>
      <c r="K354" s="122">
        <f t="shared" si="11"/>
        <v>0</v>
      </c>
    </row>
    <row r="355" spans="9:11" ht="15.75" x14ac:dyDescent="0.3">
      <c r="I355" s="116">
        <f t="shared" si="10"/>
        <v>0</v>
      </c>
      <c r="K355" s="122">
        <f t="shared" si="11"/>
        <v>0</v>
      </c>
    </row>
    <row r="356" spans="9:11" ht="15.75" x14ac:dyDescent="0.3">
      <c r="I356" s="116">
        <f t="shared" si="10"/>
        <v>0</v>
      </c>
      <c r="K356" s="122">
        <f t="shared" si="11"/>
        <v>0</v>
      </c>
    </row>
    <row r="357" spans="9:11" ht="15.75" x14ac:dyDescent="0.3">
      <c r="I357" s="116">
        <f t="shared" si="10"/>
        <v>0</v>
      </c>
      <c r="K357" s="122">
        <f t="shared" si="11"/>
        <v>0</v>
      </c>
    </row>
    <row r="358" spans="9:11" ht="15.75" x14ac:dyDescent="0.3">
      <c r="I358" s="116">
        <f t="shared" si="10"/>
        <v>0</v>
      </c>
      <c r="K358" s="122">
        <f t="shared" si="11"/>
        <v>0</v>
      </c>
    </row>
    <row r="359" spans="9:11" ht="15.75" x14ac:dyDescent="0.3">
      <c r="I359" s="116">
        <f t="shared" si="10"/>
        <v>0</v>
      </c>
      <c r="K359" s="122">
        <f t="shared" si="11"/>
        <v>0</v>
      </c>
    </row>
    <row r="360" spans="9:11" ht="15.75" x14ac:dyDescent="0.3">
      <c r="I360" s="116">
        <f t="shared" si="10"/>
        <v>0</v>
      </c>
      <c r="K360" s="122">
        <f t="shared" si="11"/>
        <v>0</v>
      </c>
    </row>
    <row r="361" spans="9:11" ht="15.75" x14ac:dyDescent="0.3">
      <c r="I361" s="116">
        <f t="shared" si="10"/>
        <v>0</v>
      </c>
      <c r="K361" s="122">
        <f t="shared" si="11"/>
        <v>0</v>
      </c>
    </row>
    <row r="362" spans="9:11" ht="15.75" x14ac:dyDescent="0.3">
      <c r="I362" s="116">
        <f t="shared" si="10"/>
        <v>0</v>
      </c>
      <c r="K362" s="122">
        <f t="shared" si="11"/>
        <v>0</v>
      </c>
    </row>
    <row r="363" spans="9:11" ht="15.75" x14ac:dyDescent="0.3">
      <c r="I363" s="116">
        <f t="shared" si="10"/>
        <v>0</v>
      </c>
      <c r="K363" s="122">
        <f t="shared" si="11"/>
        <v>0</v>
      </c>
    </row>
    <row r="364" spans="9:11" ht="15.75" x14ac:dyDescent="0.3">
      <c r="I364" s="116">
        <f t="shared" si="10"/>
        <v>0</v>
      </c>
      <c r="K364" s="122">
        <f t="shared" si="11"/>
        <v>0</v>
      </c>
    </row>
    <row r="365" spans="9:11" ht="15.75" x14ac:dyDescent="0.3">
      <c r="I365" s="116">
        <f t="shared" si="10"/>
        <v>0</v>
      </c>
      <c r="K365" s="122">
        <f t="shared" si="11"/>
        <v>0</v>
      </c>
    </row>
    <row r="366" spans="9:11" ht="15.75" x14ac:dyDescent="0.3">
      <c r="I366" s="116">
        <f t="shared" si="10"/>
        <v>0</v>
      </c>
      <c r="K366" s="122">
        <f t="shared" si="11"/>
        <v>0</v>
      </c>
    </row>
    <row r="367" spans="9:11" ht="15.75" x14ac:dyDescent="0.3">
      <c r="I367" s="116">
        <f t="shared" si="10"/>
        <v>0</v>
      </c>
      <c r="K367" s="122">
        <f t="shared" si="11"/>
        <v>0</v>
      </c>
    </row>
    <row r="368" spans="9:11" ht="15.75" x14ac:dyDescent="0.3">
      <c r="I368" s="116">
        <f t="shared" si="10"/>
        <v>0</v>
      </c>
      <c r="K368" s="122">
        <f t="shared" si="11"/>
        <v>0</v>
      </c>
    </row>
    <row r="369" spans="9:11" ht="15.75" x14ac:dyDescent="0.3">
      <c r="I369" s="116">
        <f t="shared" si="10"/>
        <v>0</v>
      </c>
      <c r="K369" s="122">
        <f t="shared" si="11"/>
        <v>0</v>
      </c>
    </row>
    <row r="370" spans="9:11" ht="15.75" x14ac:dyDescent="0.3">
      <c r="I370" s="116">
        <f t="shared" si="10"/>
        <v>0</v>
      </c>
      <c r="K370" s="122">
        <f t="shared" si="11"/>
        <v>0</v>
      </c>
    </row>
    <row r="371" spans="9:11" ht="15.75" x14ac:dyDescent="0.3">
      <c r="I371" s="116">
        <f t="shared" si="10"/>
        <v>0</v>
      </c>
      <c r="K371" s="122">
        <f t="shared" si="11"/>
        <v>0</v>
      </c>
    </row>
    <row r="372" spans="9:11" ht="15.75" x14ac:dyDescent="0.3">
      <c r="I372" s="116">
        <f t="shared" si="10"/>
        <v>0</v>
      </c>
      <c r="K372" s="122">
        <f t="shared" si="11"/>
        <v>0</v>
      </c>
    </row>
    <row r="373" spans="9:11" ht="15.75" x14ac:dyDescent="0.3">
      <c r="I373" s="116">
        <f t="shared" si="10"/>
        <v>0</v>
      </c>
      <c r="K373" s="122">
        <f t="shared" si="11"/>
        <v>0</v>
      </c>
    </row>
    <row r="374" spans="9:11" ht="15.75" x14ac:dyDescent="0.3">
      <c r="I374" s="116">
        <f t="shared" si="10"/>
        <v>0</v>
      </c>
      <c r="K374" s="122">
        <f t="shared" si="11"/>
        <v>0</v>
      </c>
    </row>
    <row r="375" spans="9:11" ht="15.75" x14ac:dyDescent="0.3">
      <c r="I375" s="116">
        <f t="shared" si="10"/>
        <v>0</v>
      </c>
      <c r="K375" s="122">
        <f t="shared" si="11"/>
        <v>0</v>
      </c>
    </row>
    <row r="376" spans="9:11" ht="15.75" x14ac:dyDescent="0.3">
      <c r="I376" s="116">
        <f t="shared" si="10"/>
        <v>0</v>
      </c>
      <c r="K376" s="122">
        <f t="shared" si="11"/>
        <v>0</v>
      </c>
    </row>
    <row r="377" spans="9:11" ht="15.75" x14ac:dyDescent="0.3">
      <c r="I377" s="116">
        <f t="shared" si="10"/>
        <v>0</v>
      </c>
      <c r="K377" s="122">
        <f t="shared" si="11"/>
        <v>0</v>
      </c>
    </row>
    <row r="378" spans="9:11" ht="15.75" x14ac:dyDescent="0.3">
      <c r="I378" s="116">
        <f t="shared" si="10"/>
        <v>0</v>
      </c>
      <c r="K378" s="122">
        <f t="shared" si="11"/>
        <v>0</v>
      </c>
    </row>
    <row r="379" spans="9:11" ht="15.75" x14ac:dyDescent="0.3">
      <c r="I379" s="116">
        <f t="shared" si="10"/>
        <v>0</v>
      </c>
      <c r="K379" s="122">
        <f t="shared" si="11"/>
        <v>0</v>
      </c>
    </row>
    <row r="380" spans="9:11" ht="15.75" x14ac:dyDescent="0.3">
      <c r="I380" s="116">
        <f t="shared" si="10"/>
        <v>0</v>
      </c>
      <c r="K380" s="122">
        <f t="shared" si="11"/>
        <v>0</v>
      </c>
    </row>
    <row r="381" spans="9:11" ht="15.75" x14ac:dyDescent="0.3">
      <c r="I381" s="116">
        <f t="shared" si="10"/>
        <v>0</v>
      </c>
      <c r="K381" s="122">
        <f t="shared" si="11"/>
        <v>0</v>
      </c>
    </row>
    <row r="382" spans="9:11" ht="15.75" x14ac:dyDescent="0.3">
      <c r="I382" s="116">
        <f t="shared" si="10"/>
        <v>0</v>
      </c>
      <c r="K382" s="122">
        <f t="shared" si="11"/>
        <v>0</v>
      </c>
    </row>
    <row r="383" spans="9:11" ht="15.75" x14ac:dyDescent="0.3">
      <c r="I383" s="116">
        <f t="shared" si="10"/>
        <v>0</v>
      </c>
      <c r="K383" s="122">
        <f t="shared" si="11"/>
        <v>0</v>
      </c>
    </row>
    <row r="384" spans="9:11" ht="15.75" x14ac:dyDescent="0.3">
      <c r="I384" s="116">
        <f t="shared" si="10"/>
        <v>0</v>
      </c>
      <c r="K384" s="122">
        <f t="shared" si="11"/>
        <v>0</v>
      </c>
    </row>
    <row r="385" spans="9:11" ht="15.75" x14ac:dyDescent="0.3">
      <c r="I385" s="116">
        <f t="shared" si="10"/>
        <v>0</v>
      </c>
      <c r="K385" s="122">
        <f t="shared" si="11"/>
        <v>0</v>
      </c>
    </row>
    <row r="386" spans="9:11" ht="15.75" x14ac:dyDescent="0.3">
      <c r="I386" s="116">
        <f t="shared" si="10"/>
        <v>0</v>
      </c>
      <c r="K386" s="122">
        <f t="shared" si="11"/>
        <v>0</v>
      </c>
    </row>
    <row r="387" spans="9:11" ht="15.75" x14ac:dyDescent="0.3">
      <c r="I387" s="116">
        <f t="shared" si="10"/>
        <v>0</v>
      </c>
      <c r="K387" s="122">
        <f t="shared" si="11"/>
        <v>0</v>
      </c>
    </row>
    <row r="388" spans="9:11" ht="15.75" x14ac:dyDescent="0.3">
      <c r="I388" s="116">
        <f t="shared" si="10"/>
        <v>0</v>
      </c>
      <c r="K388" s="122">
        <f t="shared" si="11"/>
        <v>0</v>
      </c>
    </row>
    <row r="389" spans="9:11" ht="15.75" x14ac:dyDescent="0.3">
      <c r="I389" s="116">
        <f t="shared" si="10"/>
        <v>0</v>
      </c>
      <c r="K389" s="122">
        <f t="shared" si="11"/>
        <v>0</v>
      </c>
    </row>
    <row r="390" spans="9:11" ht="15.75" x14ac:dyDescent="0.3">
      <c r="I390" s="116">
        <f t="shared" si="10"/>
        <v>0</v>
      </c>
      <c r="K390" s="122">
        <f t="shared" si="11"/>
        <v>0</v>
      </c>
    </row>
    <row r="391" spans="9:11" ht="15.75" x14ac:dyDescent="0.3">
      <c r="I391" s="116">
        <f t="shared" si="10"/>
        <v>0</v>
      </c>
      <c r="K391" s="122">
        <f t="shared" si="11"/>
        <v>0</v>
      </c>
    </row>
    <row r="392" spans="9:11" ht="15.75" x14ac:dyDescent="0.3">
      <c r="I392" s="116">
        <f t="shared" si="10"/>
        <v>0</v>
      </c>
      <c r="K392" s="122">
        <f t="shared" si="11"/>
        <v>0</v>
      </c>
    </row>
    <row r="393" spans="9:11" ht="15.75" x14ac:dyDescent="0.3">
      <c r="I393" s="116">
        <f t="shared" si="10"/>
        <v>0</v>
      </c>
      <c r="K393" s="122">
        <f t="shared" si="11"/>
        <v>0</v>
      </c>
    </row>
    <row r="394" spans="9:11" ht="15.75" x14ac:dyDescent="0.3">
      <c r="I394" s="116">
        <f t="shared" ref="I394:I457" si="12">G394+H394</f>
        <v>0</v>
      </c>
      <c r="K394" s="122">
        <f t="shared" si="11"/>
        <v>0</v>
      </c>
    </row>
    <row r="395" spans="9:11" ht="15.75" x14ac:dyDescent="0.3">
      <c r="I395" s="116">
        <f t="shared" si="12"/>
        <v>0</v>
      </c>
      <c r="K395" s="122">
        <f t="shared" ref="K395:K458" si="13">I395*J395</f>
        <v>0</v>
      </c>
    </row>
    <row r="396" spans="9:11" ht="15.75" x14ac:dyDescent="0.3">
      <c r="I396" s="116">
        <f t="shared" si="12"/>
        <v>0</v>
      </c>
      <c r="K396" s="122">
        <f t="shared" si="13"/>
        <v>0</v>
      </c>
    </row>
    <row r="397" spans="9:11" ht="15.75" x14ac:dyDescent="0.3">
      <c r="I397" s="116">
        <f t="shared" si="12"/>
        <v>0</v>
      </c>
      <c r="K397" s="122">
        <f t="shared" si="13"/>
        <v>0</v>
      </c>
    </row>
    <row r="398" spans="9:11" ht="15.75" x14ac:dyDescent="0.3">
      <c r="I398" s="116">
        <f t="shared" si="12"/>
        <v>0</v>
      </c>
      <c r="K398" s="122">
        <f t="shared" si="13"/>
        <v>0</v>
      </c>
    </row>
    <row r="399" spans="9:11" ht="15.75" x14ac:dyDescent="0.3">
      <c r="I399" s="116">
        <f t="shared" si="12"/>
        <v>0</v>
      </c>
      <c r="K399" s="122">
        <f t="shared" si="13"/>
        <v>0</v>
      </c>
    </row>
    <row r="400" spans="9:11" ht="15.75" x14ac:dyDescent="0.3">
      <c r="I400" s="116">
        <f t="shared" si="12"/>
        <v>0</v>
      </c>
      <c r="K400" s="122">
        <f t="shared" si="13"/>
        <v>0</v>
      </c>
    </row>
    <row r="401" spans="9:11" ht="15.75" x14ac:dyDescent="0.3">
      <c r="I401" s="116">
        <f t="shared" si="12"/>
        <v>0</v>
      </c>
      <c r="K401" s="122">
        <f t="shared" si="13"/>
        <v>0</v>
      </c>
    </row>
    <row r="402" spans="9:11" ht="15.75" x14ac:dyDescent="0.3">
      <c r="I402" s="116">
        <f t="shared" si="12"/>
        <v>0</v>
      </c>
      <c r="K402" s="122">
        <f t="shared" si="13"/>
        <v>0</v>
      </c>
    </row>
    <row r="403" spans="9:11" ht="15.75" x14ac:dyDescent="0.3">
      <c r="I403" s="116">
        <f t="shared" si="12"/>
        <v>0</v>
      </c>
      <c r="K403" s="122">
        <f t="shared" si="13"/>
        <v>0</v>
      </c>
    </row>
    <row r="404" spans="9:11" ht="15.75" x14ac:dyDescent="0.3">
      <c r="I404" s="116">
        <f t="shared" si="12"/>
        <v>0</v>
      </c>
      <c r="K404" s="122">
        <f t="shared" si="13"/>
        <v>0</v>
      </c>
    </row>
    <row r="405" spans="9:11" ht="15.75" x14ac:dyDescent="0.3">
      <c r="I405" s="116">
        <f t="shared" si="12"/>
        <v>0</v>
      </c>
      <c r="K405" s="122">
        <f t="shared" si="13"/>
        <v>0</v>
      </c>
    </row>
    <row r="406" spans="9:11" ht="15.75" x14ac:dyDescent="0.3">
      <c r="I406" s="116">
        <f t="shared" si="12"/>
        <v>0</v>
      </c>
      <c r="K406" s="122">
        <f t="shared" si="13"/>
        <v>0</v>
      </c>
    </row>
    <row r="407" spans="9:11" ht="15.75" x14ac:dyDescent="0.3">
      <c r="I407" s="116">
        <f t="shared" si="12"/>
        <v>0</v>
      </c>
      <c r="K407" s="122">
        <f t="shared" si="13"/>
        <v>0</v>
      </c>
    </row>
    <row r="408" spans="9:11" ht="15.75" x14ac:dyDescent="0.3">
      <c r="I408" s="116">
        <f t="shared" si="12"/>
        <v>0</v>
      </c>
      <c r="K408" s="122">
        <f t="shared" si="13"/>
        <v>0</v>
      </c>
    </row>
    <row r="409" spans="9:11" ht="15.75" x14ac:dyDescent="0.3">
      <c r="I409" s="116">
        <f t="shared" si="12"/>
        <v>0</v>
      </c>
      <c r="K409" s="122">
        <f t="shared" si="13"/>
        <v>0</v>
      </c>
    </row>
    <row r="410" spans="9:11" ht="15.75" x14ac:dyDescent="0.3">
      <c r="I410" s="116">
        <f t="shared" si="12"/>
        <v>0</v>
      </c>
      <c r="K410" s="122">
        <f t="shared" si="13"/>
        <v>0</v>
      </c>
    </row>
    <row r="411" spans="9:11" ht="15.75" x14ac:dyDescent="0.3">
      <c r="I411" s="116">
        <f t="shared" si="12"/>
        <v>0</v>
      </c>
      <c r="K411" s="122">
        <f t="shared" si="13"/>
        <v>0</v>
      </c>
    </row>
    <row r="412" spans="9:11" ht="15.75" x14ac:dyDescent="0.3">
      <c r="I412" s="116">
        <f t="shared" si="12"/>
        <v>0</v>
      </c>
      <c r="K412" s="122">
        <f t="shared" si="13"/>
        <v>0</v>
      </c>
    </row>
    <row r="413" spans="9:11" ht="15.75" x14ac:dyDescent="0.3">
      <c r="I413" s="116">
        <f t="shared" si="12"/>
        <v>0</v>
      </c>
      <c r="K413" s="122">
        <f t="shared" si="13"/>
        <v>0</v>
      </c>
    </row>
    <row r="414" spans="9:11" ht="15.75" x14ac:dyDescent="0.3">
      <c r="I414" s="116">
        <f t="shared" si="12"/>
        <v>0</v>
      </c>
      <c r="K414" s="122">
        <f t="shared" si="13"/>
        <v>0</v>
      </c>
    </row>
    <row r="415" spans="9:11" ht="15.75" x14ac:dyDescent="0.3">
      <c r="I415" s="116">
        <f t="shared" si="12"/>
        <v>0</v>
      </c>
      <c r="K415" s="122">
        <f t="shared" si="13"/>
        <v>0</v>
      </c>
    </row>
    <row r="416" spans="9:11" ht="15.75" x14ac:dyDescent="0.3">
      <c r="I416" s="116">
        <f t="shared" si="12"/>
        <v>0</v>
      </c>
      <c r="K416" s="122">
        <f t="shared" si="13"/>
        <v>0</v>
      </c>
    </row>
    <row r="417" spans="9:11" ht="15.75" x14ac:dyDescent="0.3">
      <c r="I417" s="116">
        <f t="shared" si="12"/>
        <v>0</v>
      </c>
      <c r="K417" s="122">
        <f t="shared" si="13"/>
        <v>0</v>
      </c>
    </row>
    <row r="418" spans="9:11" ht="15.75" x14ac:dyDescent="0.3">
      <c r="I418" s="116">
        <f t="shared" si="12"/>
        <v>0</v>
      </c>
      <c r="K418" s="122">
        <f t="shared" si="13"/>
        <v>0</v>
      </c>
    </row>
    <row r="419" spans="9:11" ht="15.75" x14ac:dyDescent="0.3">
      <c r="I419" s="116">
        <f t="shared" si="12"/>
        <v>0</v>
      </c>
      <c r="K419" s="122">
        <f t="shared" si="13"/>
        <v>0</v>
      </c>
    </row>
    <row r="420" spans="9:11" ht="15.75" x14ac:dyDescent="0.3">
      <c r="I420" s="116">
        <f t="shared" si="12"/>
        <v>0</v>
      </c>
      <c r="K420" s="122">
        <f t="shared" si="13"/>
        <v>0</v>
      </c>
    </row>
    <row r="421" spans="9:11" ht="15.75" x14ac:dyDescent="0.3">
      <c r="I421" s="116">
        <f t="shared" si="12"/>
        <v>0</v>
      </c>
      <c r="K421" s="122">
        <f t="shared" si="13"/>
        <v>0</v>
      </c>
    </row>
    <row r="422" spans="9:11" ht="15.75" x14ac:dyDescent="0.3">
      <c r="I422" s="116">
        <f t="shared" si="12"/>
        <v>0</v>
      </c>
      <c r="K422" s="122">
        <f t="shared" si="13"/>
        <v>0</v>
      </c>
    </row>
    <row r="423" spans="9:11" ht="15.75" x14ac:dyDescent="0.3">
      <c r="I423" s="116">
        <f t="shared" si="12"/>
        <v>0</v>
      </c>
      <c r="K423" s="122">
        <f t="shared" si="13"/>
        <v>0</v>
      </c>
    </row>
    <row r="424" spans="9:11" ht="15.75" x14ac:dyDescent="0.3">
      <c r="I424" s="116">
        <f t="shared" si="12"/>
        <v>0</v>
      </c>
      <c r="K424" s="122">
        <f t="shared" si="13"/>
        <v>0</v>
      </c>
    </row>
    <row r="425" spans="9:11" ht="15.75" x14ac:dyDescent="0.3">
      <c r="I425" s="116">
        <f t="shared" si="12"/>
        <v>0</v>
      </c>
      <c r="K425" s="122">
        <f t="shared" si="13"/>
        <v>0</v>
      </c>
    </row>
    <row r="426" spans="9:11" ht="15.75" x14ac:dyDescent="0.3">
      <c r="I426" s="116">
        <f t="shared" si="12"/>
        <v>0</v>
      </c>
      <c r="K426" s="122">
        <f t="shared" si="13"/>
        <v>0</v>
      </c>
    </row>
    <row r="427" spans="9:11" ht="15.75" x14ac:dyDescent="0.3">
      <c r="I427" s="116">
        <f t="shared" si="12"/>
        <v>0</v>
      </c>
      <c r="K427" s="122">
        <f t="shared" si="13"/>
        <v>0</v>
      </c>
    </row>
    <row r="428" spans="9:11" ht="15.75" x14ac:dyDescent="0.3">
      <c r="I428" s="116">
        <f t="shared" si="12"/>
        <v>0</v>
      </c>
      <c r="K428" s="122">
        <f t="shared" si="13"/>
        <v>0</v>
      </c>
    </row>
    <row r="429" spans="9:11" ht="15.75" x14ac:dyDescent="0.3">
      <c r="I429" s="116">
        <f t="shared" si="12"/>
        <v>0</v>
      </c>
      <c r="K429" s="122">
        <f t="shared" si="13"/>
        <v>0</v>
      </c>
    </row>
    <row r="430" spans="9:11" ht="15.75" x14ac:dyDescent="0.3">
      <c r="I430" s="116">
        <f t="shared" si="12"/>
        <v>0</v>
      </c>
      <c r="K430" s="122">
        <f t="shared" si="13"/>
        <v>0</v>
      </c>
    </row>
    <row r="431" spans="9:11" ht="15.75" x14ac:dyDescent="0.3">
      <c r="I431" s="116">
        <f t="shared" si="12"/>
        <v>0</v>
      </c>
      <c r="K431" s="122">
        <f t="shared" si="13"/>
        <v>0</v>
      </c>
    </row>
    <row r="432" spans="9:11" ht="15.75" x14ac:dyDescent="0.3">
      <c r="I432" s="116">
        <f t="shared" si="12"/>
        <v>0</v>
      </c>
      <c r="K432" s="122">
        <f t="shared" si="13"/>
        <v>0</v>
      </c>
    </row>
    <row r="433" spans="9:11" ht="15.75" x14ac:dyDescent="0.3">
      <c r="I433" s="116">
        <f t="shared" si="12"/>
        <v>0</v>
      </c>
      <c r="K433" s="122">
        <f t="shared" si="13"/>
        <v>0</v>
      </c>
    </row>
    <row r="434" spans="9:11" ht="15.75" x14ac:dyDescent="0.3">
      <c r="I434" s="116">
        <f t="shared" si="12"/>
        <v>0</v>
      </c>
      <c r="K434" s="122">
        <f t="shared" si="13"/>
        <v>0</v>
      </c>
    </row>
    <row r="435" spans="9:11" ht="15.75" x14ac:dyDescent="0.3">
      <c r="I435" s="116">
        <f t="shared" si="12"/>
        <v>0</v>
      </c>
      <c r="K435" s="122">
        <f t="shared" si="13"/>
        <v>0</v>
      </c>
    </row>
    <row r="436" spans="9:11" ht="15.75" x14ac:dyDescent="0.3">
      <c r="I436" s="116">
        <f t="shared" si="12"/>
        <v>0</v>
      </c>
      <c r="K436" s="122">
        <f t="shared" si="13"/>
        <v>0</v>
      </c>
    </row>
    <row r="437" spans="9:11" ht="15.75" x14ac:dyDescent="0.3">
      <c r="I437" s="116">
        <f t="shared" si="12"/>
        <v>0</v>
      </c>
      <c r="K437" s="122">
        <f t="shared" si="13"/>
        <v>0</v>
      </c>
    </row>
    <row r="438" spans="9:11" ht="15.75" x14ac:dyDescent="0.3">
      <c r="I438" s="116">
        <f t="shared" si="12"/>
        <v>0</v>
      </c>
      <c r="K438" s="122">
        <f t="shared" si="13"/>
        <v>0</v>
      </c>
    </row>
    <row r="439" spans="9:11" ht="15.75" x14ac:dyDescent="0.3">
      <c r="I439" s="116">
        <f t="shared" si="12"/>
        <v>0</v>
      </c>
      <c r="K439" s="122">
        <f t="shared" si="13"/>
        <v>0</v>
      </c>
    </row>
    <row r="440" spans="9:11" ht="15.75" x14ac:dyDescent="0.3">
      <c r="I440" s="116">
        <f t="shared" si="12"/>
        <v>0</v>
      </c>
      <c r="K440" s="122">
        <f t="shared" si="13"/>
        <v>0</v>
      </c>
    </row>
    <row r="441" spans="9:11" ht="15.75" x14ac:dyDescent="0.3">
      <c r="I441" s="116">
        <f t="shared" si="12"/>
        <v>0</v>
      </c>
      <c r="K441" s="122">
        <f t="shared" si="13"/>
        <v>0</v>
      </c>
    </row>
    <row r="442" spans="9:11" ht="15.75" x14ac:dyDescent="0.3">
      <c r="I442" s="116">
        <f t="shared" si="12"/>
        <v>0</v>
      </c>
      <c r="K442" s="122">
        <f t="shared" si="13"/>
        <v>0</v>
      </c>
    </row>
    <row r="443" spans="9:11" ht="15.75" x14ac:dyDescent="0.3">
      <c r="I443" s="116">
        <f t="shared" si="12"/>
        <v>0</v>
      </c>
      <c r="K443" s="122">
        <f t="shared" si="13"/>
        <v>0</v>
      </c>
    </row>
    <row r="444" spans="9:11" ht="15.75" x14ac:dyDescent="0.3">
      <c r="I444" s="116">
        <f t="shared" si="12"/>
        <v>0</v>
      </c>
      <c r="K444" s="122">
        <f t="shared" si="13"/>
        <v>0</v>
      </c>
    </row>
    <row r="445" spans="9:11" ht="15.75" x14ac:dyDescent="0.3">
      <c r="I445" s="116">
        <f t="shared" si="12"/>
        <v>0</v>
      </c>
      <c r="K445" s="122">
        <f t="shared" si="13"/>
        <v>0</v>
      </c>
    </row>
    <row r="446" spans="9:11" ht="15.75" x14ac:dyDescent="0.3">
      <c r="I446" s="116">
        <f t="shared" si="12"/>
        <v>0</v>
      </c>
      <c r="K446" s="122">
        <f t="shared" si="13"/>
        <v>0</v>
      </c>
    </row>
    <row r="447" spans="9:11" ht="15.75" x14ac:dyDescent="0.3">
      <c r="I447" s="116">
        <f t="shared" si="12"/>
        <v>0</v>
      </c>
      <c r="K447" s="122">
        <f t="shared" si="13"/>
        <v>0</v>
      </c>
    </row>
    <row r="448" spans="9:11" ht="15.75" x14ac:dyDescent="0.3">
      <c r="I448" s="116">
        <f t="shared" si="12"/>
        <v>0</v>
      </c>
      <c r="K448" s="122">
        <f t="shared" si="13"/>
        <v>0</v>
      </c>
    </row>
    <row r="449" spans="9:11" ht="15.75" x14ac:dyDescent="0.3">
      <c r="I449" s="116">
        <f t="shared" si="12"/>
        <v>0</v>
      </c>
      <c r="K449" s="122">
        <f t="shared" si="13"/>
        <v>0</v>
      </c>
    </row>
    <row r="450" spans="9:11" ht="15.75" x14ac:dyDescent="0.3">
      <c r="I450" s="116">
        <f t="shared" si="12"/>
        <v>0</v>
      </c>
      <c r="K450" s="122">
        <f t="shared" si="13"/>
        <v>0</v>
      </c>
    </row>
    <row r="451" spans="9:11" ht="15.75" x14ac:dyDescent="0.3">
      <c r="I451" s="116">
        <f t="shared" si="12"/>
        <v>0</v>
      </c>
      <c r="K451" s="122">
        <f t="shared" si="13"/>
        <v>0</v>
      </c>
    </row>
    <row r="452" spans="9:11" ht="15.75" x14ac:dyDescent="0.3">
      <c r="I452" s="116">
        <f t="shared" si="12"/>
        <v>0</v>
      </c>
      <c r="K452" s="122">
        <f t="shared" si="13"/>
        <v>0</v>
      </c>
    </row>
    <row r="453" spans="9:11" ht="15.75" x14ac:dyDescent="0.3">
      <c r="I453" s="116">
        <f t="shared" si="12"/>
        <v>0</v>
      </c>
      <c r="K453" s="122">
        <f t="shared" si="13"/>
        <v>0</v>
      </c>
    </row>
    <row r="454" spans="9:11" ht="15.75" x14ac:dyDescent="0.3">
      <c r="I454" s="116">
        <f t="shared" si="12"/>
        <v>0</v>
      </c>
      <c r="K454" s="122">
        <f t="shared" si="13"/>
        <v>0</v>
      </c>
    </row>
    <row r="455" spans="9:11" ht="15.75" x14ac:dyDescent="0.3">
      <c r="I455" s="116">
        <f t="shared" si="12"/>
        <v>0</v>
      </c>
      <c r="K455" s="122">
        <f t="shared" si="13"/>
        <v>0</v>
      </c>
    </row>
    <row r="456" spans="9:11" ht="15.75" x14ac:dyDescent="0.3">
      <c r="I456" s="116">
        <f t="shared" si="12"/>
        <v>0</v>
      </c>
      <c r="K456" s="122">
        <f t="shared" si="13"/>
        <v>0</v>
      </c>
    </row>
    <row r="457" spans="9:11" ht="15.75" x14ac:dyDescent="0.3">
      <c r="I457" s="116">
        <f t="shared" si="12"/>
        <v>0</v>
      </c>
      <c r="K457" s="122">
        <f t="shared" si="13"/>
        <v>0</v>
      </c>
    </row>
    <row r="458" spans="9:11" ht="15.75" x14ac:dyDescent="0.3">
      <c r="I458" s="116">
        <f t="shared" ref="I458:I521" si="14">G458+H458</f>
        <v>0</v>
      </c>
      <c r="K458" s="122">
        <f t="shared" si="13"/>
        <v>0</v>
      </c>
    </row>
    <row r="459" spans="9:11" ht="15.75" x14ac:dyDescent="0.3">
      <c r="I459" s="116">
        <f t="shared" si="14"/>
        <v>0</v>
      </c>
      <c r="K459" s="122">
        <f t="shared" ref="K459:K522" si="15">I459*J459</f>
        <v>0</v>
      </c>
    </row>
    <row r="460" spans="9:11" ht="15.75" x14ac:dyDescent="0.3">
      <c r="I460" s="116">
        <f t="shared" si="14"/>
        <v>0</v>
      </c>
      <c r="K460" s="122">
        <f t="shared" si="15"/>
        <v>0</v>
      </c>
    </row>
    <row r="461" spans="9:11" ht="15.75" x14ac:dyDescent="0.3">
      <c r="I461" s="116">
        <f t="shared" si="14"/>
        <v>0</v>
      </c>
      <c r="K461" s="122">
        <f t="shared" si="15"/>
        <v>0</v>
      </c>
    </row>
    <row r="462" spans="9:11" ht="15.75" x14ac:dyDescent="0.3">
      <c r="I462" s="116">
        <f t="shared" si="14"/>
        <v>0</v>
      </c>
      <c r="K462" s="122">
        <f t="shared" si="15"/>
        <v>0</v>
      </c>
    </row>
    <row r="463" spans="9:11" ht="15.75" x14ac:dyDescent="0.3">
      <c r="I463" s="116">
        <f t="shared" si="14"/>
        <v>0</v>
      </c>
      <c r="K463" s="122">
        <f t="shared" si="15"/>
        <v>0</v>
      </c>
    </row>
    <row r="464" spans="9:11" ht="15.75" x14ac:dyDescent="0.3">
      <c r="I464" s="116">
        <f t="shared" si="14"/>
        <v>0</v>
      </c>
      <c r="K464" s="122">
        <f t="shared" si="15"/>
        <v>0</v>
      </c>
    </row>
    <row r="465" spans="9:11" ht="15.75" x14ac:dyDescent="0.3">
      <c r="I465" s="116">
        <f t="shared" si="14"/>
        <v>0</v>
      </c>
      <c r="K465" s="122">
        <f t="shared" si="15"/>
        <v>0</v>
      </c>
    </row>
    <row r="466" spans="9:11" ht="15.75" x14ac:dyDescent="0.3">
      <c r="I466" s="116">
        <f t="shared" si="14"/>
        <v>0</v>
      </c>
      <c r="K466" s="122">
        <f t="shared" si="15"/>
        <v>0</v>
      </c>
    </row>
    <row r="467" spans="9:11" ht="15.75" x14ac:dyDescent="0.3">
      <c r="I467" s="116">
        <f t="shared" si="14"/>
        <v>0</v>
      </c>
      <c r="K467" s="122">
        <f t="shared" si="15"/>
        <v>0</v>
      </c>
    </row>
    <row r="468" spans="9:11" ht="15.75" x14ac:dyDescent="0.3">
      <c r="I468" s="116">
        <f t="shared" si="14"/>
        <v>0</v>
      </c>
      <c r="K468" s="122">
        <f t="shared" si="15"/>
        <v>0</v>
      </c>
    </row>
    <row r="469" spans="9:11" ht="15.75" x14ac:dyDescent="0.3">
      <c r="I469" s="116">
        <f t="shared" si="14"/>
        <v>0</v>
      </c>
      <c r="K469" s="122">
        <f t="shared" si="15"/>
        <v>0</v>
      </c>
    </row>
    <row r="470" spans="9:11" ht="15.75" x14ac:dyDescent="0.3">
      <c r="I470" s="116">
        <f t="shared" si="14"/>
        <v>0</v>
      </c>
      <c r="K470" s="122">
        <f t="shared" si="15"/>
        <v>0</v>
      </c>
    </row>
    <row r="471" spans="9:11" ht="15.75" x14ac:dyDescent="0.3">
      <c r="I471" s="116">
        <f t="shared" si="14"/>
        <v>0</v>
      </c>
      <c r="K471" s="122">
        <f t="shared" si="15"/>
        <v>0</v>
      </c>
    </row>
    <row r="472" spans="9:11" ht="15.75" x14ac:dyDescent="0.3">
      <c r="I472" s="116">
        <f t="shared" si="14"/>
        <v>0</v>
      </c>
      <c r="K472" s="122">
        <f t="shared" si="15"/>
        <v>0</v>
      </c>
    </row>
    <row r="473" spans="9:11" ht="15.75" x14ac:dyDescent="0.3">
      <c r="I473" s="116">
        <f t="shared" si="14"/>
        <v>0</v>
      </c>
      <c r="K473" s="122">
        <f t="shared" si="15"/>
        <v>0</v>
      </c>
    </row>
    <row r="474" spans="9:11" ht="15.75" x14ac:dyDescent="0.3">
      <c r="I474" s="116">
        <f t="shared" si="14"/>
        <v>0</v>
      </c>
      <c r="K474" s="122">
        <f t="shared" si="15"/>
        <v>0</v>
      </c>
    </row>
    <row r="475" spans="9:11" ht="15.75" x14ac:dyDescent="0.3">
      <c r="I475" s="116">
        <f t="shared" si="14"/>
        <v>0</v>
      </c>
      <c r="K475" s="122">
        <f t="shared" si="15"/>
        <v>0</v>
      </c>
    </row>
    <row r="476" spans="9:11" ht="15.75" x14ac:dyDescent="0.3">
      <c r="I476" s="116">
        <f t="shared" si="14"/>
        <v>0</v>
      </c>
      <c r="K476" s="122">
        <f t="shared" si="15"/>
        <v>0</v>
      </c>
    </row>
    <row r="477" spans="9:11" ht="15.75" x14ac:dyDescent="0.3">
      <c r="I477" s="116">
        <f t="shared" si="14"/>
        <v>0</v>
      </c>
      <c r="K477" s="122">
        <f t="shared" si="15"/>
        <v>0</v>
      </c>
    </row>
    <row r="478" spans="9:11" ht="15.75" x14ac:dyDescent="0.3">
      <c r="I478" s="116">
        <f t="shared" si="14"/>
        <v>0</v>
      </c>
      <c r="K478" s="122">
        <f t="shared" si="15"/>
        <v>0</v>
      </c>
    </row>
    <row r="479" spans="9:11" ht="15.75" x14ac:dyDescent="0.3">
      <c r="I479" s="116">
        <f t="shared" si="14"/>
        <v>0</v>
      </c>
      <c r="K479" s="122">
        <f t="shared" si="15"/>
        <v>0</v>
      </c>
    </row>
    <row r="480" spans="9:11" ht="15.75" x14ac:dyDescent="0.3">
      <c r="I480" s="116">
        <f t="shared" si="14"/>
        <v>0</v>
      </c>
      <c r="K480" s="122">
        <f t="shared" si="15"/>
        <v>0</v>
      </c>
    </row>
    <row r="481" spans="9:11" ht="15.75" x14ac:dyDescent="0.3">
      <c r="I481" s="116">
        <f t="shared" si="14"/>
        <v>0</v>
      </c>
      <c r="K481" s="122">
        <f t="shared" si="15"/>
        <v>0</v>
      </c>
    </row>
    <row r="482" spans="9:11" ht="15.75" x14ac:dyDescent="0.3">
      <c r="I482" s="116">
        <f t="shared" si="14"/>
        <v>0</v>
      </c>
      <c r="K482" s="122">
        <f t="shared" si="15"/>
        <v>0</v>
      </c>
    </row>
    <row r="483" spans="9:11" ht="15.75" x14ac:dyDescent="0.3">
      <c r="I483" s="116">
        <f t="shared" si="14"/>
        <v>0</v>
      </c>
      <c r="K483" s="122">
        <f t="shared" si="15"/>
        <v>0</v>
      </c>
    </row>
    <row r="484" spans="9:11" ht="15.75" x14ac:dyDescent="0.3">
      <c r="I484" s="116">
        <f t="shared" si="14"/>
        <v>0</v>
      </c>
      <c r="K484" s="122">
        <f t="shared" si="15"/>
        <v>0</v>
      </c>
    </row>
    <row r="485" spans="9:11" ht="15.75" x14ac:dyDescent="0.3">
      <c r="I485" s="116">
        <f t="shared" si="14"/>
        <v>0</v>
      </c>
      <c r="K485" s="122">
        <f t="shared" si="15"/>
        <v>0</v>
      </c>
    </row>
    <row r="486" spans="9:11" ht="15.75" x14ac:dyDescent="0.3">
      <c r="I486" s="116">
        <f t="shared" si="14"/>
        <v>0</v>
      </c>
      <c r="K486" s="122">
        <f t="shared" si="15"/>
        <v>0</v>
      </c>
    </row>
    <row r="487" spans="9:11" ht="15.75" x14ac:dyDescent="0.3">
      <c r="I487" s="116">
        <f t="shared" si="14"/>
        <v>0</v>
      </c>
      <c r="K487" s="122">
        <f t="shared" si="15"/>
        <v>0</v>
      </c>
    </row>
    <row r="488" spans="9:11" ht="15.75" x14ac:dyDescent="0.3">
      <c r="I488" s="116">
        <f t="shared" si="14"/>
        <v>0</v>
      </c>
      <c r="K488" s="122">
        <f t="shared" si="15"/>
        <v>0</v>
      </c>
    </row>
    <row r="489" spans="9:11" ht="15.75" x14ac:dyDescent="0.3">
      <c r="I489" s="116">
        <f t="shared" si="14"/>
        <v>0</v>
      </c>
      <c r="K489" s="122">
        <f t="shared" si="15"/>
        <v>0</v>
      </c>
    </row>
    <row r="490" spans="9:11" ht="15.75" x14ac:dyDescent="0.3">
      <c r="I490" s="116">
        <f t="shared" si="14"/>
        <v>0</v>
      </c>
      <c r="K490" s="122">
        <f t="shared" si="15"/>
        <v>0</v>
      </c>
    </row>
    <row r="491" spans="9:11" ht="15.75" x14ac:dyDescent="0.3">
      <c r="I491" s="116">
        <f t="shared" si="14"/>
        <v>0</v>
      </c>
      <c r="K491" s="122">
        <f t="shared" si="15"/>
        <v>0</v>
      </c>
    </row>
    <row r="492" spans="9:11" ht="15.75" x14ac:dyDescent="0.3">
      <c r="I492" s="116">
        <f t="shared" si="14"/>
        <v>0</v>
      </c>
      <c r="K492" s="122">
        <f t="shared" si="15"/>
        <v>0</v>
      </c>
    </row>
    <row r="493" spans="9:11" ht="15.75" x14ac:dyDescent="0.3">
      <c r="I493" s="116">
        <f t="shared" si="14"/>
        <v>0</v>
      </c>
      <c r="K493" s="122">
        <f t="shared" si="15"/>
        <v>0</v>
      </c>
    </row>
    <row r="494" spans="9:11" ht="15.75" x14ac:dyDescent="0.3">
      <c r="I494" s="116">
        <f t="shared" si="14"/>
        <v>0</v>
      </c>
      <c r="K494" s="122">
        <f t="shared" si="15"/>
        <v>0</v>
      </c>
    </row>
    <row r="495" spans="9:11" ht="15.75" x14ac:dyDescent="0.3">
      <c r="I495" s="116">
        <f t="shared" si="14"/>
        <v>0</v>
      </c>
      <c r="K495" s="122">
        <f t="shared" si="15"/>
        <v>0</v>
      </c>
    </row>
    <row r="496" spans="9:11" ht="15.75" x14ac:dyDescent="0.3">
      <c r="I496" s="116">
        <f t="shared" si="14"/>
        <v>0</v>
      </c>
      <c r="K496" s="122">
        <f t="shared" si="15"/>
        <v>0</v>
      </c>
    </row>
    <row r="497" spans="9:11" ht="15.75" x14ac:dyDescent="0.3">
      <c r="I497" s="116">
        <f t="shared" si="14"/>
        <v>0</v>
      </c>
      <c r="K497" s="122">
        <f t="shared" si="15"/>
        <v>0</v>
      </c>
    </row>
    <row r="498" spans="9:11" ht="15.75" x14ac:dyDescent="0.3">
      <c r="I498" s="116">
        <f t="shared" si="14"/>
        <v>0</v>
      </c>
      <c r="K498" s="122">
        <f t="shared" si="15"/>
        <v>0</v>
      </c>
    </row>
    <row r="499" spans="9:11" ht="15.75" x14ac:dyDescent="0.3">
      <c r="I499" s="116">
        <f t="shared" si="14"/>
        <v>0</v>
      </c>
      <c r="K499" s="122">
        <f t="shared" si="15"/>
        <v>0</v>
      </c>
    </row>
    <row r="500" spans="9:11" ht="15.75" x14ac:dyDescent="0.3">
      <c r="I500" s="116">
        <f t="shared" si="14"/>
        <v>0</v>
      </c>
      <c r="K500" s="122">
        <f t="shared" si="15"/>
        <v>0</v>
      </c>
    </row>
    <row r="501" spans="9:11" ht="15.75" x14ac:dyDescent="0.3">
      <c r="I501" s="116">
        <f t="shared" si="14"/>
        <v>0</v>
      </c>
      <c r="K501" s="122">
        <f t="shared" si="15"/>
        <v>0</v>
      </c>
    </row>
    <row r="502" spans="9:11" ht="15.75" x14ac:dyDescent="0.3">
      <c r="I502" s="116">
        <f t="shared" si="14"/>
        <v>0</v>
      </c>
      <c r="K502" s="122">
        <f t="shared" si="15"/>
        <v>0</v>
      </c>
    </row>
    <row r="503" spans="9:11" ht="15.75" x14ac:dyDescent="0.3">
      <c r="I503" s="116">
        <f t="shared" si="14"/>
        <v>0</v>
      </c>
      <c r="K503" s="122">
        <f t="shared" si="15"/>
        <v>0</v>
      </c>
    </row>
    <row r="504" spans="9:11" ht="15.75" x14ac:dyDescent="0.3">
      <c r="I504" s="116">
        <f t="shared" si="14"/>
        <v>0</v>
      </c>
      <c r="K504" s="122">
        <f t="shared" si="15"/>
        <v>0</v>
      </c>
    </row>
    <row r="505" spans="9:11" ht="15.75" x14ac:dyDescent="0.3">
      <c r="I505" s="116">
        <f t="shared" si="14"/>
        <v>0</v>
      </c>
      <c r="K505" s="122">
        <f t="shared" si="15"/>
        <v>0</v>
      </c>
    </row>
    <row r="506" spans="9:11" ht="15.75" x14ac:dyDescent="0.3">
      <c r="I506" s="116">
        <f t="shared" si="14"/>
        <v>0</v>
      </c>
      <c r="K506" s="122">
        <f t="shared" si="15"/>
        <v>0</v>
      </c>
    </row>
    <row r="507" spans="9:11" ht="15.75" x14ac:dyDescent="0.3">
      <c r="I507" s="116">
        <f t="shared" si="14"/>
        <v>0</v>
      </c>
      <c r="K507" s="122">
        <f t="shared" si="15"/>
        <v>0</v>
      </c>
    </row>
    <row r="508" spans="9:11" ht="15.75" x14ac:dyDescent="0.3">
      <c r="I508" s="116">
        <f t="shared" si="14"/>
        <v>0</v>
      </c>
      <c r="K508" s="122">
        <f t="shared" si="15"/>
        <v>0</v>
      </c>
    </row>
    <row r="509" spans="9:11" ht="15.75" x14ac:dyDescent="0.3">
      <c r="I509" s="116">
        <f t="shared" si="14"/>
        <v>0</v>
      </c>
      <c r="K509" s="122">
        <f t="shared" si="15"/>
        <v>0</v>
      </c>
    </row>
    <row r="510" spans="9:11" ht="15.75" x14ac:dyDescent="0.3">
      <c r="I510" s="116">
        <f t="shared" si="14"/>
        <v>0</v>
      </c>
      <c r="K510" s="122">
        <f t="shared" si="15"/>
        <v>0</v>
      </c>
    </row>
    <row r="511" spans="9:11" ht="15.75" x14ac:dyDescent="0.3">
      <c r="I511" s="116">
        <f t="shared" si="14"/>
        <v>0</v>
      </c>
      <c r="K511" s="122">
        <f t="shared" si="15"/>
        <v>0</v>
      </c>
    </row>
    <row r="512" spans="9:11" ht="15.75" x14ac:dyDescent="0.3">
      <c r="I512" s="116">
        <f t="shared" si="14"/>
        <v>0</v>
      </c>
      <c r="K512" s="122">
        <f t="shared" si="15"/>
        <v>0</v>
      </c>
    </row>
    <row r="513" spans="9:11" ht="15.75" x14ac:dyDescent="0.3">
      <c r="I513" s="116">
        <f t="shared" si="14"/>
        <v>0</v>
      </c>
      <c r="K513" s="122">
        <f t="shared" si="15"/>
        <v>0</v>
      </c>
    </row>
    <row r="514" spans="9:11" ht="15.75" x14ac:dyDescent="0.3">
      <c r="I514" s="116">
        <f t="shared" si="14"/>
        <v>0</v>
      </c>
      <c r="K514" s="122">
        <f t="shared" si="15"/>
        <v>0</v>
      </c>
    </row>
    <row r="515" spans="9:11" ht="15.75" x14ac:dyDescent="0.3">
      <c r="I515" s="116">
        <f t="shared" si="14"/>
        <v>0</v>
      </c>
      <c r="K515" s="122">
        <f t="shared" si="15"/>
        <v>0</v>
      </c>
    </row>
    <row r="516" spans="9:11" ht="15.75" x14ac:dyDescent="0.3">
      <c r="I516" s="116">
        <f t="shared" si="14"/>
        <v>0</v>
      </c>
      <c r="K516" s="122">
        <f t="shared" si="15"/>
        <v>0</v>
      </c>
    </row>
    <row r="517" spans="9:11" ht="15.75" x14ac:dyDescent="0.3">
      <c r="I517" s="116">
        <f t="shared" si="14"/>
        <v>0</v>
      </c>
      <c r="K517" s="122">
        <f t="shared" si="15"/>
        <v>0</v>
      </c>
    </row>
    <row r="518" spans="9:11" ht="15.75" x14ac:dyDescent="0.3">
      <c r="I518" s="116">
        <f t="shared" si="14"/>
        <v>0</v>
      </c>
      <c r="K518" s="122">
        <f t="shared" si="15"/>
        <v>0</v>
      </c>
    </row>
    <row r="519" spans="9:11" ht="15.75" x14ac:dyDescent="0.3">
      <c r="I519" s="116">
        <f t="shared" si="14"/>
        <v>0</v>
      </c>
      <c r="K519" s="122">
        <f t="shared" si="15"/>
        <v>0</v>
      </c>
    </row>
    <row r="520" spans="9:11" ht="15.75" x14ac:dyDescent="0.3">
      <c r="I520" s="116">
        <f t="shared" si="14"/>
        <v>0</v>
      </c>
      <c r="K520" s="122">
        <f t="shared" si="15"/>
        <v>0</v>
      </c>
    </row>
    <row r="521" spans="9:11" ht="15.75" x14ac:dyDescent="0.3">
      <c r="I521" s="116">
        <f t="shared" si="14"/>
        <v>0</v>
      </c>
      <c r="K521" s="122">
        <f t="shared" si="15"/>
        <v>0</v>
      </c>
    </row>
    <row r="522" spans="9:11" ht="15.75" x14ac:dyDescent="0.3">
      <c r="I522" s="116">
        <f t="shared" ref="I522:I585" si="16">G522+H522</f>
        <v>0</v>
      </c>
      <c r="K522" s="122">
        <f t="shared" si="15"/>
        <v>0</v>
      </c>
    </row>
    <row r="523" spans="9:11" ht="15.75" x14ac:dyDescent="0.3">
      <c r="I523" s="116">
        <f t="shared" si="16"/>
        <v>0</v>
      </c>
      <c r="K523" s="122">
        <f t="shared" ref="K523:K586" si="17">I523*J523</f>
        <v>0</v>
      </c>
    </row>
    <row r="524" spans="9:11" ht="15.75" x14ac:dyDescent="0.3">
      <c r="I524" s="116">
        <f t="shared" si="16"/>
        <v>0</v>
      </c>
      <c r="K524" s="122">
        <f t="shared" si="17"/>
        <v>0</v>
      </c>
    </row>
    <row r="525" spans="9:11" ht="15.75" x14ac:dyDescent="0.3">
      <c r="I525" s="116">
        <f t="shared" si="16"/>
        <v>0</v>
      </c>
      <c r="K525" s="122">
        <f t="shared" si="17"/>
        <v>0</v>
      </c>
    </row>
    <row r="526" spans="9:11" ht="15.75" x14ac:dyDescent="0.3">
      <c r="I526" s="116">
        <f t="shared" si="16"/>
        <v>0</v>
      </c>
      <c r="K526" s="122">
        <f t="shared" si="17"/>
        <v>0</v>
      </c>
    </row>
    <row r="527" spans="9:11" ht="15.75" x14ac:dyDescent="0.3">
      <c r="I527" s="116">
        <f t="shared" si="16"/>
        <v>0</v>
      </c>
      <c r="K527" s="122">
        <f t="shared" si="17"/>
        <v>0</v>
      </c>
    </row>
    <row r="528" spans="9:11" ht="15.75" x14ac:dyDescent="0.3">
      <c r="I528" s="116">
        <f t="shared" si="16"/>
        <v>0</v>
      </c>
      <c r="K528" s="122">
        <f t="shared" si="17"/>
        <v>0</v>
      </c>
    </row>
    <row r="529" spans="9:11" ht="15.75" x14ac:dyDescent="0.3">
      <c r="I529" s="116">
        <f t="shared" si="16"/>
        <v>0</v>
      </c>
      <c r="K529" s="122">
        <f t="shared" si="17"/>
        <v>0</v>
      </c>
    </row>
    <row r="530" spans="9:11" ht="15.75" x14ac:dyDescent="0.3">
      <c r="I530" s="116">
        <f t="shared" si="16"/>
        <v>0</v>
      </c>
      <c r="K530" s="122">
        <f t="shared" si="17"/>
        <v>0</v>
      </c>
    </row>
    <row r="531" spans="9:11" ht="15.75" x14ac:dyDescent="0.3">
      <c r="I531" s="116">
        <f t="shared" si="16"/>
        <v>0</v>
      </c>
      <c r="K531" s="122">
        <f t="shared" si="17"/>
        <v>0</v>
      </c>
    </row>
    <row r="532" spans="9:11" ht="15.75" x14ac:dyDescent="0.3">
      <c r="I532" s="116">
        <f t="shared" si="16"/>
        <v>0</v>
      </c>
      <c r="K532" s="122">
        <f t="shared" si="17"/>
        <v>0</v>
      </c>
    </row>
    <row r="533" spans="9:11" ht="15.75" x14ac:dyDescent="0.3">
      <c r="I533" s="116">
        <f t="shared" si="16"/>
        <v>0</v>
      </c>
      <c r="K533" s="122">
        <f t="shared" si="17"/>
        <v>0</v>
      </c>
    </row>
    <row r="534" spans="9:11" ht="15.75" x14ac:dyDescent="0.3">
      <c r="I534" s="116">
        <f t="shared" si="16"/>
        <v>0</v>
      </c>
      <c r="K534" s="122">
        <f t="shared" si="17"/>
        <v>0</v>
      </c>
    </row>
    <row r="535" spans="9:11" ht="15.75" x14ac:dyDescent="0.3">
      <c r="I535" s="116">
        <f t="shared" si="16"/>
        <v>0</v>
      </c>
      <c r="K535" s="122">
        <f t="shared" si="17"/>
        <v>0</v>
      </c>
    </row>
    <row r="536" spans="9:11" ht="15.75" x14ac:dyDescent="0.3">
      <c r="I536" s="116">
        <f t="shared" si="16"/>
        <v>0</v>
      </c>
      <c r="K536" s="122">
        <f t="shared" si="17"/>
        <v>0</v>
      </c>
    </row>
    <row r="537" spans="9:11" ht="15.75" x14ac:dyDescent="0.3">
      <c r="I537" s="116">
        <f t="shared" si="16"/>
        <v>0</v>
      </c>
      <c r="K537" s="122">
        <f t="shared" si="17"/>
        <v>0</v>
      </c>
    </row>
    <row r="538" spans="9:11" ht="15.75" x14ac:dyDescent="0.3">
      <c r="I538" s="116">
        <f t="shared" si="16"/>
        <v>0</v>
      </c>
      <c r="K538" s="122">
        <f t="shared" si="17"/>
        <v>0</v>
      </c>
    </row>
    <row r="539" spans="9:11" ht="15.75" x14ac:dyDescent="0.3">
      <c r="I539" s="116">
        <f t="shared" si="16"/>
        <v>0</v>
      </c>
      <c r="K539" s="122">
        <f t="shared" si="17"/>
        <v>0</v>
      </c>
    </row>
    <row r="540" spans="9:11" ht="15.75" x14ac:dyDescent="0.3">
      <c r="I540" s="116">
        <f t="shared" si="16"/>
        <v>0</v>
      </c>
      <c r="K540" s="122">
        <f t="shared" si="17"/>
        <v>0</v>
      </c>
    </row>
    <row r="541" spans="9:11" ht="15.75" x14ac:dyDescent="0.3">
      <c r="I541" s="116">
        <f t="shared" si="16"/>
        <v>0</v>
      </c>
      <c r="K541" s="122">
        <f t="shared" si="17"/>
        <v>0</v>
      </c>
    </row>
    <row r="542" spans="9:11" ht="15.75" x14ac:dyDescent="0.3">
      <c r="I542" s="116">
        <f t="shared" si="16"/>
        <v>0</v>
      </c>
      <c r="K542" s="122">
        <f t="shared" si="17"/>
        <v>0</v>
      </c>
    </row>
    <row r="543" spans="9:11" ht="15.75" x14ac:dyDescent="0.3">
      <c r="I543" s="116">
        <f t="shared" si="16"/>
        <v>0</v>
      </c>
      <c r="K543" s="122">
        <f t="shared" si="17"/>
        <v>0</v>
      </c>
    </row>
    <row r="544" spans="9:11" ht="15.75" x14ac:dyDescent="0.3">
      <c r="I544" s="116">
        <f t="shared" si="16"/>
        <v>0</v>
      </c>
      <c r="K544" s="122">
        <f t="shared" si="17"/>
        <v>0</v>
      </c>
    </row>
    <row r="545" spans="9:11" ht="15.75" x14ac:dyDescent="0.3">
      <c r="I545" s="116">
        <f t="shared" si="16"/>
        <v>0</v>
      </c>
      <c r="K545" s="122">
        <f t="shared" si="17"/>
        <v>0</v>
      </c>
    </row>
    <row r="546" spans="9:11" ht="15.75" x14ac:dyDescent="0.3">
      <c r="I546" s="116">
        <f t="shared" si="16"/>
        <v>0</v>
      </c>
      <c r="K546" s="122">
        <f t="shared" si="17"/>
        <v>0</v>
      </c>
    </row>
    <row r="547" spans="9:11" ht="15.75" x14ac:dyDescent="0.3">
      <c r="I547" s="116">
        <f t="shared" si="16"/>
        <v>0</v>
      </c>
      <c r="K547" s="122">
        <f t="shared" si="17"/>
        <v>0</v>
      </c>
    </row>
    <row r="548" spans="9:11" ht="15.75" x14ac:dyDescent="0.3">
      <c r="I548" s="116">
        <f t="shared" si="16"/>
        <v>0</v>
      </c>
      <c r="K548" s="122">
        <f t="shared" si="17"/>
        <v>0</v>
      </c>
    </row>
    <row r="549" spans="9:11" ht="15.75" x14ac:dyDescent="0.3">
      <c r="I549" s="116">
        <f t="shared" si="16"/>
        <v>0</v>
      </c>
      <c r="K549" s="122">
        <f t="shared" si="17"/>
        <v>0</v>
      </c>
    </row>
    <row r="550" spans="9:11" ht="15.75" x14ac:dyDescent="0.3">
      <c r="I550" s="116">
        <f t="shared" si="16"/>
        <v>0</v>
      </c>
      <c r="K550" s="122">
        <f t="shared" si="17"/>
        <v>0</v>
      </c>
    </row>
    <row r="551" spans="9:11" ht="15.75" x14ac:dyDescent="0.3">
      <c r="I551" s="116">
        <f t="shared" si="16"/>
        <v>0</v>
      </c>
      <c r="K551" s="122">
        <f t="shared" si="17"/>
        <v>0</v>
      </c>
    </row>
    <row r="552" spans="9:11" ht="15.75" x14ac:dyDescent="0.3">
      <c r="I552" s="116">
        <f t="shared" si="16"/>
        <v>0</v>
      </c>
      <c r="K552" s="122">
        <f t="shared" si="17"/>
        <v>0</v>
      </c>
    </row>
    <row r="553" spans="9:11" ht="15.75" x14ac:dyDescent="0.3">
      <c r="I553" s="116">
        <f t="shared" si="16"/>
        <v>0</v>
      </c>
      <c r="K553" s="122">
        <f t="shared" si="17"/>
        <v>0</v>
      </c>
    </row>
    <row r="554" spans="9:11" ht="15.75" x14ac:dyDescent="0.3">
      <c r="I554" s="116">
        <f t="shared" si="16"/>
        <v>0</v>
      </c>
      <c r="K554" s="122">
        <f t="shared" si="17"/>
        <v>0</v>
      </c>
    </row>
    <row r="555" spans="9:11" ht="15.75" x14ac:dyDescent="0.3">
      <c r="I555" s="116">
        <f t="shared" si="16"/>
        <v>0</v>
      </c>
      <c r="K555" s="122">
        <f t="shared" si="17"/>
        <v>0</v>
      </c>
    </row>
    <row r="556" spans="9:11" ht="15.75" x14ac:dyDescent="0.3">
      <c r="I556" s="116">
        <f t="shared" si="16"/>
        <v>0</v>
      </c>
      <c r="K556" s="122">
        <f t="shared" si="17"/>
        <v>0</v>
      </c>
    </row>
    <row r="557" spans="9:11" ht="15.75" x14ac:dyDescent="0.3">
      <c r="I557" s="116">
        <f t="shared" si="16"/>
        <v>0</v>
      </c>
      <c r="K557" s="122">
        <f t="shared" si="17"/>
        <v>0</v>
      </c>
    </row>
    <row r="558" spans="9:11" ht="15.75" x14ac:dyDescent="0.3">
      <c r="I558" s="116">
        <f t="shared" si="16"/>
        <v>0</v>
      </c>
      <c r="K558" s="122">
        <f t="shared" si="17"/>
        <v>0</v>
      </c>
    </row>
    <row r="559" spans="9:11" ht="15.75" x14ac:dyDescent="0.3">
      <c r="I559" s="116">
        <f t="shared" si="16"/>
        <v>0</v>
      </c>
      <c r="K559" s="122">
        <f t="shared" si="17"/>
        <v>0</v>
      </c>
    </row>
    <row r="560" spans="9:11" ht="15.75" x14ac:dyDescent="0.3">
      <c r="I560" s="116">
        <f t="shared" si="16"/>
        <v>0</v>
      </c>
      <c r="K560" s="122">
        <f t="shared" si="17"/>
        <v>0</v>
      </c>
    </row>
    <row r="561" spans="9:11" ht="15.75" x14ac:dyDescent="0.3">
      <c r="I561" s="116">
        <f t="shared" si="16"/>
        <v>0</v>
      </c>
      <c r="K561" s="122">
        <f t="shared" si="17"/>
        <v>0</v>
      </c>
    </row>
    <row r="562" spans="9:11" ht="15.75" x14ac:dyDescent="0.3">
      <c r="I562" s="116">
        <f t="shared" si="16"/>
        <v>0</v>
      </c>
      <c r="K562" s="122">
        <f t="shared" si="17"/>
        <v>0</v>
      </c>
    </row>
    <row r="563" spans="9:11" ht="15.75" x14ac:dyDescent="0.3">
      <c r="I563" s="116">
        <f t="shared" si="16"/>
        <v>0</v>
      </c>
      <c r="K563" s="122">
        <f t="shared" si="17"/>
        <v>0</v>
      </c>
    </row>
    <row r="564" spans="9:11" ht="15.75" x14ac:dyDescent="0.3">
      <c r="I564" s="116">
        <f t="shared" si="16"/>
        <v>0</v>
      </c>
      <c r="K564" s="122">
        <f t="shared" si="17"/>
        <v>0</v>
      </c>
    </row>
    <row r="565" spans="9:11" ht="15.75" x14ac:dyDescent="0.3">
      <c r="I565" s="116">
        <f t="shared" si="16"/>
        <v>0</v>
      </c>
      <c r="K565" s="122">
        <f t="shared" si="17"/>
        <v>0</v>
      </c>
    </row>
    <row r="566" spans="9:11" ht="15.75" x14ac:dyDescent="0.3">
      <c r="I566" s="116">
        <f t="shared" si="16"/>
        <v>0</v>
      </c>
      <c r="K566" s="122">
        <f t="shared" si="17"/>
        <v>0</v>
      </c>
    </row>
    <row r="567" spans="9:11" ht="15.75" x14ac:dyDescent="0.3">
      <c r="I567" s="116">
        <f t="shared" si="16"/>
        <v>0</v>
      </c>
      <c r="K567" s="122">
        <f t="shared" si="17"/>
        <v>0</v>
      </c>
    </row>
    <row r="568" spans="9:11" ht="15.75" x14ac:dyDescent="0.3">
      <c r="I568" s="116">
        <f t="shared" si="16"/>
        <v>0</v>
      </c>
      <c r="K568" s="122">
        <f t="shared" si="17"/>
        <v>0</v>
      </c>
    </row>
    <row r="569" spans="9:11" ht="15.75" x14ac:dyDescent="0.3">
      <c r="I569" s="116">
        <f t="shared" si="16"/>
        <v>0</v>
      </c>
      <c r="K569" s="122">
        <f t="shared" si="17"/>
        <v>0</v>
      </c>
    </row>
    <row r="570" spans="9:11" ht="15.75" x14ac:dyDescent="0.3">
      <c r="I570" s="116">
        <f t="shared" si="16"/>
        <v>0</v>
      </c>
      <c r="K570" s="122">
        <f t="shared" si="17"/>
        <v>0</v>
      </c>
    </row>
    <row r="571" spans="9:11" ht="15.75" x14ac:dyDescent="0.3">
      <c r="I571" s="116">
        <f t="shared" si="16"/>
        <v>0</v>
      </c>
      <c r="K571" s="122">
        <f t="shared" si="17"/>
        <v>0</v>
      </c>
    </row>
    <row r="572" spans="9:11" ht="15.75" x14ac:dyDescent="0.3">
      <c r="I572" s="116">
        <f t="shared" si="16"/>
        <v>0</v>
      </c>
      <c r="K572" s="122">
        <f t="shared" si="17"/>
        <v>0</v>
      </c>
    </row>
    <row r="573" spans="9:11" ht="15.75" x14ac:dyDescent="0.3">
      <c r="I573" s="116">
        <f t="shared" si="16"/>
        <v>0</v>
      </c>
      <c r="K573" s="122">
        <f t="shared" si="17"/>
        <v>0</v>
      </c>
    </row>
    <row r="574" spans="9:11" ht="15.75" x14ac:dyDescent="0.3">
      <c r="I574" s="116">
        <f t="shared" si="16"/>
        <v>0</v>
      </c>
      <c r="K574" s="122">
        <f t="shared" si="17"/>
        <v>0</v>
      </c>
    </row>
    <row r="575" spans="9:11" ht="15.75" x14ac:dyDescent="0.3">
      <c r="I575" s="116">
        <f t="shared" si="16"/>
        <v>0</v>
      </c>
      <c r="K575" s="122">
        <f t="shared" si="17"/>
        <v>0</v>
      </c>
    </row>
    <row r="576" spans="9:11" ht="15.75" x14ac:dyDescent="0.3">
      <c r="I576" s="116">
        <f t="shared" si="16"/>
        <v>0</v>
      </c>
      <c r="K576" s="122">
        <f t="shared" si="17"/>
        <v>0</v>
      </c>
    </row>
    <row r="577" spans="9:11" ht="15.75" x14ac:dyDescent="0.3">
      <c r="I577" s="116">
        <f t="shared" si="16"/>
        <v>0</v>
      </c>
      <c r="K577" s="122">
        <f t="shared" si="17"/>
        <v>0</v>
      </c>
    </row>
    <row r="578" spans="9:11" ht="15.75" x14ac:dyDescent="0.3">
      <c r="I578" s="116">
        <f t="shared" si="16"/>
        <v>0</v>
      </c>
      <c r="K578" s="122">
        <f t="shared" si="17"/>
        <v>0</v>
      </c>
    </row>
    <row r="579" spans="9:11" ht="15.75" x14ac:dyDescent="0.3">
      <c r="I579" s="116">
        <f t="shared" si="16"/>
        <v>0</v>
      </c>
      <c r="K579" s="122">
        <f t="shared" si="17"/>
        <v>0</v>
      </c>
    </row>
    <row r="580" spans="9:11" ht="15.75" x14ac:dyDescent="0.3">
      <c r="I580" s="116">
        <f t="shared" si="16"/>
        <v>0</v>
      </c>
      <c r="K580" s="122">
        <f t="shared" si="17"/>
        <v>0</v>
      </c>
    </row>
    <row r="581" spans="9:11" ht="15.75" x14ac:dyDescent="0.3">
      <c r="I581" s="116">
        <f t="shared" si="16"/>
        <v>0</v>
      </c>
      <c r="K581" s="122">
        <f t="shared" si="17"/>
        <v>0</v>
      </c>
    </row>
    <row r="582" spans="9:11" ht="15.75" x14ac:dyDescent="0.3">
      <c r="I582" s="116">
        <f t="shared" si="16"/>
        <v>0</v>
      </c>
      <c r="K582" s="122">
        <f t="shared" si="17"/>
        <v>0</v>
      </c>
    </row>
    <row r="583" spans="9:11" ht="15.75" x14ac:dyDescent="0.3">
      <c r="I583" s="116">
        <f t="shared" si="16"/>
        <v>0</v>
      </c>
      <c r="K583" s="122">
        <f t="shared" si="17"/>
        <v>0</v>
      </c>
    </row>
    <row r="584" spans="9:11" ht="15.75" x14ac:dyDescent="0.3">
      <c r="I584" s="116">
        <f t="shared" si="16"/>
        <v>0</v>
      </c>
      <c r="K584" s="122">
        <f t="shared" si="17"/>
        <v>0</v>
      </c>
    </row>
    <row r="585" spans="9:11" ht="15.75" x14ac:dyDescent="0.3">
      <c r="I585" s="116">
        <f t="shared" si="16"/>
        <v>0</v>
      </c>
      <c r="K585" s="122">
        <f t="shared" si="17"/>
        <v>0</v>
      </c>
    </row>
    <row r="586" spans="9:11" ht="15.75" x14ac:dyDescent="0.3">
      <c r="I586" s="116">
        <f t="shared" ref="I586:I649" si="18">G586+H586</f>
        <v>0</v>
      </c>
      <c r="K586" s="122">
        <f t="shared" si="17"/>
        <v>0</v>
      </c>
    </row>
    <row r="587" spans="9:11" ht="15.75" x14ac:dyDescent="0.3">
      <c r="I587" s="116">
        <f t="shared" si="18"/>
        <v>0</v>
      </c>
      <c r="K587" s="122">
        <f t="shared" ref="K587:K650" si="19">I587*J587</f>
        <v>0</v>
      </c>
    </row>
    <row r="588" spans="9:11" ht="15.75" x14ac:dyDescent="0.3">
      <c r="I588" s="116">
        <f t="shared" si="18"/>
        <v>0</v>
      </c>
      <c r="K588" s="122">
        <f t="shared" si="19"/>
        <v>0</v>
      </c>
    </row>
    <row r="589" spans="9:11" ht="15.75" x14ac:dyDescent="0.3">
      <c r="I589" s="116">
        <f t="shared" si="18"/>
        <v>0</v>
      </c>
      <c r="K589" s="122">
        <f t="shared" si="19"/>
        <v>0</v>
      </c>
    </row>
    <row r="590" spans="9:11" ht="15.75" x14ac:dyDescent="0.3">
      <c r="I590" s="116">
        <f t="shared" si="18"/>
        <v>0</v>
      </c>
      <c r="K590" s="122">
        <f t="shared" si="19"/>
        <v>0</v>
      </c>
    </row>
    <row r="591" spans="9:11" ht="15.75" x14ac:dyDescent="0.3">
      <c r="I591" s="116">
        <f t="shared" si="18"/>
        <v>0</v>
      </c>
      <c r="K591" s="122">
        <f t="shared" si="19"/>
        <v>0</v>
      </c>
    </row>
    <row r="592" spans="9:11" ht="15.75" x14ac:dyDescent="0.3">
      <c r="I592" s="116">
        <f t="shared" si="18"/>
        <v>0</v>
      </c>
      <c r="K592" s="122">
        <f t="shared" si="19"/>
        <v>0</v>
      </c>
    </row>
    <row r="593" spans="9:11" ht="15.75" x14ac:dyDescent="0.3">
      <c r="I593" s="116">
        <f t="shared" si="18"/>
        <v>0</v>
      </c>
      <c r="K593" s="122">
        <f t="shared" si="19"/>
        <v>0</v>
      </c>
    </row>
    <row r="594" spans="9:11" ht="15.75" x14ac:dyDescent="0.3">
      <c r="I594" s="116">
        <f t="shared" si="18"/>
        <v>0</v>
      </c>
      <c r="K594" s="122">
        <f t="shared" si="19"/>
        <v>0</v>
      </c>
    </row>
    <row r="595" spans="9:11" ht="15.75" x14ac:dyDescent="0.3">
      <c r="I595" s="116">
        <f t="shared" si="18"/>
        <v>0</v>
      </c>
      <c r="K595" s="122">
        <f t="shared" si="19"/>
        <v>0</v>
      </c>
    </row>
    <row r="596" spans="9:11" ht="15.75" x14ac:dyDescent="0.3">
      <c r="I596" s="116">
        <f t="shared" si="18"/>
        <v>0</v>
      </c>
      <c r="K596" s="122">
        <f t="shared" si="19"/>
        <v>0</v>
      </c>
    </row>
    <row r="597" spans="9:11" ht="15.75" x14ac:dyDescent="0.3">
      <c r="I597" s="116">
        <f t="shared" si="18"/>
        <v>0</v>
      </c>
      <c r="K597" s="122">
        <f t="shared" si="19"/>
        <v>0</v>
      </c>
    </row>
    <row r="598" spans="9:11" ht="15.75" x14ac:dyDescent="0.3">
      <c r="I598" s="116">
        <f t="shared" si="18"/>
        <v>0</v>
      </c>
      <c r="K598" s="122">
        <f t="shared" si="19"/>
        <v>0</v>
      </c>
    </row>
    <row r="599" spans="9:11" ht="15.75" x14ac:dyDescent="0.3">
      <c r="I599" s="116">
        <f t="shared" si="18"/>
        <v>0</v>
      </c>
      <c r="K599" s="122">
        <f t="shared" si="19"/>
        <v>0</v>
      </c>
    </row>
    <row r="600" spans="9:11" ht="15.75" x14ac:dyDescent="0.3">
      <c r="I600" s="116">
        <f t="shared" si="18"/>
        <v>0</v>
      </c>
      <c r="K600" s="122">
        <f t="shared" si="19"/>
        <v>0</v>
      </c>
    </row>
    <row r="601" spans="9:11" ht="15.75" x14ac:dyDescent="0.3">
      <c r="I601" s="116">
        <f t="shared" si="18"/>
        <v>0</v>
      </c>
      <c r="K601" s="122">
        <f t="shared" si="19"/>
        <v>0</v>
      </c>
    </row>
    <row r="602" spans="9:11" ht="15.75" x14ac:dyDescent="0.3">
      <c r="I602" s="116">
        <f t="shared" si="18"/>
        <v>0</v>
      </c>
      <c r="K602" s="122">
        <f t="shared" si="19"/>
        <v>0</v>
      </c>
    </row>
    <row r="603" spans="9:11" ht="15.75" x14ac:dyDescent="0.3">
      <c r="I603" s="116">
        <f t="shared" si="18"/>
        <v>0</v>
      </c>
      <c r="K603" s="122">
        <f t="shared" si="19"/>
        <v>0</v>
      </c>
    </row>
    <row r="604" spans="9:11" ht="15.75" x14ac:dyDescent="0.3">
      <c r="I604" s="116">
        <f t="shared" si="18"/>
        <v>0</v>
      </c>
      <c r="K604" s="122">
        <f t="shared" si="19"/>
        <v>0</v>
      </c>
    </row>
    <row r="605" spans="9:11" ht="15.75" x14ac:dyDescent="0.3">
      <c r="I605" s="116">
        <f t="shared" si="18"/>
        <v>0</v>
      </c>
      <c r="K605" s="122">
        <f t="shared" si="19"/>
        <v>0</v>
      </c>
    </row>
    <row r="606" spans="9:11" ht="15.75" x14ac:dyDescent="0.3">
      <c r="I606" s="116">
        <f t="shared" si="18"/>
        <v>0</v>
      </c>
      <c r="K606" s="122">
        <f t="shared" si="19"/>
        <v>0</v>
      </c>
    </row>
    <row r="607" spans="9:11" ht="15.75" x14ac:dyDescent="0.3">
      <c r="I607" s="116">
        <f t="shared" si="18"/>
        <v>0</v>
      </c>
      <c r="K607" s="122">
        <f t="shared" si="19"/>
        <v>0</v>
      </c>
    </row>
    <row r="608" spans="9:11" ht="15.75" x14ac:dyDescent="0.3">
      <c r="I608" s="116">
        <f t="shared" si="18"/>
        <v>0</v>
      </c>
      <c r="K608" s="122">
        <f t="shared" si="19"/>
        <v>0</v>
      </c>
    </row>
    <row r="609" spans="9:11" ht="15.75" x14ac:dyDescent="0.3">
      <c r="I609" s="116">
        <f t="shared" si="18"/>
        <v>0</v>
      </c>
      <c r="K609" s="122">
        <f t="shared" si="19"/>
        <v>0</v>
      </c>
    </row>
    <row r="610" spans="9:11" ht="15.75" x14ac:dyDescent="0.3">
      <c r="I610" s="116">
        <f t="shared" si="18"/>
        <v>0</v>
      </c>
      <c r="K610" s="122">
        <f t="shared" si="19"/>
        <v>0</v>
      </c>
    </row>
    <row r="611" spans="9:11" ht="15.75" x14ac:dyDescent="0.3">
      <c r="I611" s="116">
        <f t="shared" si="18"/>
        <v>0</v>
      </c>
      <c r="K611" s="122">
        <f t="shared" si="19"/>
        <v>0</v>
      </c>
    </row>
    <row r="612" spans="9:11" ht="15.75" x14ac:dyDescent="0.3">
      <c r="I612" s="116">
        <f t="shared" si="18"/>
        <v>0</v>
      </c>
      <c r="K612" s="122">
        <f t="shared" si="19"/>
        <v>0</v>
      </c>
    </row>
    <row r="613" spans="9:11" ht="15.75" x14ac:dyDescent="0.3">
      <c r="I613" s="116">
        <f t="shared" si="18"/>
        <v>0</v>
      </c>
      <c r="K613" s="122">
        <f t="shared" si="19"/>
        <v>0</v>
      </c>
    </row>
    <row r="614" spans="9:11" ht="15.75" x14ac:dyDescent="0.3">
      <c r="I614" s="116">
        <f t="shared" si="18"/>
        <v>0</v>
      </c>
      <c r="K614" s="122">
        <f t="shared" si="19"/>
        <v>0</v>
      </c>
    </row>
    <row r="615" spans="9:11" ht="15.75" x14ac:dyDescent="0.3">
      <c r="I615" s="116">
        <f t="shared" si="18"/>
        <v>0</v>
      </c>
      <c r="K615" s="122">
        <f t="shared" si="19"/>
        <v>0</v>
      </c>
    </row>
    <row r="616" spans="9:11" ht="15.75" x14ac:dyDescent="0.3">
      <c r="I616" s="116">
        <f t="shared" si="18"/>
        <v>0</v>
      </c>
      <c r="K616" s="122">
        <f t="shared" si="19"/>
        <v>0</v>
      </c>
    </row>
    <row r="617" spans="9:11" ht="15.75" x14ac:dyDescent="0.3">
      <c r="I617" s="116">
        <f t="shared" si="18"/>
        <v>0</v>
      </c>
      <c r="K617" s="122">
        <f t="shared" si="19"/>
        <v>0</v>
      </c>
    </row>
    <row r="618" spans="9:11" ht="15.75" x14ac:dyDescent="0.3">
      <c r="I618" s="116">
        <f t="shared" si="18"/>
        <v>0</v>
      </c>
      <c r="K618" s="122">
        <f t="shared" si="19"/>
        <v>0</v>
      </c>
    </row>
    <row r="619" spans="9:11" ht="15.75" x14ac:dyDescent="0.3">
      <c r="I619" s="116">
        <f t="shared" si="18"/>
        <v>0</v>
      </c>
      <c r="K619" s="122">
        <f t="shared" si="19"/>
        <v>0</v>
      </c>
    </row>
    <row r="620" spans="9:11" ht="15.75" x14ac:dyDescent="0.3">
      <c r="I620" s="116">
        <f t="shared" si="18"/>
        <v>0</v>
      </c>
      <c r="K620" s="122">
        <f t="shared" si="19"/>
        <v>0</v>
      </c>
    </row>
    <row r="621" spans="9:11" ht="15.75" x14ac:dyDescent="0.3">
      <c r="I621" s="116">
        <f t="shared" si="18"/>
        <v>0</v>
      </c>
      <c r="K621" s="122">
        <f t="shared" si="19"/>
        <v>0</v>
      </c>
    </row>
    <row r="622" spans="9:11" ht="15.75" x14ac:dyDescent="0.3">
      <c r="I622" s="116">
        <f t="shared" si="18"/>
        <v>0</v>
      </c>
      <c r="K622" s="122">
        <f t="shared" si="19"/>
        <v>0</v>
      </c>
    </row>
    <row r="623" spans="9:11" ht="15.75" x14ac:dyDescent="0.3">
      <c r="I623" s="116">
        <f t="shared" si="18"/>
        <v>0</v>
      </c>
      <c r="K623" s="122">
        <f t="shared" si="19"/>
        <v>0</v>
      </c>
    </row>
    <row r="624" spans="9:11" ht="15.75" x14ac:dyDescent="0.3">
      <c r="I624" s="116">
        <f t="shared" si="18"/>
        <v>0</v>
      </c>
      <c r="K624" s="122">
        <f t="shared" si="19"/>
        <v>0</v>
      </c>
    </row>
    <row r="625" spans="9:11" ht="15.75" x14ac:dyDescent="0.3">
      <c r="I625" s="116">
        <f t="shared" si="18"/>
        <v>0</v>
      </c>
      <c r="K625" s="122">
        <f t="shared" si="19"/>
        <v>0</v>
      </c>
    </row>
    <row r="626" spans="9:11" ht="15.75" x14ac:dyDescent="0.3">
      <c r="I626" s="116">
        <f t="shared" si="18"/>
        <v>0</v>
      </c>
      <c r="K626" s="122">
        <f t="shared" si="19"/>
        <v>0</v>
      </c>
    </row>
    <row r="627" spans="9:11" ht="15.75" x14ac:dyDescent="0.3">
      <c r="I627" s="116">
        <f t="shared" si="18"/>
        <v>0</v>
      </c>
      <c r="K627" s="122">
        <f t="shared" si="19"/>
        <v>0</v>
      </c>
    </row>
    <row r="628" spans="9:11" ht="15.75" x14ac:dyDescent="0.3">
      <c r="I628" s="116">
        <f t="shared" si="18"/>
        <v>0</v>
      </c>
      <c r="K628" s="122">
        <f t="shared" si="19"/>
        <v>0</v>
      </c>
    </row>
    <row r="629" spans="9:11" ht="15.75" x14ac:dyDescent="0.3">
      <c r="I629" s="116">
        <f t="shared" si="18"/>
        <v>0</v>
      </c>
      <c r="K629" s="122">
        <f t="shared" si="19"/>
        <v>0</v>
      </c>
    </row>
    <row r="630" spans="9:11" ht="15.75" x14ac:dyDescent="0.3">
      <c r="I630" s="116">
        <f t="shared" si="18"/>
        <v>0</v>
      </c>
      <c r="K630" s="122">
        <f t="shared" si="19"/>
        <v>0</v>
      </c>
    </row>
    <row r="631" spans="9:11" ht="15.75" x14ac:dyDescent="0.3">
      <c r="I631" s="116">
        <f t="shared" si="18"/>
        <v>0</v>
      </c>
      <c r="K631" s="122">
        <f t="shared" si="19"/>
        <v>0</v>
      </c>
    </row>
    <row r="632" spans="9:11" ht="15.75" x14ac:dyDescent="0.3">
      <c r="I632" s="116">
        <f t="shared" si="18"/>
        <v>0</v>
      </c>
      <c r="K632" s="122">
        <f t="shared" si="19"/>
        <v>0</v>
      </c>
    </row>
    <row r="633" spans="9:11" ht="15.75" x14ac:dyDescent="0.3">
      <c r="I633" s="116">
        <f t="shared" si="18"/>
        <v>0</v>
      </c>
      <c r="K633" s="122">
        <f t="shared" si="19"/>
        <v>0</v>
      </c>
    </row>
    <row r="634" spans="9:11" ht="15.75" x14ac:dyDescent="0.3">
      <c r="I634" s="116">
        <f t="shared" si="18"/>
        <v>0</v>
      </c>
      <c r="K634" s="122">
        <f t="shared" si="19"/>
        <v>0</v>
      </c>
    </row>
    <row r="635" spans="9:11" ht="15.75" x14ac:dyDescent="0.3">
      <c r="I635" s="116">
        <f t="shared" si="18"/>
        <v>0</v>
      </c>
      <c r="K635" s="122">
        <f t="shared" si="19"/>
        <v>0</v>
      </c>
    </row>
    <row r="636" spans="9:11" ht="15.75" x14ac:dyDescent="0.3">
      <c r="I636" s="116">
        <f t="shared" si="18"/>
        <v>0</v>
      </c>
      <c r="K636" s="122">
        <f t="shared" si="19"/>
        <v>0</v>
      </c>
    </row>
    <row r="637" spans="9:11" ht="15.75" x14ac:dyDescent="0.3">
      <c r="I637" s="116">
        <f t="shared" si="18"/>
        <v>0</v>
      </c>
      <c r="K637" s="122">
        <f t="shared" si="19"/>
        <v>0</v>
      </c>
    </row>
    <row r="638" spans="9:11" ht="15.75" x14ac:dyDescent="0.3">
      <c r="I638" s="116">
        <f t="shared" si="18"/>
        <v>0</v>
      </c>
      <c r="K638" s="122">
        <f t="shared" si="19"/>
        <v>0</v>
      </c>
    </row>
    <row r="639" spans="9:11" ht="15.75" x14ac:dyDescent="0.3">
      <c r="I639" s="116">
        <f t="shared" si="18"/>
        <v>0</v>
      </c>
      <c r="K639" s="122">
        <f t="shared" si="19"/>
        <v>0</v>
      </c>
    </row>
    <row r="640" spans="9:11" ht="15.75" x14ac:dyDescent="0.3">
      <c r="I640" s="116">
        <f t="shared" si="18"/>
        <v>0</v>
      </c>
      <c r="K640" s="122">
        <f t="shared" si="19"/>
        <v>0</v>
      </c>
    </row>
    <row r="641" spans="9:11" ht="15.75" x14ac:dyDescent="0.3">
      <c r="I641" s="116">
        <f t="shared" si="18"/>
        <v>0</v>
      </c>
      <c r="K641" s="122">
        <f t="shared" si="19"/>
        <v>0</v>
      </c>
    </row>
    <row r="642" spans="9:11" ht="15.75" x14ac:dyDescent="0.3">
      <c r="I642" s="116">
        <f t="shared" si="18"/>
        <v>0</v>
      </c>
      <c r="K642" s="122">
        <f t="shared" si="19"/>
        <v>0</v>
      </c>
    </row>
    <row r="643" spans="9:11" ht="15.75" x14ac:dyDescent="0.3">
      <c r="I643" s="116">
        <f t="shared" si="18"/>
        <v>0</v>
      </c>
      <c r="K643" s="122">
        <f t="shared" si="19"/>
        <v>0</v>
      </c>
    </row>
    <row r="644" spans="9:11" ht="15.75" x14ac:dyDescent="0.3">
      <c r="I644" s="116">
        <f t="shared" si="18"/>
        <v>0</v>
      </c>
      <c r="K644" s="122">
        <f t="shared" si="19"/>
        <v>0</v>
      </c>
    </row>
    <row r="645" spans="9:11" ht="15.75" x14ac:dyDescent="0.3">
      <c r="I645" s="116">
        <f t="shared" si="18"/>
        <v>0</v>
      </c>
      <c r="K645" s="122">
        <f t="shared" si="19"/>
        <v>0</v>
      </c>
    </row>
    <row r="646" spans="9:11" ht="15.75" x14ac:dyDescent="0.3">
      <c r="I646" s="116">
        <f t="shared" si="18"/>
        <v>0</v>
      </c>
      <c r="K646" s="122">
        <f t="shared" si="19"/>
        <v>0</v>
      </c>
    </row>
    <row r="647" spans="9:11" ht="15.75" x14ac:dyDescent="0.3">
      <c r="I647" s="116">
        <f t="shared" si="18"/>
        <v>0</v>
      </c>
      <c r="K647" s="122">
        <f t="shared" si="19"/>
        <v>0</v>
      </c>
    </row>
    <row r="648" spans="9:11" ht="15.75" x14ac:dyDescent="0.3">
      <c r="I648" s="116">
        <f t="shared" si="18"/>
        <v>0</v>
      </c>
      <c r="K648" s="122">
        <f t="shared" si="19"/>
        <v>0</v>
      </c>
    </row>
    <row r="649" spans="9:11" ht="15.75" x14ac:dyDescent="0.3">
      <c r="I649" s="116">
        <f t="shared" si="18"/>
        <v>0</v>
      </c>
      <c r="K649" s="122">
        <f t="shared" si="19"/>
        <v>0</v>
      </c>
    </row>
    <row r="650" spans="9:11" ht="15.75" x14ac:dyDescent="0.3">
      <c r="I650" s="116">
        <f t="shared" ref="I650:I713" si="20">G650+H650</f>
        <v>0</v>
      </c>
      <c r="K650" s="122">
        <f t="shared" si="19"/>
        <v>0</v>
      </c>
    </row>
    <row r="651" spans="9:11" ht="15.75" x14ac:dyDescent="0.3">
      <c r="I651" s="116">
        <f t="shared" si="20"/>
        <v>0</v>
      </c>
      <c r="K651" s="122">
        <f t="shared" ref="K651:K714" si="21">I651*J651</f>
        <v>0</v>
      </c>
    </row>
    <row r="652" spans="9:11" ht="15.75" x14ac:dyDescent="0.3">
      <c r="I652" s="116">
        <f t="shared" si="20"/>
        <v>0</v>
      </c>
      <c r="K652" s="122">
        <f t="shared" si="21"/>
        <v>0</v>
      </c>
    </row>
    <row r="653" spans="9:11" ht="15.75" x14ac:dyDescent="0.3">
      <c r="I653" s="116">
        <f t="shared" si="20"/>
        <v>0</v>
      </c>
      <c r="K653" s="122">
        <f t="shared" si="21"/>
        <v>0</v>
      </c>
    </row>
    <row r="654" spans="9:11" ht="15.75" x14ac:dyDescent="0.3">
      <c r="I654" s="116">
        <f t="shared" si="20"/>
        <v>0</v>
      </c>
      <c r="K654" s="122">
        <f t="shared" si="21"/>
        <v>0</v>
      </c>
    </row>
    <row r="655" spans="9:11" ht="15.75" x14ac:dyDescent="0.3">
      <c r="I655" s="116">
        <f t="shared" si="20"/>
        <v>0</v>
      </c>
      <c r="K655" s="122">
        <f t="shared" si="21"/>
        <v>0</v>
      </c>
    </row>
    <row r="656" spans="9:11" ht="15.75" x14ac:dyDescent="0.3">
      <c r="I656" s="116">
        <f t="shared" si="20"/>
        <v>0</v>
      </c>
      <c r="K656" s="122">
        <f t="shared" si="21"/>
        <v>0</v>
      </c>
    </row>
    <row r="657" spans="9:11" ht="15.75" x14ac:dyDescent="0.3">
      <c r="I657" s="116">
        <f t="shared" si="20"/>
        <v>0</v>
      </c>
      <c r="K657" s="122">
        <f t="shared" si="21"/>
        <v>0</v>
      </c>
    </row>
    <row r="658" spans="9:11" ht="15.75" x14ac:dyDescent="0.3">
      <c r="I658" s="116">
        <f t="shared" si="20"/>
        <v>0</v>
      </c>
      <c r="K658" s="122">
        <f t="shared" si="21"/>
        <v>0</v>
      </c>
    </row>
    <row r="659" spans="9:11" ht="15.75" x14ac:dyDescent="0.3">
      <c r="I659" s="116">
        <f t="shared" si="20"/>
        <v>0</v>
      </c>
      <c r="K659" s="122">
        <f t="shared" si="21"/>
        <v>0</v>
      </c>
    </row>
    <row r="660" spans="9:11" ht="15.75" x14ac:dyDescent="0.3">
      <c r="I660" s="116">
        <f t="shared" si="20"/>
        <v>0</v>
      </c>
      <c r="K660" s="122">
        <f t="shared" si="21"/>
        <v>0</v>
      </c>
    </row>
    <row r="661" spans="9:11" ht="15.75" x14ac:dyDescent="0.3">
      <c r="I661" s="116">
        <f t="shared" si="20"/>
        <v>0</v>
      </c>
      <c r="K661" s="122">
        <f t="shared" si="21"/>
        <v>0</v>
      </c>
    </row>
    <row r="662" spans="9:11" ht="15.75" x14ac:dyDescent="0.3">
      <c r="I662" s="116">
        <f t="shared" si="20"/>
        <v>0</v>
      </c>
      <c r="K662" s="122">
        <f t="shared" si="21"/>
        <v>0</v>
      </c>
    </row>
    <row r="663" spans="9:11" ht="15.75" x14ac:dyDescent="0.3">
      <c r="I663" s="116">
        <f t="shared" si="20"/>
        <v>0</v>
      </c>
      <c r="K663" s="122">
        <f t="shared" si="21"/>
        <v>0</v>
      </c>
    </row>
    <row r="664" spans="9:11" ht="15.75" x14ac:dyDescent="0.3">
      <c r="I664" s="116">
        <f t="shared" si="20"/>
        <v>0</v>
      </c>
      <c r="K664" s="122">
        <f t="shared" si="21"/>
        <v>0</v>
      </c>
    </row>
    <row r="665" spans="9:11" ht="15.75" x14ac:dyDescent="0.3">
      <c r="I665" s="116">
        <f t="shared" si="20"/>
        <v>0</v>
      </c>
      <c r="K665" s="122">
        <f t="shared" si="21"/>
        <v>0</v>
      </c>
    </row>
    <row r="666" spans="9:11" ht="15.75" x14ac:dyDescent="0.3">
      <c r="I666" s="116">
        <f t="shared" si="20"/>
        <v>0</v>
      </c>
      <c r="K666" s="122">
        <f t="shared" si="21"/>
        <v>0</v>
      </c>
    </row>
    <row r="667" spans="9:11" ht="15.75" x14ac:dyDescent="0.3">
      <c r="I667" s="116">
        <f t="shared" si="20"/>
        <v>0</v>
      </c>
      <c r="K667" s="122">
        <f t="shared" si="21"/>
        <v>0</v>
      </c>
    </row>
    <row r="668" spans="9:11" ht="15.75" x14ac:dyDescent="0.3">
      <c r="I668" s="116">
        <f t="shared" si="20"/>
        <v>0</v>
      </c>
      <c r="K668" s="122">
        <f t="shared" si="21"/>
        <v>0</v>
      </c>
    </row>
    <row r="669" spans="9:11" ht="15.75" x14ac:dyDescent="0.3">
      <c r="I669" s="116">
        <f t="shared" si="20"/>
        <v>0</v>
      </c>
      <c r="K669" s="122">
        <f t="shared" si="21"/>
        <v>0</v>
      </c>
    </row>
    <row r="670" spans="9:11" ht="15.75" x14ac:dyDescent="0.3">
      <c r="I670" s="116">
        <f t="shared" si="20"/>
        <v>0</v>
      </c>
      <c r="K670" s="122">
        <f t="shared" si="21"/>
        <v>0</v>
      </c>
    </row>
    <row r="671" spans="9:11" ht="15.75" x14ac:dyDescent="0.3">
      <c r="I671" s="116">
        <f t="shared" si="20"/>
        <v>0</v>
      </c>
      <c r="K671" s="122">
        <f t="shared" si="21"/>
        <v>0</v>
      </c>
    </row>
    <row r="672" spans="9:11" ht="15.75" x14ac:dyDescent="0.3">
      <c r="I672" s="116">
        <f t="shared" si="20"/>
        <v>0</v>
      </c>
      <c r="K672" s="122">
        <f t="shared" si="21"/>
        <v>0</v>
      </c>
    </row>
    <row r="673" spans="9:11" ht="15.75" x14ac:dyDescent="0.3">
      <c r="I673" s="116">
        <f t="shared" si="20"/>
        <v>0</v>
      </c>
      <c r="K673" s="122">
        <f t="shared" si="21"/>
        <v>0</v>
      </c>
    </row>
    <row r="674" spans="9:11" ht="15.75" x14ac:dyDescent="0.3">
      <c r="I674" s="116">
        <f t="shared" si="20"/>
        <v>0</v>
      </c>
      <c r="K674" s="122">
        <f t="shared" si="21"/>
        <v>0</v>
      </c>
    </row>
    <row r="675" spans="9:11" ht="15.75" x14ac:dyDescent="0.3">
      <c r="I675" s="116">
        <f t="shared" si="20"/>
        <v>0</v>
      </c>
      <c r="K675" s="122">
        <f t="shared" si="21"/>
        <v>0</v>
      </c>
    </row>
    <row r="676" spans="9:11" ht="15.75" x14ac:dyDescent="0.3">
      <c r="I676" s="116">
        <f t="shared" si="20"/>
        <v>0</v>
      </c>
      <c r="K676" s="122">
        <f t="shared" si="21"/>
        <v>0</v>
      </c>
    </row>
    <row r="677" spans="9:11" ht="15.75" x14ac:dyDescent="0.3">
      <c r="I677" s="116">
        <f t="shared" si="20"/>
        <v>0</v>
      </c>
      <c r="K677" s="122">
        <f t="shared" si="21"/>
        <v>0</v>
      </c>
    </row>
    <row r="678" spans="9:11" ht="15.75" x14ac:dyDescent="0.3">
      <c r="I678" s="116">
        <f t="shared" si="20"/>
        <v>0</v>
      </c>
      <c r="K678" s="122">
        <f t="shared" si="21"/>
        <v>0</v>
      </c>
    </row>
    <row r="679" spans="9:11" ht="15.75" x14ac:dyDescent="0.3">
      <c r="I679" s="116">
        <f t="shared" si="20"/>
        <v>0</v>
      </c>
      <c r="K679" s="122">
        <f t="shared" si="21"/>
        <v>0</v>
      </c>
    </row>
    <row r="680" spans="9:11" ht="15.75" x14ac:dyDescent="0.3">
      <c r="I680" s="116">
        <f t="shared" si="20"/>
        <v>0</v>
      </c>
      <c r="K680" s="122">
        <f t="shared" si="21"/>
        <v>0</v>
      </c>
    </row>
    <row r="681" spans="9:11" ht="15.75" x14ac:dyDescent="0.3">
      <c r="I681" s="116">
        <f t="shared" si="20"/>
        <v>0</v>
      </c>
      <c r="K681" s="122">
        <f t="shared" si="21"/>
        <v>0</v>
      </c>
    </row>
    <row r="682" spans="9:11" ht="15.75" x14ac:dyDescent="0.3">
      <c r="I682" s="116">
        <f t="shared" si="20"/>
        <v>0</v>
      </c>
      <c r="K682" s="122">
        <f t="shared" si="21"/>
        <v>0</v>
      </c>
    </row>
    <row r="683" spans="9:11" ht="15.75" x14ac:dyDescent="0.3">
      <c r="I683" s="116">
        <f t="shared" si="20"/>
        <v>0</v>
      </c>
      <c r="K683" s="122">
        <f t="shared" si="21"/>
        <v>0</v>
      </c>
    </row>
    <row r="684" spans="9:11" ht="15.75" x14ac:dyDescent="0.3">
      <c r="I684" s="116">
        <f t="shared" si="20"/>
        <v>0</v>
      </c>
      <c r="K684" s="122">
        <f t="shared" si="21"/>
        <v>0</v>
      </c>
    </row>
    <row r="685" spans="9:11" ht="15.75" x14ac:dyDescent="0.3">
      <c r="I685" s="116">
        <f t="shared" si="20"/>
        <v>0</v>
      </c>
      <c r="K685" s="122">
        <f t="shared" si="21"/>
        <v>0</v>
      </c>
    </row>
    <row r="686" spans="9:11" ht="15.75" x14ac:dyDescent="0.3">
      <c r="I686" s="116">
        <f t="shared" si="20"/>
        <v>0</v>
      </c>
      <c r="K686" s="122">
        <f t="shared" si="21"/>
        <v>0</v>
      </c>
    </row>
    <row r="687" spans="9:11" ht="15.75" x14ac:dyDescent="0.3">
      <c r="I687" s="116">
        <f t="shared" si="20"/>
        <v>0</v>
      </c>
      <c r="K687" s="122">
        <f t="shared" si="21"/>
        <v>0</v>
      </c>
    </row>
    <row r="688" spans="9:11" ht="15.75" x14ac:dyDescent="0.3">
      <c r="I688" s="116">
        <f t="shared" si="20"/>
        <v>0</v>
      </c>
      <c r="K688" s="122">
        <f t="shared" si="21"/>
        <v>0</v>
      </c>
    </row>
    <row r="689" spans="9:11" ht="15.75" x14ac:dyDescent="0.3">
      <c r="I689" s="116">
        <f t="shared" si="20"/>
        <v>0</v>
      </c>
      <c r="K689" s="122">
        <f t="shared" si="21"/>
        <v>0</v>
      </c>
    </row>
    <row r="690" spans="9:11" ht="15.75" x14ac:dyDescent="0.3">
      <c r="I690" s="116">
        <f t="shared" si="20"/>
        <v>0</v>
      </c>
      <c r="K690" s="122">
        <f t="shared" si="21"/>
        <v>0</v>
      </c>
    </row>
    <row r="691" spans="9:11" ht="15.75" x14ac:dyDescent="0.3">
      <c r="I691" s="116">
        <f t="shared" si="20"/>
        <v>0</v>
      </c>
      <c r="K691" s="122">
        <f t="shared" si="21"/>
        <v>0</v>
      </c>
    </row>
    <row r="692" spans="9:11" ht="15.75" x14ac:dyDescent="0.3">
      <c r="I692" s="116">
        <f t="shared" si="20"/>
        <v>0</v>
      </c>
      <c r="K692" s="122">
        <f t="shared" si="21"/>
        <v>0</v>
      </c>
    </row>
    <row r="693" spans="9:11" ht="15.75" x14ac:dyDescent="0.3">
      <c r="I693" s="116">
        <f t="shared" si="20"/>
        <v>0</v>
      </c>
      <c r="K693" s="122">
        <f t="shared" si="21"/>
        <v>0</v>
      </c>
    </row>
    <row r="694" spans="9:11" ht="15.75" x14ac:dyDescent="0.3">
      <c r="I694" s="116">
        <f t="shared" si="20"/>
        <v>0</v>
      </c>
      <c r="K694" s="122">
        <f t="shared" si="21"/>
        <v>0</v>
      </c>
    </row>
    <row r="695" spans="9:11" ht="15.75" x14ac:dyDescent="0.3">
      <c r="I695" s="116">
        <f t="shared" si="20"/>
        <v>0</v>
      </c>
      <c r="K695" s="122">
        <f t="shared" si="21"/>
        <v>0</v>
      </c>
    </row>
    <row r="696" spans="9:11" ht="15.75" x14ac:dyDescent="0.3">
      <c r="I696" s="116">
        <f t="shared" si="20"/>
        <v>0</v>
      </c>
      <c r="K696" s="122">
        <f t="shared" si="21"/>
        <v>0</v>
      </c>
    </row>
    <row r="697" spans="9:11" ht="15.75" x14ac:dyDescent="0.3">
      <c r="I697" s="116">
        <f t="shared" si="20"/>
        <v>0</v>
      </c>
      <c r="K697" s="122">
        <f t="shared" si="21"/>
        <v>0</v>
      </c>
    </row>
    <row r="698" spans="9:11" ht="15.75" x14ac:dyDescent="0.3">
      <c r="I698" s="116">
        <f t="shared" si="20"/>
        <v>0</v>
      </c>
      <c r="K698" s="122">
        <f t="shared" si="21"/>
        <v>0</v>
      </c>
    </row>
    <row r="699" spans="9:11" ht="15.75" x14ac:dyDescent="0.3">
      <c r="I699" s="116">
        <f t="shared" si="20"/>
        <v>0</v>
      </c>
      <c r="K699" s="122">
        <f t="shared" si="21"/>
        <v>0</v>
      </c>
    </row>
    <row r="700" spans="9:11" ht="15.75" x14ac:dyDescent="0.3">
      <c r="I700" s="116">
        <f t="shared" si="20"/>
        <v>0</v>
      </c>
      <c r="K700" s="122">
        <f t="shared" si="21"/>
        <v>0</v>
      </c>
    </row>
    <row r="701" spans="9:11" ht="15.75" x14ac:dyDescent="0.3">
      <c r="I701" s="116">
        <f t="shared" si="20"/>
        <v>0</v>
      </c>
      <c r="K701" s="122">
        <f t="shared" si="21"/>
        <v>0</v>
      </c>
    </row>
    <row r="702" spans="9:11" ht="15.75" x14ac:dyDescent="0.3">
      <c r="I702" s="116">
        <f t="shared" si="20"/>
        <v>0</v>
      </c>
      <c r="K702" s="122">
        <f t="shared" si="21"/>
        <v>0</v>
      </c>
    </row>
    <row r="703" spans="9:11" ht="15.75" x14ac:dyDescent="0.3">
      <c r="I703" s="116">
        <f t="shared" si="20"/>
        <v>0</v>
      </c>
      <c r="K703" s="122">
        <f t="shared" si="21"/>
        <v>0</v>
      </c>
    </row>
    <row r="704" spans="9:11" ht="15.75" x14ac:dyDescent="0.3">
      <c r="I704" s="116">
        <f t="shared" si="20"/>
        <v>0</v>
      </c>
      <c r="K704" s="122">
        <f t="shared" si="21"/>
        <v>0</v>
      </c>
    </row>
    <row r="705" spans="9:11" ht="15.75" x14ac:dyDescent="0.3">
      <c r="I705" s="116">
        <f t="shared" si="20"/>
        <v>0</v>
      </c>
      <c r="K705" s="122">
        <f t="shared" si="21"/>
        <v>0</v>
      </c>
    </row>
    <row r="706" spans="9:11" ht="15.75" x14ac:dyDescent="0.3">
      <c r="I706" s="116">
        <f t="shared" si="20"/>
        <v>0</v>
      </c>
      <c r="K706" s="122">
        <f t="shared" si="21"/>
        <v>0</v>
      </c>
    </row>
    <row r="707" spans="9:11" ht="15.75" x14ac:dyDescent="0.3">
      <c r="I707" s="116">
        <f t="shared" si="20"/>
        <v>0</v>
      </c>
      <c r="K707" s="122">
        <f t="shared" si="21"/>
        <v>0</v>
      </c>
    </row>
    <row r="708" spans="9:11" ht="15.75" x14ac:dyDescent="0.3">
      <c r="I708" s="116">
        <f t="shared" si="20"/>
        <v>0</v>
      </c>
      <c r="K708" s="122">
        <f t="shared" si="21"/>
        <v>0</v>
      </c>
    </row>
    <row r="709" spans="9:11" ht="15.75" x14ac:dyDescent="0.3">
      <c r="I709" s="116">
        <f t="shared" si="20"/>
        <v>0</v>
      </c>
      <c r="K709" s="122">
        <f t="shared" si="21"/>
        <v>0</v>
      </c>
    </row>
    <row r="710" spans="9:11" ht="15.75" x14ac:dyDescent="0.3">
      <c r="I710" s="116">
        <f t="shared" si="20"/>
        <v>0</v>
      </c>
      <c r="K710" s="122">
        <f t="shared" si="21"/>
        <v>0</v>
      </c>
    </row>
    <row r="711" spans="9:11" ht="15.75" x14ac:dyDescent="0.3">
      <c r="I711" s="116">
        <f t="shared" si="20"/>
        <v>0</v>
      </c>
      <c r="K711" s="122">
        <f t="shared" si="21"/>
        <v>0</v>
      </c>
    </row>
    <row r="712" spans="9:11" ht="15.75" x14ac:dyDescent="0.3">
      <c r="I712" s="116">
        <f t="shared" si="20"/>
        <v>0</v>
      </c>
      <c r="K712" s="122">
        <f t="shared" si="21"/>
        <v>0</v>
      </c>
    </row>
    <row r="713" spans="9:11" ht="15.75" x14ac:dyDescent="0.3">
      <c r="I713" s="116">
        <f t="shared" si="20"/>
        <v>0</v>
      </c>
      <c r="K713" s="122">
        <f t="shared" si="21"/>
        <v>0</v>
      </c>
    </row>
    <row r="714" spans="9:11" ht="15.75" x14ac:dyDescent="0.3">
      <c r="I714" s="116">
        <f t="shared" ref="I714:I777" si="22">G714+H714</f>
        <v>0</v>
      </c>
      <c r="K714" s="122">
        <f t="shared" si="21"/>
        <v>0</v>
      </c>
    </row>
    <row r="715" spans="9:11" ht="15.75" x14ac:dyDescent="0.3">
      <c r="I715" s="116">
        <f t="shared" si="22"/>
        <v>0</v>
      </c>
      <c r="K715" s="122">
        <f t="shared" ref="K715:K778" si="23">I715*J715</f>
        <v>0</v>
      </c>
    </row>
    <row r="716" spans="9:11" ht="15.75" x14ac:dyDescent="0.3">
      <c r="I716" s="116">
        <f t="shared" si="22"/>
        <v>0</v>
      </c>
      <c r="K716" s="122">
        <f t="shared" si="23"/>
        <v>0</v>
      </c>
    </row>
    <row r="717" spans="9:11" ht="15.75" x14ac:dyDescent="0.3">
      <c r="I717" s="116">
        <f t="shared" si="22"/>
        <v>0</v>
      </c>
      <c r="K717" s="122">
        <f t="shared" si="23"/>
        <v>0</v>
      </c>
    </row>
    <row r="718" spans="9:11" ht="15.75" x14ac:dyDescent="0.3">
      <c r="I718" s="116">
        <f t="shared" si="22"/>
        <v>0</v>
      </c>
      <c r="K718" s="122">
        <f t="shared" si="23"/>
        <v>0</v>
      </c>
    </row>
    <row r="719" spans="9:11" ht="15.75" x14ac:dyDescent="0.3">
      <c r="I719" s="116">
        <f t="shared" si="22"/>
        <v>0</v>
      </c>
      <c r="K719" s="122">
        <f t="shared" si="23"/>
        <v>0</v>
      </c>
    </row>
    <row r="720" spans="9:11" ht="15.75" x14ac:dyDescent="0.3">
      <c r="I720" s="116">
        <f t="shared" si="22"/>
        <v>0</v>
      </c>
      <c r="K720" s="122">
        <f t="shared" si="23"/>
        <v>0</v>
      </c>
    </row>
    <row r="721" spans="9:11" ht="15.75" x14ac:dyDescent="0.3">
      <c r="I721" s="116">
        <f t="shared" si="22"/>
        <v>0</v>
      </c>
      <c r="K721" s="122">
        <f t="shared" si="23"/>
        <v>0</v>
      </c>
    </row>
    <row r="722" spans="9:11" ht="15.75" x14ac:dyDescent="0.3">
      <c r="I722" s="116">
        <f t="shared" si="22"/>
        <v>0</v>
      </c>
      <c r="K722" s="122">
        <f t="shared" si="23"/>
        <v>0</v>
      </c>
    </row>
    <row r="723" spans="9:11" ht="15.75" x14ac:dyDescent="0.3">
      <c r="I723" s="116">
        <f t="shared" si="22"/>
        <v>0</v>
      </c>
      <c r="K723" s="122">
        <f t="shared" si="23"/>
        <v>0</v>
      </c>
    </row>
    <row r="724" spans="9:11" ht="15.75" x14ac:dyDescent="0.3">
      <c r="I724" s="116">
        <f t="shared" si="22"/>
        <v>0</v>
      </c>
      <c r="K724" s="122">
        <f t="shared" si="23"/>
        <v>0</v>
      </c>
    </row>
    <row r="725" spans="9:11" ht="15.75" x14ac:dyDescent="0.3">
      <c r="I725" s="116">
        <f t="shared" si="22"/>
        <v>0</v>
      </c>
      <c r="K725" s="122">
        <f t="shared" si="23"/>
        <v>0</v>
      </c>
    </row>
    <row r="726" spans="9:11" ht="15.75" x14ac:dyDescent="0.3">
      <c r="I726" s="116">
        <f t="shared" si="22"/>
        <v>0</v>
      </c>
      <c r="K726" s="122">
        <f t="shared" si="23"/>
        <v>0</v>
      </c>
    </row>
    <row r="727" spans="9:11" ht="15.75" x14ac:dyDescent="0.3">
      <c r="I727" s="116">
        <f t="shared" si="22"/>
        <v>0</v>
      </c>
      <c r="K727" s="122">
        <f t="shared" si="23"/>
        <v>0</v>
      </c>
    </row>
    <row r="728" spans="9:11" ht="15.75" x14ac:dyDescent="0.3">
      <c r="I728" s="116">
        <f t="shared" si="22"/>
        <v>0</v>
      </c>
      <c r="K728" s="122">
        <f t="shared" si="23"/>
        <v>0</v>
      </c>
    </row>
    <row r="729" spans="9:11" ht="15.75" x14ac:dyDescent="0.3">
      <c r="I729" s="116">
        <f t="shared" si="22"/>
        <v>0</v>
      </c>
      <c r="K729" s="122">
        <f t="shared" si="23"/>
        <v>0</v>
      </c>
    </row>
    <row r="730" spans="9:11" ht="15.75" x14ac:dyDescent="0.3">
      <c r="I730" s="116">
        <f t="shared" si="22"/>
        <v>0</v>
      </c>
      <c r="K730" s="122">
        <f t="shared" si="23"/>
        <v>0</v>
      </c>
    </row>
    <row r="731" spans="9:11" ht="15.75" x14ac:dyDescent="0.3">
      <c r="I731" s="116">
        <f t="shared" si="22"/>
        <v>0</v>
      </c>
      <c r="K731" s="122">
        <f t="shared" si="23"/>
        <v>0</v>
      </c>
    </row>
    <row r="732" spans="9:11" ht="15.75" x14ac:dyDescent="0.3">
      <c r="I732" s="116">
        <f t="shared" si="22"/>
        <v>0</v>
      </c>
      <c r="K732" s="122">
        <f t="shared" si="23"/>
        <v>0</v>
      </c>
    </row>
    <row r="733" spans="9:11" ht="15.75" x14ac:dyDescent="0.3">
      <c r="I733" s="116">
        <f t="shared" si="22"/>
        <v>0</v>
      </c>
      <c r="K733" s="122">
        <f t="shared" si="23"/>
        <v>0</v>
      </c>
    </row>
    <row r="734" spans="9:11" ht="15.75" x14ac:dyDescent="0.3">
      <c r="I734" s="116">
        <f t="shared" si="22"/>
        <v>0</v>
      </c>
      <c r="K734" s="122">
        <f t="shared" si="23"/>
        <v>0</v>
      </c>
    </row>
    <row r="735" spans="9:11" ht="15.75" x14ac:dyDescent="0.3">
      <c r="I735" s="116">
        <f t="shared" si="22"/>
        <v>0</v>
      </c>
      <c r="K735" s="122">
        <f t="shared" si="23"/>
        <v>0</v>
      </c>
    </row>
    <row r="736" spans="9:11" ht="15.75" x14ac:dyDescent="0.3">
      <c r="I736" s="116">
        <f t="shared" si="22"/>
        <v>0</v>
      </c>
      <c r="K736" s="122">
        <f t="shared" si="23"/>
        <v>0</v>
      </c>
    </row>
    <row r="737" spans="9:11" ht="15.75" x14ac:dyDescent="0.3">
      <c r="I737" s="116">
        <f t="shared" si="22"/>
        <v>0</v>
      </c>
      <c r="K737" s="122">
        <f t="shared" si="23"/>
        <v>0</v>
      </c>
    </row>
    <row r="738" spans="9:11" ht="15.75" x14ac:dyDescent="0.3">
      <c r="I738" s="116">
        <f t="shared" si="22"/>
        <v>0</v>
      </c>
      <c r="K738" s="122">
        <f t="shared" si="23"/>
        <v>0</v>
      </c>
    </row>
    <row r="739" spans="9:11" ht="15.75" x14ac:dyDescent="0.3">
      <c r="I739" s="116">
        <f t="shared" si="22"/>
        <v>0</v>
      </c>
      <c r="K739" s="122">
        <f t="shared" si="23"/>
        <v>0</v>
      </c>
    </row>
    <row r="740" spans="9:11" ht="15.75" x14ac:dyDescent="0.3">
      <c r="I740" s="116">
        <f t="shared" si="22"/>
        <v>0</v>
      </c>
      <c r="K740" s="122">
        <f t="shared" si="23"/>
        <v>0</v>
      </c>
    </row>
    <row r="741" spans="9:11" ht="15.75" x14ac:dyDescent="0.3">
      <c r="I741" s="116">
        <f t="shared" si="22"/>
        <v>0</v>
      </c>
      <c r="K741" s="122">
        <f t="shared" si="23"/>
        <v>0</v>
      </c>
    </row>
    <row r="742" spans="9:11" ht="15.75" x14ac:dyDescent="0.3">
      <c r="I742" s="116">
        <f t="shared" si="22"/>
        <v>0</v>
      </c>
      <c r="K742" s="122">
        <f t="shared" si="23"/>
        <v>0</v>
      </c>
    </row>
    <row r="743" spans="9:11" ht="15.75" x14ac:dyDescent="0.3">
      <c r="I743" s="116">
        <f t="shared" si="22"/>
        <v>0</v>
      </c>
      <c r="K743" s="122">
        <f t="shared" si="23"/>
        <v>0</v>
      </c>
    </row>
    <row r="744" spans="9:11" ht="15.75" x14ac:dyDescent="0.3">
      <c r="I744" s="116">
        <f t="shared" si="22"/>
        <v>0</v>
      </c>
      <c r="K744" s="122">
        <f t="shared" si="23"/>
        <v>0</v>
      </c>
    </row>
    <row r="745" spans="9:11" ht="15.75" x14ac:dyDescent="0.3">
      <c r="I745" s="116">
        <f t="shared" si="22"/>
        <v>0</v>
      </c>
      <c r="K745" s="122">
        <f t="shared" si="23"/>
        <v>0</v>
      </c>
    </row>
    <row r="746" spans="9:11" ht="15.75" x14ac:dyDescent="0.3">
      <c r="I746" s="116">
        <f t="shared" si="22"/>
        <v>0</v>
      </c>
      <c r="K746" s="122">
        <f t="shared" si="23"/>
        <v>0</v>
      </c>
    </row>
    <row r="747" spans="9:11" ht="15.75" x14ac:dyDescent="0.3">
      <c r="I747" s="116">
        <f t="shared" si="22"/>
        <v>0</v>
      </c>
      <c r="K747" s="122">
        <f t="shared" si="23"/>
        <v>0</v>
      </c>
    </row>
    <row r="748" spans="9:11" ht="15.75" x14ac:dyDescent="0.3">
      <c r="I748" s="116">
        <f t="shared" si="22"/>
        <v>0</v>
      </c>
      <c r="K748" s="122">
        <f t="shared" si="23"/>
        <v>0</v>
      </c>
    </row>
    <row r="749" spans="9:11" ht="15.75" x14ac:dyDescent="0.3">
      <c r="I749" s="116">
        <f t="shared" si="22"/>
        <v>0</v>
      </c>
      <c r="K749" s="122">
        <f t="shared" si="23"/>
        <v>0</v>
      </c>
    </row>
    <row r="750" spans="9:11" ht="15.75" x14ac:dyDescent="0.3">
      <c r="I750" s="116">
        <f t="shared" si="22"/>
        <v>0</v>
      </c>
      <c r="K750" s="122">
        <f t="shared" si="23"/>
        <v>0</v>
      </c>
    </row>
    <row r="751" spans="9:11" ht="15.75" x14ac:dyDescent="0.3">
      <c r="I751" s="116">
        <f t="shared" si="22"/>
        <v>0</v>
      </c>
      <c r="K751" s="122">
        <f t="shared" si="23"/>
        <v>0</v>
      </c>
    </row>
    <row r="752" spans="9:11" ht="15.75" x14ac:dyDescent="0.3">
      <c r="I752" s="116">
        <f t="shared" si="22"/>
        <v>0</v>
      </c>
      <c r="K752" s="122">
        <f t="shared" si="23"/>
        <v>0</v>
      </c>
    </row>
    <row r="753" spans="9:11" ht="15.75" x14ac:dyDescent="0.3">
      <c r="I753" s="116">
        <f t="shared" si="22"/>
        <v>0</v>
      </c>
      <c r="K753" s="122">
        <f t="shared" si="23"/>
        <v>0</v>
      </c>
    </row>
    <row r="754" spans="9:11" ht="15.75" x14ac:dyDescent="0.3">
      <c r="I754" s="116">
        <f t="shared" si="22"/>
        <v>0</v>
      </c>
      <c r="K754" s="122">
        <f t="shared" si="23"/>
        <v>0</v>
      </c>
    </row>
    <row r="755" spans="9:11" ht="15.75" x14ac:dyDescent="0.3">
      <c r="I755" s="116">
        <f t="shared" si="22"/>
        <v>0</v>
      </c>
      <c r="K755" s="122">
        <f t="shared" si="23"/>
        <v>0</v>
      </c>
    </row>
    <row r="756" spans="9:11" ht="15.75" x14ac:dyDescent="0.3">
      <c r="I756" s="116">
        <f t="shared" si="22"/>
        <v>0</v>
      </c>
      <c r="K756" s="122">
        <f t="shared" si="23"/>
        <v>0</v>
      </c>
    </row>
    <row r="757" spans="9:11" ht="15.75" x14ac:dyDescent="0.3">
      <c r="I757" s="116">
        <f t="shared" si="22"/>
        <v>0</v>
      </c>
      <c r="K757" s="122">
        <f t="shared" si="23"/>
        <v>0</v>
      </c>
    </row>
    <row r="758" spans="9:11" ht="15.75" x14ac:dyDescent="0.3">
      <c r="I758" s="116">
        <f t="shared" si="22"/>
        <v>0</v>
      </c>
      <c r="K758" s="122">
        <f t="shared" si="23"/>
        <v>0</v>
      </c>
    </row>
    <row r="759" spans="9:11" ht="15.75" x14ac:dyDescent="0.3">
      <c r="I759" s="116">
        <f t="shared" si="22"/>
        <v>0</v>
      </c>
      <c r="K759" s="122">
        <f t="shared" si="23"/>
        <v>0</v>
      </c>
    </row>
    <row r="760" spans="9:11" ht="15.75" x14ac:dyDescent="0.3">
      <c r="I760" s="116">
        <f t="shared" si="22"/>
        <v>0</v>
      </c>
      <c r="K760" s="122">
        <f t="shared" si="23"/>
        <v>0</v>
      </c>
    </row>
    <row r="761" spans="9:11" ht="15.75" x14ac:dyDescent="0.3">
      <c r="I761" s="116">
        <f t="shared" si="22"/>
        <v>0</v>
      </c>
      <c r="K761" s="122">
        <f t="shared" si="23"/>
        <v>0</v>
      </c>
    </row>
    <row r="762" spans="9:11" ht="15.75" x14ac:dyDescent="0.3">
      <c r="I762" s="116">
        <f t="shared" si="22"/>
        <v>0</v>
      </c>
      <c r="K762" s="122">
        <f t="shared" si="23"/>
        <v>0</v>
      </c>
    </row>
    <row r="763" spans="9:11" ht="15.75" x14ac:dyDescent="0.3">
      <c r="I763" s="116">
        <f t="shared" si="22"/>
        <v>0</v>
      </c>
      <c r="K763" s="122">
        <f t="shared" si="23"/>
        <v>0</v>
      </c>
    </row>
    <row r="764" spans="9:11" ht="15.75" x14ac:dyDescent="0.3">
      <c r="I764" s="116">
        <f t="shared" si="22"/>
        <v>0</v>
      </c>
      <c r="K764" s="122">
        <f t="shared" si="23"/>
        <v>0</v>
      </c>
    </row>
    <row r="765" spans="9:11" ht="15.75" x14ac:dyDescent="0.3">
      <c r="I765" s="116">
        <f t="shared" si="22"/>
        <v>0</v>
      </c>
      <c r="K765" s="122">
        <f t="shared" si="23"/>
        <v>0</v>
      </c>
    </row>
    <row r="766" spans="9:11" ht="15.75" x14ac:dyDescent="0.3">
      <c r="I766" s="116">
        <f t="shared" si="22"/>
        <v>0</v>
      </c>
      <c r="K766" s="122">
        <f t="shared" si="23"/>
        <v>0</v>
      </c>
    </row>
    <row r="767" spans="9:11" ht="15.75" x14ac:dyDescent="0.3">
      <c r="I767" s="116">
        <f t="shared" si="22"/>
        <v>0</v>
      </c>
      <c r="K767" s="122">
        <f t="shared" si="23"/>
        <v>0</v>
      </c>
    </row>
    <row r="768" spans="9:11" ht="15.75" x14ac:dyDescent="0.3">
      <c r="I768" s="116">
        <f t="shared" si="22"/>
        <v>0</v>
      </c>
      <c r="K768" s="122">
        <f t="shared" si="23"/>
        <v>0</v>
      </c>
    </row>
    <row r="769" spans="9:11" ht="15.75" x14ac:dyDescent="0.3">
      <c r="I769" s="116">
        <f t="shared" si="22"/>
        <v>0</v>
      </c>
      <c r="K769" s="122">
        <f t="shared" si="23"/>
        <v>0</v>
      </c>
    </row>
    <row r="770" spans="9:11" ht="15.75" x14ac:dyDescent="0.3">
      <c r="I770" s="116">
        <f t="shared" si="22"/>
        <v>0</v>
      </c>
      <c r="K770" s="122">
        <f t="shared" si="23"/>
        <v>0</v>
      </c>
    </row>
    <row r="771" spans="9:11" ht="15.75" x14ac:dyDescent="0.3">
      <c r="I771" s="116">
        <f t="shared" si="22"/>
        <v>0</v>
      </c>
      <c r="K771" s="122">
        <f t="shared" si="23"/>
        <v>0</v>
      </c>
    </row>
    <row r="772" spans="9:11" ht="15.75" x14ac:dyDescent="0.3">
      <c r="I772" s="116">
        <f t="shared" si="22"/>
        <v>0</v>
      </c>
      <c r="K772" s="122">
        <f t="shared" si="23"/>
        <v>0</v>
      </c>
    </row>
    <row r="773" spans="9:11" ht="15.75" x14ac:dyDescent="0.3">
      <c r="I773" s="116">
        <f t="shared" si="22"/>
        <v>0</v>
      </c>
      <c r="K773" s="122">
        <f t="shared" si="23"/>
        <v>0</v>
      </c>
    </row>
    <row r="774" spans="9:11" ht="15.75" x14ac:dyDescent="0.3">
      <c r="I774" s="116">
        <f t="shared" si="22"/>
        <v>0</v>
      </c>
      <c r="K774" s="122">
        <f t="shared" si="23"/>
        <v>0</v>
      </c>
    </row>
    <row r="775" spans="9:11" ht="15.75" x14ac:dyDescent="0.3">
      <c r="I775" s="116">
        <f t="shared" si="22"/>
        <v>0</v>
      </c>
      <c r="K775" s="122">
        <f t="shared" si="23"/>
        <v>0</v>
      </c>
    </row>
    <row r="776" spans="9:11" ht="15.75" x14ac:dyDescent="0.3">
      <c r="I776" s="116">
        <f t="shared" si="22"/>
        <v>0</v>
      </c>
      <c r="K776" s="122">
        <f t="shared" si="23"/>
        <v>0</v>
      </c>
    </row>
    <row r="777" spans="9:11" ht="15.75" x14ac:dyDescent="0.3">
      <c r="I777" s="116">
        <f t="shared" si="22"/>
        <v>0</v>
      </c>
      <c r="K777" s="122">
        <f t="shared" si="23"/>
        <v>0</v>
      </c>
    </row>
    <row r="778" spans="9:11" ht="15.75" x14ac:dyDescent="0.3">
      <c r="I778" s="116">
        <f t="shared" ref="I778:I841" si="24">G778+H778</f>
        <v>0</v>
      </c>
      <c r="K778" s="122">
        <f t="shared" si="23"/>
        <v>0</v>
      </c>
    </row>
    <row r="779" spans="9:11" ht="15.75" x14ac:dyDescent="0.3">
      <c r="I779" s="116">
        <f t="shared" si="24"/>
        <v>0</v>
      </c>
      <c r="K779" s="122">
        <f t="shared" ref="K779:K842" si="25">I779*J779</f>
        <v>0</v>
      </c>
    </row>
    <row r="780" spans="9:11" ht="15.75" x14ac:dyDescent="0.3">
      <c r="I780" s="116">
        <f t="shared" si="24"/>
        <v>0</v>
      </c>
      <c r="K780" s="122">
        <f t="shared" si="25"/>
        <v>0</v>
      </c>
    </row>
    <row r="781" spans="9:11" ht="15.75" x14ac:dyDescent="0.3">
      <c r="I781" s="116">
        <f t="shared" si="24"/>
        <v>0</v>
      </c>
      <c r="K781" s="122">
        <f t="shared" si="25"/>
        <v>0</v>
      </c>
    </row>
    <row r="782" spans="9:11" ht="15.75" x14ac:dyDescent="0.3">
      <c r="I782" s="116">
        <f t="shared" si="24"/>
        <v>0</v>
      </c>
      <c r="K782" s="122">
        <f t="shared" si="25"/>
        <v>0</v>
      </c>
    </row>
    <row r="783" spans="9:11" ht="15.75" x14ac:dyDescent="0.3">
      <c r="I783" s="116">
        <f t="shared" si="24"/>
        <v>0</v>
      </c>
      <c r="K783" s="122">
        <f t="shared" si="25"/>
        <v>0</v>
      </c>
    </row>
    <row r="784" spans="9:11" ht="15.75" x14ac:dyDescent="0.3">
      <c r="I784" s="116">
        <f t="shared" si="24"/>
        <v>0</v>
      </c>
      <c r="K784" s="122">
        <f t="shared" si="25"/>
        <v>0</v>
      </c>
    </row>
    <row r="785" spans="9:11" ht="15.75" x14ac:dyDescent="0.3">
      <c r="I785" s="116">
        <f t="shared" si="24"/>
        <v>0</v>
      </c>
      <c r="K785" s="122">
        <f t="shared" si="25"/>
        <v>0</v>
      </c>
    </row>
    <row r="786" spans="9:11" ht="15.75" x14ac:dyDescent="0.3">
      <c r="I786" s="116">
        <f t="shared" si="24"/>
        <v>0</v>
      </c>
      <c r="K786" s="122">
        <f t="shared" si="25"/>
        <v>0</v>
      </c>
    </row>
    <row r="787" spans="9:11" ht="15.75" x14ac:dyDescent="0.3">
      <c r="I787" s="116">
        <f t="shared" si="24"/>
        <v>0</v>
      </c>
      <c r="K787" s="122">
        <f t="shared" si="25"/>
        <v>0</v>
      </c>
    </row>
    <row r="788" spans="9:11" ht="15.75" x14ac:dyDescent="0.3">
      <c r="I788" s="116">
        <f t="shared" si="24"/>
        <v>0</v>
      </c>
      <c r="K788" s="122">
        <f t="shared" si="25"/>
        <v>0</v>
      </c>
    </row>
    <row r="789" spans="9:11" ht="15.75" x14ac:dyDescent="0.3">
      <c r="I789" s="116">
        <f t="shared" si="24"/>
        <v>0</v>
      </c>
      <c r="K789" s="122">
        <f t="shared" si="25"/>
        <v>0</v>
      </c>
    </row>
    <row r="790" spans="9:11" ht="15.75" x14ac:dyDescent="0.3">
      <c r="I790" s="116">
        <f t="shared" si="24"/>
        <v>0</v>
      </c>
      <c r="K790" s="122">
        <f t="shared" si="25"/>
        <v>0</v>
      </c>
    </row>
    <row r="791" spans="9:11" ht="15.75" x14ac:dyDescent="0.3">
      <c r="I791" s="116">
        <f t="shared" si="24"/>
        <v>0</v>
      </c>
      <c r="K791" s="122">
        <f t="shared" si="25"/>
        <v>0</v>
      </c>
    </row>
    <row r="792" spans="9:11" ht="15.75" x14ac:dyDescent="0.3">
      <c r="I792" s="116">
        <f t="shared" si="24"/>
        <v>0</v>
      </c>
      <c r="K792" s="122">
        <f t="shared" si="25"/>
        <v>0</v>
      </c>
    </row>
    <row r="793" spans="9:11" ht="15.75" x14ac:dyDescent="0.3">
      <c r="I793" s="116">
        <f t="shared" si="24"/>
        <v>0</v>
      </c>
      <c r="K793" s="122">
        <f t="shared" si="25"/>
        <v>0</v>
      </c>
    </row>
    <row r="794" spans="9:11" ht="15.75" x14ac:dyDescent="0.3">
      <c r="I794" s="116">
        <f t="shared" si="24"/>
        <v>0</v>
      </c>
      <c r="K794" s="122">
        <f t="shared" si="25"/>
        <v>0</v>
      </c>
    </row>
    <row r="795" spans="9:11" ht="15.75" x14ac:dyDescent="0.3">
      <c r="I795" s="116">
        <f t="shared" si="24"/>
        <v>0</v>
      </c>
      <c r="K795" s="122">
        <f t="shared" si="25"/>
        <v>0</v>
      </c>
    </row>
    <row r="796" spans="9:11" ht="15.75" x14ac:dyDescent="0.3">
      <c r="I796" s="116">
        <f t="shared" si="24"/>
        <v>0</v>
      </c>
      <c r="K796" s="122">
        <f t="shared" si="25"/>
        <v>0</v>
      </c>
    </row>
    <row r="797" spans="9:11" ht="15.75" x14ac:dyDescent="0.3">
      <c r="I797" s="116">
        <f t="shared" si="24"/>
        <v>0</v>
      </c>
      <c r="K797" s="122">
        <f t="shared" si="25"/>
        <v>0</v>
      </c>
    </row>
    <row r="798" spans="9:11" ht="15.75" x14ac:dyDescent="0.3">
      <c r="I798" s="116">
        <f t="shared" si="24"/>
        <v>0</v>
      </c>
      <c r="K798" s="122">
        <f t="shared" si="25"/>
        <v>0</v>
      </c>
    </row>
    <row r="799" spans="9:11" ht="15.75" x14ac:dyDescent="0.3">
      <c r="I799" s="116">
        <f t="shared" si="24"/>
        <v>0</v>
      </c>
      <c r="K799" s="122">
        <f t="shared" si="25"/>
        <v>0</v>
      </c>
    </row>
    <row r="800" spans="9:11" ht="15.75" x14ac:dyDescent="0.3">
      <c r="I800" s="116">
        <f t="shared" si="24"/>
        <v>0</v>
      </c>
      <c r="K800" s="122">
        <f t="shared" si="25"/>
        <v>0</v>
      </c>
    </row>
    <row r="801" spans="9:11" ht="15.75" x14ac:dyDescent="0.3">
      <c r="I801" s="116">
        <f t="shared" si="24"/>
        <v>0</v>
      </c>
      <c r="K801" s="122">
        <f t="shared" si="25"/>
        <v>0</v>
      </c>
    </row>
    <row r="802" spans="9:11" ht="15.75" x14ac:dyDescent="0.3">
      <c r="I802" s="116">
        <f t="shared" si="24"/>
        <v>0</v>
      </c>
      <c r="K802" s="122">
        <f t="shared" si="25"/>
        <v>0</v>
      </c>
    </row>
    <row r="803" spans="9:11" ht="15.75" x14ac:dyDescent="0.3">
      <c r="I803" s="116">
        <f t="shared" si="24"/>
        <v>0</v>
      </c>
      <c r="K803" s="122">
        <f t="shared" si="25"/>
        <v>0</v>
      </c>
    </row>
    <row r="804" spans="9:11" ht="15.75" x14ac:dyDescent="0.3">
      <c r="I804" s="116">
        <f t="shared" si="24"/>
        <v>0</v>
      </c>
      <c r="K804" s="122">
        <f t="shared" si="25"/>
        <v>0</v>
      </c>
    </row>
    <row r="805" spans="9:11" ht="15.75" x14ac:dyDescent="0.3">
      <c r="I805" s="116">
        <f t="shared" si="24"/>
        <v>0</v>
      </c>
      <c r="K805" s="122">
        <f t="shared" si="25"/>
        <v>0</v>
      </c>
    </row>
    <row r="806" spans="9:11" ht="15.75" x14ac:dyDescent="0.3">
      <c r="I806" s="116">
        <f t="shared" si="24"/>
        <v>0</v>
      </c>
      <c r="K806" s="122">
        <f t="shared" si="25"/>
        <v>0</v>
      </c>
    </row>
    <row r="807" spans="9:11" ht="15.75" x14ac:dyDescent="0.3">
      <c r="I807" s="116">
        <f t="shared" si="24"/>
        <v>0</v>
      </c>
      <c r="K807" s="122">
        <f t="shared" si="25"/>
        <v>0</v>
      </c>
    </row>
    <row r="808" spans="9:11" ht="15.75" x14ac:dyDescent="0.3">
      <c r="I808" s="116">
        <f t="shared" si="24"/>
        <v>0</v>
      </c>
      <c r="K808" s="122">
        <f t="shared" si="25"/>
        <v>0</v>
      </c>
    </row>
    <row r="809" spans="9:11" ht="15.75" x14ac:dyDescent="0.3">
      <c r="I809" s="116">
        <f t="shared" si="24"/>
        <v>0</v>
      </c>
      <c r="K809" s="122">
        <f t="shared" si="25"/>
        <v>0</v>
      </c>
    </row>
    <row r="810" spans="9:11" ht="15.75" x14ac:dyDescent="0.3">
      <c r="I810" s="116">
        <f t="shared" si="24"/>
        <v>0</v>
      </c>
      <c r="K810" s="122">
        <f t="shared" si="25"/>
        <v>0</v>
      </c>
    </row>
    <row r="811" spans="9:11" ht="15.75" x14ac:dyDescent="0.3">
      <c r="I811" s="116">
        <f t="shared" si="24"/>
        <v>0</v>
      </c>
      <c r="K811" s="122">
        <f t="shared" si="25"/>
        <v>0</v>
      </c>
    </row>
    <row r="812" spans="9:11" ht="15.75" x14ac:dyDescent="0.3">
      <c r="I812" s="116">
        <f t="shared" si="24"/>
        <v>0</v>
      </c>
      <c r="K812" s="122">
        <f t="shared" si="25"/>
        <v>0</v>
      </c>
    </row>
    <row r="813" spans="9:11" ht="15.75" x14ac:dyDescent="0.3">
      <c r="I813" s="116">
        <f t="shared" si="24"/>
        <v>0</v>
      </c>
      <c r="K813" s="122">
        <f t="shared" si="25"/>
        <v>0</v>
      </c>
    </row>
    <row r="814" spans="9:11" ht="15.75" x14ac:dyDescent="0.3">
      <c r="I814" s="116">
        <f t="shared" si="24"/>
        <v>0</v>
      </c>
      <c r="K814" s="122">
        <f t="shared" si="25"/>
        <v>0</v>
      </c>
    </row>
    <row r="815" spans="9:11" ht="15.75" x14ac:dyDescent="0.3">
      <c r="I815" s="116">
        <f t="shared" si="24"/>
        <v>0</v>
      </c>
      <c r="K815" s="122">
        <f t="shared" si="25"/>
        <v>0</v>
      </c>
    </row>
    <row r="816" spans="9:11" ht="15.75" x14ac:dyDescent="0.3">
      <c r="I816" s="116">
        <f t="shared" si="24"/>
        <v>0</v>
      </c>
      <c r="K816" s="122">
        <f t="shared" si="25"/>
        <v>0</v>
      </c>
    </row>
    <row r="817" spans="9:11" ht="15.75" x14ac:dyDescent="0.3">
      <c r="I817" s="116">
        <f t="shared" si="24"/>
        <v>0</v>
      </c>
      <c r="K817" s="122">
        <f t="shared" si="25"/>
        <v>0</v>
      </c>
    </row>
    <row r="818" spans="9:11" ht="15.75" x14ac:dyDescent="0.3">
      <c r="I818" s="116">
        <f t="shared" si="24"/>
        <v>0</v>
      </c>
      <c r="K818" s="122">
        <f t="shared" si="25"/>
        <v>0</v>
      </c>
    </row>
    <row r="819" spans="9:11" ht="15.75" x14ac:dyDescent="0.3">
      <c r="I819" s="116">
        <f t="shared" si="24"/>
        <v>0</v>
      </c>
      <c r="K819" s="122">
        <f t="shared" si="25"/>
        <v>0</v>
      </c>
    </row>
    <row r="820" spans="9:11" ht="15.75" x14ac:dyDescent="0.3">
      <c r="I820" s="116">
        <f t="shared" si="24"/>
        <v>0</v>
      </c>
      <c r="K820" s="122">
        <f t="shared" si="25"/>
        <v>0</v>
      </c>
    </row>
    <row r="821" spans="9:11" ht="15.75" x14ac:dyDescent="0.3">
      <c r="I821" s="116">
        <f t="shared" si="24"/>
        <v>0</v>
      </c>
      <c r="K821" s="122">
        <f t="shared" si="25"/>
        <v>0</v>
      </c>
    </row>
    <row r="822" spans="9:11" ht="15.75" x14ac:dyDescent="0.3">
      <c r="I822" s="116">
        <f t="shared" si="24"/>
        <v>0</v>
      </c>
      <c r="K822" s="122">
        <f t="shared" si="25"/>
        <v>0</v>
      </c>
    </row>
    <row r="823" spans="9:11" ht="15.75" x14ac:dyDescent="0.3">
      <c r="I823" s="116">
        <f t="shared" si="24"/>
        <v>0</v>
      </c>
      <c r="K823" s="122">
        <f t="shared" si="25"/>
        <v>0</v>
      </c>
    </row>
    <row r="824" spans="9:11" ht="15.75" x14ac:dyDescent="0.3">
      <c r="I824" s="116">
        <f t="shared" si="24"/>
        <v>0</v>
      </c>
      <c r="K824" s="122">
        <f t="shared" si="25"/>
        <v>0</v>
      </c>
    </row>
    <row r="825" spans="9:11" ht="15.75" x14ac:dyDescent="0.3">
      <c r="I825" s="116">
        <f t="shared" si="24"/>
        <v>0</v>
      </c>
      <c r="K825" s="122">
        <f t="shared" si="25"/>
        <v>0</v>
      </c>
    </row>
    <row r="826" spans="9:11" ht="15.75" x14ac:dyDescent="0.3">
      <c r="I826" s="116">
        <f t="shared" si="24"/>
        <v>0</v>
      </c>
      <c r="K826" s="122">
        <f t="shared" si="25"/>
        <v>0</v>
      </c>
    </row>
    <row r="827" spans="9:11" ht="15.75" x14ac:dyDescent="0.3">
      <c r="I827" s="116">
        <f t="shared" si="24"/>
        <v>0</v>
      </c>
      <c r="K827" s="122">
        <f t="shared" si="25"/>
        <v>0</v>
      </c>
    </row>
    <row r="828" spans="9:11" ht="15.75" x14ac:dyDescent="0.3">
      <c r="I828" s="116">
        <f t="shared" si="24"/>
        <v>0</v>
      </c>
      <c r="K828" s="122">
        <f t="shared" si="25"/>
        <v>0</v>
      </c>
    </row>
    <row r="829" spans="9:11" ht="15.75" x14ac:dyDescent="0.3">
      <c r="I829" s="116">
        <f t="shared" si="24"/>
        <v>0</v>
      </c>
      <c r="K829" s="122">
        <f t="shared" si="25"/>
        <v>0</v>
      </c>
    </row>
    <row r="830" spans="9:11" ht="15.75" x14ac:dyDescent="0.3">
      <c r="I830" s="116">
        <f t="shared" si="24"/>
        <v>0</v>
      </c>
      <c r="K830" s="122">
        <f t="shared" si="25"/>
        <v>0</v>
      </c>
    </row>
    <row r="831" spans="9:11" ht="15.75" x14ac:dyDescent="0.3">
      <c r="I831" s="116">
        <f t="shared" si="24"/>
        <v>0</v>
      </c>
      <c r="K831" s="122">
        <f t="shared" si="25"/>
        <v>0</v>
      </c>
    </row>
    <row r="832" spans="9:11" ht="15.75" x14ac:dyDescent="0.3">
      <c r="I832" s="116">
        <f t="shared" si="24"/>
        <v>0</v>
      </c>
      <c r="K832" s="122">
        <f t="shared" si="25"/>
        <v>0</v>
      </c>
    </row>
    <row r="833" spans="9:11" ht="15.75" x14ac:dyDescent="0.3">
      <c r="I833" s="116">
        <f t="shared" si="24"/>
        <v>0</v>
      </c>
      <c r="K833" s="122">
        <f t="shared" si="25"/>
        <v>0</v>
      </c>
    </row>
    <row r="834" spans="9:11" ht="15.75" x14ac:dyDescent="0.3">
      <c r="I834" s="116">
        <f t="shared" si="24"/>
        <v>0</v>
      </c>
      <c r="K834" s="122">
        <f t="shared" si="25"/>
        <v>0</v>
      </c>
    </row>
    <row r="835" spans="9:11" ht="15.75" x14ac:dyDescent="0.3">
      <c r="I835" s="116">
        <f t="shared" si="24"/>
        <v>0</v>
      </c>
      <c r="K835" s="122">
        <f t="shared" si="25"/>
        <v>0</v>
      </c>
    </row>
    <row r="836" spans="9:11" ht="15.75" x14ac:dyDescent="0.3">
      <c r="I836" s="116">
        <f t="shared" si="24"/>
        <v>0</v>
      </c>
      <c r="K836" s="122">
        <f t="shared" si="25"/>
        <v>0</v>
      </c>
    </row>
    <row r="837" spans="9:11" ht="15.75" x14ac:dyDescent="0.3">
      <c r="I837" s="116">
        <f t="shared" si="24"/>
        <v>0</v>
      </c>
      <c r="K837" s="122">
        <f t="shared" si="25"/>
        <v>0</v>
      </c>
    </row>
    <row r="838" spans="9:11" ht="15.75" x14ac:dyDescent="0.3">
      <c r="I838" s="116">
        <f t="shared" si="24"/>
        <v>0</v>
      </c>
      <c r="K838" s="122">
        <f t="shared" si="25"/>
        <v>0</v>
      </c>
    </row>
    <row r="839" spans="9:11" ht="15.75" x14ac:dyDescent="0.3">
      <c r="I839" s="116">
        <f t="shared" si="24"/>
        <v>0</v>
      </c>
      <c r="K839" s="122">
        <f t="shared" si="25"/>
        <v>0</v>
      </c>
    </row>
    <row r="840" spans="9:11" ht="15.75" x14ac:dyDescent="0.3">
      <c r="I840" s="116">
        <f t="shared" si="24"/>
        <v>0</v>
      </c>
      <c r="K840" s="122">
        <f t="shared" si="25"/>
        <v>0</v>
      </c>
    </row>
    <row r="841" spans="9:11" ht="15.75" x14ac:dyDescent="0.3">
      <c r="I841" s="116">
        <f t="shared" si="24"/>
        <v>0</v>
      </c>
      <c r="K841" s="122">
        <f t="shared" si="25"/>
        <v>0</v>
      </c>
    </row>
    <row r="842" spans="9:11" ht="15.75" x14ac:dyDescent="0.3">
      <c r="I842" s="116">
        <f t="shared" ref="I842:I905" si="26">G842+H842</f>
        <v>0</v>
      </c>
      <c r="K842" s="122">
        <f t="shared" si="25"/>
        <v>0</v>
      </c>
    </row>
    <row r="843" spans="9:11" ht="15.75" x14ac:dyDescent="0.3">
      <c r="I843" s="116">
        <f t="shared" si="26"/>
        <v>0</v>
      </c>
      <c r="K843" s="122">
        <f t="shared" ref="K843:K906" si="27">I843*J843</f>
        <v>0</v>
      </c>
    </row>
    <row r="844" spans="9:11" ht="15.75" x14ac:dyDescent="0.3">
      <c r="I844" s="116">
        <f t="shared" si="26"/>
        <v>0</v>
      </c>
      <c r="K844" s="122">
        <f t="shared" si="27"/>
        <v>0</v>
      </c>
    </row>
    <row r="845" spans="9:11" ht="15.75" x14ac:dyDescent="0.3">
      <c r="I845" s="116">
        <f t="shared" si="26"/>
        <v>0</v>
      </c>
      <c r="K845" s="122">
        <f t="shared" si="27"/>
        <v>0</v>
      </c>
    </row>
    <row r="846" spans="9:11" ht="15.75" x14ac:dyDescent="0.3">
      <c r="I846" s="116">
        <f t="shared" si="26"/>
        <v>0</v>
      </c>
      <c r="K846" s="122">
        <f t="shared" si="27"/>
        <v>0</v>
      </c>
    </row>
    <row r="847" spans="9:11" ht="15.75" x14ac:dyDescent="0.3">
      <c r="I847" s="116">
        <f t="shared" si="26"/>
        <v>0</v>
      </c>
      <c r="K847" s="122">
        <f t="shared" si="27"/>
        <v>0</v>
      </c>
    </row>
    <row r="848" spans="9:11" ht="15.75" x14ac:dyDescent="0.3">
      <c r="I848" s="116">
        <f t="shared" si="26"/>
        <v>0</v>
      </c>
      <c r="K848" s="122">
        <f t="shared" si="27"/>
        <v>0</v>
      </c>
    </row>
    <row r="849" spans="9:11" ht="15.75" x14ac:dyDescent="0.3">
      <c r="I849" s="116">
        <f t="shared" si="26"/>
        <v>0</v>
      </c>
      <c r="K849" s="122">
        <f t="shared" si="27"/>
        <v>0</v>
      </c>
    </row>
    <row r="850" spans="9:11" ht="15.75" x14ac:dyDescent="0.3">
      <c r="I850" s="116">
        <f t="shared" si="26"/>
        <v>0</v>
      </c>
      <c r="K850" s="122">
        <f t="shared" si="27"/>
        <v>0</v>
      </c>
    </row>
    <row r="851" spans="9:11" ht="15.75" x14ac:dyDescent="0.3">
      <c r="I851" s="116">
        <f t="shared" si="26"/>
        <v>0</v>
      </c>
      <c r="K851" s="122">
        <f t="shared" si="27"/>
        <v>0</v>
      </c>
    </row>
    <row r="852" spans="9:11" ht="15.75" x14ac:dyDescent="0.3">
      <c r="I852" s="116">
        <f t="shared" si="26"/>
        <v>0</v>
      </c>
      <c r="K852" s="122">
        <f t="shared" si="27"/>
        <v>0</v>
      </c>
    </row>
    <row r="853" spans="9:11" ht="15.75" x14ac:dyDescent="0.3">
      <c r="I853" s="116">
        <f t="shared" si="26"/>
        <v>0</v>
      </c>
      <c r="K853" s="122">
        <f t="shared" si="27"/>
        <v>0</v>
      </c>
    </row>
    <row r="854" spans="9:11" ht="15.75" x14ac:dyDescent="0.3">
      <c r="I854" s="116">
        <f t="shared" si="26"/>
        <v>0</v>
      </c>
      <c r="K854" s="122">
        <f t="shared" si="27"/>
        <v>0</v>
      </c>
    </row>
    <row r="855" spans="9:11" ht="15.75" x14ac:dyDescent="0.3">
      <c r="I855" s="116">
        <f t="shared" si="26"/>
        <v>0</v>
      </c>
      <c r="K855" s="122">
        <f t="shared" si="27"/>
        <v>0</v>
      </c>
    </row>
    <row r="856" spans="9:11" ht="15.75" x14ac:dyDescent="0.3">
      <c r="I856" s="116">
        <f t="shared" si="26"/>
        <v>0</v>
      </c>
      <c r="K856" s="122">
        <f t="shared" si="27"/>
        <v>0</v>
      </c>
    </row>
    <row r="857" spans="9:11" ht="15.75" x14ac:dyDescent="0.3">
      <c r="I857" s="116">
        <f t="shared" si="26"/>
        <v>0</v>
      </c>
      <c r="K857" s="122">
        <f t="shared" si="27"/>
        <v>0</v>
      </c>
    </row>
    <row r="858" spans="9:11" ht="15.75" x14ac:dyDescent="0.3">
      <c r="I858" s="116">
        <f t="shared" si="26"/>
        <v>0</v>
      </c>
      <c r="K858" s="122">
        <f t="shared" si="27"/>
        <v>0</v>
      </c>
    </row>
    <row r="859" spans="9:11" ht="15.75" x14ac:dyDescent="0.3">
      <c r="I859" s="116">
        <f t="shared" si="26"/>
        <v>0</v>
      </c>
      <c r="K859" s="122">
        <f t="shared" si="27"/>
        <v>0</v>
      </c>
    </row>
    <row r="860" spans="9:11" ht="15.75" x14ac:dyDescent="0.3">
      <c r="I860" s="116">
        <f t="shared" si="26"/>
        <v>0</v>
      </c>
      <c r="K860" s="122">
        <f t="shared" si="27"/>
        <v>0</v>
      </c>
    </row>
    <row r="861" spans="9:11" ht="15.75" x14ac:dyDescent="0.3">
      <c r="I861" s="116">
        <f t="shared" si="26"/>
        <v>0</v>
      </c>
      <c r="K861" s="122">
        <f t="shared" si="27"/>
        <v>0</v>
      </c>
    </row>
    <row r="862" spans="9:11" ht="15.75" x14ac:dyDescent="0.3">
      <c r="I862" s="116">
        <f t="shared" si="26"/>
        <v>0</v>
      </c>
      <c r="K862" s="122">
        <f t="shared" si="27"/>
        <v>0</v>
      </c>
    </row>
    <row r="863" spans="9:11" ht="15.75" x14ac:dyDescent="0.3">
      <c r="I863" s="116">
        <f t="shared" si="26"/>
        <v>0</v>
      </c>
      <c r="K863" s="122">
        <f t="shared" si="27"/>
        <v>0</v>
      </c>
    </row>
    <row r="864" spans="9:11" ht="15.75" x14ac:dyDescent="0.3">
      <c r="I864" s="116">
        <f t="shared" si="26"/>
        <v>0</v>
      </c>
      <c r="K864" s="122">
        <f t="shared" si="27"/>
        <v>0</v>
      </c>
    </row>
    <row r="865" spans="9:11" ht="15.75" x14ac:dyDescent="0.3">
      <c r="I865" s="116">
        <f t="shared" si="26"/>
        <v>0</v>
      </c>
      <c r="K865" s="122">
        <f t="shared" si="27"/>
        <v>0</v>
      </c>
    </row>
    <row r="866" spans="9:11" ht="15.75" x14ac:dyDescent="0.3">
      <c r="I866" s="116">
        <f t="shared" si="26"/>
        <v>0</v>
      </c>
      <c r="K866" s="122">
        <f t="shared" si="27"/>
        <v>0</v>
      </c>
    </row>
    <row r="867" spans="9:11" ht="15.75" x14ac:dyDescent="0.3">
      <c r="I867" s="116">
        <f t="shared" si="26"/>
        <v>0</v>
      </c>
      <c r="K867" s="122">
        <f t="shared" si="27"/>
        <v>0</v>
      </c>
    </row>
    <row r="868" spans="9:11" ht="15.75" x14ac:dyDescent="0.3">
      <c r="I868" s="116">
        <f t="shared" si="26"/>
        <v>0</v>
      </c>
      <c r="K868" s="122">
        <f t="shared" si="27"/>
        <v>0</v>
      </c>
    </row>
    <row r="869" spans="9:11" ht="15.75" x14ac:dyDescent="0.3">
      <c r="I869" s="116">
        <f t="shared" si="26"/>
        <v>0</v>
      </c>
      <c r="K869" s="122">
        <f t="shared" si="27"/>
        <v>0</v>
      </c>
    </row>
    <row r="870" spans="9:11" ht="15.75" x14ac:dyDescent="0.3">
      <c r="I870" s="116">
        <f t="shared" si="26"/>
        <v>0</v>
      </c>
      <c r="K870" s="122">
        <f t="shared" si="27"/>
        <v>0</v>
      </c>
    </row>
    <row r="871" spans="9:11" ht="15.75" x14ac:dyDescent="0.3">
      <c r="I871" s="116">
        <f t="shared" si="26"/>
        <v>0</v>
      </c>
      <c r="K871" s="122">
        <f t="shared" si="27"/>
        <v>0</v>
      </c>
    </row>
    <row r="872" spans="9:11" ht="15.75" x14ac:dyDescent="0.3">
      <c r="I872" s="116">
        <f t="shared" si="26"/>
        <v>0</v>
      </c>
      <c r="K872" s="122">
        <f t="shared" si="27"/>
        <v>0</v>
      </c>
    </row>
    <row r="873" spans="9:11" ht="15.75" x14ac:dyDescent="0.3">
      <c r="I873" s="116">
        <f t="shared" si="26"/>
        <v>0</v>
      </c>
      <c r="K873" s="122">
        <f t="shared" si="27"/>
        <v>0</v>
      </c>
    </row>
    <row r="874" spans="9:11" ht="15.75" x14ac:dyDescent="0.3">
      <c r="I874" s="116">
        <f t="shared" si="26"/>
        <v>0</v>
      </c>
      <c r="K874" s="122">
        <f t="shared" si="27"/>
        <v>0</v>
      </c>
    </row>
    <row r="875" spans="9:11" ht="15.75" x14ac:dyDescent="0.3">
      <c r="I875" s="116">
        <f t="shared" si="26"/>
        <v>0</v>
      </c>
      <c r="K875" s="122">
        <f t="shared" si="27"/>
        <v>0</v>
      </c>
    </row>
    <row r="876" spans="9:11" ht="15.75" x14ac:dyDescent="0.3">
      <c r="I876" s="116">
        <f t="shared" si="26"/>
        <v>0</v>
      </c>
      <c r="K876" s="122">
        <f t="shared" si="27"/>
        <v>0</v>
      </c>
    </row>
    <row r="877" spans="9:11" ht="15.75" x14ac:dyDescent="0.3">
      <c r="I877" s="116">
        <f t="shared" si="26"/>
        <v>0</v>
      </c>
      <c r="K877" s="122">
        <f t="shared" si="27"/>
        <v>0</v>
      </c>
    </row>
    <row r="878" spans="9:11" ht="15.75" x14ac:dyDescent="0.3">
      <c r="I878" s="116">
        <f t="shared" si="26"/>
        <v>0</v>
      </c>
      <c r="K878" s="122">
        <f t="shared" si="27"/>
        <v>0</v>
      </c>
    </row>
    <row r="879" spans="9:11" ht="15.75" x14ac:dyDescent="0.3">
      <c r="I879" s="116">
        <f t="shared" si="26"/>
        <v>0</v>
      </c>
      <c r="K879" s="122">
        <f t="shared" si="27"/>
        <v>0</v>
      </c>
    </row>
    <row r="880" spans="9:11" ht="15.75" x14ac:dyDescent="0.3">
      <c r="I880" s="116">
        <f t="shared" si="26"/>
        <v>0</v>
      </c>
      <c r="K880" s="122">
        <f t="shared" si="27"/>
        <v>0</v>
      </c>
    </row>
    <row r="881" spans="9:11" ht="15.75" x14ac:dyDescent="0.3">
      <c r="I881" s="116">
        <f t="shared" si="26"/>
        <v>0</v>
      </c>
      <c r="K881" s="122">
        <f t="shared" si="27"/>
        <v>0</v>
      </c>
    </row>
    <row r="882" spans="9:11" ht="15.75" x14ac:dyDescent="0.3">
      <c r="I882" s="116">
        <f t="shared" si="26"/>
        <v>0</v>
      </c>
      <c r="K882" s="122">
        <f t="shared" si="27"/>
        <v>0</v>
      </c>
    </row>
    <row r="883" spans="9:11" ht="15.75" x14ac:dyDescent="0.3">
      <c r="I883" s="116">
        <f t="shared" si="26"/>
        <v>0</v>
      </c>
      <c r="K883" s="122">
        <f t="shared" si="27"/>
        <v>0</v>
      </c>
    </row>
    <row r="884" spans="9:11" ht="15.75" x14ac:dyDescent="0.3">
      <c r="I884" s="116">
        <f t="shared" si="26"/>
        <v>0</v>
      </c>
      <c r="K884" s="122">
        <f t="shared" si="27"/>
        <v>0</v>
      </c>
    </row>
    <row r="885" spans="9:11" ht="15.75" x14ac:dyDescent="0.3">
      <c r="I885" s="116">
        <f t="shared" si="26"/>
        <v>0</v>
      </c>
      <c r="K885" s="122">
        <f t="shared" si="27"/>
        <v>0</v>
      </c>
    </row>
    <row r="886" spans="9:11" ht="15.75" x14ac:dyDescent="0.3">
      <c r="I886" s="116">
        <f t="shared" si="26"/>
        <v>0</v>
      </c>
      <c r="K886" s="122">
        <f t="shared" si="27"/>
        <v>0</v>
      </c>
    </row>
    <row r="887" spans="9:11" ht="15.75" x14ac:dyDescent="0.3">
      <c r="I887" s="116">
        <f t="shared" si="26"/>
        <v>0</v>
      </c>
      <c r="K887" s="122">
        <f t="shared" si="27"/>
        <v>0</v>
      </c>
    </row>
    <row r="888" spans="9:11" ht="15.75" x14ac:dyDescent="0.3">
      <c r="I888" s="116">
        <f t="shared" si="26"/>
        <v>0</v>
      </c>
      <c r="K888" s="122">
        <f t="shared" si="27"/>
        <v>0</v>
      </c>
    </row>
    <row r="889" spans="9:11" ht="15.75" x14ac:dyDescent="0.3">
      <c r="I889" s="116">
        <f t="shared" si="26"/>
        <v>0</v>
      </c>
      <c r="K889" s="122">
        <f t="shared" si="27"/>
        <v>0</v>
      </c>
    </row>
    <row r="890" spans="9:11" ht="15.75" x14ac:dyDescent="0.3">
      <c r="I890" s="116">
        <f t="shared" si="26"/>
        <v>0</v>
      </c>
      <c r="K890" s="122">
        <f t="shared" si="27"/>
        <v>0</v>
      </c>
    </row>
    <row r="891" spans="9:11" ht="15.75" x14ac:dyDescent="0.3">
      <c r="I891" s="116">
        <f t="shared" si="26"/>
        <v>0</v>
      </c>
      <c r="K891" s="122">
        <f t="shared" si="27"/>
        <v>0</v>
      </c>
    </row>
    <row r="892" spans="9:11" ht="15.75" x14ac:dyDescent="0.3">
      <c r="I892" s="116">
        <f t="shared" si="26"/>
        <v>0</v>
      </c>
      <c r="K892" s="122">
        <f t="shared" si="27"/>
        <v>0</v>
      </c>
    </row>
    <row r="893" spans="9:11" ht="15.75" x14ac:dyDescent="0.3">
      <c r="I893" s="116">
        <f t="shared" si="26"/>
        <v>0</v>
      </c>
      <c r="K893" s="122">
        <f t="shared" si="27"/>
        <v>0</v>
      </c>
    </row>
    <row r="894" spans="9:11" ht="15.75" x14ac:dyDescent="0.3">
      <c r="I894" s="116">
        <f t="shared" si="26"/>
        <v>0</v>
      </c>
      <c r="K894" s="122">
        <f t="shared" si="27"/>
        <v>0</v>
      </c>
    </row>
    <row r="895" spans="9:11" ht="15.75" x14ac:dyDescent="0.3">
      <c r="I895" s="116">
        <f t="shared" si="26"/>
        <v>0</v>
      </c>
      <c r="K895" s="122">
        <f t="shared" si="27"/>
        <v>0</v>
      </c>
    </row>
    <row r="896" spans="9:11" ht="15.75" x14ac:dyDescent="0.3">
      <c r="I896" s="116">
        <f t="shared" si="26"/>
        <v>0</v>
      </c>
      <c r="K896" s="122">
        <f t="shared" si="27"/>
        <v>0</v>
      </c>
    </row>
    <row r="897" spans="9:11" ht="15.75" x14ac:dyDescent="0.3">
      <c r="I897" s="116">
        <f t="shared" si="26"/>
        <v>0</v>
      </c>
      <c r="K897" s="122">
        <f t="shared" si="27"/>
        <v>0</v>
      </c>
    </row>
    <row r="898" spans="9:11" ht="15.75" x14ac:dyDescent="0.3">
      <c r="I898" s="116">
        <f t="shared" si="26"/>
        <v>0</v>
      </c>
      <c r="K898" s="122">
        <f t="shared" si="27"/>
        <v>0</v>
      </c>
    </row>
    <row r="899" spans="9:11" ht="15.75" x14ac:dyDescent="0.3">
      <c r="I899" s="116">
        <f t="shared" si="26"/>
        <v>0</v>
      </c>
      <c r="K899" s="122">
        <f t="shared" si="27"/>
        <v>0</v>
      </c>
    </row>
    <row r="900" spans="9:11" ht="15.75" x14ac:dyDescent="0.3">
      <c r="I900" s="116">
        <f t="shared" si="26"/>
        <v>0</v>
      </c>
      <c r="K900" s="122">
        <f t="shared" si="27"/>
        <v>0</v>
      </c>
    </row>
    <row r="901" spans="9:11" ht="15.75" x14ac:dyDescent="0.3">
      <c r="I901" s="116">
        <f t="shared" si="26"/>
        <v>0</v>
      </c>
      <c r="K901" s="122">
        <f t="shared" si="27"/>
        <v>0</v>
      </c>
    </row>
    <row r="902" spans="9:11" ht="15.75" x14ac:dyDescent="0.3">
      <c r="I902" s="116">
        <f t="shared" si="26"/>
        <v>0</v>
      </c>
      <c r="K902" s="122">
        <f t="shared" si="27"/>
        <v>0</v>
      </c>
    </row>
    <row r="903" spans="9:11" ht="15.75" x14ac:dyDescent="0.3">
      <c r="I903" s="116">
        <f t="shared" si="26"/>
        <v>0</v>
      </c>
      <c r="K903" s="122">
        <f t="shared" si="27"/>
        <v>0</v>
      </c>
    </row>
    <row r="904" spans="9:11" ht="15.75" x14ac:dyDescent="0.3">
      <c r="I904" s="116">
        <f t="shared" si="26"/>
        <v>0</v>
      </c>
      <c r="K904" s="122">
        <f t="shared" si="27"/>
        <v>0</v>
      </c>
    </row>
    <row r="905" spans="9:11" ht="15.75" x14ac:dyDescent="0.3">
      <c r="I905" s="116">
        <f t="shared" si="26"/>
        <v>0</v>
      </c>
      <c r="K905" s="122">
        <f t="shared" si="27"/>
        <v>0</v>
      </c>
    </row>
    <row r="906" spans="9:11" ht="15.75" x14ac:dyDescent="0.3">
      <c r="I906" s="116">
        <f t="shared" ref="I906:I969" si="28">G906+H906</f>
        <v>0</v>
      </c>
      <c r="K906" s="122">
        <f t="shared" si="27"/>
        <v>0</v>
      </c>
    </row>
    <row r="907" spans="9:11" ht="15.75" x14ac:dyDescent="0.3">
      <c r="I907" s="116">
        <f t="shared" si="28"/>
        <v>0</v>
      </c>
      <c r="K907" s="122">
        <f t="shared" ref="K907:K970" si="29">I907*J907</f>
        <v>0</v>
      </c>
    </row>
    <row r="908" spans="9:11" ht="15.75" x14ac:dyDescent="0.3">
      <c r="I908" s="116">
        <f t="shared" si="28"/>
        <v>0</v>
      </c>
      <c r="K908" s="122">
        <f t="shared" si="29"/>
        <v>0</v>
      </c>
    </row>
    <row r="909" spans="9:11" ht="15.75" x14ac:dyDescent="0.3">
      <c r="I909" s="116">
        <f t="shared" si="28"/>
        <v>0</v>
      </c>
      <c r="K909" s="122">
        <f t="shared" si="29"/>
        <v>0</v>
      </c>
    </row>
    <row r="910" spans="9:11" ht="15.75" x14ac:dyDescent="0.3">
      <c r="I910" s="116">
        <f t="shared" si="28"/>
        <v>0</v>
      </c>
      <c r="K910" s="122">
        <f t="shared" si="29"/>
        <v>0</v>
      </c>
    </row>
    <row r="911" spans="9:11" ht="15.75" x14ac:dyDescent="0.3">
      <c r="I911" s="116">
        <f t="shared" si="28"/>
        <v>0</v>
      </c>
      <c r="K911" s="122">
        <f t="shared" si="29"/>
        <v>0</v>
      </c>
    </row>
    <row r="912" spans="9:11" ht="15.75" x14ac:dyDescent="0.3">
      <c r="I912" s="116">
        <f t="shared" si="28"/>
        <v>0</v>
      </c>
      <c r="K912" s="122">
        <f t="shared" si="29"/>
        <v>0</v>
      </c>
    </row>
    <row r="913" spans="9:11" ht="15.75" x14ac:dyDescent="0.3">
      <c r="I913" s="116">
        <f t="shared" si="28"/>
        <v>0</v>
      </c>
      <c r="K913" s="122">
        <f t="shared" si="29"/>
        <v>0</v>
      </c>
    </row>
    <row r="914" spans="9:11" ht="15.75" x14ac:dyDescent="0.3">
      <c r="I914" s="116">
        <f t="shared" si="28"/>
        <v>0</v>
      </c>
      <c r="K914" s="122">
        <f t="shared" si="29"/>
        <v>0</v>
      </c>
    </row>
    <row r="915" spans="9:11" ht="15.75" x14ac:dyDescent="0.3">
      <c r="I915" s="116">
        <f t="shared" si="28"/>
        <v>0</v>
      </c>
      <c r="K915" s="122">
        <f t="shared" si="29"/>
        <v>0</v>
      </c>
    </row>
    <row r="916" spans="9:11" ht="15.75" x14ac:dyDescent="0.3">
      <c r="I916" s="116">
        <f t="shared" si="28"/>
        <v>0</v>
      </c>
      <c r="K916" s="122">
        <f t="shared" si="29"/>
        <v>0</v>
      </c>
    </row>
    <row r="917" spans="9:11" ht="15.75" x14ac:dyDescent="0.3">
      <c r="I917" s="116">
        <f t="shared" si="28"/>
        <v>0</v>
      </c>
      <c r="K917" s="122">
        <f t="shared" si="29"/>
        <v>0</v>
      </c>
    </row>
    <row r="918" spans="9:11" ht="15.75" x14ac:dyDescent="0.3">
      <c r="I918" s="116">
        <f t="shared" si="28"/>
        <v>0</v>
      </c>
      <c r="K918" s="122">
        <f t="shared" si="29"/>
        <v>0</v>
      </c>
    </row>
    <row r="919" spans="9:11" ht="15.75" x14ac:dyDescent="0.3">
      <c r="I919" s="116">
        <f t="shared" si="28"/>
        <v>0</v>
      </c>
      <c r="K919" s="122">
        <f t="shared" si="29"/>
        <v>0</v>
      </c>
    </row>
    <row r="920" spans="9:11" ht="15.75" x14ac:dyDescent="0.3">
      <c r="I920" s="116">
        <f t="shared" si="28"/>
        <v>0</v>
      </c>
      <c r="K920" s="122">
        <f t="shared" si="29"/>
        <v>0</v>
      </c>
    </row>
    <row r="921" spans="9:11" ht="15.75" x14ac:dyDescent="0.3">
      <c r="I921" s="116">
        <f t="shared" si="28"/>
        <v>0</v>
      </c>
      <c r="K921" s="122">
        <f t="shared" si="29"/>
        <v>0</v>
      </c>
    </row>
    <row r="922" spans="9:11" ht="15.75" x14ac:dyDescent="0.3">
      <c r="I922" s="116">
        <f t="shared" si="28"/>
        <v>0</v>
      </c>
      <c r="K922" s="122">
        <f t="shared" si="29"/>
        <v>0</v>
      </c>
    </row>
    <row r="923" spans="9:11" ht="15.75" x14ac:dyDescent="0.3">
      <c r="I923" s="116">
        <f t="shared" si="28"/>
        <v>0</v>
      </c>
      <c r="K923" s="122">
        <f t="shared" si="29"/>
        <v>0</v>
      </c>
    </row>
    <row r="924" spans="9:11" ht="15.75" x14ac:dyDescent="0.3">
      <c r="I924" s="116">
        <f t="shared" si="28"/>
        <v>0</v>
      </c>
      <c r="K924" s="122">
        <f t="shared" si="29"/>
        <v>0</v>
      </c>
    </row>
    <row r="925" spans="9:11" ht="15.75" x14ac:dyDescent="0.3">
      <c r="I925" s="116">
        <f t="shared" si="28"/>
        <v>0</v>
      </c>
      <c r="K925" s="122">
        <f t="shared" si="29"/>
        <v>0</v>
      </c>
    </row>
    <row r="926" spans="9:11" ht="15.75" x14ac:dyDescent="0.3">
      <c r="I926" s="116">
        <f t="shared" si="28"/>
        <v>0</v>
      </c>
      <c r="K926" s="122">
        <f t="shared" si="29"/>
        <v>0</v>
      </c>
    </row>
    <row r="927" spans="9:11" ht="15.75" x14ac:dyDescent="0.3">
      <c r="I927" s="116">
        <f t="shared" si="28"/>
        <v>0</v>
      </c>
      <c r="K927" s="122">
        <f t="shared" si="29"/>
        <v>0</v>
      </c>
    </row>
    <row r="928" spans="9:11" ht="15.75" x14ac:dyDescent="0.3">
      <c r="I928" s="116">
        <f t="shared" si="28"/>
        <v>0</v>
      </c>
      <c r="K928" s="122">
        <f t="shared" si="29"/>
        <v>0</v>
      </c>
    </row>
    <row r="929" spans="9:11" ht="15.75" x14ac:dyDescent="0.3">
      <c r="I929" s="116">
        <f t="shared" si="28"/>
        <v>0</v>
      </c>
      <c r="K929" s="122">
        <f t="shared" si="29"/>
        <v>0</v>
      </c>
    </row>
    <row r="930" spans="9:11" ht="15.75" x14ac:dyDescent="0.3">
      <c r="I930" s="116">
        <f t="shared" si="28"/>
        <v>0</v>
      </c>
      <c r="K930" s="122">
        <f t="shared" si="29"/>
        <v>0</v>
      </c>
    </row>
    <row r="931" spans="9:11" ht="15.75" x14ac:dyDescent="0.3">
      <c r="I931" s="116">
        <f t="shared" si="28"/>
        <v>0</v>
      </c>
      <c r="K931" s="122">
        <f t="shared" si="29"/>
        <v>0</v>
      </c>
    </row>
    <row r="932" spans="9:11" ht="15.75" x14ac:dyDescent="0.3">
      <c r="I932" s="116">
        <f t="shared" si="28"/>
        <v>0</v>
      </c>
      <c r="K932" s="122">
        <f t="shared" si="29"/>
        <v>0</v>
      </c>
    </row>
    <row r="933" spans="9:11" ht="15.75" x14ac:dyDescent="0.3">
      <c r="I933" s="116">
        <f t="shared" si="28"/>
        <v>0</v>
      </c>
      <c r="K933" s="122">
        <f t="shared" si="29"/>
        <v>0</v>
      </c>
    </row>
    <row r="934" spans="9:11" ht="15.75" x14ac:dyDescent="0.3">
      <c r="I934" s="116">
        <f t="shared" si="28"/>
        <v>0</v>
      </c>
      <c r="K934" s="122">
        <f t="shared" si="29"/>
        <v>0</v>
      </c>
    </row>
    <row r="935" spans="9:11" ht="15.75" x14ac:dyDescent="0.3">
      <c r="I935" s="116">
        <f t="shared" si="28"/>
        <v>0</v>
      </c>
      <c r="K935" s="122">
        <f t="shared" si="29"/>
        <v>0</v>
      </c>
    </row>
    <row r="936" spans="9:11" ht="15.75" x14ac:dyDescent="0.3">
      <c r="I936" s="116">
        <f t="shared" si="28"/>
        <v>0</v>
      </c>
      <c r="K936" s="122">
        <f t="shared" si="29"/>
        <v>0</v>
      </c>
    </row>
    <row r="937" spans="9:11" ht="15.75" x14ac:dyDescent="0.3">
      <c r="I937" s="116">
        <f t="shared" si="28"/>
        <v>0</v>
      </c>
      <c r="K937" s="122">
        <f t="shared" si="29"/>
        <v>0</v>
      </c>
    </row>
    <row r="938" spans="9:11" ht="15.75" x14ac:dyDescent="0.3">
      <c r="I938" s="116">
        <f t="shared" si="28"/>
        <v>0</v>
      </c>
      <c r="K938" s="122">
        <f t="shared" si="29"/>
        <v>0</v>
      </c>
    </row>
    <row r="939" spans="9:11" ht="15.75" x14ac:dyDescent="0.3">
      <c r="I939" s="116">
        <f t="shared" si="28"/>
        <v>0</v>
      </c>
      <c r="K939" s="122">
        <f t="shared" si="29"/>
        <v>0</v>
      </c>
    </row>
    <row r="940" spans="9:11" ht="15.75" x14ac:dyDescent="0.3">
      <c r="I940" s="116">
        <f t="shared" si="28"/>
        <v>0</v>
      </c>
      <c r="K940" s="122">
        <f t="shared" si="29"/>
        <v>0</v>
      </c>
    </row>
    <row r="941" spans="9:11" ht="15.75" x14ac:dyDescent="0.3">
      <c r="I941" s="116">
        <f t="shared" si="28"/>
        <v>0</v>
      </c>
      <c r="K941" s="122">
        <f t="shared" si="29"/>
        <v>0</v>
      </c>
    </row>
    <row r="942" spans="9:11" ht="15.75" x14ac:dyDescent="0.3">
      <c r="I942" s="116">
        <f t="shared" si="28"/>
        <v>0</v>
      </c>
      <c r="K942" s="122">
        <f t="shared" si="29"/>
        <v>0</v>
      </c>
    </row>
    <row r="943" spans="9:11" ht="15.75" x14ac:dyDescent="0.3">
      <c r="I943" s="116">
        <f t="shared" si="28"/>
        <v>0</v>
      </c>
      <c r="K943" s="122">
        <f t="shared" si="29"/>
        <v>0</v>
      </c>
    </row>
    <row r="944" spans="9:11" ht="15.75" x14ac:dyDescent="0.3">
      <c r="I944" s="116">
        <f t="shared" si="28"/>
        <v>0</v>
      </c>
      <c r="K944" s="122">
        <f t="shared" si="29"/>
        <v>0</v>
      </c>
    </row>
    <row r="945" spans="9:11" ht="15.75" x14ac:dyDescent="0.3">
      <c r="I945" s="116">
        <f t="shared" si="28"/>
        <v>0</v>
      </c>
      <c r="K945" s="122">
        <f t="shared" si="29"/>
        <v>0</v>
      </c>
    </row>
    <row r="946" spans="9:11" ht="15.75" x14ac:dyDescent="0.3">
      <c r="I946" s="116">
        <f t="shared" si="28"/>
        <v>0</v>
      </c>
      <c r="K946" s="122">
        <f t="shared" si="29"/>
        <v>0</v>
      </c>
    </row>
    <row r="947" spans="9:11" ht="15.75" x14ac:dyDescent="0.3">
      <c r="I947" s="116">
        <f t="shared" si="28"/>
        <v>0</v>
      </c>
      <c r="K947" s="122">
        <f t="shared" si="29"/>
        <v>0</v>
      </c>
    </row>
    <row r="948" spans="9:11" ht="15.75" x14ac:dyDescent="0.3">
      <c r="I948" s="116">
        <f t="shared" si="28"/>
        <v>0</v>
      </c>
      <c r="K948" s="122">
        <f t="shared" si="29"/>
        <v>0</v>
      </c>
    </row>
    <row r="949" spans="9:11" ht="15.75" x14ac:dyDescent="0.3">
      <c r="I949" s="116">
        <f t="shared" si="28"/>
        <v>0</v>
      </c>
      <c r="K949" s="122">
        <f t="shared" si="29"/>
        <v>0</v>
      </c>
    </row>
    <row r="950" spans="9:11" ht="15.75" x14ac:dyDescent="0.3">
      <c r="I950" s="116">
        <f t="shared" si="28"/>
        <v>0</v>
      </c>
      <c r="K950" s="122">
        <f t="shared" si="29"/>
        <v>0</v>
      </c>
    </row>
    <row r="951" spans="9:11" ht="15.75" x14ac:dyDescent="0.3">
      <c r="I951" s="116">
        <f t="shared" si="28"/>
        <v>0</v>
      </c>
      <c r="K951" s="122">
        <f t="shared" si="29"/>
        <v>0</v>
      </c>
    </row>
    <row r="952" spans="9:11" ht="15.75" x14ac:dyDescent="0.3">
      <c r="I952" s="116">
        <f t="shared" si="28"/>
        <v>0</v>
      </c>
      <c r="K952" s="122">
        <f t="shared" si="29"/>
        <v>0</v>
      </c>
    </row>
    <row r="953" spans="9:11" ht="15.75" x14ac:dyDescent="0.3">
      <c r="I953" s="116">
        <f t="shared" si="28"/>
        <v>0</v>
      </c>
      <c r="K953" s="122">
        <f t="shared" si="29"/>
        <v>0</v>
      </c>
    </row>
    <row r="954" spans="9:11" ht="15.75" x14ac:dyDescent="0.3">
      <c r="I954" s="116">
        <f t="shared" si="28"/>
        <v>0</v>
      </c>
      <c r="K954" s="122">
        <f t="shared" si="29"/>
        <v>0</v>
      </c>
    </row>
    <row r="955" spans="9:11" ht="15.75" x14ac:dyDescent="0.3">
      <c r="I955" s="116">
        <f t="shared" si="28"/>
        <v>0</v>
      </c>
      <c r="K955" s="122">
        <f t="shared" si="29"/>
        <v>0</v>
      </c>
    </row>
    <row r="956" spans="9:11" ht="15.75" x14ac:dyDescent="0.3">
      <c r="I956" s="116">
        <f t="shared" si="28"/>
        <v>0</v>
      </c>
      <c r="K956" s="122">
        <f t="shared" si="29"/>
        <v>0</v>
      </c>
    </row>
    <row r="957" spans="9:11" ht="15.75" x14ac:dyDescent="0.3">
      <c r="I957" s="116">
        <f t="shared" si="28"/>
        <v>0</v>
      </c>
      <c r="K957" s="122">
        <f t="shared" si="29"/>
        <v>0</v>
      </c>
    </row>
    <row r="958" spans="9:11" ht="15.75" x14ac:dyDescent="0.3">
      <c r="I958" s="116">
        <f t="shared" si="28"/>
        <v>0</v>
      </c>
      <c r="K958" s="122">
        <f t="shared" si="29"/>
        <v>0</v>
      </c>
    </row>
    <row r="959" spans="9:11" ht="15.75" x14ac:dyDescent="0.3">
      <c r="I959" s="116">
        <f t="shared" si="28"/>
        <v>0</v>
      </c>
      <c r="K959" s="122">
        <f t="shared" si="29"/>
        <v>0</v>
      </c>
    </row>
    <row r="960" spans="9:11" ht="15.75" x14ac:dyDescent="0.3">
      <c r="I960" s="116">
        <f t="shared" si="28"/>
        <v>0</v>
      </c>
      <c r="K960" s="122">
        <f t="shared" si="29"/>
        <v>0</v>
      </c>
    </row>
    <row r="961" spans="9:11" ht="15.75" x14ac:dyDescent="0.3">
      <c r="I961" s="116">
        <f t="shared" si="28"/>
        <v>0</v>
      </c>
      <c r="K961" s="122">
        <f t="shared" si="29"/>
        <v>0</v>
      </c>
    </row>
    <row r="962" spans="9:11" ht="15.75" x14ac:dyDescent="0.3">
      <c r="I962" s="116">
        <f t="shared" si="28"/>
        <v>0</v>
      </c>
      <c r="K962" s="122">
        <f t="shared" si="29"/>
        <v>0</v>
      </c>
    </row>
    <row r="963" spans="9:11" ht="15.75" x14ac:dyDescent="0.3">
      <c r="I963" s="116">
        <f t="shared" si="28"/>
        <v>0</v>
      </c>
      <c r="K963" s="122">
        <f t="shared" si="29"/>
        <v>0</v>
      </c>
    </row>
    <row r="964" spans="9:11" ht="15.75" x14ac:dyDescent="0.3">
      <c r="I964" s="116">
        <f t="shared" si="28"/>
        <v>0</v>
      </c>
      <c r="K964" s="122">
        <f t="shared" si="29"/>
        <v>0</v>
      </c>
    </row>
    <row r="965" spans="9:11" ht="15.75" x14ac:dyDescent="0.3">
      <c r="I965" s="116">
        <f t="shared" si="28"/>
        <v>0</v>
      </c>
      <c r="K965" s="122">
        <f t="shared" si="29"/>
        <v>0</v>
      </c>
    </row>
    <row r="966" spans="9:11" ht="15.75" x14ac:dyDescent="0.3">
      <c r="I966" s="116">
        <f t="shared" si="28"/>
        <v>0</v>
      </c>
      <c r="K966" s="122">
        <f t="shared" si="29"/>
        <v>0</v>
      </c>
    </row>
    <row r="967" spans="9:11" ht="15.75" x14ac:dyDescent="0.3">
      <c r="I967" s="116">
        <f t="shared" si="28"/>
        <v>0</v>
      </c>
      <c r="K967" s="122">
        <f t="shared" si="29"/>
        <v>0</v>
      </c>
    </row>
    <row r="968" spans="9:11" ht="15.75" x14ac:dyDescent="0.3">
      <c r="I968" s="116">
        <f t="shared" si="28"/>
        <v>0</v>
      </c>
      <c r="K968" s="122">
        <f t="shared" si="29"/>
        <v>0</v>
      </c>
    </row>
    <row r="969" spans="9:11" ht="15.75" x14ac:dyDescent="0.3">
      <c r="I969" s="116">
        <f t="shared" si="28"/>
        <v>0</v>
      </c>
      <c r="K969" s="122">
        <f t="shared" si="29"/>
        <v>0</v>
      </c>
    </row>
    <row r="970" spans="9:11" ht="15.75" x14ac:dyDescent="0.3">
      <c r="I970" s="116">
        <f t="shared" ref="I970:I1033" si="30">G970+H970</f>
        <v>0</v>
      </c>
      <c r="K970" s="122">
        <f t="shared" si="29"/>
        <v>0</v>
      </c>
    </row>
    <row r="971" spans="9:11" ht="15.75" x14ac:dyDescent="0.3">
      <c r="I971" s="116">
        <f t="shared" si="30"/>
        <v>0</v>
      </c>
      <c r="K971" s="122">
        <f t="shared" ref="K971:K1034" si="31">I971*J971</f>
        <v>0</v>
      </c>
    </row>
    <row r="972" spans="9:11" ht="15.75" x14ac:dyDescent="0.3">
      <c r="I972" s="116">
        <f t="shared" si="30"/>
        <v>0</v>
      </c>
      <c r="K972" s="122">
        <f t="shared" si="31"/>
        <v>0</v>
      </c>
    </row>
    <row r="973" spans="9:11" ht="15.75" x14ac:dyDescent="0.3">
      <c r="I973" s="116">
        <f t="shared" si="30"/>
        <v>0</v>
      </c>
      <c r="K973" s="122">
        <f t="shared" si="31"/>
        <v>0</v>
      </c>
    </row>
    <row r="974" spans="9:11" ht="15.75" x14ac:dyDescent="0.3">
      <c r="I974" s="116">
        <f t="shared" si="30"/>
        <v>0</v>
      </c>
      <c r="K974" s="122">
        <f t="shared" si="31"/>
        <v>0</v>
      </c>
    </row>
    <row r="975" spans="9:11" ht="15.75" x14ac:dyDescent="0.3">
      <c r="I975" s="116">
        <f t="shared" si="30"/>
        <v>0</v>
      </c>
      <c r="K975" s="122">
        <f t="shared" si="31"/>
        <v>0</v>
      </c>
    </row>
    <row r="976" spans="9:11" ht="15.75" x14ac:dyDescent="0.3">
      <c r="I976" s="116">
        <f t="shared" si="30"/>
        <v>0</v>
      </c>
      <c r="K976" s="122">
        <f t="shared" si="31"/>
        <v>0</v>
      </c>
    </row>
    <row r="977" spans="9:11" ht="15.75" x14ac:dyDescent="0.3">
      <c r="I977" s="116">
        <f t="shared" si="30"/>
        <v>0</v>
      </c>
      <c r="K977" s="122">
        <f t="shared" si="31"/>
        <v>0</v>
      </c>
    </row>
    <row r="978" spans="9:11" ht="15.75" x14ac:dyDescent="0.3">
      <c r="I978" s="116">
        <f t="shared" si="30"/>
        <v>0</v>
      </c>
      <c r="K978" s="122">
        <f t="shared" si="31"/>
        <v>0</v>
      </c>
    </row>
    <row r="979" spans="9:11" ht="15.75" x14ac:dyDescent="0.3">
      <c r="I979" s="116">
        <f t="shared" si="30"/>
        <v>0</v>
      </c>
      <c r="K979" s="122">
        <f t="shared" si="31"/>
        <v>0</v>
      </c>
    </row>
    <row r="980" spans="9:11" ht="15.75" x14ac:dyDescent="0.3">
      <c r="I980" s="116">
        <f t="shared" si="30"/>
        <v>0</v>
      </c>
      <c r="K980" s="122">
        <f t="shared" si="31"/>
        <v>0</v>
      </c>
    </row>
    <row r="981" spans="9:11" ht="15.75" x14ac:dyDescent="0.3">
      <c r="I981" s="116">
        <f t="shared" si="30"/>
        <v>0</v>
      </c>
      <c r="K981" s="122">
        <f t="shared" si="31"/>
        <v>0</v>
      </c>
    </row>
    <row r="982" spans="9:11" ht="15.75" x14ac:dyDescent="0.3">
      <c r="I982" s="116">
        <f t="shared" si="30"/>
        <v>0</v>
      </c>
      <c r="K982" s="122">
        <f t="shared" si="31"/>
        <v>0</v>
      </c>
    </row>
    <row r="983" spans="9:11" ht="15.75" x14ac:dyDescent="0.3">
      <c r="I983" s="116">
        <f t="shared" si="30"/>
        <v>0</v>
      </c>
      <c r="K983" s="122">
        <f t="shared" si="31"/>
        <v>0</v>
      </c>
    </row>
    <row r="984" spans="9:11" ht="15.75" x14ac:dyDescent="0.3">
      <c r="I984" s="116">
        <f t="shared" si="30"/>
        <v>0</v>
      </c>
      <c r="K984" s="122">
        <f t="shared" si="31"/>
        <v>0</v>
      </c>
    </row>
    <row r="985" spans="9:11" ht="15.75" x14ac:dyDescent="0.3">
      <c r="I985" s="116">
        <f t="shared" si="30"/>
        <v>0</v>
      </c>
      <c r="K985" s="122">
        <f t="shared" si="31"/>
        <v>0</v>
      </c>
    </row>
    <row r="986" spans="9:11" ht="15.75" x14ac:dyDescent="0.3">
      <c r="I986" s="116">
        <f t="shared" si="30"/>
        <v>0</v>
      </c>
      <c r="K986" s="122">
        <f t="shared" si="31"/>
        <v>0</v>
      </c>
    </row>
    <row r="987" spans="9:11" ht="15.75" x14ac:dyDescent="0.3">
      <c r="I987" s="116">
        <f t="shared" si="30"/>
        <v>0</v>
      </c>
      <c r="K987" s="122">
        <f t="shared" si="31"/>
        <v>0</v>
      </c>
    </row>
    <row r="988" spans="9:11" ht="15.75" x14ac:dyDescent="0.3">
      <c r="I988" s="116">
        <f t="shared" si="30"/>
        <v>0</v>
      </c>
      <c r="K988" s="122">
        <f t="shared" si="31"/>
        <v>0</v>
      </c>
    </row>
    <row r="989" spans="9:11" ht="15.75" x14ac:dyDescent="0.3">
      <c r="I989" s="116">
        <f t="shared" si="30"/>
        <v>0</v>
      </c>
      <c r="K989" s="122">
        <f t="shared" si="31"/>
        <v>0</v>
      </c>
    </row>
    <row r="990" spans="9:11" ht="15.75" x14ac:dyDescent="0.3">
      <c r="I990" s="116">
        <f t="shared" si="30"/>
        <v>0</v>
      </c>
      <c r="K990" s="122">
        <f t="shared" si="31"/>
        <v>0</v>
      </c>
    </row>
    <row r="991" spans="9:11" ht="15.75" x14ac:dyDescent="0.3">
      <c r="I991" s="116">
        <f t="shared" si="30"/>
        <v>0</v>
      </c>
      <c r="K991" s="122">
        <f t="shared" si="31"/>
        <v>0</v>
      </c>
    </row>
    <row r="992" spans="9:11" ht="15.75" x14ac:dyDescent="0.3">
      <c r="I992" s="116">
        <f t="shared" si="30"/>
        <v>0</v>
      </c>
      <c r="K992" s="122">
        <f t="shared" si="31"/>
        <v>0</v>
      </c>
    </row>
    <row r="993" spans="9:11" ht="15.75" x14ac:dyDescent="0.3">
      <c r="I993" s="116">
        <f t="shared" si="30"/>
        <v>0</v>
      </c>
      <c r="K993" s="122">
        <f t="shared" si="31"/>
        <v>0</v>
      </c>
    </row>
    <row r="994" spans="9:11" ht="15.75" x14ac:dyDescent="0.3">
      <c r="I994" s="116">
        <f t="shared" si="30"/>
        <v>0</v>
      </c>
      <c r="K994" s="122">
        <f t="shared" si="31"/>
        <v>0</v>
      </c>
    </row>
    <row r="995" spans="9:11" ht="15.75" x14ac:dyDescent="0.3">
      <c r="I995" s="116">
        <f t="shared" si="30"/>
        <v>0</v>
      </c>
      <c r="K995" s="122">
        <f t="shared" si="31"/>
        <v>0</v>
      </c>
    </row>
    <row r="996" spans="9:11" ht="15.75" x14ac:dyDescent="0.3">
      <c r="I996" s="116">
        <f t="shared" si="30"/>
        <v>0</v>
      </c>
      <c r="K996" s="122">
        <f t="shared" si="31"/>
        <v>0</v>
      </c>
    </row>
    <row r="997" spans="9:11" ht="15.75" x14ac:dyDescent="0.3">
      <c r="I997" s="116">
        <f t="shared" si="30"/>
        <v>0</v>
      </c>
      <c r="K997" s="122">
        <f t="shared" si="31"/>
        <v>0</v>
      </c>
    </row>
    <row r="998" spans="9:11" ht="15.75" x14ac:dyDescent="0.3">
      <c r="I998" s="116">
        <f t="shared" si="30"/>
        <v>0</v>
      </c>
      <c r="K998" s="122">
        <f t="shared" si="31"/>
        <v>0</v>
      </c>
    </row>
    <row r="999" spans="9:11" ht="15.75" x14ac:dyDescent="0.3">
      <c r="I999" s="116">
        <f t="shared" si="30"/>
        <v>0</v>
      </c>
      <c r="K999" s="122">
        <f t="shared" si="31"/>
        <v>0</v>
      </c>
    </row>
    <row r="1000" spans="9:11" ht="15.75" x14ac:dyDescent="0.3">
      <c r="I1000" s="116">
        <f t="shared" si="30"/>
        <v>0</v>
      </c>
      <c r="K1000" s="122">
        <f t="shared" si="31"/>
        <v>0</v>
      </c>
    </row>
    <row r="1001" spans="9:11" ht="15.75" x14ac:dyDescent="0.3">
      <c r="I1001" s="116">
        <f t="shared" si="30"/>
        <v>0</v>
      </c>
      <c r="K1001" s="122">
        <f t="shared" si="31"/>
        <v>0</v>
      </c>
    </row>
    <row r="1002" spans="9:11" ht="15.75" x14ac:dyDescent="0.3">
      <c r="I1002" s="116">
        <f t="shared" si="30"/>
        <v>0</v>
      </c>
      <c r="K1002" s="122">
        <f t="shared" si="31"/>
        <v>0</v>
      </c>
    </row>
    <row r="1003" spans="9:11" ht="15.75" x14ac:dyDescent="0.3">
      <c r="I1003" s="116">
        <f t="shared" si="30"/>
        <v>0</v>
      </c>
      <c r="K1003" s="122">
        <f t="shared" si="31"/>
        <v>0</v>
      </c>
    </row>
    <row r="1004" spans="9:11" ht="15.75" x14ac:dyDescent="0.3">
      <c r="I1004" s="116">
        <f t="shared" si="30"/>
        <v>0</v>
      </c>
      <c r="K1004" s="122">
        <f t="shared" si="31"/>
        <v>0</v>
      </c>
    </row>
    <row r="1005" spans="9:11" ht="15.75" x14ac:dyDescent="0.3">
      <c r="I1005" s="116">
        <f t="shared" si="30"/>
        <v>0</v>
      </c>
      <c r="K1005" s="122">
        <f t="shared" si="31"/>
        <v>0</v>
      </c>
    </row>
    <row r="1006" spans="9:11" ht="15.75" x14ac:dyDescent="0.3">
      <c r="I1006" s="116">
        <f t="shared" si="30"/>
        <v>0</v>
      </c>
      <c r="K1006" s="122">
        <f t="shared" si="31"/>
        <v>0</v>
      </c>
    </row>
    <row r="1007" spans="9:11" ht="15.75" x14ac:dyDescent="0.3">
      <c r="I1007" s="116">
        <f t="shared" si="30"/>
        <v>0</v>
      </c>
      <c r="K1007" s="122">
        <f t="shared" si="31"/>
        <v>0</v>
      </c>
    </row>
    <row r="1008" spans="9:11" ht="15.75" x14ac:dyDescent="0.3">
      <c r="I1008" s="116">
        <f t="shared" si="30"/>
        <v>0</v>
      </c>
      <c r="K1008" s="122">
        <f t="shared" si="31"/>
        <v>0</v>
      </c>
    </row>
    <row r="1009" spans="9:11" ht="15.75" x14ac:dyDescent="0.3">
      <c r="I1009" s="116">
        <f t="shared" si="30"/>
        <v>0</v>
      </c>
      <c r="K1009" s="122">
        <f t="shared" si="31"/>
        <v>0</v>
      </c>
    </row>
    <row r="1010" spans="9:11" ht="15.75" x14ac:dyDescent="0.3">
      <c r="I1010" s="116">
        <f t="shared" si="30"/>
        <v>0</v>
      </c>
      <c r="K1010" s="122">
        <f t="shared" si="31"/>
        <v>0</v>
      </c>
    </row>
    <row r="1011" spans="9:11" ht="15.75" x14ac:dyDescent="0.3">
      <c r="I1011" s="116">
        <f t="shared" si="30"/>
        <v>0</v>
      </c>
      <c r="K1011" s="122">
        <f t="shared" si="31"/>
        <v>0</v>
      </c>
    </row>
    <row r="1012" spans="9:11" ht="15.75" x14ac:dyDescent="0.3">
      <c r="I1012" s="116">
        <f t="shared" si="30"/>
        <v>0</v>
      </c>
      <c r="K1012" s="122">
        <f t="shared" si="31"/>
        <v>0</v>
      </c>
    </row>
    <row r="1013" spans="9:11" ht="15.75" x14ac:dyDescent="0.3">
      <c r="I1013" s="116">
        <f t="shared" si="30"/>
        <v>0</v>
      </c>
      <c r="K1013" s="122">
        <f t="shared" si="31"/>
        <v>0</v>
      </c>
    </row>
    <row r="1014" spans="9:11" ht="15.75" x14ac:dyDescent="0.3">
      <c r="I1014" s="116">
        <f t="shared" si="30"/>
        <v>0</v>
      </c>
      <c r="K1014" s="122">
        <f t="shared" si="31"/>
        <v>0</v>
      </c>
    </row>
    <row r="1015" spans="9:11" ht="15.75" x14ac:dyDescent="0.3">
      <c r="I1015" s="116">
        <f t="shared" si="30"/>
        <v>0</v>
      </c>
      <c r="K1015" s="122">
        <f t="shared" si="31"/>
        <v>0</v>
      </c>
    </row>
    <row r="1016" spans="9:11" ht="15.75" x14ac:dyDescent="0.3">
      <c r="I1016" s="116">
        <f t="shared" si="30"/>
        <v>0</v>
      </c>
      <c r="K1016" s="122">
        <f t="shared" si="31"/>
        <v>0</v>
      </c>
    </row>
    <row r="1017" spans="9:11" ht="15.75" x14ac:dyDescent="0.3">
      <c r="I1017" s="116">
        <f t="shared" si="30"/>
        <v>0</v>
      </c>
      <c r="K1017" s="122">
        <f t="shared" si="31"/>
        <v>0</v>
      </c>
    </row>
    <row r="1018" spans="9:11" ht="15.75" x14ac:dyDescent="0.3">
      <c r="I1018" s="116">
        <f t="shared" si="30"/>
        <v>0</v>
      </c>
      <c r="K1018" s="122">
        <f t="shared" si="31"/>
        <v>0</v>
      </c>
    </row>
    <row r="1019" spans="9:11" ht="15.75" x14ac:dyDescent="0.3">
      <c r="I1019" s="116">
        <f t="shared" si="30"/>
        <v>0</v>
      </c>
      <c r="K1019" s="122">
        <f t="shared" si="31"/>
        <v>0</v>
      </c>
    </row>
    <row r="1020" spans="9:11" ht="15.75" x14ac:dyDescent="0.3">
      <c r="I1020" s="116">
        <f t="shared" si="30"/>
        <v>0</v>
      </c>
      <c r="K1020" s="122">
        <f t="shared" si="31"/>
        <v>0</v>
      </c>
    </row>
    <row r="1021" spans="9:11" ht="15.75" x14ac:dyDescent="0.3">
      <c r="I1021" s="116">
        <f t="shared" si="30"/>
        <v>0</v>
      </c>
      <c r="K1021" s="122">
        <f t="shared" si="31"/>
        <v>0</v>
      </c>
    </row>
    <row r="1022" spans="9:11" ht="15.75" x14ac:dyDescent="0.3">
      <c r="I1022" s="116">
        <f t="shared" si="30"/>
        <v>0</v>
      </c>
      <c r="K1022" s="122">
        <f t="shared" si="31"/>
        <v>0</v>
      </c>
    </row>
    <row r="1023" spans="9:11" ht="15.75" x14ac:dyDescent="0.3">
      <c r="I1023" s="116">
        <f t="shared" si="30"/>
        <v>0</v>
      </c>
      <c r="K1023" s="122">
        <f t="shared" si="31"/>
        <v>0</v>
      </c>
    </row>
    <row r="1024" spans="9:11" ht="15.75" x14ac:dyDescent="0.3">
      <c r="I1024" s="116">
        <f t="shared" si="30"/>
        <v>0</v>
      </c>
      <c r="K1024" s="122">
        <f t="shared" si="31"/>
        <v>0</v>
      </c>
    </row>
    <row r="1025" spans="9:11" ht="15.75" x14ac:dyDescent="0.3">
      <c r="I1025" s="116">
        <f t="shared" si="30"/>
        <v>0</v>
      </c>
      <c r="K1025" s="122">
        <f t="shared" si="31"/>
        <v>0</v>
      </c>
    </row>
    <row r="1026" spans="9:11" ht="15.75" x14ac:dyDescent="0.3">
      <c r="I1026" s="116">
        <f t="shared" si="30"/>
        <v>0</v>
      </c>
      <c r="K1026" s="122">
        <f t="shared" si="31"/>
        <v>0</v>
      </c>
    </row>
    <row r="1027" spans="9:11" ht="15.75" x14ac:dyDescent="0.3">
      <c r="I1027" s="116">
        <f t="shared" si="30"/>
        <v>0</v>
      </c>
      <c r="K1027" s="122">
        <f t="shared" si="31"/>
        <v>0</v>
      </c>
    </row>
    <row r="1028" spans="9:11" ht="15.75" x14ac:dyDescent="0.3">
      <c r="I1028" s="116">
        <f t="shared" si="30"/>
        <v>0</v>
      </c>
      <c r="K1028" s="122">
        <f t="shared" si="31"/>
        <v>0</v>
      </c>
    </row>
    <row r="1029" spans="9:11" ht="15.75" x14ac:dyDescent="0.3">
      <c r="I1029" s="116">
        <f t="shared" si="30"/>
        <v>0</v>
      </c>
      <c r="K1029" s="122">
        <f t="shared" si="31"/>
        <v>0</v>
      </c>
    </row>
    <row r="1030" spans="9:11" ht="15.75" x14ac:dyDescent="0.3">
      <c r="I1030" s="116">
        <f t="shared" si="30"/>
        <v>0</v>
      </c>
      <c r="K1030" s="122">
        <f t="shared" si="31"/>
        <v>0</v>
      </c>
    </row>
    <row r="1031" spans="9:11" ht="15.75" x14ac:dyDescent="0.3">
      <c r="I1031" s="116">
        <f t="shared" si="30"/>
        <v>0</v>
      </c>
      <c r="K1031" s="122">
        <f t="shared" si="31"/>
        <v>0</v>
      </c>
    </row>
    <row r="1032" spans="9:11" ht="15.75" x14ac:dyDescent="0.3">
      <c r="I1032" s="116">
        <f t="shared" si="30"/>
        <v>0</v>
      </c>
      <c r="K1032" s="122">
        <f t="shared" si="31"/>
        <v>0</v>
      </c>
    </row>
    <row r="1033" spans="9:11" ht="15.75" x14ac:dyDescent="0.3">
      <c r="I1033" s="116">
        <f t="shared" si="30"/>
        <v>0</v>
      </c>
      <c r="K1033" s="122">
        <f t="shared" si="31"/>
        <v>0</v>
      </c>
    </row>
    <row r="1034" spans="9:11" ht="15.75" x14ac:dyDescent="0.3">
      <c r="I1034" s="116">
        <f t="shared" ref="I1034:I1097" si="32">G1034+H1034</f>
        <v>0</v>
      </c>
      <c r="K1034" s="122">
        <f t="shared" si="31"/>
        <v>0</v>
      </c>
    </row>
    <row r="1035" spans="9:11" ht="15.75" x14ac:dyDescent="0.3">
      <c r="I1035" s="116">
        <f t="shared" si="32"/>
        <v>0</v>
      </c>
      <c r="K1035" s="122">
        <f t="shared" ref="K1035:K1098" si="33">I1035*J1035</f>
        <v>0</v>
      </c>
    </row>
    <row r="1036" spans="9:11" ht="15.75" x14ac:dyDescent="0.3">
      <c r="I1036" s="116">
        <f t="shared" si="32"/>
        <v>0</v>
      </c>
      <c r="K1036" s="122">
        <f t="shared" si="33"/>
        <v>0</v>
      </c>
    </row>
    <row r="1037" spans="9:11" ht="15.75" x14ac:dyDescent="0.3">
      <c r="I1037" s="116">
        <f t="shared" si="32"/>
        <v>0</v>
      </c>
      <c r="K1037" s="122">
        <f t="shared" si="33"/>
        <v>0</v>
      </c>
    </row>
    <row r="1038" spans="9:11" ht="15.75" x14ac:dyDescent="0.3">
      <c r="I1038" s="116">
        <f t="shared" si="32"/>
        <v>0</v>
      </c>
      <c r="K1038" s="122">
        <f t="shared" si="33"/>
        <v>0</v>
      </c>
    </row>
    <row r="1039" spans="9:11" ht="15.75" x14ac:dyDescent="0.3">
      <c r="I1039" s="116">
        <f t="shared" si="32"/>
        <v>0</v>
      </c>
      <c r="K1039" s="122">
        <f t="shared" si="33"/>
        <v>0</v>
      </c>
    </row>
    <row r="1040" spans="9:11" ht="15.75" x14ac:dyDescent="0.3">
      <c r="I1040" s="116">
        <f t="shared" si="32"/>
        <v>0</v>
      </c>
      <c r="K1040" s="122">
        <f t="shared" si="33"/>
        <v>0</v>
      </c>
    </row>
    <row r="1041" spans="9:11" ht="15.75" x14ac:dyDescent="0.3">
      <c r="I1041" s="116">
        <f t="shared" si="32"/>
        <v>0</v>
      </c>
      <c r="K1041" s="122">
        <f t="shared" si="33"/>
        <v>0</v>
      </c>
    </row>
    <row r="1042" spans="9:11" ht="15.75" x14ac:dyDescent="0.3">
      <c r="I1042" s="116">
        <f t="shared" si="32"/>
        <v>0</v>
      </c>
      <c r="K1042" s="122">
        <f t="shared" si="33"/>
        <v>0</v>
      </c>
    </row>
    <row r="1043" spans="9:11" ht="15.75" x14ac:dyDescent="0.3">
      <c r="I1043" s="116">
        <f t="shared" si="32"/>
        <v>0</v>
      </c>
      <c r="K1043" s="122">
        <f t="shared" si="33"/>
        <v>0</v>
      </c>
    </row>
    <row r="1044" spans="9:11" ht="15.75" x14ac:dyDescent="0.3">
      <c r="I1044" s="116">
        <f t="shared" si="32"/>
        <v>0</v>
      </c>
      <c r="K1044" s="122">
        <f t="shared" si="33"/>
        <v>0</v>
      </c>
    </row>
    <row r="1045" spans="9:11" ht="15.75" x14ac:dyDescent="0.3">
      <c r="I1045" s="116">
        <f t="shared" si="32"/>
        <v>0</v>
      </c>
      <c r="K1045" s="122">
        <f t="shared" si="33"/>
        <v>0</v>
      </c>
    </row>
    <row r="1046" spans="9:11" ht="15.75" x14ac:dyDescent="0.3">
      <c r="I1046" s="116">
        <f t="shared" si="32"/>
        <v>0</v>
      </c>
      <c r="K1046" s="122">
        <f t="shared" si="33"/>
        <v>0</v>
      </c>
    </row>
    <row r="1047" spans="9:11" ht="15.75" x14ac:dyDescent="0.3">
      <c r="I1047" s="116">
        <f t="shared" si="32"/>
        <v>0</v>
      </c>
      <c r="K1047" s="122">
        <f t="shared" si="33"/>
        <v>0</v>
      </c>
    </row>
    <row r="1048" spans="9:11" ht="15.75" x14ac:dyDescent="0.3">
      <c r="I1048" s="116">
        <f t="shared" si="32"/>
        <v>0</v>
      </c>
      <c r="K1048" s="122">
        <f t="shared" si="33"/>
        <v>0</v>
      </c>
    </row>
    <row r="1049" spans="9:11" ht="15.75" x14ac:dyDescent="0.3">
      <c r="I1049" s="116">
        <f t="shared" si="32"/>
        <v>0</v>
      </c>
      <c r="K1049" s="122">
        <f t="shared" si="33"/>
        <v>0</v>
      </c>
    </row>
    <row r="1050" spans="9:11" ht="15.75" x14ac:dyDescent="0.3">
      <c r="I1050" s="116">
        <f t="shared" si="32"/>
        <v>0</v>
      </c>
      <c r="K1050" s="122">
        <f t="shared" si="33"/>
        <v>0</v>
      </c>
    </row>
    <row r="1051" spans="9:11" ht="15.75" x14ac:dyDescent="0.3">
      <c r="I1051" s="116">
        <f t="shared" si="32"/>
        <v>0</v>
      </c>
      <c r="K1051" s="122">
        <f t="shared" si="33"/>
        <v>0</v>
      </c>
    </row>
    <row r="1052" spans="9:11" ht="15.75" x14ac:dyDescent="0.3">
      <c r="I1052" s="116">
        <f t="shared" si="32"/>
        <v>0</v>
      </c>
      <c r="K1052" s="122">
        <f t="shared" si="33"/>
        <v>0</v>
      </c>
    </row>
    <row r="1053" spans="9:11" ht="15.75" x14ac:dyDescent="0.3">
      <c r="I1053" s="116">
        <f t="shared" si="32"/>
        <v>0</v>
      </c>
      <c r="K1053" s="122">
        <f t="shared" si="33"/>
        <v>0</v>
      </c>
    </row>
    <row r="1054" spans="9:11" ht="15.75" x14ac:dyDescent="0.3">
      <c r="I1054" s="116">
        <f t="shared" si="32"/>
        <v>0</v>
      </c>
      <c r="K1054" s="122">
        <f t="shared" si="33"/>
        <v>0</v>
      </c>
    </row>
    <row r="1055" spans="9:11" ht="15.75" x14ac:dyDescent="0.3">
      <c r="I1055" s="116">
        <f t="shared" si="32"/>
        <v>0</v>
      </c>
      <c r="K1055" s="122">
        <f t="shared" si="33"/>
        <v>0</v>
      </c>
    </row>
    <row r="1056" spans="9:11" ht="15.75" x14ac:dyDescent="0.3">
      <c r="I1056" s="116">
        <f t="shared" si="32"/>
        <v>0</v>
      </c>
      <c r="K1056" s="122">
        <f t="shared" si="33"/>
        <v>0</v>
      </c>
    </row>
    <row r="1057" spans="9:11" ht="15.75" x14ac:dyDescent="0.3">
      <c r="I1057" s="116">
        <f t="shared" si="32"/>
        <v>0</v>
      </c>
      <c r="K1057" s="122">
        <f t="shared" si="33"/>
        <v>0</v>
      </c>
    </row>
    <row r="1058" spans="9:11" ht="15.75" x14ac:dyDescent="0.3">
      <c r="I1058" s="116">
        <f t="shared" si="32"/>
        <v>0</v>
      </c>
      <c r="K1058" s="122">
        <f t="shared" si="33"/>
        <v>0</v>
      </c>
    </row>
    <row r="1059" spans="9:11" ht="15.75" x14ac:dyDescent="0.3">
      <c r="I1059" s="116">
        <f t="shared" si="32"/>
        <v>0</v>
      </c>
      <c r="K1059" s="122">
        <f t="shared" si="33"/>
        <v>0</v>
      </c>
    </row>
    <row r="1060" spans="9:11" ht="15.75" x14ac:dyDescent="0.3">
      <c r="I1060" s="116">
        <f t="shared" si="32"/>
        <v>0</v>
      </c>
      <c r="K1060" s="122">
        <f t="shared" si="33"/>
        <v>0</v>
      </c>
    </row>
    <row r="1061" spans="9:11" ht="15.75" x14ac:dyDescent="0.3">
      <c r="I1061" s="116">
        <f t="shared" si="32"/>
        <v>0</v>
      </c>
      <c r="K1061" s="122">
        <f t="shared" si="33"/>
        <v>0</v>
      </c>
    </row>
    <row r="1062" spans="9:11" ht="15.75" x14ac:dyDescent="0.3">
      <c r="I1062" s="116">
        <f t="shared" si="32"/>
        <v>0</v>
      </c>
      <c r="K1062" s="122">
        <f t="shared" si="33"/>
        <v>0</v>
      </c>
    </row>
    <row r="1063" spans="9:11" ht="15.75" x14ac:dyDescent="0.3">
      <c r="I1063" s="116">
        <f t="shared" si="32"/>
        <v>0</v>
      </c>
      <c r="K1063" s="122">
        <f t="shared" si="33"/>
        <v>0</v>
      </c>
    </row>
    <row r="1064" spans="9:11" ht="15.75" x14ac:dyDescent="0.3">
      <c r="I1064" s="116">
        <f t="shared" si="32"/>
        <v>0</v>
      </c>
      <c r="K1064" s="122">
        <f t="shared" si="33"/>
        <v>0</v>
      </c>
    </row>
    <row r="1065" spans="9:11" ht="15.75" x14ac:dyDescent="0.3">
      <c r="I1065" s="116">
        <f t="shared" si="32"/>
        <v>0</v>
      </c>
      <c r="K1065" s="122">
        <f t="shared" si="33"/>
        <v>0</v>
      </c>
    </row>
    <row r="1066" spans="9:11" ht="15.75" x14ac:dyDescent="0.3">
      <c r="I1066" s="116">
        <f t="shared" si="32"/>
        <v>0</v>
      </c>
      <c r="K1066" s="122">
        <f t="shared" si="33"/>
        <v>0</v>
      </c>
    </row>
    <row r="1067" spans="9:11" ht="15.75" x14ac:dyDescent="0.3">
      <c r="I1067" s="116">
        <f t="shared" si="32"/>
        <v>0</v>
      </c>
      <c r="K1067" s="122">
        <f t="shared" si="33"/>
        <v>0</v>
      </c>
    </row>
    <row r="1068" spans="9:11" ht="15.75" x14ac:dyDescent="0.3">
      <c r="I1068" s="116">
        <f t="shared" si="32"/>
        <v>0</v>
      </c>
      <c r="K1068" s="122">
        <f t="shared" si="33"/>
        <v>0</v>
      </c>
    </row>
    <row r="1069" spans="9:11" ht="15.75" x14ac:dyDescent="0.3">
      <c r="I1069" s="116">
        <f t="shared" si="32"/>
        <v>0</v>
      </c>
      <c r="K1069" s="122">
        <f t="shared" si="33"/>
        <v>0</v>
      </c>
    </row>
    <row r="1070" spans="9:11" ht="15.75" x14ac:dyDescent="0.3">
      <c r="I1070" s="116">
        <f t="shared" si="32"/>
        <v>0</v>
      </c>
      <c r="K1070" s="122">
        <f t="shared" si="33"/>
        <v>0</v>
      </c>
    </row>
    <row r="1071" spans="9:11" ht="15.75" x14ac:dyDescent="0.3">
      <c r="I1071" s="116">
        <f t="shared" si="32"/>
        <v>0</v>
      </c>
      <c r="K1071" s="122">
        <f t="shared" si="33"/>
        <v>0</v>
      </c>
    </row>
    <row r="1072" spans="9:11" ht="15.75" x14ac:dyDescent="0.3">
      <c r="I1072" s="116">
        <f t="shared" si="32"/>
        <v>0</v>
      </c>
      <c r="K1072" s="122">
        <f t="shared" si="33"/>
        <v>0</v>
      </c>
    </row>
    <row r="1073" spans="9:11" ht="15.75" x14ac:dyDescent="0.3">
      <c r="I1073" s="116">
        <f t="shared" si="32"/>
        <v>0</v>
      </c>
      <c r="K1073" s="122">
        <f t="shared" si="33"/>
        <v>0</v>
      </c>
    </row>
    <row r="1074" spans="9:11" ht="15.75" x14ac:dyDescent="0.3">
      <c r="I1074" s="116">
        <f t="shared" si="32"/>
        <v>0</v>
      </c>
      <c r="K1074" s="122">
        <f t="shared" si="33"/>
        <v>0</v>
      </c>
    </row>
    <row r="1075" spans="9:11" ht="15.75" x14ac:dyDescent="0.3">
      <c r="I1075" s="116">
        <f t="shared" si="32"/>
        <v>0</v>
      </c>
      <c r="K1075" s="122">
        <f t="shared" si="33"/>
        <v>0</v>
      </c>
    </row>
    <row r="1076" spans="9:11" ht="15.75" x14ac:dyDescent="0.3">
      <c r="I1076" s="116">
        <f t="shared" si="32"/>
        <v>0</v>
      </c>
      <c r="K1076" s="122">
        <f t="shared" si="33"/>
        <v>0</v>
      </c>
    </row>
    <row r="1077" spans="9:11" ht="15.75" x14ac:dyDescent="0.3">
      <c r="I1077" s="116">
        <f t="shared" si="32"/>
        <v>0</v>
      </c>
      <c r="K1077" s="122">
        <f t="shared" si="33"/>
        <v>0</v>
      </c>
    </row>
    <row r="1078" spans="9:11" ht="15.75" x14ac:dyDescent="0.3">
      <c r="I1078" s="116">
        <f t="shared" si="32"/>
        <v>0</v>
      </c>
      <c r="K1078" s="122">
        <f t="shared" si="33"/>
        <v>0</v>
      </c>
    </row>
    <row r="1079" spans="9:11" ht="15.75" x14ac:dyDescent="0.3">
      <c r="I1079" s="116">
        <f t="shared" si="32"/>
        <v>0</v>
      </c>
      <c r="K1079" s="122">
        <f t="shared" si="33"/>
        <v>0</v>
      </c>
    </row>
    <row r="1080" spans="9:11" ht="15.75" x14ac:dyDescent="0.3">
      <c r="I1080" s="116">
        <f t="shared" si="32"/>
        <v>0</v>
      </c>
      <c r="K1080" s="122">
        <f t="shared" si="33"/>
        <v>0</v>
      </c>
    </row>
    <row r="1081" spans="9:11" ht="15.75" x14ac:dyDescent="0.3">
      <c r="I1081" s="116">
        <f t="shared" si="32"/>
        <v>0</v>
      </c>
      <c r="K1081" s="122">
        <f t="shared" si="33"/>
        <v>0</v>
      </c>
    </row>
    <row r="1082" spans="9:11" ht="15.75" x14ac:dyDescent="0.3">
      <c r="I1082" s="116">
        <f t="shared" si="32"/>
        <v>0</v>
      </c>
      <c r="K1082" s="122">
        <f t="shared" si="33"/>
        <v>0</v>
      </c>
    </row>
    <row r="1083" spans="9:11" ht="15.75" x14ac:dyDescent="0.3">
      <c r="I1083" s="116">
        <f t="shared" si="32"/>
        <v>0</v>
      </c>
      <c r="K1083" s="122">
        <f t="shared" si="33"/>
        <v>0</v>
      </c>
    </row>
    <row r="1084" spans="9:11" ht="15.75" x14ac:dyDescent="0.3">
      <c r="I1084" s="116">
        <f t="shared" si="32"/>
        <v>0</v>
      </c>
      <c r="K1084" s="122">
        <f t="shared" si="33"/>
        <v>0</v>
      </c>
    </row>
    <row r="1085" spans="9:11" ht="15.75" x14ac:dyDescent="0.3">
      <c r="I1085" s="116">
        <f t="shared" si="32"/>
        <v>0</v>
      </c>
      <c r="K1085" s="122">
        <f t="shared" si="33"/>
        <v>0</v>
      </c>
    </row>
    <row r="1086" spans="9:11" ht="15.75" x14ac:dyDescent="0.3">
      <c r="I1086" s="116">
        <f t="shared" si="32"/>
        <v>0</v>
      </c>
      <c r="K1086" s="122">
        <f t="shared" si="33"/>
        <v>0</v>
      </c>
    </row>
    <row r="1087" spans="9:11" ht="15.75" x14ac:dyDescent="0.3">
      <c r="I1087" s="116">
        <f t="shared" si="32"/>
        <v>0</v>
      </c>
      <c r="K1087" s="122">
        <f t="shared" si="33"/>
        <v>0</v>
      </c>
    </row>
    <row r="1088" spans="9:11" ht="15.75" x14ac:dyDescent="0.3">
      <c r="I1088" s="116">
        <f t="shared" si="32"/>
        <v>0</v>
      </c>
      <c r="K1088" s="122">
        <f t="shared" si="33"/>
        <v>0</v>
      </c>
    </row>
    <row r="1089" spans="9:11" ht="15.75" x14ac:dyDescent="0.3">
      <c r="I1089" s="116">
        <f t="shared" si="32"/>
        <v>0</v>
      </c>
      <c r="K1089" s="122">
        <f t="shared" si="33"/>
        <v>0</v>
      </c>
    </row>
    <row r="1090" spans="9:11" ht="15.75" x14ac:dyDescent="0.3">
      <c r="I1090" s="116">
        <f t="shared" si="32"/>
        <v>0</v>
      </c>
      <c r="K1090" s="122">
        <f t="shared" si="33"/>
        <v>0</v>
      </c>
    </row>
    <row r="1091" spans="9:11" ht="15.75" x14ac:dyDescent="0.3">
      <c r="I1091" s="116">
        <f t="shared" si="32"/>
        <v>0</v>
      </c>
      <c r="K1091" s="122">
        <f t="shared" si="33"/>
        <v>0</v>
      </c>
    </row>
    <row r="1092" spans="9:11" ht="15.75" x14ac:dyDescent="0.3">
      <c r="I1092" s="116">
        <f t="shared" si="32"/>
        <v>0</v>
      </c>
      <c r="K1092" s="122">
        <f t="shared" si="33"/>
        <v>0</v>
      </c>
    </row>
    <row r="1093" spans="9:11" ht="15.75" x14ac:dyDescent="0.3">
      <c r="I1093" s="116">
        <f t="shared" si="32"/>
        <v>0</v>
      </c>
      <c r="K1093" s="122">
        <f t="shared" si="33"/>
        <v>0</v>
      </c>
    </row>
    <row r="1094" spans="9:11" ht="15.75" x14ac:dyDescent="0.3">
      <c r="I1094" s="116">
        <f t="shared" si="32"/>
        <v>0</v>
      </c>
      <c r="K1094" s="122">
        <f t="shared" si="33"/>
        <v>0</v>
      </c>
    </row>
    <row r="1095" spans="9:11" ht="15.75" x14ac:dyDescent="0.3">
      <c r="I1095" s="116">
        <f t="shared" si="32"/>
        <v>0</v>
      </c>
      <c r="K1095" s="122">
        <f t="shared" si="33"/>
        <v>0</v>
      </c>
    </row>
    <row r="1096" spans="9:11" ht="15.75" x14ac:dyDescent="0.3">
      <c r="I1096" s="116">
        <f t="shared" si="32"/>
        <v>0</v>
      </c>
      <c r="K1096" s="122">
        <f t="shared" si="33"/>
        <v>0</v>
      </c>
    </row>
    <row r="1097" spans="9:11" ht="15.75" x14ac:dyDescent="0.3">
      <c r="I1097" s="116">
        <f t="shared" si="32"/>
        <v>0</v>
      </c>
      <c r="K1097" s="122">
        <f t="shared" si="33"/>
        <v>0</v>
      </c>
    </row>
    <row r="1098" spans="9:11" ht="15.75" x14ac:dyDescent="0.3">
      <c r="I1098" s="116">
        <f t="shared" ref="I1098:I1161" si="34">G1098+H1098</f>
        <v>0</v>
      </c>
      <c r="K1098" s="122">
        <f t="shared" si="33"/>
        <v>0</v>
      </c>
    </row>
    <row r="1099" spans="9:11" ht="15.75" x14ac:dyDescent="0.3">
      <c r="I1099" s="116">
        <f t="shared" si="34"/>
        <v>0</v>
      </c>
      <c r="K1099" s="122">
        <f t="shared" ref="K1099:K1162" si="35">I1099*J1099</f>
        <v>0</v>
      </c>
    </row>
    <row r="1100" spans="9:11" ht="15.75" x14ac:dyDescent="0.3">
      <c r="I1100" s="116">
        <f t="shared" si="34"/>
        <v>0</v>
      </c>
      <c r="K1100" s="122">
        <f t="shared" si="35"/>
        <v>0</v>
      </c>
    </row>
    <row r="1101" spans="9:11" ht="15.75" x14ac:dyDescent="0.3">
      <c r="I1101" s="116">
        <f t="shared" si="34"/>
        <v>0</v>
      </c>
      <c r="K1101" s="122">
        <f t="shared" si="35"/>
        <v>0</v>
      </c>
    </row>
    <row r="1102" spans="9:11" ht="15.75" x14ac:dyDescent="0.3">
      <c r="I1102" s="116">
        <f t="shared" si="34"/>
        <v>0</v>
      </c>
      <c r="K1102" s="122">
        <f t="shared" si="35"/>
        <v>0</v>
      </c>
    </row>
    <row r="1103" spans="9:11" ht="15.75" x14ac:dyDescent="0.3">
      <c r="I1103" s="116">
        <f t="shared" si="34"/>
        <v>0</v>
      </c>
      <c r="K1103" s="122">
        <f t="shared" si="35"/>
        <v>0</v>
      </c>
    </row>
    <row r="1104" spans="9:11" ht="15.75" x14ac:dyDescent="0.3">
      <c r="I1104" s="116">
        <f t="shared" si="34"/>
        <v>0</v>
      </c>
      <c r="K1104" s="122">
        <f t="shared" si="35"/>
        <v>0</v>
      </c>
    </row>
    <row r="1105" spans="9:11" ht="15.75" x14ac:dyDescent="0.3">
      <c r="I1105" s="116">
        <f t="shared" si="34"/>
        <v>0</v>
      </c>
      <c r="K1105" s="122">
        <f t="shared" si="35"/>
        <v>0</v>
      </c>
    </row>
    <row r="1106" spans="9:11" ht="15.75" x14ac:dyDescent="0.3">
      <c r="I1106" s="116">
        <f t="shared" si="34"/>
        <v>0</v>
      </c>
      <c r="K1106" s="122">
        <f t="shared" si="35"/>
        <v>0</v>
      </c>
    </row>
    <row r="1107" spans="9:11" ht="15.75" x14ac:dyDescent="0.3">
      <c r="I1107" s="116">
        <f t="shared" si="34"/>
        <v>0</v>
      </c>
      <c r="K1107" s="122">
        <f t="shared" si="35"/>
        <v>0</v>
      </c>
    </row>
    <row r="1108" spans="9:11" ht="15.75" x14ac:dyDescent="0.3">
      <c r="I1108" s="116">
        <f t="shared" si="34"/>
        <v>0</v>
      </c>
      <c r="K1108" s="122">
        <f t="shared" si="35"/>
        <v>0</v>
      </c>
    </row>
    <row r="1109" spans="9:11" ht="15.75" x14ac:dyDescent="0.3">
      <c r="I1109" s="116">
        <f t="shared" si="34"/>
        <v>0</v>
      </c>
      <c r="K1109" s="122">
        <f t="shared" si="35"/>
        <v>0</v>
      </c>
    </row>
    <row r="1110" spans="9:11" ht="15.75" x14ac:dyDescent="0.3">
      <c r="I1110" s="116">
        <f t="shared" si="34"/>
        <v>0</v>
      </c>
      <c r="K1110" s="122">
        <f t="shared" si="35"/>
        <v>0</v>
      </c>
    </row>
    <row r="1111" spans="9:11" ht="15.75" x14ac:dyDescent="0.3">
      <c r="I1111" s="116">
        <f t="shared" si="34"/>
        <v>0</v>
      </c>
      <c r="K1111" s="122">
        <f t="shared" si="35"/>
        <v>0</v>
      </c>
    </row>
    <row r="1112" spans="9:11" ht="15.75" x14ac:dyDescent="0.3">
      <c r="I1112" s="116">
        <f t="shared" si="34"/>
        <v>0</v>
      </c>
      <c r="K1112" s="122">
        <f t="shared" si="35"/>
        <v>0</v>
      </c>
    </row>
    <row r="1113" spans="9:11" ht="15.75" x14ac:dyDescent="0.3">
      <c r="I1113" s="116">
        <f t="shared" si="34"/>
        <v>0</v>
      </c>
      <c r="K1113" s="122">
        <f t="shared" si="35"/>
        <v>0</v>
      </c>
    </row>
    <row r="1114" spans="9:11" ht="15.75" x14ac:dyDescent="0.3">
      <c r="I1114" s="116">
        <f t="shared" si="34"/>
        <v>0</v>
      </c>
      <c r="K1114" s="122">
        <f t="shared" si="35"/>
        <v>0</v>
      </c>
    </row>
    <row r="1115" spans="9:11" ht="15.75" x14ac:dyDescent="0.3">
      <c r="I1115" s="116">
        <f t="shared" si="34"/>
        <v>0</v>
      </c>
      <c r="K1115" s="122">
        <f t="shared" si="35"/>
        <v>0</v>
      </c>
    </row>
    <row r="1116" spans="9:11" ht="15.75" x14ac:dyDescent="0.3">
      <c r="I1116" s="116">
        <f t="shared" si="34"/>
        <v>0</v>
      </c>
      <c r="K1116" s="122">
        <f t="shared" si="35"/>
        <v>0</v>
      </c>
    </row>
    <row r="1117" spans="9:11" ht="15.75" x14ac:dyDescent="0.3">
      <c r="I1117" s="116">
        <f t="shared" si="34"/>
        <v>0</v>
      </c>
      <c r="K1117" s="122">
        <f t="shared" si="35"/>
        <v>0</v>
      </c>
    </row>
    <row r="1118" spans="9:11" ht="15.75" x14ac:dyDescent="0.3">
      <c r="I1118" s="116">
        <f t="shared" si="34"/>
        <v>0</v>
      </c>
      <c r="K1118" s="122">
        <f t="shared" si="35"/>
        <v>0</v>
      </c>
    </row>
    <row r="1119" spans="9:11" ht="15.75" x14ac:dyDescent="0.3">
      <c r="I1119" s="116">
        <f t="shared" si="34"/>
        <v>0</v>
      </c>
      <c r="K1119" s="122">
        <f t="shared" si="35"/>
        <v>0</v>
      </c>
    </row>
    <row r="1120" spans="9:11" ht="15.75" x14ac:dyDescent="0.3">
      <c r="I1120" s="116">
        <f t="shared" si="34"/>
        <v>0</v>
      </c>
      <c r="K1120" s="122">
        <f t="shared" si="35"/>
        <v>0</v>
      </c>
    </row>
    <row r="1121" spans="9:11" ht="15.75" x14ac:dyDescent="0.3">
      <c r="I1121" s="116">
        <f t="shared" si="34"/>
        <v>0</v>
      </c>
      <c r="K1121" s="122">
        <f t="shared" si="35"/>
        <v>0</v>
      </c>
    </row>
    <row r="1122" spans="9:11" ht="15.75" x14ac:dyDescent="0.3">
      <c r="I1122" s="116">
        <f t="shared" si="34"/>
        <v>0</v>
      </c>
      <c r="K1122" s="122">
        <f t="shared" si="35"/>
        <v>0</v>
      </c>
    </row>
    <row r="1123" spans="9:11" ht="15.75" x14ac:dyDescent="0.3">
      <c r="I1123" s="116">
        <f t="shared" si="34"/>
        <v>0</v>
      </c>
      <c r="K1123" s="122">
        <f t="shared" si="35"/>
        <v>0</v>
      </c>
    </row>
    <row r="1124" spans="9:11" ht="15.75" x14ac:dyDescent="0.3">
      <c r="I1124" s="116">
        <f t="shared" si="34"/>
        <v>0</v>
      </c>
      <c r="K1124" s="122">
        <f t="shared" si="35"/>
        <v>0</v>
      </c>
    </row>
    <row r="1125" spans="9:11" ht="15.75" x14ac:dyDescent="0.3">
      <c r="I1125" s="116">
        <f t="shared" si="34"/>
        <v>0</v>
      </c>
      <c r="K1125" s="122">
        <f t="shared" si="35"/>
        <v>0</v>
      </c>
    </row>
    <row r="1126" spans="9:11" ht="15.75" x14ac:dyDescent="0.3">
      <c r="I1126" s="116">
        <f t="shared" si="34"/>
        <v>0</v>
      </c>
      <c r="K1126" s="122">
        <f t="shared" si="35"/>
        <v>0</v>
      </c>
    </row>
    <row r="1127" spans="9:11" ht="15.75" x14ac:dyDescent="0.3">
      <c r="I1127" s="116">
        <f t="shared" si="34"/>
        <v>0</v>
      </c>
      <c r="K1127" s="122">
        <f t="shared" si="35"/>
        <v>0</v>
      </c>
    </row>
    <row r="1128" spans="9:11" ht="15.75" x14ac:dyDescent="0.3">
      <c r="I1128" s="116">
        <f t="shared" si="34"/>
        <v>0</v>
      </c>
      <c r="K1128" s="122">
        <f t="shared" si="35"/>
        <v>0</v>
      </c>
    </row>
    <row r="1129" spans="9:11" ht="15.75" x14ac:dyDescent="0.3">
      <c r="I1129" s="116">
        <f t="shared" si="34"/>
        <v>0</v>
      </c>
      <c r="K1129" s="122">
        <f t="shared" si="35"/>
        <v>0</v>
      </c>
    </row>
    <row r="1130" spans="9:11" ht="15.75" x14ac:dyDescent="0.3">
      <c r="I1130" s="116">
        <f t="shared" si="34"/>
        <v>0</v>
      </c>
      <c r="K1130" s="122">
        <f t="shared" si="35"/>
        <v>0</v>
      </c>
    </row>
    <row r="1131" spans="9:11" ht="15.75" x14ac:dyDescent="0.3">
      <c r="I1131" s="116">
        <f t="shared" si="34"/>
        <v>0</v>
      </c>
      <c r="K1131" s="122">
        <f t="shared" si="35"/>
        <v>0</v>
      </c>
    </row>
    <row r="1132" spans="9:11" ht="15.75" x14ac:dyDescent="0.3">
      <c r="I1132" s="116">
        <f t="shared" si="34"/>
        <v>0</v>
      </c>
      <c r="K1132" s="122">
        <f t="shared" si="35"/>
        <v>0</v>
      </c>
    </row>
    <row r="1133" spans="9:11" ht="15.75" x14ac:dyDescent="0.3">
      <c r="I1133" s="116">
        <f t="shared" si="34"/>
        <v>0</v>
      </c>
      <c r="K1133" s="122">
        <f t="shared" si="35"/>
        <v>0</v>
      </c>
    </row>
    <row r="1134" spans="9:11" ht="15.75" x14ac:dyDescent="0.3">
      <c r="I1134" s="116">
        <f t="shared" si="34"/>
        <v>0</v>
      </c>
      <c r="K1134" s="122">
        <f t="shared" si="35"/>
        <v>0</v>
      </c>
    </row>
    <row r="1135" spans="9:11" ht="15.75" x14ac:dyDescent="0.3">
      <c r="I1135" s="116">
        <f t="shared" si="34"/>
        <v>0</v>
      </c>
      <c r="K1135" s="122">
        <f t="shared" si="35"/>
        <v>0</v>
      </c>
    </row>
    <row r="1136" spans="9:11" ht="15.75" x14ac:dyDescent="0.3">
      <c r="I1136" s="116">
        <f t="shared" si="34"/>
        <v>0</v>
      </c>
      <c r="K1136" s="122">
        <f t="shared" si="35"/>
        <v>0</v>
      </c>
    </row>
    <row r="1137" spans="9:11" ht="15.75" x14ac:dyDescent="0.3">
      <c r="I1137" s="116">
        <f t="shared" si="34"/>
        <v>0</v>
      </c>
      <c r="K1137" s="122">
        <f t="shared" si="35"/>
        <v>0</v>
      </c>
    </row>
    <row r="1138" spans="9:11" ht="15.75" x14ac:dyDescent="0.3">
      <c r="I1138" s="116">
        <f t="shared" si="34"/>
        <v>0</v>
      </c>
      <c r="K1138" s="122">
        <f t="shared" si="35"/>
        <v>0</v>
      </c>
    </row>
    <row r="1139" spans="9:11" ht="15.75" x14ac:dyDescent="0.3">
      <c r="I1139" s="116">
        <f t="shared" si="34"/>
        <v>0</v>
      </c>
      <c r="K1139" s="122">
        <f t="shared" si="35"/>
        <v>0</v>
      </c>
    </row>
    <row r="1140" spans="9:11" ht="15.75" x14ac:dyDescent="0.3">
      <c r="I1140" s="116">
        <f t="shared" si="34"/>
        <v>0</v>
      </c>
      <c r="K1140" s="122">
        <f t="shared" si="35"/>
        <v>0</v>
      </c>
    </row>
    <row r="1141" spans="9:11" ht="15.75" x14ac:dyDescent="0.3">
      <c r="I1141" s="116">
        <f t="shared" si="34"/>
        <v>0</v>
      </c>
      <c r="K1141" s="122">
        <f t="shared" si="35"/>
        <v>0</v>
      </c>
    </row>
    <row r="1142" spans="9:11" ht="15.75" x14ac:dyDescent="0.3">
      <c r="I1142" s="116">
        <f t="shared" si="34"/>
        <v>0</v>
      </c>
      <c r="K1142" s="122">
        <f t="shared" si="35"/>
        <v>0</v>
      </c>
    </row>
    <row r="1143" spans="9:11" ht="15.75" x14ac:dyDescent="0.3">
      <c r="I1143" s="116">
        <f t="shared" si="34"/>
        <v>0</v>
      </c>
      <c r="K1143" s="122">
        <f t="shared" si="35"/>
        <v>0</v>
      </c>
    </row>
    <row r="1144" spans="9:11" ht="15.75" x14ac:dyDescent="0.3">
      <c r="I1144" s="116">
        <f t="shared" si="34"/>
        <v>0</v>
      </c>
      <c r="K1144" s="122">
        <f t="shared" si="35"/>
        <v>0</v>
      </c>
    </row>
    <row r="1145" spans="9:11" ht="15.75" x14ac:dyDescent="0.3">
      <c r="I1145" s="116">
        <f t="shared" si="34"/>
        <v>0</v>
      </c>
      <c r="K1145" s="122">
        <f t="shared" si="35"/>
        <v>0</v>
      </c>
    </row>
    <row r="1146" spans="9:11" ht="15.75" x14ac:dyDescent="0.3">
      <c r="I1146" s="116">
        <f t="shared" si="34"/>
        <v>0</v>
      </c>
      <c r="K1146" s="122">
        <f t="shared" si="35"/>
        <v>0</v>
      </c>
    </row>
    <row r="1147" spans="9:11" ht="15.75" x14ac:dyDescent="0.3">
      <c r="I1147" s="116">
        <f t="shared" si="34"/>
        <v>0</v>
      </c>
      <c r="K1147" s="122">
        <f t="shared" si="35"/>
        <v>0</v>
      </c>
    </row>
    <row r="1148" spans="9:11" ht="15.75" x14ac:dyDescent="0.3">
      <c r="I1148" s="116">
        <f t="shared" si="34"/>
        <v>0</v>
      </c>
      <c r="K1148" s="122">
        <f t="shared" si="35"/>
        <v>0</v>
      </c>
    </row>
    <row r="1149" spans="9:11" ht="15.75" x14ac:dyDescent="0.3">
      <c r="I1149" s="116">
        <f t="shared" si="34"/>
        <v>0</v>
      </c>
      <c r="K1149" s="122">
        <f t="shared" si="35"/>
        <v>0</v>
      </c>
    </row>
    <row r="1150" spans="9:11" ht="15.75" x14ac:dyDescent="0.3">
      <c r="I1150" s="116">
        <f t="shared" si="34"/>
        <v>0</v>
      </c>
      <c r="K1150" s="122">
        <f t="shared" si="35"/>
        <v>0</v>
      </c>
    </row>
    <row r="1151" spans="9:11" ht="15.75" x14ac:dyDescent="0.3">
      <c r="I1151" s="116">
        <f t="shared" si="34"/>
        <v>0</v>
      </c>
      <c r="K1151" s="122">
        <f t="shared" si="35"/>
        <v>0</v>
      </c>
    </row>
    <row r="1152" spans="9:11" ht="15.75" x14ac:dyDescent="0.3">
      <c r="I1152" s="116">
        <f t="shared" si="34"/>
        <v>0</v>
      </c>
      <c r="K1152" s="122">
        <f t="shared" si="35"/>
        <v>0</v>
      </c>
    </row>
    <row r="1153" spans="9:11" ht="15.75" x14ac:dyDescent="0.3">
      <c r="I1153" s="116">
        <f t="shared" si="34"/>
        <v>0</v>
      </c>
      <c r="K1153" s="122">
        <f t="shared" si="35"/>
        <v>0</v>
      </c>
    </row>
    <row r="1154" spans="9:11" ht="15.75" x14ac:dyDescent="0.3">
      <c r="I1154" s="116">
        <f t="shared" si="34"/>
        <v>0</v>
      </c>
      <c r="K1154" s="122">
        <f t="shared" si="35"/>
        <v>0</v>
      </c>
    </row>
    <row r="1155" spans="9:11" ht="15.75" x14ac:dyDescent="0.3">
      <c r="I1155" s="116">
        <f t="shared" si="34"/>
        <v>0</v>
      </c>
      <c r="K1155" s="122">
        <f t="shared" si="35"/>
        <v>0</v>
      </c>
    </row>
    <row r="1156" spans="9:11" ht="15.75" x14ac:dyDescent="0.3">
      <c r="I1156" s="116">
        <f t="shared" si="34"/>
        <v>0</v>
      </c>
      <c r="K1156" s="122">
        <f t="shared" si="35"/>
        <v>0</v>
      </c>
    </row>
    <row r="1157" spans="9:11" ht="15.75" x14ac:dyDescent="0.3">
      <c r="I1157" s="116">
        <f t="shared" si="34"/>
        <v>0</v>
      </c>
      <c r="K1157" s="122">
        <f t="shared" si="35"/>
        <v>0</v>
      </c>
    </row>
    <row r="1158" spans="9:11" ht="15.75" x14ac:dyDescent="0.3">
      <c r="I1158" s="116">
        <f t="shared" si="34"/>
        <v>0</v>
      </c>
      <c r="K1158" s="122">
        <f t="shared" si="35"/>
        <v>0</v>
      </c>
    </row>
    <row r="1159" spans="9:11" ht="15.75" x14ac:dyDescent="0.3">
      <c r="I1159" s="116">
        <f t="shared" si="34"/>
        <v>0</v>
      </c>
      <c r="K1159" s="122">
        <f t="shared" si="35"/>
        <v>0</v>
      </c>
    </row>
    <row r="1160" spans="9:11" ht="15.75" x14ac:dyDescent="0.3">
      <c r="I1160" s="116">
        <f t="shared" si="34"/>
        <v>0</v>
      </c>
      <c r="K1160" s="122">
        <f t="shared" si="35"/>
        <v>0</v>
      </c>
    </row>
    <row r="1161" spans="9:11" ht="15.75" x14ac:dyDescent="0.3">
      <c r="I1161" s="116">
        <f t="shared" si="34"/>
        <v>0</v>
      </c>
      <c r="K1161" s="122">
        <f t="shared" si="35"/>
        <v>0</v>
      </c>
    </row>
    <row r="1162" spans="9:11" ht="15.75" x14ac:dyDescent="0.3">
      <c r="I1162" s="116">
        <f t="shared" ref="I1162:I1225" si="36">G1162+H1162</f>
        <v>0</v>
      </c>
      <c r="K1162" s="122">
        <f t="shared" si="35"/>
        <v>0</v>
      </c>
    </row>
    <row r="1163" spans="9:11" ht="15.75" x14ac:dyDescent="0.3">
      <c r="I1163" s="116">
        <f t="shared" si="36"/>
        <v>0</v>
      </c>
      <c r="K1163" s="122">
        <f t="shared" ref="K1163:K1226" si="37">I1163*J1163</f>
        <v>0</v>
      </c>
    </row>
    <row r="1164" spans="9:11" ht="15.75" x14ac:dyDescent="0.3">
      <c r="I1164" s="116">
        <f t="shared" si="36"/>
        <v>0</v>
      </c>
      <c r="K1164" s="122">
        <f t="shared" si="37"/>
        <v>0</v>
      </c>
    </row>
    <row r="1165" spans="9:11" ht="15.75" x14ac:dyDescent="0.3">
      <c r="I1165" s="116">
        <f t="shared" si="36"/>
        <v>0</v>
      </c>
      <c r="K1165" s="122">
        <f t="shared" si="37"/>
        <v>0</v>
      </c>
    </row>
    <row r="1166" spans="9:11" ht="15.75" x14ac:dyDescent="0.3">
      <c r="I1166" s="116">
        <f t="shared" si="36"/>
        <v>0</v>
      </c>
      <c r="K1166" s="122">
        <f t="shared" si="37"/>
        <v>0</v>
      </c>
    </row>
    <row r="1167" spans="9:11" ht="15.75" x14ac:dyDescent="0.3">
      <c r="I1167" s="116">
        <f t="shared" si="36"/>
        <v>0</v>
      </c>
      <c r="K1167" s="122">
        <f t="shared" si="37"/>
        <v>0</v>
      </c>
    </row>
    <row r="1168" spans="9:11" ht="15.75" x14ac:dyDescent="0.3">
      <c r="I1168" s="116">
        <f t="shared" si="36"/>
        <v>0</v>
      </c>
      <c r="K1168" s="122">
        <f t="shared" si="37"/>
        <v>0</v>
      </c>
    </row>
    <row r="1169" spans="9:11" ht="15.75" x14ac:dyDescent="0.3">
      <c r="I1169" s="116">
        <f t="shared" si="36"/>
        <v>0</v>
      </c>
      <c r="K1169" s="122">
        <f t="shared" si="37"/>
        <v>0</v>
      </c>
    </row>
    <row r="1170" spans="9:11" ht="15.75" x14ac:dyDescent="0.3">
      <c r="I1170" s="116">
        <f t="shared" si="36"/>
        <v>0</v>
      </c>
      <c r="K1170" s="122">
        <f t="shared" si="37"/>
        <v>0</v>
      </c>
    </row>
    <row r="1171" spans="9:11" ht="15.75" x14ac:dyDescent="0.3">
      <c r="I1171" s="116">
        <f t="shared" si="36"/>
        <v>0</v>
      </c>
      <c r="K1171" s="122">
        <f t="shared" si="37"/>
        <v>0</v>
      </c>
    </row>
    <row r="1172" spans="9:11" ht="15.75" x14ac:dyDescent="0.3">
      <c r="I1172" s="116">
        <f t="shared" si="36"/>
        <v>0</v>
      </c>
      <c r="K1172" s="122">
        <f t="shared" si="37"/>
        <v>0</v>
      </c>
    </row>
    <row r="1173" spans="9:11" ht="15.75" x14ac:dyDescent="0.3">
      <c r="I1173" s="116">
        <f t="shared" si="36"/>
        <v>0</v>
      </c>
      <c r="K1173" s="122">
        <f t="shared" si="37"/>
        <v>0</v>
      </c>
    </row>
    <row r="1174" spans="9:11" ht="15.75" x14ac:dyDescent="0.3">
      <c r="I1174" s="116">
        <f t="shared" si="36"/>
        <v>0</v>
      </c>
      <c r="K1174" s="122">
        <f t="shared" si="37"/>
        <v>0</v>
      </c>
    </row>
    <row r="1175" spans="9:11" ht="15.75" x14ac:dyDescent="0.3">
      <c r="I1175" s="116">
        <f t="shared" si="36"/>
        <v>0</v>
      </c>
      <c r="K1175" s="122">
        <f t="shared" si="37"/>
        <v>0</v>
      </c>
    </row>
    <row r="1176" spans="9:11" ht="15.75" x14ac:dyDescent="0.3">
      <c r="I1176" s="116">
        <f t="shared" si="36"/>
        <v>0</v>
      </c>
      <c r="K1176" s="122">
        <f t="shared" si="37"/>
        <v>0</v>
      </c>
    </row>
    <row r="1177" spans="9:11" ht="15.75" x14ac:dyDescent="0.3">
      <c r="I1177" s="116">
        <f t="shared" si="36"/>
        <v>0</v>
      </c>
      <c r="K1177" s="122">
        <f t="shared" si="37"/>
        <v>0</v>
      </c>
    </row>
    <row r="1178" spans="9:11" ht="15.75" x14ac:dyDescent="0.3">
      <c r="I1178" s="116">
        <f t="shared" si="36"/>
        <v>0</v>
      </c>
      <c r="K1178" s="122">
        <f t="shared" si="37"/>
        <v>0</v>
      </c>
    </row>
    <row r="1179" spans="9:11" ht="15.75" x14ac:dyDescent="0.3">
      <c r="I1179" s="116">
        <f t="shared" si="36"/>
        <v>0</v>
      </c>
      <c r="K1179" s="122">
        <f t="shared" si="37"/>
        <v>0</v>
      </c>
    </row>
    <row r="1180" spans="9:11" ht="15.75" x14ac:dyDescent="0.3">
      <c r="I1180" s="116">
        <f t="shared" si="36"/>
        <v>0</v>
      </c>
      <c r="K1180" s="122">
        <f t="shared" si="37"/>
        <v>0</v>
      </c>
    </row>
    <row r="1181" spans="9:11" ht="15.75" x14ac:dyDescent="0.3">
      <c r="I1181" s="116">
        <f t="shared" si="36"/>
        <v>0</v>
      </c>
      <c r="K1181" s="122">
        <f t="shared" si="37"/>
        <v>0</v>
      </c>
    </row>
    <row r="1182" spans="9:11" ht="15.75" x14ac:dyDescent="0.3">
      <c r="I1182" s="116">
        <f t="shared" si="36"/>
        <v>0</v>
      </c>
      <c r="K1182" s="122">
        <f t="shared" si="37"/>
        <v>0</v>
      </c>
    </row>
    <row r="1183" spans="9:11" ht="15.75" x14ac:dyDescent="0.3">
      <c r="I1183" s="116">
        <f t="shared" si="36"/>
        <v>0</v>
      </c>
      <c r="K1183" s="122">
        <f t="shared" si="37"/>
        <v>0</v>
      </c>
    </row>
    <row r="1184" spans="9:11" ht="15.75" x14ac:dyDescent="0.3">
      <c r="I1184" s="116">
        <f t="shared" si="36"/>
        <v>0</v>
      </c>
      <c r="K1184" s="122">
        <f t="shared" si="37"/>
        <v>0</v>
      </c>
    </row>
    <row r="1185" spans="9:11" ht="15.75" x14ac:dyDescent="0.3">
      <c r="I1185" s="116">
        <f t="shared" si="36"/>
        <v>0</v>
      </c>
      <c r="K1185" s="122">
        <f t="shared" si="37"/>
        <v>0</v>
      </c>
    </row>
    <row r="1186" spans="9:11" ht="15.75" x14ac:dyDescent="0.3">
      <c r="I1186" s="116">
        <f t="shared" si="36"/>
        <v>0</v>
      </c>
      <c r="K1186" s="122">
        <f t="shared" si="37"/>
        <v>0</v>
      </c>
    </row>
    <row r="1187" spans="9:11" ht="15.75" x14ac:dyDescent="0.3">
      <c r="I1187" s="116">
        <f t="shared" si="36"/>
        <v>0</v>
      </c>
      <c r="K1187" s="122">
        <f t="shared" si="37"/>
        <v>0</v>
      </c>
    </row>
    <row r="1188" spans="9:11" ht="15.75" x14ac:dyDescent="0.3">
      <c r="I1188" s="116">
        <f t="shared" si="36"/>
        <v>0</v>
      </c>
      <c r="K1188" s="122">
        <f t="shared" si="37"/>
        <v>0</v>
      </c>
    </row>
    <row r="1189" spans="9:11" ht="15.75" x14ac:dyDescent="0.3">
      <c r="I1189" s="116">
        <f t="shared" si="36"/>
        <v>0</v>
      </c>
      <c r="K1189" s="122">
        <f t="shared" si="37"/>
        <v>0</v>
      </c>
    </row>
    <row r="1190" spans="9:11" ht="15.75" x14ac:dyDescent="0.3">
      <c r="I1190" s="116">
        <f t="shared" si="36"/>
        <v>0</v>
      </c>
      <c r="K1190" s="122">
        <f t="shared" si="37"/>
        <v>0</v>
      </c>
    </row>
    <row r="1191" spans="9:11" ht="15.75" x14ac:dyDescent="0.3">
      <c r="I1191" s="116">
        <f t="shared" si="36"/>
        <v>0</v>
      </c>
      <c r="K1191" s="122">
        <f t="shared" si="37"/>
        <v>0</v>
      </c>
    </row>
    <row r="1192" spans="9:11" ht="15.75" x14ac:dyDescent="0.3">
      <c r="I1192" s="116">
        <f t="shared" si="36"/>
        <v>0</v>
      </c>
      <c r="K1192" s="122">
        <f t="shared" si="37"/>
        <v>0</v>
      </c>
    </row>
    <row r="1193" spans="9:11" ht="15.75" x14ac:dyDescent="0.3">
      <c r="I1193" s="116">
        <f t="shared" si="36"/>
        <v>0</v>
      </c>
      <c r="K1193" s="122">
        <f t="shared" si="37"/>
        <v>0</v>
      </c>
    </row>
    <row r="1194" spans="9:11" ht="15.75" x14ac:dyDescent="0.3">
      <c r="I1194" s="116">
        <f t="shared" si="36"/>
        <v>0</v>
      </c>
      <c r="K1194" s="122">
        <f t="shared" si="37"/>
        <v>0</v>
      </c>
    </row>
    <row r="1195" spans="9:11" ht="15.75" x14ac:dyDescent="0.3">
      <c r="I1195" s="116">
        <f t="shared" si="36"/>
        <v>0</v>
      </c>
      <c r="K1195" s="122">
        <f t="shared" si="37"/>
        <v>0</v>
      </c>
    </row>
    <row r="1196" spans="9:11" ht="15.75" x14ac:dyDescent="0.3">
      <c r="I1196" s="116">
        <f t="shared" si="36"/>
        <v>0</v>
      </c>
      <c r="K1196" s="122">
        <f t="shared" si="37"/>
        <v>0</v>
      </c>
    </row>
    <row r="1197" spans="9:11" ht="15.75" x14ac:dyDescent="0.3">
      <c r="I1197" s="116">
        <f t="shared" si="36"/>
        <v>0</v>
      </c>
      <c r="K1197" s="122">
        <f t="shared" si="37"/>
        <v>0</v>
      </c>
    </row>
    <row r="1198" spans="9:11" ht="15.75" x14ac:dyDescent="0.3">
      <c r="I1198" s="116">
        <f t="shared" si="36"/>
        <v>0</v>
      </c>
      <c r="K1198" s="122">
        <f t="shared" si="37"/>
        <v>0</v>
      </c>
    </row>
    <row r="1199" spans="9:11" ht="15.75" x14ac:dyDescent="0.3">
      <c r="I1199" s="116">
        <f t="shared" si="36"/>
        <v>0</v>
      </c>
      <c r="K1199" s="122">
        <f t="shared" si="37"/>
        <v>0</v>
      </c>
    </row>
    <row r="1200" spans="9:11" ht="15.75" x14ac:dyDescent="0.3">
      <c r="I1200" s="116">
        <f t="shared" si="36"/>
        <v>0</v>
      </c>
      <c r="K1200" s="122">
        <f t="shared" si="37"/>
        <v>0</v>
      </c>
    </row>
    <row r="1201" spans="9:11" ht="15.75" x14ac:dyDescent="0.3">
      <c r="I1201" s="116">
        <f t="shared" si="36"/>
        <v>0</v>
      </c>
      <c r="K1201" s="122">
        <f t="shared" si="37"/>
        <v>0</v>
      </c>
    </row>
    <row r="1202" spans="9:11" ht="15.75" x14ac:dyDescent="0.3">
      <c r="I1202" s="116">
        <f t="shared" si="36"/>
        <v>0</v>
      </c>
      <c r="K1202" s="122">
        <f t="shared" si="37"/>
        <v>0</v>
      </c>
    </row>
    <row r="1203" spans="9:11" ht="15.75" x14ac:dyDescent="0.3">
      <c r="I1203" s="116">
        <f t="shared" si="36"/>
        <v>0</v>
      </c>
      <c r="K1203" s="122">
        <f t="shared" si="37"/>
        <v>0</v>
      </c>
    </row>
    <row r="1204" spans="9:11" ht="15.75" x14ac:dyDescent="0.3">
      <c r="I1204" s="116">
        <f t="shared" si="36"/>
        <v>0</v>
      </c>
      <c r="K1204" s="122">
        <f t="shared" si="37"/>
        <v>0</v>
      </c>
    </row>
    <row r="1205" spans="9:11" ht="15.75" x14ac:dyDescent="0.3">
      <c r="I1205" s="116">
        <f t="shared" si="36"/>
        <v>0</v>
      </c>
      <c r="K1205" s="122">
        <f t="shared" si="37"/>
        <v>0</v>
      </c>
    </row>
    <row r="1206" spans="9:11" ht="15.75" x14ac:dyDescent="0.3">
      <c r="I1206" s="116">
        <f t="shared" si="36"/>
        <v>0</v>
      </c>
      <c r="K1206" s="122">
        <f t="shared" si="37"/>
        <v>0</v>
      </c>
    </row>
    <row r="1207" spans="9:11" ht="15.75" x14ac:dyDescent="0.3">
      <c r="I1207" s="116">
        <f t="shared" si="36"/>
        <v>0</v>
      </c>
      <c r="K1207" s="122">
        <f t="shared" si="37"/>
        <v>0</v>
      </c>
    </row>
    <row r="1208" spans="9:11" ht="15.75" x14ac:dyDescent="0.3">
      <c r="I1208" s="116">
        <f t="shared" si="36"/>
        <v>0</v>
      </c>
      <c r="K1208" s="122">
        <f t="shared" si="37"/>
        <v>0</v>
      </c>
    </row>
    <row r="1209" spans="9:11" ht="15.75" x14ac:dyDescent="0.3">
      <c r="I1209" s="116">
        <f t="shared" si="36"/>
        <v>0</v>
      </c>
      <c r="K1209" s="122">
        <f t="shared" si="37"/>
        <v>0</v>
      </c>
    </row>
    <row r="1210" spans="9:11" ht="15.75" x14ac:dyDescent="0.3">
      <c r="I1210" s="116">
        <f t="shared" si="36"/>
        <v>0</v>
      </c>
      <c r="K1210" s="122">
        <f t="shared" si="37"/>
        <v>0</v>
      </c>
    </row>
    <row r="1211" spans="9:11" ht="15.75" x14ac:dyDescent="0.3">
      <c r="I1211" s="116">
        <f t="shared" si="36"/>
        <v>0</v>
      </c>
      <c r="K1211" s="122">
        <f t="shared" si="37"/>
        <v>0</v>
      </c>
    </row>
    <row r="1212" spans="9:11" ht="15.75" x14ac:dyDescent="0.3">
      <c r="I1212" s="116">
        <f t="shared" si="36"/>
        <v>0</v>
      </c>
      <c r="K1212" s="122">
        <f t="shared" si="37"/>
        <v>0</v>
      </c>
    </row>
    <row r="1213" spans="9:11" ht="15.75" x14ac:dyDescent="0.3">
      <c r="I1213" s="116">
        <f t="shared" si="36"/>
        <v>0</v>
      </c>
      <c r="K1213" s="122">
        <f t="shared" si="37"/>
        <v>0</v>
      </c>
    </row>
    <row r="1214" spans="9:11" ht="15.75" x14ac:dyDescent="0.3">
      <c r="I1214" s="116">
        <f t="shared" si="36"/>
        <v>0</v>
      </c>
      <c r="K1214" s="122">
        <f t="shared" si="37"/>
        <v>0</v>
      </c>
    </row>
    <row r="1215" spans="9:11" ht="15.75" x14ac:dyDescent="0.3">
      <c r="I1215" s="116">
        <f t="shared" si="36"/>
        <v>0</v>
      </c>
      <c r="K1215" s="122">
        <f t="shared" si="37"/>
        <v>0</v>
      </c>
    </row>
    <row r="1216" spans="9:11" ht="15.75" x14ac:dyDescent="0.3">
      <c r="I1216" s="116">
        <f t="shared" si="36"/>
        <v>0</v>
      </c>
      <c r="K1216" s="122">
        <f t="shared" si="37"/>
        <v>0</v>
      </c>
    </row>
    <row r="1217" spans="9:11" ht="15.75" x14ac:dyDescent="0.3">
      <c r="I1217" s="116">
        <f t="shared" si="36"/>
        <v>0</v>
      </c>
      <c r="K1217" s="122">
        <f t="shared" si="37"/>
        <v>0</v>
      </c>
    </row>
    <row r="1218" spans="9:11" ht="15.75" x14ac:dyDescent="0.3">
      <c r="I1218" s="116">
        <f t="shared" si="36"/>
        <v>0</v>
      </c>
      <c r="K1218" s="122">
        <f t="shared" si="37"/>
        <v>0</v>
      </c>
    </row>
    <row r="1219" spans="9:11" ht="15.75" x14ac:dyDescent="0.3">
      <c r="I1219" s="116">
        <f t="shared" si="36"/>
        <v>0</v>
      </c>
      <c r="K1219" s="122">
        <f t="shared" si="37"/>
        <v>0</v>
      </c>
    </row>
    <row r="1220" spans="9:11" ht="15.75" x14ac:dyDescent="0.3">
      <c r="I1220" s="116">
        <f t="shared" si="36"/>
        <v>0</v>
      </c>
      <c r="K1220" s="122">
        <f t="shared" si="37"/>
        <v>0</v>
      </c>
    </row>
    <row r="1221" spans="9:11" ht="15.75" x14ac:dyDescent="0.3">
      <c r="I1221" s="116">
        <f t="shared" si="36"/>
        <v>0</v>
      </c>
      <c r="K1221" s="122">
        <f t="shared" si="37"/>
        <v>0</v>
      </c>
    </row>
    <row r="1222" spans="9:11" ht="15.75" x14ac:dyDescent="0.3">
      <c r="I1222" s="116">
        <f t="shared" si="36"/>
        <v>0</v>
      </c>
      <c r="K1222" s="122">
        <f t="shared" si="37"/>
        <v>0</v>
      </c>
    </row>
    <row r="1223" spans="9:11" ht="15.75" x14ac:dyDescent="0.3">
      <c r="I1223" s="116">
        <f t="shared" si="36"/>
        <v>0</v>
      </c>
      <c r="K1223" s="122">
        <f t="shared" si="37"/>
        <v>0</v>
      </c>
    </row>
    <row r="1224" spans="9:11" ht="15.75" x14ac:dyDescent="0.3">
      <c r="I1224" s="116">
        <f t="shared" si="36"/>
        <v>0</v>
      </c>
      <c r="K1224" s="122">
        <f t="shared" si="37"/>
        <v>0</v>
      </c>
    </row>
    <row r="1225" spans="9:11" ht="15.75" x14ac:dyDescent="0.3">
      <c r="I1225" s="116">
        <f t="shared" si="36"/>
        <v>0</v>
      </c>
      <c r="K1225" s="122">
        <f t="shared" si="37"/>
        <v>0</v>
      </c>
    </row>
    <row r="1226" spans="9:11" ht="15.75" x14ac:dyDescent="0.3">
      <c r="I1226" s="116">
        <f t="shared" ref="I1226:I1289" si="38">G1226+H1226</f>
        <v>0</v>
      </c>
      <c r="K1226" s="122">
        <f t="shared" si="37"/>
        <v>0</v>
      </c>
    </row>
    <row r="1227" spans="9:11" ht="15.75" x14ac:dyDescent="0.3">
      <c r="I1227" s="116">
        <f t="shared" si="38"/>
        <v>0</v>
      </c>
      <c r="K1227" s="122">
        <f t="shared" ref="K1227:K1290" si="39">I1227*J1227</f>
        <v>0</v>
      </c>
    </row>
    <row r="1228" spans="9:11" ht="15.75" x14ac:dyDescent="0.3">
      <c r="I1228" s="116">
        <f t="shared" si="38"/>
        <v>0</v>
      </c>
      <c r="K1228" s="122">
        <f t="shared" si="39"/>
        <v>0</v>
      </c>
    </row>
    <row r="1229" spans="9:11" ht="15.75" x14ac:dyDescent="0.3">
      <c r="I1229" s="116">
        <f t="shared" si="38"/>
        <v>0</v>
      </c>
      <c r="K1229" s="122">
        <f t="shared" si="39"/>
        <v>0</v>
      </c>
    </row>
    <row r="1230" spans="9:11" ht="15.75" x14ac:dyDescent="0.3">
      <c r="I1230" s="116">
        <f t="shared" si="38"/>
        <v>0</v>
      </c>
      <c r="K1230" s="122">
        <f t="shared" si="39"/>
        <v>0</v>
      </c>
    </row>
    <row r="1231" spans="9:11" ht="15.75" x14ac:dyDescent="0.3">
      <c r="I1231" s="116">
        <f t="shared" si="38"/>
        <v>0</v>
      </c>
      <c r="K1231" s="122">
        <f t="shared" si="39"/>
        <v>0</v>
      </c>
    </row>
    <row r="1232" spans="9:11" ht="15.75" x14ac:dyDescent="0.3">
      <c r="I1232" s="116">
        <f t="shared" si="38"/>
        <v>0</v>
      </c>
      <c r="K1232" s="122">
        <f t="shared" si="39"/>
        <v>0</v>
      </c>
    </row>
    <row r="1233" spans="9:11" ht="15.75" x14ac:dyDescent="0.3">
      <c r="I1233" s="116">
        <f t="shared" si="38"/>
        <v>0</v>
      </c>
      <c r="K1233" s="122">
        <f t="shared" si="39"/>
        <v>0</v>
      </c>
    </row>
    <row r="1234" spans="9:11" ht="15.75" x14ac:dyDescent="0.3">
      <c r="I1234" s="116">
        <f t="shared" si="38"/>
        <v>0</v>
      </c>
      <c r="K1234" s="122">
        <f t="shared" si="39"/>
        <v>0</v>
      </c>
    </row>
    <row r="1235" spans="9:11" ht="15.75" x14ac:dyDescent="0.3">
      <c r="I1235" s="116">
        <f t="shared" si="38"/>
        <v>0</v>
      </c>
      <c r="K1235" s="122">
        <f t="shared" si="39"/>
        <v>0</v>
      </c>
    </row>
    <row r="1236" spans="9:11" ht="15.75" x14ac:dyDescent="0.3">
      <c r="I1236" s="116">
        <f t="shared" si="38"/>
        <v>0</v>
      </c>
      <c r="K1236" s="122">
        <f t="shared" si="39"/>
        <v>0</v>
      </c>
    </row>
    <row r="1237" spans="9:11" ht="15.75" x14ac:dyDescent="0.3">
      <c r="I1237" s="116">
        <f t="shared" si="38"/>
        <v>0</v>
      </c>
      <c r="K1237" s="122">
        <f t="shared" si="39"/>
        <v>0</v>
      </c>
    </row>
    <row r="1238" spans="9:11" ht="15.75" x14ac:dyDescent="0.3">
      <c r="I1238" s="116">
        <f t="shared" si="38"/>
        <v>0</v>
      </c>
      <c r="K1238" s="122">
        <f t="shared" si="39"/>
        <v>0</v>
      </c>
    </row>
    <row r="1239" spans="9:11" ht="15.75" x14ac:dyDescent="0.3">
      <c r="I1239" s="116">
        <f t="shared" si="38"/>
        <v>0</v>
      </c>
      <c r="K1239" s="122">
        <f t="shared" si="39"/>
        <v>0</v>
      </c>
    </row>
    <row r="1240" spans="9:11" ht="15.75" x14ac:dyDescent="0.3">
      <c r="I1240" s="116">
        <f t="shared" si="38"/>
        <v>0</v>
      </c>
      <c r="K1240" s="122">
        <f t="shared" si="39"/>
        <v>0</v>
      </c>
    </row>
    <row r="1241" spans="9:11" ht="15.75" x14ac:dyDescent="0.3">
      <c r="I1241" s="116">
        <f t="shared" si="38"/>
        <v>0</v>
      </c>
      <c r="K1241" s="122">
        <f t="shared" si="39"/>
        <v>0</v>
      </c>
    </row>
    <row r="1242" spans="9:11" ht="15.75" x14ac:dyDescent="0.3">
      <c r="I1242" s="116">
        <f t="shared" si="38"/>
        <v>0</v>
      </c>
      <c r="K1242" s="122">
        <f t="shared" si="39"/>
        <v>0</v>
      </c>
    </row>
    <row r="1243" spans="9:11" ht="15.75" x14ac:dyDescent="0.3">
      <c r="I1243" s="116">
        <f t="shared" si="38"/>
        <v>0</v>
      </c>
      <c r="K1243" s="122">
        <f t="shared" si="39"/>
        <v>0</v>
      </c>
    </row>
    <row r="1244" spans="9:11" ht="15.75" x14ac:dyDescent="0.3">
      <c r="I1244" s="116">
        <f t="shared" si="38"/>
        <v>0</v>
      </c>
      <c r="K1244" s="122">
        <f t="shared" si="39"/>
        <v>0</v>
      </c>
    </row>
    <row r="1245" spans="9:11" ht="15.75" x14ac:dyDescent="0.3">
      <c r="I1245" s="116">
        <f t="shared" si="38"/>
        <v>0</v>
      </c>
      <c r="K1245" s="122">
        <f t="shared" si="39"/>
        <v>0</v>
      </c>
    </row>
    <row r="1246" spans="9:11" ht="15.75" x14ac:dyDescent="0.3">
      <c r="I1246" s="116">
        <f t="shared" si="38"/>
        <v>0</v>
      </c>
      <c r="K1246" s="122">
        <f t="shared" si="39"/>
        <v>0</v>
      </c>
    </row>
    <row r="1247" spans="9:11" ht="15.75" x14ac:dyDescent="0.3">
      <c r="I1247" s="116">
        <f t="shared" si="38"/>
        <v>0</v>
      </c>
      <c r="K1247" s="122">
        <f t="shared" si="39"/>
        <v>0</v>
      </c>
    </row>
    <row r="1248" spans="9:11" ht="15.75" x14ac:dyDescent="0.3">
      <c r="I1248" s="116">
        <f t="shared" si="38"/>
        <v>0</v>
      </c>
      <c r="K1248" s="122">
        <f t="shared" si="39"/>
        <v>0</v>
      </c>
    </row>
    <row r="1249" spans="9:11" ht="15.75" x14ac:dyDescent="0.3">
      <c r="I1249" s="116">
        <f t="shared" si="38"/>
        <v>0</v>
      </c>
      <c r="K1249" s="122">
        <f t="shared" si="39"/>
        <v>0</v>
      </c>
    </row>
    <row r="1250" spans="9:11" ht="15.75" x14ac:dyDescent="0.3">
      <c r="I1250" s="116">
        <f t="shared" si="38"/>
        <v>0</v>
      </c>
      <c r="K1250" s="122">
        <f t="shared" si="39"/>
        <v>0</v>
      </c>
    </row>
    <row r="1251" spans="9:11" ht="15.75" x14ac:dyDescent="0.3">
      <c r="I1251" s="116">
        <f t="shared" si="38"/>
        <v>0</v>
      </c>
      <c r="K1251" s="122">
        <f t="shared" si="39"/>
        <v>0</v>
      </c>
    </row>
    <row r="1252" spans="9:11" ht="15.75" x14ac:dyDescent="0.3">
      <c r="I1252" s="116">
        <f t="shared" si="38"/>
        <v>0</v>
      </c>
      <c r="K1252" s="122">
        <f t="shared" si="39"/>
        <v>0</v>
      </c>
    </row>
    <row r="1253" spans="9:11" ht="15.75" x14ac:dyDescent="0.3">
      <c r="I1253" s="116">
        <f t="shared" si="38"/>
        <v>0</v>
      </c>
      <c r="K1253" s="122">
        <f t="shared" si="39"/>
        <v>0</v>
      </c>
    </row>
    <row r="1254" spans="9:11" ht="15.75" x14ac:dyDescent="0.3">
      <c r="I1254" s="116">
        <f t="shared" si="38"/>
        <v>0</v>
      </c>
      <c r="K1254" s="122">
        <f t="shared" si="39"/>
        <v>0</v>
      </c>
    </row>
    <row r="1255" spans="9:11" ht="15.75" x14ac:dyDescent="0.3">
      <c r="I1255" s="116">
        <f t="shared" si="38"/>
        <v>0</v>
      </c>
      <c r="K1255" s="122">
        <f t="shared" si="39"/>
        <v>0</v>
      </c>
    </row>
    <row r="1256" spans="9:11" ht="15.75" x14ac:dyDescent="0.3">
      <c r="I1256" s="116">
        <f t="shared" si="38"/>
        <v>0</v>
      </c>
      <c r="K1256" s="122">
        <f t="shared" si="39"/>
        <v>0</v>
      </c>
    </row>
    <row r="1257" spans="9:11" ht="15.75" x14ac:dyDescent="0.3">
      <c r="I1257" s="116">
        <f t="shared" si="38"/>
        <v>0</v>
      </c>
      <c r="K1257" s="122">
        <f t="shared" si="39"/>
        <v>0</v>
      </c>
    </row>
    <row r="1258" spans="9:11" ht="15.75" x14ac:dyDescent="0.3">
      <c r="I1258" s="116">
        <f t="shared" si="38"/>
        <v>0</v>
      </c>
      <c r="K1258" s="122">
        <f t="shared" si="39"/>
        <v>0</v>
      </c>
    </row>
    <row r="1259" spans="9:11" ht="15.75" x14ac:dyDescent="0.3">
      <c r="I1259" s="116">
        <f t="shared" si="38"/>
        <v>0</v>
      </c>
      <c r="K1259" s="122">
        <f t="shared" si="39"/>
        <v>0</v>
      </c>
    </row>
    <row r="1260" spans="9:11" ht="15.75" x14ac:dyDescent="0.3">
      <c r="I1260" s="116">
        <f t="shared" si="38"/>
        <v>0</v>
      </c>
      <c r="K1260" s="122">
        <f t="shared" si="39"/>
        <v>0</v>
      </c>
    </row>
    <row r="1261" spans="9:11" ht="15.75" x14ac:dyDescent="0.3">
      <c r="I1261" s="116">
        <f t="shared" si="38"/>
        <v>0</v>
      </c>
      <c r="K1261" s="122">
        <f t="shared" si="39"/>
        <v>0</v>
      </c>
    </row>
    <row r="1262" spans="9:11" ht="15.75" x14ac:dyDescent="0.3">
      <c r="I1262" s="116">
        <f t="shared" si="38"/>
        <v>0</v>
      </c>
      <c r="K1262" s="122">
        <f t="shared" si="39"/>
        <v>0</v>
      </c>
    </row>
    <row r="1263" spans="9:11" ht="15.75" x14ac:dyDescent="0.3">
      <c r="I1263" s="116">
        <f t="shared" si="38"/>
        <v>0</v>
      </c>
      <c r="K1263" s="122">
        <f t="shared" si="39"/>
        <v>0</v>
      </c>
    </row>
    <row r="1264" spans="9:11" ht="15.75" x14ac:dyDescent="0.3">
      <c r="I1264" s="116">
        <f t="shared" si="38"/>
        <v>0</v>
      </c>
      <c r="K1264" s="122">
        <f t="shared" si="39"/>
        <v>0</v>
      </c>
    </row>
    <row r="1265" spans="9:11" ht="15.75" x14ac:dyDescent="0.3">
      <c r="I1265" s="116">
        <f t="shared" si="38"/>
        <v>0</v>
      </c>
      <c r="K1265" s="122">
        <f t="shared" si="39"/>
        <v>0</v>
      </c>
    </row>
    <row r="1266" spans="9:11" ht="15.75" x14ac:dyDescent="0.3">
      <c r="I1266" s="116">
        <f t="shared" si="38"/>
        <v>0</v>
      </c>
      <c r="K1266" s="122">
        <f t="shared" si="39"/>
        <v>0</v>
      </c>
    </row>
    <row r="1267" spans="9:11" ht="15.75" x14ac:dyDescent="0.3">
      <c r="I1267" s="116">
        <f t="shared" si="38"/>
        <v>0</v>
      </c>
      <c r="K1267" s="122">
        <f t="shared" si="39"/>
        <v>0</v>
      </c>
    </row>
    <row r="1268" spans="9:11" ht="15.75" x14ac:dyDescent="0.3">
      <c r="I1268" s="116">
        <f t="shared" si="38"/>
        <v>0</v>
      </c>
      <c r="K1268" s="122">
        <f t="shared" si="39"/>
        <v>0</v>
      </c>
    </row>
    <row r="1269" spans="9:11" ht="15.75" x14ac:dyDescent="0.3">
      <c r="I1269" s="116">
        <f t="shared" si="38"/>
        <v>0</v>
      </c>
      <c r="K1269" s="122">
        <f t="shared" si="39"/>
        <v>0</v>
      </c>
    </row>
    <row r="1270" spans="9:11" ht="15.75" x14ac:dyDescent="0.3">
      <c r="I1270" s="116">
        <f t="shared" si="38"/>
        <v>0</v>
      </c>
      <c r="K1270" s="122">
        <f t="shared" si="39"/>
        <v>0</v>
      </c>
    </row>
    <row r="1271" spans="9:11" ht="15.75" x14ac:dyDescent="0.3">
      <c r="I1271" s="116">
        <f t="shared" si="38"/>
        <v>0</v>
      </c>
      <c r="K1271" s="122">
        <f t="shared" si="39"/>
        <v>0</v>
      </c>
    </row>
    <row r="1272" spans="9:11" ht="15.75" x14ac:dyDescent="0.3">
      <c r="I1272" s="116">
        <f t="shared" si="38"/>
        <v>0</v>
      </c>
      <c r="K1272" s="122">
        <f t="shared" si="39"/>
        <v>0</v>
      </c>
    </row>
    <row r="1273" spans="9:11" ht="15.75" x14ac:dyDescent="0.3">
      <c r="I1273" s="116">
        <f t="shared" si="38"/>
        <v>0</v>
      </c>
      <c r="K1273" s="122">
        <f t="shared" si="39"/>
        <v>0</v>
      </c>
    </row>
    <row r="1274" spans="9:11" ht="15.75" x14ac:dyDescent="0.3">
      <c r="I1274" s="116">
        <f t="shared" si="38"/>
        <v>0</v>
      </c>
      <c r="K1274" s="122">
        <f t="shared" si="39"/>
        <v>0</v>
      </c>
    </row>
    <row r="1275" spans="9:11" ht="15.75" x14ac:dyDescent="0.3">
      <c r="I1275" s="116">
        <f t="shared" si="38"/>
        <v>0</v>
      </c>
      <c r="K1275" s="122">
        <f t="shared" si="39"/>
        <v>0</v>
      </c>
    </row>
    <row r="1276" spans="9:11" ht="15.75" x14ac:dyDescent="0.3">
      <c r="I1276" s="116">
        <f t="shared" si="38"/>
        <v>0</v>
      </c>
      <c r="K1276" s="122">
        <f t="shared" si="39"/>
        <v>0</v>
      </c>
    </row>
    <row r="1277" spans="9:11" ht="15.75" x14ac:dyDescent="0.3">
      <c r="I1277" s="116">
        <f t="shared" si="38"/>
        <v>0</v>
      </c>
      <c r="K1277" s="122">
        <f t="shared" si="39"/>
        <v>0</v>
      </c>
    </row>
    <row r="1278" spans="9:11" ht="15.75" x14ac:dyDescent="0.3">
      <c r="I1278" s="116">
        <f t="shared" si="38"/>
        <v>0</v>
      </c>
      <c r="K1278" s="122">
        <f t="shared" si="39"/>
        <v>0</v>
      </c>
    </row>
    <row r="1279" spans="9:11" ht="15.75" x14ac:dyDescent="0.3">
      <c r="I1279" s="116">
        <f t="shared" si="38"/>
        <v>0</v>
      </c>
      <c r="K1279" s="122">
        <f t="shared" si="39"/>
        <v>0</v>
      </c>
    </row>
    <row r="1280" spans="9:11" ht="15.75" x14ac:dyDescent="0.3">
      <c r="I1280" s="116">
        <f t="shared" si="38"/>
        <v>0</v>
      </c>
      <c r="K1280" s="122">
        <f t="shared" si="39"/>
        <v>0</v>
      </c>
    </row>
    <row r="1281" spans="9:11" ht="15.75" x14ac:dyDescent="0.3">
      <c r="I1281" s="116">
        <f t="shared" si="38"/>
        <v>0</v>
      </c>
      <c r="K1281" s="122">
        <f t="shared" si="39"/>
        <v>0</v>
      </c>
    </row>
    <row r="1282" spans="9:11" ht="15.75" x14ac:dyDescent="0.3">
      <c r="I1282" s="116">
        <f t="shared" si="38"/>
        <v>0</v>
      </c>
      <c r="K1282" s="122">
        <f t="shared" si="39"/>
        <v>0</v>
      </c>
    </row>
    <row r="1283" spans="9:11" ht="15.75" x14ac:dyDescent="0.3">
      <c r="I1283" s="116">
        <f t="shared" si="38"/>
        <v>0</v>
      </c>
      <c r="K1283" s="122">
        <f t="shared" si="39"/>
        <v>0</v>
      </c>
    </row>
    <row r="1284" spans="9:11" ht="15.75" x14ac:dyDescent="0.3">
      <c r="I1284" s="116">
        <f t="shared" si="38"/>
        <v>0</v>
      </c>
      <c r="K1284" s="122">
        <f t="shared" si="39"/>
        <v>0</v>
      </c>
    </row>
    <row r="1285" spans="9:11" ht="15.75" x14ac:dyDescent="0.3">
      <c r="I1285" s="116">
        <f t="shared" si="38"/>
        <v>0</v>
      </c>
      <c r="K1285" s="122">
        <f t="shared" si="39"/>
        <v>0</v>
      </c>
    </row>
    <row r="1286" spans="9:11" ht="15.75" x14ac:dyDescent="0.3">
      <c r="I1286" s="116">
        <f t="shared" si="38"/>
        <v>0</v>
      </c>
      <c r="K1286" s="122">
        <f t="shared" si="39"/>
        <v>0</v>
      </c>
    </row>
    <row r="1287" spans="9:11" ht="15.75" x14ac:dyDescent="0.3">
      <c r="I1287" s="116">
        <f t="shared" si="38"/>
        <v>0</v>
      </c>
      <c r="K1287" s="122">
        <f t="shared" si="39"/>
        <v>0</v>
      </c>
    </row>
    <row r="1288" spans="9:11" ht="15.75" x14ac:dyDescent="0.3">
      <c r="I1288" s="116">
        <f t="shared" si="38"/>
        <v>0</v>
      </c>
      <c r="K1288" s="122">
        <f t="shared" si="39"/>
        <v>0</v>
      </c>
    </row>
    <row r="1289" spans="9:11" ht="15.75" x14ac:dyDescent="0.3">
      <c r="I1289" s="116">
        <f t="shared" si="38"/>
        <v>0</v>
      </c>
      <c r="K1289" s="122">
        <f t="shared" si="39"/>
        <v>0</v>
      </c>
    </row>
    <row r="1290" spans="9:11" ht="15.75" x14ac:dyDescent="0.3">
      <c r="I1290" s="116">
        <f t="shared" ref="I1290:I1353" si="40">G1290+H1290</f>
        <v>0</v>
      </c>
      <c r="K1290" s="122">
        <f t="shared" si="39"/>
        <v>0</v>
      </c>
    </row>
    <row r="1291" spans="9:11" ht="15.75" x14ac:dyDescent="0.3">
      <c r="I1291" s="116">
        <f t="shared" si="40"/>
        <v>0</v>
      </c>
      <c r="K1291" s="122">
        <f t="shared" ref="K1291:K1354" si="41">I1291*J1291</f>
        <v>0</v>
      </c>
    </row>
    <row r="1292" spans="9:11" ht="15.75" x14ac:dyDescent="0.3">
      <c r="I1292" s="116">
        <f t="shared" si="40"/>
        <v>0</v>
      </c>
      <c r="K1292" s="122">
        <f t="shared" si="41"/>
        <v>0</v>
      </c>
    </row>
    <row r="1293" spans="9:11" ht="15.75" x14ac:dyDescent="0.3">
      <c r="I1293" s="116">
        <f t="shared" si="40"/>
        <v>0</v>
      </c>
      <c r="K1293" s="122">
        <f t="shared" si="41"/>
        <v>0</v>
      </c>
    </row>
    <row r="1294" spans="9:11" ht="15.75" x14ac:dyDescent="0.3">
      <c r="I1294" s="116">
        <f t="shared" si="40"/>
        <v>0</v>
      </c>
      <c r="K1294" s="122">
        <f t="shared" si="41"/>
        <v>0</v>
      </c>
    </row>
    <row r="1295" spans="9:11" ht="15.75" x14ac:dyDescent="0.3">
      <c r="I1295" s="116">
        <f t="shared" si="40"/>
        <v>0</v>
      </c>
      <c r="K1295" s="122">
        <f t="shared" si="41"/>
        <v>0</v>
      </c>
    </row>
    <row r="1296" spans="9:11" ht="15.75" x14ac:dyDescent="0.3">
      <c r="I1296" s="116">
        <f t="shared" si="40"/>
        <v>0</v>
      </c>
      <c r="K1296" s="122">
        <f t="shared" si="41"/>
        <v>0</v>
      </c>
    </row>
    <row r="1297" spans="9:11" ht="15.75" x14ac:dyDescent="0.3">
      <c r="I1297" s="116">
        <f t="shared" si="40"/>
        <v>0</v>
      </c>
      <c r="K1297" s="122">
        <f t="shared" si="41"/>
        <v>0</v>
      </c>
    </row>
    <row r="1298" spans="9:11" ht="15.75" x14ac:dyDescent="0.3">
      <c r="I1298" s="116">
        <f t="shared" si="40"/>
        <v>0</v>
      </c>
      <c r="K1298" s="122">
        <f t="shared" si="41"/>
        <v>0</v>
      </c>
    </row>
    <row r="1299" spans="9:11" ht="15.75" x14ac:dyDescent="0.3">
      <c r="I1299" s="116">
        <f t="shared" si="40"/>
        <v>0</v>
      </c>
      <c r="K1299" s="122">
        <f t="shared" si="41"/>
        <v>0</v>
      </c>
    </row>
    <row r="1300" spans="9:11" ht="15.75" x14ac:dyDescent="0.3">
      <c r="I1300" s="116">
        <f t="shared" si="40"/>
        <v>0</v>
      </c>
      <c r="K1300" s="122">
        <f t="shared" si="41"/>
        <v>0</v>
      </c>
    </row>
    <row r="1301" spans="9:11" ht="15.75" x14ac:dyDescent="0.3">
      <c r="I1301" s="116">
        <f t="shared" si="40"/>
        <v>0</v>
      </c>
      <c r="K1301" s="122">
        <f t="shared" si="41"/>
        <v>0</v>
      </c>
    </row>
    <row r="1302" spans="9:11" ht="15.75" x14ac:dyDescent="0.3">
      <c r="I1302" s="116">
        <f t="shared" si="40"/>
        <v>0</v>
      </c>
      <c r="K1302" s="122">
        <f t="shared" si="41"/>
        <v>0</v>
      </c>
    </row>
    <row r="1303" spans="9:11" ht="15.75" x14ac:dyDescent="0.3">
      <c r="I1303" s="116">
        <f t="shared" si="40"/>
        <v>0</v>
      </c>
      <c r="K1303" s="122">
        <f t="shared" si="41"/>
        <v>0</v>
      </c>
    </row>
    <row r="1304" spans="9:11" ht="15.75" x14ac:dyDescent="0.3">
      <c r="I1304" s="116">
        <f t="shared" si="40"/>
        <v>0</v>
      </c>
      <c r="K1304" s="122">
        <f t="shared" si="41"/>
        <v>0</v>
      </c>
    </row>
    <row r="1305" spans="9:11" ht="15.75" x14ac:dyDescent="0.3">
      <c r="I1305" s="116">
        <f t="shared" si="40"/>
        <v>0</v>
      </c>
      <c r="K1305" s="122">
        <f t="shared" si="41"/>
        <v>0</v>
      </c>
    </row>
    <row r="1306" spans="9:11" ht="15.75" x14ac:dyDescent="0.3">
      <c r="I1306" s="116">
        <f t="shared" si="40"/>
        <v>0</v>
      </c>
      <c r="K1306" s="122">
        <f t="shared" si="41"/>
        <v>0</v>
      </c>
    </row>
    <row r="1307" spans="9:11" ht="15.75" x14ac:dyDescent="0.3">
      <c r="I1307" s="116">
        <f t="shared" si="40"/>
        <v>0</v>
      </c>
      <c r="K1307" s="122">
        <f t="shared" si="41"/>
        <v>0</v>
      </c>
    </row>
    <row r="1308" spans="9:11" ht="15.75" x14ac:dyDescent="0.3">
      <c r="I1308" s="116">
        <f t="shared" si="40"/>
        <v>0</v>
      </c>
      <c r="K1308" s="122">
        <f t="shared" si="41"/>
        <v>0</v>
      </c>
    </row>
    <row r="1309" spans="9:11" ht="15.75" x14ac:dyDescent="0.3">
      <c r="I1309" s="116">
        <f t="shared" si="40"/>
        <v>0</v>
      </c>
      <c r="K1309" s="122">
        <f t="shared" si="41"/>
        <v>0</v>
      </c>
    </row>
    <row r="1310" spans="9:11" ht="15.75" x14ac:dyDescent="0.3">
      <c r="I1310" s="116">
        <f t="shared" si="40"/>
        <v>0</v>
      </c>
      <c r="K1310" s="122">
        <f t="shared" si="41"/>
        <v>0</v>
      </c>
    </row>
    <row r="1311" spans="9:11" ht="15.75" x14ac:dyDescent="0.3">
      <c r="I1311" s="116">
        <f t="shared" si="40"/>
        <v>0</v>
      </c>
      <c r="K1311" s="122">
        <f t="shared" si="41"/>
        <v>0</v>
      </c>
    </row>
    <row r="1312" spans="9:11" ht="15.75" x14ac:dyDescent="0.3">
      <c r="I1312" s="116">
        <f t="shared" si="40"/>
        <v>0</v>
      </c>
      <c r="K1312" s="122">
        <f t="shared" si="41"/>
        <v>0</v>
      </c>
    </row>
    <row r="1313" spans="9:11" ht="15.75" x14ac:dyDescent="0.3">
      <c r="I1313" s="116">
        <f t="shared" si="40"/>
        <v>0</v>
      </c>
      <c r="K1313" s="122">
        <f t="shared" si="41"/>
        <v>0</v>
      </c>
    </row>
    <row r="1314" spans="9:11" ht="15.75" x14ac:dyDescent="0.3">
      <c r="I1314" s="116">
        <f t="shared" si="40"/>
        <v>0</v>
      </c>
      <c r="K1314" s="122">
        <f t="shared" si="41"/>
        <v>0</v>
      </c>
    </row>
    <row r="1315" spans="9:11" ht="15.75" x14ac:dyDescent="0.3">
      <c r="I1315" s="116">
        <f t="shared" si="40"/>
        <v>0</v>
      </c>
      <c r="K1315" s="122">
        <f t="shared" si="41"/>
        <v>0</v>
      </c>
    </row>
    <row r="1316" spans="9:11" ht="15.75" x14ac:dyDescent="0.3">
      <c r="I1316" s="116">
        <f t="shared" si="40"/>
        <v>0</v>
      </c>
      <c r="K1316" s="122">
        <f t="shared" si="41"/>
        <v>0</v>
      </c>
    </row>
    <row r="1317" spans="9:11" ht="15.75" x14ac:dyDescent="0.3">
      <c r="I1317" s="116">
        <f t="shared" si="40"/>
        <v>0</v>
      </c>
      <c r="K1317" s="122">
        <f t="shared" si="41"/>
        <v>0</v>
      </c>
    </row>
    <row r="1318" spans="9:11" ht="15.75" x14ac:dyDescent="0.3">
      <c r="I1318" s="116">
        <f t="shared" si="40"/>
        <v>0</v>
      </c>
      <c r="K1318" s="122">
        <f t="shared" si="41"/>
        <v>0</v>
      </c>
    </row>
    <row r="1319" spans="9:11" ht="15.75" x14ac:dyDescent="0.3">
      <c r="I1319" s="116">
        <f t="shared" si="40"/>
        <v>0</v>
      </c>
      <c r="K1319" s="122">
        <f t="shared" si="41"/>
        <v>0</v>
      </c>
    </row>
    <row r="1320" spans="9:11" ht="15.75" x14ac:dyDescent="0.3">
      <c r="I1320" s="116">
        <f t="shared" si="40"/>
        <v>0</v>
      </c>
      <c r="K1320" s="122">
        <f t="shared" si="41"/>
        <v>0</v>
      </c>
    </row>
    <row r="1321" spans="9:11" ht="15.75" x14ac:dyDescent="0.3">
      <c r="I1321" s="116">
        <f t="shared" si="40"/>
        <v>0</v>
      </c>
      <c r="K1321" s="122">
        <f t="shared" si="41"/>
        <v>0</v>
      </c>
    </row>
    <row r="1322" spans="9:11" ht="15.75" x14ac:dyDescent="0.3">
      <c r="I1322" s="116">
        <f t="shared" si="40"/>
        <v>0</v>
      </c>
      <c r="K1322" s="122">
        <f t="shared" si="41"/>
        <v>0</v>
      </c>
    </row>
    <row r="1323" spans="9:11" ht="15.75" x14ac:dyDescent="0.3">
      <c r="I1323" s="116">
        <f t="shared" si="40"/>
        <v>0</v>
      </c>
      <c r="K1323" s="122">
        <f t="shared" si="41"/>
        <v>0</v>
      </c>
    </row>
    <row r="1324" spans="9:11" ht="15.75" x14ac:dyDescent="0.3">
      <c r="I1324" s="116">
        <f t="shared" si="40"/>
        <v>0</v>
      </c>
      <c r="K1324" s="122">
        <f t="shared" si="41"/>
        <v>0</v>
      </c>
    </row>
    <row r="1325" spans="9:11" ht="15.75" x14ac:dyDescent="0.3">
      <c r="I1325" s="116">
        <f t="shared" si="40"/>
        <v>0</v>
      </c>
      <c r="K1325" s="122">
        <f t="shared" si="41"/>
        <v>0</v>
      </c>
    </row>
    <row r="1326" spans="9:11" ht="15.75" x14ac:dyDescent="0.3">
      <c r="I1326" s="116">
        <f t="shared" si="40"/>
        <v>0</v>
      </c>
      <c r="K1326" s="122">
        <f t="shared" si="41"/>
        <v>0</v>
      </c>
    </row>
    <row r="1327" spans="9:11" ht="15.75" x14ac:dyDescent="0.3">
      <c r="I1327" s="116">
        <f t="shared" si="40"/>
        <v>0</v>
      </c>
      <c r="K1327" s="122">
        <f t="shared" si="41"/>
        <v>0</v>
      </c>
    </row>
    <row r="1328" spans="9:11" ht="15.75" x14ac:dyDescent="0.3">
      <c r="I1328" s="116">
        <f t="shared" si="40"/>
        <v>0</v>
      </c>
      <c r="K1328" s="122">
        <f t="shared" si="41"/>
        <v>0</v>
      </c>
    </row>
    <row r="1329" spans="9:11" ht="15.75" x14ac:dyDescent="0.3">
      <c r="I1329" s="116">
        <f t="shared" si="40"/>
        <v>0</v>
      </c>
      <c r="K1329" s="122">
        <f t="shared" si="41"/>
        <v>0</v>
      </c>
    </row>
    <row r="1330" spans="9:11" ht="15.75" x14ac:dyDescent="0.3">
      <c r="I1330" s="116">
        <f t="shared" si="40"/>
        <v>0</v>
      </c>
      <c r="K1330" s="122">
        <f t="shared" si="41"/>
        <v>0</v>
      </c>
    </row>
    <row r="1331" spans="9:11" ht="15.75" x14ac:dyDescent="0.3">
      <c r="I1331" s="116">
        <f t="shared" si="40"/>
        <v>0</v>
      </c>
      <c r="K1331" s="122">
        <f t="shared" si="41"/>
        <v>0</v>
      </c>
    </row>
    <row r="1332" spans="9:11" ht="15.75" x14ac:dyDescent="0.3">
      <c r="I1332" s="116">
        <f t="shared" si="40"/>
        <v>0</v>
      </c>
      <c r="K1332" s="122">
        <f t="shared" si="41"/>
        <v>0</v>
      </c>
    </row>
    <row r="1333" spans="9:11" ht="15.75" x14ac:dyDescent="0.3">
      <c r="I1333" s="116">
        <f t="shared" si="40"/>
        <v>0</v>
      </c>
      <c r="K1333" s="122">
        <f t="shared" si="41"/>
        <v>0</v>
      </c>
    </row>
    <row r="1334" spans="9:11" ht="15.75" x14ac:dyDescent="0.3">
      <c r="I1334" s="116">
        <f t="shared" si="40"/>
        <v>0</v>
      </c>
      <c r="K1334" s="122">
        <f t="shared" si="41"/>
        <v>0</v>
      </c>
    </row>
    <row r="1335" spans="9:11" ht="15.75" x14ac:dyDescent="0.3">
      <c r="I1335" s="116">
        <f t="shared" si="40"/>
        <v>0</v>
      </c>
      <c r="K1335" s="122">
        <f t="shared" si="41"/>
        <v>0</v>
      </c>
    </row>
    <row r="1336" spans="9:11" ht="15.75" x14ac:dyDescent="0.3">
      <c r="I1336" s="116">
        <f t="shared" si="40"/>
        <v>0</v>
      </c>
      <c r="K1336" s="122">
        <f t="shared" si="41"/>
        <v>0</v>
      </c>
    </row>
    <row r="1337" spans="9:11" ht="15.75" x14ac:dyDescent="0.3">
      <c r="I1337" s="116">
        <f t="shared" si="40"/>
        <v>0</v>
      </c>
      <c r="K1337" s="122">
        <f t="shared" si="41"/>
        <v>0</v>
      </c>
    </row>
    <row r="1338" spans="9:11" ht="15.75" x14ac:dyDescent="0.3">
      <c r="I1338" s="116">
        <f t="shared" si="40"/>
        <v>0</v>
      </c>
      <c r="K1338" s="122">
        <f t="shared" si="41"/>
        <v>0</v>
      </c>
    </row>
    <row r="1339" spans="9:11" ht="15.75" x14ac:dyDescent="0.3">
      <c r="I1339" s="116">
        <f t="shared" si="40"/>
        <v>0</v>
      </c>
      <c r="K1339" s="122">
        <f t="shared" si="41"/>
        <v>0</v>
      </c>
    </row>
    <row r="1340" spans="9:11" ht="15.75" x14ac:dyDescent="0.3">
      <c r="I1340" s="116">
        <f t="shared" si="40"/>
        <v>0</v>
      </c>
      <c r="K1340" s="122">
        <f t="shared" si="41"/>
        <v>0</v>
      </c>
    </row>
    <row r="1341" spans="9:11" ht="15.75" x14ac:dyDescent="0.3">
      <c r="I1341" s="116">
        <f t="shared" si="40"/>
        <v>0</v>
      </c>
      <c r="K1341" s="122">
        <f t="shared" si="41"/>
        <v>0</v>
      </c>
    </row>
    <row r="1342" spans="9:11" ht="15.75" x14ac:dyDescent="0.3">
      <c r="I1342" s="116">
        <f t="shared" si="40"/>
        <v>0</v>
      </c>
      <c r="K1342" s="122">
        <f t="shared" si="41"/>
        <v>0</v>
      </c>
    </row>
    <row r="1343" spans="9:11" ht="15.75" x14ac:dyDescent="0.3">
      <c r="I1343" s="116">
        <f t="shared" si="40"/>
        <v>0</v>
      </c>
      <c r="K1343" s="122">
        <f t="shared" si="41"/>
        <v>0</v>
      </c>
    </row>
    <row r="1344" spans="9:11" ht="15.75" x14ac:dyDescent="0.3">
      <c r="I1344" s="116">
        <f t="shared" si="40"/>
        <v>0</v>
      </c>
      <c r="K1344" s="122">
        <f t="shared" si="41"/>
        <v>0</v>
      </c>
    </row>
    <row r="1345" spans="9:11" ht="15.75" x14ac:dyDescent="0.3">
      <c r="I1345" s="116">
        <f t="shared" si="40"/>
        <v>0</v>
      </c>
      <c r="K1345" s="122">
        <f t="shared" si="41"/>
        <v>0</v>
      </c>
    </row>
    <row r="1346" spans="9:11" ht="15.75" x14ac:dyDescent="0.3">
      <c r="I1346" s="116">
        <f t="shared" si="40"/>
        <v>0</v>
      </c>
      <c r="K1346" s="122">
        <f t="shared" si="41"/>
        <v>0</v>
      </c>
    </row>
    <row r="1347" spans="9:11" ht="15.75" x14ac:dyDescent="0.3">
      <c r="I1347" s="116">
        <f t="shared" si="40"/>
        <v>0</v>
      </c>
      <c r="K1347" s="122">
        <f t="shared" si="41"/>
        <v>0</v>
      </c>
    </row>
    <row r="1348" spans="9:11" ht="15.75" x14ac:dyDescent="0.3">
      <c r="I1348" s="116">
        <f t="shared" si="40"/>
        <v>0</v>
      </c>
      <c r="K1348" s="122">
        <f t="shared" si="41"/>
        <v>0</v>
      </c>
    </row>
    <row r="1349" spans="9:11" ht="15.75" x14ac:dyDescent="0.3">
      <c r="I1349" s="116">
        <f t="shared" si="40"/>
        <v>0</v>
      </c>
      <c r="K1349" s="122">
        <f t="shared" si="41"/>
        <v>0</v>
      </c>
    </row>
    <row r="1350" spans="9:11" ht="15.75" x14ac:dyDescent="0.3">
      <c r="I1350" s="116">
        <f t="shared" si="40"/>
        <v>0</v>
      </c>
      <c r="K1350" s="122">
        <f t="shared" si="41"/>
        <v>0</v>
      </c>
    </row>
    <row r="1351" spans="9:11" ht="15.75" x14ac:dyDescent="0.3">
      <c r="I1351" s="116">
        <f t="shared" si="40"/>
        <v>0</v>
      </c>
      <c r="K1351" s="122">
        <f t="shared" si="41"/>
        <v>0</v>
      </c>
    </row>
    <row r="1352" spans="9:11" ht="15.75" x14ac:dyDescent="0.3">
      <c r="I1352" s="116">
        <f t="shared" si="40"/>
        <v>0</v>
      </c>
      <c r="K1352" s="122">
        <f t="shared" si="41"/>
        <v>0</v>
      </c>
    </row>
    <row r="1353" spans="9:11" ht="15.75" x14ac:dyDescent="0.3">
      <c r="I1353" s="116">
        <f t="shared" si="40"/>
        <v>0</v>
      </c>
      <c r="K1353" s="122">
        <f t="shared" si="41"/>
        <v>0</v>
      </c>
    </row>
    <row r="1354" spans="9:11" ht="15.75" x14ac:dyDescent="0.3">
      <c r="I1354" s="116">
        <f t="shared" ref="I1354:I1417" si="42">G1354+H1354</f>
        <v>0</v>
      </c>
      <c r="K1354" s="122">
        <f t="shared" si="41"/>
        <v>0</v>
      </c>
    </row>
    <row r="1355" spans="9:11" ht="15.75" x14ac:dyDescent="0.3">
      <c r="I1355" s="116">
        <f t="shared" si="42"/>
        <v>0</v>
      </c>
      <c r="K1355" s="122">
        <f t="shared" ref="K1355:K1418" si="43">I1355*J1355</f>
        <v>0</v>
      </c>
    </row>
    <row r="1356" spans="9:11" ht="15.75" x14ac:dyDescent="0.3">
      <c r="I1356" s="116">
        <f t="shared" si="42"/>
        <v>0</v>
      </c>
      <c r="K1356" s="122">
        <f t="shared" si="43"/>
        <v>0</v>
      </c>
    </row>
    <row r="1357" spans="9:11" ht="15.75" x14ac:dyDescent="0.3">
      <c r="I1357" s="116">
        <f t="shared" si="42"/>
        <v>0</v>
      </c>
      <c r="K1357" s="122">
        <f t="shared" si="43"/>
        <v>0</v>
      </c>
    </row>
    <row r="1358" spans="9:11" ht="15.75" x14ac:dyDescent="0.3">
      <c r="I1358" s="116">
        <f t="shared" si="42"/>
        <v>0</v>
      </c>
      <c r="K1358" s="122">
        <f t="shared" si="43"/>
        <v>0</v>
      </c>
    </row>
    <row r="1359" spans="9:11" ht="15.75" x14ac:dyDescent="0.3">
      <c r="I1359" s="116">
        <f t="shared" si="42"/>
        <v>0</v>
      </c>
      <c r="K1359" s="122">
        <f t="shared" si="43"/>
        <v>0</v>
      </c>
    </row>
    <row r="1360" spans="9:11" ht="15.75" x14ac:dyDescent="0.3">
      <c r="I1360" s="116">
        <f t="shared" si="42"/>
        <v>0</v>
      </c>
      <c r="K1360" s="122">
        <f t="shared" si="43"/>
        <v>0</v>
      </c>
    </row>
    <row r="1361" spans="9:11" ht="15.75" x14ac:dyDescent="0.3">
      <c r="I1361" s="116">
        <f t="shared" si="42"/>
        <v>0</v>
      </c>
      <c r="K1361" s="122">
        <f t="shared" si="43"/>
        <v>0</v>
      </c>
    </row>
    <row r="1362" spans="9:11" ht="15.75" x14ac:dyDescent="0.3">
      <c r="I1362" s="116">
        <f t="shared" si="42"/>
        <v>0</v>
      </c>
      <c r="K1362" s="122">
        <f t="shared" si="43"/>
        <v>0</v>
      </c>
    </row>
    <row r="1363" spans="9:11" ht="15.75" x14ac:dyDescent="0.3">
      <c r="I1363" s="116">
        <f t="shared" si="42"/>
        <v>0</v>
      </c>
      <c r="K1363" s="122">
        <f t="shared" si="43"/>
        <v>0</v>
      </c>
    </row>
    <row r="1364" spans="9:11" ht="15.75" x14ac:dyDescent="0.3">
      <c r="I1364" s="116">
        <f t="shared" si="42"/>
        <v>0</v>
      </c>
      <c r="K1364" s="122">
        <f t="shared" si="43"/>
        <v>0</v>
      </c>
    </row>
    <row r="1365" spans="9:11" ht="15.75" x14ac:dyDescent="0.3">
      <c r="I1365" s="116">
        <f t="shared" si="42"/>
        <v>0</v>
      </c>
      <c r="K1365" s="122">
        <f t="shared" si="43"/>
        <v>0</v>
      </c>
    </row>
    <row r="1366" spans="9:11" ht="15.75" x14ac:dyDescent="0.3">
      <c r="I1366" s="116">
        <f t="shared" si="42"/>
        <v>0</v>
      </c>
      <c r="K1366" s="122">
        <f t="shared" si="43"/>
        <v>0</v>
      </c>
    </row>
    <row r="1367" spans="9:11" ht="15.75" x14ac:dyDescent="0.3">
      <c r="I1367" s="116">
        <f t="shared" si="42"/>
        <v>0</v>
      </c>
      <c r="K1367" s="122">
        <f t="shared" si="43"/>
        <v>0</v>
      </c>
    </row>
    <row r="1368" spans="9:11" ht="15.75" x14ac:dyDescent="0.3">
      <c r="I1368" s="116">
        <f t="shared" si="42"/>
        <v>0</v>
      </c>
      <c r="K1368" s="122">
        <f t="shared" si="43"/>
        <v>0</v>
      </c>
    </row>
    <row r="1369" spans="9:11" ht="15.75" x14ac:dyDescent="0.3">
      <c r="I1369" s="116">
        <f t="shared" si="42"/>
        <v>0</v>
      </c>
      <c r="K1369" s="122">
        <f t="shared" si="43"/>
        <v>0</v>
      </c>
    </row>
    <row r="1370" spans="9:11" ht="15.75" x14ac:dyDescent="0.3">
      <c r="I1370" s="116">
        <f t="shared" si="42"/>
        <v>0</v>
      </c>
      <c r="K1370" s="122">
        <f t="shared" si="43"/>
        <v>0</v>
      </c>
    </row>
    <row r="1371" spans="9:11" ht="15.75" x14ac:dyDescent="0.3">
      <c r="I1371" s="116">
        <f t="shared" si="42"/>
        <v>0</v>
      </c>
      <c r="K1371" s="122">
        <f t="shared" si="43"/>
        <v>0</v>
      </c>
    </row>
    <row r="1372" spans="9:11" ht="15.75" x14ac:dyDescent="0.3">
      <c r="I1372" s="116">
        <f t="shared" si="42"/>
        <v>0</v>
      </c>
      <c r="K1372" s="122">
        <f t="shared" si="43"/>
        <v>0</v>
      </c>
    </row>
    <row r="1373" spans="9:11" ht="15.75" x14ac:dyDescent="0.3">
      <c r="I1373" s="116">
        <f t="shared" si="42"/>
        <v>0</v>
      </c>
      <c r="K1373" s="122">
        <f t="shared" si="43"/>
        <v>0</v>
      </c>
    </row>
    <row r="1374" spans="9:11" ht="15.75" x14ac:dyDescent="0.3">
      <c r="I1374" s="116">
        <f t="shared" si="42"/>
        <v>0</v>
      </c>
      <c r="K1374" s="122">
        <f t="shared" si="43"/>
        <v>0</v>
      </c>
    </row>
    <row r="1375" spans="9:11" ht="15.75" x14ac:dyDescent="0.3">
      <c r="I1375" s="116">
        <f t="shared" si="42"/>
        <v>0</v>
      </c>
      <c r="K1375" s="122">
        <f t="shared" si="43"/>
        <v>0</v>
      </c>
    </row>
    <row r="1376" spans="9:11" ht="15.75" x14ac:dyDescent="0.3">
      <c r="I1376" s="116">
        <f t="shared" si="42"/>
        <v>0</v>
      </c>
      <c r="K1376" s="122">
        <f t="shared" si="43"/>
        <v>0</v>
      </c>
    </row>
    <row r="1377" spans="9:11" ht="15.75" x14ac:dyDescent="0.3">
      <c r="I1377" s="116">
        <f t="shared" si="42"/>
        <v>0</v>
      </c>
      <c r="K1377" s="122">
        <f t="shared" si="43"/>
        <v>0</v>
      </c>
    </row>
    <row r="1378" spans="9:11" ht="15.75" x14ac:dyDescent="0.3">
      <c r="I1378" s="116">
        <f t="shared" si="42"/>
        <v>0</v>
      </c>
      <c r="K1378" s="122">
        <f t="shared" si="43"/>
        <v>0</v>
      </c>
    </row>
    <row r="1379" spans="9:11" ht="15.75" x14ac:dyDescent="0.3">
      <c r="I1379" s="116">
        <f t="shared" si="42"/>
        <v>0</v>
      </c>
      <c r="K1379" s="122">
        <f t="shared" si="43"/>
        <v>0</v>
      </c>
    </row>
    <row r="1380" spans="9:11" ht="15.75" x14ac:dyDescent="0.3">
      <c r="I1380" s="116">
        <f t="shared" si="42"/>
        <v>0</v>
      </c>
      <c r="K1380" s="122">
        <f t="shared" si="43"/>
        <v>0</v>
      </c>
    </row>
    <row r="1381" spans="9:11" ht="15.75" x14ac:dyDescent="0.3">
      <c r="I1381" s="116">
        <f t="shared" si="42"/>
        <v>0</v>
      </c>
      <c r="K1381" s="122">
        <f t="shared" si="43"/>
        <v>0</v>
      </c>
    </row>
    <row r="1382" spans="9:11" ht="15.75" x14ac:dyDescent="0.3">
      <c r="I1382" s="116">
        <f t="shared" si="42"/>
        <v>0</v>
      </c>
      <c r="K1382" s="122">
        <f t="shared" si="43"/>
        <v>0</v>
      </c>
    </row>
    <row r="1383" spans="9:11" ht="15.75" x14ac:dyDescent="0.3">
      <c r="I1383" s="116">
        <f t="shared" si="42"/>
        <v>0</v>
      </c>
      <c r="K1383" s="122">
        <f t="shared" si="43"/>
        <v>0</v>
      </c>
    </row>
    <row r="1384" spans="9:11" ht="15.75" x14ac:dyDescent="0.3">
      <c r="I1384" s="116">
        <f t="shared" si="42"/>
        <v>0</v>
      </c>
      <c r="K1384" s="122">
        <f t="shared" si="43"/>
        <v>0</v>
      </c>
    </row>
    <row r="1385" spans="9:11" ht="15.75" x14ac:dyDescent="0.3">
      <c r="I1385" s="116">
        <f t="shared" si="42"/>
        <v>0</v>
      </c>
      <c r="K1385" s="122">
        <f t="shared" si="43"/>
        <v>0</v>
      </c>
    </row>
    <row r="1386" spans="9:11" ht="15.75" x14ac:dyDescent="0.3">
      <c r="I1386" s="116">
        <f t="shared" si="42"/>
        <v>0</v>
      </c>
      <c r="K1386" s="122">
        <f t="shared" si="43"/>
        <v>0</v>
      </c>
    </row>
    <row r="1387" spans="9:11" ht="15.75" x14ac:dyDescent="0.3">
      <c r="I1387" s="116">
        <f t="shared" si="42"/>
        <v>0</v>
      </c>
      <c r="K1387" s="122">
        <f t="shared" si="43"/>
        <v>0</v>
      </c>
    </row>
    <row r="1388" spans="9:11" ht="15.75" x14ac:dyDescent="0.3">
      <c r="I1388" s="116">
        <f t="shared" si="42"/>
        <v>0</v>
      </c>
      <c r="K1388" s="122">
        <f t="shared" si="43"/>
        <v>0</v>
      </c>
    </row>
    <row r="1389" spans="9:11" ht="15.75" x14ac:dyDescent="0.3">
      <c r="I1389" s="116">
        <f t="shared" si="42"/>
        <v>0</v>
      </c>
      <c r="K1389" s="122">
        <f t="shared" si="43"/>
        <v>0</v>
      </c>
    </row>
    <row r="1390" spans="9:11" ht="15.75" x14ac:dyDescent="0.3">
      <c r="I1390" s="116">
        <f t="shared" si="42"/>
        <v>0</v>
      </c>
      <c r="K1390" s="122">
        <f t="shared" si="43"/>
        <v>0</v>
      </c>
    </row>
    <row r="1391" spans="9:11" ht="15.75" x14ac:dyDescent="0.3">
      <c r="I1391" s="116">
        <f t="shared" si="42"/>
        <v>0</v>
      </c>
      <c r="K1391" s="122">
        <f t="shared" si="43"/>
        <v>0</v>
      </c>
    </row>
    <row r="1392" spans="9:11" ht="15.75" x14ac:dyDescent="0.3">
      <c r="I1392" s="116">
        <f t="shared" si="42"/>
        <v>0</v>
      </c>
      <c r="K1392" s="122">
        <f t="shared" si="43"/>
        <v>0</v>
      </c>
    </row>
    <row r="1393" spans="9:11" ht="15.75" x14ac:dyDescent="0.3">
      <c r="I1393" s="116">
        <f t="shared" si="42"/>
        <v>0</v>
      </c>
      <c r="K1393" s="122">
        <f t="shared" si="43"/>
        <v>0</v>
      </c>
    </row>
    <row r="1394" spans="9:11" ht="15.75" x14ac:dyDescent="0.3">
      <c r="I1394" s="116">
        <f t="shared" si="42"/>
        <v>0</v>
      </c>
      <c r="K1394" s="122">
        <f t="shared" si="43"/>
        <v>0</v>
      </c>
    </row>
    <row r="1395" spans="9:11" ht="15.75" x14ac:dyDescent="0.3">
      <c r="I1395" s="116">
        <f t="shared" si="42"/>
        <v>0</v>
      </c>
      <c r="K1395" s="122">
        <f t="shared" si="43"/>
        <v>0</v>
      </c>
    </row>
    <row r="1396" spans="9:11" ht="15.75" x14ac:dyDescent="0.3">
      <c r="I1396" s="116">
        <f t="shared" si="42"/>
        <v>0</v>
      </c>
      <c r="K1396" s="122">
        <f t="shared" si="43"/>
        <v>0</v>
      </c>
    </row>
    <row r="1397" spans="9:11" ht="15.75" x14ac:dyDescent="0.3">
      <c r="I1397" s="116">
        <f t="shared" si="42"/>
        <v>0</v>
      </c>
      <c r="K1397" s="122">
        <f t="shared" si="43"/>
        <v>0</v>
      </c>
    </row>
    <row r="1398" spans="9:11" ht="15.75" x14ac:dyDescent="0.3">
      <c r="I1398" s="116">
        <f t="shared" si="42"/>
        <v>0</v>
      </c>
      <c r="K1398" s="122">
        <f t="shared" si="43"/>
        <v>0</v>
      </c>
    </row>
    <row r="1399" spans="9:11" ht="15.75" x14ac:dyDescent="0.3">
      <c r="I1399" s="116">
        <f t="shared" si="42"/>
        <v>0</v>
      </c>
      <c r="K1399" s="122">
        <f t="shared" si="43"/>
        <v>0</v>
      </c>
    </row>
    <row r="1400" spans="9:11" ht="15.75" x14ac:dyDescent="0.3">
      <c r="I1400" s="116">
        <f t="shared" si="42"/>
        <v>0</v>
      </c>
      <c r="K1400" s="122">
        <f t="shared" si="43"/>
        <v>0</v>
      </c>
    </row>
    <row r="1401" spans="9:11" ht="15.75" x14ac:dyDescent="0.3">
      <c r="I1401" s="116">
        <f t="shared" si="42"/>
        <v>0</v>
      </c>
      <c r="K1401" s="122">
        <f t="shared" si="43"/>
        <v>0</v>
      </c>
    </row>
    <row r="1402" spans="9:11" ht="15.75" x14ac:dyDescent="0.3">
      <c r="I1402" s="116">
        <f t="shared" si="42"/>
        <v>0</v>
      </c>
      <c r="K1402" s="122">
        <f t="shared" si="43"/>
        <v>0</v>
      </c>
    </row>
    <row r="1403" spans="9:11" ht="15.75" x14ac:dyDescent="0.3">
      <c r="I1403" s="116">
        <f t="shared" si="42"/>
        <v>0</v>
      </c>
      <c r="K1403" s="122">
        <f t="shared" si="43"/>
        <v>0</v>
      </c>
    </row>
    <row r="1404" spans="9:11" ht="15.75" x14ac:dyDescent="0.3">
      <c r="I1404" s="116">
        <f t="shared" si="42"/>
        <v>0</v>
      </c>
      <c r="K1404" s="122">
        <f t="shared" si="43"/>
        <v>0</v>
      </c>
    </row>
    <row r="1405" spans="9:11" ht="15.75" x14ac:dyDescent="0.3">
      <c r="I1405" s="116">
        <f t="shared" si="42"/>
        <v>0</v>
      </c>
      <c r="K1405" s="122">
        <f t="shared" si="43"/>
        <v>0</v>
      </c>
    </row>
    <row r="1406" spans="9:11" ht="15.75" x14ac:dyDescent="0.3">
      <c r="I1406" s="116">
        <f t="shared" si="42"/>
        <v>0</v>
      </c>
      <c r="K1406" s="122">
        <f t="shared" si="43"/>
        <v>0</v>
      </c>
    </row>
    <row r="1407" spans="9:11" ht="15.75" x14ac:dyDescent="0.3">
      <c r="I1407" s="116">
        <f t="shared" si="42"/>
        <v>0</v>
      </c>
      <c r="K1407" s="122">
        <f t="shared" si="43"/>
        <v>0</v>
      </c>
    </row>
    <row r="1408" spans="9:11" ht="15.75" x14ac:dyDescent="0.3">
      <c r="I1408" s="116">
        <f t="shared" si="42"/>
        <v>0</v>
      </c>
      <c r="K1408" s="122">
        <f t="shared" si="43"/>
        <v>0</v>
      </c>
    </row>
    <row r="1409" spans="9:11" ht="15.75" x14ac:dyDescent="0.3">
      <c r="I1409" s="116">
        <f t="shared" si="42"/>
        <v>0</v>
      </c>
      <c r="K1409" s="122">
        <f t="shared" si="43"/>
        <v>0</v>
      </c>
    </row>
    <row r="1410" spans="9:11" ht="15.75" x14ac:dyDescent="0.3">
      <c r="I1410" s="116">
        <f t="shared" si="42"/>
        <v>0</v>
      </c>
      <c r="K1410" s="122">
        <f t="shared" si="43"/>
        <v>0</v>
      </c>
    </row>
    <row r="1411" spans="9:11" ht="15.75" x14ac:dyDescent="0.3">
      <c r="I1411" s="116">
        <f t="shared" si="42"/>
        <v>0</v>
      </c>
      <c r="K1411" s="122">
        <f t="shared" si="43"/>
        <v>0</v>
      </c>
    </row>
    <row r="1412" spans="9:11" ht="15.75" x14ac:dyDescent="0.3">
      <c r="I1412" s="116">
        <f t="shared" si="42"/>
        <v>0</v>
      </c>
      <c r="K1412" s="122">
        <f t="shared" si="43"/>
        <v>0</v>
      </c>
    </row>
    <row r="1413" spans="9:11" ht="15.75" x14ac:dyDescent="0.3">
      <c r="I1413" s="116">
        <f t="shared" si="42"/>
        <v>0</v>
      </c>
      <c r="K1413" s="122">
        <f t="shared" si="43"/>
        <v>0</v>
      </c>
    </row>
    <row r="1414" spans="9:11" ht="15.75" x14ac:dyDescent="0.3">
      <c r="I1414" s="116">
        <f t="shared" si="42"/>
        <v>0</v>
      </c>
      <c r="K1414" s="122">
        <f t="shared" si="43"/>
        <v>0</v>
      </c>
    </row>
    <row r="1415" spans="9:11" ht="15.75" x14ac:dyDescent="0.3">
      <c r="I1415" s="116">
        <f t="shared" si="42"/>
        <v>0</v>
      </c>
      <c r="K1415" s="122">
        <f t="shared" si="43"/>
        <v>0</v>
      </c>
    </row>
    <row r="1416" spans="9:11" ht="15.75" x14ac:dyDescent="0.3">
      <c r="I1416" s="116">
        <f t="shared" si="42"/>
        <v>0</v>
      </c>
      <c r="K1416" s="122">
        <f t="shared" si="43"/>
        <v>0</v>
      </c>
    </row>
    <row r="1417" spans="9:11" ht="15.75" x14ac:dyDescent="0.3">
      <c r="I1417" s="116">
        <f t="shared" si="42"/>
        <v>0</v>
      </c>
      <c r="K1417" s="122">
        <f t="shared" si="43"/>
        <v>0</v>
      </c>
    </row>
    <row r="1418" spans="9:11" ht="15.75" x14ac:dyDescent="0.3">
      <c r="I1418" s="116">
        <f t="shared" ref="I1418:I1481" si="44">G1418+H1418</f>
        <v>0</v>
      </c>
      <c r="K1418" s="122">
        <f t="shared" si="43"/>
        <v>0</v>
      </c>
    </row>
    <row r="1419" spans="9:11" ht="15.75" x14ac:dyDescent="0.3">
      <c r="I1419" s="116">
        <f t="shared" si="44"/>
        <v>0</v>
      </c>
      <c r="K1419" s="122">
        <f t="shared" ref="K1419:K1482" si="45">I1419*J1419</f>
        <v>0</v>
      </c>
    </row>
    <row r="1420" spans="9:11" ht="15.75" x14ac:dyDescent="0.3">
      <c r="I1420" s="116">
        <f t="shared" si="44"/>
        <v>0</v>
      </c>
      <c r="K1420" s="122">
        <f t="shared" si="45"/>
        <v>0</v>
      </c>
    </row>
    <row r="1421" spans="9:11" ht="15.75" x14ac:dyDescent="0.3">
      <c r="I1421" s="116">
        <f t="shared" si="44"/>
        <v>0</v>
      </c>
      <c r="K1421" s="122">
        <f t="shared" si="45"/>
        <v>0</v>
      </c>
    </row>
    <row r="1422" spans="9:11" ht="15.75" x14ac:dyDescent="0.3">
      <c r="I1422" s="116">
        <f t="shared" si="44"/>
        <v>0</v>
      </c>
      <c r="K1422" s="122">
        <f t="shared" si="45"/>
        <v>0</v>
      </c>
    </row>
    <row r="1423" spans="9:11" ht="15.75" x14ac:dyDescent="0.3">
      <c r="I1423" s="116">
        <f t="shared" si="44"/>
        <v>0</v>
      </c>
      <c r="K1423" s="122">
        <f t="shared" si="45"/>
        <v>0</v>
      </c>
    </row>
    <row r="1424" spans="9:11" ht="15.75" x14ac:dyDescent="0.3">
      <c r="I1424" s="116">
        <f t="shared" si="44"/>
        <v>0</v>
      </c>
      <c r="K1424" s="122">
        <f t="shared" si="45"/>
        <v>0</v>
      </c>
    </row>
    <row r="1425" spans="9:11" ht="15.75" x14ac:dyDescent="0.3">
      <c r="I1425" s="116">
        <f t="shared" si="44"/>
        <v>0</v>
      </c>
      <c r="K1425" s="122">
        <f t="shared" si="45"/>
        <v>0</v>
      </c>
    </row>
    <row r="1426" spans="9:11" ht="15.75" x14ac:dyDescent="0.3">
      <c r="I1426" s="116">
        <f t="shared" si="44"/>
        <v>0</v>
      </c>
      <c r="K1426" s="122">
        <f t="shared" si="45"/>
        <v>0</v>
      </c>
    </row>
    <row r="1427" spans="9:11" ht="15.75" x14ac:dyDescent="0.3">
      <c r="I1427" s="116">
        <f t="shared" si="44"/>
        <v>0</v>
      </c>
      <c r="K1427" s="122">
        <f t="shared" si="45"/>
        <v>0</v>
      </c>
    </row>
    <row r="1428" spans="9:11" ht="15.75" x14ac:dyDescent="0.3">
      <c r="I1428" s="116">
        <f t="shared" si="44"/>
        <v>0</v>
      </c>
      <c r="K1428" s="122">
        <f t="shared" si="45"/>
        <v>0</v>
      </c>
    </row>
    <row r="1429" spans="9:11" ht="15.75" x14ac:dyDescent="0.3">
      <c r="I1429" s="116">
        <f t="shared" si="44"/>
        <v>0</v>
      </c>
      <c r="K1429" s="122">
        <f t="shared" si="45"/>
        <v>0</v>
      </c>
    </row>
    <row r="1430" spans="9:11" ht="15.75" x14ac:dyDescent="0.3">
      <c r="I1430" s="116">
        <f t="shared" si="44"/>
        <v>0</v>
      </c>
      <c r="K1430" s="122">
        <f t="shared" si="45"/>
        <v>0</v>
      </c>
    </row>
    <row r="1431" spans="9:11" ht="15.75" x14ac:dyDescent="0.3">
      <c r="I1431" s="116">
        <f t="shared" si="44"/>
        <v>0</v>
      </c>
      <c r="K1431" s="122">
        <f t="shared" si="45"/>
        <v>0</v>
      </c>
    </row>
    <row r="1432" spans="9:11" ht="15.75" x14ac:dyDescent="0.3">
      <c r="I1432" s="116">
        <f t="shared" si="44"/>
        <v>0</v>
      </c>
      <c r="K1432" s="122">
        <f t="shared" si="45"/>
        <v>0</v>
      </c>
    </row>
    <row r="1433" spans="9:11" ht="15.75" x14ac:dyDescent="0.3">
      <c r="I1433" s="116">
        <f t="shared" si="44"/>
        <v>0</v>
      </c>
      <c r="K1433" s="122">
        <f t="shared" si="45"/>
        <v>0</v>
      </c>
    </row>
    <row r="1434" spans="9:11" ht="15.75" x14ac:dyDescent="0.3">
      <c r="I1434" s="116">
        <f t="shared" si="44"/>
        <v>0</v>
      </c>
      <c r="K1434" s="122">
        <f t="shared" si="45"/>
        <v>0</v>
      </c>
    </row>
    <row r="1435" spans="9:11" ht="15.75" x14ac:dyDescent="0.3">
      <c r="I1435" s="116">
        <f t="shared" si="44"/>
        <v>0</v>
      </c>
      <c r="K1435" s="122">
        <f t="shared" si="45"/>
        <v>0</v>
      </c>
    </row>
    <row r="1436" spans="9:11" ht="15.75" x14ac:dyDescent="0.3">
      <c r="I1436" s="116">
        <f t="shared" si="44"/>
        <v>0</v>
      </c>
      <c r="K1436" s="122">
        <f t="shared" si="45"/>
        <v>0</v>
      </c>
    </row>
    <row r="1437" spans="9:11" ht="15.75" x14ac:dyDescent="0.3">
      <c r="I1437" s="116">
        <f t="shared" si="44"/>
        <v>0</v>
      </c>
      <c r="K1437" s="122">
        <f t="shared" si="45"/>
        <v>0</v>
      </c>
    </row>
    <row r="1438" spans="9:11" ht="15.75" x14ac:dyDescent="0.3">
      <c r="I1438" s="116">
        <f t="shared" si="44"/>
        <v>0</v>
      </c>
      <c r="K1438" s="122">
        <f t="shared" si="45"/>
        <v>0</v>
      </c>
    </row>
    <row r="1439" spans="9:11" ht="15.75" x14ac:dyDescent="0.3">
      <c r="I1439" s="116">
        <f t="shared" si="44"/>
        <v>0</v>
      </c>
      <c r="K1439" s="122">
        <f t="shared" si="45"/>
        <v>0</v>
      </c>
    </row>
    <row r="1440" spans="9:11" ht="15.75" x14ac:dyDescent="0.3">
      <c r="I1440" s="116">
        <f t="shared" si="44"/>
        <v>0</v>
      </c>
      <c r="K1440" s="122">
        <f t="shared" si="45"/>
        <v>0</v>
      </c>
    </row>
    <row r="1441" spans="9:11" ht="15.75" x14ac:dyDescent="0.3">
      <c r="I1441" s="116">
        <f t="shared" si="44"/>
        <v>0</v>
      </c>
      <c r="K1441" s="122">
        <f t="shared" si="45"/>
        <v>0</v>
      </c>
    </row>
    <row r="1442" spans="9:11" ht="15.75" x14ac:dyDescent="0.3">
      <c r="I1442" s="116">
        <f t="shared" si="44"/>
        <v>0</v>
      </c>
      <c r="K1442" s="122">
        <f t="shared" si="45"/>
        <v>0</v>
      </c>
    </row>
    <row r="1443" spans="9:11" ht="15.75" x14ac:dyDescent="0.3">
      <c r="I1443" s="116">
        <f t="shared" si="44"/>
        <v>0</v>
      </c>
      <c r="K1443" s="122">
        <f t="shared" si="45"/>
        <v>0</v>
      </c>
    </row>
    <row r="1444" spans="9:11" ht="15.75" x14ac:dyDescent="0.3">
      <c r="I1444" s="116">
        <f t="shared" si="44"/>
        <v>0</v>
      </c>
      <c r="K1444" s="122">
        <f t="shared" si="45"/>
        <v>0</v>
      </c>
    </row>
    <row r="1445" spans="9:11" ht="15.75" x14ac:dyDescent="0.3">
      <c r="I1445" s="116">
        <f t="shared" si="44"/>
        <v>0</v>
      </c>
      <c r="K1445" s="122">
        <f t="shared" si="45"/>
        <v>0</v>
      </c>
    </row>
    <row r="1446" spans="9:11" ht="15.75" x14ac:dyDescent="0.3">
      <c r="I1446" s="116">
        <f t="shared" si="44"/>
        <v>0</v>
      </c>
      <c r="K1446" s="122">
        <f t="shared" si="45"/>
        <v>0</v>
      </c>
    </row>
    <row r="1447" spans="9:11" ht="15.75" x14ac:dyDescent="0.3">
      <c r="I1447" s="116">
        <f t="shared" si="44"/>
        <v>0</v>
      </c>
      <c r="K1447" s="122">
        <f t="shared" si="45"/>
        <v>0</v>
      </c>
    </row>
    <row r="1448" spans="9:11" ht="15.75" x14ac:dyDescent="0.3">
      <c r="I1448" s="116">
        <f t="shared" si="44"/>
        <v>0</v>
      </c>
      <c r="K1448" s="122">
        <f t="shared" si="45"/>
        <v>0</v>
      </c>
    </row>
    <row r="1449" spans="9:11" ht="15.75" x14ac:dyDescent="0.3">
      <c r="I1449" s="116">
        <f t="shared" si="44"/>
        <v>0</v>
      </c>
      <c r="K1449" s="122">
        <f t="shared" si="45"/>
        <v>0</v>
      </c>
    </row>
    <row r="1450" spans="9:11" ht="15.75" x14ac:dyDescent="0.3">
      <c r="I1450" s="116">
        <f t="shared" si="44"/>
        <v>0</v>
      </c>
      <c r="K1450" s="122">
        <f t="shared" si="45"/>
        <v>0</v>
      </c>
    </row>
    <row r="1451" spans="9:11" ht="15.75" x14ac:dyDescent="0.3">
      <c r="I1451" s="116">
        <f t="shared" si="44"/>
        <v>0</v>
      </c>
      <c r="K1451" s="122">
        <f t="shared" si="45"/>
        <v>0</v>
      </c>
    </row>
    <row r="1452" spans="9:11" ht="15.75" x14ac:dyDescent="0.3">
      <c r="I1452" s="116">
        <f t="shared" si="44"/>
        <v>0</v>
      </c>
      <c r="K1452" s="122">
        <f t="shared" si="45"/>
        <v>0</v>
      </c>
    </row>
    <row r="1453" spans="9:11" ht="15.75" x14ac:dyDescent="0.3">
      <c r="I1453" s="116">
        <f t="shared" si="44"/>
        <v>0</v>
      </c>
      <c r="K1453" s="122">
        <f t="shared" si="45"/>
        <v>0</v>
      </c>
    </row>
    <row r="1454" spans="9:11" ht="15.75" x14ac:dyDescent="0.3">
      <c r="I1454" s="116">
        <f t="shared" si="44"/>
        <v>0</v>
      </c>
      <c r="K1454" s="122">
        <f t="shared" si="45"/>
        <v>0</v>
      </c>
    </row>
    <row r="1455" spans="9:11" ht="15.75" x14ac:dyDescent="0.3">
      <c r="I1455" s="116">
        <f t="shared" si="44"/>
        <v>0</v>
      </c>
      <c r="K1455" s="122">
        <f t="shared" si="45"/>
        <v>0</v>
      </c>
    </row>
    <row r="1456" spans="9:11" ht="15.75" x14ac:dyDescent="0.3">
      <c r="I1456" s="116">
        <f t="shared" si="44"/>
        <v>0</v>
      </c>
      <c r="K1456" s="122">
        <f t="shared" si="45"/>
        <v>0</v>
      </c>
    </row>
    <row r="1457" spans="9:11" ht="15.75" x14ac:dyDescent="0.3">
      <c r="I1457" s="116">
        <f t="shared" si="44"/>
        <v>0</v>
      </c>
      <c r="K1457" s="122">
        <f t="shared" si="45"/>
        <v>0</v>
      </c>
    </row>
    <row r="1458" spans="9:11" ht="15.75" x14ac:dyDescent="0.3">
      <c r="I1458" s="116">
        <f t="shared" si="44"/>
        <v>0</v>
      </c>
      <c r="K1458" s="122">
        <f t="shared" si="45"/>
        <v>0</v>
      </c>
    </row>
    <row r="1459" spans="9:11" ht="15.75" x14ac:dyDescent="0.3">
      <c r="I1459" s="116">
        <f t="shared" si="44"/>
        <v>0</v>
      </c>
      <c r="K1459" s="122">
        <f t="shared" si="45"/>
        <v>0</v>
      </c>
    </row>
    <row r="1460" spans="9:11" ht="15.75" x14ac:dyDescent="0.3">
      <c r="I1460" s="116">
        <f t="shared" si="44"/>
        <v>0</v>
      </c>
      <c r="K1460" s="122">
        <f t="shared" si="45"/>
        <v>0</v>
      </c>
    </row>
    <row r="1461" spans="9:11" ht="15.75" x14ac:dyDescent="0.3">
      <c r="I1461" s="116">
        <f t="shared" si="44"/>
        <v>0</v>
      </c>
      <c r="K1461" s="122">
        <f t="shared" si="45"/>
        <v>0</v>
      </c>
    </row>
    <row r="1462" spans="9:11" ht="15.75" x14ac:dyDescent="0.3">
      <c r="I1462" s="116">
        <f t="shared" si="44"/>
        <v>0</v>
      </c>
      <c r="K1462" s="122">
        <f t="shared" si="45"/>
        <v>0</v>
      </c>
    </row>
    <row r="1463" spans="9:11" ht="15.75" x14ac:dyDescent="0.3">
      <c r="I1463" s="116">
        <f t="shared" si="44"/>
        <v>0</v>
      </c>
      <c r="K1463" s="122">
        <f t="shared" si="45"/>
        <v>0</v>
      </c>
    </row>
    <row r="1464" spans="9:11" ht="15.75" x14ac:dyDescent="0.3">
      <c r="I1464" s="116">
        <f t="shared" si="44"/>
        <v>0</v>
      </c>
      <c r="K1464" s="122">
        <f t="shared" si="45"/>
        <v>0</v>
      </c>
    </row>
    <row r="1465" spans="9:11" ht="15.75" x14ac:dyDescent="0.3">
      <c r="I1465" s="116">
        <f t="shared" si="44"/>
        <v>0</v>
      </c>
      <c r="K1465" s="122">
        <f t="shared" si="45"/>
        <v>0</v>
      </c>
    </row>
    <row r="1466" spans="9:11" ht="15.75" x14ac:dyDescent="0.3">
      <c r="I1466" s="116">
        <f t="shared" si="44"/>
        <v>0</v>
      </c>
      <c r="K1466" s="122">
        <f t="shared" si="45"/>
        <v>0</v>
      </c>
    </row>
    <row r="1467" spans="9:11" ht="15.75" x14ac:dyDescent="0.3">
      <c r="I1467" s="116">
        <f t="shared" si="44"/>
        <v>0</v>
      </c>
      <c r="K1467" s="122">
        <f t="shared" si="45"/>
        <v>0</v>
      </c>
    </row>
    <row r="1468" spans="9:11" ht="15.75" x14ac:dyDescent="0.3">
      <c r="I1468" s="116">
        <f t="shared" si="44"/>
        <v>0</v>
      </c>
      <c r="K1468" s="122">
        <f t="shared" si="45"/>
        <v>0</v>
      </c>
    </row>
    <row r="1469" spans="9:11" ht="15.75" x14ac:dyDescent="0.3">
      <c r="I1469" s="116">
        <f t="shared" si="44"/>
        <v>0</v>
      </c>
      <c r="K1469" s="122">
        <f t="shared" si="45"/>
        <v>0</v>
      </c>
    </row>
    <row r="1470" spans="9:11" ht="15.75" x14ac:dyDescent="0.3">
      <c r="I1470" s="116">
        <f t="shared" si="44"/>
        <v>0</v>
      </c>
      <c r="K1470" s="122">
        <f t="shared" si="45"/>
        <v>0</v>
      </c>
    </row>
    <row r="1471" spans="9:11" ht="15.75" x14ac:dyDescent="0.3">
      <c r="I1471" s="116">
        <f t="shared" si="44"/>
        <v>0</v>
      </c>
      <c r="K1471" s="122">
        <f t="shared" si="45"/>
        <v>0</v>
      </c>
    </row>
    <row r="1472" spans="9:11" ht="15.75" x14ac:dyDescent="0.3">
      <c r="I1472" s="116">
        <f t="shared" si="44"/>
        <v>0</v>
      </c>
      <c r="K1472" s="122">
        <f t="shared" si="45"/>
        <v>0</v>
      </c>
    </row>
    <row r="1473" spans="9:11" ht="15.75" x14ac:dyDescent="0.3">
      <c r="I1473" s="116">
        <f t="shared" si="44"/>
        <v>0</v>
      </c>
      <c r="K1473" s="122">
        <f t="shared" si="45"/>
        <v>0</v>
      </c>
    </row>
    <row r="1474" spans="9:11" ht="15.75" x14ac:dyDescent="0.3">
      <c r="I1474" s="116">
        <f t="shared" si="44"/>
        <v>0</v>
      </c>
      <c r="K1474" s="122">
        <f t="shared" si="45"/>
        <v>0</v>
      </c>
    </row>
    <row r="1475" spans="9:11" ht="15.75" x14ac:dyDescent="0.3">
      <c r="I1475" s="116">
        <f t="shared" si="44"/>
        <v>0</v>
      </c>
      <c r="K1475" s="122">
        <f t="shared" si="45"/>
        <v>0</v>
      </c>
    </row>
    <row r="1476" spans="9:11" ht="15.75" x14ac:dyDescent="0.3">
      <c r="I1476" s="116">
        <f t="shared" si="44"/>
        <v>0</v>
      </c>
      <c r="K1476" s="122">
        <f t="shared" si="45"/>
        <v>0</v>
      </c>
    </row>
    <row r="1477" spans="9:11" ht="15.75" x14ac:dyDescent="0.3">
      <c r="I1477" s="116">
        <f t="shared" si="44"/>
        <v>0</v>
      </c>
      <c r="K1477" s="122">
        <f t="shared" si="45"/>
        <v>0</v>
      </c>
    </row>
    <row r="1478" spans="9:11" ht="15.75" x14ac:dyDescent="0.3">
      <c r="I1478" s="116">
        <f t="shared" si="44"/>
        <v>0</v>
      </c>
      <c r="K1478" s="122">
        <f t="shared" si="45"/>
        <v>0</v>
      </c>
    </row>
    <row r="1479" spans="9:11" ht="15.75" x14ac:dyDescent="0.3">
      <c r="I1479" s="116">
        <f t="shared" si="44"/>
        <v>0</v>
      </c>
      <c r="K1479" s="122">
        <f t="shared" si="45"/>
        <v>0</v>
      </c>
    </row>
    <row r="1480" spans="9:11" ht="15.75" x14ac:dyDescent="0.3">
      <c r="I1480" s="116">
        <f t="shared" si="44"/>
        <v>0</v>
      </c>
      <c r="K1480" s="122">
        <f t="shared" si="45"/>
        <v>0</v>
      </c>
    </row>
    <row r="1481" spans="9:11" ht="15.75" x14ac:dyDescent="0.3">
      <c r="I1481" s="116">
        <f t="shared" si="44"/>
        <v>0</v>
      </c>
      <c r="K1481" s="122">
        <f t="shared" si="45"/>
        <v>0</v>
      </c>
    </row>
    <row r="1482" spans="9:11" ht="15.75" x14ac:dyDescent="0.3">
      <c r="I1482" s="116">
        <f t="shared" ref="I1482:I1545" si="46">G1482+H1482</f>
        <v>0</v>
      </c>
      <c r="K1482" s="122">
        <f t="shared" si="45"/>
        <v>0</v>
      </c>
    </row>
    <row r="1483" spans="9:11" ht="15.75" x14ac:dyDescent="0.3">
      <c r="I1483" s="116">
        <f t="shared" si="46"/>
        <v>0</v>
      </c>
      <c r="K1483" s="122">
        <f t="shared" ref="K1483:K1546" si="47">I1483*J1483</f>
        <v>0</v>
      </c>
    </row>
    <row r="1484" spans="9:11" ht="15.75" x14ac:dyDescent="0.3">
      <c r="I1484" s="116">
        <f t="shared" si="46"/>
        <v>0</v>
      </c>
      <c r="K1484" s="122">
        <f t="shared" si="47"/>
        <v>0</v>
      </c>
    </row>
    <row r="1485" spans="9:11" ht="15.75" x14ac:dyDescent="0.3">
      <c r="I1485" s="116">
        <f t="shared" si="46"/>
        <v>0</v>
      </c>
      <c r="K1485" s="122">
        <f t="shared" si="47"/>
        <v>0</v>
      </c>
    </row>
    <row r="1486" spans="9:11" ht="15.75" x14ac:dyDescent="0.3">
      <c r="I1486" s="116">
        <f t="shared" si="46"/>
        <v>0</v>
      </c>
      <c r="K1486" s="122">
        <f t="shared" si="47"/>
        <v>0</v>
      </c>
    </row>
    <row r="1487" spans="9:11" ht="15.75" x14ac:dyDescent="0.3">
      <c r="I1487" s="116">
        <f t="shared" si="46"/>
        <v>0</v>
      </c>
      <c r="K1487" s="122">
        <f t="shared" si="47"/>
        <v>0</v>
      </c>
    </row>
    <row r="1488" spans="9:11" ht="15.75" x14ac:dyDescent="0.3">
      <c r="I1488" s="116">
        <f t="shared" si="46"/>
        <v>0</v>
      </c>
      <c r="K1488" s="122">
        <f t="shared" si="47"/>
        <v>0</v>
      </c>
    </row>
    <row r="1489" spans="9:11" ht="15.75" x14ac:dyDescent="0.3">
      <c r="I1489" s="116">
        <f t="shared" si="46"/>
        <v>0</v>
      </c>
      <c r="K1489" s="122">
        <f t="shared" si="47"/>
        <v>0</v>
      </c>
    </row>
    <row r="1490" spans="9:11" ht="15.75" x14ac:dyDescent="0.3">
      <c r="I1490" s="116">
        <f t="shared" si="46"/>
        <v>0</v>
      </c>
      <c r="K1490" s="122">
        <f t="shared" si="47"/>
        <v>0</v>
      </c>
    </row>
    <row r="1491" spans="9:11" ht="15.75" x14ac:dyDescent="0.3">
      <c r="I1491" s="116">
        <f t="shared" si="46"/>
        <v>0</v>
      </c>
      <c r="K1491" s="122">
        <f t="shared" si="47"/>
        <v>0</v>
      </c>
    </row>
    <row r="1492" spans="9:11" ht="15.75" x14ac:dyDescent="0.3">
      <c r="I1492" s="116">
        <f t="shared" si="46"/>
        <v>0</v>
      </c>
      <c r="K1492" s="122">
        <f t="shared" si="47"/>
        <v>0</v>
      </c>
    </row>
    <row r="1493" spans="9:11" ht="15.75" x14ac:dyDescent="0.3">
      <c r="I1493" s="116">
        <f t="shared" si="46"/>
        <v>0</v>
      </c>
      <c r="K1493" s="122">
        <f t="shared" si="47"/>
        <v>0</v>
      </c>
    </row>
    <row r="1494" spans="9:11" ht="15.75" x14ac:dyDescent="0.3">
      <c r="I1494" s="116">
        <f t="shared" si="46"/>
        <v>0</v>
      </c>
      <c r="K1494" s="122">
        <f t="shared" si="47"/>
        <v>0</v>
      </c>
    </row>
    <row r="1495" spans="9:11" ht="15.75" x14ac:dyDescent="0.3">
      <c r="I1495" s="116">
        <f t="shared" si="46"/>
        <v>0</v>
      </c>
      <c r="K1495" s="122">
        <f t="shared" si="47"/>
        <v>0</v>
      </c>
    </row>
    <row r="1496" spans="9:11" ht="15.75" x14ac:dyDescent="0.3">
      <c r="I1496" s="116">
        <f t="shared" si="46"/>
        <v>0</v>
      </c>
      <c r="K1496" s="122">
        <f t="shared" si="47"/>
        <v>0</v>
      </c>
    </row>
    <row r="1497" spans="9:11" ht="15.75" x14ac:dyDescent="0.3">
      <c r="I1497" s="116">
        <f t="shared" si="46"/>
        <v>0</v>
      </c>
      <c r="K1497" s="122">
        <f t="shared" si="47"/>
        <v>0</v>
      </c>
    </row>
    <row r="1498" spans="9:11" ht="15.75" x14ac:dyDescent="0.3">
      <c r="I1498" s="116">
        <f t="shared" si="46"/>
        <v>0</v>
      </c>
      <c r="K1498" s="122">
        <f t="shared" si="47"/>
        <v>0</v>
      </c>
    </row>
    <row r="1499" spans="9:11" ht="15.75" x14ac:dyDescent="0.3">
      <c r="I1499" s="116">
        <f t="shared" si="46"/>
        <v>0</v>
      </c>
      <c r="K1499" s="122">
        <f t="shared" si="47"/>
        <v>0</v>
      </c>
    </row>
    <row r="1500" spans="9:11" ht="15.75" x14ac:dyDescent="0.3">
      <c r="I1500" s="116">
        <f t="shared" si="46"/>
        <v>0</v>
      </c>
      <c r="K1500" s="122">
        <f t="shared" si="47"/>
        <v>0</v>
      </c>
    </row>
    <row r="1501" spans="9:11" ht="15.75" x14ac:dyDescent="0.3">
      <c r="I1501" s="116">
        <f t="shared" si="46"/>
        <v>0</v>
      </c>
      <c r="K1501" s="122">
        <f t="shared" si="47"/>
        <v>0</v>
      </c>
    </row>
    <row r="1502" spans="9:11" ht="15.75" x14ac:dyDescent="0.3">
      <c r="I1502" s="116">
        <f t="shared" si="46"/>
        <v>0</v>
      </c>
      <c r="K1502" s="122">
        <f t="shared" si="47"/>
        <v>0</v>
      </c>
    </row>
    <row r="1503" spans="9:11" ht="15.75" x14ac:dyDescent="0.3">
      <c r="I1503" s="116">
        <f t="shared" si="46"/>
        <v>0</v>
      </c>
      <c r="K1503" s="122">
        <f t="shared" si="47"/>
        <v>0</v>
      </c>
    </row>
    <row r="1504" spans="9:11" ht="15.75" x14ac:dyDescent="0.3">
      <c r="I1504" s="116">
        <f t="shared" si="46"/>
        <v>0</v>
      </c>
      <c r="K1504" s="122">
        <f t="shared" si="47"/>
        <v>0</v>
      </c>
    </row>
    <row r="1505" spans="9:11" ht="15.75" x14ac:dyDescent="0.3">
      <c r="I1505" s="116">
        <f t="shared" si="46"/>
        <v>0</v>
      </c>
      <c r="K1505" s="122">
        <f t="shared" si="47"/>
        <v>0</v>
      </c>
    </row>
    <row r="1506" spans="9:11" ht="15.75" x14ac:dyDescent="0.3">
      <c r="I1506" s="116">
        <f t="shared" si="46"/>
        <v>0</v>
      </c>
      <c r="K1506" s="122">
        <f t="shared" si="47"/>
        <v>0</v>
      </c>
    </row>
    <row r="1507" spans="9:11" ht="15.75" x14ac:dyDescent="0.3">
      <c r="I1507" s="116">
        <f t="shared" si="46"/>
        <v>0</v>
      </c>
      <c r="K1507" s="122">
        <f t="shared" si="47"/>
        <v>0</v>
      </c>
    </row>
    <row r="1508" spans="9:11" ht="15.75" x14ac:dyDescent="0.3">
      <c r="I1508" s="116">
        <f t="shared" si="46"/>
        <v>0</v>
      </c>
      <c r="K1508" s="122">
        <f t="shared" si="47"/>
        <v>0</v>
      </c>
    </row>
    <row r="1509" spans="9:11" ht="15.75" x14ac:dyDescent="0.3">
      <c r="I1509" s="116">
        <f t="shared" si="46"/>
        <v>0</v>
      </c>
      <c r="K1509" s="122">
        <f t="shared" si="47"/>
        <v>0</v>
      </c>
    </row>
    <row r="1510" spans="9:11" ht="15.75" x14ac:dyDescent="0.3">
      <c r="I1510" s="116">
        <f t="shared" si="46"/>
        <v>0</v>
      </c>
      <c r="K1510" s="122">
        <f t="shared" si="47"/>
        <v>0</v>
      </c>
    </row>
    <row r="1511" spans="9:11" ht="15.75" x14ac:dyDescent="0.3">
      <c r="I1511" s="116">
        <f t="shared" si="46"/>
        <v>0</v>
      </c>
      <c r="K1511" s="122">
        <f t="shared" si="47"/>
        <v>0</v>
      </c>
    </row>
    <row r="1512" spans="9:11" ht="15.75" x14ac:dyDescent="0.3">
      <c r="I1512" s="116">
        <f t="shared" si="46"/>
        <v>0</v>
      </c>
      <c r="K1512" s="122">
        <f t="shared" si="47"/>
        <v>0</v>
      </c>
    </row>
    <row r="1513" spans="9:11" ht="15.75" x14ac:dyDescent="0.3">
      <c r="I1513" s="116">
        <f t="shared" si="46"/>
        <v>0</v>
      </c>
      <c r="K1513" s="122">
        <f t="shared" si="47"/>
        <v>0</v>
      </c>
    </row>
    <row r="1514" spans="9:11" ht="15.75" x14ac:dyDescent="0.3">
      <c r="I1514" s="116">
        <f t="shared" si="46"/>
        <v>0</v>
      </c>
      <c r="K1514" s="122">
        <f t="shared" si="47"/>
        <v>0</v>
      </c>
    </row>
    <row r="1515" spans="9:11" ht="15.75" x14ac:dyDescent="0.3">
      <c r="I1515" s="116">
        <f t="shared" si="46"/>
        <v>0</v>
      </c>
      <c r="K1515" s="122">
        <f t="shared" si="47"/>
        <v>0</v>
      </c>
    </row>
    <row r="1516" spans="9:11" ht="15.75" x14ac:dyDescent="0.3">
      <c r="I1516" s="116">
        <f t="shared" si="46"/>
        <v>0</v>
      </c>
      <c r="K1516" s="122">
        <f t="shared" si="47"/>
        <v>0</v>
      </c>
    </row>
    <row r="1517" spans="9:11" ht="15.75" x14ac:dyDescent="0.3">
      <c r="I1517" s="116">
        <f t="shared" si="46"/>
        <v>0</v>
      </c>
      <c r="K1517" s="122">
        <f t="shared" si="47"/>
        <v>0</v>
      </c>
    </row>
    <row r="1518" spans="9:11" ht="15.75" x14ac:dyDescent="0.3">
      <c r="I1518" s="116">
        <f t="shared" si="46"/>
        <v>0</v>
      </c>
      <c r="K1518" s="122">
        <f t="shared" si="47"/>
        <v>0</v>
      </c>
    </row>
    <row r="1519" spans="9:11" ht="15.75" x14ac:dyDescent="0.3">
      <c r="I1519" s="116">
        <f t="shared" si="46"/>
        <v>0</v>
      </c>
      <c r="K1519" s="122">
        <f t="shared" si="47"/>
        <v>0</v>
      </c>
    </row>
    <row r="1520" spans="9:11" ht="15.75" x14ac:dyDescent="0.3">
      <c r="I1520" s="116">
        <f t="shared" si="46"/>
        <v>0</v>
      </c>
      <c r="K1520" s="122">
        <f t="shared" si="47"/>
        <v>0</v>
      </c>
    </row>
    <row r="1521" spans="9:11" ht="15.75" x14ac:dyDescent="0.3">
      <c r="I1521" s="116">
        <f t="shared" si="46"/>
        <v>0</v>
      </c>
      <c r="K1521" s="122">
        <f t="shared" si="47"/>
        <v>0</v>
      </c>
    </row>
    <row r="1522" spans="9:11" ht="15.75" x14ac:dyDescent="0.3">
      <c r="I1522" s="116">
        <f t="shared" si="46"/>
        <v>0</v>
      </c>
      <c r="K1522" s="122">
        <f t="shared" si="47"/>
        <v>0</v>
      </c>
    </row>
    <row r="1523" spans="9:11" ht="15.75" x14ac:dyDescent="0.3">
      <c r="I1523" s="116">
        <f t="shared" si="46"/>
        <v>0</v>
      </c>
      <c r="K1523" s="122">
        <f t="shared" si="47"/>
        <v>0</v>
      </c>
    </row>
    <row r="1524" spans="9:11" ht="15.75" x14ac:dyDescent="0.3">
      <c r="I1524" s="116">
        <f t="shared" si="46"/>
        <v>0</v>
      </c>
      <c r="K1524" s="122">
        <f t="shared" si="47"/>
        <v>0</v>
      </c>
    </row>
    <row r="1525" spans="9:11" ht="15.75" x14ac:dyDescent="0.3">
      <c r="I1525" s="116">
        <f t="shared" si="46"/>
        <v>0</v>
      </c>
      <c r="K1525" s="122">
        <f t="shared" si="47"/>
        <v>0</v>
      </c>
    </row>
    <row r="1526" spans="9:11" ht="15.75" x14ac:dyDescent="0.3">
      <c r="I1526" s="116">
        <f t="shared" si="46"/>
        <v>0</v>
      </c>
      <c r="K1526" s="122">
        <f t="shared" si="47"/>
        <v>0</v>
      </c>
    </row>
    <row r="1527" spans="9:11" ht="15.75" x14ac:dyDescent="0.3">
      <c r="I1527" s="116">
        <f t="shared" si="46"/>
        <v>0</v>
      </c>
      <c r="K1527" s="122">
        <f t="shared" si="47"/>
        <v>0</v>
      </c>
    </row>
    <row r="1528" spans="9:11" ht="15.75" x14ac:dyDescent="0.3">
      <c r="I1528" s="116">
        <f t="shared" si="46"/>
        <v>0</v>
      </c>
      <c r="K1528" s="122">
        <f t="shared" si="47"/>
        <v>0</v>
      </c>
    </row>
    <row r="1529" spans="9:11" ht="15.75" x14ac:dyDescent="0.3">
      <c r="I1529" s="116">
        <f t="shared" si="46"/>
        <v>0</v>
      </c>
      <c r="K1529" s="122">
        <f t="shared" si="47"/>
        <v>0</v>
      </c>
    </row>
    <row r="1530" spans="9:11" ht="15.75" x14ac:dyDescent="0.3">
      <c r="I1530" s="116">
        <f t="shared" si="46"/>
        <v>0</v>
      </c>
      <c r="K1530" s="122">
        <f t="shared" si="47"/>
        <v>0</v>
      </c>
    </row>
    <row r="1531" spans="9:11" ht="15.75" x14ac:dyDescent="0.3">
      <c r="I1531" s="116">
        <f t="shared" si="46"/>
        <v>0</v>
      </c>
      <c r="K1531" s="122">
        <f t="shared" si="47"/>
        <v>0</v>
      </c>
    </row>
    <row r="1532" spans="9:11" ht="15.75" x14ac:dyDescent="0.3">
      <c r="I1532" s="116">
        <f t="shared" si="46"/>
        <v>0</v>
      </c>
      <c r="K1532" s="122">
        <f t="shared" si="47"/>
        <v>0</v>
      </c>
    </row>
    <row r="1533" spans="9:11" ht="15.75" x14ac:dyDescent="0.3">
      <c r="I1533" s="116">
        <f t="shared" si="46"/>
        <v>0</v>
      </c>
      <c r="K1533" s="122">
        <f t="shared" si="47"/>
        <v>0</v>
      </c>
    </row>
    <row r="1534" spans="9:11" ht="15.75" x14ac:dyDescent="0.3">
      <c r="I1534" s="116">
        <f t="shared" si="46"/>
        <v>0</v>
      </c>
      <c r="K1534" s="122">
        <f t="shared" si="47"/>
        <v>0</v>
      </c>
    </row>
    <row r="1535" spans="9:11" ht="15.75" x14ac:dyDescent="0.3">
      <c r="I1535" s="116">
        <f t="shared" si="46"/>
        <v>0</v>
      </c>
      <c r="K1535" s="122">
        <f t="shared" si="47"/>
        <v>0</v>
      </c>
    </row>
    <row r="1536" spans="9:11" ht="15.75" x14ac:dyDescent="0.3">
      <c r="I1536" s="116">
        <f t="shared" si="46"/>
        <v>0</v>
      </c>
      <c r="K1536" s="122">
        <f t="shared" si="47"/>
        <v>0</v>
      </c>
    </row>
    <row r="1537" spans="9:11" ht="15.75" x14ac:dyDescent="0.3">
      <c r="I1537" s="116">
        <f t="shared" si="46"/>
        <v>0</v>
      </c>
      <c r="K1537" s="122">
        <f t="shared" si="47"/>
        <v>0</v>
      </c>
    </row>
    <row r="1538" spans="9:11" ht="15.75" x14ac:dyDescent="0.3">
      <c r="I1538" s="116">
        <f t="shared" si="46"/>
        <v>0</v>
      </c>
      <c r="K1538" s="122">
        <f t="shared" si="47"/>
        <v>0</v>
      </c>
    </row>
    <row r="1539" spans="9:11" ht="15.75" x14ac:dyDescent="0.3">
      <c r="I1539" s="116">
        <f t="shared" si="46"/>
        <v>0</v>
      </c>
      <c r="K1539" s="122">
        <f t="shared" si="47"/>
        <v>0</v>
      </c>
    </row>
    <row r="1540" spans="9:11" ht="15.75" x14ac:dyDescent="0.3">
      <c r="I1540" s="116">
        <f t="shared" si="46"/>
        <v>0</v>
      </c>
      <c r="K1540" s="122">
        <f t="shared" si="47"/>
        <v>0</v>
      </c>
    </row>
    <row r="1541" spans="9:11" ht="15.75" x14ac:dyDescent="0.3">
      <c r="I1541" s="116">
        <f t="shared" si="46"/>
        <v>0</v>
      </c>
      <c r="K1541" s="122">
        <f t="shared" si="47"/>
        <v>0</v>
      </c>
    </row>
    <row r="1542" spans="9:11" ht="15.75" x14ac:dyDescent="0.3">
      <c r="I1542" s="116">
        <f t="shared" si="46"/>
        <v>0</v>
      </c>
      <c r="K1542" s="122">
        <f t="shared" si="47"/>
        <v>0</v>
      </c>
    </row>
    <row r="1543" spans="9:11" ht="15.75" x14ac:dyDescent="0.3">
      <c r="I1543" s="116">
        <f t="shared" si="46"/>
        <v>0</v>
      </c>
      <c r="K1543" s="122">
        <f t="shared" si="47"/>
        <v>0</v>
      </c>
    </row>
    <row r="1544" spans="9:11" ht="15.75" x14ac:dyDescent="0.3">
      <c r="I1544" s="116">
        <f t="shared" si="46"/>
        <v>0</v>
      </c>
      <c r="K1544" s="122">
        <f t="shared" si="47"/>
        <v>0</v>
      </c>
    </row>
    <row r="1545" spans="9:11" ht="15.75" x14ac:dyDescent="0.3">
      <c r="I1545" s="116">
        <f t="shared" si="46"/>
        <v>0</v>
      </c>
      <c r="K1545" s="122">
        <f t="shared" si="47"/>
        <v>0</v>
      </c>
    </row>
    <row r="1546" spans="9:11" ht="15.75" x14ac:dyDescent="0.3">
      <c r="I1546" s="116">
        <f t="shared" ref="I1546:I1609" si="48">G1546+H1546</f>
        <v>0</v>
      </c>
      <c r="K1546" s="122">
        <f t="shared" si="47"/>
        <v>0</v>
      </c>
    </row>
    <row r="1547" spans="9:11" ht="15.75" x14ac:dyDescent="0.3">
      <c r="I1547" s="116">
        <f t="shared" si="48"/>
        <v>0</v>
      </c>
      <c r="K1547" s="122">
        <f t="shared" ref="K1547:K1610" si="49">I1547*J1547</f>
        <v>0</v>
      </c>
    </row>
    <row r="1548" spans="9:11" ht="15.75" x14ac:dyDescent="0.3">
      <c r="I1548" s="116">
        <f t="shared" si="48"/>
        <v>0</v>
      </c>
      <c r="K1548" s="122">
        <f t="shared" si="49"/>
        <v>0</v>
      </c>
    </row>
    <row r="1549" spans="9:11" ht="15.75" x14ac:dyDescent="0.3">
      <c r="I1549" s="116">
        <f t="shared" si="48"/>
        <v>0</v>
      </c>
      <c r="K1549" s="122">
        <f t="shared" si="49"/>
        <v>0</v>
      </c>
    </row>
    <row r="1550" spans="9:11" ht="15.75" x14ac:dyDescent="0.3">
      <c r="I1550" s="116">
        <f t="shared" si="48"/>
        <v>0</v>
      </c>
      <c r="K1550" s="122">
        <f t="shared" si="49"/>
        <v>0</v>
      </c>
    </row>
    <row r="1551" spans="9:11" ht="15.75" x14ac:dyDescent="0.3">
      <c r="I1551" s="116">
        <f t="shared" si="48"/>
        <v>0</v>
      </c>
      <c r="K1551" s="122">
        <f t="shared" si="49"/>
        <v>0</v>
      </c>
    </row>
    <row r="1552" spans="9:11" ht="15.75" x14ac:dyDescent="0.3">
      <c r="I1552" s="116">
        <f t="shared" si="48"/>
        <v>0</v>
      </c>
      <c r="K1552" s="122">
        <f t="shared" si="49"/>
        <v>0</v>
      </c>
    </row>
    <row r="1553" spans="9:11" ht="15.75" x14ac:dyDescent="0.3">
      <c r="I1553" s="116">
        <f t="shared" si="48"/>
        <v>0</v>
      </c>
      <c r="K1553" s="122">
        <f t="shared" si="49"/>
        <v>0</v>
      </c>
    </row>
    <row r="1554" spans="9:11" ht="15.75" x14ac:dyDescent="0.3">
      <c r="I1554" s="116">
        <f t="shared" si="48"/>
        <v>0</v>
      </c>
      <c r="K1554" s="122">
        <f t="shared" si="49"/>
        <v>0</v>
      </c>
    </row>
    <row r="1555" spans="9:11" ht="15.75" x14ac:dyDescent="0.3">
      <c r="I1555" s="116">
        <f t="shared" si="48"/>
        <v>0</v>
      </c>
      <c r="K1555" s="122">
        <f t="shared" si="49"/>
        <v>0</v>
      </c>
    </row>
    <row r="1556" spans="9:11" ht="15.75" x14ac:dyDescent="0.3">
      <c r="I1556" s="116">
        <f t="shared" si="48"/>
        <v>0</v>
      </c>
      <c r="K1556" s="122">
        <f t="shared" si="49"/>
        <v>0</v>
      </c>
    </row>
    <row r="1557" spans="9:11" ht="15.75" x14ac:dyDescent="0.3">
      <c r="I1557" s="116">
        <f t="shared" si="48"/>
        <v>0</v>
      </c>
      <c r="K1557" s="122">
        <f t="shared" si="49"/>
        <v>0</v>
      </c>
    </row>
    <row r="1558" spans="9:11" ht="15.75" x14ac:dyDescent="0.3">
      <c r="I1558" s="116">
        <f t="shared" si="48"/>
        <v>0</v>
      </c>
      <c r="K1558" s="122">
        <f t="shared" si="49"/>
        <v>0</v>
      </c>
    </row>
    <row r="1559" spans="9:11" ht="15.75" x14ac:dyDescent="0.3">
      <c r="I1559" s="116">
        <f t="shared" si="48"/>
        <v>0</v>
      </c>
      <c r="K1559" s="122">
        <f t="shared" si="49"/>
        <v>0</v>
      </c>
    </row>
    <row r="1560" spans="9:11" ht="15.75" x14ac:dyDescent="0.3">
      <c r="I1560" s="116">
        <f t="shared" si="48"/>
        <v>0</v>
      </c>
      <c r="K1560" s="122">
        <f t="shared" si="49"/>
        <v>0</v>
      </c>
    </row>
    <row r="1561" spans="9:11" ht="15.75" x14ac:dyDescent="0.3">
      <c r="I1561" s="116">
        <f t="shared" si="48"/>
        <v>0</v>
      </c>
      <c r="K1561" s="122">
        <f t="shared" si="49"/>
        <v>0</v>
      </c>
    </row>
    <row r="1562" spans="9:11" ht="15.75" x14ac:dyDescent="0.3">
      <c r="I1562" s="116">
        <f t="shared" si="48"/>
        <v>0</v>
      </c>
      <c r="K1562" s="122">
        <f t="shared" si="49"/>
        <v>0</v>
      </c>
    </row>
    <row r="1563" spans="9:11" ht="15.75" x14ac:dyDescent="0.3">
      <c r="I1563" s="116">
        <f t="shared" si="48"/>
        <v>0</v>
      </c>
      <c r="K1563" s="122">
        <f t="shared" si="49"/>
        <v>0</v>
      </c>
    </row>
    <row r="1564" spans="9:11" ht="15.75" x14ac:dyDescent="0.3">
      <c r="I1564" s="116">
        <f t="shared" si="48"/>
        <v>0</v>
      </c>
      <c r="K1564" s="122">
        <f t="shared" si="49"/>
        <v>0</v>
      </c>
    </row>
    <row r="1565" spans="9:11" ht="15.75" x14ac:dyDescent="0.3">
      <c r="I1565" s="116">
        <f t="shared" si="48"/>
        <v>0</v>
      </c>
      <c r="K1565" s="122">
        <f t="shared" si="49"/>
        <v>0</v>
      </c>
    </row>
    <row r="1566" spans="9:11" ht="15.75" x14ac:dyDescent="0.3">
      <c r="I1566" s="116">
        <f t="shared" si="48"/>
        <v>0</v>
      </c>
      <c r="K1566" s="122">
        <f t="shared" si="49"/>
        <v>0</v>
      </c>
    </row>
    <row r="1567" spans="9:11" ht="15.75" x14ac:dyDescent="0.3">
      <c r="I1567" s="116">
        <f t="shared" si="48"/>
        <v>0</v>
      </c>
      <c r="K1567" s="122">
        <f t="shared" si="49"/>
        <v>0</v>
      </c>
    </row>
    <row r="1568" spans="9:11" ht="15.75" x14ac:dyDescent="0.3">
      <c r="I1568" s="116">
        <f t="shared" si="48"/>
        <v>0</v>
      </c>
      <c r="K1568" s="122">
        <f t="shared" si="49"/>
        <v>0</v>
      </c>
    </row>
    <row r="1569" spans="9:11" ht="15.75" x14ac:dyDescent="0.3">
      <c r="I1569" s="116">
        <f t="shared" si="48"/>
        <v>0</v>
      </c>
      <c r="K1569" s="122">
        <f t="shared" si="49"/>
        <v>0</v>
      </c>
    </row>
    <row r="1570" spans="9:11" ht="15.75" x14ac:dyDescent="0.3">
      <c r="I1570" s="116">
        <f t="shared" si="48"/>
        <v>0</v>
      </c>
      <c r="K1570" s="122">
        <f t="shared" si="49"/>
        <v>0</v>
      </c>
    </row>
    <row r="1571" spans="9:11" ht="15.75" x14ac:dyDescent="0.3">
      <c r="I1571" s="116">
        <f t="shared" si="48"/>
        <v>0</v>
      </c>
      <c r="K1571" s="122">
        <f t="shared" si="49"/>
        <v>0</v>
      </c>
    </row>
    <row r="1572" spans="9:11" ht="15.75" x14ac:dyDescent="0.3">
      <c r="I1572" s="116">
        <f t="shared" si="48"/>
        <v>0</v>
      </c>
      <c r="K1572" s="122">
        <f t="shared" si="49"/>
        <v>0</v>
      </c>
    </row>
    <row r="1573" spans="9:11" ht="15.75" x14ac:dyDescent="0.3">
      <c r="I1573" s="116">
        <f t="shared" si="48"/>
        <v>0</v>
      </c>
      <c r="K1573" s="122">
        <f t="shared" si="49"/>
        <v>0</v>
      </c>
    </row>
    <row r="1574" spans="9:11" ht="15.75" x14ac:dyDescent="0.3">
      <c r="I1574" s="116">
        <f t="shared" si="48"/>
        <v>0</v>
      </c>
      <c r="K1574" s="122">
        <f t="shared" si="49"/>
        <v>0</v>
      </c>
    </row>
    <row r="1575" spans="9:11" ht="15.75" x14ac:dyDescent="0.3">
      <c r="I1575" s="116">
        <f t="shared" si="48"/>
        <v>0</v>
      </c>
      <c r="K1575" s="122">
        <f t="shared" si="49"/>
        <v>0</v>
      </c>
    </row>
    <row r="1576" spans="9:11" ht="15.75" x14ac:dyDescent="0.3">
      <c r="I1576" s="116">
        <f t="shared" si="48"/>
        <v>0</v>
      </c>
      <c r="K1576" s="122">
        <f t="shared" si="49"/>
        <v>0</v>
      </c>
    </row>
    <row r="1577" spans="9:11" ht="15.75" x14ac:dyDescent="0.3">
      <c r="I1577" s="116">
        <f t="shared" si="48"/>
        <v>0</v>
      </c>
      <c r="K1577" s="122">
        <f t="shared" si="49"/>
        <v>0</v>
      </c>
    </row>
    <row r="1578" spans="9:11" ht="15.75" x14ac:dyDescent="0.3">
      <c r="I1578" s="116">
        <f t="shared" si="48"/>
        <v>0</v>
      </c>
      <c r="K1578" s="122">
        <f t="shared" si="49"/>
        <v>0</v>
      </c>
    </row>
    <row r="1579" spans="9:11" ht="15.75" x14ac:dyDescent="0.3">
      <c r="I1579" s="116">
        <f t="shared" si="48"/>
        <v>0</v>
      </c>
      <c r="K1579" s="122">
        <f t="shared" si="49"/>
        <v>0</v>
      </c>
    </row>
    <row r="1580" spans="9:11" ht="15.75" x14ac:dyDescent="0.3">
      <c r="I1580" s="116">
        <f t="shared" si="48"/>
        <v>0</v>
      </c>
      <c r="K1580" s="122">
        <f t="shared" si="49"/>
        <v>0</v>
      </c>
    </row>
    <row r="1581" spans="9:11" ht="15.75" x14ac:dyDescent="0.3">
      <c r="I1581" s="116">
        <f t="shared" si="48"/>
        <v>0</v>
      </c>
      <c r="K1581" s="122">
        <f t="shared" si="49"/>
        <v>0</v>
      </c>
    </row>
    <row r="1582" spans="9:11" ht="15.75" x14ac:dyDescent="0.3">
      <c r="I1582" s="116">
        <f t="shared" si="48"/>
        <v>0</v>
      </c>
      <c r="K1582" s="122">
        <f t="shared" si="49"/>
        <v>0</v>
      </c>
    </row>
    <row r="1583" spans="9:11" ht="15.75" x14ac:dyDescent="0.3">
      <c r="I1583" s="116">
        <f t="shared" si="48"/>
        <v>0</v>
      </c>
      <c r="K1583" s="122">
        <f t="shared" si="49"/>
        <v>0</v>
      </c>
    </row>
    <row r="1584" spans="9:11" ht="15.75" x14ac:dyDescent="0.3">
      <c r="I1584" s="116">
        <f t="shared" si="48"/>
        <v>0</v>
      </c>
      <c r="K1584" s="122">
        <f t="shared" si="49"/>
        <v>0</v>
      </c>
    </row>
    <row r="1585" spans="9:11" ht="15.75" x14ac:dyDescent="0.3">
      <c r="I1585" s="116">
        <f t="shared" si="48"/>
        <v>0</v>
      </c>
      <c r="K1585" s="122">
        <f t="shared" si="49"/>
        <v>0</v>
      </c>
    </row>
    <row r="1586" spans="9:11" ht="15.75" x14ac:dyDescent="0.3">
      <c r="I1586" s="116">
        <f t="shared" si="48"/>
        <v>0</v>
      </c>
      <c r="K1586" s="122">
        <f t="shared" si="49"/>
        <v>0</v>
      </c>
    </row>
    <row r="1587" spans="9:11" ht="15.75" x14ac:dyDescent="0.3">
      <c r="I1587" s="116">
        <f t="shared" si="48"/>
        <v>0</v>
      </c>
      <c r="K1587" s="122">
        <f t="shared" si="49"/>
        <v>0</v>
      </c>
    </row>
    <row r="1588" spans="9:11" ht="15.75" x14ac:dyDescent="0.3">
      <c r="I1588" s="116">
        <f t="shared" si="48"/>
        <v>0</v>
      </c>
      <c r="K1588" s="122">
        <f t="shared" si="49"/>
        <v>0</v>
      </c>
    </row>
    <row r="1589" spans="9:11" ht="15.75" x14ac:dyDescent="0.3">
      <c r="I1589" s="116">
        <f t="shared" si="48"/>
        <v>0</v>
      </c>
      <c r="K1589" s="122">
        <f t="shared" si="49"/>
        <v>0</v>
      </c>
    </row>
    <row r="1590" spans="9:11" ht="15.75" x14ac:dyDescent="0.3">
      <c r="I1590" s="116">
        <f t="shared" si="48"/>
        <v>0</v>
      </c>
      <c r="K1590" s="122">
        <f t="shared" si="49"/>
        <v>0</v>
      </c>
    </row>
    <row r="1591" spans="9:11" ht="15.75" x14ac:dyDescent="0.3">
      <c r="I1591" s="116">
        <f t="shared" si="48"/>
        <v>0</v>
      </c>
      <c r="K1591" s="122">
        <f t="shared" si="49"/>
        <v>0</v>
      </c>
    </row>
    <row r="1592" spans="9:11" ht="15.75" x14ac:dyDescent="0.3">
      <c r="I1592" s="116">
        <f t="shared" si="48"/>
        <v>0</v>
      </c>
      <c r="K1592" s="122">
        <f t="shared" si="49"/>
        <v>0</v>
      </c>
    </row>
    <row r="1593" spans="9:11" ht="15.75" x14ac:dyDescent="0.3">
      <c r="I1593" s="116">
        <f t="shared" si="48"/>
        <v>0</v>
      </c>
      <c r="K1593" s="122">
        <f t="shared" si="49"/>
        <v>0</v>
      </c>
    </row>
    <row r="1594" spans="9:11" ht="15.75" x14ac:dyDescent="0.3">
      <c r="I1594" s="116">
        <f t="shared" si="48"/>
        <v>0</v>
      </c>
      <c r="K1594" s="122">
        <f t="shared" si="49"/>
        <v>0</v>
      </c>
    </row>
    <row r="1595" spans="9:11" ht="15.75" x14ac:dyDescent="0.3">
      <c r="I1595" s="116">
        <f t="shared" si="48"/>
        <v>0</v>
      </c>
      <c r="K1595" s="122">
        <f t="shared" si="49"/>
        <v>0</v>
      </c>
    </row>
    <row r="1596" spans="9:11" ht="15.75" x14ac:dyDescent="0.3">
      <c r="I1596" s="116">
        <f t="shared" si="48"/>
        <v>0</v>
      </c>
      <c r="K1596" s="122">
        <f t="shared" si="49"/>
        <v>0</v>
      </c>
    </row>
    <row r="1597" spans="9:11" ht="15.75" x14ac:dyDescent="0.3">
      <c r="I1597" s="116">
        <f t="shared" si="48"/>
        <v>0</v>
      </c>
      <c r="K1597" s="122">
        <f t="shared" si="49"/>
        <v>0</v>
      </c>
    </row>
    <row r="1598" spans="9:11" ht="15.75" x14ac:dyDescent="0.3">
      <c r="I1598" s="116">
        <f t="shared" si="48"/>
        <v>0</v>
      </c>
      <c r="K1598" s="122">
        <f t="shared" si="49"/>
        <v>0</v>
      </c>
    </row>
    <row r="1599" spans="9:11" ht="15.75" x14ac:dyDescent="0.3">
      <c r="I1599" s="116">
        <f t="shared" si="48"/>
        <v>0</v>
      </c>
      <c r="K1599" s="122">
        <f t="shared" si="49"/>
        <v>0</v>
      </c>
    </row>
    <row r="1600" spans="9:11" ht="15.75" x14ac:dyDescent="0.3">
      <c r="I1600" s="116">
        <f t="shared" si="48"/>
        <v>0</v>
      </c>
      <c r="K1600" s="122">
        <f t="shared" si="49"/>
        <v>0</v>
      </c>
    </row>
    <row r="1601" spans="9:11" ht="15.75" x14ac:dyDescent="0.3">
      <c r="I1601" s="116">
        <f t="shared" si="48"/>
        <v>0</v>
      </c>
      <c r="K1601" s="122">
        <f t="shared" si="49"/>
        <v>0</v>
      </c>
    </row>
    <row r="1602" spans="9:11" ht="15.75" x14ac:dyDescent="0.3">
      <c r="I1602" s="116">
        <f t="shared" si="48"/>
        <v>0</v>
      </c>
      <c r="K1602" s="122">
        <f t="shared" si="49"/>
        <v>0</v>
      </c>
    </row>
    <row r="1603" spans="9:11" ht="15.75" x14ac:dyDescent="0.3">
      <c r="I1603" s="116">
        <f t="shared" si="48"/>
        <v>0</v>
      </c>
      <c r="K1603" s="122">
        <f t="shared" si="49"/>
        <v>0</v>
      </c>
    </row>
    <row r="1604" spans="9:11" ht="15.75" x14ac:dyDescent="0.3">
      <c r="I1604" s="116">
        <f t="shared" si="48"/>
        <v>0</v>
      </c>
      <c r="K1604" s="122">
        <f t="shared" si="49"/>
        <v>0</v>
      </c>
    </row>
    <row r="1605" spans="9:11" ht="15.75" x14ac:dyDescent="0.3">
      <c r="I1605" s="116">
        <f t="shared" si="48"/>
        <v>0</v>
      </c>
      <c r="K1605" s="122">
        <f t="shared" si="49"/>
        <v>0</v>
      </c>
    </row>
    <row r="1606" spans="9:11" ht="15.75" x14ac:dyDescent="0.3">
      <c r="I1606" s="116">
        <f t="shared" si="48"/>
        <v>0</v>
      </c>
      <c r="K1606" s="122">
        <f t="shared" si="49"/>
        <v>0</v>
      </c>
    </row>
    <row r="1607" spans="9:11" ht="15.75" x14ac:dyDescent="0.3">
      <c r="I1607" s="116">
        <f t="shared" si="48"/>
        <v>0</v>
      </c>
      <c r="K1607" s="122">
        <f t="shared" si="49"/>
        <v>0</v>
      </c>
    </row>
    <row r="1608" spans="9:11" ht="15.75" x14ac:dyDescent="0.3">
      <c r="I1608" s="116">
        <f t="shared" si="48"/>
        <v>0</v>
      </c>
      <c r="K1608" s="122">
        <f t="shared" si="49"/>
        <v>0</v>
      </c>
    </row>
    <row r="1609" spans="9:11" ht="15.75" x14ac:dyDescent="0.3">
      <c r="I1609" s="116">
        <f t="shared" si="48"/>
        <v>0</v>
      </c>
      <c r="K1609" s="122">
        <f t="shared" si="49"/>
        <v>0</v>
      </c>
    </row>
    <row r="1610" spans="9:11" ht="15.75" x14ac:dyDescent="0.3">
      <c r="I1610" s="116">
        <f t="shared" ref="I1610:I1673" si="50">G1610+H1610</f>
        <v>0</v>
      </c>
      <c r="K1610" s="122">
        <f t="shared" si="49"/>
        <v>0</v>
      </c>
    </row>
    <row r="1611" spans="9:11" ht="15.75" x14ac:dyDescent="0.3">
      <c r="I1611" s="116">
        <f t="shared" si="50"/>
        <v>0</v>
      </c>
      <c r="K1611" s="122">
        <f t="shared" ref="K1611:K1674" si="51">I1611*J1611</f>
        <v>0</v>
      </c>
    </row>
    <row r="1612" spans="9:11" ht="15.75" x14ac:dyDescent="0.3">
      <c r="I1612" s="116">
        <f t="shared" si="50"/>
        <v>0</v>
      </c>
      <c r="K1612" s="122">
        <f t="shared" si="51"/>
        <v>0</v>
      </c>
    </row>
    <row r="1613" spans="9:11" ht="15.75" x14ac:dyDescent="0.3">
      <c r="I1613" s="116">
        <f t="shared" si="50"/>
        <v>0</v>
      </c>
      <c r="K1613" s="122">
        <f t="shared" si="51"/>
        <v>0</v>
      </c>
    </row>
    <row r="1614" spans="9:11" ht="15.75" x14ac:dyDescent="0.3">
      <c r="I1614" s="116">
        <f t="shared" si="50"/>
        <v>0</v>
      </c>
      <c r="K1614" s="122">
        <f t="shared" si="51"/>
        <v>0</v>
      </c>
    </row>
    <row r="1615" spans="9:11" ht="15.75" x14ac:dyDescent="0.3">
      <c r="I1615" s="116">
        <f t="shared" si="50"/>
        <v>0</v>
      </c>
      <c r="K1615" s="122">
        <f t="shared" si="51"/>
        <v>0</v>
      </c>
    </row>
    <row r="1616" spans="9:11" ht="15.75" x14ac:dyDescent="0.3">
      <c r="I1616" s="116">
        <f t="shared" si="50"/>
        <v>0</v>
      </c>
      <c r="K1616" s="122">
        <f t="shared" si="51"/>
        <v>0</v>
      </c>
    </row>
    <row r="1617" spans="9:11" ht="15.75" x14ac:dyDescent="0.3">
      <c r="I1617" s="116">
        <f t="shared" si="50"/>
        <v>0</v>
      </c>
      <c r="K1617" s="122">
        <f t="shared" si="51"/>
        <v>0</v>
      </c>
    </row>
    <row r="1618" spans="9:11" ht="15.75" x14ac:dyDescent="0.3">
      <c r="I1618" s="116">
        <f t="shared" si="50"/>
        <v>0</v>
      </c>
      <c r="K1618" s="122">
        <f t="shared" si="51"/>
        <v>0</v>
      </c>
    </row>
    <row r="1619" spans="9:11" ht="15.75" x14ac:dyDescent="0.3">
      <c r="I1619" s="116">
        <f t="shared" si="50"/>
        <v>0</v>
      </c>
      <c r="K1619" s="122">
        <f t="shared" si="51"/>
        <v>0</v>
      </c>
    </row>
    <row r="1620" spans="9:11" ht="15.75" x14ac:dyDescent="0.3">
      <c r="I1620" s="116">
        <f t="shared" si="50"/>
        <v>0</v>
      </c>
      <c r="K1620" s="122">
        <f t="shared" si="51"/>
        <v>0</v>
      </c>
    </row>
    <row r="1621" spans="9:11" ht="15.75" x14ac:dyDescent="0.3">
      <c r="I1621" s="116">
        <f t="shared" si="50"/>
        <v>0</v>
      </c>
      <c r="K1621" s="122">
        <f t="shared" si="51"/>
        <v>0</v>
      </c>
    </row>
    <row r="1622" spans="9:11" ht="15.75" x14ac:dyDescent="0.3">
      <c r="I1622" s="116">
        <f t="shared" si="50"/>
        <v>0</v>
      </c>
      <c r="K1622" s="122">
        <f t="shared" si="51"/>
        <v>0</v>
      </c>
    </row>
    <row r="1623" spans="9:11" ht="15.75" x14ac:dyDescent="0.3">
      <c r="I1623" s="116">
        <f t="shared" si="50"/>
        <v>0</v>
      </c>
      <c r="K1623" s="122">
        <f t="shared" si="51"/>
        <v>0</v>
      </c>
    </row>
    <row r="1624" spans="9:11" ht="15.75" x14ac:dyDescent="0.3">
      <c r="I1624" s="116">
        <f t="shared" si="50"/>
        <v>0</v>
      </c>
      <c r="K1624" s="122">
        <f t="shared" si="51"/>
        <v>0</v>
      </c>
    </row>
    <row r="1625" spans="9:11" ht="15.75" x14ac:dyDescent="0.3">
      <c r="I1625" s="116">
        <f t="shared" si="50"/>
        <v>0</v>
      </c>
      <c r="K1625" s="122">
        <f t="shared" si="51"/>
        <v>0</v>
      </c>
    </row>
    <row r="1626" spans="9:11" ht="15.75" x14ac:dyDescent="0.3">
      <c r="I1626" s="116">
        <f t="shared" si="50"/>
        <v>0</v>
      </c>
      <c r="K1626" s="122">
        <f t="shared" si="51"/>
        <v>0</v>
      </c>
    </row>
    <row r="1627" spans="9:11" ht="15.75" x14ac:dyDescent="0.3">
      <c r="I1627" s="116">
        <f t="shared" si="50"/>
        <v>0</v>
      </c>
      <c r="K1627" s="122">
        <f t="shared" si="51"/>
        <v>0</v>
      </c>
    </row>
    <row r="1628" spans="9:11" ht="15.75" x14ac:dyDescent="0.3">
      <c r="I1628" s="116">
        <f t="shared" si="50"/>
        <v>0</v>
      </c>
      <c r="K1628" s="122">
        <f t="shared" si="51"/>
        <v>0</v>
      </c>
    </row>
    <row r="1629" spans="9:11" ht="15.75" x14ac:dyDescent="0.3">
      <c r="I1629" s="116">
        <f t="shared" si="50"/>
        <v>0</v>
      </c>
      <c r="K1629" s="122">
        <f t="shared" si="51"/>
        <v>0</v>
      </c>
    </row>
    <row r="1630" spans="9:11" ht="15.75" x14ac:dyDescent="0.3">
      <c r="I1630" s="116">
        <f t="shared" si="50"/>
        <v>0</v>
      </c>
      <c r="K1630" s="122">
        <f t="shared" si="51"/>
        <v>0</v>
      </c>
    </row>
    <row r="1631" spans="9:11" ht="15.75" x14ac:dyDescent="0.3">
      <c r="I1631" s="116">
        <f t="shared" si="50"/>
        <v>0</v>
      </c>
      <c r="K1631" s="122">
        <f t="shared" si="51"/>
        <v>0</v>
      </c>
    </row>
    <row r="1632" spans="9:11" ht="15.75" x14ac:dyDescent="0.3">
      <c r="I1632" s="116">
        <f t="shared" si="50"/>
        <v>0</v>
      </c>
      <c r="K1632" s="122">
        <f t="shared" si="51"/>
        <v>0</v>
      </c>
    </row>
    <row r="1633" spans="9:11" ht="15.75" x14ac:dyDescent="0.3">
      <c r="I1633" s="116">
        <f t="shared" si="50"/>
        <v>0</v>
      </c>
      <c r="K1633" s="122">
        <f t="shared" si="51"/>
        <v>0</v>
      </c>
    </row>
    <row r="1634" spans="9:11" ht="15.75" x14ac:dyDescent="0.3">
      <c r="I1634" s="116">
        <f t="shared" si="50"/>
        <v>0</v>
      </c>
      <c r="K1634" s="122">
        <f t="shared" si="51"/>
        <v>0</v>
      </c>
    </row>
    <row r="1635" spans="9:11" ht="15.75" x14ac:dyDescent="0.3">
      <c r="I1635" s="116">
        <f t="shared" si="50"/>
        <v>0</v>
      </c>
      <c r="K1635" s="122">
        <f t="shared" si="51"/>
        <v>0</v>
      </c>
    </row>
    <row r="1636" spans="9:11" ht="15.75" x14ac:dyDescent="0.3">
      <c r="I1636" s="116">
        <f t="shared" si="50"/>
        <v>0</v>
      </c>
      <c r="K1636" s="122">
        <f t="shared" si="51"/>
        <v>0</v>
      </c>
    </row>
    <row r="1637" spans="9:11" ht="15.75" x14ac:dyDescent="0.3">
      <c r="I1637" s="116">
        <f t="shared" si="50"/>
        <v>0</v>
      </c>
      <c r="K1637" s="122">
        <f t="shared" si="51"/>
        <v>0</v>
      </c>
    </row>
    <row r="1638" spans="9:11" ht="15.75" x14ac:dyDescent="0.3">
      <c r="I1638" s="116">
        <f t="shared" si="50"/>
        <v>0</v>
      </c>
      <c r="K1638" s="122">
        <f t="shared" si="51"/>
        <v>0</v>
      </c>
    </row>
    <row r="1639" spans="9:11" ht="15.75" x14ac:dyDescent="0.3">
      <c r="I1639" s="116">
        <f t="shared" si="50"/>
        <v>0</v>
      </c>
      <c r="K1639" s="122">
        <f t="shared" si="51"/>
        <v>0</v>
      </c>
    </row>
    <row r="1640" spans="9:11" ht="15.75" x14ac:dyDescent="0.3">
      <c r="I1640" s="116">
        <f t="shared" si="50"/>
        <v>0</v>
      </c>
      <c r="K1640" s="122">
        <f t="shared" si="51"/>
        <v>0</v>
      </c>
    </row>
    <row r="1641" spans="9:11" ht="15.75" x14ac:dyDescent="0.3">
      <c r="I1641" s="116">
        <f t="shared" si="50"/>
        <v>0</v>
      </c>
      <c r="K1641" s="122">
        <f t="shared" si="51"/>
        <v>0</v>
      </c>
    </row>
    <row r="1642" spans="9:11" ht="15.75" x14ac:dyDescent="0.3">
      <c r="I1642" s="116">
        <f t="shared" si="50"/>
        <v>0</v>
      </c>
      <c r="K1642" s="122">
        <f t="shared" si="51"/>
        <v>0</v>
      </c>
    </row>
    <row r="1643" spans="9:11" ht="15.75" x14ac:dyDescent="0.3">
      <c r="I1643" s="116">
        <f t="shared" si="50"/>
        <v>0</v>
      </c>
      <c r="K1643" s="122">
        <f t="shared" si="51"/>
        <v>0</v>
      </c>
    </row>
    <row r="1644" spans="9:11" ht="15.75" x14ac:dyDescent="0.3">
      <c r="I1644" s="116">
        <f t="shared" si="50"/>
        <v>0</v>
      </c>
      <c r="K1644" s="122">
        <f t="shared" si="51"/>
        <v>0</v>
      </c>
    </row>
    <row r="1645" spans="9:11" ht="15.75" x14ac:dyDescent="0.3">
      <c r="I1645" s="116">
        <f t="shared" si="50"/>
        <v>0</v>
      </c>
      <c r="K1645" s="122">
        <f t="shared" si="51"/>
        <v>0</v>
      </c>
    </row>
    <row r="1646" spans="9:11" ht="15.75" x14ac:dyDescent="0.3">
      <c r="I1646" s="116">
        <f t="shared" si="50"/>
        <v>0</v>
      </c>
      <c r="K1646" s="122">
        <f t="shared" si="51"/>
        <v>0</v>
      </c>
    </row>
    <row r="1647" spans="9:11" ht="15.75" x14ac:dyDescent="0.3">
      <c r="I1647" s="116">
        <f t="shared" si="50"/>
        <v>0</v>
      </c>
      <c r="K1647" s="122">
        <f t="shared" si="51"/>
        <v>0</v>
      </c>
    </row>
    <row r="1648" spans="9:11" ht="15.75" x14ac:dyDescent="0.3">
      <c r="I1648" s="116">
        <f t="shared" si="50"/>
        <v>0</v>
      </c>
      <c r="K1648" s="122">
        <f t="shared" si="51"/>
        <v>0</v>
      </c>
    </row>
    <row r="1649" spans="9:11" ht="15.75" x14ac:dyDescent="0.3">
      <c r="I1649" s="116">
        <f t="shared" si="50"/>
        <v>0</v>
      </c>
      <c r="K1649" s="122">
        <f t="shared" si="51"/>
        <v>0</v>
      </c>
    </row>
    <row r="1650" spans="9:11" ht="15.75" x14ac:dyDescent="0.3">
      <c r="I1650" s="116">
        <f t="shared" si="50"/>
        <v>0</v>
      </c>
      <c r="K1650" s="122">
        <f t="shared" si="51"/>
        <v>0</v>
      </c>
    </row>
    <row r="1651" spans="9:11" ht="15.75" x14ac:dyDescent="0.3">
      <c r="I1651" s="116">
        <f t="shared" si="50"/>
        <v>0</v>
      </c>
      <c r="K1651" s="122">
        <f t="shared" si="51"/>
        <v>0</v>
      </c>
    </row>
    <row r="1652" spans="9:11" ht="15.75" x14ac:dyDescent="0.3">
      <c r="I1652" s="116">
        <f t="shared" si="50"/>
        <v>0</v>
      </c>
      <c r="K1652" s="122">
        <f t="shared" si="51"/>
        <v>0</v>
      </c>
    </row>
    <row r="1653" spans="9:11" ht="15.75" x14ac:dyDescent="0.3">
      <c r="I1653" s="116">
        <f t="shared" si="50"/>
        <v>0</v>
      </c>
      <c r="K1653" s="122">
        <f t="shared" si="51"/>
        <v>0</v>
      </c>
    </row>
    <row r="1654" spans="9:11" ht="15.75" x14ac:dyDescent="0.3">
      <c r="I1654" s="116">
        <f t="shared" si="50"/>
        <v>0</v>
      </c>
      <c r="K1654" s="122">
        <f t="shared" si="51"/>
        <v>0</v>
      </c>
    </row>
    <row r="1655" spans="9:11" ht="15.75" x14ac:dyDescent="0.3">
      <c r="I1655" s="116">
        <f t="shared" si="50"/>
        <v>0</v>
      </c>
      <c r="K1655" s="122">
        <f t="shared" si="51"/>
        <v>0</v>
      </c>
    </row>
    <row r="1656" spans="9:11" ht="15.75" x14ac:dyDescent="0.3">
      <c r="I1656" s="116">
        <f t="shared" si="50"/>
        <v>0</v>
      </c>
      <c r="K1656" s="122">
        <f t="shared" si="51"/>
        <v>0</v>
      </c>
    </row>
    <row r="1657" spans="9:11" ht="15.75" x14ac:dyDescent="0.3">
      <c r="I1657" s="116">
        <f t="shared" si="50"/>
        <v>0</v>
      </c>
      <c r="K1657" s="122">
        <f t="shared" si="51"/>
        <v>0</v>
      </c>
    </row>
    <row r="1658" spans="9:11" ht="15.75" x14ac:dyDescent="0.3">
      <c r="I1658" s="116">
        <f t="shared" si="50"/>
        <v>0</v>
      </c>
      <c r="K1658" s="122">
        <f t="shared" si="51"/>
        <v>0</v>
      </c>
    </row>
    <row r="1659" spans="9:11" ht="15.75" x14ac:dyDescent="0.3">
      <c r="I1659" s="116">
        <f t="shared" si="50"/>
        <v>0</v>
      </c>
      <c r="K1659" s="122">
        <f t="shared" si="51"/>
        <v>0</v>
      </c>
    </row>
    <row r="1660" spans="9:11" ht="15.75" x14ac:dyDescent="0.3">
      <c r="I1660" s="116">
        <f t="shared" si="50"/>
        <v>0</v>
      </c>
      <c r="K1660" s="122">
        <f t="shared" si="51"/>
        <v>0</v>
      </c>
    </row>
    <row r="1661" spans="9:11" ht="15.75" x14ac:dyDescent="0.3">
      <c r="I1661" s="116">
        <f t="shared" si="50"/>
        <v>0</v>
      </c>
      <c r="K1661" s="122">
        <f t="shared" si="51"/>
        <v>0</v>
      </c>
    </row>
    <row r="1662" spans="9:11" ht="15.75" x14ac:dyDescent="0.3">
      <c r="I1662" s="116">
        <f t="shared" si="50"/>
        <v>0</v>
      </c>
      <c r="K1662" s="122">
        <f t="shared" si="51"/>
        <v>0</v>
      </c>
    </row>
    <row r="1663" spans="9:11" ht="15.75" x14ac:dyDescent="0.3">
      <c r="I1663" s="116">
        <f t="shared" si="50"/>
        <v>0</v>
      </c>
      <c r="K1663" s="122">
        <f t="shared" si="51"/>
        <v>0</v>
      </c>
    </row>
    <row r="1664" spans="9:11" ht="15.75" x14ac:dyDescent="0.3">
      <c r="I1664" s="116">
        <f t="shared" si="50"/>
        <v>0</v>
      </c>
      <c r="K1664" s="122">
        <f t="shared" si="51"/>
        <v>0</v>
      </c>
    </row>
    <row r="1665" spans="9:11" ht="15.75" x14ac:dyDescent="0.3">
      <c r="I1665" s="116">
        <f t="shared" si="50"/>
        <v>0</v>
      </c>
      <c r="K1665" s="122">
        <f t="shared" si="51"/>
        <v>0</v>
      </c>
    </row>
    <row r="1666" spans="9:11" ht="15.75" x14ac:dyDescent="0.3">
      <c r="I1666" s="116">
        <f t="shared" si="50"/>
        <v>0</v>
      </c>
      <c r="K1666" s="122">
        <f t="shared" si="51"/>
        <v>0</v>
      </c>
    </row>
    <row r="1667" spans="9:11" ht="15.75" x14ac:dyDescent="0.3">
      <c r="I1667" s="116">
        <f t="shared" si="50"/>
        <v>0</v>
      </c>
      <c r="K1667" s="122">
        <f t="shared" si="51"/>
        <v>0</v>
      </c>
    </row>
    <row r="1668" spans="9:11" ht="15.75" x14ac:dyDescent="0.3">
      <c r="I1668" s="116">
        <f t="shared" si="50"/>
        <v>0</v>
      </c>
      <c r="K1668" s="122">
        <f t="shared" si="51"/>
        <v>0</v>
      </c>
    </row>
    <row r="1669" spans="9:11" ht="15.75" x14ac:dyDescent="0.3">
      <c r="I1669" s="116">
        <f t="shared" si="50"/>
        <v>0</v>
      </c>
      <c r="K1669" s="122">
        <f t="shared" si="51"/>
        <v>0</v>
      </c>
    </row>
    <row r="1670" spans="9:11" ht="15.75" x14ac:dyDescent="0.3">
      <c r="I1670" s="116">
        <f t="shared" si="50"/>
        <v>0</v>
      </c>
      <c r="K1670" s="122">
        <f t="shared" si="51"/>
        <v>0</v>
      </c>
    </row>
    <row r="1671" spans="9:11" ht="15.75" x14ac:dyDescent="0.3">
      <c r="I1671" s="116">
        <f t="shared" si="50"/>
        <v>0</v>
      </c>
      <c r="K1671" s="122">
        <f t="shared" si="51"/>
        <v>0</v>
      </c>
    </row>
    <row r="1672" spans="9:11" ht="15.75" x14ac:dyDescent="0.3">
      <c r="I1672" s="116">
        <f t="shared" si="50"/>
        <v>0</v>
      </c>
      <c r="K1672" s="122">
        <f t="shared" si="51"/>
        <v>0</v>
      </c>
    </row>
    <row r="1673" spans="9:11" ht="15.75" x14ac:dyDescent="0.3">
      <c r="I1673" s="116">
        <f t="shared" si="50"/>
        <v>0</v>
      </c>
      <c r="K1673" s="122">
        <f t="shared" si="51"/>
        <v>0</v>
      </c>
    </row>
    <row r="1674" spans="9:11" ht="15.75" x14ac:dyDescent="0.3">
      <c r="I1674" s="116">
        <f t="shared" ref="I1674:I1737" si="52">G1674+H1674</f>
        <v>0</v>
      </c>
      <c r="K1674" s="122">
        <f t="shared" si="51"/>
        <v>0</v>
      </c>
    </row>
    <row r="1675" spans="9:11" ht="15.75" x14ac:dyDescent="0.3">
      <c r="I1675" s="116">
        <f t="shared" si="52"/>
        <v>0</v>
      </c>
      <c r="K1675" s="122">
        <f t="shared" ref="K1675:K1738" si="53">I1675*J1675</f>
        <v>0</v>
      </c>
    </row>
    <row r="1676" spans="9:11" ht="15.75" x14ac:dyDescent="0.3">
      <c r="I1676" s="116">
        <f t="shared" si="52"/>
        <v>0</v>
      </c>
      <c r="K1676" s="122">
        <f t="shared" si="53"/>
        <v>0</v>
      </c>
    </row>
    <row r="1677" spans="9:11" ht="15.75" x14ac:dyDescent="0.3">
      <c r="I1677" s="116">
        <f t="shared" si="52"/>
        <v>0</v>
      </c>
      <c r="K1677" s="122">
        <f t="shared" si="53"/>
        <v>0</v>
      </c>
    </row>
    <row r="1678" spans="9:11" ht="15.75" x14ac:dyDescent="0.3">
      <c r="I1678" s="116">
        <f t="shared" si="52"/>
        <v>0</v>
      </c>
      <c r="K1678" s="122">
        <f t="shared" si="53"/>
        <v>0</v>
      </c>
    </row>
    <row r="1679" spans="9:11" ht="15.75" x14ac:dyDescent="0.3">
      <c r="I1679" s="116">
        <f t="shared" si="52"/>
        <v>0</v>
      </c>
      <c r="K1679" s="122">
        <f t="shared" si="53"/>
        <v>0</v>
      </c>
    </row>
    <row r="1680" spans="9:11" ht="15.75" x14ac:dyDescent="0.3">
      <c r="I1680" s="116">
        <f t="shared" si="52"/>
        <v>0</v>
      </c>
      <c r="K1680" s="122">
        <f t="shared" si="53"/>
        <v>0</v>
      </c>
    </row>
    <row r="1681" spans="9:11" ht="15.75" x14ac:dyDescent="0.3">
      <c r="I1681" s="116">
        <f t="shared" si="52"/>
        <v>0</v>
      </c>
      <c r="K1681" s="122">
        <f t="shared" si="53"/>
        <v>0</v>
      </c>
    </row>
    <row r="1682" spans="9:11" ht="15.75" x14ac:dyDescent="0.3">
      <c r="I1682" s="116">
        <f t="shared" si="52"/>
        <v>0</v>
      </c>
      <c r="K1682" s="122">
        <f t="shared" si="53"/>
        <v>0</v>
      </c>
    </row>
    <row r="1683" spans="9:11" ht="15.75" x14ac:dyDescent="0.3">
      <c r="I1683" s="116">
        <f t="shared" si="52"/>
        <v>0</v>
      </c>
      <c r="K1683" s="122">
        <f t="shared" si="53"/>
        <v>0</v>
      </c>
    </row>
    <row r="1684" spans="9:11" ht="15.75" x14ac:dyDescent="0.3">
      <c r="I1684" s="116">
        <f t="shared" si="52"/>
        <v>0</v>
      </c>
      <c r="K1684" s="122">
        <f t="shared" si="53"/>
        <v>0</v>
      </c>
    </row>
    <row r="1685" spans="9:11" ht="15.75" x14ac:dyDescent="0.3">
      <c r="I1685" s="116">
        <f t="shared" si="52"/>
        <v>0</v>
      </c>
      <c r="K1685" s="122">
        <f t="shared" si="53"/>
        <v>0</v>
      </c>
    </row>
    <row r="1686" spans="9:11" ht="15.75" x14ac:dyDescent="0.3">
      <c r="I1686" s="116">
        <f t="shared" si="52"/>
        <v>0</v>
      </c>
      <c r="K1686" s="122">
        <f t="shared" si="53"/>
        <v>0</v>
      </c>
    </row>
    <row r="1687" spans="9:11" ht="15.75" x14ac:dyDescent="0.3">
      <c r="I1687" s="116">
        <f t="shared" si="52"/>
        <v>0</v>
      </c>
      <c r="K1687" s="122">
        <f t="shared" si="53"/>
        <v>0</v>
      </c>
    </row>
    <row r="1688" spans="9:11" ht="15.75" x14ac:dyDescent="0.3">
      <c r="I1688" s="116">
        <f t="shared" si="52"/>
        <v>0</v>
      </c>
      <c r="K1688" s="122">
        <f t="shared" si="53"/>
        <v>0</v>
      </c>
    </row>
    <row r="1689" spans="9:11" ht="15.75" x14ac:dyDescent="0.3">
      <c r="I1689" s="116">
        <f t="shared" si="52"/>
        <v>0</v>
      </c>
      <c r="K1689" s="122">
        <f t="shared" si="53"/>
        <v>0</v>
      </c>
    </row>
    <row r="1690" spans="9:11" ht="15.75" x14ac:dyDescent="0.3">
      <c r="I1690" s="116">
        <f t="shared" si="52"/>
        <v>0</v>
      </c>
      <c r="K1690" s="122">
        <f t="shared" si="53"/>
        <v>0</v>
      </c>
    </row>
    <row r="1691" spans="9:11" ht="15.75" x14ac:dyDescent="0.3">
      <c r="I1691" s="116">
        <f t="shared" si="52"/>
        <v>0</v>
      </c>
      <c r="K1691" s="122">
        <f t="shared" si="53"/>
        <v>0</v>
      </c>
    </row>
    <row r="1692" spans="9:11" ht="15.75" x14ac:dyDescent="0.3">
      <c r="I1692" s="116">
        <f t="shared" si="52"/>
        <v>0</v>
      </c>
      <c r="K1692" s="122">
        <f t="shared" si="53"/>
        <v>0</v>
      </c>
    </row>
    <row r="1693" spans="9:11" ht="15.75" x14ac:dyDescent="0.3">
      <c r="I1693" s="116">
        <f t="shared" si="52"/>
        <v>0</v>
      </c>
      <c r="K1693" s="122">
        <f t="shared" si="53"/>
        <v>0</v>
      </c>
    </row>
    <row r="1694" spans="9:11" ht="15.75" x14ac:dyDescent="0.3">
      <c r="I1694" s="116">
        <f t="shared" si="52"/>
        <v>0</v>
      </c>
      <c r="K1694" s="122">
        <f t="shared" si="53"/>
        <v>0</v>
      </c>
    </row>
    <row r="1695" spans="9:11" ht="15.75" x14ac:dyDescent="0.3">
      <c r="I1695" s="116">
        <f t="shared" si="52"/>
        <v>0</v>
      </c>
      <c r="K1695" s="122">
        <f t="shared" si="53"/>
        <v>0</v>
      </c>
    </row>
    <row r="1696" spans="9:11" ht="15.75" x14ac:dyDescent="0.3">
      <c r="I1696" s="116">
        <f t="shared" si="52"/>
        <v>0</v>
      </c>
      <c r="K1696" s="122">
        <f t="shared" si="53"/>
        <v>0</v>
      </c>
    </row>
    <row r="1697" spans="9:11" ht="15.75" x14ac:dyDescent="0.3">
      <c r="I1697" s="116">
        <f t="shared" si="52"/>
        <v>0</v>
      </c>
      <c r="K1697" s="122">
        <f t="shared" si="53"/>
        <v>0</v>
      </c>
    </row>
    <row r="1698" spans="9:11" ht="15.75" x14ac:dyDescent="0.3">
      <c r="I1698" s="116">
        <f t="shared" si="52"/>
        <v>0</v>
      </c>
      <c r="K1698" s="122">
        <f t="shared" si="53"/>
        <v>0</v>
      </c>
    </row>
    <row r="1699" spans="9:11" ht="15.75" x14ac:dyDescent="0.3">
      <c r="I1699" s="116">
        <f t="shared" si="52"/>
        <v>0</v>
      </c>
      <c r="K1699" s="122">
        <f t="shared" si="53"/>
        <v>0</v>
      </c>
    </row>
    <row r="1700" spans="9:11" ht="15.75" x14ac:dyDescent="0.3">
      <c r="I1700" s="116">
        <f t="shared" si="52"/>
        <v>0</v>
      </c>
      <c r="K1700" s="122">
        <f t="shared" si="53"/>
        <v>0</v>
      </c>
    </row>
    <row r="1701" spans="9:11" ht="15.75" x14ac:dyDescent="0.3">
      <c r="I1701" s="116">
        <f t="shared" si="52"/>
        <v>0</v>
      </c>
      <c r="K1701" s="122">
        <f t="shared" si="53"/>
        <v>0</v>
      </c>
    </row>
    <row r="1702" spans="9:11" ht="15.75" x14ac:dyDescent="0.3">
      <c r="I1702" s="116">
        <f t="shared" si="52"/>
        <v>0</v>
      </c>
      <c r="K1702" s="122">
        <f t="shared" si="53"/>
        <v>0</v>
      </c>
    </row>
    <row r="1703" spans="9:11" ht="15.75" x14ac:dyDescent="0.3">
      <c r="I1703" s="116">
        <f t="shared" si="52"/>
        <v>0</v>
      </c>
      <c r="K1703" s="122">
        <f t="shared" si="53"/>
        <v>0</v>
      </c>
    </row>
    <row r="1704" spans="9:11" ht="15.75" x14ac:dyDescent="0.3">
      <c r="I1704" s="116">
        <f t="shared" si="52"/>
        <v>0</v>
      </c>
      <c r="K1704" s="122">
        <f t="shared" si="53"/>
        <v>0</v>
      </c>
    </row>
    <row r="1705" spans="9:11" ht="15.75" x14ac:dyDescent="0.3">
      <c r="I1705" s="116">
        <f t="shared" si="52"/>
        <v>0</v>
      </c>
      <c r="K1705" s="122">
        <f t="shared" si="53"/>
        <v>0</v>
      </c>
    </row>
    <row r="1706" spans="9:11" ht="15.75" x14ac:dyDescent="0.3">
      <c r="I1706" s="116">
        <f t="shared" si="52"/>
        <v>0</v>
      </c>
      <c r="K1706" s="122">
        <f t="shared" si="53"/>
        <v>0</v>
      </c>
    </row>
    <row r="1707" spans="9:11" ht="15.75" x14ac:dyDescent="0.3">
      <c r="I1707" s="116">
        <f t="shared" si="52"/>
        <v>0</v>
      </c>
      <c r="K1707" s="122">
        <f t="shared" si="53"/>
        <v>0</v>
      </c>
    </row>
    <row r="1708" spans="9:11" ht="15.75" x14ac:dyDescent="0.3">
      <c r="I1708" s="116">
        <f t="shared" si="52"/>
        <v>0</v>
      </c>
      <c r="K1708" s="122">
        <f t="shared" si="53"/>
        <v>0</v>
      </c>
    </row>
    <row r="1709" spans="9:11" ht="15.75" x14ac:dyDescent="0.3">
      <c r="I1709" s="116">
        <f t="shared" si="52"/>
        <v>0</v>
      </c>
      <c r="K1709" s="122">
        <f t="shared" si="53"/>
        <v>0</v>
      </c>
    </row>
    <row r="1710" spans="9:11" ht="15.75" x14ac:dyDescent="0.3">
      <c r="I1710" s="116">
        <f t="shared" si="52"/>
        <v>0</v>
      </c>
      <c r="K1710" s="122">
        <f t="shared" si="53"/>
        <v>0</v>
      </c>
    </row>
    <row r="1711" spans="9:11" ht="15.75" x14ac:dyDescent="0.3">
      <c r="I1711" s="116">
        <f t="shared" si="52"/>
        <v>0</v>
      </c>
      <c r="K1711" s="122">
        <f t="shared" si="53"/>
        <v>0</v>
      </c>
    </row>
    <row r="1712" spans="9:11" ht="15.75" x14ac:dyDescent="0.3">
      <c r="I1712" s="116">
        <f t="shared" si="52"/>
        <v>0</v>
      </c>
      <c r="K1712" s="122">
        <f t="shared" si="53"/>
        <v>0</v>
      </c>
    </row>
    <row r="1713" spans="9:11" ht="15.75" x14ac:dyDescent="0.3">
      <c r="I1713" s="116">
        <f t="shared" si="52"/>
        <v>0</v>
      </c>
      <c r="K1713" s="122">
        <f t="shared" si="53"/>
        <v>0</v>
      </c>
    </row>
    <row r="1714" spans="9:11" ht="15.75" x14ac:dyDescent="0.3">
      <c r="I1714" s="116">
        <f t="shared" si="52"/>
        <v>0</v>
      </c>
      <c r="K1714" s="122">
        <f t="shared" si="53"/>
        <v>0</v>
      </c>
    </row>
    <row r="1715" spans="9:11" ht="15.75" x14ac:dyDescent="0.3">
      <c r="I1715" s="116">
        <f t="shared" si="52"/>
        <v>0</v>
      </c>
      <c r="K1715" s="122">
        <f t="shared" si="53"/>
        <v>0</v>
      </c>
    </row>
    <row r="1716" spans="9:11" ht="15.75" x14ac:dyDescent="0.3">
      <c r="I1716" s="116">
        <f t="shared" si="52"/>
        <v>0</v>
      </c>
      <c r="K1716" s="122">
        <f t="shared" si="53"/>
        <v>0</v>
      </c>
    </row>
    <row r="1717" spans="9:11" ht="15.75" x14ac:dyDescent="0.3">
      <c r="I1717" s="116">
        <f t="shared" si="52"/>
        <v>0</v>
      </c>
      <c r="K1717" s="122">
        <f t="shared" si="53"/>
        <v>0</v>
      </c>
    </row>
    <row r="1718" spans="9:11" ht="15.75" x14ac:dyDescent="0.3">
      <c r="I1718" s="116">
        <f t="shared" si="52"/>
        <v>0</v>
      </c>
      <c r="K1718" s="122">
        <f t="shared" si="53"/>
        <v>0</v>
      </c>
    </row>
    <row r="1719" spans="9:11" ht="15.75" x14ac:dyDescent="0.3">
      <c r="I1719" s="116">
        <f t="shared" si="52"/>
        <v>0</v>
      </c>
      <c r="K1719" s="122">
        <f t="shared" si="53"/>
        <v>0</v>
      </c>
    </row>
    <row r="1720" spans="9:11" ht="15.75" x14ac:dyDescent="0.3">
      <c r="I1720" s="116">
        <f t="shared" si="52"/>
        <v>0</v>
      </c>
      <c r="K1720" s="122">
        <f t="shared" si="53"/>
        <v>0</v>
      </c>
    </row>
    <row r="1721" spans="9:11" ht="15.75" x14ac:dyDescent="0.3">
      <c r="I1721" s="116">
        <f t="shared" si="52"/>
        <v>0</v>
      </c>
      <c r="K1721" s="122">
        <f t="shared" si="53"/>
        <v>0</v>
      </c>
    </row>
    <row r="1722" spans="9:11" ht="15.75" x14ac:dyDescent="0.3">
      <c r="I1722" s="116">
        <f t="shared" si="52"/>
        <v>0</v>
      </c>
      <c r="K1722" s="122">
        <f t="shared" si="53"/>
        <v>0</v>
      </c>
    </row>
    <row r="1723" spans="9:11" ht="15.75" x14ac:dyDescent="0.3">
      <c r="I1723" s="116">
        <f t="shared" si="52"/>
        <v>0</v>
      </c>
      <c r="K1723" s="122">
        <f t="shared" si="53"/>
        <v>0</v>
      </c>
    </row>
    <row r="1724" spans="9:11" ht="15.75" x14ac:dyDescent="0.3">
      <c r="I1724" s="116">
        <f t="shared" si="52"/>
        <v>0</v>
      </c>
      <c r="K1724" s="122">
        <f t="shared" si="53"/>
        <v>0</v>
      </c>
    </row>
    <row r="1725" spans="9:11" ht="15.75" x14ac:dyDescent="0.3">
      <c r="I1725" s="116">
        <f t="shared" si="52"/>
        <v>0</v>
      </c>
      <c r="K1725" s="122">
        <f t="shared" si="53"/>
        <v>0</v>
      </c>
    </row>
    <row r="1726" spans="9:11" ht="15.75" x14ac:dyDescent="0.3">
      <c r="I1726" s="116">
        <f t="shared" si="52"/>
        <v>0</v>
      </c>
      <c r="K1726" s="122">
        <f t="shared" si="53"/>
        <v>0</v>
      </c>
    </row>
    <row r="1727" spans="9:11" ht="15.75" x14ac:dyDescent="0.3">
      <c r="I1727" s="116">
        <f t="shared" si="52"/>
        <v>0</v>
      </c>
      <c r="K1727" s="122">
        <f t="shared" si="53"/>
        <v>0</v>
      </c>
    </row>
    <row r="1728" spans="9:11" ht="15.75" x14ac:dyDescent="0.3">
      <c r="I1728" s="116">
        <f t="shared" si="52"/>
        <v>0</v>
      </c>
      <c r="K1728" s="122">
        <f t="shared" si="53"/>
        <v>0</v>
      </c>
    </row>
    <row r="1729" spans="9:11" ht="15.75" x14ac:dyDescent="0.3">
      <c r="I1729" s="116">
        <f t="shared" si="52"/>
        <v>0</v>
      </c>
      <c r="K1729" s="122">
        <f t="shared" si="53"/>
        <v>0</v>
      </c>
    </row>
    <row r="1730" spans="9:11" ht="15.75" x14ac:dyDescent="0.3">
      <c r="I1730" s="116">
        <f t="shared" si="52"/>
        <v>0</v>
      </c>
      <c r="K1730" s="122">
        <f t="shared" si="53"/>
        <v>0</v>
      </c>
    </row>
    <row r="1731" spans="9:11" ht="15.75" x14ac:dyDescent="0.3">
      <c r="I1731" s="116">
        <f t="shared" si="52"/>
        <v>0</v>
      </c>
      <c r="K1731" s="122">
        <f t="shared" si="53"/>
        <v>0</v>
      </c>
    </row>
    <row r="1732" spans="9:11" ht="15.75" x14ac:dyDescent="0.3">
      <c r="I1732" s="116">
        <f t="shared" si="52"/>
        <v>0</v>
      </c>
      <c r="K1732" s="122">
        <f t="shared" si="53"/>
        <v>0</v>
      </c>
    </row>
    <row r="1733" spans="9:11" ht="15.75" x14ac:dyDescent="0.3">
      <c r="I1733" s="116">
        <f t="shared" si="52"/>
        <v>0</v>
      </c>
      <c r="K1733" s="122">
        <f t="shared" si="53"/>
        <v>0</v>
      </c>
    </row>
    <row r="1734" spans="9:11" ht="15.75" x14ac:dyDescent="0.3">
      <c r="I1734" s="116">
        <f t="shared" si="52"/>
        <v>0</v>
      </c>
      <c r="K1734" s="122">
        <f t="shared" si="53"/>
        <v>0</v>
      </c>
    </row>
    <row r="1735" spans="9:11" ht="15.75" x14ac:dyDescent="0.3">
      <c r="I1735" s="116">
        <f t="shared" si="52"/>
        <v>0</v>
      </c>
      <c r="K1735" s="122">
        <f t="shared" si="53"/>
        <v>0</v>
      </c>
    </row>
    <row r="1736" spans="9:11" ht="15.75" x14ac:dyDescent="0.3">
      <c r="I1736" s="116">
        <f t="shared" si="52"/>
        <v>0</v>
      </c>
      <c r="K1736" s="122">
        <f t="shared" si="53"/>
        <v>0</v>
      </c>
    </row>
    <row r="1737" spans="9:11" ht="15.75" x14ac:dyDescent="0.3">
      <c r="I1737" s="116">
        <f t="shared" si="52"/>
        <v>0</v>
      </c>
      <c r="K1737" s="122">
        <f t="shared" si="53"/>
        <v>0</v>
      </c>
    </row>
    <row r="1738" spans="9:11" ht="15.75" x14ac:dyDescent="0.3">
      <c r="I1738" s="116">
        <f t="shared" ref="I1738:I1801" si="54">G1738+H1738</f>
        <v>0</v>
      </c>
      <c r="K1738" s="122">
        <f t="shared" si="53"/>
        <v>0</v>
      </c>
    </row>
    <row r="1739" spans="9:11" ht="15.75" x14ac:dyDescent="0.3">
      <c r="I1739" s="116">
        <f t="shared" si="54"/>
        <v>0</v>
      </c>
      <c r="K1739" s="122">
        <f t="shared" ref="K1739:K1802" si="55">I1739*J1739</f>
        <v>0</v>
      </c>
    </row>
    <row r="1740" spans="9:11" ht="15.75" x14ac:dyDescent="0.3">
      <c r="I1740" s="116">
        <f t="shared" si="54"/>
        <v>0</v>
      </c>
      <c r="K1740" s="122">
        <f t="shared" si="55"/>
        <v>0</v>
      </c>
    </row>
    <row r="1741" spans="9:11" ht="15.75" x14ac:dyDescent="0.3">
      <c r="I1741" s="116">
        <f t="shared" si="54"/>
        <v>0</v>
      </c>
      <c r="K1741" s="122">
        <f t="shared" si="55"/>
        <v>0</v>
      </c>
    </row>
    <row r="1742" spans="9:11" ht="15.75" x14ac:dyDescent="0.3">
      <c r="I1742" s="116">
        <f t="shared" si="54"/>
        <v>0</v>
      </c>
      <c r="K1742" s="122">
        <f t="shared" si="55"/>
        <v>0</v>
      </c>
    </row>
    <row r="1743" spans="9:11" ht="15.75" x14ac:dyDescent="0.3">
      <c r="I1743" s="116">
        <f t="shared" si="54"/>
        <v>0</v>
      </c>
      <c r="K1743" s="122">
        <f t="shared" si="55"/>
        <v>0</v>
      </c>
    </row>
    <row r="1744" spans="9:11" ht="15.75" x14ac:dyDescent="0.3">
      <c r="I1744" s="116">
        <f t="shared" si="54"/>
        <v>0</v>
      </c>
      <c r="K1744" s="122">
        <f t="shared" si="55"/>
        <v>0</v>
      </c>
    </row>
    <row r="1745" spans="9:11" ht="15.75" x14ac:dyDescent="0.3">
      <c r="I1745" s="116">
        <f t="shared" si="54"/>
        <v>0</v>
      </c>
      <c r="K1745" s="122">
        <f t="shared" si="55"/>
        <v>0</v>
      </c>
    </row>
    <row r="1746" spans="9:11" ht="15.75" x14ac:dyDescent="0.3">
      <c r="I1746" s="116">
        <f t="shared" si="54"/>
        <v>0</v>
      </c>
      <c r="K1746" s="122">
        <f t="shared" si="55"/>
        <v>0</v>
      </c>
    </row>
    <row r="1747" spans="9:11" ht="15.75" x14ac:dyDescent="0.3">
      <c r="I1747" s="116">
        <f t="shared" si="54"/>
        <v>0</v>
      </c>
      <c r="K1747" s="122">
        <f t="shared" si="55"/>
        <v>0</v>
      </c>
    </row>
    <row r="1748" spans="9:11" ht="15.75" x14ac:dyDescent="0.3">
      <c r="I1748" s="116">
        <f t="shared" si="54"/>
        <v>0</v>
      </c>
      <c r="K1748" s="122">
        <f t="shared" si="55"/>
        <v>0</v>
      </c>
    </row>
    <row r="1749" spans="9:11" ht="15.75" x14ac:dyDescent="0.3">
      <c r="I1749" s="116">
        <f t="shared" si="54"/>
        <v>0</v>
      </c>
      <c r="K1749" s="122">
        <f t="shared" si="55"/>
        <v>0</v>
      </c>
    </row>
    <row r="1750" spans="9:11" ht="15.75" x14ac:dyDescent="0.3">
      <c r="I1750" s="116">
        <f t="shared" si="54"/>
        <v>0</v>
      </c>
      <c r="K1750" s="122">
        <f t="shared" si="55"/>
        <v>0</v>
      </c>
    </row>
    <row r="1751" spans="9:11" ht="15.75" x14ac:dyDescent="0.3">
      <c r="I1751" s="116">
        <f t="shared" si="54"/>
        <v>0</v>
      </c>
      <c r="K1751" s="122">
        <f t="shared" si="55"/>
        <v>0</v>
      </c>
    </row>
    <row r="1752" spans="9:11" ht="15.75" x14ac:dyDescent="0.3">
      <c r="I1752" s="116">
        <f t="shared" si="54"/>
        <v>0</v>
      </c>
      <c r="K1752" s="122">
        <f t="shared" si="55"/>
        <v>0</v>
      </c>
    </row>
    <row r="1753" spans="9:11" ht="15.75" x14ac:dyDescent="0.3">
      <c r="I1753" s="116">
        <f t="shared" si="54"/>
        <v>0</v>
      </c>
      <c r="K1753" s="122">
        <f t="shared" si="55"/>
        <v>0</v>
      </c>
    </row>
    <row r="1754" spans="9:11" ht="15.75" x14ac:dyDescent="0.3">
      <c r="I1754" s="116">
        <f t="shared" si="54"/>
        <v>0</v>
      </c>
      <c r="K1754" s="122">
        <f t="shared" si="55"/>
        <v>0</v>
      </c>
    </row>
    <row r="1755" spans="9:11" ht="15.75" x14ac:dyDescent="0.3">
      <c r="I1755" s="116">
        <f t="shared" si="54"/>
        <v>0</v>
      </c>
      <c r="K1755" s="122">
        <f t="shared" si="55"/>
        <v>0</v>
      </c>
    </row>
    <row r="1756" spans="9:11" ht="15.75" x14ac:dyDescent="0.3">
      <c r="I1756" s="116">
        <f t="shared" si="54"/>
        <v>0</v>
      </c>
      <c r="K1756" s="122">
        <f t="shared" si="55"/>
        <v>0</v>
      </c>
    </row>
    <row r="1757" spans="9:11" ht="15.75" x14ac:dyDescent="0.3">
      <c r="I1757" s="116">
        <f t="shared" si="54"/>
        <v>0</v>
      </c>
      <c r="K1757" s="122">
        <f t="shared" si="55"/>
        <v>0</v>
      </c>
    </row>
    <row r="1758" spans="9:11" ht="15.75" x14ac:dyDescent="0.3">
      <c r="I1758" s="116">
        <f t="shared" si="54"/>
        <v>0</v>
      </c>
      <c r="K1758" s="122">
        <f t="shared" si="55"/>
        <v>0</v>
      </c>
    </row>
    <row r="1759" spans="9:11" ht="15.75" x14ac:dyDescent="0.3">
      <c r="I1759" s="116">
        <f t="shared" si="54"/>
        <v>0</v>
      </c>
      <c r="K1759" s="122">
        <f t="shared" si="55"/>
        <v>0</v>
      </c>
    </row>
    <row r="1760" spans="9:11" ht="15.75" x14ac:dyDescent="0.3">
      <c r="I1760" s="116">
        <f t="shared" si="54"/>
        <v>0</v>
      </c>
      <c r="K1760" s="122">
        <f t="shared" si="55"/>
        <v>0</v>
      </c>
    </row>
    <row r="1761" spans="9:11" ht="15.75" x14ac:dyDescent="0.3">
      <c r="I1761" s="116">
        <f t="shared" si="54"/>
        <v>0</v>
      </c>
      <c r="K1761" s="122">
        <f t="shared" si="55"/>
        <v>0</v>
      </c>
    </row>
    <row r="1762" spans="9:11" ht="15.75" x14ac:dyDescent="0.3">
      <c r="I1762" s="116">
        <f t="shared" si="54"/>
        <v>0</v>
      </c>
      <c r="K1762" s="122">
        <f t="shared" si="55"/>
        <v>0</v>
      </c>
    </row>
    <row r="1763" spans="9:11" ht="15.75" x14ac:dyDescent="0.3">
      <c r="I1763" s="116">
        <f t="shared" si="54"/>
        <v>0</v>
      </c>
      <c r="K1763" s="122">
        <f t="shared" si="55"/>
        <v>0</v>
      </c>
    </row>
    <row r="1764" spans="9:11" ht="15.75" x14ac:dyDescent="0.3">
      <c r="I1764" s="116">
        <f t="shared" si="54"/>
        <v>0</v>
      </c>
      <c r="K1764" s="122">
        <f t="shared" si="55"/>
        <v>0</v>
      </c>
    </row>
    <row r="1765" spans="9:11" ht="15.75" x14ac:dyDescent="0.3">
      <c r="I1765" s="116">
        <f t="shared" si="54"/>
        <v>0</v>
      </c>
      <c r="K1765" s="122">
        <f t="shared" si="55"/>
        <v>0</v>
      </c>
    </row>
    <row r="1766" spans="9:11" ht="15.75" x14ac:dyDescent="0.3">
      <c r="I1766" s="116">
        <f t="shared" si="54"/>
        <v>0</v>
      </c>
      <c r="K1766" s="122">
        <f t="shared" si="55"/>
        <v>0</v>
      </c>
    </row>
    <row r="1767" spans="9:11" ht="15.75" x14ac:dyDescent="0.3">
      <c r="I1767" s="116">
        <f t="shared" si="54"/>
        <v>0</v>
      </c>
      <c r="K1767" s="122">
        <f t="shared" si="55"/>
        <v>0</v>
      </c>
    </row>
    <row r="1768" spans="9:11" ht="15.75" x14ac:dyDescent="0.3">
      <c r="I1768" s="116">
        <f t="shared" si="54"/>
        <v>0</v>
      </c>
      <c r="K1768" s="122">
        <f t="shared" si="55"/>
        <v>0</v>
      </c>
    </row>
    <row r="1769" spans="9:11" ht="15.75" x14ac:dyDescent="0.3">
      <c r="I1769" s="116">
        <f t="shared" si="54"/>
        <v>0</v>
      </c>
      <c r="K1769" s="122">
        <f t="shared" si="55"/>
        <v>0</v>
      </c>
    </row>
    <row r="1770" spans="9:11" ht="15.75" x14ac:dyDescent="0.3">
      <c r="I1770" s="116">
        <f t="shared" si="54"/>
        <v>0</v>
      </c>
      <c r="K1770" s="122">
        <f t="shared" si="55"/>
        <v>0</v>
      </c>
    </row>
    <row r="1771" spans="9:11" ht="15.75" x14ac:dyDescent="0.3">
      <c r="I1771" s="116">
        <f t="shared" si="54"/>
        <v>0</v>
      </c>
      <c r="K1771" s="122">
        <f t="shared" si="55"/>
        <v>0</v>
      </c>
    </row>
    <row r="1772" spans="9:11" ht="15.75" x14ac:dyDescent="0.3">
      <c r="I1772" s="116">
        <f t="shared" si="54"/>
        <v>0</v>
      </c>
      <c r="K1772" s="122">
        <f t="shared" si="55"/>
        <v>0</v>
      </c>
    </row>
    <row r="1773" spans="9:11" ht="15.75" x14ac:dyDescent="0.3">
      <c r="I1773" s="116">
        <f t="shared" si="54"/>
        <v>0</v>
      </c>
      <c r="K1773" s="122">
        <f t="shared" si="55"/>
        <v>0</v>
      </c>
    </row>
    <row r="1774" spans="9:11" ht="15.75" x14ac:dyDescent="0.3">
      <c r="I1774" s="116">
        <f t="shared" si="54"/>
        <v>0</v>
      </c>
      <c r="K1774" s="122">
        <f t="shared" si="55"/>
        <v>0</v>
      </c>
    </row>
    <row r="1775" spans="9:11" ht="15.75" x14ac:dyDescent="0.3">
      <c r="I1775" s="116">
        <f t="shared" si="54"/>
        <v>0</v>
      </c>
      <c r="K1775" s="122">
        <f t="shared" si="55"/>
        <v>0</v>
      </c>
    </row>
    <row r="1776" spans="9:11" ht="15.75" x14ac:dyDescent="0.3">
      <c r="I1776" s="116">
        <f t="shared" si="54"/>
        <v>0</v>
      </c>
      <c r="K1776" s="122">
        <f t="shared" si="55"/>
        <v>0</v>
      </c>
    </row>
    <row r="1777" spans="9:11" ht="15.75" x14ac:dyDescent="0.3">
      <c r="I1777" s="116">
        <f t="shared" si="54"/>
        <v>0</v>
      </c>
      <c r="K1777" s="122">
        <f t="shared" si="55"/>
        <v>0</v>
      </c>
    </row>
    <row r="1778" spans="9:11" ht="15.75" x14ac:dyDescent="0.3">
      <c r="I1778" s="116">
        <f t="shared" si="54"/>
        <v>0</v>
      </c>
      <c r="K1778" s="122">
        <f t="shared" si="55"/>
        <v>0</v>
      </c>
    </row>
    <row r="1779" spans="9:11" ht="15.75" x14ac:dyDescent="0.3">
      <c r="I1779" s="116">
        <f t="shared" si="54"/>
        <v>0</v>
      </c>
      <c r="K1779" s="122">
        <f t="shared" si="55"/>
        <v>0</v>
      </c>
    </row>
    <row r="1780" spans="9:11" ht="15.75" x14ac:dyDescent="0.3">
      <c r="I1780" s="116">
        <f t="shared" si="54"/>
        <v>0</v>
      </c>
      <c r="K1780" s="122">
        <f t="shared" si="55"/>
        <v>0</v>
      </c>
    </row>
    <row r="1781" spans="9:11" ht="15.75" x14ac:dyDescent="0.3">
      <c r="I1781" s="116">
        <f t="shared" si="54"/>
        <v>0</v>
      </c>
      <c r="K1781" s="122">
        <f t="shared" si="55"/>
        <v>0</v>
      </c>
    </row>
    <row r="1782" spans="9:11" ht="15.75" x14ac:dyDescent="0.3">
      <c r="I1782" s="116">
        <f t="shared" si="54"/>
        <v>0</v>
      </c>
      <c r="K1782" s="122">
        <f t="shared" si="55"/>
        <v>0</v>
      </c>
    </row>
    <row r="1783" spans="9:11" ht="15.75" x14ac:dyDescent="0.3">
      <c r="I1783" s="116">
        <f t="shared" si="54"/>
        <v>0</v>
      </c>
      <c r="K1783" s="122">
        <f t="shared" si="55"/>
        <v>0</v>
      </c>
    </row>
    <row r="1784" spans="9:11" ht="15.75" x14ac:dyDescent="0.3">
      <c r="I1784" s="116">
        <f t="shared" si="54"/>
        <v>0</v>
      </c>
      <c r="K1784" s="122">
        <f t="shared" si="55"/>
        <v>0</v>
      </c>
    </row>
    <row r="1785" spans="9:11" ht="15.75" x14ac:dyDescent="0.3">
      <c r="I1785" s="116">
        <f t="shared" si="54"/>
        <v>0</v>
      </c>
      <c r="K1785" s="122">
        <f t="shared" si="55"/>
        <v>0</v>
      </c>
    </row>
    <row r="1786" spans="9:11" ht="15.75" x14ac:dyDescent="0.3">
      <c r="I1786" s="116">
        <f t="shared" si="54"/>
        <v>0</v>
      </c>
      <c r="K1786" s="122">
        <f t="shared" si="55"/>
        <v>0</v>
      </c>
    </row>
    <row r="1787" spans="9:11" ht="15.75" x14ac:dyDescent="0.3">
      <c r="I1787" s="116">
        <f t="shared" si="54"/>
        <v>0</v>
      </c>
      <c r="K1787" s="122">
        <f t="shared" si="55"/>
        <v>0</v>
      </c>
    </row>
    <row r="1788" spans="9:11" ht="15.75" x14ac:dyDescent="0.3">
      <c r="I1788" s="116">
        <f t="shared" si="54"/>
        <v>0</v>
      </c>
      <c r="K1788" s="122">
        <f t="shared" si="55"/>
        <v>0</v>
      </c>
    </row>
    <row r="1789" spans="9:11" ht="15.75" x14ac:dyDescent="0.3">
      <c r="I1789" s="116">
        <f t="shared" si="54"/>
        <v>0</v>
      </c>
      <c r="K1789" s="122">
        <f t="shared" si="55"/>
        <v>0</v>
      </c>
    </row>
    <row r="1790" spans="9:11" ht="15.75" x14ac:dyDescent="0.3">
      <c r="I1790" s="116">
        <f t="shared" si="54"/>
        <v>0</v>
      </c>
      <c r="K1790" s="122">
        <f t="shared" si="55"/>
        <v>0</v>
      </c>
    </row>
    <row r="1791" spans="9:11" ht="15.75" x14ac:dyDescent="0.3">
      <c r="I1791" s="116">
        <f t="shared" si="54"/>
        <v>0</v>
      </c>
      <c r="K1791" s="122">
        <f t="shared" si="55"/>
        <v>0</v>
      </c>
    </row>
    <row r="1792" spans="9:11" ht="15.75" x14ac:dyDescent="0.3">
      <c r="I1792" s="116">
        <f t="shared" si="54"/>
        <v>0</v>
      </c>
      <c r="K1792" s="122">
        <f t="shared" si="55"/>
        <v>0</v>
      </c>
    </row>
    <row r="1793" spans="9:11" ht="15.75" x14ac:dyDescent="0.3">
      <c r="I1793" s="116">
        <f t="shared" si="54"/>
        <v>0</v>
      </c>
      <c r="K1793" s="122">
        <f t="shared" si="55"/>
        <v>0</v>
      </c>
    </row>
    <row r="1794" spans="9:11" ht="15.75" x14ac:dyDescent="0.3">
      <c r="I1794" s="116">
        <f t="shared" si="54"/>
        <v>0</v>
      </c>
      <c r="K1794" s="122">
        <f t="shared" si="55"/>
        <v>0</v>
      </c>
    </row>
    <row r="1795" spans="9:11" ht="15.75" x14ac:dyDescent="0.3">
      <c r="I1795" s="116">
        <f t="shared" si="54"/>
        <v>0</v>
      </c>
      <c r="K1795" s="122">
        <f t="shared" si="55"/>
        <v>0</v>
      </c>
    </row>
    <row r="1796" spans="9:11" ht="15.75" x14ac:dyDescent="0.3">
      <c r="I1796" s="116">
        <f t="shared" si="54"/>
        <v>0</v>
      </c>
      <c r="K1796" s="122">
        <f t="shared" si="55"/>
        <v>0</v>
      </c>
    </row>
    <row r="1797" spans="9:11" ht="15.75" x14ac:dyDescent="0.3">
      <c r="I1797" s="116">
        <f t="shared" si="54"/>
        <v>0</v>
      </c>
      <c r="K1797" s="122">
        <f t="shared" si="55"/>
        <v>0</v>
      </c>
    </row>
    <row r="1798" spans="9:11" ht="15.75" x14ac:dyDescent="0.3">
      <c r="I1798" s="116">
        <f t="shared" si="54"/>
        <v>0</v>
      </c>
      <c r="K1798" s="122">
        <f t="shared" si="55"/>
        <v>0</v>
      </c>
    </row>
    <row r="1799" spans="9:11" ht="15.75" x14ac:dyDescent="0.3">
      <c r="I1799" s="116">
        <f t="shared" si="54"/>
        <v>0</v>
      </c>
      <c r="K1799" s="122">
        <f t="shared" si="55"/>
        <v>0</v>
      </c>
    </row>
    <row r="1800" spans="9:11" ht="15.75" x14ac:dyDescent="0.3">
      <c r="I1800" s="116">
        <f t="shared" si="54"/>
        <v>0</v>
      </c>
      <c r="K1800" s="122">
        <f t="shared" si="55"/>
        <v>0</v>
      </c>
    </row>
    <row r="1801" spans="9:11" ht="15.75" x14ac:dyDescent="0.3">
      <c r="I1801" s="116">
        <f t="shared" si="54"/>
        <v>0</v>
      </c>
      <c r="K1801" s="122">
        <f t="shared" si="55"/>
        <v>0</v>
      </c>
    </row>
    <row r="1802" spans="9:11" ht="15.75" x14ac:dyDescent="0.3">
      <c r="I1802" s="116">
        <f t="shared" ref="I1802:I1865" si="56">G1802+H1802</f>
        <v>0</v>
      </c>
      <c r="K1802" s="122">
        <f t="shared" si="55"/>
        <v>0</v>
      </c>
    </row>
    <row r="1803" spans="9:11" ht="15.75" x14ac:dyDescent="0.3">
      <c r="I1803" s="116">
        <f t="shared" si="56"/>
        <v>0</v>
      </c>
      <c r="K1803" s="122">
        <f t="shared" ref="K1803:K1866" si="57">I1803*J1803</f>
        <v>0</v>
      </c>
    </row>
    <row r="1804" spans="9:11" ht="15.75" x14ac:dyDescent="0.3">
      <c r="I1804" s="116">
        <f t="shared" si="56"/>
        <v>0</v>
      </c>
      <c r="K1804" s="122">
        <f t="shared" si="57"/>
        <v>0</v>
      </c>
    </row>
    <row r="1805" spans="9:11" ht="15.75" x14ac:dyDescent="0.3">
      <c r="I1805" s="116">
        <f t="shared" si="56"/>
        <v>0</v>
      </c>
      <c r="K1805" s="122">
        <f t="shared" si="57"/>
        <v>0</v>
      </c>
    </row>
    <row r="1806" spans="9:11" ht="15.75" x14ac:dyDescent="0.3">
      <c r="I1806" s="116">
        <f t="shared" si="56"/>
        <v>0</v>
      </c>
      <c r="K1806" s="122">
        <f t="shared" si="57"/>
        <v>0</v>
      </c>
    </row>
    <row r="1807" spans="9:11" ht="15.75" x14ac:dyDescent="0.3">
      <c r="I1807" s="116">
        <f t="shared" si="56"/>
        <v>0</v>
      </c>
      <c r="K1807" s="122">
        <f t="shared" si="57"/>
        <v>0</v>
      </c>
    </row>
    <row r="1808" spans="9:11" ht="15.75" x14ac:dyDescent="0.3">
      <c r="I1808" s="116">
        <f t="shared" si="56"/>
        <v>0</v>
      </c>
      <c r="K1808" s="122">
        <f t="shared" si="57"/>
        <v>0</v>
      </c>
    </row>
    <row r="1809" spans="9:11" ht="15.75" x14ac:dyDescent="0.3">
      <c r="I1809" s="116">
        <f t="shared" si="56"/>
        <v>0</v>
      </c>
      <c r="K1809" s="122">
        <f t="shared" si="57"/>
        <v>0</v>
      </c>
    </row>
    <row r="1810" spans="9:11" ht="15.75" x14ac:dyDescent="0.3">
      <c r="I1810" s="116">
        <f t="shared" si="56"/>
        <v>0</v>
      </c>
      <c r="K1810" s="122">
        <f t="shared" si="57"/>
        <v>0</v>
      </c>
    </row>
    <row r="1811" spans="9:11" ht="15.75" x14ac:dyDescent="0.3">
      <c r="I1811" s="116">
        <f t="shared" si="56"/>
        <v>0</v>
      </c>
      <c r="K1811" s="122">
        <f t="shared" si="57"/>
        <v>0</v>
      </c>
    </row>
    <row r="1812" spans="9:11" ht="15.75" x14ac:dyDescent="0.3">
      <c r="I1812" s="116">
        <f t="shared" si="56"/>
        <v>0</v>
      </c>
      <c r="K1812" s="122">
        <f t="shared" si="57"/>
        <v>0</v>
      </c>
    </row>
    <row r="1813" spans="9:11" ht="15.75" x14ac:dyDescent="0.3">
      <c r="I1813" s="116">
        <f t="shared" si="56"/>
        <v>0</v>
      </c>
      <c r="K1813" s="122">
        <f t="shared" si="57"/>
        <v>0</v>
      </c>
    </row>
    <row r="1814" spans="9:11" ht="15.75" x14ac:dyDescent="0.3">
      <c r="I1814" s="116">
        <f t="shared" si="56"/>
        <v>0</v>
      </c>
      <c r="K1814" s="122">
        <f t="shared" si="57"/>
        <v>0</v>
      </c>
    </row>
    <row r="1815" spans="9:11" ht="15.75" x14ac:dyDescent="0.3">
      <c r="I1815" s="116">
        <f t="shared" si="56"/>
        <v>0</v>
      </c>
      <c r="K1815" s="122">
        <f t="shared" si="57"/>
        <v>0</v>
      </c>
    </row>
    <row r="1816" spans="9:11" ht="15.75" x14ac:dyDescent="0.3">
      <c r="I1816" s="116">
        <f t="shared" si="56"/>
        <v>0</v>
      </c>
      <c r="K1816" s="122">
        <f t="shared" si="57"/>
        <v>0</v>
      </c>
    </row>
    <row r="1817" spans="9:11" ht="15.75" x14ac:dyDescent="0.3">
      <c r="I1817" s="116">
        <f t="shared" si="56"/>
        <v>0</v>
      </c>
      <c r="K1817" s="122">
        <f t="shared" si="57"/>
        <v>0</v>
      </c>
    </row>
    <row r="1818" spans="9:11" ht="15.75" x14ac:dyDescent="0.3">
      <c r="I1818" s="116">
        <f t="shared" si="56"/>
        <v>0</v>
      </c>
      <c r="K1818" s="122">
        <f t="shared" si="57"/>
        <v>0</v>
      </c>
    </row>
    <row r="1819" spans="9:11" ht="15.75" x14ac:dyDescent="0.3">
      <c r="I1819" s="116">
        <f t="shared" si="56"/>
        <v>0</v>
      </c>
      <c r="K1819" s="122">
        <f t="shared" si="57"/>
        <v>0</v>
      </c>
    </row>
    <row r="1820" spans="9:11" ht="15.75" x14ac:dyDescent="0.3">
      <c r="I1820" s="116">
        <f t="shared" si="56"/>
        <v>0</v>
      </c>
      <c r="K1820" s="122">
        <f t="shared" si="57"/>
        <v>0</v>
      </c>
    </row>
    <row r="1821" spans="9:11" ht="15.75" x14ac:dyDescent="0.3">
      <c r="I1821" s="116">
        <f t="shared" si="56"/>
        <v>0</v>
      </c>
      <c r="K1821" s="122">
        <f t="shared" si="57"/>
        <v>0</v>
      </c>
    </row>
    <row r="1822" spans="9:11" ht="15.75" x14ac:dyDescent="0.3">
      <c r="I1822" s="116">
        <f t="shared" si="56"/>
        <v>0</v>
      </c>
      <c r="K1822" s="122">
        <f t="shared" si="57"/>
        <v>0</v>
      </c>
    </row>
    <row r="1823" spans="9:11" ht="15.75" x14ac:dyDescent="0.3">
      <c r="I1823" s="116">
        <f t="shared" si="56"/>
        <v>0</v>
      </c>
      <c r="K1823" s="122">
        <f t="shared" si="57"/>
        <v>0</v>
      </c>
    </row>
    <row r="1824" spans="9:11" ht="15.75" x14ac:dyDescent="0.3">
      <c r="I1824" s="116">
        <f t="shared" si="56"/>
        <v>0</v>
      </c>
      <c r="K1824" s="122">
        <f t="shared" si="57"/>
        <v>0</v>
      </c>
    </row>
    <row r="1825" spans="9:11" ht="15.75" x14ac:dyDescent="0.3">
      <c r="I1825" s="116">
        <f t="shared" si="56"/>
        <v>0</v>
      </c>
      <c r="K1825" s="122">
        <f t="shared" si="57"/>
        <v>0</v>
      </c>
    </row>
    <row r="1826" spans="9:11" ht="15.75" x14ac:dyDescent="0.3">
      <c r="I1826" s="116">
        <f t="shared" si="56"/>
        <v>0</v>
      </c>
      <c r="K1826" s="122">
        <f t="shared" si="57"/>
        <v>0</v>
      </c>
    </row>
    <row r="1827" spans="9:11" ht="15.75" x14ac:dyDescent="0.3">
      <c r="I1827" s="116">
        <f t="shared" si="56"/>
        <v>0</v>
      </c>
      <c r="K1827" s="122">
        <f t="shared" si="57"/>
        <v>0</v>
      </c>
    </row>
    <row r="1828" spans="9:11" ht="15.75" x14ac:dyDescent="0.3">
      <c r="I1828" s="116">
        <f t="shared" si="56"/>
        <v>0</v>
      </c>
      <c r="K1828" s="122">
        <f t="shared" si="57"/>
        <v>0</v>
      </c>
    </row>
    <row r="1829" spans="9:11" ht="15.75" x14ac:dyDescent="0.3">
      <c r="I1829" s="116">
        <f t="shared" si="56"/>
        <v>0</v>
      </c>
      <c r="K1829" s="122">
        <f t="shared" si="57"/>
        <v>0</v>
      </c>
    </row>
    <row r="1830" spans="9:11" ht="15.75" x14ac:dyDescent="0.3">
      <c r="I1830" s="116">
        <f t="shared" si="56"/>
        <v>0</v>
      </c>
      <c r="K1830" s="122">
        <f t="shared" si="57"/>
        <v>0</v>
      </c>
    </row>
    <row r="1831" spans="9:11" ht="15.75" x14ac:dyDescent="0.3">
      <c r="I1831" s="116">
        <f t="shared" si="56"/>
        <v>0</v>
      </c>
      <c r="K1831" s="122">
        <f t="shared" si="57"/>
        <v>0</v>
      </c>
    </row>
    <row r="1832" spans="9:11" ht="15.75" x14ac:dyDescent="0.3">
      <c r="I1832" s="116">
        <f t="shared" si="56"/>
        <v>0</v>
      </c>
      <c r="K1832" s="122">
        <f t="shared" si="57"/>
        <v>0</v>
      </c>
    </row>
    <row r="1833" spans="9:11" ht="15.75" x14ac:dyDescent="0.3">
      <c r="I1833" s="116">
        <f t="shared" si="56"/>
        <v>0</v>
      </c>
      <c r="K1833" s="122">
        <f t="shared" si="57"/>
        <v>0</v>
      </c>
    </row>
    <row r="1834" spans="9:11" ht="15.75" x14ac:dyDescent="0.3">
      <c r="I1834" s="116">
        <f t="shared" si="56"/>
        <v>0</v>
      </c>
      <c r="K1834" s="122">
        <f t="shared" si="57"/>
        <v>0</v>
      </c>
    </row>
    <row r="1835" spans="9:11" ht="15.75" x14ac:dyDescent="0.3">
      <c r="I1835" s="116">
        <f t="shared" si="56"/>
        <v>0</v>
      </c>
      <c r="K1835" s="122">
        <f t="shared" si="57"/>
        <v>0</v>
      </c>
    </row>
    <row r="1836" spans="9:11" ht="15.75" x14ac:dyDescent="0.3">
      <c r="I1836" s="116">
        <f t="shared" si="56"/>
        <v>0</v>
      </c>
      <c r="K1836" s="122">
        <f t="shared" si="57"/>
        <v>0</v>
      </c>
    </row>
    <row r="1837" spans="9:11" ht="15.75" x14ac:dyDescent="0.3">
      <c r="I1837" s="116">
        <f t="shared" si="56"/>
        <v>0</v>
      </c>
      <c r="K1837" s="122">
        <f t="shared" si="57"/>
        <v>0</v>
      </c>
    </row>
    <row r="1838" spans="9:11" ht="15.75" x14ac:dyDescent="0.3">
      <c r="I1838" s="116">
        <f t="shared" si="56"/>
        <v>0</v>
      </c>
      <c r="K1838" s="122">
        <f t="shared" si="57"/>
        <v>0</v>
      </c>
    </row>
    <row r="1839" spans="9:11" ht="15.75" x14ac:dyDescent="0.3">
      <c r="I1839" s="116">
        <f t="shared" si="56"/>
        <v>0</v>
      </c>
      <c r="K1839" s="122">
        <f t="shared" si="57"/>
        <v>0</v>
      </c>
    </row>
    <row r="1840" spans="9:11" ht="15.75" x14ac:dyDescent="0.3">
      <c r="I1840" s="116">
        <f t="shared" si="56"/>
        <v>0</v>
      </c>
      <c r="K1840" s="122">
        <f t="shared" si="57"/>
        <v>0</v>
      </c>
    </row>
    <row r="1841" spans="9:11" ht="15.75" x14ac:dyDescent="0.3">
      <c r="I1841" s="116">
        <f t="shared" si="56"/>
        <v>0</v>
      </c>
      <c r="K1841" s="122">
        <f t="shared" si="57"/>
        <v>0</v>
      </c>
    </row>
    <row r="1842" spans="9:11" ht="15.75" x14ac:dyDescent="0.3">
      <c r="I1842" s="116">
        <f t="shared" si="56"/>
        <v>0</v>
      </c>
      <c r="K1842" s="122">
        <f t="shared" si="57"/>
        <v>0</v>
      </c>
    </row>
    <row r="1843" spans="9:11" ht="15.75" x14ac:dyDescent="0.3">
      <c r="I1843" s="116">
        <f t="shared" si="56"/>
        <v>0</v>
      </c>
      <c r="K1843" s="122">
        <f t="shared" si="57"/>
        <v>0</v>
      </c>
    </row>
    <row r="1844" spans="9:11" ht="15.75" x14ac:dyDescent="0.3">
      <c r="I1844" s="116">
        <f t="shared" si="56"/>
        <v>0</v>
      </c>
      <c r="K1844" s="122">
        <f t="shared" si="57"/>
        <v>0</v>
      </c>
    </row>
    <row r="1845" spans="9:11" ht="15.75" x14ac:dyDescent="0.3">
      <c r="I1845" s="116">
        <f t="shared" si="56"/>
        <v>0</v>
      </c>
      <c r="K1845" s="122">
        <f t="shared" si="57"/>
        <v>0</v>
      </c>
    </row>
    <row r="1846" spans="9:11" ht="15.75" x14ac:dyDescent="0.3">
      <c r="I1846" s="116">
        <f t="shared" si="56"/>
        <v>0</v>
      </c>
      <c r="K1846" s="122">
        <f t="shared" si="57"/>
        <v>0</v>
      </c>
    </row>
    <row r="1847" spans="9:11" ht="15.75" x14ac:dyDescent="0.3">
      <c r="I1847" s="116">
        <f t="shared" si="56"/>
        <v>0</v>
      </c>
      <c r="K1847" s="122">
        <f t="shared" si="57"/>
        <v>0</v>
      </c>
    </row>
    <row r="1848" spans="9:11" ht="15.75" x14ac:dyDescent="0.3">
      <c r="I1848" s="116">
        <f t="shared" si="56"/>
        <v>0</v>
      </c>
      <c r="K1848" s="122">
        <f t="shared" si="57"/>
        <v>0</v>
      </c>
    </row>
    <row r="1849" spans="9:11" ht="15.75" x14ac:dyDescent="0.3">
      <c r="I1849" s="116">
        <f t="shared" si="56"/>
        <v>0</v>
      </c>
      <c r="K1849" s="122">
        <f t="shared" si="57"/>
        <v>0</v>
      </c>
    </row>
    <row r="1850" spans="9:11" ht="15.75" x14ac:dyDescent="0.3">
      <c r="I1850" s="116">
        <f t="shared" si="56"/>
        <v>0</v>
      </c>
      <c r="K1850" s="122">
        <f t="shared" si="57"/>
        <v>0</v>
      </c>
    </row>
    <row r="1851" spans="9:11" ht="15.75" x14ac:dyDescent="0.3">
      <c r="I1851" s="116">
        <f t="shared" si="56"/>
        <v>0</v>
      </c>
      <c r="K1851" s="122">
        <f t="shared" si="57"/>
        <v>0</v>
      </c>
    </row>
    <row r="1852" spans="9:11" ht="15.75" x14ac:dyDescent="0.3">
      <c r="I1852" s="116">
        <f t="shared" si="56"/>
        <v>0</v>
      </c>
      <c r="K1852" s="122">
        <f t="shared" si="57"/>
        <v>0</v>
      </c>
    </row>
    <row r="1853" spans="9:11" ht="15.75" x14ac:dyDescent="0.3">
      <c r="I1853" s="116">
        <f t="shared" si="56"/>
        <v>0</v>
      </c>
      <c r="K1853" s="122">
        <f t="shared" si="57"/>
        <v>0</v>
      </c>
    </row>
    <row r="1854" spans="9:11" ht="15.75" x14ac:dyDescent="0.3">
      <c r="I1854" s="116">
        <f t="shared" si="56"/>
        <v>0</v>
      </c>
      <c r="K1854" s="122">
        <f t="shared" si="57"/>
        <v>0</v>
      </c>
    </row>
    <row r="1855" spans="9:11" ht="15.75" x14ac:dyDescent="0.3">
      <c r="I1855" s="116">
        <f t="shared" si="56"/>
        <v>0</v>
      </c>
      <c r="K1855" s="122">
        <f t="shared" si="57"/>
        <v>0</v>
      </c>
    </row>
    <row r="1856" spans="9:11" ht="15.75" x14ac:dyDescent="0.3">
      <c r="I1856" s="116">
        <f t="shared" si="56"/>
        <v>0</v>
      </c>
      <c r="K1856" s="122">
        <f t="shared" si="57"/>
        <v>0</v>
      </c>
    </row>
    <row r="1857" spans="9:11" ht="15.75" x14ac:dyDescent="0.3">
      <c r="I1857" s="116">
        <f t="shared" si="56"/>
        <v>0</v>
      </c>
      <c r="K1857" s="122">
        <f t="shared" si="57"/>
        <v>0</v>
      </c>
    </row>
    <row r="1858" spans="9:11" ht="15.75" x14ac:dyDescent="0.3">
      <c r="I1858" s="116">
        <f t="shared" si="56"/>
        <v>0</v>
      </c>
      <c r="K1858" s="122">
        <f t="shared" si="57"/>
        <v>0</v>
      </c>
    </row>
    <row r="1859" spans="9:11" ht="15.75" x14ac:dyDescent="0.3">
      <c r="I1859" s="116">
        <f t="shared" si="56"/>
        <v>0</v>
      </c>
      <c r="K1859" s="122">
        <f t="shared" si="57"/>
        <v>0</v>
      </c>
    </row>
    <row r="1860" spans="9:11" ht="15.75" x14ac:dyDescent="0.3">
      <c r="I1860" s="116">
        <f t="shared" si="56"/>
        <v>0</v>
      </c>
      <c r="K1860" s="122">
        <f t="shared" si="57"/>
        <v>0</v>
      </c>
    </row>
    <row r="1861" spans="9:11" ht="15.75" x14ac:dyDescent="0.3">
      <c r="I1861" s="116">
        <f t="shared" si="56"/>
        <v>0</v>
      </c>
      <c r="K1861" s="122">
        <f t="shared" si="57"/>
        <v>0</v>
      </c>
    </row>
    <row r="1862" spans="9:11" ht="15.75" x14ac:dyDescent="0.3">
      <c r="I1862" s="116">
        <f t="shared" si="56"/>
        <v>0</v>
      </c>
      <c r="K1862" s="122">
        <f t="shared" si="57"/>
        <v>0</v>
      </c>
    </row>
    <row r="1863" spans="9:11" ht="15.75" x14ac:dyDescent="0.3">
      <c r="I1863" s="116">
        <f t="shared" si="56"/>
        <v>0</v>
      </c>
      <c r="K1863" s="122">
        <f t="shared" si="57"/>
        <v>0</v>
      </c>
    </row>
    <row r="1864" spans="9:11" ht="15.75" x14ac:dyDescent="0.3">
      <c r="I1864" s="116">
        <f t="shared" si="56"/>
        <v>0</v>
      </c>
      <c r="K1864" s="122">
        <f t="shared" si="57"/>
        <v>0</v>
      </c>
    </row>
    <row r="1865" spans="9:11" ht="15.75" x14ac:dyDescent="0.3">
      <c r="I1865" s="116">
        <f t="shared" si="56"/>
        <v>0</v>
      </c>
      <c r="K1865" s="122">
        <f t="shared" si="57"/>
        <v>0</v>
      </c>
    </row>
    <row r="1866" spans="9:11" ht="15.75" x14ac:dyDescent="0.3">
      <c r="I1866" s="116">
        <f t="shared" ref="I1866:I1929" si="58">G1866+H1866</f>
        <v>0</v>
      </c>
      <c r="K1866" s="122">
        <f t="shared" si="57"/>
        <v>0</v>
      </c>
    </row>
    <row r="1867" spans="9:11" ht="15.75" x14ac:dyDescent="0.3">
      <c r="I1867" s="116">
        <f t="shared" si="58"/>
        <v>0</v>
      </c>
      <c r="K1867" s="122">
        <f t="shared" ref="K1867:K1930" si="59">I1867*J1867</f>
        <v>0</v>
      </c>
    </row>
    <row r="1868" spans="9:11" ht="15.75" x14ac:dyDescent="0.3">
      <c r="I1868" s="116">
        <f t="shared" si="58"/>
        <v>0</v>
      </c>
      <c r="K1868" s="122">
        <f t="shared" si="59"/>
        <v>0</v>
      </c>
    </row>
    <row r="1869" spans="9:11" ht="15.75" x14ac:dyDescent="0.3">
      <c r="I1869" s="116">
        <f t="shared" si="58"/>
        <v>0</v>
      </c>
      <c r="K1869" s="122">
        <f t="shared" si="59"/>
        <v>0</v>
      </c>
    </row>
    <row r="1870" spans="9:11" ht="15.75" x14ac:dyDescent="0.3">
      <c r="I1870" s="116">
        <f t="shared" si="58"/>
        <v>0</v>
      </c>
      <c r="K1870" s="122">
        <f t="shared" si="59"/>
        <v>0</v>
      </c>
    </row>
    <row r="1871" spans="9:11" ht="15.75" x14ac:dyDescent="0.3">
      <c r="I1871" s="116">
        <f t="shared" si="58"/>
        <v>0</v>
      </c>
      <c r="K1871" s="122">
        <f t="shared" si="59"/>
        <v>0</v>
      </c>
    </row>
    <row r="1872" spans="9:11" ht="15.75" x14ac:dyDescent="0.3">
      <c r="I1872" s="116">
        <f t="shared" si="58"/>
        <v>0</v>
      </c>
      <c r="K1872" s="122">
        <f t="shared" si="59"/>
        <v>0</v>
      </c>
    </row>
    <row r="1873" spans="9:11" ht="15.75" x14ac:dyDescent="0.3">
      <c r="I1873" s="116">
        <f t="shared" si="58"/>
        <v>0</v>
      </c>
      <c r="K1873" s="122">
        <f t="shared" si="59"/>
        <v>0</v>
      </c>
    </row>
    <row r="1874" spans="9:11" ht="15.75" x14ac:dyDescent="0.3">
      <c r="I1874" s="116">
        <f t="shared" si="58"/>
        <v>0</v>
      </c>
      <c r="K1874" s="122">
        <f t="shared" si="59"/>
        <v>0</v>
      </c>
    </row>
    <row r="1875" spans="9:11" ht="15.75" x14ac:dyDescent="0.3">
      <c r="I1875" s="116">
        <f t="shared" si="58"/>
        <v>0</v>
      </c>
      <c r="K1875" s="122">
        <f t="shared" si="59"/>
        <v>0</v>
      </c>
    </row>
    <row r="1876" spans="9:11" ht="15.75" x14ac:dyDescent="0.3">
      <c r="I1876" s="116">
        <f t="shared" si="58"/>
        <v>0</v>
      </c>
      <c r="K1876" s="122">
        <f t="shared" si="59"/>
        <v>0</v>
      </c>
    </row>
    <row r="1877" spans="9:11" ht="15.75" x14ac:dyDescent="0.3">
      <c r="I1877" s="116">
        <f t="shared" si="58"/>
        <v>0</v>
      </c>
      <c r="K1877" s="122">
        <f t="shared" si="59"/>
        <v>0</v>
      </c>
    </row>
    <row r="1878" spans="9:11" ht="15.75" x14ac:dyDescent="0.3">
      <c r="I1878" s="116">
        <f t="shared" si="58"/>
        <v>0</v>
      </c>
      <c r="K1878" s="122">
        <f t="shared" si="59"/>
        <v>0</v>
      </c>
    </row>
    <row r="1879" spans="9:11" ht="15.75" x14ac:dyDescent="0.3">
      <c r="I1879" s="116">
        <f t="shared" si="58"/>
        <v>0</v>
      </c>
      <c r="K1879" s="122">
        <f t="shared" si="59"/>
        <v>0</v>
      </c>
    </row>
    <row r="1880" spans="9:11" ht="15.75" x14ac:dyDescent="0.3">
      <c r="I1880" s="116">
        <f t="shared" si="58"/>
        <v>0</v>
      </c>
      <c r="K1880" s="122">
        <f t="shared" si="59"/>
        <v>0</v>
      </c>
    </row>
    <row r="1881" spans="9:11" ht="15.75" x14ac:dyDescent="0.3">
      <c r="I1881" s="116">
        <f t="shared" si="58"/>
        <v>0</v>
      </c>
      <c r="K1881" s="122">
        <f t="shared" si="59"/>
        <v>0</v>
      </c>
    </row>
    <row r="1882" spans="9:11" ht="15.75" x14ac:dyDescent="0.3">
      <c r="I1882" s="116">
        <f t="shared" si="58"/>
        <v>0</v>
      </c>
      <c r="K1882" s="122">
        <f t="shared" si="59"/>
        <v>0</v>
      </c>
    </row>
    <row r="1883" spans="9:11" ht="15.75" x14ac:dyDescent="0.3">
      <c r="I1883" s="116">
        <f t="shared" si="58"/>
        <v>0</v>
      </c>
      <c r="K1883" s="122">
        <f t="shared" si="59"/>
        <v>0</v>
      </c>
    </row>
    <row r="1884" spans="9:11" ht="15.75" x14ac:dyDescent="0.3">
      <c r="I1884" s="116">
        <f t="shared" si="58"/>
        <v>0</v>
      </c>
      <c r="K1884" s="122">
        <f t="shared" si="59"/>
        <v>0</v>
      </c>
    </row>
    <row r="1885" spans="9:11" ht="15.75" x14ac:dyDescent="0.3">
      <c r="I1885" s="116">
        <f t="shared" si="58"/>
        <v>0</v>
      </c>
      <c r="K1885" s="122">
        <f t="shared" si="59"/>
        <v>0</v>
      </c>
    </row>
    <row r="1886" spans="9:11" ht="15.75" x14ac:dyDescent="0.3">
      <c r="I1886" s="116">
        <f t="shared" si="58"/>
        <v>0</v>
      </c>
      <c r="K1886" s="122">
        <f t="shared" si="59"/>
        <v>0</v>
      </c>
    </row>
    <row r="1887" spans="9:11" ht="15.75" x14ac:dyDescent="0.3">
      <c r="I1887" s="116">
        <f t="shared" si="58"/>
        <v>0</v>
      </c>
      <c r="K1887" s="122">
        <f t="shared" si="59"/>
        <v>0</v>
      </c>
    </row>
    <row r="1888" spans="9:11" ht="15.75" x14ac:dyDescent="0.3">
      <c r="I1888" s="116">
        <f t="shared" si="58"/>
        <v>0</v>
      </c>
      <c r="K1888" s="122">
        <f t="shared" si="59"/>
        <v>0</v>
      </c>
    </row>
    <row r="1889" spans="9:11" ht="15.75" x14ac:dyDescent="0.3">
      <c r="I1889" s="116">
        <f t="shared" si="58"/>
        <v>0</v>
      </c>
      <c r="K1889" s="122">
        <f t="shared" si="59"/>
        <v>0</v>
      </c>
    </row>
    <row r="1890" spans="9:11" ht="15.75" x14ac:dyDescent="0.3">
      <c r="I1890" s="116">
        <f t="shared" si="58"/>
        <v>0</v>
      </c>
      <c r="K1890" s="122">
        <f t="shared" si="59"/>
        <v>0</v>
      </c>
    </row>
    <row r="1891" spans="9:11" ht="15.75" x14ac:dyDescent="0.3">
      <c r="I1891" s="116">
        <f t="shared" si="58"/>
        <v>0</v>
      </c>
      <c r="K1891" s="122">
        <f t="shared" si="59"/>
        <v>0</v>
      </c>
    </row>
    <row r="1892" spans="9:11" ht="15.75" x14ac:dyDescent="0.3">
      <c r="I1892" s="116">
        <f t="shared" si="58"/>
        <v>0</v>
      </c>
      <c r="K1892" s="122">
        <f t="shared" si="59"/>
        <v>0</v>
      </c>
    </row>
    <row r="1893" spans="9:11" ht="15.75" x14ac:dyDescent="0.3">
      <c r="I1893" s="116">
        <f t="shared" si="58"/>
        <v>0</v>
      </c>
      <c r="K1893" s="122">
        <f t="shared" si="59"/>
        <v>0</v>
      </c>
    </row>
    <row r="1894" spans="9:11" ht="15.75" x14ac:dyDescent="0.3">
      <c r="I1894" s="116">
        <f t="shared" si="58"/>
        <v>0</v>
      </c>
      <c r="K1894" s="122">
        <f t="shared" si="59"/>
        <v>0</v>
      </c>
    </row>
    <row r="1895" spans="9:11" ht="15.75" x14ac:dyDescent="0.3">
      <c r="I1895" s="116">
        <f t="shared" si="58"/>
        <v>0</v>
      </c>
      <c r="K1895" s="122">
        <f t="shared" si="59"/>
        <v>0</v>
      </c>
    </row>
    <row r="1896" spans="9:11" ht="15.75" x14ac:dyDescent="0.3">
      <c r="I1896" s="116">
        <f t="shared" si="58"/>
        <v>0</v>
      </c>
      <c r="K1896" s="122">
        <f t="shared" si="59"/>
        <v>0</v>
      </c>
    </row>
    <row r="1897" spans="9:11" ht="15.75" x14ac:dyDescent="0.3">
      <c r="I1897" s="116">
        <f t="shared" si="58"/>
        <v>0</v>
      </c>
      <c r="K1897" s="122">
        <f t="shared" si="59"/>
        <v>0</v>
      </c>
    </row>
    <row r="1898" spans="9:11" ht="15.75" x14ac:dyDescent="0.3">
      <c r="I1898" s="116">
        <f t="shared" si="58"/>
        <v>0</v>
      </c>
      <c r="K1898" s="122">
        <f t="shared" si="59"/>
        <v>0</v>
      </c>
    </row>
    <row r="1899" spans="9:11" ht="15.75" x14ac:dyDescent="0.3">
      <c r="I1899" s="116">
        <f t="shared" si="58"/>
        <v>0</v>
      </c>
      <c r="K1899" s="122">
        <f t="shared" si="59"/>
        <v>0</v>
      </c>
    </row>
    <row r="1900" spans="9:11" ht="15.75" x14ac:dyDescent="0.3">
      <c r="I1900" s="116">
        <f t="shared" si="58"/>
        <v>0</v>
      </c>
      <c r="K1900" s="122">
        <f t="shared" si="59"/>
        <v>0</v>
      </c>
    </row>
    <row r="1901" spans="9:11" ht="15.75" x14ac:dyDescent="0.3">
      <c r="I1901" s="116">
        <f t="shared" si="58"/>
        <v>0</v>
      </c>
      <c r="K1901" s="122">
        <f t="shared" si="59"/>
        <v>0</v>
      </c>
    </row>
    <row r="1902" spans="9:11" ht="15.75" x14ac:dyDescent="0.3">
      <c r="I1902" s="116">
        <f t="shared" si="58"/>
        <v>0</v>
      </c>
      <c r="K1902" s="122">
        <f t="shared" si="59"/>
        <v>0</v>
      </c>
    </row>
    <row r="1903" spans="9:11" ht="15.75" x14ac:dyDescent="0.3">
      <c r="I1903" s="116">
        <f t="shared" si="58"/>
        <v>0</v>
      </c>
      <c r="K1903" s="122">
        <f t="shared" si="59"/>
        <v>0</v>
      </c>
    </row>
    <row r="1904" spans="9:11" ht="15.75" x14ac:dyDescent="0.3">
      <c r="I1904" s="116">
        <f t="shared" si="58"/>
        <v>0</v>
      </c>
      <c r="K1904" s="122">
        <f t="shared" si="59"/>
        <v>0</v>
      </c>
    </row>
    <row r="1905" spans="9:11" ht="15.75" x14ac:dyDescent="0.3">
      <c r="I1905" s="116">
        <f t="shared" si="58"/>
        <v>0</v>
      </c>
      <c r="K1905" s="122">
        <f t="shared" si="59"/>
        <v>0</v>
      </c>
    </row>
    <row r="1906" spans="9:11" ht="15.75" x14ac:dyDescent="0.3">
      <c r="I1906" s="116">
        <f t="shared" si="58"/>
        <v>0</v>
      </c>
      <c r="K1906" s="122">
        <f t="shared" si="59"/>
        <v>0</v>
      </c>
    </row>
    <row r="1907" spans="9:11" ht="15.75" x14ac:dyDescent="0.3">
      <c r="I1907" s="116">
        <f t="shared" si="58"/>
        <v>0</v>
      </c>
      <c r="K1907" s="122">
        <f t="shared" si="59"/>
        <v>0</v>
      </c>
    </row>
    <row r="1908" spans="9:11" ht="15.75" x14ac:dyDescent="0.3">
      <c r="I1908" s="116">
        <f t="shared" si="58"/>
        <v>0</v>
      </c>
      <c r="K1908" s="122">
        <f t="shared" si="59"/>
        <v>0</v>
      </c>
    </row>
    <row r="1909" spans="9:11" ht="15.75" x14ac:dyDescent="0.3">
      <c r="I1909" s="116">
        <f t="shared" si="58"/>
        <v>0</v>
      </c>
      <c r="K1909" s="122">
        <f t="shared" si="59"/>
        <v>0</v>
      </c>
    </row>
    <row r="1910" spans="9:11" ht="15.75" x14ac:dyDescent="0.3">
      <c r="I1910" s="116">
        <f t="shared" si="58"/>
        <v>0</v>
      </c>
      <c r="K1910" s="122">
        <f t="shared" si="59"/>
        <v>0</v>
      </c>
    </row>
    <row r="1911" spans="9:11" ht="15.75" x14ac:dyDescent="0.3">
      <c r="I1911" s="116">
        <f t="shared" si="58"/>
        <v>0</v>
      </c>
      <c r="K1911" s="122">
        <f t="shared" si="59"/>
        <v>0</v>
      </c>
    </row>
    <row r="1912" spans="9:11" ht="15.75" x14ac:dyDescent="0.3">
      <c r="I1912" s="116">
        <f t="shared" si="58"/>
        <v>0</v>
      </c>
      <c r="K1912" s="122">
        <f t="shared" si="59"/>
        <v>0</v>
      </c>
    </row>
    <row r="1913" spans="9:11" ht="15.75" x14ac:dyDescent="0.3">
      <c r="I1913" s="116">
        <f t="shared" si="58"/>
        <v>0</v>
      </c>
      <c r="K1913" s="122">
        <f t="shared" si="59"/>
        <v>0</v>
      </c>
    </row>
    <row r="1914" spans="9:11" ht="15.75" x14ac:dyDescent="0.3">
      <c r="I1914" s="116">
        <f t="shared" si="58"/>
        <v>0</v>
      </c>
      <c r="K1914" s="122">
        <f t="shared" si="59"/>
        <v>0</v>
      </c>
    </row>
    <row r="1915" spans="9:11" ht="15.75" x14ac:dyDescent="0.3">
      <c r="I1915" s="116">
        <f t="shared" si="58"/>
        <v>0</v>
      </c>
      <c r="K1915" s="122">
        <f t="shared" si="59"/>
        <v>0</v>
      </c>
    </row>
    <row r="1916" spans="9:11" ht="15.75" x14ac:dyDescent="0.3">
      <c r="I1916" s="116">
        <f t="shared" si="58"/>
        <v>0</v>
      </c>
      <c r="K1916" s="122">
        <f t="shared" si="59"/>
        <v>0</v>
      </c>
    </row>
    <row r="1917" spans="9:11" ht="15.75" x14ac:dyDescent="0.3">
      <c r="I1917" s="116">
        <f t="shared" si="58"/>
        <v>0</v>
      </c>
      <c r="K1917" s="122">
        <f t="shared" si="59"/>
        <v>0</v>
      </c>
    </row>
    <row r="1918" spans="9:11" ht="15.75" x14ac:dyDescent="0.3">
      <c r="I1918" s="116">
        <f t="shared" si="58"/>
        <v>0</v>
      </c>
      <c r="K1918" s="122">
        <f t="shared" si="59"/>
        <v>0</v>
      </c>
    </row>
    <row r="1919" spans="9:11" ht="15.75" x14ac:dyDescent="0.3">
      <c r="I1919" s="116">
        <f t="shared" si="58"/>
        <v>0</v>
      </c>
      <c r="K1919" s="122">
        <f t="shared" si="59"/>
        <v>0</v>
      </c>
    </row>
    <row r="1920" spans="9:11" ht="15.75" x14ac:dyDescent="0.3">
      <c r="I1920" s="116">
        <f t="shared" si="58"/>
        <v>0</v>
      </c>
      <c r="K1920" s="122">
        <f t="shared" si="59"/>
        <v>0</v>
      </c>
    </row>
    <row r="1921" spans="9:11" ht="15.75" x14ac:dyDescent="0.3">
      <c r="I1921" s="116">
        <f t="shared" si="58"/>
        <v>0</v>
      </c>
      <c r="K1921" s="122">
        <f t="shared" si="59"/>
        <v>0</v>
      </c>
    </row>
    <row r="1922" spans="9:11" ht="15.75" x14ac:dyDescent="0.3">
      <c r="I1922" s="116">
        <f t="shared" si="58"/>
        <v>0</v>
      </c>
      <c r="K1922" s="122">
        <f t="shared" si="59"/>
        <v>0</v>
      </c>
    </row>
    <row r="1923" spans="9:11" ht="15.75" x14ac:dyDescent="0.3">
      <c r="I1923" s="116">
        <f t="shared" si="58"/>
        <v>0</v>
      </c>
      <c r="K1923" s="122">
        <f t="shared" si="59"/>
        <v>0</v>
      </c>
    </row>
    <row r="1924" spans="9:11" ht="15.75" x14ac:dyDescent="0.3">
      <c r="I1924" s="116">
        <f t="shared" si="58"/>
        <v>0</v>
      </c>
      <c r="K1924" s="122">
        <f t="shared" si="59"/>
        <v>0</v>
      </c>
    </row>
    <row r="1925" spans="9:11" ht="15.75" x14ac:dyDescent="0.3">
      <c r="I1925" s="116">
        <f t="shared" si="58"/>
        <v>0</v>
      </c>
      <c r="K1925" s="122">
        <f t="shared" si="59"/>
        <v>0</v>
      </c>
    </row>
    <row r="1926" spans="9:11" ht="15.75" x14ac:dyDescent="0.3">
      <c r="I1926" s="116">
        <f t="shared" si="58"/>
        <v>0</v>
      </c>
      <c r="K1926" s="122">
        <f t="shared" si="59"/>
        <v>0</v>
      </c>
    </row>
    <row r="1927" spans="9:11" ht="15.75" x14ac:dyDescent="0.3">
      <c r="I1927" s="116">
        <f t="shared" si="58"/>
        <v>0</v>
      </c>
      <c r="K1927" s="122">
        <f t="shared" si="59"/>
        <v>0</v>
      </c>
    </row>
    <row r="1928" spans="9:11" ht="15.75" x14ac:dyDescent="0.3">
      <c r="I1928" s="116">
        <f t="shared" si="58"/>
        <v>0</v>
      </c>
      <c r="K1928" s="122">
        <f t="shared" si="59"/>
        <v>0</v>
      </c>
    </row>
    <row r="1929" spans="9:11" ht="15.75" x14ac:dyDescent="0.3">
      <c r="I1929" s="116">
        <f t="shared" si="58"/>
        <v>0</v>
      </c>
      <c r="K1929" s="122">
        <f t="shared" si="59"/>
        <v>0</v>
      </c>
    </row>
    <row r="1930" spans="9:11" ht="15.75" x14ac:dyDescent="0.3">
      <c r="I1930" s="116">
        <f t="shared" ref="I1930:I1944" si="60">G1930+H1930</f>
        <v>0</v>
      </c>
      <c r="K1930" s="122">
        <f t="shared" si="59"/>
        <v>0</v>
      </c>
    </row>
    <row r="1931" spans="9:11" ht="15.75" x14ac:dyDescent="0.3">
      <c r="I1931" s="116">
        <f t="shared" si="60"/>
        <v>0</v>
      </c>
      <c r="K1931" s="122">
        <f t="shared" ref="K1931:K1944" si="61">I1931*J1931</f>
        <v>0</v>
      </c>
    </row>
    <row r="1932" spans="9:11" ht="15.75" x14ac:dyDescent="0.3">
      <c r="I1932" s="116">
        <f t="shared" si="60"/>
        <v>0</v>
      </c>
      <c r="K1932" s="122">
        <f t="shared" si="61"/>
        <v>0</v>
      </c>
    </row>
    <row r="1933" spans="9:11" ht="15.75" x14ac:dyDescent="0.3">
      <c r="I1933" s="116">
        <f t="shared" si="60"/>
        <v>0</v>
      </c>
      <c r="K1933" s="122">
        <f t="shared" si="61"/>
        <v>0</v>
      </c>
    </row>
    <row r="1934" spans="9:11" ht="15.75" x14ac:dyDescent="0.3">
      <c r="I1934" s="116">
        <f t="shared" si="60"/>
        <v>0</v>
      </c>
      <c r="K1934" s="122">
        <f t="shared" si="61"/>
        <v>0</v>
      </c>
    </row>
    <row r="1935" spans="9:11" ht="15.75" x14ac:dyDescent="0.3">
      <c r="I1935" s="116">
        <f t="shared" si="60"/>
        <v>0</v>
      </c>
      <c r="K1935" s="122">
        <f t="shared" si="61"/>
        <v>0</v>
      </c>
    </row>
    <row r="1936" spans="9:11" ht="15.75" x14ac:dyDescent="0.3">
      <c r="I1936" s="116">
        <f t="shared" si="60"/>
        <v>0</v>
      </c>
      <c r="K1936" s="122">
        <f t="shared" si="61"/>
        <v>0</v>
      </c>
    </row>
    <row r="1937" spans="9:11" ht="15.75" x14ac:dyDescent="0.3">
      <c r="I1937" s="116">
        <f t="shared" si="60"/>
        <v>0</v>
      </c>
      <c r="K1937" s="122">
        <f t="shared" si="61"/>
        <v>0</v>
      </c>
    </row>
    <row r="1938" spans="9:11" ht="15.75" x14ac:dyDescent="0.3">
      <c r="I1938" s="116">
        <f t="shared" si="60"/>
        <v>0</v>
      </c>
      <c r="K1938" s="122">
        <f t="shared" si="61"/>
        <v>0</v>
      </c>
    </row>
    <row r="1939" spans="9:11" ht="15.75" x14ac:dyDescent="0.3">
      <c r="I1939" s="116">
        <f t="shared" si="60"/>
        <v>0</v>
      </c>
      <c r="K1939" s="122">
        <f t="shared" si="61"/>
        <v>0</v>
      </c>
    </row>
    <row r="1940" spans="9:11" ht="15.75" x14ac:dyDescent="0.3">
      <c r="I1940" s="116">
        <f t="shared" si="60"/>
        <v>0</v>
      </c>
      <c r="K1940" s="122">
        <f t="shared" si="61"/>
        <v>0</v>
      </c>
    </row>
    <row r="1941" spans="9:11" ht="15.75" x14ac:dyDescent="0.3">
      <c r="I1941" s="116">
        <f t="shared" si="60"/>
        <v>0</v>
      </c>
      <c r="K1941" s="122">
        <f t="shared" si="61"/>
        <v>0</v>
      </c>
    </row>
    <row r="1942" spans="9:11" ht="15.75" x14ac:dyDescent="0.3">
      <c r="I1942" s="116">
        <f t="shared" si="60"/>
        <v>0</v>
      </c>
      <c r="K1942" s="122">
        <f t="shared" si="61"/>
        <v>0</v>
      </c>
    </row>
    <row r="1943" spans="9:11" ht="15.75" x14ac:dyDescent="0.3">
      <c r="I1943" s="116">
        <f t="shared" si="60"/>
        <v>0</v>
      </c>
      <c r="K1943" s="122">
        <f t="shared" si="61"/>
        <v>0</v>
      </c>
    </row>
    <row r="1944" spans="9:11" ht="15.75" x14ac:dyDescent="0.3">
      <c r="I1944" s="116">
        <f t="shared" si="60"/>
        <v>0</v>
      </c>
      <c r="K1944" s="122">
        <f t="shared" si="6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Monthly Deposits-LCY</vt:lpstr>
      <vt:lpstr>Mothly Deposits-FCY</vt:lpstr>
      <vt:lpstr>Monthly Deposits Consolidated</vt:lpstr>
      <vt:lpstr>Monthly Deposits by Currency</vt:lpstr>
      <vt:lpstr>MONTHLY PRODUCT TYPE</vt:lpstr>
      <vt:lpstr>Quarterly Report </vt:lpstr>
      <vt:lpstr>Register of eligible Depositors</vt:lpstr>
      <vt:lpstr>CHA</vt:lpstr>
      <vt:lpstr>Register of Eligible Deposits</vt:lpstr>
      <vt:lpstr>'Monthly Deposits by Currency'!Print_Area</vt:lpstr>
      <vt:lpstr>'Monthly Deposits Consolidated'!Print_Area</vt:lpstr>
      <vt:lpstr>'Monthly Deposits-LCY'!Print_Area</vt:lpstr>
      <vt:lpstr>'MONTHLY PRODUCT TYPE'!Print_Area</vt:lpstr>
      <vt:lpstr>'Mothly Deposits-FCY'!Print_Area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Maarten Balliauw</dc:creator>
  <cp:keywords>office 2007 openxml php</cp:keywords>
  <dc:description>Test document for Office 2007 XLSX, generated using PHP classes.</dc:description>
  <cp:lastModifiedBy>Bruce Higiro Munyandamutsa</cp:lastModifiedBy>
  <dcterms:created xsi:type="dcterms:W3CDTF">2011-04-07T09:55:00Z</dcterms:created>
  <dcterms:modified xsi:type="dcterms:W3CDTF">2017-09-06T06:33:51Z</dcterms:modified>
  <cp:category>Test result file</cp:category>
</cp:coreProperties>
</file>