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192"/>
  </bookViews>
  <sheets>
    <sheet name="Export Worksheet" sheetId="1" r:id="rId1"/>
    <sheet name="SQL" sheetId="2" r:id="rId2"/>
  </sheets>
  <definedNames>
    <definedName name="_xlnm._FilterDatabase" localSheetId="0" hidden="1">'Export Worksheet'!$A$5:$W$6</definedName>
  </definedNames>
  <calcPr calcId="162913"/>
</workbook>
</file>

<file path=xl/calcChain.xml><?xml version="1.0" encoding="utf-8"?>
<calcChain xmlns="http://schemas.openxmlformats.org/spreadsheetml/2006/main">
  <c r="O4" i="1" l="1"/>
  <c r="I4" i="1" l="1"/>
  <c r="J4" i="1"/>
  <c r="K4" i="1"/>
  <c r="L4" i="1"/>
  <c r="M4" i="1"/>
  <c r="N4" i="1"/>
  <c r="H4" i="1"/>
  <c r="T6" i="1" l="1"/>
  <c r="S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S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End Dates</t>
        </r>
      </text>
    </comment>
  </commentList>
</comments>
</file>

<file path=xl/sharedStrings.xml><?xml version="1.0" encoding="utf-8"?>
<sst xmlns="http://schemas.openxmlformats.org/spreadsheetml/2006/main" count="25" uniqueCount="25">
  <si>
    <t>BRANCH</t>
  </si>
  <si>
    <t>AGE</t>
  </si>
  <si>
    <t>CLI</t>
  </si>
  <si>
    <t>NOMREST</t>
  </si>
  <si>
    <t>COMPTE_ENGAGEMENT</t>
  </si>
  <si>
    <t>CHAPITRE</t>
  </si>
  <si>
    <t>CURRENCY</t>
  </si>
  <si>
    <t>BALANCE</t>
  </si>
  <si>
    <t>CAP_IMP</t>
  </si>
  <si>
    <t>INT_IMP</t>
  </si>
  <si>
    <t>COMM_IMP</t>
  </si>
  <si>
    <t>CAP_IMP_NPL</t>
  </si>
  <si>
    <t>INT_IMP_NPL</t>
  </si>
  <si>
    <t>COMM_IMP_NPL</t>
  </si>
  <si>
    <t>CLASS</t>
  </si>
  <si>
    <t>DAY IN ARREAS</t>
  </si>
  <si>
    <t>LOAN_AMOUNT</t>
  </si>
  <si>
    <t>START_DATE</t>
  </si>
  <si>
    <t>END_DATE</t>
  </si>
  <si>
    <t>TAU</t>
  </si>
  <si>
    <t>LOAN TYPE</t>
  </si>
  <si>
    <t>INSTALLMENT</t>
  </si>
  <si>
    <t>select * from (
select 
distinct
ag.lib,
main.*
,
dos_2.loan_amount
,dos_2.start_date,
dos_2.end_date, dos_2.tau, dos_2.LIBE
from (
select 
distinct
b.age,b.cli,b.nomrest,a.ncp,a.cha,a.dev,a.sdecv,cap.sdecv cap_imp,interet.sdecv int_imp,
commis.sdecv comm_imp,cap_npl.sdecv cap_imp_npl,cl.newcla
from prod.bksld a
join prod.bkcli b on trim(a.cli) = trim(b.cli)
and a.cha in ('211100','211110','211120','211180','211190',
'213915','215110','215120','215140','216110',
'216115','217110','217120','217130','217140',
'217170','217180','217190','217210','217300',
'218000','222110','222155','222210','222220',
'222270','222280','222310','225110','225114',
'226110','227000','231010','231090','231091',
'235190','235191','235800','241010','241014',
'241020','241040','241070','241080','241090',
'241091','241110','241120','241140','241170',
'241180','241190','241191','241610','241900',
'242010','243000','291330',
'291430','291530','291120','291220','291320',
'291450','291550','291340','291440','291540',
'291410','291510','291610','213122')
left join (SELECT cli,sum(sdecv) sdecv from prod.bksld where dco='31-DEC-17' 
and cha in ('290610','290610','290614','290620','290630','290640','290670',
'290680','290690','290691') and sde&lt;0
group by cli) cap on cap.cli = a.cli 
left join (SELECT cli,sum(sdecv) sdecv from prod.bksld where dco='31-DEC-17' 
and cha in ('290910','290914','290920','290930','290940','290970','290980',
'290990','290991') and sde&lt;0
group by cli) interet on interet.cli = a.cli
left join (SELECT cli,sum(sdecv) sdecv from prod.bksld where dco='31-DEC-17'
and cha in ('290810','290814','290820','290830','290840','290870','290880',
'290890','290891') and sde&lt;0
group by cli) commis on commis.cli = a.cli
left join (SELECT cli,sum(sdecv) sdecv from prod.bksld where dco='31-DEC-17'
and cha in ('291460','291560','291360') and sde&lt;0
group by cli) cap_npl on cap_npl.cli = a.cli
left join PROD.MISNEWCLASSFINAL cl on trim(a.cli) = trim(cl.cli)
where a.dco='31-DEC-17' and a.sde&lt;0) 
main
join prod.bkage ag on ag.age = main.age
left join 
(
select 
distinct
cpt.ncp,dos.eve,
dos_2.mon loan_amount
,dos_2.dmep start_date,
dos_2.ddec end_date, dos_2.tau_int tau, typrt.LIBE
from prod.bkcptprt cpt 
join prod.mis_bkdosprteom dos on dos.eve=cpt.eve and dos.ave=cpt.ave and dos.ctr in ('1','5') and dos.eta='VA'
join (select cli,typ,max(ddec) ddec from prod.mis_bkdosprteom 
    where ctr in ('1','5') and eta='VA' group by cli, typ) dos_1 on dos_1.cli = dos.cli and dos_1.typ = dos.typ 
join (select cli,typ,max(dmep) dmep,ddec from prod.mis_bkdosprteom 
    where ctr in ('1','5') and eta='VA' group by cli, typ, ddec) dos_3 on dos_3.cli = dos.cli and dos_3.typ = dos.typ and dos_3.ddec=dos_1.ddec
join PROD.MIS_BKDOSPRTEOM dos_2 on dos_2.ddec = dos_1.ddec and dos_2.cli=dos_1.cli 
    and dos_2.ctr in ('1','5') and dos_2.eta='VA' and dos_2.typ = dos_1.typ 
    and dos_2.eve=dos.eve and dos_2.ave=dos.ave and dos_2.dmep=dos_3.dmep
join prod.bktyprt typrt on typrt.typ = dos_2.typ
where cpt.nat='004' --and dos.cli='0003172'
) dos_2 on main.ncp=dos_2.ncp
) 
--where cli='0003172'
order by cli</t>
  </si>
  <si>
    <t>CHA_LIB</t>
  </si>
  <si>
    <t>PROV_INT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</si>
</sst>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8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/>
    <xf numFmtId="3" fontId="2" fillId="2" borderId="0" xfId="0" applyNumberFormat="1" applyFont="1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"/>
  <sheetViews>
    <sheetView tabSelected="1" topLeftCell="P1" workbookViewId="0">
      <selection activeCell="AB9" sqref="AB9"/>
    </sheetView>
  </sheetViews>
  <sheetFormatPr defaultRowHeight="14.4" x14ac:dyDescent="0.3"/>
  <cols>
    <col min="1" max="1" width="15.88671875" style="1" bestFit="1" customWidth="1"/>
    <col min="2" max="2" width="5.88671875" style="1" bestFit="1" customWidth="1"/>
    <col min="3" max="3" width="6.21875" style="1" bestFit="1" customWidth="1"/>
    <col min="4" max="4" width="43.88671875" style="1" bestFit="1" customWidth="1"/>
    <col min="5" max="5" width="19.88671875" style="1" bestFit="1" customWidth="1"/>
    <col min="6" max="6" width="9.6640625" style="1" bestFit="1" customWidth="1"/>
    <col min="7" max="7" width="10.44140625" style="1" bestFit="1" customWidth="1"/>
    <col min="8" max="8" width="11.21875" style="1" bestFit="1" customWidth="1"/>
    <col min="9" max="9" width="9.33203125" style="1" bestFit="1" customWidth="1"/>
    <col min="10" max="10" width="9.21875" style="1" bestFit="1" customWidth="1"/>
    <col min="11" max="11" width="11.44140625" style="1" bestFit="1" customWidth="1"/>
    <col min="12" max="12" width="12.77734375" style="1" bestFit="1" customWidth="1"/>
    <col min="13" max="13" width="12.33203125" style="1" bestFit="1" customWidth="1"/>
    <col min="14" max="14" width="14.88671875" style="1" bestFit="1" customWidth="1"/>
    <col min="15" max="15" width="14.88671875" style="1" customWidth="1"/>
    <col min="16" max="16" width="7.109375" style="1" bestFit="1" customWidth="1"/>
    <col min="17" max="17" width="13.44140625" style="1" bestFit="1" customWidth="1"/>
    <col min="18" max="18" width="14.21875" style="1" bestFit="1" customWidth="1"/>
    <col min="19" max="19" width="11.5546875" style="3" bestFit="1" customWidth="1"/>
    <col min="20" max="20" width="10.21875" style="3" bestFit="1" customWidth="1"/>
    <col min="21" max="21" width="6.21875" style="1" bestFit="1" customWidth="1"/>
    <col min="22" max="22" width="25.77734375" style="1" bestFit="1" customWidth="1"/>
    <col min="23" max="23" width="12.5546875" style="1" bestFit="1" customWidth="1"/>
    <col min="24" max="24" width="20.44140625" style="1" customWidth="1"/>
    <col min="25" max="25" width="12" style="8" customWidth="1"/>
    <col min="26" max="26" width="6.109375" style="8" customWidth="1"/>
  </cols>
  <sheetData>
    <row r="1" spans="1:26" x14ac:dyDescent="0.3">
      <c r="A1" s="7"/>
      <c r="B1" s="7"/>
      <c r="C1" s="7"/>
      <c r="D1" s="7"/>
    </row>
    <row r="2" spans="1:26" x14ac:dyDescent="0.3">
      <c r="A2" s="7"/>
      <c r="B2" s="7"/>
      <c r="C2" s="7"/>
      <c r="D2" s="7"/>
    </row>
    <row r="3" spans="1:26" x14ac:dyDescent="0.3">
      <c r="A3" s="7"/>
      <c r="B3" s="7"/>
      <c r="C3" s="7"/>
      <c r="D3" s="7"/>
    </row>
    <row r="4" spans="1:26" x14ac:dyDescent="0.3">
      <c r="H4" s="4">
        <f>SUM(H5:H20000)</f>
        <v>0</v>
      </c>
      <c r="I4" s="4">
        <f t="shared" ref="I4:O4" si="0">SUM(I5:I20000)</f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26" s="2" customFormat="1" ht="12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24</v>
      </c>
      <c r="P5" s="5" t="s">
        <v>14</v>
      </c>
      <c r="Q5" s="5" t="s">
        <v>15</v>
      </c>
      <c r="R5" s="5" t="s">
        <v>16</v>
      </c>
      <c r="S5" s="6" t="s">
        <v>17</v>
      </c>
      <c r="T5" s="6" t="s">
        <v>18</v>
      </c>
      <c r="U5" s="5" t="s">
        <v>19</v>
      </c>
      <c r="V5" s="5" t="s">
        <v>20</v>
      </c>
      <c r="W5" s="5" t="s">
        <v>21</v>
      </c>
      <c r="X5" s="5" t="s">
        <v>23</v>
      </c>
      <c r="Y5" s="9"/>
      <c r="Z5" s="9"/>
    </row>
    <row r="6" spans="1:26" x14ac:dyDescent="0.3">
      <c r="S6" s="3" t="str">
        <f>IFERROR(DATE(RIGHT(Y6,4),MID(Y6,4,2),LEFT(Y6,2)),"")</f>
        <v/>
      </c>
      <c r="T6" s="3" t="str">
        <f>IFERROR(DATE(RIGHT(Z6,4),MID(Z6,4,2),LEFT(Z6,2)),"")</f>
        <v/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4" x14ac:dyDescent="0.3"/>
  <sheetData>
    <row r="2" spans="1:1" x14ac:dyDescent="0.3">
      <c r="A2" t="s">
        <v>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2018-07-20T07:25:48Z</dcterms:created>
  <dcterms:modified xsi:type="dcterms:W3CDTF">2018-08-14T07:39:24Z</dcterms:modified>
  <cp:category>Test result file</cp:category>
</cp:coreProperties>
</file>