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.Erika\Desktop\AREA DE TRABALHO\"/>
    </mc:Choice>
  </mc:AlternateContent>
  <xr:revisionPtr revIDLastSave="0" documentId="13_ncr:1_{5CDB6C4C-C6CE-4F9A-AC9A-25C192D2BBF7}" xr6:coauthVersionLast="47" xr6:coauthVersionMax="47" xr10:uidLastSave="{00000000-0000-0000-0000-000000000000}"/>
  <bookViews>
    <workbookView xWindow="-108" yWindow="-108" windowWidth="23256" windowHeight="12576" tabRatio="985" firstSheet="1" activeTab="1" xr2:uid="{00000000-000D-0000-FFFF-FFFF00000000}"/>
  </bookViews>
  <sheets>
    <sheet name="AÇÃO 1" sheetId="53" r:id="rId1"/>
    <sheet name="AÇÃO 2" sheetId="55" r:id="rId2"/>
    <sheet name="AÇÃO 3" sheetId="54" r:id="rId3"/>
    <sheet name="AÇÃO  4" sheetId="56" r:id="rId4"/>
    <sheet name="AÇÃO 5" sheetId="57" r:id="rId5"/>
    <sheet name="AÇÃO 6" sheetId="59" r:id="rId6"/>
    <sheet name="AÇÃO 7" sheetId="60" r:id="rId7"/>
    <sheet name="Composição Ação 8" sheetId="68" r:id="rId8"/>
    <sheet name="AÇÃO 8" sheetId="61" r:id="rId9"/>
    <sheet name="Composição AÇAO 9" sheetId="64" r:id="rId10"/>
    <sheet name="AÇÃO 9" sheetId="62" r:id="rId11"/>
    <sheet name="AÇÃO10" sheetId="63" r:id="rId12"/>
    <sheet name="Composição ação 11" sheetId="67" r:id="rId13"/>
    <sheet name="AÇÃO11" sheetId="65" r:id="rId14"/>
    <sheet name="AÇÃO12" sheetId="66" r:id="rId15"/>
  </sheets>
  <definedNames>
    <definedName name="_xlnm.Print_Area" localSheetId="3">'AÇÃO  4'!$A$1:$O$19</definedName>
    <definedName name="_xlnm.Print_Area" localSheetId="0">'AÇÃO 1'!$A$1:$O$19</definedName>
    <definedName name="_xlnm.Print_Area" localSheetId="1">'AÇÃO 2'!$A$1:$O$19</definedName>
    <definedName name="_xlnm.Print_Area" localSheetId="2">'AÇÃO 3'!$A$1:$O$19</definedName>
    <definedName name="_xlnm.Print_Area" localSheetId="4">'AÇÃO 5'!$A$1:$O$19</definedName>
    <definedName name="_xlnm.Print_Area" localSheetId="5">'AÇÃO 6'!$A$1:$O$19</definedName>
    <definedName name="_xlnm.Print_Area" localSheetId="6">'AÇÃO 7'!$A$1:$O$19</definedName>
    <definedName name="_xlnm.Print_Area" localSheetId="8">'AÇÃO 8'!$A$1:$O$19</definedName>
    <definedName name="_xlnm.Print_Area" localSheetId="10">'AÇÃO 9'!$A$1:$O$20</definedName>
    <definedName name="_xlnm.Print_Area" localSheetId="11">AÇÃO10!$A$1:$O$19</definedName>
    <definedName name="_xlnm.Print_Area" localSheetId="13">AÇÃO11!$A$1:$O$19</definedName>
    <definedName name="_xlnm.Print_Area" localSheetId="14">AÇÃO12!$A$1:$O$19</definedName>
    <definedName name="_xlnm.Print_Titles" localSheetId="3">'AÇÃO  4'!$1:$8</definedName>
    <definedName name="_xlnm.Print_Titles" localSheetId="0">'AÇÃO 1'!$1:$8</definedName>
    <definedName name="_xlnm.Print_Titles" localSheetId="1">'AÇÃO 2'!$1:$8</definedName>
    <definedName name="_xlnm.Print_Titles" localSheetId="2">'AÇÃO 3'!$1:$8</definedName>
    <definedName name="_xlnm.Print_Titles" localSheetId="4">'AÇÃO 5'!$1:$8</definedName>
    <definedName name="_xlnm.Print_Titles" localSheetId="5">'AÇÃO 6'!$1:$8</definedName>
    <definedName name="_xlnm.Print_Titles" localSheetId="6">'AÇÃO 7'!$1:$8</definedName>
    <definedName name="_xlnm.Print_Titles" localSheetId="8">'AÇÃO 8'!$1:$8</definedName>
    <definedName name="_xlnm.Print_Titles" localSheetId="10">'AÇÃO 9'!$1:$8</definedName>
    <definedName name="_xlnm.Print_Titles" localSheetId="11">AÇÃO10!$1:$8</definedName>
    <definedName name="_xlnm.Print_Titles" localSheetId="13">AÇÃO11!$1:$8</definedName>
    <definedName name="_xlnm.Print_Titles" localSheetId="14">AÇÃO12!$1:$8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1" l="1"/>
  <c r="E24" i="68"/>
  <c r="E4" i="68"/>
  <c r="E5" i="68"/>
  <c r="E6" i="68"/>
  <c r="E7" i="68"/>
  <c r="E8" i="68"/>
  <c r="E9" i="68"/>
  <c r="E10" i="68"/>
  <c r="E11" i="68"/>
  <c r="E12" i="68"/>
  <c r="E13" i="68"/>
  <c r="E14" i="68"/>
  <c r="E15" i="68"/>
  <c r="E16" i="68"/>
  <c r="E17" i="68"/>
  <c r="E18" i="68"/>
  <c r="E19" i="68"/>
  <c r="E20" i="68"/>
  <c r="E21" i="68"/>
  <c r="E22" i="68"/>
  <c r="E3" i="68"/>
  <c r="J3" i="66"/>
  <c r="N3" i="65"/>
  <c r="I11" i="65"/>
  <c r="N3" i="59"/>
  <c r="E23" i="68" l="1"/>
  <c r="N1" i="66"/>
  <c r="J3" i="65"/>
  <c r="J1" i="65"/>
  <c r="J3" i="63"/>
  <c r="N1" i="63" s="1"/>
  <c r="N3" i="62"/>
  <c r="I9" i="62"/>
  <c r="C9" i="64"/>
  <c r="I25" i="64"/>
  <c r="I24" i="64"/>
  <c r="I23" i="64"/>
  <c r="I22" i="64"/>
  <c r="I21" i="64"/>
  <c r="I20" i="64"/>
  <c r="I19" i="64"/>
  <c r="I18" i="64"/>
  <c r="I17" i="64"/>
  <c r="I16" i="64"/>
  <c r="I15" i="64"/>
  <c r="I14" i="64"/>
  <c r="I13" i="64"/>
  <c r="I12" i="64"/>
  <c r="F21" i="64"/>
  <c r="F20" i="64"/>
  <c r="J3" i="62"/>
  <c r="J1" i="62"/>
  <c r="J3" i="61"/>
  <c r="J1" i="61"/>
  <c r="N1" i="61" s="1"/>
  <c r="J3" i="60"/>
  <c r="J3" i="59"/>
  <c r="N1" i="59" s="1"/>
  <c r="N1" i="60"/>
  <c r="J3" i="57"/>
  <c r="J1" i="56"/>
  <c r="N1" i="56" s="1"/>
  <c r="N1" i="57"/>
  <c r="J3" i="54"/>
  <c r="J1" i="54"/>
  <c r="N1" i="53"/>
  <c r="N1" i="55"/>
  <c r="N1" i="65" l="1"/>
  <c r="N1" i="62"/>
  <c r="N1" i="54"/>
</calcChain>
</file>

<file path=xl/sharedStrings.xml><?xml version="1.0" encoding="utf-8"?>
<sst xmlns="http://schemas.openxmlformats.org/spreadsheetml/2006/main" count="644" uniqueCount="312">
  <si>
    <t>ITEM</t>
  </si>
  <si>
    <t>DESCRIÇÃO</t>
  </si>
  <si>
    <t>RESPONSÁVEL</t>
  </si>
  <si>
    <t>GRUPO</t>
  </si>
  <si>
    <t>TÉRMINO DA AÇÃO</t>
  </si>
  <si>
    <t>INICIO DA AÇÃO</t>
  </si>
  <si>
    <t>PRAZO DE EXECUÇÃO</t>
  </si>
  <si>
    <t>CUSTO TOTAL DA AÇÃO</t>
  </si>
  <si>
    <t>COMO EXECUTAR (AÇÕES)</t>
  </si>
  <si>
    <t xml:space="preserve">INICIO </t>
  </si>
  <si>
    <t>FIM</t>
  </si>
  <si>
    <t>RECURSO</t>
  </si>
  <si>
    <t>PRÓRPIO</t>
  </si>
  <si>
    <t>UNIÃO</t>
  </si>
  <si>
    <t>JUSTIFICATIVA/OBSERVAÇÕES</t>
  </si>
  <si>
    <t>Construir uma agencia comercial nova em outro lugar na região da Vila Operaria</t>
  </si>
  <si>
    <t>Simone</t>
  </si>
  <si>
    <t>Contratar o profissional para elaborar o projeto</t>
  </si>
  <si>
    <t>Elaborar o projeto</t>
  </si>
  <si>
    <t>Apresentação e aprovação do projeto pela diretoria</t>
  </si>
  <si>
    <t>licitar a obra</t>
  </si>
  <si>
    <t>Iniciar a Obra</t>
  </si>
  <si>
    <t>Acompanhar a execução</t>
  </si>
  <si>
    <t>CRONOGRAMA</t>
  </si>
  <si>
    <t>A obra não conclui no exercicio 2024</t>
  </si>
  <si>
    <t>Construção Agencia Nova Vila Operaria</t>
  </si>
  <si>
    <t>AÇÃO Nº 1</t>
  </si>
  <si>
    <t>AÇÃO Nº 2</t>
  </si>
  <si>
    <t xml:space="preserve">Outorga e Licenciamento Ambiental </t>
  </si>
  <si>
    <t>Monitorar e reavaliar as outorgas utilizadas como manandiais de abastecimento do Sanear, outorgas de lançamento no corpo receptor, Licenças ambiantais.</t>
  </si>
  <si>
    <t>Definir um responsavel para monitorar os venciementos das outorgas e licenças</t>
  </si>
  <si>
    <t>Criar um cronograma para monitoramento dos vencimentos, respeitando os prazos de lei</t>
  </si>
  <si>
    <t>Comunicar em tempo habil o responsavel em solicitar a renovação</t>
  </si>
  <si>
    <t>Monitorar a entrega da outorga e licenças de obras novas</t>
  </si>
  <si>
    <t>Monitorar a solicitação de encerramento de outorga em caso de tamponamento de poços</t>
  </si>
  <si>
    <t>ação contínua</t>
  </si>
  <si>
    <t>AÇÃO Nº 3</t>
  </si>
  <si>
    <t>Padronização do atendiemnto e ordem de serviços presenciais, 0800 e WhatsApp</t>
  </si>
  <si>
    <t>Conceição</t>
  </si>
  <si>
    <t>Definir equipe para levantamento</t>
  </si>
  <si>
    <t>Detectar as demanadas junto aos setores</t>
  </si>
  <si>
    <t>Construção do texto</t>
  </si>
  <si>
    <t>Apresentação do texto</t>
  </si>
  <si>
    <t>liberação do texto para uso</t>
  </si>
  <si>
    <t>Ação não tem custo</t>
  </si>
  <si>
    <t>AÇÃO Nº 4</t>
  </si>
  <si>
    <t>Capacitação</t>
  </si>
  <si>
    <t>Elaborar e Implantar projeto de capacitação técnica com treinamentos periódicos dos servidores nas máquinas, equipamentos e ferramentas de uso no setor de manutenção, e assim agilizar os serviços de abastecimento de água da autarquia</t>
  </si>
  <si>
    <t>Montar equipe para planejar a ação</t>
  </si>
  <si>
    <t>Criar plano anual de capacitação</t>
  </si>
  <si>
    <t>Definir as capacitações por setores</t>
  </si>
  <si>
    <t>Aprovar o plano com cronograma de execução</t>
  </si>
  <si>
    <t>Definir um responsavel para execução do plano</t>
  </si>
  <si>
    <t>Executar a ação</t>
  </si>
  <si>
    <t>AÇÃO Nº 5</t>
  </si>
  <si>
    <t xml:space="preserve">Programa Papel Zero </t>
  </si>
  <si>
    <t>Aquisição de Sistema para trasmissão on-line de documentos</t>
  </si>
  <si>
    <t>Licitar empresa para implantação do Sistema de informação on-line para redução de papel</t>
  </si>
  <si>
    <t>Contratar empresa</t>
  </si>
  <si>
    <t>Implantar Sistema com capacitação para os servidores que utiliarão o sistema</t>
  </si>
  <si>
    <t>AÇÃO Nº 6</t>
  </si>
  <si>
    <t>Registros Perdas</t>
  </si>
  <si>
    <t>Erika</t>
  </si>
  <si>
    <t>Criar e implantar projeto para controle de qualidade da água, com Instalação de registros de descarga nas pontas de rede, com o objetivo de realizar procedimentos de desinfecção de possíveis materiais que são depositados nesses pontos por motivos de ruptura de rede</t>
  </si>
  <si>
    <t>Concluir o serviço de setorização em execução pela empresa Master</t>
  </si>
  <si>
    <t>Identificar em cada setor a necessidade de RD</t>
  </si>
  <si>
    <t>Adquirir material a ser instalado caso necessario</t>
  </si>
  <si>
    <t>Acompanhar a execução da ação</t>
  </si>
  <si>
    <t>Criar a normatização/ procedimento para as equipes de manutenção e execução de descarga</t>
  </si>
  <si>
    <t>AÇÃO Nº 7</t>
  </si>
  <si>
    <t>Caminhoes novos: Pipa, caçamba e Truck</t>
  </si>
  <si>
    <t>Aquisição de veiculos novos para substituição dos velhos</t>
  </si>
  <si>
    <t>Yara</t>
  </si>
  <si>
    <t>Levantamento de preço</t>
  </si>
  <si>
    <t>Elaboração Termo de Referencia</t>
  </si>
  <si>
    <t>Elaboração planilha orçamentaria/ justificativa tecnica</t>
  </si>
  <si>
    <t>Protocolar licitação</t>
  </si>
  <si>
    <t>Realizar a licitação</t>
  </si>
  <si>
    <t>Fazer memorando de pedido/enviar NAD aurotização</t>
  </si>
  <si>
    <t>Realizar entrega tecnica</t>
  </si>
  <si>
    <t>AÇÃO Nº 8</t>
  </si>
  <si>
    <t>Conservação Mananciais</t>
  </si>
  <si>
    <t>Criar mecanismos de Conservação dos mananciais produtores profundos e superficiais, atuais e futuros para garantir a melhoria da qualidade e quantidade da água disponível e do ambiente</t>
  </si>
  <si>
    <t>Carlos Filho</t>
  </si>
  <si>
    <t>Criar um projeto de preservação e recuperação ambiental</t>
  </si>
  <si>
    <t>Definir recursos financeiros e orcamentarios</t>
  </si>
  <si>
    <t>Definir mão de obra qualificada do projeto</t>
  </si>
  <si>
    <t>Criar cronograma de execução</t>
  </si>
  <si>
    <t>Lançamento de projeto</t>
  </si>
  <si>
    <t>Execução</t>
  </si>
  <si>
    <t>AÇÃO Nº 9</t>
  </si>
  <si>
    <t>Caixa dágua</t>
  </si>
  <si>
    <t>Projeto Emergencial para promover o aumento da reservação individual para usuario beneficiados com tarifa social, caixa, acessórios e mão de obra</t>
  </si>
  <si>
    <t>Yolanda</t>
  </si>
  <si>
    <t>Definir publico alvo junto ao serviço social / presidentes de bairro</t>
  </si>
  <si>
    <t>Verificar se este contribuinte se enquadra a tarifa social</t>
  </si>
  <si>
    <t>Cronograma de execução</t>
  </si>
  <si>
    <t>acompanhar e fiscalizar as entregas e instalações</t>
  </si>
  <si>
    <t>Composição COMPESA - 28.01.27U</t>
  </si>
  <si>
    <t>Código</t>
  </si>
  <si>
    <t xml:space="preserve"> 28.01.27U </t>
  </si>
  <si>
    <t>Código Alpha</t>
  </si>
  <si>
    <t/>
  </si>
  <si>
    <t>Descrição</t>
  </si>
  <si>
    <t>CAIXA D´AGUA EM POLIETILENO, 500 LITROS, COM ACESSÓRIOS  (FORNECIMENTO E INSTALAÇÃO).</t>
  </si>
  <si>
    <t>Data</t>
  </si>
  <si>
    <t xml:space="preserve"> 01/2023 </t>
  </si>
  <si>
    <t>Estado</t>
  </si>
  <si>
    <t>Pernambuco</t>
  </si>
  <si>
    <t>Tipo</t>
  </si>
  <si>
    <t>Unidade</t>
  </si>
  <si>
    <t>UN</t>
  </si>
  <si>
    <t>Valor sem Desoneração</t>
  </si>
  <si>
    <t>Valor com Desoneração</t>
  </si>
  <si>
    <t>679,06</t>
  </si>
  <si>
    <t>codigo</t>
  </si>
  <si>
    <t>Coeficiente</t>
  </si>
  <si>
    <t>C</t>
  </si>
  <si>
    <t xml:space="preserve"> 88267 </t>
  </si>
  <si>
    <t>ENCANADOR OU BOMBEIRO HIDRÁULICO COM ENCARGOS COMPLEMENTARES</t>
  </si>
  <si>
    <t>SEDI - SERVIÇOS DIVERSOS</t>
  </si>
  <si>
    <t>H</t>
  </si>
  <si>
    <t>24,63</t>
  </si>
  <si>
    <t>21,97</t>
  </si>
  <si>
    <t>7,7</t>
  </si>
  <si>
    <t>169,16</t>
  </si>
  <si>
    <t xml:space="preserve"> 88248 </t>
  </si>
  <si>
    <t>AUXILIAR DE ENCANADOR OU BOMBEIRO HIDRÁULICO COM ENCARGOS COMPLEMENTARES</t>
  </si>
  <si>
    <t>19,82</t>
  </si>
  <si>
    <t>17,83</t>
  </si>
  <si>
    <t>137,29</t>
  </si>
  <si>
    <t>I</t>
  </si>
  <si>
    <t xml:space="preserve"> 00000067 </t>
  </si>
  <si>
    <t>ADAPTADOR PVC, ROSCAVEL, COM FLANGES E ANEL DE VEDACAO, 1/2", PARA CAIXA D' AGUA</t>
  </si>
  <si>
    <t>Material</t>
  </si>
  <si>
    <t>17,23</t>
  </si>
  <si>
    <t>1,0</t>
  </si>
  <si>
    <t xml:space="preserve"> 00000088 </t>
  </si>
  <si>
    <t>ADAPTADOR PVC SOLDAVEL, LONGO, COM FLANGE LIVRE,  32 MM X 1", PARA CAIXA D' AGUA</t>
  </si>
  <si>
    <t>11,50</t>
  </si>
  <si>
    <t>2,0</t>
  </si>
  <si>
    <t>23,00</t>
  </si>
  <si>
    <t xml:space="preserve"> 00007140 </t>
  </si>
  <si>
    <t>4,00</t>
  </si>
  <si>
    <t xml:space="preserve"> 00000119 </t>
  </si>
  <si>
    <t>ADESIVO PLASTICO PARA PVC, BISNAGA COM 75 GR</t>
  </si>
  <si>
    <t>7,50</t>
  </si>
  <si>
    <t>0,4</t>
  </si>
  <si>
    <t>3,00</t>
  </si>
  <si>
    <t xml:space="preserve"> 00003148 </t>
  </si>
  <si>
    <t>FITA VEDA ROSCA EM ROLOS DE 18 MM X 50 M (L X C)</t>
  </si>
  <si>
    <t>11,43</t>
  </si>
  <si>
    <t>0,3</t>
  </si>
  <si>
    <t>3,42</t>
  </si>
  <si>
    <t xml:space="preserve"> 00003536 </t>
  </si>
  <si>
    <t>JOELHO PVC, SOLDAVEL, 90 GRAUS, 32 MM, COR MARROM, PARA AGUA FRIA PREDIAL</t>
  </si>
  <si>
    <t>2,57</t>
  </si>
  <si>
    <t xml:space="preserve"> 00009868 </t>
  </si>
  <si>
    <t>TUBO PVC, SOLDAVEL, DE 25 MM, AGUA FRIA (NBR-5648)</t>
  </si>
  <si>
    <t>M</t>
  </si>
  <si>
    <t>4,40</t>
  </si>
  <si>
    <t>1,5</t>
  </si>
  <si>
    <t>6,60</t>
  </si>
  <si>
    <t xml:space="preserve"> 00009869 </t>
  </si>
  <si>
    <t>TUBO PVC, SOLDAVEL, DE 32 MM, AGUA FRIA (NBR-5648)</t>
  </si>
  <si>
    <t>9,49</t>
  </si>
  <si>
    <t>18,98</t>
  </si>
  <si>
    <t xml:space="preserve"> 00011823 </t>
  </si>
  <si>
    <t>TORNEIRA PLASTICA DE BOIA PARA CAIXA DE DESCARGA,  1/2", BALAO E TORNEIRA PLASTICOS, COM HASTE METALICA</t>
  </si>
  <si>
    <t>5,87</t>
  </si>
  <si>
    <t xml:space="preserve"> 00011675 </t>
  </si>
  <si>
    <t>REGISTRO DE ESFERA, PVC, COM VOLANTE, VS, SOLDAVEL, DN 32 MM, COM CORPO DIVIDIDO</t>
  </si>
  <si>
    <t>38,92</t>
  </si>
  <si>
    <t xml:space="preserve"> 00034637 </t>
  </si>
  <si>
    <t>CAIXA D'AGUA EM POLIETILENO 500 LITROS, COM TAMPA</t>
  </si>
  <si>
    <t>235,97</t>
  </si>
  <si>
    <t xml:space="preserve"> 00000096 </t>
  </si>
  <si>
    <t>ADAPTADOR PVC SOLDAVEL, COM FLANGE E ANEL DE VEDACAO, 25 MM X 3/4", PARA CAIXA D'AGUA</t>
  </si>
  <si>
    <t>13,05</t>
  </si>
  <si>
    <t xml:space="preserve">Adquirir as caixas d'água </t>
  </si>
  <si>
    <t>,</t>
  </si>
  <si>
    <t>Contratar equipe extra no contrato de operação para execução dos serviços</t>
  </si>
  <si>
    <t>Orçamento com Mão de Obra e Serviços</t>
  </si>
  <si>
    <t>AÇÃO Nº 10</t>
  </si>
  <si>
    <t xml:space="preserve">Implementar Tamponamento dos poços </t>
  </si>
  <si>
    <t xml:space="preserve">Contratação de empresa para tamponar os poços inativos ou que serão desativados </t>
  </si>
  <si>
    <t>Carlos</t>
  </si>
  <si>
    <t>Contratar uma empresa especializada para executar o tamponamento</t>
  </si>
  <si>
    <t>Dar baixa na outorga junto a SEMA</t>
  </si>
  <si>
    <t>AÇÃO Nº11</t>
  </si>
  <si>
    <t>Nas localidades do meio rural dar suporte técnico quanto à construção de fossas sépticas, inclusive com a instalação nas propriedades de famílias carentes.</t>
  </si>
  <si>
    <t>Fossa comunidade rural</t>
  </si>
  <si>
    <t>Fazer levantamento das propriedades a ser implantadas</t>
  </si>
  <si>
    <t>Definir junto a diretoria como sera a execução (direta ou contratada)</t>
  </si>
  <si>
    <t>Elaborar um projeto padrao para ser disponibilizado para a comunidade</t>
  </si>
  <si>
    <t>AÇÃO Nº12</t>
  </si>
  <si>
    <t>Revisão e normatização do cadastro Tecnico do Sanear</t>
  </si>
  <si>
    <t>Erika Carvalho</t>
  </si>
  <si>
    <t>AÇÃO SÓ DEMANDA DE PESSOAS</t>
  </si>
  <si>
    <t>Identificar os poços inativos</t>
  </si>
  <si>
    <t>Composição AGESUL - 0101000280</t>
  </si>
  <si>
    <t xml:space="preserve"> 0101000280 </t>
  </si>
  <si>
    <t>FOSSA SEPTICA CIRCULAR EM CONCRETO PRE-MOLDADO ARMADO, DIAMETRO INTERNO = 1,00M, ALTURA EXTERNA = 2,00M, REJUNTADA COM ARGAMASSA NO TRACO 1:3 (EM VOLUME DE CIMENTO E AREIA UMIDA) COM ADICAO DE IMPERMEABILIZANTE, INCLUSIVE TAMPA PRE-MOLDADA</t>
  </si>
  <si>
    <t>Mato Grosso do Sul</t>
  </si>
  <si>
    <t>Servicos preliminares</t>
  </si>
  <si>
    <t>1.502,52</t>
  </si>
  <si>
    <t>1.469,59</t>
  </si>
  <si>
    <t xml:space="preserve"> 100475 </t>
  </si>
  <si>
    <t>ARGAMASSA TRAÇO 1:3 (EM VOLUME DE CIMENTO E AREIA MÉDIA ÚMIDA) COM ADIÇÃO DE IMPERMEABILIZANTE, PREPARO MECÂNICO COM BETONEIRA 400 L. AF_08/2019</t>
  </si>
  <si>
    <t>m³</t>
  </si>
  <si>
    <t>752,31</t>
  </si>
  <si>
    <t>743,12</t>
  </si>
  <si>
    <t>0,068425</t>
  </si>
  <si>
    <t>51,47</t>
  </si>
  <si>
    <t>50,84</t>
  </si>
  <si>
    <t xml:space="preserve"> 94963 </t>
  </si>
  <si>
    <t>CONCRETO FCK = 15MPA, TRAÇO 1:3,4:3,5 (EM MASSA SECA DE CIMENTO/ AREIA MÉDIA/ BRITA 1) - PREPARO MECÂNICO COM BETONEIRA 400 L. AF_05/2021</t>
  </si>
  <si>
    <t>FUES - FUNDAÇÕES E ESTRUTURAS</t>
  </si>
  <si>
    <t>444,76</t>
  </si>
  <si>
    <t>436,77</t>
  </si>
  <si>
    <t>0,06</t>
  </si>
  <si>
    <t>26,68</t>
  </si>
  <si>
    <t>26,20</t>
  </si>
  <si>
    <t xml:space="preserve"> 94962 </t>
  </si>
  <si>
    <t>CONCRETO MAGRO PARA LASTRO, TRAÇO 1:4,5:4,5 (EM MASSA SECA DE CIMENTO/ AREIA MÉDIA/ BRITA 1) - PREPARO MECÂNICO COM BETONEIRA 400 L. AF_05/2021</t>
  </si>
  <si>
    <t>392,77</t>
  </si>
  <si>
    <t>384,71</t>
  </si>
  <si>
    <t>0,03925</t>
  </si>
  <si>
    <t>15,41</t>
  </si>
  <si>
    <t>15,09</t>
  </si>
  <si>
    <t xml:space="preserve"> 88316 </t>
  </si>
  <si>
    <t>SERVENTE COM ENCARGOS COMPLEMENTARES</t>
  </si>
  <si>
    <t>18,93</t>
  </si>
  <si>
    <t>17,04</t>
  </si>
  <si>
    <t>16,0</t>
  </si>
  <si>
    <t>302,88</t>
  </si>
  <si>
    <t>272,64</t>
  </si>
  <si>
    <t xml:space="preserve"> 00012547 </t>
  </si>
  <si>
    <t>ANEL EM CONCRETO ARMADO, LISO, PARA POCOS DE VISITAS, POCOS DE INSPECAO, FOSSAS SEPTICAS E SUMIDOUROS, SEM FUNDO, DIAMETRO INTERNO DE 1,00 M E ALTURA DE 0,50 M</t>
  </si>
  <si>
    <t>211,34</t>
  </si>
  <si>
    <t>4,0</t>
  </si>
  <si>
    <t>845,36</t>
  </si>
  <si>
    <t xml:space="preserve"> 00020247 </t>
  </si>
  <si>
    <t>PREGO DE ACO POLIDO COM CABECA 15 X 15 (1 1/4 X 13)</t>
  </si>
  <si>
    <t>KG</t>
  </si>
  <si>
    <t>27,98</t>
  </si>
  <si>
    <t>0,136</t>
  </si>
  <si>
    <t>3,80</t>
  </si>
  <si>
    <t xml:space="preserve"> 00004512 </t>
  </si>
  <si>
    <t>SARRAFO *2,5 X 5* CM EM PINUS, MISTA OU EQUIVALENTE DA REGIAO - BRUTA</t>
  </si>
  <si>
    <t>1,97</t>
  </si>
  <si>
    <t>2,1</t>
  </si>
  <si>
    <t>4,13</t>
  </si>
  <si>
    <t xml:space="preserve"> 00006189 </t>
  </si>
  <si>
    <t>TABUA NAO APARELHADA *2,5 X 30* CM, EM MACARANDUBA, ANGELIM OU EQUIVALENTE DA REGIAO - BRUTA</t>
  </si>
  <si>
    <t>30,73</t>
  </si>
  <si>
    <t>2,52</t>
  </si>
  <si>
    <t>77,43</t>
  </si>
  <si>
    <t xml:space="preserve"> 00041614 </t>
  </si>
  <si>
    <t>TAMPA DE CONCRETO ARMADO PARA FOSSA, D = *1,10* M, E = 0,05 M</t>
  </si>
  <si>
    <t>146,05</t>
  </si>
  <si>
    <t xml:space="preserve"> 00001200 </t>
  </si>
  <si>
    <t>CAP PVC, SOLDAVEL, DN 100 MM, SERIE NORMAL, PARA ESGOTO PREDIAL</t>
  </si>
  <si>
    <t>12,95</t>
  </si>
  <si>
    <t xml:space="preserve"> 00009836 </t>
  </si>
  <si>
    <t>TUBO PVC  SERIE NORMAL, DN 100 MM, PARA ESGOTO  PREDIAL (NBR 5688)</t>
  </si>
  <si>
    <t>19,99</t>
  </si>
  <si>
    <t>0,2</t>
  </si>
  <si>
    <t>3,99</t>
  </si>
  <si>
    <t xml:space="preserve"> 6306 </t>
  </si>
  <si>
    <t>LANCAMENTO/APLICACAO MANUAL DE CONCRETO EM FUNDACOES (COMP. 0601003006)</t>
  </si>
  <si>
    <t>124,64</t>
  </si>
  <si>
    <t>111,96</t>
  </si>
  <si>
    <t>0,09925</t>
  </si>
  <si>
    <t>12,37</t>
  </si>
  <si>
    <t>11,11</t>
  </si>
  <si>
    <t>1000 unidades</t>
  </si>
  <si>
    <t>Criar uma normativa que padroniza layer, espessura, cor, base, etc para que as empresas executas entreguem o cadastro para o Sanear</t>
  </si>
  <si>
    <t>Solicitar que os fiscais de obra encaminhe para o responsavel pelo cadastro em todos os cadastros em paralelo com as medições no decorrer da execução da obra</t>
  </si>
  <si>
    <t>AGUARDANDO ORÇAMENTO</t>
  </si>
  <si>
    <t>SERVIÇO OU BEM ADQUIRIDO</t>
  </si>
  <si>
    <t>UNID</t>
  </si>
  <si>
    <t>QUANT</t>
  </si>
  <si>
    <t>VALOR UNITÁRIO</t>
  </si>
  <si>
    <t>Arame Liso (2 por nascentex25nascentes)</t>
  </si>
  <si>
    <t>rolo</t>
  </si>
  <si>
    <t>Lascas de madeira (70 por nascente x25nascentes)</t>
  </si>
  <si>
    <t>unidade</t>
  </si>
  <si>
    <t>Esticador de madeira (3x25nascentes)</t>
  </si>
  <si>
    <t>metros</t>
  </si>
  <si>
    <t>Luva de vaqueta de couro</t>
  </si>
  <si>
    <t>Perneira de couro com velcro</t>
  </si>
  <si>
    <t>Chapéu com filtro solar</t>
  </si>
  <si>
    <t>Bota de Segurança EPI de couro</t>
  </si>
  <si>
    <t xml:space="preserve">Escavadeira articulada (1,40m) </t>
  </si>
  <si>
    <t>Alavanca de ferro liso (1,75m)</t>
  </si>
  <si>
    <t xml:space="preserve">Perfurador de solo </t>
  </si>
  <si>
    <t>Broca para perfurador 250 mm</t>
  </si>
  <si>
    <t>Motosserra para furar as lascas</t>
  </si>
  <si>
    <t>Adaptador para furadeira da motosserra</t>
  </si>
  <si>
    <t>Broca 3/8 da motosserra</t>
  </si>
  <si>
    <t>Esticador de arame</t>
  </si>
  <si>
    <t>Facão com bainha</t>
  </si>
  <si>
    <t>Foice com cabo</t>
  </si>
  <si>
    <t>Enxadão com cabo</t>
  </si>
  <si>
    <t>Aluguel da pá carregadeira / Terraceador / Motoniveladora (150 horas)</t>
  </si>
  <si>
    <t>Hora</t>
  </si>
  <si>
    <t>VALOR TOTAL</t>
  </si>
  <si>
    <t>TOTAL PARA 25 NASCENTES</t>
  </si>
  <si>
    <t xml:space="preserve">Mangueira de Polietileno  1 1/4”  </t>
  </si>
  <si>
    <t>Informações do Grupo Arareau _ Propomos uma parceria para eles realizarem os serviços</t>
  </si>
  <si>
    <t>Valor por nascente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</si>
</sst>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R$&quot;\ #,##0.00"/>
    <numFmt numFmtId="165" formatCode="00"/>
    <numFmt numFmtId="166" formatCode="000\ &quot;dias&quot;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  <font>
      <b/>
      <sz val="10"/>
      <name val="Arial"/>
      <family val="1"/>
    </font>
    <font>
      <sz val="10"/>
      <name val="Arial"/>
      <family val="1"/>
    </font>
    <font>
      <sz val="10"/>
      <color rgb="FF000000"/>
      <name val="Arial"/>
      <family val="1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rgb="FFDFF0D8"/>
      </patternFill>
    </fill>
    <fill>
      <patternFill patternType="solid">
        <fgColor rgb="FFF7F3DF"/>
      </patternFill>
    </fill>
  </fills>
  <borders count="2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double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/>
    <xf numFmtId="14" fontId="2" fillId="0" borderId="9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15" xfId="0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43" fontId="1" fillId="2" borderId="1" xfId="1" applyFont="1" applyFill="1" applyBorder="1" applyAlignment="1">
      <alignment horizontal="center" vertical="center"/>
    </xf>
    <xf numFmtId="43" fontId="2" fillId="0" borderId="9" xfId="1" applyFont="1" applyBorder="1" applyAlignment="1">
      <alignment vertical="center"/>
    </xf>
    <xf numFmtId="43" fontId="2" fillId="0" borderId="5" xfId="1" applyFont="1" applyBorder="1" applyAlignment="1">
      <alignment vertical="center"/>
    </xf>
    <xf numFmtId="43" fontId="2" fillId="0" borderId="15" xfId="1" applyFont="1" applyBorder="1" applyAlignment="1">
      <alignment vertical="center"/>
    </xf>
    <xf numFmtId="43" fontId="0" fillId="0" borderId="0" xfId="1" applyFont="1"/>
    <xf numFmtId="0" fontId="5" fillId="0" borderId="0" xfId="2"/>
    <xf numFmtId="0" fontId="8" fillId="4" borderId="0" xfId="2" applyFont="1" applyFill="1" applyAlignment="1">
      <alignment horizontal="left" vertical="top" wrapText="1"/>
    </xf>
    <xf numFmtId="0" fontId="6" fillId="4" borderId="17" xfId="2" applyFont="1" applyFill="1" applyBorder="1" applyAlignment="1">
      <alignment horizontal="left" vertical="top" wrapText="1"/>
    </xf>
    <xf numFmtId="0" fontId="6" fillId="4" borderId="17" xfId="2" applyFont="1" applyFill="1" applyBorder="1" applyAlignment="1">
      <alignment horizontal="center" vertical="top" wrapText="1"/>
    </xf>
    <xf numFmtId="0" fontId="6" fillId="4" borderId="17" xfId="2" applyFont="1" applyFill="1" applyBorder="1" applyAlignment="1">
      <alignment horizontal="right" vertical="top" wrapText="1"/>
    </xf>
    <xf numFmtId="0" fontId="9" fillId="5" borderId="17" xfId="2" applyFont="1" applyFill="1" applyBorder="1" applyAlignment="1">
      <alignment horizontal="left" vertical="top" wrapText="1"/>
    </xf>
    <xf numFmtId="0" fontId="9" fillId="5" borderId="17" xfId="2" applyFont="1" applyFill="1" applyBorder="1" applyAlignment="1">
      <alignment horizontal="center" vertical="top" wrapText="1"/>
    </xf>
    <xf numFmtId="0" fontId="9" fillId="5" borderId="17" xfId="2" applyFont="1" applyFill="1" applyBorder="1" applyAlignment="1">
      <alignment horizontal="right" vertical="top" wrapText="1"/>
    </xf>
    <xf numFmtId="0" fontId="9" fillId="6" borderId="17" xfId="2" applyFont="1" applyFill="1" applyBorder="1" applyAlignment="1">
      <alignment horizontal="left" vertical="top" wrapText="1"/>
    </xf>
    <xf numFmtId="0" fontId="9" fillId="6" borderId="17" xfId="2" applyFont="1" applyFill="1" applyBorder="1" applyAlignment="1">
      <alignment horizontal="center" vertical="top" wrapText="1"/>
    </xf>
    <xf numFmtId="0" fontId="9" fillId="6" borderId="17" xfId="2" applyFont="1" applyFill="1" applyBorder="1" applyAlignment="1">
      <alignment horizontal="right" vertical="top" wrapText="1"/>
    </xf>
    <xf numFmtId="43" fontId="9" fillId="6" borderId="17" xfId="1" applyFont="1" applyFill="1" applyBorder="1" applyAlignment="1">
      <alignment horizontal="right" vertical="top" wrapText="1"/>
    </xf>
    <xf numFmtId="0" fontId="5" fillId="0" borderId="0" xfId="2" applyAlignment="1">
      <alignment wrapText="1"/>
    </xf>
    <xf numFmtId="4" fontId="2" fillId="0" borderId="9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43" fontId="1" fillId="2" borderId="1" xfId="1" applyFont="1" applyFill="1" applyBorder="1" applyAlignment="1">
      <alignment horizontal="center" vertical="center" wrapText="1"/>
    </xf>
    <xf numFmtId="0" fontId="7" fillId="4" borderId="0" xfId="2" applyFont="1" applyFill="1" applyAlignment="1">
      <alignment horizontal="left" vertical="top" wrapText="1"/>
    </xf>
    <xf numFmtId="0" fontId="8" fillId="4" borderId="0" xfId="2" applyFont="1" applyFill="1" applyAlignment="1">
      <alignment horizontal="left" vertical="top" wrapText="1"/>
    </xf>
    <xf numFmtId="0" fontId="5" fillId="0" borderId="0" xfId="2"/>
    <xf numFmtId="0" fontId="6" fillId="4" borderId="0" xfId="2" applyFont="1" applyFill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 wrapText="1"/>
    </xf>
    <xf numFmtId="0" fontId="12" fillId="0" borderId="21" xfId="0" applyFont="1" applyBorder="1" applyAlignment="1">
      <alignment vertical="center" wrapText="1"/>
    </xf>
    <xf numFmtId="0" fontId="12" fillId="0" borderId="21" xfId="0" applyFont="1" applyBorder="1" applyAlignment="1">
      <alignment horizontal="center" vertical="center" wrapText="1"/>
    </xf>
    <xf numFmtId="43" fontId="12" fillId="0" borderId="21" xfId="1" applyFont="1" applyBorder="1" applyAlignment="1">
      <alignment horizontal="center" vertical="center" wrapText="1"/>
    </xf>
    <xf numFmtId="4" fontId="12" fillId="0" borderId="21" xfId="0" applyNumberFormat="1" applyFont="1" applyBorder="1" applyAlignment="1">
      <alignment horizontal="center" vertical="center" wrapText="1"/>
    </xf>
    <xf numFmtId="0" fontId="11" fillId="0" borderId="21" xfId="0" applyFont="1" applyBorder="1" applyAlignment="1">
      <alignment vertical="center" wrapText="1"/>
    </xf>
    <xf numFmtId="0" fontId="11" fillId="0" borderId="21" xfId="0" applyFont="1" applyBorder="1" applyAlignment="1">
      <alignment horizontal="center" vertical="center" wrapText="1"/>
    </xf>
    <xf numFmtId="0" fontId="0" fillId="0" borderId="21" xfId="0" applyBorder="1"/>
    <xf numFmtId="0" fontId="10" fillId="0" borderId="21" xfId="0" applyFont="1" applyBorder="1" applyAlignment="1">
      <alignment horizontal="right"/>
    </xf>
    <xf numFmtId="43" fontId="10" fillId="0" borderId="21" xfId="1" applyFont="1" applyBorder="1"/>
    <xf numFmtId="43" fontId="2" fillId="0" borderId="0" xfId="1" applyFont="1"/>
  </cellXfs>
  <cellStyles count="3">
    <cellStyle name="Normal" xfId="0" builtinId="0"/>
    <cellStyle name="Normal 2" xfId="2" xr:uid="{85BBFEFC-8727-4AE6-8DC0-7BBCF710FD29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4</xdr:col>
      <xdr:colOff>134326</xdr:colOff>
      <xdr:row>76</xdr:row>
      <xdr:rowOff>174529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7199362-A739-A658-51BE-407535834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7520940"/>
          <a:ext cx="6992326" cy="8411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7B0A-8408-47BF-8D12-1CC6BE4F287C}">
  <sheetPr>
    <tabColor theme="4" tint="-0.499984740745262"/>
  </sheetPr>
  <dimension ref="A1:O21"/>
  <sheetViews>
    <sheetView showGridLines="0" zoomScale="85" zoomScaleNormal="85" zoomScaleSheetLayoutView="115" workbookViewId="0">
      <selection activeCell="B14" sqref="B14:F14"/>
    </sheetView>
  </sheetViews>
  <sheetFormatPr defaultRowHeight="14.4" x14ac:dyDescent="0.3"/>
  <cols>
    <col min="1" max="1" width="11.6640625" bestFit="1" customWidth="1"/>
    <col min="5" max="5" width="27.21875" customWidth="1"/>
    <col min="6" max="6" width="30.5546875" customWidth="1"/>
    <col min="7" max="8" width="16.88671875" customWidth="1"/>
    <col min="9" max="9" width="17.6640625" customWidth="1"/>
    <col min="10" max="11" width="9.33203125" customWidth="1"/>
    <col min="15" max="15" width="11.21875" customWidth="1"/>
  </cols>
  <sheetData>
    <row r="1" spans="1:15" ht="15.6" customHeight="1" thickTop="1" thickBot="1" x14ac:dyDescent="0.35">
      <c r="A1" s="39" t="s">
        <v>26</v>
      </c>
      <c r="B1" s="34" t="s">
        <v>25</v>
      </c>
      <c r="C1" s="34"/>
      <c r="D1" s="34"/>
      <c r="E1" s="34"/>
      <c r="F1" s="33" t="s">
        <v>2</v>
      </c>
      <c r="G1" s="37" t="s">
        <v>16</v>
      </c>
      <c r="H1" s="37"/>
      <c r="I1" s="31" t="s">
        <v>5</v>
      </c>
      <c r="J1" s="36">
        <v>45327</v>
      </c>
      <c r="K1" s="37"/>
      <c r="L1" s="31" t="s">
        <v>6</v>
      </c>
      <c r="M1" s="31"/>
      <c r="N1" s="32">
        <f>J3-J1</f>
        <v>330</v>
      </c>
      <c r="O1" s="32"/>
    </row>
    <row r="2" spans="1:15" ht="15.6" customHeight="1" thickTop="1" thickBot="1" x14ac:dyDescent="0.35">
      <c r="A2" s="39"/>
      <c r="B2" s="34"/>
      <c r="C2" s="34"/>
      <c r="D2" s="34"/>
      <c r="E2" s="34"/>
      <c r="F2" s="33"/>
      <c r="G2" s="37"/>
      <c r="H2" s="37"/>
      <c r="I2" s="31"/>
      <c r="J2" s="37"/>
      <c r="K2" s="37"/>
      <c r="L2" s="31"/>
      <c r="M2" s="31"/>
      <c r="N2" s="32"/>
      <c r="O2" s="32"/>
    </row>
    <row r="3" spans="1:15" ht="15.6" thickTop="1" thickBot="1" x14ac:dyDescent="0.35">
      <c r="A3" s="33" t="s">
        <v>1</v>
      </c>
      <c r="B3" s="34" t="s">
        <v>15</v>
      </c>
      <c r="C3" s="34"/>
      <c r="D3" s="34"/>
      <c r="E3" s="34"/>
      <c r="F3" s="33" t="s">
        <v>3</v>
      </c>
      <c r="G3" s="35">
        <v>2</v>
      </c>
      <c r="H3" s="35"/>
      <c r="I3" s="31" t="s">
        <v>4</v>
      </c>
      <c r="J3" s="36">
        <v>45657</v>
      </c>
      <c r="K3" s="37"/>
      <c r="L3" s="31" t="s">
        <v>7</v>
      </c>
      <c r="M3" s="31"/>
      <c r="N3" s="38">
        <v>3000000</v>
      </c>
      <c r="O3" s="38"/>
    </row>
    <row r="4" spans="1:15" ht="15.6" thickTop="1" thickBot="1" x14ac:dyDescent="0.35">
      <c r="A4" s="33"/>
      <c r="B4" s="34"/>
      <c r="C4" s="34"/>
      <c r="D4" s="34"/>
      <c r="E4" s="34"/>
      <c r="F4" s="33"/>
      <c r="G4" s="35"/>
      <c r="H4" s="35"/>
      <c r="I4" s="31"/>
      <c r="J4" s="37"/>
      <c r="K4" s="37"/>
      <c r="L4" s="31"/>
      <c r="M4" s="31"/>
      <c r="N4" s="38"/>
      <c r="O4" s="38"/>
    </row>
    <row r="5" spans="1:15" ht="27" customHeight="1" thickTop="1" thickBot="1" x14ac:dyDescent="0.35">
      <c r="A5" s="33"/>
      <c r="B5" s="34"/>
      <c r="C5" s="34"/>
      <c r="D5" s="34"/>
      <c r="E5" s="34"/>
      <c r="F5" s="33"/>
      <c r="G5" s="35"/>
      <c r="H5" s="35"/>
      <c r="I5" s="31"/>
      <c r="J5" s="37"/>
      <c r="K5" s="37"/>
      <c r="L5" s="31"/>
      <c r="M5" s="31"/>
      <c r="N5" s="38"/>
      <c r="O5" s="38"/>
    </row>
    <row r="6" spans="1:15" ht="10.199999999999999" customHeight="1" thickTop="1" thickBot="1" x14ac:dyDescent="0.3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1:15" ht="30" customHeight="1" thickTop="1" thickBot="1" x14ac:dyDescent="0.35">
      <c r="A7" s="33" t="s">
        <v>0</v>
      </c>
      <c r="B7" s="33" t="s">
        <v>8</v>
      </c>
      <c r="C7" s="33"/>
      <c r="D7" s="33"/>
      <c r="E7" s="33"/>
      <c r="F7" s="33"/>
      <c r="G7" s="41" t="s">
        <v>23</v>
      </c>
      <c r="H7" s="42"/>
      <c r="I7" s="33" t="s">
        <v>11</v>
      </c>
      <c r="J7" s="33"/>
      <c r="K7" s="33"/>
      <c r="L7" s="33" t="s">
        <v>14</v>
      </c>
      <c r="M7" s="33"/>
      <c r="N7" s="33"/>
      <c r="O7" s="33"/>
    </row>
    <row r="8" spans="1:15" ht="30" customHeight="1" thickTop="1" thickBot="1" x14ac:dyDescent="0.35">
      <c r="A8" s="33"/>
      <c r="B8" s="33"/>
      <c r="C8" s="33"/>
      <c r="D8" s="33"/>
      <c r="E8" s="33"/>
      <c r="F8" s="33"/>
      <c r="G8" s="1" t="s">
        <v>9</v>
      </c>
      <c r="H8" s="1" t="s">
        <v>10</v>
      </c>
      <c r="I8" s="1" t="s">
        <v>12</v>
      </c>
      <c r="J8" s="33" t="s">
        <v>13</v>
      </c>
      <c r="K8" s="33"/>
      <c r="L8" s="33"/>
      <c r="M8" s="33"/>
      <c r="N8" s="33"/>
      <c r="O8" s="33"/>
    </row>
    <row r="9" spans="1:15" s="4" customFormat="1" ht="37.950000000000003" customHeight="1" thickTop="1" x14ac:dyDescent="0.35">
      <c r="A9" s="7">
        <v>1</v>
      </c>
      <c r="B9" s="43" t="s">
        <v>17</v>
      </c>
      <c r="C9" s="43"/>
      <c r="D9" s="43"/>
      <c r="E9" s="43"/>
      <c r="F9" s="43"/>
      <c r="G9" s="5">
        <v>45327</v>
      </c>
      <c r="H9" s="5">
        <v>45329</v>
      </c>
      <c r="I9" s="6"/>
      <c r="J9" s="44"/>
      <c r="K9" s="44"/>
      <c r="L9" s="44"/>
      <c r="M9" s="44"/>
      <c r="N9" s="44"/>
      <c r="O9" s="45"/>
    </row>
    <row r="10" spans="1:15" s="4" customFormat="1" ht="37.950000000000003" customHeight="1" x14ac:dyDescent="0.35">
      <c r="A10" s="8">
        <v>2</v>
      </c>
      <c r="B10" s="46" t="s">
        <v>18</v>
      </c>
      <c r="C10" s="46"/>
      <c r="D10" s="46"/>
      <c r="E10" s="46"/>
      <c r="F10" s="46"/>
      <c r="G10" s="2">
        <v>45330</v>
      </c>
      <c r="H10" s="2">
        <v>45345</v>
      </c>
      <c r="I10" s="3"/>
      <c r="J10" s="47"/>
      <c r="K10" s="47"/>
      <c r="L10" s="47"/>
      <c r="M10" s="47"/>
      <c r="N10" s="47"/>
      <c r="O10" s="48"/>
    </row>
    <row r="11" spans="1:15" s="4" customFormat="1" ht="37.950000000000003" customHeight="1" x14ac:dyDescent="0.35">
      <c r="A11" s="8">
        <v>3</v>
      </c>
      <c r="B11" s="46" t="s">
        <v>19</v>
      </c>
      <c r="C11" s="46"/>
      <c r="D11" s="46"/>
      <c r="E11" s="46"/>
      <c r="F11" s="46"/>
      <c r="G11" s="2">
        <v>45348</v>
      </c>
      <c r="H11" s="2">
        <v>45362</v>
      </c>
      <c r="I11" s="3"/>
      <c r="J11" s="47"/>
      <c r="K11" s="47"/>
      <c r="L11" s="47"/>
      <c r="M11" s="47"/>
      <c r="N11" s="47"/>
      <c r="O11" s="48"/>
    </row>
    <row r="12" spans="1:15" s="4" customFormat="1" ht="37.950000000000003" customHeight="1" x14ac:dyDescent="0.35">
      <c r="A12" s="8">
        <v>4</v>
      </c>
      <c r="B12" s="46" t="s">
        <v>20</v>
      </c>
      <c r="C12" s="46"/>
      <c r="D12" s="46"/>
      <c r="E12" s="46"/>
      <c r="F12" s="46"/>
      <c r="G12" s="2">
        <v>45363</v>
      </c>
      <c r="H12" s="2">
        <v>45422</v>
      </c>
      <c r="I12" s="3"/>
      <c r="J12" s="47"/>
      <c r="K12" s="47"/>
      <c r="L12" s="47"/>
      <c r="M12" s="47"/>
      <c r="N12" s="47"/>
      <c r="O12" s="48"/>
    </row>
    <row r="13" spans="1:15" s="4" customFormat="1" ht="37.950000000000003" customHeight="1" x14ac:dyDescent="0.35">
      <c r="A13" s="8">
        <v>5</v>
      </c>
      <c r="B13" s="46" t="s">
        <v>21</v>
      </c>
      <c r="C13" s="46"/>
      <c r="D13" s="46"/>
      <c r="E13" s="46"/>
      <c r="F13" s="46"/>
      <c r="G13" s="2">
        <v>45425</v>
      </c>
      <c r="H13" s="2"/>
      <c r="I13" s="3"/>
      <c r="J13" s="47"/>
      <c r="K13" s="47"/>
      <c r="L13" s="47"/>
      <c r="M13" s="47"/>
      <c r="N13" s="47"/>
      <c r="O13" s="48"/>
    </row>
    <row r="14" spans="1:15" s="4" customFormat="1" ht="37.950000000000003" customHeight="1" x14ac:dyDescent="0.35">
      <c r="A14" s="8">
        <v>6</v>
      </c>
      <c r="B14" s="46" t="s">
        <v>22</v>
      </c>
      <c r="C14" s="46"/>
      <c r="D14" s="46"/>
      <c r="E14" s="46"/>
      <c r="F14" s="46"/>
      <c r="G14" s="2">
        <v>45425</v>
      </c>
      <c r="H14" s="2">
        <v>45657</v>
      </c>
      <c r="I14" s="3"/>
      <c r="J14" s="47"/>
      <c r="K14" s="47"/>
      <c r="L14" s="52" t="s">
        <v>24</v>
      </c>
      <c r="M14" s="52"/>
      <c r="N14" s="52"/>
      <c r="O14" s="53"/>
    </row>
    <row r="15" spans="1:15" s="4" customFormat="1" ht="37.950000000000003" customHeight="1" x14ac:dyDescent="0.35">
      <c r="A15" s="8"/>
      <c r="B15" s="46"/>
      <c r="C15" s="46"/>
      <c r="D15" s="46"/>
      <c r="E15" s="46"/>
      <c r="F15" s="46"/>
      <c r="G15" s="2"/>
      <c r="H15" s="2"/>
      <c r="I15" s="3"/>
      <c r="J15" s="47"/>
      <c r="K15" s="47"/>
      <c r="L15" s="52"/>
      <c r="M15" s="52"/>
      <c r="N15" s="52"/>
      <c r="O15" s="53"/>
    </row>
    <row r="16" spans="1:15" s="4" customFormat="1" ht="37.950000000000003" customHeight="1" x14ac:dyDescent="0.35">
      <c r="A16" s="8"/>
      <c r="B16" s="46"/>
      <c r="C16" s="46"/>
      <c r="D16" s="46"/>
      <c r="E16" s="46"/>
      <c r="F16" s="46"/>
      <c r="G16" s="2"/>
      <c r="H16" s="2"/>
      <c r="I16" s="3"/>
      <c r="J16" s="47"/>
      <c r="K16" s="47"/>
      <c r="L16" s="52"/>
      <c r="M16" s="52"/>
      <c r="N16" s="52"/>
      <c r="O16" s="53"/>
    </row>
    <row r="17" spans="1:15" s="4" customFormat="1" ht="37.950000000000003" customHeight="1" x14ac:dyDescent="0.35">
      <c r="A17" s="8"/>
      <c r="B17" s="46"/>
      <c r="C17" s="46"/>
      <c r="D17" s="46"/>
      <c r="E17" s="46"/>
      <c r="F17" s="46"/>
      <c r="G17" s="2"/>
      <c r="H17" s="2"/>
      <c r="I17" s="3"/>
      <c r="J17" s="47"/>
      <c r="K17" s="47"/>
      <c r="L17" s="52"/>
      <c r="M17" s="52"/>
      <c r="N17" s="52"/>
      <c r="O17" s="53"/>
    </row>
    <row r="18" spans="1:15" s="4" customFormat="1" ht="37.950000000000003" customHeight="1" x14ac:dyDescent="0.35">
      <c r="A18" s="8"/>
      <c r="B18" s="46"/>
      <c r="C18" s="46"/>
      <c r="D18" s="46"/>
      <c r="E18" s="46"/>
      <c r="F18" s="46"/>
      <c r="G18" s="2"/>
      <c r="H18" s="2"/>
      <c r="I18" s="3"/>
      <c r="J18" s="47"/>
      <c r="K18" s="47"/>
      <c r="L18" s="52"/>
      <c r="M18" s="52"/>
      <c r="N18" s="52"/>
      <c r="O18" s="53"/>
    </row>
    <row r="19" spans="1:15" s="4" customFormat="1" ht="37.950000000000003" customHeight="1" thickBot="1" x14ac:dyDescent="0.4">
      <c r="A19" s="9"/>
      <c r="B19" s="49"/>
      <c r="C19" s="49"/>
      <c r="D19" s="49"/>
      <c r="E19" s="49"/>
      <c r="F19" s="49"/>
      <c r="G19" s="10"/>
      <c r="H19" s="10"/>
      <c r="I19" s="11"/>
      <c r="J19" s="50"/>
      <c r="K19" s="50"/>
      <c r="L19" s="50"/>
      <c r="M19" s="50"/>
      <c r="N19" s="50"/>
      <c r="O19" s="51"/>
    </row>
    <row r="20" spans="1:15" ht="30" customHeight="1" thickTop="1" x14ac:dyDescent="0.3"/>
    <row r="21" spans="1:15" ht="30" customHeight="1" x14ac:dyDescent="0.3"/>
  </sheetData>
  <mergeCells count="56">
    <mergeCell ref="J17:K17"/>
    <mergeCell ref="L17:O17"/>
    <mergeCell ref="B18:F18"/>
    <mergeCell ref="J18:K18"/>
    <mergeCell ref="L18:O18"/>
    <mergeCell ref="B13:F13"/>
    <mergeCell ref="J13:K13"/>
    <mergeCell ref="L13:O13"/>
    <mergeCell ref="B19:F19"/>
    <mergeCell ref="J19:K19"/>
    <mergeCell ref="L19:O19"/>
    <mergeCell ref="B14:F14"/>
    <mergeCell ref="J14:K14"/>
    <mergeCell ref="L14:O14"/>
    <mergeCell ref="B15:F15"/>
    <mergeCell ref="J15:K15"/>
    <mergeCell ref="L15:O15"/>
    <mergeCell ref="B16:F16"/>
    <mergeCell ref="J16:K16"/>
    <mergeCell ref="L16:O16"/>
    <mergeCell ref="B17:F17"/>
    <mergeCell ref="B11:F11"/>
    <mergeCell ref="J11:K11"/>
    <mergeCell ref="L11:O11"/>
    <mergeCell ref="B12:F12"/>
    <mergeCell ref="J12:K12"/>
    <mergeCell ref="L12:O12"/>
    <mergeCell ref="B9:F9"/>
    <mergeCell ref="J9:K9"/>
    <mergeCell ref="L9:O9"/>
    <mergeCell ref="B10:F10"/>
    <mergeCell ref="J10:K10"/>
    <mergeCell ref="L10:O10"/>
    <mergeCell ref="A6:O6"/>
    <mergeCell ref="A7:A8"/>
    <mergeCell ref="B7:F8"/>
    <mergeCell ref="I7:K7"/>
    <mergeCell ref="L7:O8"/>
    <mergeCell ref="J8:K8"/>
    <mergeCell ref="G7:H7"/>
    <mergeCell ref="L1:M2"/>
    <mergeCell ref="N1:O2"/>
    <mergeCell ref="A3:A5"/>
    <mergeCell ref="B3:E5"/>
    <mergeCell ref="F3:F5"/>
    <mergeCell ref="G3:H5"/>
    <mergeCell ref="I3:I5"/>
    <mergeCell ref="J3:K5"/>
    <mergeCell ref="L3:M5"/>
    <mergeCell ref="N3:O5"/>
    <mergeCell ref="A1:A2"/>
    <mergeCell ref="B1:E2"/>
    <mergeCell ref="F1:F2"/>
    <mergeCell ref="G1:H2"/>
    <mergeCell ref="I1:I2"/>
    <mergeCell ref="J1:K2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72" orientation="landscape" r:id="rId1"/>
  <headerFooter>
    <oddFooter>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CDEF-69F3-40ED-9FD1-62A340109072}">
  <sheetPr>
    <pageSetUpPr fitToPage="1"/>
  </sheetPr>
  <dimension ref="A1:J25"/>
  <sheetViews>
    <sheetView showOutlineSymbols="0" showWhiteSpace="0" topLeftCell="A19" workbookViewId="0">
      <selection activeCell="E23" sqref="E23"/>
    </sheetView>
  </sheetViews>
  <sheetFormatPr defaultRowHeight="13.8" x14ac:dyDescent="0.25"/>
  <cols>
    <col min="1" max="1" width="3.33203125" style="17" bestFit="1" customWidth="1"/>
    <col min="2" max="2" width="11.109375" style="17" bestFit="1" customWidth="1"/>
    <col min="3" max="3" width="66.6640625" style="17" bestFit="1" customWidth="1"/>
    <col min="4" max="4" width="33.33203125" style="17" bestFit="1" customWidth="1"/>
    <col min="5" max="5" width="11.109375" style="17" bestFit="1" customWidth="1"/>
    <col min="6" max="10" width="13.33203125" style="17" bestFit="1" customWidth="1"/>
    <col min="11" max="16384" width="8.88671875" style="17"/>
  </cols>
  <sheetData>
    <row r="1" spans="1:10" x14ac:dyDescent="0.25">
      <c r="A1" s="63" t="s">
        <v>98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60" t="s">
        <v>99</v>
      </c>
      <c r="B2" s="61"/>
      <c r="C2" s="61" t="s">
        <v>100</v>
      </c>
      <c r="D2" s="62"/>
      <c r="E2" s="62"/>
      <c r="F2" s="62"/>
      <c r="G2" s="62"/>
      <c r="H2" s="62"/>
      <c r="I2" s="62"/>
      <c r="J2" s="62"/>
    </row>
    <row r="3" spans="1:10" x14ac:dyDescent="0.25">
      <c r="A3" s="60" t="s">
        <v>101</v>
      </c>
      <c r="B3" s="61"/>
      <c r="C3" s="61" t="s">
        <v>102</v>
      </c>
      <c r="D3" s="62"/>
      <c r="E3" s="62"/>
      <c r="F3" s="62"/>
      <c r="G3" s="62"/>
      <c r="H3" s="62"/>
      <c r="I3" s="62"/>
      <c r="J3" s="62"/>
    </row>
    <row r="4" spans="1:10" x14ac:dyDescent="0.25">
      <c r="A4" s="60" t="s">
        <v>103</v>
      </c>
      <c r="B4" s="61"/>
      <c r="C4" s="61" t="s">
        <v>104</v>
      </c>
      <c r="D4" s="62"/>
      <c r="E4" s="62"/>
      <c r="F4" s="62"/>
      <c r="G4" s="62"/>
      <c r="H4" s="62"/>
      <c r="I4" s="62"/>
      <c r="J4" s="62"/>
    </row>
    <row r="5" spans="1:10" x14ac:dyDescent="0.25">
      <c r="A5" s="60" t="s">
        <v>105</v>
      </c>
      <c r="B5" s="61"/>
      <c r="C5" s="61" t="s">
        <v>106</v>
      </c>
      <c r="D5" s="62"/>
      <c r="E5" s="62"/>
      <c r="F5" s="62"/>
      <c r="G5" s="62"/>
      <c r="H5" s="62"/>
      <c r="I5" s="62"/>
      <c r="J5" s="62"/>
    </row>
    <row r="6" spans="1:10" x14ac:dyDescent="0.25">
      <c r="A6" s="60" t="s">
        <v>107</v>
      </c>
      <c r="B6" s="61"/>
      <c r="C6" s="61" t="s">
        <v>108</v>
      </c>
      <c r="D6" s="62"/>
      <c r="E6" s="62"/>
      <c r="F6" s="62"/>
      <c r="G6" s="62"/>
      <c r="H6" s="62"/>
      <c r="I6" s="62"/>
      <c r="J6" s="62"/>
    </row>
    <row r="7" spans="1:10" x14ac:dyDescent="0.25">
      <c r="A7" s="60" t="s">
        <v>109</v>
      </c>
      <c r="B7" s="61"/>
      <c r="C7" s="61" t="s">
        <v>102</v>
      </c>
      <c r="D7" s="62"/>
      <c r="E7" s="62"/>
      <c r="F7" s="62"/>
      <c r="G7" s="62"/>
      <c r="H7" s="62"/>
      <c r="I7" s="62"/>
      <c r="J7" s="62"/>
    </row>
    <row r="8" spans="1:10" x14ac:dyDescent="0.25">
      <c r="A8" s="60" t="s">
        <v>110</v>
      </c>
      <c r="B8" s="61"/>
      <c r="C8" s="61" t="s">
        <v>111</v>
      </c>
      <c r="D8" s="62"/>
      <c r="E8" s="62"/>
      <c r="F8" s="62"/>
      <c r="G8" s="62"/>
      <c r="H8" s="62"/>
      <c r="I8" s="62"/>
      <c r="J8" s="62"/>
    </row>
    <row r="9" spans="1:10" x14ac:dyDescent="0.25">
      <c r="A9" s="60" t="s">
        <v>112</v>
      </c>
      <c r="B9" s="61"/>
      <c r="C9" s="18">
        <f>SUM(I12:I25)</f>
        <v>555.50649999999996</v>
      </c>
      <c r="D9" s="29"/>
      <c r="E9" s="29"/>
      <c r="F9" s="29"/>
      <c r="G9" s="29"/>
      <c r="H9" s="29"/>
      <c r="I9" s="29"/>
      <c r="J9" s="29"/>
    </row>
    <row r="10" spans="1:10" x14ac:dyDescent="0.25">
      <c r="A10" s="60" t="s">
        <v>113</v>
      </c>
      <c r="B10" s="61"/>
      <c r="C10" s="61" t="s">
        <v>114</v>
      </c>
      <c r="D10" s="62"/>
      <c r="E10" s="62"/>
      <c r="F10" s="62"/>
      <c r="G10" s="62"/>
      <c r="H10" s="62"/>
      <c r="I10" s="62"/>
      <c r="J10" s="62"/>
    </row>
    <row r="11" spans="1:10" ht="30" customHeight="1" x14ac:dyDescent="0.25">
      <c r="A11" s="19"/>
      <c r="B11" s="19" t="s">
        <v>115</v>
      </c>
      <c r="C11" s="19" t="s">
        <v>103</v>
      </c>
      <c r="D11" s="19" t="s">
        <v>109</v>
      </c>
      <c r="E11" s="20" t="s">
        <v>110</v>
      </c>
      <c r="F11" s="21" t="s">
        <v>112</v>
      </c>
      <c r="G11" s="21" t="s">
        <v>113</v>
      </c>
      <c r="H11" s="21" t="s">
        <v>116</v>
      </c>
      <c r="I11" s="21" t="s">
        <v>112</v>
      </c>
      <c r="J11" s="21" t="s">
        <v>113</v>
      </c>
    </row>
    <row r="12" spans="1:10" ht="25.95" customHeight="1" x14ac:dyDescent="0.25">
      <c r="A12" s="22" t="s">
        <v>117</v>
      </c>
      <c r="B12" s="22" t="s">
        <v>118</v>
      </c>
      <c r="C12" s="22" t="s">
        <v>119</v>
      </c>
      <c r="D12" s="22" t="s">
        <v>120</v>
      </c>
      <c r="E12" s="23" t="s">
        <v>121</v>
      </c>
      <c r="F12" s="24" t="s">
        <v>122</v>
      </c>
      <c r="G12" s="24" t="s">
        <v>123</v>
      </c>
      <c r="H12" s="24" t="s">
        <v>124</v>
      </c>
      <c r="I12" s="24">
        <f>F12*H12</f>
        <v>189.65100000000001</v>
      </c>
      <c r="J12" s="24" t="s">
        <v>125</v>
      </c>
    </row>
    <row r="13" spans="1:10" ht="25.95" customHeight="1" x14ac:dyDescent="0.25">
      <c r="A13" s="22" t="s">
        <v>117</v>
      </c>
      <c r="B13" s="22" t="s">
        <v>126</v>
      </c>
      <c r="C13" s="22" t="s">
        <v>127</v>
      </c>
      <c r="D13" s="22" t="s">
        <v>120</v>
      </c>
      <c r="E13" s="23" t="s">
        <v>121</v>
      </c>
      <c r="F13" s="24" t="s">
        <v>128</v>
      </c>
      <c r="G13" s="24" t="s">
        <v>129</v>
      </c>
      <c r="H13" s="24" t="s">
        <v>124</v>
      </c>
      <c r="I13" s="24">
        <f t="shared" ref="I13:I25" si="0">F13*H13</f>
        <v>152.614</v>
      </c>
      <c r="J13" s="24" t="s">
        <v>130</v>
      </c>
    </row>
    <row r="14" spans="1:10" ht="25.95" customHeight="1" x14ac:dyDescent="0.25">
      <c r="A14" s="25" t="s">
        <v>131</v>
      </c>
      <c r="B14" s="25" t="s">
        <v>132</v>
      </c>
      <c r="C14" s="25" t="s">
        <v>133</v>
      </c>
      <c r="D14" s="25" t="s">
        <v>134</v>
      </c>
      <c r="E14" s="26" t="s">
        <v>111</v>
      </c>
      <c r="F14" s="27">
        <v>5.05</v>
      </c>
      <c r="G14" s="27" t="s">
        <v>135</v>
      </c>
      <c r="H14" s="27" t="s">
        <v>136</v>
      </c>
      <c r="I14" s="27">
        <f t="shared" si="0"/>
        <v>5.05</v>
      </c>
      <c r="J14" s="27" t="s">
        <v>135</v>
      </c>
    </row>
    <row r="15" spans="1:10" ht="25.95" customHeight="1" x14ac:dyDescent="0.25">
      <c r="A15" s="25" t="s">
        <v>131</v>
      </c>
      <c r="B15" s="25" t="s">
        <v>137</v>
      </c>
      <c r="C15" s="25" t="s">
        <v>138</v>
      </c>
      <c r="D15" s="25" t="s">
        <v>134</v>
      </c>
      <c r="E15" s="26" t="s">
        <v>111</v>
      </c>
      <c r="F15" s="27">
        <v>7.88</v>
      </c>
      <c r="G15" s="27" t="s">
        <v>139</v>
      </c>
      <c r="H15" s="27" t="s">
        <v>140</v>
      </c>
      <c r="I15" s="27">
        <f t="shared" si="0"/>
        <v>15.76</v>
      </c>
      <c r="J15" s="27" t="s">
        <v>141</v>
      </c>
    </row>
    <row r="16" spans="1:10" ht="25.95" customHeight="1" x14ac:dyDescent="0.25">
      <c r="A16" s="25" t="s">
        <v>131</v>
      </c>
      <c r="B16" s="25" t="s">
        <v>142</v>
      </c>
      <c r="C16" s="25" t="s">
        <v>180</v>
      </c>
      <c r="D16" s="25" t="s">
        <v>134</v>
      </c>
      <c r="E16" s="26" t="s">
        <v>111</v>
      </c>
      <c r="F16" s="27">
        <v>1.26</v>
      </c>
      <c r="G16" s="27" t="s">
        <v>143</v>
      </c>
      <c r="H16" s="27" t="s">
        <v>136</v>
      </c>
      <c r="I16" s="27">
        <f t="shared" si="0"/>
        <v>1.26</v>
      </c>
      <c r="J16" s="27" t="s">
        <v>143</v>
      </c>
    </row>
    <row r="17" spans="1:10" ht="24" customHeight="1" x14ac:dyDescent="0.25">
      <c r="A17" s="25" t="s">
        <v>131</v>
      </c>
      <c r="B17" s="25" t="s">
        <v>144</v>
      </c>
      <c r="C17" s="25" t="s">
        <v>145</v>
      </c>
      <c r="D17" s="25" t="s">
        <v>134</v>
      </c>
      <c r="E17" s="26" t="s">
        <v>111</v>
      </c>
      <c r="F17" s="27" t="s">
        <v>146</v>
      </c>
      <c r="G17" s="27" t="s">
        <v>146</v>
      </c>
      <c r="H17" s="27" t="s">
        <v>147</v>
      </c>
      <c r="I17" s="27">
        <f t="shared" si="0"/>
        <v>3</v>
      </c>
      <c r="J17" s="27" t="s">
        <v>148</v>
      </c>
    </row>
    <row r="18" spans="1:10" ht="24" customHeight="1" x14ac:dyDescent="0.25">
      <c r="A18" s="25" t="s">
        <v>131</v>
      </c>
      <c r="B18" s="25" t="s">
        <v>149</v>
      </c>
      <c r="C18" s="25" t="s">
        <v>150</v>
      </c>
      <c r="D18" s="25" t="s">
        <v>134</v>
      </c>
      <c r="E18" s="26" t="s">
        <v>111</v>
      </c>
      <c r="F18" s="27" t="s">
        <v>151</v>
      </c>
      <c r="G18" s="27" t="s">
        <v>151</v>
      </c>
      <c r="H18" s="27" t="s">
        <v>152</v>
      </c>
      <c r="I18" s="27">
        <f t="shared" si="0"/>
        <v>3.4289999999999998</v>
      </c>
      <c r="J18" s="27" t="s">
        <v>153</v>
      </c>
    </row>
    <row r="19" spans="1:10" ht="25.95" customHeight="1" x14ac:dyDescent="0.25">
      <c r="A19" s="25" t="s">
        <v>131</v>
      </c>
      <c r="B19" s="25" t="s">
        <v>154</v>
      </c>
      <c r="C19" s="25" t="s">
        <v>155</v>
      </c>
      <c r="D19" s="25" t="s">
        <v>134</v>
      </c>
      <c r="E19" s="26" t="s">
        <v>111</v>
      </c>
      <c r="F19" s="27">
        <v>6.07</v>
      </c>
      <c r="G19" s="27" t="s">
        <v>156</v>
      </c>
      <c r="H19" s="27" t="s">
        <v>136</v>
      </c>
      <c r="I19" s="27">
        <f t="shared" si="0"/>
        <v>6.07</v>
      </c>
      <c r="J19" s="27" t="s">
        <v>156</v>
      </c>
    </row>
    <row r="20" spans="1:10" ht="25.95" customHeight="1" x14ac:dyDescent="0.25">
      <c r="A20" s="25" t="s">
        <v>131</v>
      </c>
      <c r="B20" s="25" t="s">
        <v>157</v>
      </c>
      <c r="C20" s="25" t="s">
        <v>158</v>
      </c>
      <c r="D20" s="25" t="s">
        <v>134</v>
      </c>
      <c r="E20" s="26" t="s">
        <v>159</v>
      </c>
      <c r="F20" s="28">
        <f>20.45/6</f>
        <v>3.4083333333333332</v>
      </c>
      <c r="G20" s="27" t="s">
        <v>160</v>
      </c>
      <c r="H20" s="27" t="s">
        <v>161</v>
      </c>
      <c r="I20" s="27">
        <f t="shared" si="0"/>
        <v>5.1124999999999998</v>
      </c>
      <c r="J20" s="27" t="s">
        <v>162</v>
      </c>
    </row>
    <row r="21" spans="1:10" ht="25.95" customHeight="1" x14ac:dyDescent="0.25">
      <c r="A21" s="25" t="s">
        <v>131</v>
      </c>
      <c r="B21" s="25" t="s">
        <v>163</v>
      </c>
      <c r="C21" s="25" t="s">
        <v>164</v>
      </c>
      <c r="D21" s="25" t="s">
        <v>134</v>
      </c>
      <c r="E21" s="26" t="s">
        <v>159</v>
      </c>
      <c r="F21" s="28">
        <f>29.91/6</f>
        <v>4.9850000000000003</v>
      </c>
      <c r="G21" s="27" t="s">
        <v>165</v>
      </c>
      <c r="H21" s="27" t="s">
        <v>140</v>
      </c>
      <c r="I21" s="27">
        <f t="shared" si="0"/>
        <v>9.9700000000000006</v>
      </c>
      <c r="J21" s="27" t="s">
        <v>166</v>
      </c>
    </row>
    <row r="22" spans="1:10" ht="39" customHeight="1" x14ac:dyDescent="0.25">
      <c r="A22" s="25" t="s">
        <v>131</v>
      </c>
      <c r="B22" s="25" t="s">
        <v>167</v>
      </c>
      <c r="C22" s="25" t="s">
        <v>168</v>
      </c>
      <c r="D22" s="25" t="s">
        <v>134</v>
      </c>
      <c r="E22" s="26" t="s">
        <v>111</v>
      </c>
      <c r="F22" s="27">
        <v>13.33</v>
      </c>
      <c r="G22" s="27" t="s">
        <v>169</v>
      </c>
      <c r="H22" s="27" t="s">
        <v>136</v>
      </c>
      <c r="I22" s="27">
        <f t="shared" si="0"/>
        <v>13.33</v>
      </c>
      <c r="J22" s="27" t="s">
        <v>169</v>
      </c>
    </row>
    <row r="23" spans="1:10" ht="25.95" customHeight="1" x14ac:dyDescent="0.25">
      <c r="A23" s="25" t="s">
        <v>131</v>
      </c>
      <c r="B23" s="25" t="s">
        <v>170</v>
      </c>
      <c r="C23" s="25" t="s">
        <v>171</v>
      </c>
      <c r="D23" s="25" t="s">
        <v>134</v>
      </c>
      <c r="E23" s="26" t="s">
        <v>111</v>
      </c>
      <c r="F23" s="27">
        <v>9.66</v>
      </c>
      <c r="G23" s="27" t="s">
        <v>172</v>
      </c>
      <c r="H23" s="27" t="s">
        <v>136</v>
      </c>
      <c r="I23" s="27">
        <f t="shared" si="0"/>
        <v>9.66</v>
      </c>
      <c r="J23" s="27" t="s">
        <v>172</v>
      </c>
    </row>
    <row r="24" spans="1:10" ht="24" customHeight="1" x14ac:dyDescent="0.25">
      <c r="A24" s="25" t="s">
        <v>131</v>
      </c>
      <c r="B24" s="25" t="s">
        <v>173</v>
      </c>
      <c r="C24" s="25" t="s">
        <v>174</v>
      </c>
      <c r="D24" s="25" t="s">
        <v>134</v>
      </c>
      <c r="E24" s="26" t="s">
        <v>111</v>
      </c>
      <c r="F24" s="27">
        <v>135.55000000000001</v>
      </c>
      <c r="G24" s="27" t="s">
        <v>175</v>
      </c>
      <c r="H24" s="27" t="s">
        <v>136</v>
      </c>
      <c r="I24" s="27">
        <f t="shared" si="0"/>
        <v>135.55000000000001</v>
      </c>
      <c r="J24" s="27" t="s">
        <v>175</v>
      </c>
    </row>
    <row r="25" spans="1:10" ht="25.95" customHeight="1" x14ac:dyDescent="0.25">
      <c r="A25" s="25" t="s">
        <v>131</v>
      </c>
      <c r="B25" s="25" t="s">
        <v>176</v>
      </c>
      <c r="C25" s="25" t="s">
        <v>177</v>
      </c>
      <c r="D25" s="25" t="s">
        <v>134</v>
      </c>
      <c r="E25" s="26" t="s">
        <v>111</v>
      </c>
      <c r="F25" s="27">
        <v>5.05</v>
      </c>
      <c r="G25" s="27" t="s">
        <v>178</v>
      </c>
      <c r="H25" s="27" t="s">
        <v>136</v>
      </c>
      <c r="I25" s="27">
        <f t="shared" si="0"/>
        <v>5.05</v>
      </c>
      <c r="J25" s="27" t="s">
        <v>178</v>
      </c>
    </row>
  </sheetData>
  <mergeCells count="18">
    <mergeCell ref="A4:B4"/>
    <mergeCell ref="C4:J4"/>
    <mergeCell ref="A1:J1"/>
    <mergeCell ref="A2:B2"/>
    <mergeCell ref="C2:J2"/>
    <mergeCell ref="A3:B3"/>
    <mergeCell ref="C3:J3"/>
    <mergeCell ref="A5:B5"/>
    <mergeCell ref="C5:J5"/>
    <mergeCell ref="A6:B6"/>
    <mergeCell ref="C6:J6"/>
    <mergeCell ref="A7:B7"/>
    <mergeCell ref="C7:J7"/>
    <mergeCell ref="A8:B8"/>
    <mergeCell ref="C8:J8"/>
    <mergeCell ref="A9:B9"/>
    <mergeCell ref="A10:B10"/>
    <mergeCell ref="C10:J10"/>
  </mergeCells>
  <pageMargins left="0.5" right="0.5" top="1" bottom="1" header="0.5" footer="0.5"/>
  <pageSetup paperSize="9" fitToHeight="0" orientation="landscape"/>
  <headerFooter>
    <oddHeader xml:space="preserve">Minha Empresa
CNPJ: </oddHeader>
    <oddFooter xml:space="preserve">  -  -  / MT
 / engerika.carvalho@gmail.com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3189-1F43-44A8-9414-F142400AD5CE}">
  <sheetPr>
    <tabColor theme="4" tint="-0.499984740745262"/>
  </sheetPr>
  <dimension ref="A1:O22"/>
  <sheetViews>
    <sheetView showGridLines="0" zoomScale="85" zoomScaleNormal="85" zoomScaleSheetLayoutView="115" workbookViewId="0">
      <selection activeCell="L15" sqref="L15:O15"/>
    </sheetView>
  </sheetViews>
  <sheetFormatPr defaultRowHeight="14.4" x14ac:dyDescent="0.3"/>
  <cols>
    <col min="1" max="1" width="11.6640625" bestFit="1" customWidth="1"/>
    <col min="5" max="5" width="27.21875" customWidth="1"/>
    <col min="6" max="6" width="30.5546875" customWidth="1"/>
    <col min="7" max="8" width="16.88671875" customWidth="1"/>
    <col min="9" max="9" width="17.6640625" customWidth="1"/>
    <col min="10" max="11" width="9.33203125" customWidth="1"/>
    <col min="15" max="15" width="11.21875" customWidth="1"/>
  </cols>
  <sheetData>
    <row r="1" spans="1:15" ht="15.6" customHeight="1" thickTop="1" thickBot="1" x14ac:dyDescent="0.35">
      <c r="A1" s="39" t="s">
        <v>90</v>
      </c>
      <c r="B1" s="34" t="s">
        <v>91</v>
      </c>
      <c r="C1" s="34"/>
      <c r="D1" s="34"/>
      <c r="E1" s="34"/>
      <c r="F1" s="33" t="s">
        <v>2</v>
      </c>
      <c r="G1" s="37" t="s">
        <v>93</v>
      </c>
      <c r="H1" s="37"/>
      <c r="I1" s="31" t="s">
        <v>5</v>
      </c>
      <c r="J1" s="66">
        <f>G9</f>
        <v>45327</v>
      </c>
      <c r="K1" s="37"/>
      <c r="L1" s="31" t="s">
        <v>6</v>
      </c>
      <c r="M1" s="31"/>
      <c r="N1" s="32">
        <f>J3-J1</f>
        <v>330</v>
      </c>
      <c r="O1" s="32"/>
    </row>
    <row r="2" spans="1:15" ht="15.6" customHeight="1" thickTop="1" thickBot="1" x14ac:dyDescent="0.35">
      <c r="A2" s="39"/>
      <c r="B2" s="34"/>
      <c r="C2" s="34"/>
      <c r="D2" s="34"/>
      <c r="E2" s="34"/>
      <c r="F2" s="33"/>
      <c r="G2" s="37"/>
      <c r="H2" s="37"/>
      <c r="I2" s="31"/>
      <c r="J2" s="37"/>
      <c r="K2" s="37"/>
      <c r="L2" s="31"/>
      <c r="M2" s="31"/>
      <c r="N2" s="32"/>
      <c r="O2" s="32"/>
    </row>
    <row r="3" spans="1:15" ht="15.6" thickTop="1" thickBot="1" x14ac:dyDescent="0.35">
      <c r="A3" s="33" t="s">
        <v>1</v>
      </c>
      <c r="B3" s="34" t="s">
        <v>92</v>
      </c>
      <c r="C3" s="34"/>
      <c r="D3" s="34"/>
      <c r="E3" s="34"/>
      <c r="F3" s="33" t="s">
        <v>3</v>
      </c>
      <c r="G3" s="35">
        <v>2</v>
      </c>
      <c r="H3" s="35"/>
      <c r="I3" s="31" t="s">
        <v>4</v>
      </c>
      <c r="J3" s="36">
        <f>H14</f>
        <v>45657</v>
      </c>
      <c r="K3" s="37"/>
      <c r="L3" s="31" t="s">
        <v>7</v>
      </c>
      <c r="M3" s="31"/>
      <c r="N3" s="38">
        <f>I9</f>
        <v>2777532.5</v>
      </c>
      <c r="O3" s="38"/>
    </row>
    <row r="4" spans="1:15" ht="15.6" thickTop="1" thickBot="1" x14ac:dyDescent="0.35">
      <c r="A4" s="33"/>
      <c r="B4" s="34"/>
      <c r="C4" s="34"/>
      <c r="D4" s="34"/>
      <c r="E4" s="34"/>
      <c r="F4" s="33"/>
      <c r="G4" s="35"/>
      <c r="H4" s="35"/>
      <c r="I4" s="31"/>
      <c r="J4" s="37"/>
      <c r="K4" s="37"/>
      <c r="L4" s="31"/>
      <c r="M4" s="31"/>
      <c r="N4" s="38"/>
      <c r="O4" s="38"/>
    </row>
    <row r="5" spans="1:15" ht="54.6" customHeight="1" thickTop="1" thickBot="1" x14ac:dyDescent="0.35">
      <c r="A5" s="33"/>
      <c r="B5" s="34"/>
      <c r="C5" s="34"/>
      <c r="D5" s="34"/>
      <c r="E5" s="34"/>
      <c r="F5" s="33"/>
      <c r="G5" s="35"/>
      <c r="H5" s="35"/>
      <c r="I5" s="31"/>
      <c r="J5" s="37"/>
      <c r="K5" s="37"/>
      <c r="L5" s="31"/>
      <c r="M5" s="31"/>
      <c r="N5" s="38"/>
      <c r="O5" s="38"/>
    </row>
    <row r="6" spans="1:15" ht="10.199999999999999" customHeight="1" thickTop="1" thickBot="1" x14ac:dyDescent="0.3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1:15" ht="30" customHeight="1" thickTop="1" thickBot="1" x14ac:dyDescent="0.35">
      <c r="A7" s="33" t="s">
        <v>0</v>
      </c>
      <c r="B7" s="33" t="s">
        <v>8</v>
      </c>
      <c r="C7" s="33"/>
      <c r="D7" s="33"/>
      <c r="E7" s="33"/>
      <c r="F7" s="33"/>
      <c r="G7" s="41" t="s">
        <v>23</v>
      </c>
      <c r="H7" s="42"/>
      <c r="I7" s="33" t="s">
        <v>11</v>
      </c>
      <c r="J7" s="33"/>
      <c r="K7" s="33"/>
      <c r="L7" s="33" t="s">
        <v>14</v>
      </c>
      <c r="M7" s="33"/>
      <c r="N7" s="33"/>
      <c r="O7" s="33"/>
    </row>
    <row r="8" spans="1:15" ht="30" customHeight="1" thickTop="1" thickBot="1" x14ac:dyDescent="0.35">
      <c r="A8" s="33"/>
      <c r="B8" s="33"/>
      <c r="C8" s="33"/>
      <c r="D8" s="33"/>
      <c r="E8" s="33"/>
      <c r="F8" s="33"/>
      <c r="G8" s="1" t="s">
        <v>9</v>
      </c>
      <c r="H8" s="1" t="s">
        <v>10</v>
      </c>
      <c r="I8" s="1" t="s">
        <v>12</v>
      </c>
      <c r="J8" s="33" t="s">
        <v>13</v>
      </c>
      <c r="K8" s="33"/>
      <c r="L8" s="33"/>
      <c r="M8" s="33"/>
      <c r="N8" s="33"/>
      <c r="O8" s="33"/>
    </row>
    <row r="9" spans="1:15" s="4" customFormat="1" ht="37.950000000000003" customHeight="1" thickTop="1" x14ac:dyDescent="0.35">
      <c r="A9" s="7">
        <v>1</v>
      </c>
      <c r="B9" s="46" t="s">
        <v>179</v>
      </c>
      <c r="C9" s="46"/>
      <c r="D9" s="46"/>
      <c r="E9" s="46"/>
      <c r="F9" s="46"/>
      <c r="G9" s="5">
        <v>45327</v>
      </c>
      <c r="H9" s="5">
        <v>45657</v>
      </c>
      <c r="I9" s="14">
        <f>5000*'Composição AÇAO 9'!C9</f>
        <v>2777532.5</v>
      </c>
      <c r="J9" s="44"/>
      <c r="K9" s="44"/>
      <c r="L9" s="64" t="s">
        <v>182</v>
      </c>
      <c r="M9" s="64"/>
      <c r="N9" s="64"/>
      <c r="O9" s="65"/>
    </row>
    <row r="10" spans="1:15" s="4" customFormat="1" ht="37.950000000000003" customHeight="1" x14ac:dyDescent="0.35">
      <c r="A10" s="7">
        <v>2</v>
      </c>
      <c r="B10" s="46" t="s">
        <v>181</v>
      </c>
      <c r="C10" s="46"/>
      <c r="D10" s="46"/>
      <c r="E10" s="46"/>
      <c r="F10" s="46"/>
      <c r="G10" s="5">
        <v>45327</v>
      </c>
      <c r="H10" s="5">
        <v>45657</v>
      </c>
      <c r="I10" s="14"/>
      <c r="J10" s="44"/>
      <c r="K10" s="44"/>
      <c r="L10" s="44"/>
      <c r="M10" s="44"/>
      <c r="N10" s="44"/>
      <c r="O10" s="45"/>
    </row>
    <row r="11" spans="1:15" s="4" customFormat="1" ht="37.950000000000003" customHeight="1" x14ac:dyDescent="0.35">
      <c r="A11" s="7">
        <v>3</v>
      </c>
      <c r="B11" s="46" t="s">
        <v>94</v>
      </c>
      <c r="C11" s="46"/>
      <c r="D11" s="46"/>
      <c r="E11" s="46"/>
      <c r="F11" s="46"/>
      <c r="G11" s="2">
        <v>45327</v>
      </c>
      <c r="H11" s="2">
        <v>45341</v>
      </c>
      <c r="I11" s="3"/>
      <c r="J11" s="47"/>
      <c r="K11" s="47"/>
      <c r="L11" s="47"/>
      <c r="M11" s="47"/>
      <c r="N11" s="47"/>
      <c r="O11" s="48"/>
    </row>
    <row r="12" spans="1:15" s="4" customFormat="1" ht="37.950000000000003" customHeight="1" x14ac:dyDescent="0.35">
      <c r="A12" s="7">
        <v>4</v>
      </c>
      <c r="B12" s="46" t="s">
        <v>95</v>
      </c>
      <c r="C12" s="46"/>
      <c r="D12" s="46"/>
      <c r="E12" s="46"/>
      <c r="F12" s="46"/>
      <c r="G12" s="2">
        <v>45327</v>
      </c>
      <c r="H12" s="2">
        <v>45336</v>
      </c>
      <c r="I12" s="3"/>
      <c r="J12" s="47"/>
      <c r="K12" s="47"/>
      <c r="L12" s="47"/>
      <c r="M12" s="47"/>
      <c r="N12" s="47"/>
      <c r="O12" s="48"/>
    </row>
    <row r="13" spans="1:15" s="4" customFormat="1" ht="37.950000000000003" customHeight="1" x14ac:dyDescent="0.35">
      <c r="A13" s="7">
        <v>5</v>
      </c>
      <c r="B13" s="46" t="s">
        <v>96</v>
      </c>
      <c r="C13" s="46"/>
      <c r="D13" s="46"/>
      <c r="E13" s="46"/>
      <c r="F13" s="46"/>
      <c r="G13" s="2">
        <v>45341</v>
      </c>
      <c r="H13" s="2">
        <v>45345</v>
      </c>
      <c r="I13" s="3"/>
      <c r="J13" s="47"/>
      <c r="K13" s="47"/>
      <c r="L13" s="47"/>
      <c r="M13" s="47"/>
      <c r="N13" s="47"/>
      <c r="O13" s="48"/>
    </row>
    <row r="14" spans="1:15" s="4" customFormat="1" ht="37.950000000000003" customHeight="1" x14ac:dyDescent="0.35">
      <c r="A14" s="7">
        <v>6</v>
      </c>
      <c r="B14" s="46" t="s">
        <v>97</v>
      </c>
      <c r="C14" s="46"/>
      <c r="D14" s="46"/>
      <c r="E14" s="46"/>
      <c r="F14" s="46"/>
      <c r="G14" s="2">
        <v>45348</v>
      </c>
      <c r="H14" s="2">
        <v>45657</v>
      </c>
      <c r="I14" s="3"/>
      <c r="J14" s="47"/>
      <c r="K14" s="47"/>
      <c r="L14" s="47"/>
      <c r="M14" s="47"/>
      <c r="N14" s="47"/>
      <c r="O14" s="48"/>
    </row>
    <row r="15" spans="1:15" s="4" customFormat="1" ht="37.950000000000003" customHeight="1" x14ac:dyDescent="0.35">
      <c r="A15" s="7"/>
      <c r="B15" s="46"/>
      <c r="C15" s="46"/>
      <c r="D15" s="46"/>
      <c r="E15" s="46"/>
      <c r="F15" s="46"/>
      <c r="G15" s="2"/>
      <c r="H15" s="2"/>
      <c r="I15" s="3"/>
      <c r="J15" s="47"/>
      <c r="K15" s="47"/>
      <c r="L15" s="52"/>
      <c r="M15" s="52"/>
      <c r="N15" s="52"/>
      <c r="O15" s="53"/>
    </row>
    <row r="16" spans="1:15" s="4" customFormat="1" ht="37.950000000000003" customHeight="1" x14ac:dyDescent="0.35">
      <c r="A16" s="8"/>
      <c r="B16" s="46"/>
      <c r="C16" s="46"/>
      <c r="D16" s="46"/>
      <c r="E16" s="46"/>
      <c r="F16" s="46"/>
      <c r="G16" s="2"/>
      <c r="H16" s="2"/>
      <c r="I16" s="3"/>
      <c r="J16" s="47"/>
      <c r="K16" s="47"/>
      <c r="L16" s="52"/>
      <c r="M16" s="52"/>
      <c r="N16" s="52"/>
      <c r="O16" s="53"/>
    </row>
    <row r="17" spans="1:15" s="4" customFormat="1" ht="37.950000000000003" customHeight="1" x14ac:dyDescent="0.35">
      <c r="A17" s="8"/>
      <c r="B17" s="46"/>
      <c r="C17" s="46"/>
      <c r="D17" s="46"/>
      <c r="E17" s="46"/>
      <c r="F17" s="46"/>
      <c r="G17" s="2"/>
      <c r="H17" s="2"/>
      <c r="I17" s="3"/>
      <c r="J17" s="47"/>
      <c r="K17" s="47"/>
      <c r="L17" s="52"/>
      <c r="M17" s="52"/>
      <c r="N17" s="52"/>
      <c r="O17" s="53"/>
    </row>
    <row r="18" spans="1:15" s="4" customFormat="1" ht="37.950000000000003" customHeight="1" x14ac:dyDescent="0.35">
      <c r="A18" s="8"/>
      <c r="B18" s="46"/>
      <c r="C18" s="46"/>
      <c r="D18" s="46"/>
      <c r="E18" s="46"/>
      <c r="F18" s="46"/>
      <c r="G18" s="2"/>
      <c r="H18" s="2"/>
      <c r="I18" s="3"/>
      <c r="J18" s="47"/>
      <c r="K18" s="47"/>
      <c r="L18" s="52"/>
      <c r="M18" s="52"/>
      <c r="N18" s="52"/>
      <c r="O18" s="53"/>
    </row>
    <row r="19" spans="1:15" s="4" customFormat="1" ht="37.950000000000003" customHeight="1" x14ac:dyDescent="0.35">
      <c r="A19" s="8"/>
      <c r="B19" s="46"/>
      <c r="C19" s="46"/>
      <c r="D19" s="46"/>
      <c r="E19" s="46"/>
      <c r="F19" s="46"/>
      <c r="G19" s="2"/>
      <c r="H19" s="2"/>
      <c r="I19" s="3"/>
      <c r="J19" s="47"/>
      <c r="K19" s="47"/>
      <c r="L19" s="52"/>
      <c r="M19" s="52"/>
      <c r="N19" s="52"/>
      <c r="O19" s="53"/>
    </row>
    <row r="20" spans="1:15" s="4" customFormat="1" ht="37.950000000000003" customHeight="1" thickBot="1" x14ac:dyDescent="0.4">
      <c r="A20" s="9"/>
      <c r="B20" s="49"/>
      <c r="C20" s="49"/>
      <c r="D20" s="49"/>
      <c r="E20" s="49"/>
      <c r="F20" s="49"/>
      <c r="G20" s="10"/>
      <c r="H20" s="10"/>
      <c r="I20" s="11"/>
      <c r="J20" s="50"/>
      <c r="K20" s="50"/>
      <c r="L20" s="50"/>
      <c r="M20" s="50"/>
      <c r="N20" s="50"/>
      <c r="O20" s="51"/>
    </row>
    <row r="21" spans="1:15" ht="30" customHeight="1" thickTop="1" x14ac:dyDescent="0.3"/>
    <row r="22" spans="1:15" ht="30" customHeight="1" x14ac:dyDescent="0.3"/>
  </sheetData>
  <mergeCells count="59">
    <mergeCell ref="L1:M2"/>
    <mergeCell ref="N1:O2"/>
    <mergeCell ref="A3:A5"/>
    <mergeCell ref="B3:E5"/>
    <mergeCell ref="F3:F5"/>
    <mergeCell ref="G3:H5"/>
    <mergeCell ref="I3:I5"/>
    <mergeCell ref="J3:K5"/>
    <mergeCell ref="L3:M5"/>
    <mergeCell ref="N3:O5"/>
    <mergeCell ref="A1:A2"/>
    <mergeCell ref="B1:E2"/>
    <mergeCell ref="F1:F2"/>
    <mergeCell ref="G1:H2"/>
    <mergeCell ref="I1:I2"/>
    <mergeCell ref="J1:K2"/>
    <mergeCell ref="A6:O6"/>
    <mergeCell ref="A7:A8"/>
    <mergeCell ref="B7:F8"/>
    <mergeCell ref="G7:H7"/>
    <mergeCell ref="I7:K7"/>
    <mergeCell ref="L7:O8"/>
    <mergeCell ref="J8:K8"/>
    <mergeCell ref="B9:F9"/>
    <mergeCell ref="J9:K9"/>
    <mergeCell ref="L9:O9"/>
    <mergeCell ref="B11:F11"/>
    <mergeCell ref="J11:K11"/>
    <mergeCell ref="L11:O11"/>
    <mergeCell ref="B12:F12"/>
    <mergeCell ref="J12:K12"/>
    <mergeCell ref="L12:O12"/>
    <mergeCell ref="B13:F13"/>
    <mergeCell ref="J13:K13"/>
    <mergeCell ref="L13:O13"/>
    <mergeCell ref="J17:K17"/>
    <mergeCell ref="L17:O17"/>
    <mergeCell ref="B14:F14"/>
    <mergeCell ref="J14:K14"/>
    <mergeCell ref="L14:O14"/>
    <mergeCell ref="B15:F15"/>
    <mergeCell ref="J15:K15"/>
    <mergeCell ref="L15:O15"/>
    <mergeCell ref="B20:F20"/>
    <mergeCell ref="J20:K20"/>
    <mergeCell ref="L20:O20"/>
    <mergeCell ref="B10:F10"/>
    <mergeCell ref="J10:K10"/>
    <mergeCell ref="L10:O10"/>
    <mergeCell ref="B18:F18"/>
    <mergeCell ref="J18:K18"/>
    <mergeCell ref="L18:O18"/>
    <mergeCell ref="B19:F19"/>
    <mergeCell ref="J19:K19"/>
    <mergeCell ref="L19:O19"/>
    <mergeCell ref="B16:F16"/>
    <mergeCell ref="J16:K16"/>
    <mergeCell ref="L16:O16"/>
    <mergeCell ref="B17:F17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72" orientation="landscape" r:id="rId1"/>
  <headerFooter>
    <oddFooter>&amp;C&amp;P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0E9F-D2E2-4B39-BF5F-22554E5C8CB0}">
  <sheetPr>
    <tabColor theme="4" tint="-0.499984740745262"/>
  </sheetPr>
  <dimension ref="A1:O21"/>
  <sheetViews>
    <sheetView showGridLines="0" zoomScale="85" zoomScaleNormal="85" zoomScaleSheetLayoutView="115" workbookViewId="0">
      <selection activeCell="H13" sqref="H13"/>
    </sheetView>
  </sheetViews>
  <sheetFormatPr defaultRowHeight="14.4" x14ac:dyDescent="0.3"/>
  <cols>
    <col min="1" max="1" width="11.6640625" bestFit="1" customWidth="1"/>
    <col min="5" max="5" width="27.21875" customWidth="1"/>
    <col min="6" max="6" width="30.5546875" customWidth="1"/>
    <col min="7" max="8" width="16.88671875" customWidth="1"/>
    <col min="9" max="9" width="17.6640625" customWidth="1"/>
    <col min="10" max="11" width="9.33203125" customWidth="1"/>
    <col min="15" max="15" width="11.21875" customWidth="1"/>
  </cols>
  <sheetData>
    <row r="1" spans="1:15" ht="15.6" customHeight="1" thickTop="1" thickBot="1" x14ac:dyDescent="0.35">
      <c r="A1" s="39" t="s">
        <v>183</v>
      </c>
      <c r="B1" s="34" t="s">
        <v>184</v>
      </c>
      <c r="C1" s="34"/>
      <c r="D1" s="34"/>
      <c r="E1" s="34"/>
      <c r="F1" s="33" t="s">
        <v>2</v>
      </c>
      <c r="G1" s="37" t="s">
        <v>186</v>
      </c>
      <c r="H1" s="37"/>
      <c r="I1" s="31" t="s">
        <v>5</v>
      </c>
      <c r="J1" s="36">
        <v>45327</v>
      </c>
      <c r="K1" s="37"/>
      <c r="L1" s="31" t="s">
        <v>6</v>
      </c>
      <c r="M1" s="31"/>
      <c r="N1" s="32">
        <f>J3-J1</f>
        <v>330</v>
      </c>
      <c r="O1" s="32"/>
    </row>
    <row r="2" spans="1:15" ht="15.6" customHeight="1" thickTop="1" thickBot="1" x14ac:dyDescent="0.35">
      <c r="A2" s="39"/>
      <c r="B2" s="34"/>
      <c r="C2" s="34"/>
      <c r="D2" s="34"/>
      <c r="E2" s="34"/>
      <c r="F2" s="33"/>
      <c r="G2" s="37"/>
      <c r="H2" s="37"/>
      <c r="I2" s="31"/>
      <c r="J2" s="37"/>
      <c r="K2" s="37"/>
      <c r="L2" s="31"/>
      <c r="M2" s="31"/>
      <c r="N2" s="32"/>
      <c r="O2" s="32"/>
    </row>
    <row r="3" spans="1:15" ht="15.6" thickTop="1" thickBot="1" x14ac:dyDescent="0.35">
      <c r="A3" s="33" t="s">
        <v>1</v>
      </c>
      <c r="B3" s="34" t="s">
        <v>185</v>
      </c>
      <c r="C3" s="34"/>
      <c r="D3" s="34"/>
      <c r="E3" s="34"/>
      <c r="F3" s="33" t="s">
        <v>3</v>
      </c>
      <c r="G3" s="35">
        <v>2</v>
      </c>
      <c r="H3" s="35"/>
      <c r="I3" s="31" t="s">
        <v>4</v>
      </c>
      <c r="J3" s="36">
        <f>H11</f>
        <v>45657</v>
      </c>
      <c r="K3" s="37"/>
      <c r="L3" s="31" t="s">
        <v>7</v>
      </c>
      <c r="M3" s="31"/>
      <c r="N3" s="38"/>
      <c r="O3" s="38"/>
    </row>
    <row r="4" spans="1:15" ht="15.6" thickTop="1" thickBot="1" x14ac:dyDescent="0.35">
      <c r="A4" s="33"/>
      <c r="B4" s="34"/>
      <c r="C4" s="34"/>
      <c r="D4" s="34"/>
      <c r="E4" s="34"/>
      <c r="F4" s="33"/>
      <c r="G4" s="35"/>
      <c r="H4" s="35"/>
      <c r="I4" s="31"/>
      <c r="J4" s="37"/>
      <c r="K4" s="37"/>
      <c r="L4" s="31"/>
      <c r="M4" s="31"/>
      <c r="N4" s="38"/>
      <c r="O4" s="38"/>
    </row>
    <row r="5" spans="1:15" ht="27" customHeight="1" thickTop="1" thickBot="1" x14ac:dyDescent="0.35">
      <c r="A5" s="33"/>
      <c r="B5" s="34"/>
      <c r="C5" s="34"/>
      <c r="D5" s="34"/>
      <c r="E5" s="34"/>
      <c r="F5" s="33"/>
      <c r="G5" s="35"/>
      <c r="H5" s="35"/>
      <c r="I5" s="31"/>
      <c r="J5" s="37"/>
      <c r="K5" s="37"/>
      <c r="L5" s="31"/>
      <c r="M5" s="31"/>
      <c r="N5" s="38"/>
      <c r="O5" s="38"/>
    </row>
    <row r="6" spans="1:15" ht="10.199999999999999" customHeight="1" thickTop="1" thickBot="1" x14ac:dyDescent="0.3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1:15" ht="30" customHeight="1" thickTop="1" thickBot="1" x14ac:dyDescent="0.35">
      <c r="A7" s="33" t="s">
        <v>0</v>
      </c>
      <c r="B7" s="33" t="s">
        <v>8</v>
      </c>
      <c r="C7" s="33"/>
      <c r="D7" s="33"/>
      <c r="E7" s="33"/>
      <c r="F7" s="33"/>
      <c r="G7" s="41" t="s">
        <v>23</v>
      </c>
      <c r="H7" s="42"/>
      <c r="I7" s="33" t="s">
        <v>11</v>
      </c>
      <c r="J7" s="33"/>
      <c r="K7" s="33"/>
      <c r="L7" s="33" t="s">
        <v>14</v>
      </c>
      <c r="M7" s="33"/>
      <c r="N7" s="33"/>
      <c r="O7" s="33"/>
    </row>
    <row r="8" spans="1:15" ht="30" customHeight="1" thickTop="1" thickBot="1" x14ac:dyDescent="0.35">
      <c r="A8" s="33"/>
      <c r="B8" s="33"/>
      <c r="C8" s="33"/>
      <c r="D8" s="33"/>
      <c r="E8" s="33"/>
      <c r="F8" s="33"/>
      <c r="G8" s="1" t="s">
        <v>9</v>
      </c>
      <c r="H8" s="1" t="s">
        <v>10</v>
      </c>
      <c r="I8" s="1" t="s">
        <v>12</v>
      </c>
      <c r="J8" s="33" t="s">
        <v>13</v>
      </c>
      <c r="K8" s="33"/>
      <c r="L8" s="33"/>
      <c r="M8" s="33"/>
      <c r="N8" s="33"/>
      <c r="O8" s="33"/>
    </row>
    <row r="9" spans="1:15" s="4" customFormat="1" ht="37.950000000000003" customHeight="1" thickTop="1" x14ac:dyDescent="0.35">
      <c r="A9" s="7">
        <v>1</v>
      </c>
      <c r="B9" s="43" t="s">
        <v>199</v>
      </c>
      <c r="C9" s="43"/>
      <c r="D9" s="43"/>
      <c r="E9" s="43"/>
      <c r="F9" s="43"/>
      <c r="G9" s="5">
        <v>45327</v>
      </c>
      <c r="H9" s="5">
        <v>45356</v>
      </c>
      <c r="I9" s="6"/>
      <c r="J9" s="44"/>
      <c r="K9" s="44"/>
      <c r="L9" s="44"/>
      <c r="M9" s="44"/>
      <c r="N9" s="44"/>
      <c r="O9" s="45"/>
    </row>
    <row r="10" spans="1:15" s="4" customFormat="1" ht="37.950000000000003" customHeight="1" x14ac:dyDescent="0.35">
      <c r="A10" s="8">
        <v>2</v>
      </c>
      <c r="B10" s="46" t="s">
        <v>187</v>
      </c>
      <c r="C10" s="46"/>
      <c r="D10" s="46"/>
      <c r="E10" s="46"/>
      <c r="F10" s="46"/>
      <c r="G10" s="2">
        <v>45327</v>
      </c>
      <c r="H10" s="2">
        <v>45509</v>
      </c>
      <c r="I10" s="3"/>
      <c r="J10" s="47"/>
      <c r="K10" s="47"/>
      <c r="L10" s="47"/>
      <c r="M10" s="47"/>
      <c r="N10" s="47"/>
      <c r="O10" s="48"/>
    </row>
    <row r="11" spans="1:15" s="4" customFormat="1" ht="37.950000000000003" customHeight="1" x14ac:dyDescent="0.35">
      <c r="A11" s="8">
        <v>3</v>
      </c>
      <c r="B11" s="46" t="s">
        <v>188</v>
      </c>
      <c r="C11" s="46"/>
      <c r="D11" s="46"/>
      <c r="E11" s="46"/>
      <c r="F11" s="46"/>
      <c r="G11" s="2">
        <v>45509</v>
      </c>
      <c r="H11" s="2">
        <v>45657</v>
      </c>
      <c r="I11" s="3"/>
      <c r="J11" s="47"/>
      <c r="K11" s="47"/>
      <c r="L11" s="47" t="s">
        <v>279</v>
      </c>
      <c r="M11" s="47"/>
      <c r="N11" s="47"/>
      <c r="O11" s="48"/>
    </row>
    <row r="12" spans="1:15" s="4" customFormat="1" ht="37.950000000000003" customHeight="1" x14ac:dyDescent="0.35">
      <c r="A12" s="8"/>
      <c r="B12" s="46"/>
      <c r="C12" s="46"/>
      <c r="D12" s="46"/>
      <c r="E12" s="46"/>
      <c r="F12" s="46"/>
      <c r="G12" s="2"/>
      <c r="H12" s="2"/>
      <c r="I12" s="3"/>
      <c r="J12" s="47"/>
      <c r="K12" s="47"/>
      <c r="L12" s="47"/>
      <c r="M12" s="47"/>
      <c r="N12" s="47"/>
      <c r="O12" s="48"/>
    </row>
    <row r="13" spans="1:15" s="4" customFormat="1" ht="37.950000000000003" customHeight="1" x14ac:dyDescent="0.35">
      <c r="A13" s="8"/>
      <c r="B13" s="46"/>
      <c r="C13" s="46"/>
      <c r="D13" s="46"/>
      <c r="E13" s="46"/>
      <c r="F13" s="46"/>
      <c r="G13" s="2"/>
      <c r="H13" s="2"/>
      <c r="I13" s="3"/>
      <c r="J13" s="47"/>
      <c r="K13" s="47"/>
      <c r="L13" s="47"/>
      <c r="M13" s="47"/>
      <c r="N13" s="47"/>
      <c r="O13" s="48"/>
    </row>
    <row r="14" spans="1:15" s="4" customFormat="1" ht="37.950000000000003" customHeight="1" x14ac:dyDescent="0.35">
      <c r="A14" s="8"/>
      <c r="B14" s="46"/>
      <c r="C14" s="46"/>
      <c r="D14" s="46"/>
      <c r="E14" s="46"/>
      <c r="F14" s="46"/>
      <c r="G14" s="2"/>
      <c r="H14" s="2"/>
      <c r="I14" s="3"/>
      <c r="J14" s="47"/>
      <c r="K14" s="47"/>
      <c r="L14" s="52"/>
      <c r="M14" s="52"/>
      <c r="N14" s="52"/>
      <c r="O14" s="53"/>
    </row>
    <row r="15" spans="1:15" s="4" customFormat="1" ht="37.950000000000003" customHeight="1" x14ac:dyDescent="0.35">
      <c r="A15" s="8"/>
      <c r="B15" s="46"/>
      <c r="C15" s="46"/>
      <c r="D15" s="46"/>
      <c r="E15" s="46"/>
      <c r="F15" s="46"/>
      <c r="G15" s="2"/>
      <c r="H15" s="2"/>
      <c r="I15" s="3"/>
      <c r="J15" s="47"/>
      <c r="K15" s="47"/>
      <c r="L15" s="52"/>
      <c r="M15" s="52"/>
      <c r="N15" s="52"/>
      <c r="O15" s="53"/>
    </row>
    <row r="16" spans="1:15" s="4" customFormat="1" ht="37.950000000000003" customHeight="1" x14ac:dyDescent="0.35">
      <c r="A16" s="8"/>
      <c r="B16" s="46"/>
      <c r="C16" s="46"/>
      <c r="D16" s="46"/>
      <c r="E16" s="46"/>
      <c r="F16" s="46"/>
      <c r="G16" s="2"/>
      <c r="H16" s="2"/>
      <c r="I16" s="3"/>
      <c r="J16" s="47"/>
      <c r="K16" s="47"/>
      <c r="L16" s="52"/>
      <c r="M16" s="52"/>
      <c r="N16" s="52"/>
      <c r="O16" s="53"/>
    </row>
    <row r="17" spans="1:15" s="4" customFormat="1" ht="37.950000000000003" customHeight="1" x14ac:dyDescent="0.35">
      <c r="A17" s="8"/>
      <c r="B17" s="46"/>
      <c r="C17" s="46"/>
      <c r="D17" s="46"/>
      <c r="E17" s="46"/>
      <c r="F17" s="46"/>
      <c r="G17" s="2"/>
      <c r="H17" s="2"/>
      <c r="I17" s="3"/>
      <c r="J17" s="47"/>
      <c r="K17" s="47"/>
      <c r="L17" s="52"/>
      <c r="M17" s="52"/>
      <c r="N17" s="52"/>
      <c r="O17" s="53"/>
    </row>
    <row r="18" spans="1:15" s="4" customFormat="1" ht="37.950000000000003" customHeight="1" x14ac:dyDescent="0.35">
      <c r="A18" s="8"/>
      <c r="B18" s="46"/>
      <c r="C18" s="46"/>
      <c r="D18" s="46"/>
      <c r="E18" s="46"/>
      <c r="F18" s="46"/>
      <c r="G18" s="2"/>
      <c r="H18" s="2"/>
      <c r="I18" s="3"/>
      <c r="J18" s="47"/>
      <c r="K18" s="47"/>
      <c r="L18" s="52"/>
      <c r="M18" s="52"/>
      <c r="N18" s="52"/>
      <c r="O18" s="53"/>
    </row>
    <row r="19" spans="1:15" s="4" customFormat="1" ht="37.950000000000003" customHeight="1" thickBot="1" x14ac:dyDescent="0.4">
      <c r="A19" s="9"/>
      <c r="B19" s="49"/>
      <c r="C19" s="49"/>
      <c r="D19" s="49"/>
      <c r="E19" s="49"/>
      <c r="F19" s="49"/>
      <c r="G19" s="10"/>
      <c r="H19" s="10"/>
      <c r="I19" s="11"/>
      <c r="J19" s="50"/>
      <c r="K19" s="50"/>
      <c r="L19" s="50"/>
      <c r="M19" s="50"/>
      <c r="N19" s="50"/>
      <c r="O19" s="51"/>
    </row>
    <row r="20" spans="1:15" ht="30" customHeight="1" thickTop="1" x14ac:dyDescent="0.3"/>
    <row r="21" spans="1:15" ht="30" customHeight="1" x14ac:dyDescent="0.3"/>
  </sheetData>
  <mergeCells count="56">
    <mergeCell ref="L1:M2"/>
    <mergeCell ref="N1:O2"/>
    <mergeCell ref="A3:A5"/>
    <mergeCell ref="B3:E5"/>
    <mergeCell ref="F3:F5"/>
    <mergeCell ref="G3:H5"/>
    <mergeCell ref="I3:I5"/>
    <mergeCell ref="J3:K5"/>
    <mergeCell ref="L3:M5"/>
    <mergeCell ref="N3:O5"/>
    <mergeCell ref="A1:A2"/>
    <mergeCell ref="B1:E2"/>
    <mergeCell ref="F1:F2"/>
    <mergeCell ref="G1:H2"/>
    <mergeCell ref="I1:I2"/>
    <mergeCell ref="J1:K2"/>
    <mergeCell ref="A6:O6"/>
    <mergeCell ref="A7:A8"/>
    <mergeCell ref="B7:F8"/>
    <mergeCell ref="G7:H7"/>
    <mergeCell ref="I7:K7"/>
    <mergeCell ref="L7:O8"/>
    <mergeCell ref="J8:K8"/>
    <mergeCell ref="B9:F9"/>
    <mergeCell ref="J9:K9"/>
    <mergeCell ref="L9:O9"/>
    <mergeCell ref="B10:F10"/>
    <mergeCell ref="J10:K10"/>
    <mergeCell ref="L10:O10"/>
    <mergeCell ref="B11:F11"/>
    <mergeCell ref="J11:K11"/>
    <mergeCell ref="L11:O11"/>
    <mergeCell ref="B12:F12"/>
    <mergeCell ref="J12:K12"/>
    <mergeCell ref="L12:O12"/>
    <mergeCell ref="B13:F13"/>
    <mergeCell ref="J13:K13"/>
    <mergeCell ref="L13:O13"/>
    <mergeCell ref="B14:F14"/>
    <mergeCell ref="J14:K14"/>
    <mergeCell ref="L14:O14"/>
    <mergeCell ref="B15:F15"/>
    <mergeCell ref="J15:K15"/>
    <mergeCell ref="L15:O15"/>
    <mergeCell ref="B16:F16"/>
    <mergeCell ref="J16:K16"/>
    <mergeCell ref="L16:O16"/>
    <mergeCell ref="B19:F19"/>
    <mergeCell ref="J19:K19"/>
    <mergeCell ref="L19:O19"/>
    <mergeCell ref="B17:F17"/>
    <mergeCell ref="J17:K17"/>
    <mergeCell ref="L17:O17"/>
    <mergeCell ref="B18:F18"/>
    <mergeCell ref="J18:K18"/>
    <mergeCell ref="L18:O18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72" orientation="landscape" r:id="rId1"/>
  <headerFooter>
    <oddFooter>&amp;C&amp;P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569B-3672-43C5-85DD-D84DD62BF721}">
  <sheetPr>
    <pageSetUpPr fitToPage="1"/>
  </sheetPr>
  <dimension ref="A1:J22"/>
  <sheetViews>
    <sheetView showOutlineSymbols="0" showWhiteSpace="0" topLeftCell="A4" workbookViewId="0">
      <selection activeCell="H15" sqref="H15"/>
    </sheetView>
  </sheetViews>
  <sheetFormatPr defaultRowHeight="13.8" x14ac:dyDescent="0.25"/>
  <cols>
    <col min="1" max="1" width="3.33203125" style="17" bestFit="1" customWidth="1"/>
    <col min="2" max="2" width="11.109375" style="17" bestFit="1" customWidth="1"/>
    <col min="3" max="3" width="66.6640625" style="17" bestFit="1" customWidth="1"/>
    <col min="4" max="4" width="33.33203125" style="17" bestFit="1" customWidth="1"/>
    <col min="5" max="5" width="11.109375" style="17" bestFit="1" customWidth="1"/>
    <col min="6" max="10" width="13.33203125" style="17" bestFit="1" customWidth="1"/>
    <col min="11" max="16384" width="8.88671875" style="17"/>
  </cols>
  <sheetData>
    <row r="1" spans="1:10" x14ac:dyDescent="0.25">
      <c r="A1" s="63" t="s">
        <v>200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60" t="s">
        <v>99</v>
      </c>
      <c r="B2" s="61"/>
      <c r="C2" s="61" t="s">
        <v>201</v>
      </c>
      <c r="D2" s="62"/>
      <c r="E2" s="62"/>
      <c r="F2" s="62"/>
      <c r="G2" s="62"/>
      <c r="H2" s="62"/>
      <c r="I2" s="62"/>
      <c r="J2" s="62"/>
    </row>
    <row r="3" spans="1:10" x14ac:dyDescent="0.25">
      <c r="A3" s="60" t="s">
        <v>103</v>
      </c>
      <c r="B3" s="61"/>
      <c r="C3" s="61" t="s">
        <v>202</v>
      </c>
      <c r="D3" s="62"/>
      <c r="E3" s="62"/>
      <c r="F3" s="62"/>
      <c r="G3" s="62"/>
      <c r="H3" s="62"/>
      <c r="I3" s="62"/>
      <c r="J3" s="62"/>
    </row>
    <row r="4" spans="1:10" x14ac:dyDescent="0.25">
      <c r="A4" s="60" t="s">
        <v>105</v>
      </c>
      <c r="B4" s="61"/>
      <c r="C4" s="61" t="s">
        <v>106</v>
      </c>
      <c r="D4" s="62"/>
      <c r="E4" s="62"/>
      <c r="F4" s="62"/>
      <c r="G4" s="62"/>
      <c r="H4" s="62"/>
      <c r="I4" s="62"/>
      <c r="J4" s="62"/>
    </row>
    <row r="5" spans="1:10" x14ac:dyDescent="0.25">
      <c r="A5" s="60" t="s">
        <v>107</v>
      </c>
      <c r="B5" s="61"/>
      <c r="C5" s="61" t="s">
        <v>203</v>
      </c>
      <c r="D5" s="62"/>
      <c r="E5" s="62"/>
      <c r="F5" s="62"/>
      <c r="G5" s="62"/>
      <c r="H5" s="62"/>
      <c r="I5" s="62"/>
      <c r="J5" s="62"/>
    </row>
    <row r="6" spans="1:10" x14ac:dyDescent="0.25">
      <c r="A6" s="60" t="s">
        <v>109</v>
      </c>
      <c r="B6" s="61"/>
      <c r="C6" s="61" t="s">
        <v>204</v>
      </c>
      <c r="D6" s="62"/>
      <c r="E6" s="62"/>
      <c r="F6" s="62"/>
      <c r="G6" s="62"/>
      <c r="H6" s="62"/>
      <c r="I6" s="62"/>
      <c r="J6" s="62"/>
    </row>
    <row r="7" spans="1:10" x14ac:dyDescent="0.25">
      <c r="A7" s="60" t="s">
        <v>110</v>
      </c>
      <c r="B7" s="61"/>
      <c r="C7" s="61" t="s">
        <v>111</v>
      </c>
      <c r="D7" s="62"/>
      <c r="E7" s="62"/>
      <c r="F7" s="62"/>
      <c r="G7" s="62"/>
      <c r="H7" s="62"/>
      <c r="I7" s="62"/>
      <c r="J7" s="62"/>
    </row>
    <row r="8" spans="1:10" x14ac:dyDescent="0.25">
      <c r="A8" s="60" t="s">
        <v>112</v>
      </c>
      <c r="B8" s="61"/>
      <c r="C8" s="61" t="s">
        <v>205</v>
      </c>
      <c r="D8" s="62"/>
      <c r="E8" s="62"/>
      <c r="F8" s="62"/>
      <c r="G8" s="62"/>
      <c r="H8" s="62"/>
      <c r="I8" s="62"/>
      <c r="J8" s="62"/>
    </row>
    <row r="9" spans="1:10" x14ac:dyDescent="0.25">
      <c r="A9" s="60" t="s">
        <v>113</v>
      </c>
      <c r="B9" s="61"/>
      <c r="C9" s="61" t="s">
        <v>206</v>
      </c>
      <c r="D9" s="62"/>
      <c r="E9" s="62"/>
      <c r="F9" s="62"/>
      <c r="G9" s="62"/>
      <c r="H9" s="62"/>
      <c r="I9" s="62"/>
      <c r="J9" s="62"/>
    </row>
    <row r="10" spans="1:10" ht="30" customHeight="1" x14ac:dyDescent="0.25">
      <c r="A10" s="19"/>
      <c r="B10" s="19" t="s">
        <v>115</v>
      </c>
      <c r="C10" s="19" t="s">
        <v>103</v>
      </c>
      <c r="D10" s="19" t="s">
        <v>109</v>
      </c>
      <c r="E10" s="20" t="s">
        <v>110</v>
      </c>
      <c r="F10" s="21" t="s">
        <v>112</v>
      </c>
      <c r="G10" s="21" t="s">
        <v>113</v>
      </c>
      <c r="H10" s="21" t="s">
        <v>116</v>
      </c>
      <c r="I10" s="21" t="s">
        <v>112</v>
      </c>
      <c r="J10" s="21" t="s">
        <v>113</v>
      </c>
    </row>
    <row r="11" spans="1:10" ht="39" customHeight="1" x14ac:dyDescent="0.25">
      <c r="A11" s="22" t="s">
        <v>117</v>
      </c>
      <c r="B11" s="22" t="s">
        <v>207</v>
      </c>
      <c r="C11" s="22" t="s">
        <v>208</v>
      </c>
      <c r="D11" s="22" t="s">
        <v>120</v>
      </c>
      <c r="E11" s="23" t="s">
        <v>209</v>
      </c>
      <c r="F11" s="24" t="s">
        <v>210</v>
      </c>
      <c r="G11" s="24" t="s">
        <v>211</v>
      </c>
      <c r="H11" s="24" t="s">
        <v>212</v>
      </c>
      <c r="I11" s="24" t="s">
        <v>213</v>
      </c>
      <c r="J11" s="24" t="s">
        <v>214</v>
      </c>
    </row>
    <row r="12" spans="1:10" ht="39" customHeight="1" x14ac:dyDescent="0.25">
      <c r="A12" s="22" t="s">
        <v>117</v>
      </c>
      <c r="B12" s="22" t="s">
        <v>215</v>
      </c>
      <c r="C12" s="22" t="s">
        <v>216</v>
      </c>
      <c r="D12" s="22" t="s">
        <v>217</v>
      </c>
      <c r="E12" s="23" t="s">
        <v>209</v>
      </c>
      <c r="F12" s="24" t="s">
        <v>218</v>
      </c>
      <c r="G12" s="24" t="s">
        <v>219</v>
      </c>
      <c r="H12" s="24" t="s">
        <v>220</v>
      </c>
      <c r="I12" s="24" t="s">
        <v>221</v>
      </c>
      <c r="J12" s="24" t="s">
        <v>222</v>
      </c>
    </row>
    <row r="13" spans="1:10" ht="39" customHeight="1" x14ac:dyDescent="0.25">
      <c r="A13" s="22" t="s">
        <v>117</v>
      </c>
      <c r="B13" s="22" t="s">
        <v>223</v>
      </c>
      <c r="C13" s="22" t="s">
        <v>224</v>
      </c>
      <c r="D13" s="22" t="s">
        <v>217</v>
      </c>
      <c r="E13" s="23" t="s">
        <v>209</v>
      </c>
      <c r="F13" s="24" t="s">
        <v>225</v>
      </c>
      <c r="G13" s="24" t="s">
        <v>226</v>
      </c>
      <c r="H13" s="24" t="s">
        <v>227</v>
      </c>
      <c r="I13" s="24" t="s">
        <v>228</v>
      </c>
      <c r="J13" s="24" t="s">
        <v>229</v>
      </c>
    </row>
    <row r="14" spans="1:10" ht="24" customHeight="1" x14ac:dyDescent="0.25">
      <c r="A14" s="22" t="s">
        <v>117</v>
      </c>
      <c r="B14" s="22" t="s">
        <v>230</v>
      </c>
      <c r="C14" s="22" t="s">
        <v>231</v>
      </c>
      <c r="D14" s="22" t="s">
        <v>120</v>
      </c>
      <c r="E14" s="23" t="s">
        <v>121</v>
      </c>
      <c r="F14" s="24" t="s">
        <v>232</v>
      </c>
      <c r="G14" s="24" t="s">
        <v>233</v>
      </c>
      <c r="H14" s="24" t="s">
        <v>234</v>
      </c>
      <c r="I14" s="24" t="s">
        <v>235</v>
      </c>
      <c r="J14" s="24" t="s">
        <v>236</v>
      </c>
    </row>
    <row r="15" spans="1:10" ht="52.05" customHeight="1" x14ac:dyDescent="0.25">
      <c r="A15" s="25" t="s">
        <v>131</v>
      </c>
      <c r="B15" s="25" t="s">
        <v>237</v>
      </c>
      <c r="C15" s="25" t="s">
        <v>238</v>
      </c>
      <c r="D15" s="25" t="s">
        <v>134</v>
      </c>
      <c r="E15" s="26" t="s">
        <v>111</v>
      </c>
      <c r="F15" s="27" t="s">
        <v>239</v>
      </c>
      <c r="G15" s="27" t="s">
        <v>239</v>
      </c>
      <c r="H15" s="27" t="s">
        <v>240</v>
      </c>
      <c r="I15" s="27" t="s">
        <v>241</v>
      </c>
      <c r="J15" s="27" t="s">
        <v>241</v>
      </c>
    </row>
    <row r="16" spans="1:10" ht="25.95" customHeight="1" x14ac:dyDescent="0.25">
      <c r="A16" s="25" t="s">
        <v>131</v>
      </c>
      <c r="B16" s="25" t="s">
        <v>242</v>
      </c>
      <c r="C16" s="25" t="s">
        <v>243</v>
      </c>
      <c r="D16" s="25" t="s">
        <v>134</v>
      </c>
      <c r="E16" s="26" t="s">
        <v>244</v>
      </c>
      <c r="F16" s="27" t="s">
        <v>245</v>
      </c>
      <c r="G16" s="27" t="s">
        <v>245</v>
      </c>
      <c r="H16" s="27" t="s">
        <v>246</v>
      </c>
      <c r="I16" s="27" t="s">
        <v>247</v>
      </c>
      <c r="J16" s="27" t="s">
        <v>247</v>
      </c>
    </row>
    <row r="17" spans="1:10" ht="25.95" customHeight="1" x14ac:dyDescent="0.25">
      <c r="A17" s="25" t="s">
        <v>131</v>
      </c>
      <c r="B17" s="25" t="s">
        <v>248</v>
      </c>
      <c r="C17" s="25" t="s">
        <v>249</v>
      </c>
      <c r="D17" s="25" t="s">
        <v>134</v>
      </c>
      <c r="E17" s="26" t="s">
        <v>159</v>
      </c>
      <c r="F17" s="27" t="s">
        <v>250</v>
      </c>
      <c r="G17" s="27" t="s">
        <v>250</v>
      </c>
      <c r="H17" s="27" t="s">
        <v>251</v>
      </c>
      <c r="I17" s="27" t="s">
        <v>252</v>
      </c>
      <c r="J17" s="27" t="s">
        <v>252</v>
      </c>
    </row>
    <row r="18" spans="1:10" ht="25.95" customHeight="1" x14ac:dyDescent="0.25">
      <c r="A18" s="25" t="s">
        <v>131</v>
      </c>
      <c r="B18" s="25" t="s">
        <v>253</v>
      </c>
      <c r="C18" s="25" t="s">
        <v>254</v>
      </c>
      <c r="D18" s="25" t="s">
        <v>134</v>
      </c>
      <c r="E18" s="26" t="s">
        <v>159</v>
      </c>
      <c r="F18" s="27" t="s">
        <v>255</v>
      </c>
      <c r="G18" s="27" t="s">
        <v>255</v>
      </c>
      <c r="H18" s="27" t="s">
        <v>256</v>
      </c>
      <c r="I18" s="27" t="s">
        <v>257</v>
      </c>
      <c r="J18" s="27" t="s">
        <v>257</v>
      </c>
    </row>
    <row r="19" spans="1:10" ht="25.95" customHeight="1" x14ac:dyDescent="0.25">
      <c r="A19" s="25" t="s">
        <v>131</v>
      </c>
      <c r="B19" s="25" t="s">
        <v>258</v>
      </c>
      <c r="C19" s="25" t="s">
        <v>259</v>
      </c>
      <c r="D19" s="25" t="s">
        <v>134</v>
      </c>
      <c r="E19" s="26" t="s">
        <v>111</v>
      </c>
      <c r="F19" s="27" t="s">
        <v>260</v>
      </c>
      <c r="G19" s="27" t="s">
        <v>260</v>
      </c>
      <c r="H19" s="27" t="s">
        <v>136</v>
      </c>
      <c r="I19" s="27" t="s">
        <v>260</v>
      </c>
      <c r="J19" s="27" t="s">
        <v>260</v>
      </c>
    </row>
    <row r="20" spans="1:10" ht="25.95" customHeight="1" x14ac:dyDescent="0.25">
      <c r="A20" s="25" t="s">
        <v>131</v>
      </c>
      <c r="B20" s="25" t="s">
        <v>261</v>
      </c>
      <c r="C20" s="25" t="s">
        <v>262</v>
      </c>
      <c r="D20" s="25" t="s">
        <v>134</v>
      </c>
      <c r="E20" s="26" t="s">
        <v>111</v>
      </c>
      <c r="F20" s="27" t="s">
        <v>263</v>
      </c>
      <c r="G20" s="27" t="s">
        <v>263</v>
      </c>
      <c r="H20" s="27" t="s">
        <v>136</v>
      </c>
      <c r="I20" s="27" t="s">
        <v>263</v>
      </c>
      <c r="J20" s="27" t="s">
        <v>263</v>
      </c>
    </row>
    <row r="21" spans="1:10" ht="25.95" customHeight="1" x14ac:dyDescent="0.25">
      <c r="A21" s="25" t="s">
        <v>131</v>
      </c>
      <c r="B21" s="25" t="s">
        <v>264</v>
      </c>
      <c r="C21" s="25" t="s">
        <v>265</v>
      </c>
      <c r="D21" s="25" t="s">
        <v>134</v>
      </c>
      <c r="E21" s="26" t="s">
        <v>159</v>
      </c>
      <c r="F21" s="27" t="s">
        <v>266</v>
      </c>
      <c r="G21" s="27" t="s">
        <v>266</v>
      </c>
      <c r="H21" s="27" t="s">
        <v>267</v>
      </c>
      <c r="I21" s="27" t="s">
        <v>268</v>
      </c>
      <c r="J21" s="27" t="s">
        <v>268</v>
      </c>
    </row>
    <row r="22" spans="1:10" ht="25.95" customHeight="1" x14ac:dyDescent="0.25">
      <c r="A22" s="25" t="s">
        <v>131</v>
      </c>
      <c r="B22" s="25" t="s">
        <v>269</v>
      </c>
      <c r="C22" s="25" t="s">
        <v>270</v>
      </c>
      <c r="D22" s="25" t="s">
        <v>134</v>
      </c>
      <c r="E22" s="26" t="s">
        <v>209</v>
      </c>
      <c r="F22" s="27" t="s">
        <v>271</v>
      </c>
      <c r="G22" s="27" t="s">
        <v>272</v>
      </c>
      <c r="H22" s="27" t="s">
        <v>273</v>
      </c>
      <c r="I22" s="27" t="s">
        <v>274</v>
      </c>
      <c r="J22" s="27" t="s">
        <v>275</v>
      </c>
    </row>
  </sheetData>
  <mergeCells count="17">
    <mergeCell ref="A8:B8"/>
    <mergeCell ref="C8:J8"/>
    <mergeCell ref="A9:B9"/>
    <mergeCell ref="C9:J9"/>
    <mergeCell ref="A5:B5"/>
    <mergeCell ref="C5:J5"/>
    <mergeCell ref="A6:B6"/>
    <mergeCell ref="C6:J6"/>
    <mergeCell ref="A7:B7"/>
    <mergeCell ref="C7:J7"/>
    <mergeCell ref="A4:B4"/>
    <mergeCell ref="C4:J4"/>
    <mergeCell ref="A1:J1"/>
    <mergeCell ref="A2:B2"/>
    <mergeCell ref="C2:J2"/>
    <mergeCell ref="A3:B3"/>
    <mergeCell ref="C3:J3"/>
  </mergeCells>
  <pageMargins left="0.5" right="0.5" top="1" bottom="1" header="0.5" footer="0.5"/>
  <pageSetup paperSize="9" fitToHeight="0" orientation="landscape"/>
  <headerFooter>
    <oddHeader xml:space="preserve">Minha Empresa
CNPJ: </oddHeader>
    <oddFooter xml:space="preserve">  -  -  / MT
 / engerika.carvalho@gmail.com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28DE-A938-48B9-A13D-B90C931C4AAF}">
  <sheetPr>
    <tabColor theme="4" tint="-0.499984740745262"/>
  </sheetPr>
  <dimension ref="A1:O21"/>
  <sheetViews>
    <sheetView showGridLines="0" zoomScale="85" zoomScaleNormal="85" zoomScaleSheetLayoutView="115" workbookViewId="0">
      <selection activeCell="I11" sqref="I11"/>
    </sheetView>
  </sheetViews>
  <sheetFormatPr defaultRowHeight="14.4" x14ac:dyDescent="0.3"/>
  <cols>
    <col min="1" max="1" width="11.6640625" bestFit="1" customWidth="1"/>
    <col min="5" max="5" width="27.21875" customWidth="1"/>
    <col min="6" max="6" width="30.5546875" customWidth="1"/>
    <col min="7" max="8" width="16.88671875" customWidth="1"/>
    <col min="9" max="9" width="17.6640625" customWidth="1"/>
    <col min="10" max="11" width="9.33203125" customWidth="1"/>
    <col min="15" max="15" width="11.21875" customWidth="1"/>
  </cols>
  <sheetData>
    <row r="1" spans="1:15" ht="15.6" customHeight="1" thickTop="1" thickBot="1" x14ac:dyDescent="0.35">
      <c r="A1" s="39" t="s">
        <v>189</v>
      </c>
      <c r="B1" s="34" t="s">
        <v>191</v>
      </c>
      <c r="C1" s="34"/>
      <c r="D1" s="34"/>
      <c r="E1" s="34"/>
      <c r="F1" s="33" t="s">
        <v>2</v>
      </c>
      <c r="G1" s="37" t="s">
        <v>62</v>
      </c>
      <c r="H1" s="37"/>
      <c r="I1" s="31" t="s">
        <v>5</v>
      </c>
      <c r="J1" s="36">
        <f>G9</f>
        <v>45448</v>
      </c>
      <c r="K1" s="37"/>
      <c r="L1" s="31" t="s">
        <v>6</v>
      </c>
      <c r="M1" s="31"/>
      <c r="N1" s="32">
        <f>J3-J1</f>
        <v>92</v>
      </c>
      <c r="O1" s="32"/>
    </row>
    <row r="2" spans="1:15" ht="15.6" customHeight="1" thickTop="1" thickBot="1" x14ac:dyDescent="0.35">
      <c r="A2" s="39"/>
      <c r="B2" s="34"/>
      <c r="C2" s="34"/>
      <c r="D2" s="34"/>
      <c r="E2" s="34"/>
      <c r="F2" s="33"/>
      <c r="G2" s="37"/>
      <c r="H2" s="37"/>
      <c r="I2" s="31"/>
      <c r="J2" s="37"/>
      <c r="K2" s="37"/>
      <c r="L2" s="31"/>
      <c r="M2" s="31"/>
      <c r="N2" s="32"/>
      <c r="O2" s="32"/>
    </row>
    <row r="3" spans="1:15" ht="15.6" thickTop="1" thickBot="1" x14ac:dyDescent="0.35">
      <c r="A3" s="33" t="s">
        <v>1</v>
      </c>
      <c r="B3" s="34" t="s">
        <v>190</v>
      </c>
      <c r="C3" s="34"/>
      <c r="D3" s="34"/>
      <c r="E3" s="34"/>
      <c r="F3" s="33" t="s">
        <v>3</v>
      </c>
      <c r="G3" s="35">
        <v>2</v>
      </c>
      <c r="H3" s="35"/>
      <c r="I3" s="31" t="s">
        <v>4</v>
      </c>
      <c r="J3" s="36">
        <f>H11</f>
        <v>45540</v>
      </c>
      <c r="K3" s="37"/>
      <c r="L3" s="31" t="s">
        <v>7</v>
      </c>
      <c r="M3" s="31"/>
      <c r="N3" s="38">
        <f>I11</f>
        <v>1502520</v>
      </c>
      <c r="O3" s="38"/>
    </row>
    <row r="4" spans="1:15" ht="15.6" thickTop="1" thickBot="1" x14ac:dyDescent="0.35">
      <c r="A4" s="33"/>
      <c r="B4" s="34"/>
      <c r="C4" s="34"/>
      <c r="D4" s="34"/>
      <c r="E4" s="34"/>
      <c r="F4" s="33"/>
      <c r="G4" s="35"/>
      <c r="H4" s="35"/>
      <c r="I4" s="31"/>
      <c r="J4" s="37"/>
      <c r="K4" s="37"/>
      <c r="L4" s="31"/>
      <c r="M4" s="31"/>
      <c r="N4" s="38"/>
      <c r="O4" s="38"/>
    </row>
    <row r="5" spans="1:15" ht="48.6" customHeight="1" thickTop="1" thickBot="1" x14ac:dyDescent="0.35">
      <c r="A5" s="33"/>
      <c r="B5" s="34"/>
      <c r="C5" s="34"/>
      <c r="D5" s="34"/>
      <c r="E5" s="34"/>
      <c r="F5" s="33"/>
      <c r="G5" s="35"/>
      <c r="H5" s="35"/>
      <c r="I5" s="31"/>
      <c r="J5" s="37"/>
      <c r="K5" s="37"/>
      <c r="L5" s="31"/>
      <c r="M5" s="31"/>
      <c r="N5" s="38"/>
      <c r="O5" s="38"/>
    </row>
    <row r="6" spans="1:15" ht="10.199999999999999" customHeight="1" thickTop="1" thickBot="1" x14ac:dyDescent="0.3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1:15" ht="30" customHeight="1" thickTop="1" thickBot="1" x14ac:dyDescent="0.35">
      <c r="A7" s="33" t="s">
        <v>0</v>
      </c>
      <c r="B7" s="33" t="s">
        <v>8</v>
      </c>
      <c r="C7" s="33"/>
      <c r="D7" s="33"/>
      <c r="E7" s="33"/>
      <c r="F7" s="33"/>
      <c r="G7" s="41" t="s">
        <v>23</v>
      </c>
      <c r="H7" s="42"/>
      <c r="I7" s="33" t="s">
        <v>11</v>
      </c>
      <c r="J7" s="33"/>
      <c r="K7" s="33"/>
      <c r="L7" s="33" t="s">
        <v>14</v>
      </c>
      <c r="M7" s="33"/>
      <c r="N7" s="33"/>
      <c r="O7" s="33"/>
    </row>
    <row r="8" spans="1:15" ht="30" customHeight="1" thickTop="1" thickBot="1" x14ac:dyDescent="0.35">
      <c r="A8" s="33"/>
      <c r="B8" s="33"/>
      <c r="C8" s="33"/>
      <c r="D8" s="33"/>
      <c r="E8" s="33"/>
      <c r="F8" s="33"/>
      <c r="G8" s="1" t="s">
        <v>9</v>
      </c>
      <c r="H8" s="1" t="s">
        <v>10</v>
      </c>
      <c r="I8" s="1" t="s">
        <v>12</v>
      </c>
      <c r="J8" s="33" t="s">
        <v>13</v>
      </c>
      <c r="K8" s="33"/>
      <c r="L8" s="33"/>
      <c r="M8" s="33"/>
      <c r="N8" s="33"/>
      <c r="O8" s="33"/>
    </row>
    <row r="9" spans="1:15" s="4" customFormat="1" ht="37.950000000000003" customHeight="1" thickTop="1" x14ac:dyDescent="0.35">
      <c r="A9" s="7">
        <v>1</v>
      </c>
      <c r="B9" s="43" t="s">
        <v>192</v>
      </c>
      <c r="C9" s="43"/>
      <c r="D9" s="43"/>
      <c r="E9" s="43"/>
      <c r="F9" s="43"/>
      <c r="G9" s="5">
        <v>45448</v>
      </c>
      <c r="H9" s="5">
        <v>45478</v>
      </c>
      <c r="I9" s="6"/>
      <c r="J9" s="44"/>
      <c r="K9" s="44"/>
      <c r="L9" s="44"/>
      <c r="M9" s="44"/>
      <c r="N9" s="44"/>
      <c r="O9" s="45"/>
    </row>
    <row r="10" spans="1:15" s="4" customFormat="1" ht="37.950000000000003" customHeight="1" x14ac:dyDescent="0.35">
      <c r="A10" s="7">
        <v>2</v>
      </c>
      <c r="B10" s="46" t="s">
        <v>194</v>
      </c>
      <c r="C10" s="46"/>
      <c r="D10" s="46"/>
      <c r="E10" s="46"/>
      <c r="F10" s="46"/>
      <c r="G10" s="5">
        <v>45448</v>
      </c>
      <c r="H10" s="2">
        <v>45478</v>
      </c>
      <c r="I10" s="3"/>
      <c r="J10" s="47"/>
      <c r="K10" s="47"/>
      <c r="L10" s="47"/>
      <c r="M10" s="47"/>
      <c r="N10" s="47"/>
      <c r="O10" s="48"/>
    </row>
    <row r="11" spans="1:15" s="4" customFormat="1" ht="37.950000000000003" customHeight="1" x14ac:dyDescent="0.35">
      <c r="A11" s="7">
        <v>3</v>
      </c>
      <c r="B11" s="46" t="s">
        <v>193</v>
      </c>
      <c r="C11" s="46"/>
      <c r="D11" s="46"/>
      <c r="E11" s="46"/>
      <c r="F11" s="46"/>
      <c r="G11" s="2">
        <v>45448</v>
      </c>
      <c r="H11" s="2">
        <v>45540</v>
      </c>
      <c r="I11" s="14">
        <f>'Composição ação 11'!C8*1000</f>
        <v>1502520</v>
      </c>
      <c r="J11" s="47"/>
      <c r="K11" s="47"/>
      <c r="L11" s="47" t="s">
        <v>276</v>
      </c>
      <c r="M11" s="47"/>
      <c r="N11" s="47"/>
      <c r="O11" s="48"/>
    </row>
    <row r="12" spans="1:15" s="4" customFormat="1" ht="37.950000000000003" customHeight="1" x14ac:dyDescent="0.35">
      <c r="A12" s="8"/>
      <c r="B12" s="46"/>
      <c r="C12" s="46"/>
      <c r="D12" s="46"/>
      <c r="E12" s="46"/>
      <c r="F12" s="46"/>
      <c r="G12" s="2"/>
      <c r="H12" s="2"/>
      <c r="I12" s="3"/>
      <c r="J12" s="47"/>
      <c r="K12" s="47"/>
      <c r="L12" s="47"/>
      <c r="M12" s="47"/>
      <c r="N12" s="47"/>
      <c r="O12" s="48"/>
    </row>
    <row r="13" spans="1:15" s="4" customFormat="1" ht="37.950000000000003" customHeight="1" x14ac:dyDescent="0.35">
      <c r="A13" s="8"/>
      <c r="B13" s="46"/>
      <c r="C13" s="46"/>
      <c r="D13" s="46"/>
      <c r="E13" s="46"/>
      <c r="F13" s="46"/>
      <c r="G13" s="2"/>
      <c r="H13" s="2"/>
      <c r="I13" s="3"/>
      <c r="J13" s="47"/>
      <c r="K13" s="47"/>
      <c r="L13" s="47"/>
      <c r="M13" s="47"/>
      <c r="N13" s="47"/>
      <c r="O13" s="48"/>
    </row>
    <row r="14" spans="1:15" s="4" customFormat="1" ht="37.950000000000003" customHeight="1" x14ac:dyDescent="0.35">
      <c r="A14" s="8"/>
      <c r="B14" s="46"/>
      <c r="C14" s="46"/>
      <c r="D14" s="46"/>
      <c r="E14" s="46"/>
      <c r="F14" s="46"/>
      <c r="G14" s="2"/>
      <c r="H14" s="2"/>
      <c r="I14" s="3"/>
      <c r="J14" s="47"/>
      <c r="K14" s="47"/>
      <c r="L14" s="52"/>
      <c r="M14" s="52"/>
      <c r="N14" s="52"/>
      <c r="O14" s="53"/>
    </row>
    <row r="15" spans="1:15" s="4" customFormat="1" ht="37.950000000000003" customHeight="1" x14ac:dyDescent="0.35">
      <c r="A15" s="8"/>
      <c r="B15" s="46"/>
      <c r="C15" s="46"/>
      <c r="D15" s="46"/>
      <c r="E15" s="46"/>
      <c r="F15" s="46"/>
      <c r="G15" s="2"/>
      <c r="H15" s="2"/>
      <c r="I15" s="3"/>
      <c r="J15" s="47"/>
      <c r="K15" s="47"/>
      <c r="L15" s="52"/>
      <c r="M15" s="52"/>
      <c r="N15" s="52"/>
      <c r="O15" s="53"/>
    </row>
    <row r="16" spans="1:15" s="4" customFormat="1" ht="37.950000000000003" customHeight="1" x14ac:dyDescent="0.35">
      <c r="A16" s="8"/>
      <c r="B16" s="46"/>
      <c r="C16" s="46"/>
      <c r="D16" s="46"/>
      <c r="E16" s="46"/>
      <c r="F16" s="46"/>
      <c r="G16" s="2"/>
      <c r="H16" s="2"/>
      <c r="I16" s="3"/>
      <c r="J16" s="47"/>
      <c r="K16" s="47"/>
      <c r="L16" s="52"/>
      <c r="M16" s="52"/>
      <c r="N16" s="52"/>
      <c r="O16" s="53"/>
    </row>
    <row r="17" spans="1:15" s="4" customFormat="1" ht="37.950000000000003" customHeight="1" x14ac:dyDescent="0.35">
      <c r="A17" s="8"/>
      <c r="B17" s="46"/>
      <c r="C17" s="46"/>
      <c r="D17" s="46"/>
      <c r="E17" s="46"/>
      <c r="F17" s="46"/>
      <c r="G17" s="2"/>
      <c r="H17" s="2"/>
      <c r="I17" s="3"/>
      <c r="J17" s="47"/>
      <c r="K17" s="47"/>
      <c r="L17" s="52"/>
      <c r="M17" s="52"/>
      <c r="N17" s="52"/>
      <c r="O17" s="53"/>
    </row>
    <row r="18" spans="1:15" s="4" customFormat="1" ht="37.950000000000003" customHeight="1" x14ac:dyDescent="0.35">
      <c r="A18" s="8"/>
      <c r="B18" s="46"/>
      <c r="C18" s="46"/>
      <c r="D18" s="46"/>
      <c r="E18" s="46"/>
      <c r="F18" s="46"/>
      <c r="G18" s="2"/>
      <c r="H18" s="2"/>
      <c r="I18" s="3"/>
      <c r="J18" s="47"/>
      <c r="K18" s="47"/>
      <c r="L18" s="52"/>
      <c r="M18" s="52"/>
      <c r="N18" s="52"/>
      <c r="O18" s="53"/>
    </row>
    <row r="19" spans="1:15" s="4" customFormat="1" ht="37.950000000000003" customHeight="1" thickBot="1" x14ac:dyDescent="0.4">
      <c r="A19" s="9"/>
      <c r="B19" s="49"/>
      <c r="C19" s="49"/>
      <c r="D19" s="49"/>
      <c r="E19" s="49"/>
      <c r="F19" s="49"/>
      <c r="G19" s="10"/>
      <c r="H19" s="10"/>
      <c r="I19" s="11"/>
      <c r="J19" s="50"/>
      <c r="K19" s="50"/>
      <c r="L19" s="50"/>
      <c r="M19" s="50"/>
      <c r="N19" s="50"/>
      <c r="O19" s="51"/>
    </row>
    <row r="20" spans="1:15" ht="30" customHeight="1" thickTop="1" x14ac:dyDescent="0.3"/>
    <row r="21" spans="1:15" ht="30" customHeight="1" x14ac:dyDescent="0.3"/>
  </sheetData>
  <mergeCells count="56">
    <mergeCell ref="L1:M2"/>
    <mergeCell ref="N1:O2"/>
    <mergeCell ref="A3:A5"/>
    <mergeCell ref="B3:E5"/>
    <mergeCell ref="F3:F5"/>
    <mergeCell ref="G3:H5"/>
    <mergeCell ref="I3:I5"/>
    <mergeCell ref="J3:K5"/>
    <mergeCell ref="L3:M5"/>
    <mergeCell ref="N3:O5"/>
    <mergeCell ref="A1:A2"/>
    <mergeCell ref="B1:E2"/>
    <mergeCell ref="F1:F2"/>
    <mergeCell ref="G1:H2"/>
    <mergeCell ref="I1:I2"/>
    <mergeCell ref="J1:K2"/>
    <mergeCell ref="A6:O6"/>
    <mergeCell ref="A7:A8"/>
    <mergeCell ref="B7:F8"/>
    <mergeCell ref="G7:H7"/>
    <mergeCell ref="I7:K7"/>
    <mergeCell ref="L7:O8"/>
    <mergeCell ref="J8:K8"/>
    <mergeCell ref="B9:F9"/>
    <mergeCell ref="J9:K9"/>
    <mergeCell ref="L9:O9"/>
    <mergeCell ref="B11:F11"/>
    <mergeCell ref="J11:K11"/>
    <mergeCell ref="L11:O11"/>
    <mergeCell ref="B10:F10"/>
    <mergeCell ref="J10:K10"/>
    <mergeCell ref="L10:O10"/>
    <mergeCell ref="B12:F12"/>
    <mergeCell ref="J12:K12"/>
    <mergeCell ref="L12:O12"/>
    <mergeCell ref="B13:F13"/>
    <mergeCell ref="J13:K13"/>
    <mergeCell ref="L13:O13"/>
    <mergeCell ref="B14:F14"/>
    <mergeCell ref="J14:K14"/>
    <mergeCell ref="L14:O14"/>
    <mergeCell ref="B15:F15"/>
    <mergeCell ref="J15:K15"/>
    <mergeCell ref="L15:O15"/>
    <mergeCell ref="B16:F16"/>
    <mergeCell ref="J16:K16"/>
    <mergeCell ref="L16:O16"/>
    <mergeCell ref="B19:F19"/>
    <mergeCell ref="J19:K19"/>
    <mergeCell ref="L19:O19"/>
    <mergeCell ref="B17:F17"/>
    <mergeCell ref="J17:K17"/>
    <mergeCell ref="L17:O17"/>
    <mergeCell ref="B18:F18"/>
    <mergeCell ref="J18:K18"/>
    <mergeCell ref="L18:O18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72" orientation="landscape" r:id="rId1"/>
  <headerFooter>
    <oddFooter>&amp;C&amp;P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CF62-9D08-4B24-BF7E-F49C09217F20}">
  <sheetPr>
    <tabColor theme="4" tint="-0.499984740745262"/>
  </sheetPr>
  <dimension ref="A1:O21"/>
  <sheetViews>
    <sheetView showGridLines="0" zoomScale="85" zoomScaleNormal="85" zoomScaleSheetLayoutView="115" workbookViewId="0">
      <selection activeCell="A6" sqref="A6:O6"/>
    </sheetView>
  </sheetViews>
  <sheetFormatPr defaultRowHeight="14.4" x14ac:dyDescent="0.3"/>
  <cols>
    <col min="1" max="1" width="11.6640625" bestFit="1" customWidth="1"/>
    <col min="5" max="5" width="27.21875" customWidth="1"/>
    <col min="6" max="6" width="30.5546875" customWidth="1"/>
    <col min="7" max="8" width="16.88671875" customWidth="1"/>
    <col min="9" max="9" width="17.6640625" customWidth="1"/>
    <col min="10" max="11" width="9.33203125" customWidth="1"/>
    <col min="15" max="15" width="11.21875" customWidth="1"/>
  </cols>
  <sheetData>
    <row r="1" spans="1:15" ht="15.6" customHeight="1" thickTop="1" thickBot="1" x14ac:dyDescent="0.35">
      <c r="A1" s="39" t="s">
        <v>195</v>
      </c>
      <c r="B1" s="34" t="s">
        <v>196</v>
      </c>
      <c r="C1" s="34"/>
      <c r="D1" s="34"/>
      <c r="E1" s="34"/>
      <c r="F1" s="33" t="s">
        <v>2</v>
      </c>
      <c r="G1" s="37" t="s">
        <v>197</v>
      </c>
      <c r="H1" s="37"/>
      <c r="I1" s="31" t="s">
        <v>5</v>
      </c>
      <c r="J1" s="36">
        <v>45327</v>
      </c>
      <c r="K1" s="37"/>
      <c r="L1" s="31" t="s">
        <v>6</v>
      </c>
      <c r="M1" s="31"/>
      <c r="N1" s="32">
        <f>J3-J1</f>
        <v>177</v>
      </c>
      <c r="O1" s="32"/>
    </row>
    <row r="2" spans="1:15" ht="23.4" customHeight="1" thickTop="1" thickBot="1" x14ac:dyDescent="0.35">
      <c r="A2" s="39"/>
      <c r="B2" s="34"/>
      <c r="C2" s="34"/>
      <c r="D2" s="34"/>
      <c r="E2" s="34"/>
      <c r="F2" s="33"/>
      <c r="G2" s="37"/>
      <c r="H2" s="37"/>
      <c r="I2" s="31"/>
      <c r="J2" s="37"/>
      <c r="K2" s="37"/>
      <c r="L2" s="31"/>
      <c r="M2" s="31"/>
      <c r="N2" s="32"/>
      <c r="O2" s="32"/>
    </row>
    <row r="3" spans="1:15" ht="15.6" thickTop="1" thickBot="1" x14ac:dyDescent="0.35">
      <c r="A3" s="33" t="s">
        <v>1</v>
      </c>
      <c r="B3" s="34"/>
      <c r="C3" s="34"/>
      <c r="D3" s="34"/>
      <c r="E3" s="34"/>
      <c r="F3" s="33" t="s">
        <v>3</v>
      </c>
      <c r="G3" s="35">
        <v>2</v>
      </c>
      <c r="H3" s="35"/>
      <c r="I3" s="31" t="s">
        <v>4</v>
      </c>
      <c r="J3" s="36">
        <f>H9</f>
        <v>45504</v>
      </c>
      <c r="K3" s="37"/>
      <c r="L3" s="31" t="s">
        <v>7</v>
      </c>
      <c r="M3" s="31"/>
      <c r="N3" s="38">
        <v>0</v>
      </c>
      <c r="O3" s="38"/>
    </row>
    <row r="4" spans="1:15" ht="15.6" thickTop="1" thickBot="1" x14ac:dyDescent="0.35">
      <c r="A4" s="33"/>
      <c r="B4" s="34"/>
      <c r="C4" s="34"/>
      <c r="D4" s="34"/>
      <c r="E4" s="34"/>
      <c r="F4" s="33"/>
      <c r="G4" s="35"/>
      <c r="H4" s="35"/>
      <c r="I4" s="31"/>
      <c r="J4" s="37"/>
      <c r="K4" s="37"/>
      <c r="L4" s="31"/>
      <c r="M4" s="31"/>
      <c r="N4" s="38"/>
      <c r="O4" s="38"/>
    </row>
    <row r="5" spans="1:15" ht="27" customHeight="1" thickTop="1" thickBot="1" x14ac:dyDescent="0.35">
      <c r="A5" s="33"/>
      <c r="B5" s="34"/>
      <c r="C5" s="34"/>
      <c r="D5" s="34"/>
      <c r="E5" s="34"/>
      <c r="F5" s="33"/>
      <c r="G5" s="35"/>
      <c r="H5" s="35"/>
      <c r="I5" s="31"/>
      <c r="J5" s="37"/>
      <c r="K5" s="37"/>
      <c r="L5" s="31"/>
      <c r="M5" s="31"/>
      <c r="N5" s="38"/>
      <c r="O5" s="38"/>
    </row>
    <row r="6" spans="1:15" ht="10.199999999999999" customHeight="1" thickTop="1" thickBot="1" x14ac:dyDescent="0.3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1:15" ht="30" customHeight="1" thickTop="1" thickBot="1" x14ac:dyDescent="0.35">
      <c r="A7" s="33" t="s">
        <v>0</v>
      </c>
      <c r="B7" s="33" t="s">
        <v>8</v>
      </c>
      <c r="C7" s="33"/>
      <c r="D7" s="33"/>
      <c r="E7" s="33"/>
      <c r="F7" s="33"/>
      <c r="G7" s="41" t="s">
        <v>23</v>
      </c>
      <c r="H7" s="42"/>
      <c r="I7" s="33" t="s">
        <v>11</v>
      </c>
      <c r="J7" s="33"/>
      <c r="K7" s="33"/>
      <c r="L7" s="33" t="s">
        <v>14</v>
      </c>
      <c r="M7" s="33"/>
      <c r="N7" s="33"/>
      <c r="O7" s="33"/>
    </row>
    <row r="8" spans="1:15" ht="30" customHeight="1" thickTop="1" thickBot="1" x14ac:dyDescent="0.35">
      <c r="A8" s="33"/>
      <c r="B8" s="33"/>
      <c r="C8" s="33"/>
      <c r="D8" s="33"/>
      <c r="E8" s="33"/>
      <c r="F8" s="33"/>
      <c r="G8" s="1" t="s">
        <v>9</v>
      </c>
      <c r="H8" s="1" t="s">
        <v>10</v>
      </c>
      <c r="I8" s="1" t="s">
        <v>12</v>
      </c>
      <c r="J8" s="33" t="s">
        <v>13</v>
      </c>
      <c r="K8" s="33"/>
      <c r="L8" s="33"/>
      <c r="M8" s="33"/>
      <c r="N8" s="33"/>
      <c r="O8" s="33"/>
    </row>
    <row r="9" spans="1:15" s="4" customFormat="1" ht="37.950000000000003" customHeight="1" thickTop="1" x14ac:dyDescent="0.35">
      <c r="A9" s="7">
        <v>1</v>
      </c>
      <c r="B9" s="67" t="s">
        <v>277</v>
      </c>
      <c r="C9" s="68"/>
      <c r="D9" s="68"/>
      <c r="E9" s="68"/>
      <c r="F9" s="69"/>
      <c r="G9" s="5">
        <v>45327</v>
      </c>
      <c r="H9" s="2">
        <v>45504</v>
      </c>
      <c r="I9" s="6"/>
      <c r="J9" s="44"/>
      <c r="K9" s="44"/>
      <c r="L9" s="44"/>
      <c r="M9" s="44"/>
      <c r="N9" s="44"/>
      <c r="O9" s="45"/>
    </row>
    <row r="10" spans="1:15" s="4" customFormat="1" ht="74.400000000000006" customHeight="1" x14ac:dyDescent="0.35">
      <c r="A10" s="8">
        <v>2</v>
      </c>
      <c r="B10" s="55" t="s">
        <v>278</v>
      </c>
      <c r="C10" s="56"/>
      <c r="D10" s="56"/>
      <c r="E10" s="56"/>
      <c r="F10" s="57"/>
      <c r="G10" s="5">
        <v>45327</v>
      </c>
      <c r="H10" s="2">
        <v>45351</v>
      </c>
      <c r="I10" s="3"/>
      <c r="J10" s="47"/>
      <c r="K10" s="47"/>
      <c r="L10" s="44" t="s">
        <v>198</v>
      </c>
      <c r="M10" s="44"/>
      <c r="N10" s="44"/>
      <c r="O10" s="45"/>
    </row>
    <row r="11" spans="1:15" s="4" customFormat="1" ht="37.950000000000003" customHeight="1" x14ac:dyDescent="0.35">
      <c r="A11" s="8">
        <v>3</v>
      </c>
      <c r="B11" s="46"/>
      <c r="C11" s="46"/>
      <c r="D11" s="46"/>
      <c r="E11" s="46"/>
      <c r="F11" s="46"/>
      <c r="G11" s="2"/>
      <c r="H11" s="2"/>
      <c r="I11" s="3"/>
      <c r="J11" s="47"/>
      <c r="K11" s="47"/>
      <c r="L11" s="47"/>
      <c r="M11" s="47"/>
      <c r="N11" s="47"/>
      <c r="O11" s="48"/>
    </row>
    <row r="12" spans="1:15" s="4" customFormat="1" ht="37.950000000000003" customHeight="1" x14ac:dyDescent="0.35">
      <c r="A12" s="8">
        <v>4</v>
      </c>
      <c r="B12" s="46"/>
      <c r="C12" s="46"/>
      <c r="D12" s="46"/>
      <c r="E12" s="46"/>
      <c r="F12" s="46"/>
      <c r="G12" s="2"/>
      <c r="H12" s="2"/>
      <c r="I12" s="3"/>
      <c r="J12" s="47"/>
      <c r="K12" s="47"/>
      <c r="L12" s="47"/>
      <c r="M12" s="47"/>
      <c r="N12" s="47"/>
      <c r="O12" s="48"/>
    </row>
    <row r="13" spans="1:15" s="4" customFormat="1" ht="37.950000000000003" customHeight="1" x14ac:dyDescent="0.35">
      <c r="A13" s="8">
        <v>5</v>
      </c>
      <c r="B13" s="46"/>
      <c r="C13" s="46"/>
      <c r="D13" s="46"/>
      <c r="E13" s="46"/>
      <c r="F13" s="46"/>
      <c r="G13" s="2"/>
      <c r="H13" s="2"/>
      <c r="I13" s="3"/>
      <c r="J13" s="47"/>
      <c r="K13" s="47"/>
      <c r="L13" s="47"/>
      <c r="M13" s="47"/>
      <c r="N13" s="47"/>
      <c r="O13" s="48"/>
    </row>
    <row r="14" spans="1:15" s="4" customFormat="1" ht="37.950000000000003" customHeight="1" x14ac:dyDescent="0.35">
      <c r="A14" s="8">
        <v>6</v>
      </c>
      <c r="B14" s="46"/>
      <c r="C14" s="46"/>
      <c r="D14" s="46"/>
      <c r="E14" s="46"/>
      <c r="F14" s="46"/>
      <c r="G14" s="2"/>
      <c r="H14" s="2"/>
      <c r="I14" s="3"/>
      <c r="J14" s="47"/>
      <c r="K14" s="47"/>
      <c r="L14" s="52"/>
      <c r="M14" s="52"/>
      <c r="N14" s="52"/>
      <c r="O14" s="53"/>
    </row>
    <row r="15" spans="1:15" s="4" customFormat="1" ht="37.950000000000003" customHeight="1" x14ac:dyDescent="0.35">
      <c r="A15" s="8"/>
      <c r="B15" s="46"/>
      <c r="C15" s="46"/>
      <c r="D15" s="46"/>
      <c r="E15" s="46"/>
      <c r="F15" s="46"/>
      <c r="G15" s="2"/>
      <c r="H15" s="2"/>
      <c r="I15" s="3"/>
      <c r="J15" s="47"/>
      <c r="K15" s="47"/>
      <c r="L15" s="52"/>
      <c r="M15" s="52"/>
      <c r="N15" s="52"/>
      <c r="O15" s="53"/>
    </row>
    <row r="16" spans="1:15" s="4" customFormat="1" ht="37.950000000000003" customHeight="1" x14ac:dyDescent="0.35">
      <c r="A16" s="8"/>
      <c r="B16" s="46"/>
      <c r="C16" s="46"/>
      <c r="D16" s="46"/>
      <c r="E16" s="46"/>
      <c r="F16" s="46"/>
      <c r="G16" s="2"/>
      <c r="H16" s="2"/>
      <c r="I16" s="3"/>
      <c r="J16" s="47"/>
      <c r="K16" s="47"/>
      <c r="L16" s="52"/>
      <c r="M16" s="52"/>
      <c r="N16" s="52"/>
      <c r="O16" s="53"/>
    </row>
    <row r="17" spans="1:15" s="4" customFormat="1" ht="37.950000000000003" customHeight="1" x14ac:dyDescent="0.35">
      <c r="A17" s="8"/>
      <c r="B17" s="46"/>
      <c r="C17" s="46"/>
      <c r="D17" s="46"/>
      <c r="E17" s="46"/>
      <c r="F17" s="46"/>
      <c r="G17" s="2"/>
      <c r="H17" s="2"/>
      <c r="I17" s="3"/>
      <c r="J17" s="47"/>
      <c r="K17" s="47"/>
      <c r="L17" s="52"/>
      <c r="M17" s="52"/>
      <c r="N17" s="52"/>
      <c r="O17" s="53"/>
    </row>
    <row r="18" spans="1:15" s="4" customFormat="1" ht="37.950000000000003" customHeight="1" x14ac:dyDescent="0.35">
      <c r="A18" s="8"/>
      <c r="B18" s="46"/>
      <c r="C18" s="46"/>
      <c r="D18" s="46"/>
      <c r="E18" s="46"/>
      <c r="F18" s="46"/>
      <c r="G18" s="2"/>
      <c r="H18" s="2"/>
      <c r="I18" s="3"/>
      <c r="J18" s="47"/>
      <c r="K18" s="47"/>
      <c r="L18" s="52"/>
      <c r="M18" s="52"/>
      <c r="N18" s="52"/>
      <c r="O18" s="53"/>
    </row>
    <row r="19" spans="1:15" s="4" customFormat="1" ht="37.950000000000003" customHeight="1" thickBot="1" x14ac:dyDescent="0.4">
      <c r="A19" s="9"/>
      <c r="B19" s="49"/>
      <c r="C19" s="49"/>
      <c r="D19" s="49"/>
      <c r="E19" s="49"/>
      <c r="F19" s="49"/>
      <c r="G19" s="10"/>
      <c r="H19" s="10"/>
      <c r="I19" s="11"/>
      <c r="J19" s="50"/>
      <c r="K19" s="50"/>
      <c r="L19" s="50"/>
      <c r="M19" s="50"/>
      <c r="N19" s="50"/>
      <c r="O19" s="51"/>
    </row>
    <row r="20" spans="1:15" ht="30" customHeight="1" thickTop="1" x14ac:dyDescent="0.3"/>
    <row r="21" spans="1:15" ht="30" customHeight="1" x14ac:dyDescent="0.3"/>
  </sheetData>
  <mergeCells count="56">
    <mergeCell ref="L1:M2"/>
    <mergeCell ref="N1:O2"/>
    <mergeCell ref="A3:A5"/>
    <mergeCell ref="B3:E5"/>
    <mergeCell ref="F3:F5"/>
    <mergeCell ref="G3:H5"/>
    <mergeCell ref="I3:I5"/>
    <mergeCell ref="J3:K5"/>
    <mergeCell ref="L3:M5"/>
    <mergeCell ref="N3:O5"/>
    <mergeCell ref="A1:A2"/>
    <mergeCell ref="B1:E2"/>
    <mergeCell ref="F1:F2"/>
    <mergeCell ref="G1:H2"/>
    <mergeCell ref="I1:I2"/>
    <mergeCell ref="J1:K2"/>
    <mergeCell ref="A6:O6"/>
    <mergeCell ref="A7:A8"/>
    <mergeCell ref="B7:F8"/>
    <mergeCell ref="G7:H7"/>
    <mergeCell ref="I7:K7"/>
    <mergeCell ref="L7:O8"/>
    <mergeCell ref="J8:K8"/>
    <mergeCell ref="B9:F9"/>
    <mergeCell ref="J9:K9"/>
    <mergeCell ref="L9:O9"/>
    <mergeCell ref="B10:F10"/>
    <mergeCell ref="J10:K10"/>
    <mergeCell ref="L10:O10"/>
    <mergeCell ref="B11:F11"/>
    <mergeCell ref="J11:K11"/>
    <mergeCell ref="L11:O11"/>
    <mergeCell ref="B12:F12"/>
    <mergeCell ref="J12:K12"/>
    <mergeCell ref="L12:O12"/>
    <mergeCell ref="B13:F13"/>
    <mergeCell ref="J13:K13"/>
    <mergeCell ref="L13:O13"/>
    <mergeCell ref="B14:F14"/>
    <mergeCell ref="J14:K14"/>
    <mergeCell ref="L14:O14"/>
    <mergeCell ref="B15:F15"/>
    <mergeCell ref="J15:K15"/>
    <mergeCell ref="L15:O15"/>
    <mergeCell ref="B16:F16"/>
    <mergeCell ref="J16:K16"/>
    <mergeCell ref="L16:O16"/>
    <mergeCell ref="B19:F19"/>
    <mergeCell ref="J19:K19"/>
    <mergeCell ref="L19:O19"/>
    <mergeCell ref="B17:F17"/>
    <mergeCell ref="J17:K17"/>
    <mergeCell ref="L17:O17"/>
    <mergeCell ref="B18:F18"/>
    <mergeCell ref="J18:K18"/>
    <mergeCell ref="L18:O18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72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EC60-FFE9-43F0-8502-1A9809797401}">
  <sheetPr>
    <tabColor theme="4" tint="-0.499984740745262"/>
  </sheetPr>
  <dimension ref="A1:O21"/>
  <sheetViews>
    <sheetView showGridLines="0" tabSelected="1" zoomScale="85" zoomScaleNormal="85" zoomScaleSheetLayoutView="115" workbookViewId="0">
      <selection activeCell="L11" sqref="L11:O11"/>
    </sheetView>
  </sheetViews>
  <sheetFormatPr defaultRowHeight="14.4" x14ac:dyDescent="0.3"/>
  <cols>
    <col min="1" max="1" width="11.6640625" bestFit="1" customWidth="1"/>
    <col min="5" max="5" width="27.21875" customWidth="1"/>
    <col min="6" max="6" width="30.5546875" customWidth="1"/>
    <col min="7" max="8" width="16.88671875" customWidth="1"/>
    <col min="9" max="9" width="17.6640625" customWidth="1"/>
    <col min="10" max="11" width="9.33203125" customWidth="1"/>
    <col min="15" max="15" width="11.21875" customWidth="1"/>
  </cols>
  <sheetData>
    <row r="1" spans="1:15" ht="15.6" customHeight="1" thickTop="1" thickBot="1" x14ac:dyDescent="0.35">
      <c r="A1" s="39" t="s">
        <v>27</v>
      </c>
      <c r="B1" s="34" t="s">
        <v>28</v>
      </c>
      <c r="C1" s="34"/>
      <c r="D1" s="34"/>
      <c r="E1" s="34"/>
      <c r="F1" s="33" t="s">
        <v>2</v>
      </c>
      <c r="G1" s="37" t="s">
        <v>16</v>
      </c>
      <c r="H1" s="37"/>
      <c r="I1" s="31" t="s">
        <v>5</v>
      </c>
      <c r="J1" s="36">
        <v>45327</v>
      </c>
      <c r="K1" s="37"/>
      <c r="L1" s="31" t="s">
        <v>6</v>
      </c>
      <c r="M1" s="31"/>
      <c r="N1" s="32">
        <f>J3-J1</f>
        <v>146</v>
      </c>
      <c r="O1" s="32"/>
    </row>
    <row r="2" spans="1:15" ht="15.6" customHeight="1" thickTop="1" thickBot="1" x14ac:dyDescent="0.35">
      <c r="A2" s="39"/>
      <c r="B2" s="34"/>
      <c r="C2" s="34"/>
      <c r="D2" s="34"/>
      <c r="E2" s="34"/>
      <c r="F2" s="33"/>
      <c r="G2" s="37"/>
      <c r="H2" s="37"/>
      <c r="I2" s="31"/>
      <c r="J2" s="37"/>
      <c r="K2" s="37"/>
      <c r="L2" s="31"/>
      <c r="M2" s="31"/>
      <c r="N2" s="32"/>
      <c r="O2" s="32"/>
    </row>
    <row r="3" spans="1:15" ht="15.6" thickTop="1" thickBot="1" x14ac:dyDescent="0.35">
      <c r="A3" s="33" t="s">
        <v>1</v>
      </c>
      <c r="B3" s="34" t="s">
        <v>29</v>
      </c>
      <c r="C3" s="34"/>
      <c r="D3" s="34"/>
      <c r="E3" s="34"/>
      <c r="F3" s="33" t="s">
        <v>3</v>
      </c>
      <c r="G3" s="35">
        <v>2</v>
      </c>
      <c r="H3" s="35"/>
      <c r="I3" s="31" t="s">
        <v>4</v>
      </c>
      <c r="J3" s="36">
        <v>45473</v>
      </c>
      <c r="K3" s="37"/>
      <c r="L3" s="31" t="s">
        <v>7</v>
      </c>
      <c r="M3" s="31"/>
      <c r="N3" s="38">
        <v>0</v>
      </c>
      <c r="O3" s="38"/>
    </row>
    <row r="4" spans="1:15" ht="36.6" customHeight="1" thickTop="1" thickBot="1" x14ac:dyDescent="0.35">
      <c r="A4" s="33"/>
      <c r="B4" s="34"/>
      <c r="C4" s="34"/>
      <c r="D4" s="34"/>
      <c r="E4" s="34"/>
      <c r="F4" s="33"/>
      <c r="G4" s="35"/>
      <c r="H4" s="35"/>
      <c r="I4" s="31"/>
      <c r="J4" s="37"/>
      <c r="K4" s="37"/>
      <c r="L4" s="31"/>
      <c r="M4" s="31"/>
      <c r="N4" s="38"/>
      <c r="O4" s="38"/>
    </row>
    <row r="5" spans="1:15" ht="27" customHeight="1" thickTop="1" thickBot="1" x14ac:dyDescent="0.35">
      <c r="A5" s="33"/>
      <c r="B5" s="34"/>
      <c r="C5" s="34"/>
      <c r="D5" s="34"/>
      <c r="E5" s="34"/>
      <c r="F5" s="33"/>
      <c r="G5" s="35"/>
      <c r="H5" s="35"/>
      <c r="I5" s="31"/>
      <c r="J5" s="37"/>
      <c r="K5" s="37"/>
      <c r="L5" s="31"/>
      <c r="M5" s="31"/>
      <c r="N5" s="38"/>
      <c r="O5" s="38"/>
    </row>
    <row r="6" spans="1:15" ht="10.199999999999999" customHeight="1" thickTop="1" thickBot="1" x14ac:dyDescent="0.3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1:15" ht="30" customHeight="1" thickTop="1" thickBot="1" x14ac:dyDescent="0.35">
      <c r="A7" s="33" t="s">
        <v>0</v>
      </c>
      <c r="B7" s="33" t="s">
        <v>8</v>
      </c>
      <c r="C7" s="33"/>
      <c r="D7" s="33"/>
      <c r="E7" s="33"/>
      <c r="F7" s="33"/>
      <c r="G7" s="41" t="s">
        <v>23</v>
      </c>
      <c r="H7" s="42"/>
      <c r="I7" s="33" t="s">
        <v>11</v>
      </c>
      <c r="J7" s="33"/>
      <c r="K7" s="33"/>
      <c r="L7" s="33" t="s">
        <v>14</v>
      </c>
      <c r="M7" s="33"/>
      <c r="N7" s="33"/>
      <c r="O7" s="33"/>
    </row>
    <row r="8" spans="1:15" ht="30" customHeight="1" thickTop="1" thickBot="1" x14ac:dyDescent="0.35">
      <c r="A8" s="33"/>
      <c r="B8" s="33"/>
      <c r="C8" s="33"/>
      <c r="D8" s="33"/>
      <c r="E8" s="33"/>
      <c r="F8" s="33"/>
      <c r="G8" s="1" t="s">
        <v>9</v>
      </c>
      <c r="H8" s="1" t="s">
        <v>10</v>
      </c>
      <c r="I8" s="1" t="s">
        <v>12</v>
      </c>
      <c r="J8" s="33" t="s">
        <v>13</v>
      </c>
      <c r="K8" s="33"/>
      <c r="L8" s="33"/>
      <c r="M8" s="33"/>
      <c r="N8" s="33"/>
      <c r="O8" s="33"/>
    </row>
    <row r="9" spans="1:15" s="4" customFormat="1" ht="37.950000000000003" customHeight="1" thickTop="1" x14ac:dyDescent="0.35">
      <c r="A9" s="7">
        <v>1</v>
      </c>
      <c r="B9" s="54" t="s">
        <v>30</v>
      </c>
      <c r="C9" s="54"/>
      <c r="D9" s="54"/>
      <c r="E9" s="54"/>
      <c r="F9" s="54"/>
      <c r="G9" s="5">
        <v>45327</v>
      </c>
      <c r="H9" s="5">
        <v>45473</v>
      </c>
      <c r="I9" s="6"/>
      <c r="J9" s="44"/>
      <c r="K9" s="44"/>
      <c r="L9" s="44" t="s">
        <v>198</v>
      </c>
      <c r="M9" s="44"/>
      <c r="N9" s="44"/>
      <c r="O9" s="45"/>
    </row>
    <row r="10" spans="1:15" s="4" customFormat="1" ht="37.950000000000003" customHeight="1" x14ac:dyDescent="0.35">
      <c r="A10" s="8">
        <v>2</v>
      </c>
      <c r="B10" s="46" t="s">
        <v>31</v>
      </c>
      <c r="C10" s="46"/>
      <c r="D10" s="46"/>
      <c r="E10" s="46"/>
      <c r="F10" s="46"/>
      <c r="G10" s="2"/>
      <c r="H10" s="2" t="s">
        <v>35</v>
      </c>
      <c r="I10" s="3"/>
      <c r="J10" s="47"/>
      <c r="K10" s="47"/>
      <c r="L10" s="47"/>
      <c r="M10" s="47"/>
      <c r="N10" s="47"/>
      <c r="O10" s="48"/>
    </row>
    <row r="11" spans="1:15" s="4" customFormat="1" ht="37.950000000000003" customHeight="1" x14ac:dyDescent="0.35">
      <c r="A11" s="8">
        <v>3</v>
      </c>
      <c r="B11" s="46" t="s">
        <v>32</v>
      </c>
      <c r="C11" s="46"/>
      <c r="D11" s="46"/>
      <c r="E11" s="46"/>
      <c r="F11" s="46"/>
      <c r="G11" s="2"/>
      <c r="H11" s="2" t="s">
        <v>35</v>
      </c>
      <c r="I11" s="3"/>
      <c r="J11" s="47"/>
      <c r="K11" s="47"/>
      <c r="L11" s="47"/>
      <c r="M11" s="47"/>
      <c r="N11" s="47"/>
      <c r="O11" s="48"/>
    </row>
    <row r="12" spans="1:15" s="4" customFormat="1" ht="37.950000000000003" customHeight="1" x14ac:dyDescent="0.35">
      <c r="A12" s="8">
        <v>4</v>
      </c>
      <c r="B12" s="46" t="s">
        <v>33</v>
      </c>
      <c r="C12" s="46"/>
      <c r="D12" s="46"/>
      <c r="E12" s="46"/>
      <c r="F12" s="46"/>
      <c r="G12" s="2"/>
      <c r="H12" s="2" t="s">
        <v>35</v>
      </c>
      <c r="I12" s="3"/>
      <c r="J12" s="47"/>
      <c r="K12" s="47"/>
      <c r="L12" s="47"/>
      <c r="M12" s="47"/>
      <c r="N12" s="47"/>
      <c r="O12" s="48"/>
    </row>
    <row r="13" spans="1:15" s="4" customFormat="1" ht="37.950000000000003" customHeight="1" x14ac:dyDescent="0.35">
      <c r="A13" s="8">
        <v>5</v>
      </c>
      <c r="B13" s="55" t="s">
        <v>34</v>
      </c>
      <c r="C13" s="56"/>
      <c r="D13" s="56"/>
      <c r="E13" s="56"/>
      <c r="F13" s="57"/>
      <c r="G13" s="2"/>
      <c r="H13" s="2" t="s">
        <v>35</v>
      </c>
      <c r="I13" s="3"/>
      <c r="J13" s="47"/>
      <c r="K13" s="47"/>
      <c r="L13" s="47"/>
      <c r="M13" s="47"/>
      <c r="N13" s="47"/>
      <c r="O13" s="48"/>
    </row>
    <row r="14" spans="1:15" s="4" customFormat="1" ht="37.950000000000003" customHeight="1" x14ac:dyDescent="0.35">
      <c r="A14" s="8">
        <v>6</v>
      </c>
      <c r="B14" s="46"/>
      <c r="C14" s="46"/>
      <c r="D14" s="46"/>
      <c r="E14" s="46"/>
      <c r="F14" s="46"/>
      <c r="G14" s="2"/>
      <c r="H14" s="2"/>
      <c r="I14" s="3"/>
      <c r="J14" s="47"/>
      <c r="K14" s="47"/>
      <c r="L14" s="52"/>
      <c r="M14" s="52"/>
      <c r="N14" s="52"/>
      <c r="O14" s="53"/>
    </row>
    <row r="15" spans="1:15" s="4" customFormat="1" ht="37.950000000000003" customHeight="1" x14ac:dyDescent="0.35">
      <c r="A15" s="8"/>
      <c r="B15" s="46"/>
      <c r="C15" s="46"/>
      <c r="D15" s="46"/>
      <c r="E15" s="46"/>
      <c r="F15" s="46"/>
      <c r="G15" s="2"/>
      <c r="H15" s="2"/>
      <c r="I15" s="3"/>
      <c r="J15" s="47"/>
      <c r="K15" s="47"/>
      <c r="L15" s="52"/>
      <c r="M15" s="52"/>
      <c r="N15" s="52"/>
      <c r="O15" s="53"/>
    </row>
    <row r="16" spans="1:15" s="4" customFormat="1" ht="37.950000000000003" customHeight="1" x14ac:dyDescent="0.35">
      <c r="A16" s="8"/>
      <c r="B16" s="46"/>
      <c r="C16" s="46"/>
      <c r="D16" s="46"/>
      <c r="E16" s="46"/>
      <c r="F16" s="46"/>
      <c r="G16" s="2"/>
      <c r="H16" s="2"/>
      <c r="I16" s="3"/>
      <c r="J16" s="47"/>
      <c r="K16" s="47"/>
      <c r="L16" s="52"/>
      <c r="M16" s="52"/>
      <c r="N16" s="52"/>
      <c r="O16" s="53"/>
    </row>
    <row r="17" spans="1:15" s="4" customFormat="1" ht="37.950000000000003" customHeight="1" x14ac:dyDescent="0.35">
      <c r="A17" s="8"/>
      <c r="B17" s="46"/>
      <c r="C17" s="46"/>
      <c r="D17" s="46"/>
      <c r="E17" s="46"/>
      <c r="F17" s="46"/>
      <c r="G17" s="2"/>
      <c r="H17" s="2"/>
      <c r="I17" s="3"/>
      <c r="J17" s="47"/>
      <c r="K17" s="47"/>
      <c r="L17" s="52"/>
      <c r="M17" s="52"/>
      <c r="N17" s="52"/>
      <c r="O17" s="53"/>
    </row>
    <row r="18" spans="1:15" s="4" customFormat="1" ht="37.950000000000003" customHeight="1" x14ac:dyDescent="0.35">
      <c r="A18" s="8"/>
      <c r="B18" s="46"/>
      <c r="C18" s="46"/>
      <c r="D18" s="46"/>
      <c r="E18" s="46"/>
      <c r="F18" s="46"/>
      <c r="G18" s="2"/>
      <c r="H18" s="2"/>
      <c r="I18" s="3"/>
      <c r="J18" s="47"/>
      <c r="K18" s="47"/>
      <c r="L18" s="52"/>
      <c r="M18" s="52"/>
      <c r="N18" s="52"/>
      <c r="O18" s="53"/>
    </row>
    <row r="19" spans="1:15" s="4" customFormat="1" ht="37.950000000000003" customHeight="1" thickBot="1" x14ac:dyDescent="0.4">
      <c r="A19" s="9"/>
      <c r="B19" s="49"/>
      <c r="C19" s="49"/>
      <c r="D19" s="49"/>
      <c r="E19" s="49"/>
      <c r="F19" s="49"/>
      <c r="G19" s="10"/>
      <c r="H19" s="10"/>
      <c r="I19" s="11"/>
      <c r="J19" s="50"/>
      <c r="K19" s="50"/>
      <c r="L19" s="50"/>
      <c r="M19" s="50"/>
      <c r="N19" s="50"/>
      <c r="O19" s="51"/>
    </row>
    <row r="20" spans="1:15" ht="30" customHeight="1" thickTop="1" x14ac:dyDescent="0.3"/>
    <row r="21" spans="1:15" ht="30" customHeight="1" x14ac:dyDescent="0.3"/>
  </sheetData>
  <mergeCells count="56">
    <mergeCell ref="B19:F19"/>
    <mergeCell ref="J19:K19"/>
    <mergeCell ref="L19:O19"/>
    <mergeCell ref="B17:F17"/>
    <mergeCell ref="J17:K17"/>
    <mergeCell ref="L17:O17"/>
    <mergeCell ref="B18:F18"/>
    <mergeCell ref="J18:K18"/>
    <mergeCell ref="L18:O18"/>
    <mergeCell ref="B15:F15"/>
    <mergeCell ref="J15:K15"/>
    <mergeCell ref="L15:O15"/>
    <mergeCell ref="B16:F16"/>
    <mergeCell ref="J16:K16"/>
    <mergeCell ref="L16:O16"/>
    <mergeCell ref="B13:F13"/>
    <mergeCell ref="J13:K13"/>
    <mergeCell ref="L13:O13"/>
    <mergeCell ref="B14:F14"/>
    <mergeCell ref="J14:K14"/>
    <mergeCell ref="L14:O14"/>
    <mergeCell ref="B11:F11"/>
    <mergeCell ref="J11:K11"/>
    <mergeCell ref="L11:O11"/>
    <mergeCell ref="B12:F12"/>
    <mergeCell ref="J12:K12"/>
    <mergeCell ref="L12:O12"/>
    <mergeCell ref="B9:F9"/>
    <mergeCell ref="J9:K9"/>
    <mergeCell ref="L9:O9"/>
    <mergeCell ref="B10:F10"/>
    <mergeCell ref="J10:K10"/>
    <mergeCell ref="L10:O10"/>
    <mergeCell ref="A6:O6"/>
    <mergeCell ref="A7:A8"/>
    <mergeCell ref="B7:F8"/>
    <mergeCell ref="G7:H7"/>
    <mergeCell ref="I7:K7"/>
    <mergeCell ref="L7:O8"/>
    <mergeCell ref="J8:K8"/>
    <mergeCell ref="L1:M2"/>
    <mergeCell ref="N1:O2"/>
    <mergeCell ref="A3:A5"/>
    <mergeCell ref="B3:E5"/>
    <mergeCell ref="F3:F5"/>
    <mergeCell ref="G3:H5"/>
    <mergeCell ref="I3:I5"/>
    <mergeCell ref="J3:K5"/>
    <mergeCell ref="L3:M5"/>
    <mergeCell ref="N3:O5"/>
    <mergeCell ref="A1:A2"/>
    <mergeCell ref="B1:E2"/>
    <mergeCell ref="F1:F2"/>
    <mergeCell ref="G1:H2"/>
    <mergeCell ref="I1:I2"/>
    <mergeCell ref="J1:K2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72" orientation="landscape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D046E-74E3-4ED6-B642-C085390C94FA}">
  <sheetPr>
    <tabColor theme="4" tint="-0.499984740745262"/>
  </sheetPr>
  <dimension ref="A1:O21"/>
  <sheetViews>
    <sheetView showGridLines="0" zoomScale="85" zoomScaleNormal="85" zoomScaleSheetLayoutView="115" workbookViewId="0">
      <selection activeCell="G12" sqref="G12"/>
    </sheetView>
  </sheetViews>
  <sheetFormatPr defaultRowHeight="14.4" x14ac:dyDescent="0.3"/>
  <cols>
    <col min="1" max="1" width="11.6640625" bestFit="1" customWidth="1"/>
    <col min="5" max="5" width="27.21875" customWidth="1"/>
    <col min="6" max="6" width="30.5546875" customWidth="1"/>
    <col min="7" max="8" width="16.88671875" customWidth="1"/>
    <col min="9" max="9" width="17.6640625" customWidth="1"/>
    <col min="10" max="11" width="9.33203125" customWidth="1"/>
    <col min="15" max="15" width="11.21875" customWidth="1"/>
  </cols>
  <sheetData>
    <row r="1" spans="1:15" ht="15.6" customHeight="1" thickTop="1" thickBot="1" x14ac:dyDescent="0.35">
      <c r="A1" s="39" t="s">
        <v>36</v>
      </c>
      <c r="B1" s="34" t="s">
        <v>37</v>
      </c>
      <c r="C1" s="34"/>
      <c r="D1" s="34"/>
      <c r="E1" s="34"/>
      <c r="F1" s="33" t="s">
        <v>2</v>
      </c>
      <c r="G1" s="37" t="s">
        <v>38</v>
      </c>
      <c r="H1" s="37"/>
      <c r="I1" s="31" t="s">
        <v>5</v>
      </c>
      <c r="J1" s="36">
        <f>G9</f>
        <v>45327</v>
      </c>
      <c r="K1" s="37"/>
      <c r="L1" s="31" t="s">
        <v>6</v>
      </c>
      <c r="M1" s="31"/>
      <c r="N1" s="32">
        <f>J3-J1</f>
        <v>72</v>
      </c>
      <c r="O1" s="32"/>
    </row>
    <row r="2" spans="1:15" ht="27.6" customHeight="1" thickTop="1" thickBot="1" x14ac:dyDescent="0.35">
      <c r="A2" s="39"/>
      <c r="B2" s="34"/>
      <c r="C2" s="34"/>
      <c r="D2" s="34"/>
      <c r="E2" s="34"/>
      <c r="F2" s="33"/>
      <c r="G2" s="37"/>
      <c r="H2" s="37"/>
      <c r="I2" s="31"/>
      <c r="J2" s="37"/>
      <c r="K2" s="37"/>
      <c r="L2" s="31"/>
      <c r="M2" s="31"/>
      <c r="N2" s="32"/>
      <c r="O2" s="32"/>
    </row>
    <row r="3" spans="1:15" ht="15.6" thickTop="1" thickBot="1" x14ac:dyDescent="0.35">
      <c r="A3" s="33" t="s">
        <v>1</v>
      </c>
      <c r="B3" s="34"/>
      <c r="C3" s="34"/>
      <c r="D3" s="34"/>
      <c r="E3" s="34"/>
      <c r="F3" s="33" t="s">
        <v>3</v>
      </c>
      <c r="G3" s="35">
        <v>2</v>
      </c>
      <c r="H3" s="35"/>
      <c r="I3" s="31" t="s">
        <v>4</v>
      </c>
      <c r="J3" s="36">
        <f>H14</f>
        <v>45399</v>
      </c>
      <c r="K3" s="37"/>
      <c r="L3" s="31" t="s">
        <v>7</v>
      </c>
      <c r="M3" s="31"/>
      <c r="N3" s="38">
        <v>0</v>
      </c>
      <c r="O3" s="38"/>
    </row>
    <row r="4" spans="1:15" ht="15.6" thickTop="1" thickBot="1" x14ac:dyDescent="0.35">
      <c r="A4" s="33"/>
      <c r="B4" s="34"/>
      <c r="C4" s="34"/>
      <c r="D4" s="34"/>
      <c r="E4" s="34"/>
      <c r="F4" s="33"/>
      <c r="G4" s="35"/>
      <c r="H4" s="35"/>
      <c r="I4" s="31"/>
      <c r="J4" s="37"/>
      <c r="K4" s="37"/>
      <c r="L4" s="31"/>
      <c r="M4" s="31"/>
      <c r="N4" s="38"/>
      <c r="O4" s="38"/>
    </row>
    <row r="5" spans="1:15" ht="27" customHeight="1" thickTop="1" thickBot="1" x14ac:dyDescent="0.35">
      <c r="A5" s="33"/>
      <c r="B5" s="34"/>
      <c r="C5" s="34"/>
      <c r="D5" s="34"/>
      <c r="E5" s="34"/>
      <c r="F5" s="33"/>
      <c r="G5" s="35"/>
      <c r="H5" s="35"/>
      <c r="I5" s="31"/>
      <c r="J5" s="37"/>
      <c r="K5" s="37"/>
      <c r="L5" s="31"/>
      <c r="M5" s="31"/>
      <c r="N5" s="38"/>
      <c r="O5" s="38"/>
    </row>
    <row r="6" spans="1:15" ht="10.199999999999999" customHeight="1" thickTop="1" thickBot="1" x14ac:dyDescent="0.3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1:15" ht="30" customHeight="1" thickTop="1" thickBot="1" x14ac:dyDescent="0.35">
      <c r="A7" s="33" t="s">
        <v>0</v>
      </c>
      <c r="B7" s="33" t="s">
        <v>8</v>
      </c>
      <c r="C7" s="33"/>
      <c r="D7" s="33"/>
      <c r="E7" s="33"/>
      <c r="F7" s="33"/>
      <c r="G7" s="41" t="s">
        <v>23</v>
      </c>
      <c r="H7" s="42"/>
      <c r="I7" s="33" t="s">
        <v>11</v>
      </c>
      <c r="J7" s="33"/>
      <c r="K7" s="33"/>
      <c r="L7" s="33" t="s">
        <v>14</v>
      </c>
      <c r="M7" s="33"/>
      <c r="N7" s="33"/>
      <c r="O7" s="33"/>
    </row>
    <row r="8" spans="1:15" ht="30" customHeight="1" thickTop="1" thickBot="1" x14ac:dyDescent="0.35">
      <c r="A8" s="33"/>
      <c r="B8" s="33"/>
      <c r="C8" s="33"/>
      <c r="D8" s="33"/>
      <c r="E8" s="33"/>
      <c r="F8" s="33"/>
      <c r="G8" s="1" t="s">
        <v>9</v>
      </c>
      <c r="H8" s="1" t="s">
        <v>10</v>
      </c>
      <c r="I8" s="1" t="s">
        <v>12</v>
      </c>
      <c r="J8" s="33" t="s">
        <v>13</v>
      </c>
      <c r="K8" s="33"/>
      <c r="L8" s="33"/>
      <c r="M8" s="33"/>
      <c r="N8" s="33"/>
      <c r="O8" s="33"/>
    </row>
    <row r="9" spans="1:15" s="4" customFormat="1" ht="37.950000000000003" customHeight="1" thickTop="1" x14ac:dyDescent="0.35">
      <c r="A9" s="7">
        <v>1</v>
      </c>
      <c r="B9" s="43" t="s">
        <v>39</v>
      </c>
      <c r="C9" s="43"/>
      <c r="D9" s="43"/>
      <c r="E9" s="43"/>
      <c r="F9" s="43"/>
      <c r="G9" s="5">
        <v>45327</v>
      </c>
      <c r="H9" s="5">
        <v>45337</v>
      </c>
      <c r="I9" s="6"/>
      <c r="J9" s="44"/>
      <c r="K9" s="44"/>
      <c r="L9" s="44" t="s">
        <v>198</v>
      </c>
      <c r="M9" s="44"/>
      <c r="N9" s="44"/>
      <c r="O9" s="45"/>
    </row>
    <row r="10" spans="1:15" s="4" customFormat="1" ht="37.950000000000003" customHeight="1" x14ac:dyDescent="0.35">
      <c r="A10" s="8">
        <v>2</v>
      </c>
      <c r="B10" s="46" t="s">
        <v>40</v>
      </c>
      <c r="C10" s="46"/>
      <c r="D10" s="46"/>
      <c r="E10" s="46"/>
      <c r="F10" s="46"/>
      <c r="G10" s="2">
        <v>45338</v>
      </c>
      <c r="H10" s="2">
        <v>45366</v>
      </c>
      <c r="I10" s="3"/>
      <c r="J10" s="47"/>
      <c r="K10" s="47"/>
      <c r="L10" s="47"/>
      <c r="M10" s="47"/>
      <c r="N10" s="47"/>
      <c r="O10" s="48"/>
    </row>
    <row r="11" spans="1:15" s="4" customFormat="1" ht="37.950000000000003" customHeight="1" x14ac:dyDescent="0.35">
      <c r="A11" s="8">
        <v>3</v>
      </c>
      <c r="B11" s="46" t="s">
        <v>41</v>
      </c>
      <c r="C11" s="46"/>
      <c r="D11" s="46"/>
      <c r="E11" s="46"/>
      <c r="F11" s="46"/>
      <c r="G11" s="2">
        <v>45367</v>
      </c>
      <c r="H11" s="2">
        <v>45397</v>
      </c>
      <c r="I11" s="3"/>
      <c r="J11" s="47"/>
      <c r="K11" s="47"/>
      <c r="L11" s="47"/>
      <c r="M11" s="47"/>
      <c r="N11" s="47"/>
      <c r="O11" s="48"/>
    </row>
    <row r="12" spans="1:15" s="4" customFormat="1" ht="37.950000000000003" customHeight="1" x14ac:dyDescent="0.35">
      <c r="A12" s="8">
        <v>4</v>
      </c>
      <c r="B12" s="46" t="s">
        <v>42</v>
      </c>
      <c r="C12" s="46"/>
      <c r="D12" s="46"/>
      <c r="E12" s="46"/>
      <c r="F12" s="46"/>
      <c r="G12" s="2">
        <v>45397</v>
      </c>
      <c r="H12" s="2">
        <v>45397</v>
      </c>
      <c r="I12" s="3"/>
      <c r="J12" s="47"/>
      <c r="K12" s="47"/>
      <c r="L12" s="47"/>
      <c r="M12" s="47"/>
      <c r="N12" s="47"/>
      <c r="O12" s="48"/>
    </row>
    <row r="13" spans="1:15" s="4" customFormat="1" ht="37.950000000000003" customHeight="1" x14ac:dyDescent="0.35">
      <c r="A13" s="8">
        <v>5</v>
      </c>
      <c r="B13" s="46" t="s">
        <v>43</v>
      </c>
      <c r="C13" s="46"/>
      <c r="D13" s="46"/>
      <c r="E13" s="46"/>
      <c r="F13" s="46"/>
      <c r="G13" s="2">
        <v>45398</v>
      </c>
      <c r="H13" s="2">
        <v>45398</v>
      </c>
      <c r="I13" s="3"/>
      <c r="J13" s="47"/>
      <c r="K13" s="47"/>
      <c r="L13" s="47"/>
      <c r="M13" s="47"/>
      <c r="N13" s="47"/>
      <c r="O13" s="48"/>
    </row>
    <row r="14" spans="1:15" s="4" customFormat="1" ht="37.950000000000003" customHeight="1" x14ac:dyDescent="0.35">
      <c r="A14" s="8">
        <v>6</v>
      </c>
      <c r="B14" s="46"/>
      <c r="C14" s="46"/>
      <c r="D14" s="46"/>
      <c r="E14" s="46"/>
      <c r="F14" s="46"/>
      <c r="G14" s="2">
        <v>45399</v>
      </c>
      <c r="H14" s="2">
        <v>45399</v>
      </c>
      <c r="I14" s="3"/>
      <c r="J14" s="47"/>
      <c r="K14" s="47"/>
      <c r="L14" s="52" t="s">
        <v>44</v>
      </c>
      <c r="M14" s="52"/>
      <c r="N14" s="52"/>
      <c r="O14" s="53"/>
    </row>
    <row r="15" spans="1:15" s="4" customFormat="1" ht="37.950000000000003" customHeight="1" x14ac:dyDescent="0.35">
      <c r="A15" s="8"/>
      <c r="B15" s="46"/>
      <c r="C15" s="46"/>
      <c r="D15" s="46"/>
      <c r="E15" s="46"/>
      <c r="F15" s="46"/>
      <c r="G15" s="2"/>
      <c r="H15" s="2"/>
      <c r="I15" s="3"/>
      <c r="J15" s="47"/>
      <c r="K15" s="47"/>
      <c r="L15" s="52"/>
      <c r="M15" s="52"/>
      <c r="N15" s="52"/>
      <c r="O15" s="53"/>
    </row>
    <row r="16" spans="1:15" s="4" customFormat="1" ht="37.950000000000003" customHeight="1" x14ac:dyDescent="0.35">
      <c r="A16" s="8"/>
      <c r="B16" s="46"/>
      <c r="C16" s="46"/>
      <c r="D16" s="46"/>
      <c r="E16" s="46"/>
      <c r="F16" s="46"/>
      <c r="G16" s="2"/>
      <c r="H16" s="2"/>
      <c r="I16" s="3"/>
      <c r="J16" s="47"/>
      <c r="K16" s="47"/>
      <c r="L16" s="52"/>
      <c r="M16" s="52"/>
      <c r="N16" s="52"/>
      <c r="O16" s="53"/>
    </row>
    <row r="17" spans="1:15" s="4" customFormat="1" ht="37.950000000000003" customHeight="1" x14ac:dyDescent="0.35">
      <c r="A17" s="8"/>
      <c r="B17" s="46"/>
      <c r="C17" s="46"/>
      <c r="D17" s="46"/>
      <c r="E17" s="46"/>
      <c r="F17" s="46"/>
      <c r="G17" s="2"/>
      <c r="H17" s="2"/>
      <c r="I17" s="3"/>
      <c r="J17" s="47"/>
      <c r="K17" s="47"/>
      <c r="L17" s="52"/>
      <c r="M17" s="52"/>
      <c r="N17" s="52"/>
      <c r="O17" s="53"/>
    </row>
    <row r="18" spans="1:15" s="4" customFormat="1" ht="37.950000000000003" customHeight="1" x14ac:dyDescent="0.35">
      <c r="A18" s="8"/>
      <c r="B18" s="46"/>
      <c r="C18" s="46"/>
      <c r="D18" s="46"/>
      <c r="E18" s="46"/>
      <c r="F18" s="46"/>
      <c r="G18" s="2"/>
      <c r="H18" s="2"/>
      <c r="I18" s="3"/>
      <c r="J18" s="47"/>
      <c r="K18" s="47"/>
      <c r="L18" s="52"/>
      <c r="M18" s="52"/>
      <c r="N18" s="52"/>
      <c r="O18" s="53"/>
    </row>
    <row r="19" spans="1:15" s="4" customFormat="1" ht="37.950000000000003" customHeight="1" thickBot="1" x14ac:dyDescent="0.4">
      <c r="A19" s="9"/>
      <c r="B19" s="49"/>
      <c r="C19" s="49"/>
      <c r="D19" s="49"/>
      <c r="E19" s="49"/>
      <c r="F19" s="49"/>
      <c r="G19" s="10"/>
      <c r="H19" s="10"/>
      <c r="I19" s="11"/>
      <c r="J19" s="50"/>
      <c r="K19" s="50"/>
      <c r="L19" s="50"/>
      <c r="M19" s="50"/>
      <c r="N19" s="50"/>
      <c r="O19" s="51"/>
    </row>
    <row r="20" spans="1:15" ht="30" customHeight="1" thickTop="1" x14ac:dyDescent="0.3"/>
    <row r="21" spans="1:15" ht="30" customHeight="1" x14ac:dyDescent="0.3"/>
  </sheetData>
  <mergeCells count="56">
    <mergeCell ref="B19:F19"/>
    <mergeCell ref="J19:K19"/>
    <mergeCell ref="L19:O19"/>
    <mergeCell ref="B17:F17"/>
    <mergeCell ref="J17:K17"/>
    <mergeCell ref="L17:O17"/>
    <mergeCell ref="B18:F18"/>
    <mergeCell ref="J18:K18"/>
    <mergeCell ref="L18:O18"/>
    <mergeCell ref="B15:F15"/>
    <mergeCell ref="J15:K15"/>
    <mergeCell ref="L15:O15"/>
    <mergeCell ref="B16:F16"/>
    <mergeCell ref="J16:K16"/>
    <mergeCell ref="L16:O16"/>
    <mergeCell ref="B13:F13"/>
    <mergeCell ref="J13:K13"/>
    <mergeCell ref="L13:O13"/>
    <mergeCell ref="B14:F14"/>
    <mergeCell ref="J14:K14"/>
    <mergeCell ref="L14:O14"/>
    <mergeCell ref="B11:F11"/>
    <mergeCell ref="J11:K11"/>
    <mergeCell ref="L11:O11"/>
    <mergeCell ref="B12:F12"/>
    <mergeCell ref="J12:K12"/>
    <mergeCell ref="L12:O12"/>
    <mergeCell ref="B9:F9"/>
    <mergeCell ref="J9:K9"/>
    <mergeCell ref="L9:O9"/>
    <mergeCell ref="B10:F10"/>
    <mergeCell ref="J10:K10"/>
    <mergeCell ref="L10:O10"/>
    <mergeCell ref="A6:O6"/>
    <mergeCell ref="A7:A8"/>
    <mergeCell ref="B7:F8"/>
    <mergeCell ref="G7:H7"/>
    <mergeCell ref="I7:K7"/>
    <mergeCell ref="L7:O8"/>
    <mergeCell ref="J8:K8"/>
    <mergeCell ref="L1:M2"/>
    <mergeCell ref="N1:O2"/>
    <mergeCell ref="A3:A5"/>
    <mergeCell ref="B3:E5"/>
    <mergeCell ref="F3:F5"/>
    <mergeCell ref="G3:H5"/>
    <mergeCell ref="I3:I5"/>
    <mergeCell ref="J3:K5"/>
    <mergeCell ref="L3:M5"/>
    <mergeCell ref="N3:O5"/>
    <mergeCell ref="A1:A2"/>
    <mergeCell ref="B1:E2"/>
    <mergeCell ref="F1:F2"/>
    <mergeCell ref="G1:H2"/>
    <mergeCell ref="I1:I2"/>
    <mergeCell ref="J1:K2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72" orientation="landscape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0CB9-671C-44AC-811A-3E8957B7FA45}">
  <sheetPr>
    <tabColor theme="4" tint="-0.499984740745262"/>
  </sheetPr>
  <dimension ref="A1:O21"/>
  <sheetViews>
    <sheetView showGridLines="0" zoomScale="85" zoomScaleNormal="85" zoomScaleSheetLayoutView="115" workbookViewId="0">
      <selection activeCell="A6" sqref="A6:O6"/>
    </sheetView>
  </sheetViews>
  <sheetFormatPr defaultRowHeight="14.4" x14ac:dyDescent="0.3"/>
  <cols>
    <col min="1" max="1" width="11.6640625" bestFit="1" customWidth="1"/>
    <col min="5" max="5" width="33.109375" customWidth="1"/>
    <col min="6" max="6" width="25.88671875" customWidth="1"/>
    <col min="7" max="8" width="16.88671875" customWidth="1"/>
    <col min="9" max="9" width="17.6640625" customWidth="1"/>
    <col min="10" max="11" width="9.33203125" customWidth="1"/>
    <col min="15" max="15" width="11.21875" customWidth="1"/>
  </cols>
  <sheetData>
    <row r="1" spans="1:15" ht="15.6" customHeight="1" thickTop="1" thickBot="1" x14ac:dyDescent="0.35">
      <c r="A1" s="39" t="s">
        <v>45</v>
      </c>
      <c r="B1" s="34" t="s">
        <v>46</v>
      </c>
      <c r="C1" s="34"/>
      <c r="D1" s="34"/>
      <c r="E1" s="34"/>
      <c r="F1" s="33" t="s">
        <v>2</v>
      </c>
      <c r="G1" s="37" t="s">
        <v>38</v>
      </c>
      <c r="H1" s="37"/>
      <c r="I1" s="31" t="s">
        <v>5</v>
      </c>
      <c r="J1" s="36">
        <f>G9</f>
        <v>45327</v>
      </c>
      <c r="K1" s="37"/>
      <c r="L1" s="31" t="s">
        <v>6</v>
      </c>
      <c r="M1" s="31"/>
      <c r="N1" s="32">
        <f>J3-J1</f>
        <v>299</v>
      </c>
      <c r="O1" s="32"/>
    </row>
    <row r="2" spans="1:15" ht="15.6" customHeight="1" thickTop="1" thickBot="1" x14ac:dyDescent="0.35">
      <c r="A2" s="39"/>
      <c r="B2" s="34"/>
      <c r="C2" s="34"/>
      <c r="D2" s="34"/>
      <c r="E2" s="34"/>
      <c r="F2" s="33"/>
      <c r="G2" s="37"/>
      <c r="H2" s="37"/>
      <c r="I2" s="31"/>
      <c r="J2" s="37"/>
      <c r="K2" s="37"/>
      <c r="L2" s="31"/>
      <c r="M2" s="31"/>
      <c r="N2" s="32"/>
      <c r="O2" s="32"/>
    </row>
    <row r="3" spans="1:15" ht="15.6" thickTop="1" thickBot="1" x14ac:dyDescent="0.35">
      <c r="A3" s="33" t="s">
        <v>1</v>
      </c>
      <c r="B3" s="34" t="s">
        <v>47</v>
      </c>
      <c r="C3" s="34"/>
      <c r="D3" s="34"/>
      <c r="E3" s="34"/>
      <c r="F3" s="33" t="s">
        <v>3</v>
      </c>
      <c r="G3" s="35">
        <v>2</v>
      </c>
      <c r="H3" s="35"/>
      <c r="I3" s="31" t="s">
        <v>4</v>
      </c>
      <c r="J3" s="36">
        <v>45626</v>
      </c>
      <c r="K3" s="37"/>
      <c r="L3" s="31" t="s">
        <v>7</v>
      </c>
      <c r="M3" s="31"/>
      <c r="N3" s="38">
        <v>30000</v>
      </c>
      <c r="O3" s="38"/>
    </row>
    <row r="4" spans="1:15" ht="15.6" thickTop="1" thickBot="1" x14ac:dyDescent="0.35">
      <c r="A4" s="33"/>
      <c r="B4" s="34"/>
      <c r="C4" s="34"/>
      <c r="D4" s="34"/>
      <c r="E4" s="34"/>
      <c r="F4" s="33"/>
      <c r="G4" s="35"/>
      <c r="H4" s="35"/>
      <c r="I4" s="31"/>
      <c r="J4" s="37"/>
      <c r="K4" s="37"/>
      <c r="L4" s="31"/>
      <c r="M4" s="31"/>
      <c r="N4" s="38"/>
      <c r="O4" s="38"/>
    </row>
    <row r="5" spans="1:15" ht="63" customHeight="1" thickTop="1" thickBot="1" x14ac:dyDescent="0.35">
      <c r="A5" s="33"/>
      <c r="B5" s="34"/>
      <c r="C5" s="34"/>
      <c r="D5" s="34"/>
      <c r="E5" s="34"/>
      <c r="F5" s="33"/>
      <c r="G5" s="35"/>
      <c r="H5" s="35"/>
      <c r="I5" s="31"/>
      <c r="J5" s="37"/>
      <c r="K5" s="37"/>
      <c r="L5" s="31"/>
      <c r="M5" s="31"/>
      <c r="N5" s="38"/>
      <c r="O5" s="38"/>
    </row>
    <row r="6" spans="1:15" ht="10.199999999999999" customHeight="1" thickTop="1" thickBot="1" x14ac:dyDescent="0.3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1:15" ht="30" customHeight="1" thickTop="1" thickBot="1" x14ac:dyDescent="0.35">
      <c r="A7" s="33" t="s">
        <v>0</v>
      </c>
      <c r="B7" s="33" t="s">
        <v>8</v>
      </c>
      <c r="C7" s="33"/>
      <c r="D7" s="33"/>
      <c r="E7" s="33"/>
      <c r="F7" s="33"/>
      <c r="G7" s="41" t="s">
        <v>23</v>
      </c>
      <c r="H7" s="42"/>
      <c r="I7" s="33" t="s">
        <v>11</v>
      </c>
      <c r="J7" s="33"/>
      <c r="K7" s="33"/>
      <c r="L7" s="33" t="s">
        <v>14</v>
      </c>
      <c r="M7" s="33"/>
      <c r="N7" s="33"/>
      <c r="O7" s="33"/>
    </row>
    <row r="8" spans="1:15" ht="30" customHeight="1" thickTop="1" thickBot="1" x14ac:dyDescent="0.35">
      <c r="A8" s="33"/>
      <c r="B8" s="33"/>
      <c r="C8" s="33"/>
      <c r="D8" s="33"/>
      <c r="E8" s="33"/>
      <c r="F8" s="33"/>
      <c r="G8" s="1" t="s">
        <v>9</v>
      </c>
      <c r="H8" s="1" t="s">
        <v>10</v>
      </c>
      <c r="I8" s="1" t="s">
        <v>12</v>
      </c>
      <c r="J8" s="33" t="s">
        <v>13</v>
      </c>
      <c r="K8" s="33"/>
      <c r="L8" s="33"/>
      <c r="M8" s="33"/>
      <c r="N8" s="33"/>
      <c r="O8" s="33"/>
    </row>
    <row r="9" spans="1:15" s="4" customFormat="1" ht="37.950000000000003" customHeight="1" thickTop="1" x14ac:dyDescent="0.35">
      <c r="A9" s="7">
        <v>1</v>
      </c>
      <c r="B9" s="43" t="s">
        <v>48</v>
      </c>
      <c r="C9" s="43"/>
      <c r="D9" s="43"/>
      <c r="E9" s="43"/>
      <c r="F9" s="43"/>
      <c r="G9" s="5">
        <v>45327</v>
      </c>
      <c r="H9" s="5">
        <v>45337</v>
      </c>
      <c r="I9" s="6"/>
      <c r="J9" s="44"/>
      <c r="K9" s="44"/>
      <c r="L9" s="44"/>
      <c r="M9" s="44"/>
      <c r="N9" s="44"/>
      <c r="O9" s="45"/>
    </row>
    <row r="10" spans="1:15" s="4" customFormat="1" ht="37.950000000000003" customHeight="1" x14ac:dyDescent="0.35">
      <c r="A10" s="8">
        <v>2</v>
      </c>
      <c r="B10" s="46" t="s">
        <v>49</v>
      </c>
      <c r="C10" s="46"/>
      <c r="D10" s="46"/>
      <c r="E10" s="46"/>
      <c r="F10" s="46"/>
      <c r="G10" s="5">
        <v>45338</v>
      </c>
      <c r="H10" s="5">
        <v>45352</v>
      </c>
      <c r="I10" s="3"/>
      <c r="J10" s="47"/>
      <c r="K10" s="47"/>
      <c r="L10" s="47"/>
      <c r="M10" s="47"/>
      <c r="N10" s="47"/>
      <c r="O10" s="48"/>
    </row>
    <row r="11" spans="1:15" s="4" customFormat="1" ht="37.950000000000003" customHeight="1" x14ac:dyDescent="0.35">
      <c r="A11" s="8">
        <v>3</v>
      </c>
      <c r="B11" s="46" t="s">
        <v>50</v>
      </c>
      <c r="C11" s="46"/>
      <c r="D11" s="46"/>
      <c r="E11" s="46"/>
      <c r="F11" s="46"/>
      <c r="G11" s="2">
        <v>45353</v>
      </c>
      <c r="H11" s="2">
        <v>45362</v>
      </c>
      <c r="I11" s="3"/>
      <c r="J11" s="47"/>
      <c r="K11" s="47"/>
      <c r="L11" s="47"/>
      <c r="M11" s="47"/>
      <c r="N11" s="47"/>
      <c r="O11" s="48"/>
    </row>
    <row r="12" spans="1:15" s="4" customFormat="1" ht="37.950000000000003" customHeight="1" x14ac:dyDescent="0.35">
      <c r="A12" s="8">
        <v>4</v>
      </c>
      <c r="B12" s="46" t="s">
        <v>51</v>
      </c>
      <c r="C12" s="46"/>
      <c r="D12" s="46"/>
      <c r="E12" s="46"/>
      <c r="F12" s="46"/>
      <c r="G12" s="2">
        <v>45363</v>
      </c>
      <c r="H12" s="2">
        <v>45380</v>
      </c>
      <c r="I12" s="3"/>
      <c r="J12" s="47"/>
      <c r="K12" s="47"/>
      <c r="L12" s="47"/>
      <c r="M12" s="47"/>
      <c r="N12" s="47"/>
      <c r="O12" s="48"/>
    </row>
    <row r="13" spans="1:15" s="4" customFormat="1" ht="37.950000000000003" customHeight="1" x14ac:dyDescent="0.35">
      <c r="A13" s="8">
        <v>5</v>
      </c>
      <c r="B13" s="46" t="s">
        <v>52</v>
      </c>
      <c r="C13" s="46"/>
      <c r="D13" s="46"/>
      <c r="E13" s="46"/>
      <c r="F13" s="46"/>
      <c r="G13" s="2">
        <v>45380</v>
      </c>
      <c r="H13" s="2">
        <v>45380</v>
      </c>
      <c r="I13" s="3"/>
      <c r="J13" s="47"/>
      <c r="K13" s="47"/>
      <c r="L13" s="47"/>
      <c r="M13" s="47"/>
      <c r="N13" s="47"/>
      <c r="O13" s="48"/>
    </row>
    <row r="14" spans="1:15" s="4" customFormat="1" ht="37.950000000000003" customHeight="1" x14ac:dyDescent="0.35">
      <c r="A14" s="8">
        <v>6</v>
      </c>
      <c r="B14" s="46" t="s">
        <v>53</v>
      </c>
      <c r="C14" s="46"/>
      <c r="D14" s="46"/>
      <c r="E14" s="46"/>
      <c r="F14" s="46"/>
      <c r="G14" s="2">
        <v>45380</v>
      </c>
      <c r="H14" s="2">
        <v>45626</v>
      </c>
      <c r="I14" s="3"/>
      <c r="J14" s="47"/>
      <c r="K14" s="47"/>
      <c r="L14" s="52"/>
      <c r="M14" s="52"/>
      <c r="N14" s="52"/>
      <c r="O14" s="53"/>
    </row>
    <row r="15" spans="1:15" s="4" customFormat="1" ht="37.950000000000003" customHeight="1" x14ac:dyDescent="0.35">
      <c r="A15" s="8"/>
      <c r="B15" s="46"/>
      <c r="C15" s="46"/>
      <c r="D15" s="46"/>
      <c r="E15" s="46"/>
      <c r="F15" s="46"/>
      <c r="G15" s="2"/>
      <c r="H15" s="2"/>
      <c r="I15" s="3"/>
      <c r="J15" s="47"/>
      <c r="K15" s="47"/>
      <c r="L15" s="52"/>
      <c r="M15" s="52"/>
      <c r="N15" s="52"/>
      <c r="O15" s="53"/>
    </row>
    <row r="16" spans="1:15" s="4" customFormat="1" ht="37.950000000000003" customHeight="1" x14ac:dyDescent="0.35">
      <c r="A16" s="8"/>
      <c r="B16" s="46"/>
      <c r="C16" s="46"/>
      <c r="D16" s="46"/>
      <c r="E16" s="46"/>
      <c r="F16" s="46"/>
      <c r="G16" s="2"/>
      <c r="H16" s="2"/>
      <c r="I16" s="3"/>
      <c r="J16" s="47"/>
      <c r="K16" s="47"/>
      <c r="L16" s="52"/>
      <c r="M16" s="52"/>
      <c r="N16" s="52"/>
      <c r="O16" s="53"/>
    </row>
    <row r="17" spans="1:15" s="4" customFormat="1" ht="37.950000000000003" customHeight="1" x14ac:dyDescent="0.35">
      <c r="A17" s="8"/>
      <c r="B17" s="46"/>
      <c r="C17" s="46"/>
      <c r="D17" s="46"/>
      <c r="E17" s="46"/>
      <c r="F17" s="46"/>
      <c r="G17" s="2"/>
      <c r="H17" s="2"/>
      <c r="I17" s="3"/>
      <c r="J17" s="47"/>
      <c r="K17" s="47"/>
      <c r="L17" s="52"/>
      <c r="M17" s="52"/>
      <c r="N17" s="52"/>
      <c r="O17" s="53"/>
    </row>
    <row r="18" spans="1:15" s="4" customFormat="1" ht="37.950000000000003" customHeight="1" x14ac:dyDescent="0.35">
      <c r="A18" s="8"/>
      <c r="B18" s="46"/>
      <c r="C18" s="46"/>
      <c r="D18" s="46"/>
      <c r="E18" s="46"/>
      <c r="F18" s="46"/>
      <c r="G18" s="2"/>
      <c r="H18" s="2"/>
      <c r="I18" s="3"/>
      <c r="J18" s="47"/>
      <c r="K18" s="47"/>
      <c r="L18" s="52"/>
      <c r="M18" s="52"/>
      <c r="N18" s="52"/>
      <c r="O18" s="53"/>
    </row>
    <row r="19" spans="1:15" s="4" customFormat="1" ht="37.950000000000003" customHeight="1" thickBot="1" x14ac:dyDescent="0.4">
      <c r="A19" s="9"/>
      <c r="B19" s="49"/>
      <c r="C19" s="49"/>
      <c r="D19" s="49"/>
      <c r="E19" s="49"/>
      <c r="F19" s="49"/>
      <c r="G19" s="10"/>
      <c r="H19" s="10"/>
      <c r="I19" s="11"/>
      <c r="J19" s="50"/>
      <c r="K19" s="50"/>
      <c r="L19" s="50"/>
      <c r="M19" s="50"/>
      <c r="N19" s="50"/>
      <c r="O19" s="51"/>
    </row>
    <row r="20" spans="1:15" ht="30" customHeight="1" thickTop="1" x14ac:dyDescent="0.3"/>
    <row r="21" spans="1:15" ht="30" customHeight="1" x14ac:dyDescent="0.3"/>
  </sheetData>
  <mergeCells count="56">
    <mergeCell ref="B19:F19"/>
    <mergeCell ref="J19:K19"/>
    <mergeCell ref="L19:O19"/>
    <mergeCell ref="B17:F17"/>
    <mergeCell ref="J17:K17"/>
    <mergeCell ref="L17:O17"/>
    <mergeCell ref="B18:F18"/>
    <mergeCell ref="J18:K18"/>
    <mergeCell ref="L18:O18"/>
    <mergeCell ref="B15:F15"/>
    <mergeCell ref="J15:K15"/>
    <mergeCell ref="L15:O15"/>
    <mergeCell ref="B16:F16"/>
    <mergeCell ref="J16:K16"/>
    <mergeCell ref="L16:O16"/>
    <mergeCell ref="B13:F13"/>
    <mergeCell ref="J13:K13"/>
    <mergeCell ref="L13:O13"/>
    <mergeCell ref="B14:F14"/>
    <mergeCell ref="J14:K14"/>
    <mergeCell ref="L14:O14"/>
    <mergeCell ref="B11:F11"/>
    <mergeCell ref="J11:K11"/>
    <mergeCell ref="L11:O11"/>
    <mergeCell ref="B12:F12"/>
    <mergeCell ref="J12:K12"/>
    <mergeCell ref="L12:O12"/>
    <mergeCell ref="B9:F9"/>
    <mergeCell ref="J9:K9"/>
    <mergeCell ref="L9:O9"/>
    <mergeCell ref="B10:F10"/>
    <mergeCell ref="J10:K10"/>
    <mergeCell ref="L10:O10"/>
    <mergeCell ref="A6:O6"/>
    <mergeCell ref="A7:A8"/>
    <mergeCell ref="B7:F8"/>
    <mergeCell ref="G7:H7"/>
    <mergeCell ref="I7:K7"/>
    <mergeCell ref="L7:O8"/>
    <mergeCell ref="J8:K8"/>
    <mergeCell ref="L1:M2"/>
    <mergeCell ref="N1:O2"/>
    <mergeCell ref="A3:A5"/>
    <mergeCell ref="B3:E5"/>
    <mergeCell ref="F3:F5"/>
    <mergeCell ref="G3:H5"/>
    <mergeCell ref="I3:I5"/>
    <mergeCell ref="J3:K5"/>
    <mergeCell ref="L3:M5"/>
    <mergeCell ref="N3:O5"/>
    <mergeCell ref="A1:A2"/>
    <mergeCell ref="B1:E2"/>
    <mergeCell ref="F1:F2"/>
    <mergeCell ref="G1:H2"/>
    <mergeCell ref="I1:I2"/>
    <mergeCell ref="J1:K2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72" orientation="landscape" r:id="rId1"/>
  <headerFoot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29DF-762A-4F91-89A7-9F7564841895}">
  <sheetPr>
    <tabColor theme="4" tint="-0.499984740745262"/>
  </sheetPr>
  <dimension ref="A1:O21"/>
  <sheetViews>
    <sheetView showGridLines="0" zoomScale="85" zoomScaleNormal="85" zoomScaleSheetLayoutView="115" workbookViewId="0">
      <selection activeCell="A6" sqref="A6:O6"/>
    </sheetView>
  </sheetViews>
  <sheetFormatPr defaultRowHeight="14.4" x14ac:dyDescent="0.3"/>
  <cols>
    <col min="1" max="1" width="11.6640625" bestFit="1" customWidth="1"/>
    <col min="5" max="5" width="27.21875" customWidth="1"/>
    <col min="6" max="6" width="30.5546875" customWidth="1"/>
    <col min="7" max="8" width="16.88671875" customWidth="1"/>
    <col min="9" max="9" width="17.6640625" customWidth="1"/>
    <col min="10" max="11" width="9.33203125" customWidth="1"/>
    <col min="15" max="15" width="11.21875" customWidth="1"/>
  </cols>
  <sheetData>
    <row r="1" spans="1:15" ht="15.6" customHeight="1" thickTop="1" thickBot="1" x14ac:dyDescent="0.35">
      <c r="A1" s="39" t="s">
        <v>54</v>
      </c>
      <c r="B1" s="34" t="s">
        <v>55</v>
      </c>
      <c r="C1" s="34"/>
      <c r="D1" s="34"/>
      <c r="E1" s="34"/>
      <c r="F1" s="33" t="s">
        <v>2</v>
      </c>
      <c r="G1" s="37" t="s">
        <v>38</v>
      </c>
      <c r="H1" s="37"/>
      <c r="I1" s="31" t="s">
        <v>5</v>
      </c>
      <c r="J1" s="36">
        <v>45327</v>
      </c>
      <c r="K1" s="37"/>
      <c r="L1" s="31" t="s">
        <v>6</v>
      </c>
      <c r="M1" s="31"/>
      <c r="N1" s="32">
        <f>J3-J1</f>
        <v>91</v>
      </c>
      <c r="O1" s="32"/>
    </row>
    <row r="2" spans="1:15" ht="15.6" customHeight="1" thickTop="1" thickBot="1" x14ac:dyDescent="0.35">
      <c r="A2" s="39"/>
      <c r="B2" s="34"/>
      <c r="C2" s="34"/>
      <c r="D2" s="34"/>
      <c r="E2" s="34"/>
      <c r="F2" s="33"/>
      <c r="G2" s="37"/>
      <c r="H2" s="37"/>
      <c r="I2" s="31"/>
      <c r="J2" s="37"/>
      <c r="K2" s="37"/>
      <c r="L2" s="31"/>
      <c r="M2" s="31"/>
      <c r="N2" s="32"/>
      <c r="O2" s="32"/>
    </row>
    <row r="3" spans="1:15" ht="15.6" thickTop="1" thickBot="1" x14ac:dyDescent="0.35">
      <c r="A3" s="33" t="s">
        <v>1</v>
      </c>
      <c r="B3" s="34" t="s">
        <v>56</v>
      </c>
      <c r="C3" s="34"/>
      <c r="D3" s="34"/>
      <c r="E3" s="34"/>
      <c r="F3" s="33" t="s">
        <v>3</v>
      </c>
      <c r="G3" s="35">
        <v>2</v>
      </c>
      <c r="H3" s="35"/>
      <c r="I3" s="31" t="s">
        <v>4</v>
      </c>
      <c r="J3" s="36">
        <f>H11</f>
        <v>45418</v>
      </c>
      <c r="K3" s="37"/>
      <c r="L3" s="31" t="s">
        <v>7</v>
      </c>
      <c r="M3" s="31"/>
      <c r="N3" s="38">
        <v>150000</v>
      </c>
      <c r="O3" s="38"/>
    </row>
    <row r="4" spans="1:15" ht="15.6" thickTop="1" thickBot="1" x14ac:dyDescent="0.35">
      <c r="A4" s="33"/>
      <c r="B4" s="34"/>
      <c r="C4" s="34"/>
      <c r="D4" s="34"/>
      <c r="E4" s="34"/>
      <c r="F4" s="33"/>
      <c r="G4" s="35"/>
      <c r="H4" s="35"/>
      <c r="I4" s="31"/>
      <c r="J4" s="37"/>
      <c r="K4" s="37"/>
      <c r="L4" s="31"/>
      <c r="M4" s="31"/>
      <c r="N4" s="38"/>
      <c r="O4" s="38"/>
    </row>
    <row r="5" spans="1:15" ht="27" customHeight="1" thickTop="1" thickBot="1" x14ac:dyDescent="0.35">
      <c r="A5" s="33"/>
      <c r="B5" s="34"/>
      <c r="C5" s="34"/>
      <c r="D5" s="34"/>
      <c r="E5" s="34"/>
      <c r="F5" s="33"/>
      <c r="G5" s="35"/>
      <c r="H5" s="35"/>
      <c r="I5" s="31"/>
      <c r="J5" s="37"/>
      <c r="K5" s="37"/>
      <c r="L5" s="31"/>
      <c r="M5" s="31"/>
      <c r="N5" s="38"/>
      <c r="O5" s="38"/>
    </row>
    <row r="6" spans="1:15" ht="10.199999999999999" customHeight="1" thickTop="1" thickBot="1" x14ac:dyDescent="0.3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1:15" ht="30" customHeight="1" thickTop="1" thickBot="1" x14ac:dyDescent="0.35">
      <c r="A7" s="33" t="s">
        <v>0</v>
      </c>
      <c r="B7" s="33" t="s">
        <v>8</v>
      </c>
      <c r="C7" s="33"/>
      <c r="D7" s="33"/>
      <c r="E7" s="33"/>
      <c r="F7" s="33"/>
      <c r="G7" s="41" t="s">
        <v>23</v>
      </c>
      <c r="H7" s="42"/>
      <c r="I7" s="33" t="s">
        <v>11</v>
      </c>
      <c r="J7" s="33"/>
      <c r="K7" s="33"/>
      <c r="L7" s="33" t="s">
        <v>14</v>
      </c>
      <c r="M7" s="33"/>
      <c r="N7" s="33"/>
      <c r="O7" s="33"/>
    </row>
    <row r="8" spans="1:15" ht="30" customHeight="1" thickTop="1" thickBot="1" x14ac:dyDescent="0.35">
      <c r="A8" s="33"/>
      <c r="B8" s="33"/>
      <c r="C8" s="33"/>
      <c r="D8" s="33"/>
      <c r="E8" s="33"/>
      <c r="F8" s="33"/>
      <c r="G8" s="1" t="s">
        <v>9</v>
      </c>
      <c r="H8" s="1" t="s">
        <v>10</v>
      </c>
      <c r="I8" s="1" t="s">
        <v>12</v>
      </c>
      <c r="J8" s="33" t="s">
        <v>13</v>
      </c>
      <c r="K8" s="33"/>
      <c r="L8" s="33"/>
      <c r="M8" s="33"/>
      <c r="N8" s="33"/>
      <c r="O8" s="33"/>
    </row>
    <row r="9" spans="1:15" s="4" customFormat="1" ht="37.950000000000003" customHeight="1" thickTop="1" x14ac:dyDescent="0.35">
      <c r="A9" s="7">
        <v>1</v>
      </c>
      <c r="B9" s="54" t="s">
        <v>57</v>
      </c>
      <c r="C9" s="54"/>
      <c r="D9" s="54"/>
      <c r="E9" s="54"/>
      <c r="F9" s="54"/>
      <c r="G9" s="5">
        <v>45327</v>
      </c>
      <c r="H9" s="5">
        <v>45386</v>
      </c>
      <c r="I9" s="6"/>
      <c r="J9" s="44"/>
      <c r="K9" s="44"/>
      <c r="L9" s="44"/>
      <c r="M9" s="44"/>
      <c r="N9" s="44"/>
      <c r="O9" s="45"/>
    </row>
    <row r="10" spans="1:15" s="4" customFormat="1" ht="37.950000000000003" customHeight="1" x14ac:dyDescent="0.35">
      <c r="A10" s="8">
        <v>2</v>
      </c>
      <c r="B10" s="46" t="s">
        <v>58</v>
      </c>
      <c r="C10" s="46"/>
      <c r="D10" s="46"/>
      <c r="E10" s="46"/>
      <c r="F10" s="46"/>
      <c r="G10" s="2">
        <v>45387</v>
      </c>
      <c r="H10" s="2">
        <v>45397</v>
      </c>
      <c r="I10" s="3"/>
      <c r="J10" s="47"/>
      <c r="K10" s="47"/>
      <c r="L10" s="47"/>
      <c r="M10" s="47"/>
      <c r="N10" s="47"/>
      <c r="O10" s="48"/>
    </row>
    <row r="11" spans="1:15" s="4" customFormat="1" ht="37.950000000000003" customHeight="1" x14ac:dyDescent="0.35">
      <c r="A11" s="8">
        <v>3</v>
      </c>
      <c r="B11" s="58" t="s">
        <v>59</v>
      </c>
      <c r="C11" s="58"/>
      <c r="D11" s="58"/>
      <c r="E11" s="58"/>
      <c r="F11" s="58"/>
      <c r="G11" s="2">
        <v>45398</v>
      </c>
      <c r="H11" s="2">
        <v>45418</v>
      </c>
      <c r="I11" s="3"/>
      <c r="J11" s="47"/>
      <c r="K11" s="47"/>
      <c r="L11" s="47"/>
      <c r="M11" s="47"/>
      <c r="N11" s="47"/>
      <c r="O11" s="48"/>
    </row>
    <row r="12" spans="1:15" s="4" customFormat="1" ht="37.950000000000003" customHeight="1" x14ac:dyDescent="0.35">
      <c r="A12" s="8">
        <v>4</v>
      </c>
      <c r="B12" s="46"/>
      <c r="C12" s="46"/>
      <c r="D12" s="46"/>
      <c r="E12" s="46"/>
      <c r="F12" s="46"/>
      <c r="G12" s="2"/>
      <c r="H12" s="2"/>
      <c r="I12" s="3"/>
      <c r="J12" s="47"/>
      <c r="K12" s="47"/>
      <c r="L12" s="47"/>
      <c r="M12" s="47"/>
      <c r="N12" s="47"/>
      <c r="O12" s="48"/>
    </row>
    <row r="13" spans="1:15" s="4" customFormat="1" ht="37.950000000000003" customHeight="1" x14ac:dyDescent="0.35">
      <c r="A13" s="8">
        <v>5</v>
      </c>
      <c r="B13" s="46"/>
      <c r="C13" s="46"/>
      <c r="D13" s="46"/>
      <c r="E13" s="46"/>
      <c r="F13" s="46"/>
      <c r="G13" s="2"/>
      <c r="H13" s="2"/>
      <c r="I13" s="3"/>
      <c r="J13" s="47"/>
      <c r="K13" s="47"/>
      <c r="L13" s="47"/>
      <c r="M13" s="47"/>
      <c r="N13" s="47"/>
      <c r="O13" s="48"/>
    </row>
    <row r="14" spans="1:15" s="4" customFormat="1" ht="37.950000000000003" customHeight="1" x14ac:dyDescent="0.35">
      <c r="A14" s="8">
        <v>6</v>
      </c>
      <c r="B14" s="46"/>
      <c r="C14" s="46"/>
      <c r="D14" s="46"/>
      <c r="E14" s="46"/>
      <c r="F14" s="46"/>
      <c r="G14" s="2"/>
      <c r="H14" s="2"/>
      <c r="I14" s="3"/>
      <c r="J14" s="47"/>
      <c r="K14" s="47"/>
      <c r="L14" s="52"/>
      <c r="M14" s="52"/>
      <c r="N14" s="52"/>
      <c r="O14" s="53"/>
    </row>
    <row r="15" spans="1:15" s="4" customFormat="1" ht="37.950000000000003" customHeight="1" x14ac:dyDescent="0.35">
      <c r="A15" s="8"/>
      <c r="B15" s="46"/>
      <c r="C15" s="46"/>
      <c r="D15" s="46"/>
      <c r="E15" s="46"/>
      <c r="F15" s="46"/>
      <c r="G15" s="2"/>
      <c r="H15" s="2"/>
      <c r="I15" s="3"/>
      <c r="J15" s="47"/>
      <c r="K15" s="47"/>
      <c r="L15" s="52"/>
      <c r="M15" s="52"/>
      <c r="N15" s="52"/>
      <c r="O15" s="53"/>
    </row>
    <row r="16" spans="1:15" s="4" customFormat="1" ht="37.950000000000003" customHeight="1" x14ac:dyDescent="0.35">
      <c r="A16" s="8"/>
      <c r="B16" s="46"/>
      <c r="C16" s="46"/>
      <c r="D16" s="46"/>
      <c r="E16" s="46"/>
      <c r="F16" s="46"/>
      <c r="G16" s="2"/>
      <c r="H16" s="2"/>
      <c r="I16" s="3"/>
      <c r="J16" s="47"/>
      <c r="K16" s="47"/>
      <c r="L16" s="52"/>
      <c r="M16" s="52"/>
      <c r="N16" s="52"/>
      <c r="O16" s="53"/>
    </row>
    <row r="17" spans="1:15" s="4" customFormat="1" ht="37.950000000000003" customHeight="1" x14ac:dyDescent="0.35">
      <c r="A17" s="8"/>
      <c r="B17" s="46"/>
      <c r="C17" s="46"/>
      <c r="D17" s="46"/>
      <c r="E17" s="46"/>
      <c r="F17" s="46"/>
      <c r="G17" s="2"/>
      <c r="H17" s="2"/>
      <c r="I17" s="3"/>
      <c r="J17" s="47"/>
      <c r="K17" s="47"/>
      <c r="L17" s="52"/>
      <c r="M17" s="52"/>
      <c r="N17" s="52"/>
      <c r="O17" s="53"/>
    </row>
    <row r="18" spans="1:15" s="4" customFormat="1" ht="37.950000000000003" customHeight="1" x14ac:dyDescent="0.35">
      <c r="A18" s="8"/>
      <c r="B18" s="46"/>
      <c r="C18" s="46"/>
      <c r="D18" s="46"/>
      <c r="E18" s="46"/>
      <c r="F18" s="46"/>
      <c r="G18" s="2"/>
      <c r="H18" s="2"/>
      <c r="I18" s="3"/>
      <c r="J18" s="47"/>
      <c r="K18" s="47"/>
      <c r="L18" s="52"/>
      <c r="M18" s="52"/>
      <c r="N18" s="52"/>
      <c r="O18" s="53"/>
    </row>
    <row r="19" spans="1:15" s="4" customFormat="1" ht="37.950000000000003" customHeight="1" thickBot="1" x14ac:dyDescent="0.4">
      <c r="A19" s="9"/>
      <c r="B19" s="49"/>
      <c r="C19" s="49"/>
      <c r="D19" s="49"/>
      <c r="E19" s="49"/>
      <c r="F19" s="49"/>
      <c r="G19" s="10"/>
      <c r="H19" s="10"/>
      <c r="I19" s="11"/>
      <c r="J19" s="50"/>
      <c r="K19" s="50"/>
      <c r="L19" s="50"/>
      <c r="M19" s="50"/>
      <c r="N19" s="50"/>
      <c r="O19" s="51"/>
    </row>
    <row r="20" spans="1:15" ht="30" customHeight="1" thickTop="1" x14ac:dyDescent="0.3"/>
    <row r="21" spans="1:15" ht="30" customHeight="1" x14ac:dyDescent="0.3"/>
  </sheetData>
  <mergeCells count="56">
    <mergeCell ref="B19:F19"/>
    <mergeCell ref="J19:K19"/>
    <mergeCell ref="L19:O19"/>
    <mergeCell ref="B17:F17"/>
    <mergeCell ref="J17:K17"/>
    <mergeCell ref="L17:O17"/>
    <mergeCell ref="B18:F18"/>
    <mergeCell ref="J18:K18"/>
    <mergeCell ref="L18:O18"/>
    <mergeCell ref="B15:F15"/>
    <mergeCell ref="J15:K15"/>
    <mergeCell ref="L15:O15"/>
    <mergeCell ref="B16:F16"/>
    <mergeCell ref="J16:K16"/>
    <mergeCell ref="L16:O16"/>
    <mergeCell ref="B13:F13"/>
    <mergeCell ref="J13:K13"/>
    <mergeCell ref="L13:O13"/>
    <mergeCell ref="B14:F14"/>
    <mergeCell ref="J14:K14"/>
    <mergeCell ref="L14:O14"/>
    <mergeCell ref="B11:F11"/>
    <mergeCell ref="J11:K11"/>
    <mergeCell ref="L11:O11"/>
    <mergeCell ref="B12:F12"/>
    <mergeCell ref="J12:K12"/>
    <mergeCell ref="L12:O12"/>
    <mergeCell ref="B9:F9"/>
    <mergeCell ref="J9:K9"/>
    <mergeCell ref="L9:O9"/>
    <mergeCell ref="B10:F10"/>
    <mergeCell ref="J10:K10"/>
    <mergeCell ref="L10:O10"/>
    <mergeCell ref="A6:O6"/>
    <mergeCell ref="A7:A8"/>
    <mergeCell ref="B7:F8"/>
    <mergeCell ref="G7:H7"/>
    <mergeCell ref="I7:K7"/>
    <mergeCell ref="L7:O8"/>
    <mergeCell ref="J8:K8"/>
    <mergeCell ref="L1:M2"/>
    <mergeCell ref="N1:O2"/>
    <mergeCell ref="A3:A5"/>
    <mergeCell ref="B3:E5"/>
    <mergeCell ref="F3:F5"/>
    <mergeCell ref="G3:H5"/>
    <mergeCell ref="I3:I5"/>
    <mergeCell ref="J3:K5"/>
    <mergeCell ref="L3:M5"/>
    <mergeCell ref="N3:O5"/>
    <mergeCell ref="A1:A2"/>
    <mergeCell ref="B1:E2"/>
    <mergeCell ref="F1:F2"/>
    <mergeCell ref="G1:H2"/>
    <mergeCell ref="I1:I2"/>
    <mergeCell ref="J1:K2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72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FAA5-49E5-4696-A318-E0A08CDF94EB}">
  <sheetPr>
    <tabColor theme="4" tint="-0.499984740745262"/>
  </sheetPr>
  <dimension ref="A1:O21"/>
  <sheetViews>
    <sheetView showGridLines="0" zoomScale="85" zoomScaleNormal="85" zoomScaleSheetLayoutView="115" workbookViewId="0">
      <selection activeCell="A6" sqref="A6:O6"/>
    </sheetView>
  </sheetViews>
  <sheetFormatPr defaultRowHeight="14.4" x14ac:dyDescent="0.3"/>
  <cols>
    <col min="1" max="1" width="11.6640625" bestFit="1" customWidth="1"/>
    <col min="5" max="5" width="27.21875" customWidth="1"/>
    <col min="6" max="6" width="30.5546875" customWidth="1"/>
    <col min="7" max="8" width="16.88671875" customWidth="1"/>
    <col min="9" max="9" width="17.6640625" customWidth="1"/>
    <col min="10" max="11" width="9.33203125" customWidth="1"/>
    <col min="15" max="15" width="11.21875" customWidth="1"/>
  </cols>
  <sheetData>
    <row r="1" spans="1:15" ht="15.6" customHeight="1" thickTop="1" thickBot="1" x14ac:dyDescent="0.35">
      <c r="A1" s="39" t="s">
        <v>60</v>
      </c>
      <c r="B1" s="34" t="s">
        <v>61</v>
      </c>
      <c r="C1" s="34"/>
      <c r="D1" s="34"/>
      <c r="E1" s="34"/>
      <c r="F1" s="33" t="s">
        <v>2</v>
      </c>
      <c r="G1" s="37" t="s">
        <v>62</v>
      </c>
      <c r="H1" s="37"/>
      <c r="I1" s="31" t="s">
        <v>5</v>
      </c>
      <c r="J1" s="36">
        <v>45325</v>
      </c>
      <c r="K1" s="37"/>
      <c r="L1" s="31" t="s">
        <v>6</v>
      </c>
      <c r="M1" s="31"/>
      <c r="N1" s="32">
        <f>J3-J1</f>
        <v>332</v>
      </c>
      <c r="O1" s="32"/>
    </row>
    <row r="2" spans="1:15" ht="15.6" customHeight="1" thickTop="1" thickBot="1" x14ac:dyDescent="0.35">
      <c r="A2" s="39"/>
      <c r="B2" s="34"/>
      <c r="C2" s="34"/>
      <c r="D2" s="34"/>
      <c r="E2" s="34"/>
      <c r="F2" s="33"/>
      <c r="G2" s="37"/>
      <c r="H2" s="37"/>
      <c r="I2" s="31"/>
      <c r="J2" s="37"/>
      <c r="K2" s="37"/>
      <c r="L2" s="31"/>
      <c r="M2" s="31"/>
      <c r="N2" s="32"/>
      <c r="O2" s="32"/>
    </row>
    <row r="3" spans="1:15" ht="15.6" thickTop="1" thickBot="1" x14ac:dyDescent="0.35">
      <c r="A3" s="33" t="s">
        <v>1</v>
      </c>
      <c r="B3" s="34" t="s">
        <v>63</v>
      </c>
      <c r="C3" s="34"/>
      <c r="D3" s="34"/>
      <c r="E3" s="34"/>
      <c r="F3" s="33" t="s">
        <v>3</v>
      </c>
      <c r="G3" s="35">
        <v>2</v>
      </c>
      <c r="H3" s="35"/>
      <c r="I3" s="31" t="s">
        <v>4</v>
      </c>
      <c r="J3" s="36">
        <f>H13</f>
        <v>45657</v>
      </c>
      <c r="K3" s="37"/>
      <c r="L3" s="31" t="s">
        <v>7</v>
      </c>
      <c r="M3" s="31"/>
      <c r="N3" s="38">
        <f>I9</f>
        <v>1080764.17</v>
      </c>
      <c r="O3" s="38"/>
    </row>
    <row r="4" spans="1:15" ht="15.6" thickTop="1" thickBot="1" x14ac:dyDescent="0.35">
      <c r="A4" s="33"/>
      <c r="B4" s="34"/>
      <c r="C4" s="34"/>
      <c r="D4" s="34"/>
      <c r="E4" s="34"/>
      <c r="F4" s="33"/>
      <c r="G4" s="35"/>
      <c r="H4" s="35"/>
      <c r="I4" s="31"/>
      <c r="J4" s="37"/>
      <c r="K4" s="37"/>
      <c r="L4" s="31"/>
      <c r="M4" s="31"/>
      <c r="N4" s="38"/>
      <c r="O4" s="38"/>
    </row>
    <row r="5" spans="1:15" ht="100.2" customHeight="1" thickTop="1" thickBot="1" x14ac:dyDescent="0.35">
      <c r="A5" s="33"/>
      <c r="B5" s="34"/>
      <c r="C5" s="34"/>
      <c r="D5" s="34"/>
      <c r="E5" s="34"/>
      <c r="F5" s="33"/>
      <c r="G5" s="35"/>
      <c r="H5" s="35"/>
      <c r="I5" s="31"/>
      <c r="J5" s="37"/>
      <c r="K5" s="37"/>
      <c r="L5" s="31"/>
      <c r="M5" s="31"/>
      <c r="N5" s="38"/>
      <c r="O5" s="38"/>
    </row>
    <row r="6" spans="1:15" ht="10.199999999999999" customHeight="1" thickTop="1" thickBot="1" x14ac:dyDescent="0.3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1:15" ht="30" customHeight="1" thickTop="1" thickBot="1" x14ac:dyDescent="0.35">
      <c r="A7" s="33" t="s">
        <v>0</v>
      </c>
      <c r="B7" s="33" t="s">
        <v>8</v>
      </c>
      <c r="C7" s="33"/>
      <c r="D7" s="33"/>
      <c r="E7" s="33"/>
      <c r="F7" s="33"/>
      <c r="G7" s="41" t="s">
        <v>23</v>
      </c>
      <c r="H7" s="42"/>
      <c r="I7" s="33" t="s">
        <v>11</v>
      </c>
      <c r="J7" s="33"/>
      <c r="K7" s="33"/>
      <c r="L7" s="33" t="s">
        <v>14</v>
      </c>
      <c r="M7" s="33"/>
      <c r="N7" s="33"/>
      <c r="O7" s="33"/>
    </row>
    <row r="8" spans="1:15" ht="30" customHeight="1" thickTop="1" thickBot="1" x14ac:dyDescent="0.35">
      <c r="A8" s="33"/>
      <c r="B8" s="33"/>
      <c r="C8" s="33"/>
      <c r="D8" s="33"/>
      <c r="E8" s="33"/>
      <c r="F8" s="33"/>
      <c r="G8" s="1" t="s">
        <v>9</v>
      </c>
      <c r="H8" s="1" t="s">
        <v>10</v>
      </c>
      <c r="I8" s="1" t="s">
        <v>12</v>
      </c>
      <c r="J8" s="33" t="s">
        <v>13</v>
      </c>
      <c r="K8" s="33"/>
      <c r="L8" s="33"/>
      <c r="M8" s="33"/>
      <c r="N8" s="33"/>
      <c r="O8" s="33"/>
    </row>
    <row r="9" spans="1:15" s="4" customFormat="1" ht="37.950000000000003" customHeight="1" thickTop="1" x14ac:dyDescent="0.35">
      <c r="A9" s="7">
        <v>1</v>
      </c>
      <c r="B9" s="43" t="s">
        <v>64</v>
      </c>
      <c r="C9" s="43"/>
      <c r="D9" s="43"/>
      <c r="E9" s="43"/>
      <c r="F9" s="43"/>
      <c r="G9" s="5">
        <v>45324</v>
      </c>
      <c r="H9" s="5">
        <v>45657</v>
      </c>
      <c r="I9" s="30">
        <v>1080764.17</v>
      </c>
      <c r="J9" s="44"/>
      <c r="K9" s="44"/>
      <c r="L9" s="44"/>
      <c r="M9" s="44"/>
      <c r="N9" s="44"/>
      <c r="O9" s="45"/>
    </row>
    <row r="10" spans="1:15" s="4" customFormat="1" ht="37.950000000000003" customHeight="1" x14ac:dyDescent="0.35">
      <c r="A10" s="8">
        <v>2</v>
      </c>
      <c r="B10" s="46" t="s">
        <v>65</v>
      </c>
      <c r="C10" s="46"/>
      <c r="D10" s="46"/>
      <c r="E10" s="46"/>
      <c r="F10" s="46"/>
      <c r="G10" s="2">
        <v>45324</v>
      </c>
      <c r="H10" s="2">
        <v>45380</v>
      </c>
      <c r="I10" s="3"/>
      <c r="J10" s="47"/>
      <c r="K10" s="47"/>
      <c r="L10" s="47"/>
      <c r="M10" s="47"/>
      <c r="N10" s="47"/>
      <c r="O10" s="48"/>
    </row>
    <row r="11" spans="1:15" s="4" customFormat="1" ht="37.950000000000003" customHeight="1" x14ac:dyDescent="0.35">
      <c r="A11" s="8">
        <v>3</v>
      </c>
      <c r="B11" s="46" t="s">
        <v>66</v>
      </c>
      <c r="C11" s="46"/>
      <c r="D11" s="46"/>
      <c r="E11" s="46"/>
      <c r="F11" s="46"/>
      <c r="G11" s="2">
        <v>45383</v>
      </c>
      <c r="H11" s="2">
        <v>45443</v>
      </c>
      <c r="I11" s="3"/>
      <c r="J11" s="47"/>
      <c r="K11" s="47"/>
      <c r="L11" s="47"/>
      <c r="M11" s="47"/>
      <c r="N11" s="47"/>
      <c r="O11" s="48"/>
    </row>
    <row r="12" spans="1:15" s="4" customFormat="1" ht="37.950000000000003" customHeight="1" x14ac:dyDescent="0.35">
      <c r="A12" s="8">
        <v>4</v>
      </c>
      <c r="B12" s="58" t="s">
        <v>68</v>
      </c>
      <c r="C12" s="58"/>
      <c r="D12" s="58"/>
      <c r="E12" s="58"/>
      <c r="F12" s="58"/>
      <c r="G12" s="2">
        <v>45352</v>
      </c>
      <c r="H12" s="2">
        <v>45443</v>
      </c>
      <c r="I12" s="3"/>
      <c r="J12" s="47"/>
      <c r="K12" s="47"/>
      <c r="L12" s="47"/>
      <c r="M12" s="47"/>
      <c r="N12" s="47"/>
      <c r="O12" s="48"/>
    </row>
    <row r="13" spans="1:15" s="4" customFormat="1" ht="37.950000000000003" customHeight="1" x14ac:dyDescent="0.35">
      <c r="A13" s="8">
        <v>5</v>
      </c>
      <c r="B13" s="46" t="s">
        <v>67</v>
      </c>
      <c r="C13" s="46"/>
      <c r="D13" s="46"/>
      <c r="E13" s="46"/>
      <c r="F13" s="46"/>
      <c r="G13" s="2">
        <v>45444</v>
      </c>
      <c r="H13" s="2">
        <v>45657</v>
      </c>
      <c r="I13" s="3"/>
      <c r="J13" s="47"/>
      <c r="K13" s="47"/>
      <c r="L13" s="47"/>
      <c r="M13" s="47"/>
      <c r="N13" s="47"/>
      <c r="O13" s="48"/>
    </row>
    <row r="14" spans="1:15" s="4" customFormat="1" ht="37.950000000000003" customHeight="1" x14ac:dyDescent="0.35">
      <c r="A14" s="8">
        <v>6</v>
      </c>
      <c r="B14" s="46"/>
      <c r="C14" s="46"/>
      <c r="D14" s="46"/>
      <c r="E14" s="46"/>
      <c r="F14" s="46"/>
      <c r="G14" s="2"/>
      <c r="H14" s="2"/>
      <c r="I14" s="3"/>
      <c r="J14" s="47"/>
      <c r="K14" s="47"/>
      <c r="L14" s="52"/>
      <c r="M14" s="52"/>
      <c r="N14" s="52"/>
      <c r="O14" s="53"/>
    </row>
    <row r="15" spans="1:15" s="4" customFormat="1" ht="37.950000000000003" customHeight="1" x14ac:dyDescent="0.35">
      <c r="A15" s="8"/>
      <c r="B15" s="46"/>
      <c r="C15" s="46"/>
      <c r="D15" s="46"/>
      <c r="E15" s="46"/>
      <c r="F15" s="46"/>
      <c r="G15" s="2"/>
      <c r="H15" s="2"/>
      <c r="I15" s="3"/>
      <c r="J15" s="47"/>
      <c r="K15" s="47"/>
      <c r="L15" s="52"/>
      <c r="M15" s="52"/>
      <c r="N15" s="52"/>
      <c r="O15" s="53"/>
    </row>
    <row r="16" spans="1:15" s="4" customFormat="1" ht="37.950000000000003" customHeight="1" x14ac:dyDescent="0.35">
      <c r="A16" s="8"/>
      <c r="B16" s="46"/>
      <c r="C16" s="46"/>
      <c r="D16" s="46"/>
      <c r="E16" s="46"/>
      <c r="F16" s="46"/>
      <c r="G16" s="2"/>
      <c r="H16" s="2"/>
      <c r="I16" s="3"/>
      <c r="J16" s="47"/>
      <c r="K16" s="47"/>
      <c r="L16" s="52"/>
      <c r="M16" s="52"/>
      <c r="N16" s="52"/>
      <c r="O16" s="53"/>
    </row>
    <row r="17" spans="1:15" s="4" customFormat="1" ht="37.950000000000003" customHeight="1" x14ac:dyDescent="0.35">
      <c r="A17" s="8"/>
      <c r="B17" s="46"/>
      <c r="C17" s="46"/>
      <c r="D17" s="46"/>
      <c r="E17" s="46"/>
      <c r="F17" s="46"/>
      <c r="G17" s="2"/>
      <c r="H17" s="2"/>
      <c r="I17" s="3"/>
      <c r="J17" s="47"/>
      <c r="K17" s="47"/>
      <c r="L17" s="52"/>
      <c r="M17" s="52"/>
      <c r="N17" s="52"/>
      <c r="O17" s="53"/>
    </row>
    <row r="18" spans="1:15" s="4" customFormat="1" ht="37.950000000000003" customHeight="1" x14ac:dyDescent="0.35">
      <c r="A18" s="8"/>
      <c r="B18" s="46"/>
      <c r="C18" s="46"/>
      <c r="D18" s="46"/>
      <c r="E18" s="46"/>
      <c r="F18" s="46"/>
      <c r="G18" s="2"/>
      <c r="H18" s="2"/>
      <c r="I18" s="3"/>
      <c r="J18" s="47"/>
      <c r="K18" s="47"/>
      <c r="L18" s="52"/>
      <c r="M18" s="52"/>
      <c r="N18" s="52"/>
      <c r="O18" s="53"/>
    </row>
    <row r="19" spans="1:15" s="4" customFormat="1" ht="37.950000000000003" customHeight="1" thickBot="1" x14ac:dyDescent="0.4">
      <c r="A19" s="9"/>
      <c r="B19" s="49"/>
      <c r="C19" s="49"/>
      <c r="D19" s="49"/>
      <c r="E19" s="49"/>
      <c r="F19" s="49"/>
      <c r="G19" s="10"/>
      <c r="H19" s="10"/>
      <c r="I19" s="11"/>
      <c r="J19" s="50"/>
      <c r="K19" s="50"/>
      <c r="L19" s="50"/>
      <c r="M19" s="50"/>
      <c r="N19" s="50"/>
      <c r="O19" s="51"/>
    </row>
    <row r="20" spans="1:15" ht="30" customHeight="1" thickTop="1" x14ac:dyDescent="0.3"/>
    <row r="21" spans="1:15" ht="30" customHeight="1" x14ac:dyDescent="0.3"/>
  </sheetData>
  <mergeCells count="56">
    <mergeCell ref="B16:F16"/>
    <mergeCell ref="J16:K16"/>
    <mergeCell ref="L16:O16"/>
    <mergeCell ref="B19:F19"/>
    <mergeCell ref="J19:K19"/>
    <mergeCell ref="L19:O19"/>
    <mergeCell ref="B17:F17"/>
    <mergeCell ref="J17:K17"/>
    <mergeCell ref="L17:O17"/>
    <mergeCell ref="B18:F18"/>
    <mergeCell ref="J18:K18"/>
    <mergeCell ref="L18:O18"/>
    <mergeCell ref="B14:F14"/>
    <mergeCell ref="J14:K14"/>
    <mergeCell ref="L14:O14"/>
    <mergeCell ref="B15:F15"/>
    <mergeCell ref="J15:K15"/>
    <mergeCell ref="L15:O15"/>
    <mergeCell ref="B11:F11"/>
    <mergeCell ref="J11:K11"/>
    <mergeCell ref="L11:O11"/>
    <mergeCell ref="B13:F13"/>
    <mergeCell ref="J13:K13"/>
    <mergeCell ref="L13:O13"/>
    <mergeCell ref="B12:F12"/>
    <mergeCell ref="J12:K12"/>
    <mergeCell ref="L12:O12"/>
    <mergeCell ref="B9:F9"/>
    <mergeCell ref="J9:K9"/>
    <mergeCell ref="L9:O9"/>
    <mergeCell ref="B10:F10"/>
    <mergeCell ref="J10:K10"/>
    <mergeCell ref="L10:O10"/>
    <mergeCell ref="A6:O6"/>
    <mergeCell ref="A7:A8"/>
    <mergeCell ref="B7:F8"/>
    <mergeCell ref="G7:H7"/>
    <mergeCell ref="I7:K7"/>
    <mergeCell ref="L7:O8"/>
    <mergeCell ref="J8:K8"/>
    <mergeCell ref="L1:M2"/>
    <mergeCell ref="N1:O2"/>
    <mergeCell ref="A3:A5"/>
    <mergeCell ref="B3:E5"/>
    <mergeCell ref="F3:F5"/>
    <mergeCell ref="G3:H5"/>
    <mergeCell ref="I3:I5"/>
    <mergeCell ref="J3:K5"/>
    <mergeCell ref="L3:M5"/>
    <mergeCell ref="N3:O5"/>
    <mergeCell ref="A1:A2"/>
    <mergeCell ref="B1:E2"/>
    <mergeCell ref="F1:F2"/>
    <mergeCell ref="G1:H2"/>
    <mergeCell ref="I1:I2"/>
    <mergeCell ref="J1:K2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72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A530-D97E-4A3D-BC72-7C24246D10B6}">
  <sheetPr>
    <tabColor theme="4" tint="-0.499984740745262"/>
  </sheetPr>
  <dimension ref="A1:O21"/>
  <sheetViews>
    <sheetView showGridLines="0" zoomScale="85" zoomScaleNormal="85" zoomScaleSheetLayoutView="115" workbookViewId="0">
      <selection activeCell="L13" sqref="L13:O13"/>
    </sheetView>
  </sheetViews>
  <sheetFormatPr defaultRowHeight="14.4" x14ac:dyDescent="0.3"/>
  <cols>
    <col min="1" max="1" width="11.6640625" bestFit="1" customWidth="1"/>
    <col min="5" max="5" width="27.21875" customWidth="1"/>
    <col min="6" max="6" width="30.5546875" customWidth="1"/>
    <col min="7" max="8" width="16.88671875" customWidth="1"/>
    <col min="9" max="9" width="17.6640625" style="16" customWidth="1"/>
    <col min="10" max="11" width="9.33203125" customWidth="1"/>
    <col min="15" max="15" width="11.21875" customWidth="1"/>
  </cols>
  <sheetData>
    <row r="1" spans="1:15" ht="15.6" customHeight="1" thickTop="1" thickBot="1" x14ac:dyDescent="0.35">
      <c r="A1" s="39" t="s">
        <v>69</v>
      </c>
      <c r="B1" s="34" t="s">
        <v>70</v>
      </c>
      <c r="C1" s="34"/>
      <c r="D1" s="34"/>
      <c r="E1" s="34"/>
      <c r="F1" s="33" t="s">
        <v>2</v>
      </c>
      <c r="G1" s="37" t="s">
        <v>72</v>
      </c>
      <c r="H1" s="37"/>
      <c r="I1" s="59" t="s">
        <v>5</v>
      </c>
      <c r="J1" s="36">
        <v>45327</v>
      </c>
      <c r="K1" s="37"/>
      <c r="L1" s="31" t="s">
        <v>6</v>
      </c>
      <c r="M1" s="31"/>
      <c r="N1" s="32">
        <f>J3-J1</f>
        <v>171</v>
      </c>
      <c r="O1" s="32"/>
    </row>
    <row r="2" spans="1:15" ht="15.6" customHeight="1" thickTop="1" thickBot="1" x14ac:dyDescent="0.35">
      <c r="A2" s="39"/>
      <c r="B2" s="34"/>
      <c r="C2" s="34"/>
      <c r="D2" s="34"/>
      <c r="E2" s="34"/>
      <c r="F2" s="33"/>
      <c r="G2" s="37"/>
      <c r="H2" s="37"/>
      <c r="I2" s="59"/>
      <c r="J2" s="37"/>
      <c r="K2" s="37"/>
      <c r="L2" s="31"/>
      <c r="M2" s="31"/>
      <c r="N2" s="32"/>
      <c r="O2" s="32"/>
    </row>
    <row r="3" spans="1:15" ht="15.6" thickTop="1" thickBot="1" x14ac:dyDescent="0.35">
      <c r="A3" s="33" t="s">
        <v>1</v>
      </c>
      <c r="B3" s="34" t="s">
        <v>71</v>
      </c>
      <c r="C3" s="34"/>
      <c r="D3" s="34"/>
      <c r="E3" s="34"/>
      <c r="F3" s="33" t="s">
        <v>3</v>
      </c>
      <c r="G3" s="35">
        <v>2</v>
      </c>
      <c r="H3" s="35"/>
      <c r="I3" s="59" t="s">
        <v>4</v>
      </c>
      <c r="J3" s="36">
        <f>H15</f>
        <v>45498</v>
      </c>
      <c r="K3" s="37"/>
      <c r="L3" s="31" t="s">
        <v>7</v>
      </c>
      <c r="M3" s="31"/>
      <c r="N3" s="38">
        <v>2250000</v>
      </c>
      <c r="O3" s="38"/>
    </row>
    <row r="4" spans="1:15" ht="15.6" thickTop="1" thickBot="1" x14ac:dyDescent="0.35">
      <c r="A4" s="33"/>
      <c r="B4" s="34"/>
      <c r="C4" s="34"/>
      <c r="D4" s="34"/>
      <c r="E4" s="34"/>
      <c r="F4" s="33"/>
      <c r="G4" s="35"/>
      <c r="H4" s="35"/>
      <c r="I4" s="59"/>
      <c r="J4" s="37"/>
      <c r="K4" s="37"/>
      <c r="L4" s="31"/>
      <c r="M4" s="31"/>
      <c r="N4" s="38"/>
      <c r="O4" s="38"/>
    </row>
    <row r="5" spans="1:15" ht="27" customHeight="1" thickTop="1" thickBot="1" x14ac:dyDescent="0.35">
      <c r="A5" s="33"/>
      <c r="B5" s="34"/>
      <c r="C5" s="34"/>
      <c r="D5" s="34"/>
      <c r="E5" s="34"/>
      <c r="F5" s="33"/>
      <c r="G5" s="35"/>
      <c r="H5" s="35"/>
      <c r="I5" s="59"/>
      <c r="J5" s="37"/>
      <c r="K5" s="37"/>
      <c r="L5" s="31"/>
      <c r="M5" s="31"/>
      <c r="N5" s="38"/>
      <c r="O5" s="38"/>
    </row>
    <row r="6" spans="1:15" ht="10.199999999999999" customHeight="1" thickTop="1" thickBot="1" x14ac:dyDescent="0.3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1:15" ht="30" customHeight="1" thickTop="1" thickBot="1" x14ac:dyDescent="0.35">
      <c r="A7" s="33" t="s">
        <v>0</v>
      </c>
      <c r="B7" s="33" t="s">
        <v>8</v>
      </c>
      <c r="C7" s="33"/>
      <c r="D7" s="33"/>
      <c r="E7" s="33"/>
      <c r="F7" s="33"/>
      <c r="G7" s="41" t="s">
        <v>23</v>
      </c>
      <c r="H7" s="42"/>
      <c r="I7" s="33" t="s">
        <v>11</v>
      </c>
      <c r="J7" s="33"/>
      <c r="K7" s="33"/>
      <c r="L7" s="33" t="s">
        <v>14</v>
      </c>
      <c r="M7" s="33"/>
      <c r="N7" s="33"/>
      <c r="O7" s="33"/>
    </row>
    <row r="8" spans="1:15" ht="30" customHeight="1" thickTop="1" thickBot="1" x14ac:dyDescent="0.35">
      <c r="A8" s="33"/>
      <c r="B8" s="33"/>
      <c r="C8" s="33"/>
      <c r="D8" s="33"/>
      <c r="E8" s="33"/>
      <c r="F8" s="33"/>
      <c r="G8" s="1" t="s">
        <v>9</v>
      </c>
      <c r="H8" s="1" t="s">
        <v>10</v>
      </c>
      <c r="I8" s="12" t="s">
        <v>12</v>
      </c>
      <c r="J8" s="33" t="s">
        <v>13</v>
      </c>
      <c r="K8" s="33"/>
      <c r="L8" s="33"/>
      <c r="M8" s="33"/>
      <c r="N8" s="33"/>
      <c r="O8" s="33"/>
    </row>
    <row r="9" spans="1:15" s="4" customFormat="1" ht="37.950000000000003" customHeight="1" thickTop="1" x14ac:dyDescent="0.35">
      <c r="A9" s="7">
        <v>1</v>
      </c>
      <c r="B9" s="43" t="s">
        <v>73</v>
      </c>
      <c r="C9" s="43"/>
      <c r="D9" s="43"/>
      <c r="E9" s="43"/>
      <c r="F9" s="43"/>
      <c r="G9" s="5">
        <v>45327</v>
      </c>
      <c r="H9" s="5">
        <v>45352</v>
      </c>
      <c r="I9" s="13">
        <v>2250000</v>
      </c>
      <c r="J9" s="44"/>
      <c r="K9" s="44"/>
      <c r="L9" s="44"/>
      <c r="M9" s="44"/>
      <c r="N9" s="44"/>
      <c r="O9" s="45"/>
    </row>
    <row r="10" spans="1:15" s="4" customFormat="1" ht="37.950000000000003" customHeight="1" x14ac:dyDescent="0.35">
      <c r="A10" s="8">
        <v>2</v>
      </c>
      <c r="B10" s="46" t="s">
        <v>74</v>
      </c>
      <c r="C10" s="46"/>
      <c r="D10" s="46"/>
      <c r="E10" s="46"/>
      <c r="F10" s="46"/>
      <c r="G10" s="2">
        <v>45355</v>
      </c>
      <c r="H10" s="2">
        <v>45383</v>
      </c>
      <c r="I10" s="14"/>
      <c r="J10" s="47"/>
      <c r="K10" s="47"/>
      <c r="L10" s="47"/>
      <c r="M10" s="47"/>
      <c r="N10" s="47"/>
      <c r="O10" s="48"/>
    </row>
    <row r="11" spans="1:15" s="4" customFormat="1" ht="37.950000000000003" customHeight="1" x14ac:dyDescent="0.35">
      <c r="A11" s="8">
        <v>3</v>
      </c>
      <c r="B11" s="46" t="s">
        <v>75</v>
      </c>
      <c r="C11" s="46"/>
      <c r="D11" s="46"/>
      <c r="E11" s="46"/>
      <c r="F11" s="46"/>
      <c r="G11" s="2">
        <v>45384</v>
      </c>
      <c r="H11" s="2">
        <v>45387</v>
      </c>
      <c r="I11" s="14"/>
      <c r="J11" s="47"/>
      <c r="K11" s="47"/>
      <c r="L11" s="47"/>
      <c r="M11" s="47"/>
      <c r="N11" s="47"/>
      <c r="O11" s="48"/>
    </row>
    <row r="12" spans="1:15" s="4" customFormat="1" ht="37.950000000000003" customHeight="1" x14ac:dyDescent="0.35">
      <c r="A12" s="8">
        <v>4</v>
      </c>
      <c r="B12" s="46" t="s">
        <v>76</v>
      </c>
      <c r="C12" s="46"/>
      <c r="D12" s="46"/>
      <c r="E12" s="46"/>
      <c r="F12" s="46"/>
      <c r="G12" s="2">
        <v>45390</v>
      </c>
      <c r="H12" s="2">
        <v>45390</v>
      </c>
      <c r="I12" s="14"/>
      <c r="J12" s="47"/>
      <c r="K12" s="47"/>
      <c r="L12" s="47"/>
      <c r="M12" s="47"/>
      <c r="N12" s="47"/>
      <c r="O12" s="48"/>
    </row>
    <row r="13" spans="1:15" s="4" customFormat="1" ht="37.950000000000003" customHeight="1" x14ac:dyDescent="0.35">
      <c r="A13" s="8">
        <v>5</v>
      </c>
      <c r="B13" s="46" t="s">
        <v>77</v>
      </c>
      <c r="C13" s="46"/>
      <c r="D13" s="46"/>
      <c r="E13" s="46"/>
      <c r="F13" s="46"/>
      <c r="G13" s="2">
        <v>45427</v>
      </c>
      <c r="H13" s="2">
        <v>45427</v>
      </c>
      <c r="I13" s="14"/>
      <c r="J13" s="47"/>
      <c r="K13" s="47"/>
      <c r="L13" s="47"/>
      <c r="M13" s="47"/>
      <c r="N13" s="47"/>
      <c r="O13" s="48"/>
    </row>
    <row r="14" spans="1:15" s="4" customFormat="1" ht="37.950000000000003" customHeight="1" x14ac:dyDescent="0.35">
      <c r="A14" s="8">
        <v>6</v>
      </c>
      <c r="B14" s="46" t="s">
        <v>78</v>
      </c>
      <c r="C14" s="46"/>
      <c r="D14" s="46"/>
      <c r="E14" s="46"/>
      <c r="F14" s="46"/>
      <c r="G14" s="2">
        <v>45460</v>
      </c>
      <c r="H14" s="2">
        <v>45463</v>
      </c>
      <c r="I14" s="14"/>
      <c r="J14" s="47"/>
      <c r="K14" s="47"/>
      <c r="L14" s="52"/>
      <c r="M14" s="52"/>
      <c r="N14" s="52"/>
      <c r="O14" s="53"/>
    </row>
    <row r="15" spans="1:15" s="4" customFormat="1" ht="37.950000000000003" customHeight="1" x14ac:dyDescent="0.35">
      <c r="A15" s="8">
        <v>7</v>
      </c>
      <c r="B15" s="46" t="s">
        <v>79</v>
      </c>
      <c r="C15" s="46"/>
      <c r="D15" s="46"/>
      <c r="E15" s="46"/>
      <c r="F15" s="46"/>
      <c r="G15" s="2">
        <v>45495</v>
      </c>
      <c r="H15" s="2">
        <v>45498</v>
      </c>
      <c r="I15" s="14"/>
      <c r="J15" s="47"/>
      <c r="K15" s="47"/>
      <c r="L15" s="52"/>
      <c r="M15" s="52"/>
      <c r="N15" s="52"/>
      <c r="O15" s="53"/>
    </row>
    <row r="16" spans="1:15" s="4" customFormat="1" ht="37.950000000000003" customHeight="1" x14ac:dyDescent="0.35">
      <c r="A16" s="8"/>
      <c r="B16" s="46"/>
      <c r="C16" s="46"/>
      <c r="D16" s="46"/>
      <c r="E16" s="46"/>
      <c r="F16" s="46"/>
      <c r="G16" s="2"/>
      <c r="H16" s="2"/>
      <c r="I16" s="14"/>
      <c r="J16" s="47"/>
      <c r="K16" s="47"/>
      <c r="L16" s="52"/>
      <c r="M16" s="52"/>
      <c r="N16" s="52"/>
      <c r="O16" s="53"/>
    </row>
    <row r="17" spans="1:15" s="4" customFormat="1" ht="37.950000000000003" customHeight="1" x14ac:dyDescent="0.35">
      <c r="A17" s="8"/>
      <c r="B17" s="46"/>
      <c r="C17" s="46"/>
      <c r="D17" s="46"/>
      <c r="E17" s="46"/>
      <c r="F17" s="46"/>
      <c r="G17" s="2"/>
      <c r="H17" s="2"/>
      <c r="I17" s="14"/>
      <c r="J17" s="47"/>
      <c r="K17" s="47"/>
      <c r="L17" s="52"/>
      <c r="M17" s="52"/>
      <c r="N17" s="52"/>
      <c r="O17" s="53"/>
    </row>
    <row r="18" spans="1:15" s="4" customFormat="1" ht="37.950000000000003" customHeight="1" x14ac:dyDescent="0.35">
      <c r="A18" s="8"/>
      <c r="B18" s="46"/>
      <c r="C18" s="46"/>
      <c r="D18" s="46"/>
      <c r="E18" s="46"/>
      <c r="F18" s="46"/>
      <c r="G18" s="2"/>
      <c r="H18" s="2"/>
      <c r="I18" s="14"/>
      <c r="J18" s="47"/>
      <c r="K18" s="47"/>
      <c r="L18" s="52"/>
      <c r="M18" s="52"/>
      <c r="N18" s="52"/>
      <c r="O18" s="53"/>
    </row>
    <row r="19" spans="1:15" s="4" customFormat="1" ht="37.950000000000003" customHeight="1" thickBot="1" x14ac:dyDescent="0.4">
      <c r="A19" s="9"/>
      <c r="B19" s="49"/>
      <c r="C19" s="49"/>
      <c r="D19" s="49"/>
      <c r="E19" s="49"/>
      <c r="F19" s="49"/>
      <c r="G19" s="10"/>
      <c r="H19" s="10"/>
      <c r="I19" s="15"/>
      <c r="J19" s="50"/>
      <c r="K19" s="50"/>
      <c r="L19" s="50"/>
      <c r="M19" s="50"/>
      <c r="N19" s="50"/>
      <c r="O19" s="51"/>
    </row>
    <row r="20" spans="1:15" ht="30" customHeight="1" thickTop="1" x14ac:dyDescent="0.3"/>
    <row r="21" spans="1:15" ht="30" customHeight="1" x14ac:dyDescent="0.3"/>
  </sheetData>
  <mergeCells count="56">
    <mergeCell ref="B19:F19"/>
    <mergeCell ref="J19:K19"/>
    <mergeCell ref="L19:O19"/>
    <mergeCell ref="B17:F17"/>
    <mergeCell ref="J17:K17"/>
    <mergeCell ref="L17:O17"/>
    <mergeCell ref="B18:F18"/>
    <mergeCell ref="J18:K18"/>
    <mergeCell ref="L18:O18"/>
    <mergeCell ref="B15:F15"/>
    <mergeCell ref="J15:K15"/>
    <mergeCell ref="L15:O15"/>
    <mergeCell ref="B16:F16"/>
    <mergeCell ref="J16:K16"/>
    <mergeCell ref="L16:O16"/>
    <mergeCell ref="B13:F13"/>
    <mergeCell ref="J13:K13"/>
    <mergeCell ref="L13:O13"/>
    <mergeCell ref="B14:F14"/>
    <mergeCell ref="J14:K14"/>
    <mergeCell ref="L14:O14"/>
    <mergeCell ref="B11:F11"/>
    <mergeCell ref="J11:K11"/>
    <mergeCell ref="L11:O11"/>
    <mergeCell ref="B12:F12"/>
    <mergeCell ref="J12:K12"/>
    <mergeCell ref="L12:O12"/>
    <mergeCell ref="B9:F9"/>
    <mergeCell ref="J9:K9"/>
    <mergeCell ref="L9:O9"/>
    <mergeCell ref="B10:F10"/>
    <mergeCell ref="J10:K10"/>
    <mergeCell ref="L10:O10"/>
    <mergeCell ref="A6:O6"/>
    <mergeCell ref="A7:A8"/>
    <mergeCell ref="B7:F8"/>
    <mergeCell ref="G7:H7"/>
    <mergeCell ref="I7:K7"/>
    <mergeCell ref="L7:O8"/>
    <mergeCell ref="J8:K8"/>
    <mergeCell ref="L1:M2"/>
    <mergeCell ref="N1:O2"/>
    <mergeCell ref="A3:A5"/>
    <mergeCell ref="B3:E5"/>
    <mergeCell ref="F3:F5"/>
    <mergeCell ref="G3:H5"/>
    <mergeCell ref="I3:I5"/>
    <mergeCell ref="J3:K5"/>
    <mergeCell ref="L3:M5"/>
    <mergeCell ref="N3:O5"/>
    <mergeCell ref="A1:A2"/>
    <mergeCell ref="B1:E2"/>
    <mergeCell ref="F1:F2"/>
    <mergeCell ref="G1:H2"/>
    <mergeCell ref="I1:I2"/>
    <mergeCell ref="J1:K2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72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24AC-BDB5-4779-BF68-6330898BE789}">
  <dimension ref="A1:E24"/>
  <sheetViews>
    <sheetView showGridLines="0" topLeftCell="A16" workbookViewId="0">
      <selection activeCell="F38" sqref="F38"/>
    </sheetView>
  </sheetViews>
  <sheetFormatPr defaultRowHeight="14.4" x14ac:dyDescent="0.3"/>
  <cols>
    <col min="1" max="1" width="36.6640625" customWidth="1"/>
    <col min="5" max="5" width="11.33203125" style="16" bestFit="1" customWidth="1"/>
  </cols>
  <sheetData>
    <row r="1" spans="1:5" ht="51" customHeight="1" x14ac:dyDescent="0.3">
      <c r="A1" s="70" t="s">
        <v>310</v>
      </c>
      <c r="B1" s="70"/>
      <c r="C1" s="70"/>
      <c r="D1" s="70"/>
      <c r="E1" s="70"/>
    </row>
    <row r="2" spans="1:5" ht="39.6" x14ac:dyDescent="0.3">
      <c r="A2" s="71" t="s">
        <v>280</v>
      </c>
      <c r="B2" s="72" t="s">
        <v>281</v>
      </c>
      <c r="C2" s="72" t="s">
        <v>282</v>
      </c>
      <c r="D2" s="72" t="s">
        <v>283</v>
      </c>
      <c r="E2" s="73" t="s">
        <v>307</v>
      </c>
    </row>
    <row r="3" spans="1:5" x14ac:dyDescent="0.3">
      <c r="A3" s="71" t="s">
        <v>284</v>
      </c>
      <c r="B3" s="72" t="s">
        <v>285</v>
      </c>
      <c r="C3" s="72">
        <v>50</v>
      </c>
      <c r="D3" s="72">
        <v>750</v>
      </c>
      <c r="E3" s="73">
        <f>D3*C3</f>
        <v>37500</v>
      </c>
    </row>
    <row r="4" spans="1:5" ht="26.4" x14ac:dyDescent="0.3">
      <c r="A4" s="71" t="s">
        <v>286</v>
      </c>
      <c r="B4" s="72" t="s">
        <v>287</v>
      </c>
      <c r="C4" s="72">
        <v>1750</v>
      </c>
      <c r="D4" s="72">
        <v>25</v>
      </c>
      <c r="E4" s="73">
        <f t="shared" ref="E4:E22" si="0">D4*C4</f>
        <v>43750</v>
      </c>
    </row>
    <row r="5" spans="1:5" x14ac:dyDescent="0.3">
      <c r="A5" s="71" t="s">
        <v>288</v>
      </c>
      <c r="B5" s="72" t="s">
        <v>110</v>
      </c>
      <c r="C5" s="72">
        <v>75</v>
      </c>
      <c r="D5" s="72">
        <v>130</v>
      </c>
      <c r="E5" s="73">
        <f t="shared" si="0"/>
        <v>9750</v>
      </c>
    </row>
    <row r="6" spans="1:5" x14ac:dyDescent="0.3">
      <c r="A6" s="71" t="s">
        <v>309</v>
      </c>
      <c r="B6" s="72" t="s">
        <v>289</v>
      </c>
      <c r="C6" s="72">
        <v>2500</v>
      </c>
      <c r="D6" s="72">
        <v>4</v>
      </c>
      <c r="E6" s="73">
        <f t="shared" si="0"/>
        <v>10000</v>
      </c>
    </row>
    <row r="7" spans="1:5" x14ac:dyDescent="0.3">
      <c r="A7" s="71" t="s">
        <v>290</v>
      </c>
      <c r="B7" s="72" t="s">
        <v>287</v>
      </c>
      <c r="C7" s="72">
        <v>20</v>
      </c>
      <c r="D7" s="72">
        <v>20</v>
      </c>
      <c r="E7" s="73">
        <f t="shared" si="0"/>
        <v>400</v>
      </c>
    </row>
    <row r="8" spans="1:5" x14ac:dyDescent="0.3">
      <c r="A8" s="71" t="s">
        <v>291</v>
      </c>
      <c r="B8" s="72" t="s">
        <v>287</v>
      </c>
      <c r="C8" s="72">
        <v>20</v>
      </c>
      <c r="D8" s="72">
        <v>30</v>
      </c>
      <c r="E8" s="73">
        <f t="shared" si="0"/>
        <v>600</v>
      </c>
    </row>
    <row r="9" spans="1:5" x14ac:dyDescent="0.3">
      <c r="A9" s="71" t="s">
        <v>292</v>
      </c>
      <c r="B9" s="72" t="s">
        <v>287</v>
      </c>
      <c r="C9" s="72">
        <v>10</v>
      </c>
      <c r="D9" s="72">
        <v>80</v>
      </c>
      <c r="E9" s="73">
        <f t="shared" si="0"/>
        <v>800</v>
      </c>
    </row>
    <row r="10" spans="1:5" x14ac:dyDescent="0.3">
      <c r="A10" s="71" t="s">
        <v>293</v>
      </c>
      <c r="B10" s="72" t="s">
        <v>287</v>
      </c>
      <c r="C10" s="72">
        <v>10</v>
      </c>
      <c r="D10" s="72">
        <v>150</v>
      </c>
      <c r="E10" s="73">
        <f t="shared" si="0"/>
        <v>1500</v>
      </c>
    </row>
    <row r="11" spans="1:5" x14ac:dyDescent="0.3">
      <c r="A11" s="71" t="s">
        <v>294</v>
      </c>
      <c r="B11" s="72" t="s">
        <v>287</v>
      </c>
      <c r="C11" s="72">
        <v>3</v>
      </c>
      <c r="D11" s="72">
        <v>200</v>
      </c>
      <c r="E11" s="73">
        <f t="shared" si="0"/>
        <v>600</v>
      </c>
    </row>
    <row r="12" spans="1:5" x14ac:dyDescent="0.3">
      <c r="A12" s="71" t="s">
        <v>295</v>
      </c>
      <c r="B12" s="72" t="s">
        <v>287</v>
      </c>
      <c r="C12" s="72">
        <v>3</v>
      </c>
      <c r="D12" s="72">
        <v>250</v>
      </c>
      <c r="E12" s="73">
        <f t="shared" si="0"/>
        <v>750</v>
      </c>
    </row>
    <row r="13" spans="1:5" x14ac:dyDescent="0.3">
      <c r="A13" s="71" t="s">
        <v>296</v>
      </c>
      <c r="B13" s="72" t="s">
        <v>287</v>
      </c>
      <c r="C13" s="72">
        <v>1</v>
      </c>
      <c r="D13" s="74">
        <v>1500</v>
      </c>
      <c r="E13" s="73">
        <f t="shared" si="0"/>
        <v>1500</v>
      </c>
    </row>
    <row r="14" spans="1:5" x14ac:dyDescent="0.3">
      <c r="A14" s="71" t="s">
        <v>297</v>
      </c>
      <c r="B14" s="72" t="s">
        <v>287</v>
      </c>
      <c r="C14" s="72">
        <v>2</v>
      </c>
      <c r="D14" s="72">
        <v>550</v>
      </c>
      <c r="E14" s="73">
        <f t="shared" si="0"/>
        <v>1100</v>
      </c>
    </row>
    <row r="15" spans="1:5" x14ac:dyDescent="0.3">
      <c r="A15" s="71" t="s">
        <v>298</v>
      </c>
      <c r="B15" s="72" t="s">
        <v>287</v>
      </c>
      <c r="C15" s="72">
        <v>1</v>
      </c>
      <c r="D15" s="74">
        <v>2500</v>
      </c>
      <c r="E15" s="73">
        <f t="shared" si="0"/>
        <v>2500</v>
      </c>
    </row>
    <row r="16" spans="1:5" x14ac:dyDescent="0.3">
      <c r="A16" s="71" t="s">
        <v>299</v>
      </c>
      <c r="B16" s="72" t="s">
        <v>287</v>
      </c>
      <c r="C16" s="72">
        <v>1</v>
      </c>
      <c r="D16" s="72">
        <v>550</v>
      </c>
      <c r="E16" s="73">
        <f t="shared" si="0"/>
        <v>550</v>
      </c>
    </row>
    <row r="17" spans="1:5" x14ac:dyDescent="0.3">
      <c r="A17" s="71" t="s">
        <v>300</v>
      </c>
      <c r="B17" s="72" t="s">
        <v>287</v>
      </c>
      <c r="C17" s="72">
        <v>3</v>
      </c>
      <c r="D17" s="72">
        <v>55</v>
      </c>
      <c r="E17" s="73">
        <f t="shared" si="0"/>
        <v>165</v>
      </c>
    </row>
    <row r="18" spans="1:5" x14ac:dyDescent="0.3">
      <c r="A18" s="71" t="s">
        <v>301</v>
      </c>
      <c r="B18" s="72" t="s">
        <v>287</v>
      </c>
      <c r="C18" s="72">
        <v>1</v>
      </c>
      <c r="D18" s="72">
        <v>230</v>
      </c>
      <c r="E18" s="73">
        <f t="shared" si="0"/>
        <v>230</v>
      </c>
    </row>
    <row r="19" spans="1:5" x14ac:dyDescent="0.3">
      <c r="A19" s="71" t="s">
        <v>302</v>
      </c>
      <c r="B19" s="72" t="s">
        <v>287</v>
      </c>
      <c r="C19" s="72">
        <v>2</v>
      </c>
      <c r="D19" s="72">
        <v>80</v>
      </c>
      <c r="E19" s="73">
        <f t="shared" si="0"/>
        <v>160</v>
      </c>
    </row>
    <row r="20" spans="1:5" x14ac:dyDescent="0.3">
      <c r="A20" s="71" t="s">
        <v>303</v>
      </c>
      <c r="B20" s="72" t="s">
        <v>287</v>
      </c>
      <c r="C20" s="72">
        <v>2</v>
      </c>
      <c r="D20" s="72">
        <v>70</v>
      </c>
      <c r="E20" s="73">
        <f t="shared" si="0"/>
        <v>140</v>
      </c>
    </row>
    <row r="21" spans="1:5" x14ac:dyDescent="0.3">
      <c r="A21" s="71" t="s">
        <v>304</v>
      </c>
      <c r="B21" s="72" t="s">
        <v>287</v>
      </c>
      <c r="C21" s="72">
        <v>2</v>
      </c>
      <c r="D21" s="72">
        <v>60</v>
      </c>
      <c r="E21" s="73">
        <f t="shared" si="0"/>
        <v>120</v>
      </c>
    </row>
    <row r="22" spans="1:5" ht="26.4" x14ac:dyDescent="0.3">
      <c r="A22" s="75" t="s">
        <v>305</v>
      </c>
      <c r="B22" s="76" t="s">
        <v>306</v>
      </c>
      <c r="C22" s="72">
        <v>40</v>
      </c>
      <c r="D22" s="76">
        <v>200</v>
      </c>
      <c r="E22" s="73">
        <f t="shared" si="0"/>
        <v>8000</v>
      </c>
    </row>
    <row r="23" spans="1:5" x14ac:dyDescent="0.3">
      <c r="A23" s="77"/>
      <c r="B23" s="77"/>
      <c r="C23" s="77"/>
      <c r="D23" s="78" t="s">
        <v>308</v>
      </c>
      <c r="E23" s="79">
        <f>SUM(E3:E22)</f>
        <v>120115</v>
      </c>
    </row>
    <row r="24" spans="1:5" x14ac:dyDescent="0.3">
      <c r="A24" s="77"/>
      <c r="B24" s="77"/>
      <c r="C24" s="77"/>
      <c r="D24" s="78" t="s">
        <v>311</v>
      </c>
      <c r="E24" s="79">
        <f>E23/25</f>
        <v>4804.6000000000004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1128-6154-4888-988B-9BAE732410BE}">
  <sheetPr>
    <tabColor theme="4" tint="-0.499984740745262"/>
  </sheetPr>
  <dimension ref="A1:O21"/>
  <sheetViews>
    <sheetView showGridLines="0" zoomScale="85" zoomScaleNormal="85" zoomScaleSheetLayoutView="115" workbookViewId="0">
      <selection activeCell="L9" sqref="L9:O9"/>
    </sheetView>
  </sheetViews>
  <sheetFormatPr defaultRowHeight="14.4" x14ac:dyDescent="0.3"/>
  <cols>
    <col min="1" max="1" width="11.6640625" bestFit="1" customWidth="1"/>
    <col min="5" max="5" width="27.21875" customWidth="1"/>
    <col min="6" max="6" width="30.5546875" customWidth="1"/>
    <col min="7" max="8" width="16.88671875" customWidth="1"/>
    <col min="9" max="9" width="17.6640625" customWidth="1"/>
    <col min="10" max="11" width="9.33203125" customWidth="1"/>
    <col min="15" max="15" width="11.21875" customWidth="1"/>
  </cols>
  <sheetData>
    <row r="1" spans="1:15" ht="15.6" customHeight="1" thickTop="1" thickBot="1" x14ac:dyDescent="0.35">
      <c r="A1" s="39" t="s">
        <v>80</v>
      </c>
      <c r="B1" s="34" t="s">
        <v>81</v>
      </c>
      <c r="C1" s="34"/>
      <c r="D1" s="34"/>
      <c r="E1" s="34"/>
      <c r="F1" s="33" t="s">
        <v>2</v>
      </c>
      <c r="G1" s="37" t="s">
        <v>83</v>
      </c>
      <c r="H1" s="37"/>
      <c r="I1" s="31" t="s">
        <v>5</v>
      </c>
      <c r="J1" s="36">
        <f>G9</f>
        <v>45336</v>
      </c>
      <c r="K1" s="37"/>
      <c r="L1" s="31" t="s">
        <v>6</v>
      </c>
      <c r="M1" s="31"/>
      <c r="N1" s="32">
        <f>J3-J1</f>
        <v>303</v>
      </c>
      <c r="O1" s="32"/>
    </row>
    <row r="2" spans="1:15" ht="15.6" customHeight="1" thickTop="1" thickBot="1" x14ac:dyDescent="0.35">
      <c r="A2" s="39"/>
      <c r="B2" s="34"/>
      <c r="C2" s="34"/>
      <c r="D2" s="34"/>
      <c r="E2" s="34"/>
      <c r="F2" s="33"/>
      <c r="G2" s="37"/>
      <c r="H2" s="37"/>
      <c r="I2" s="31"/>
      <c r="J2" s="37"/>
      <c r="K2" s="37"/>
      <c r="L2" s="31"/>
      <c r="M2" s="31"/>
      <c r="N2" s="32"/>
      <c r="O2" s="32"/>
    </row>
    <row r="3" spans="1:15" ht="15.6" thickTop="1" thickBot="1" x14ac:dyDescent="0.35">
      <c r="A3" s="33" t="s">
        <v>1</v>
      </c>
      <c r="B3" s="34" t="s">
        <v>82</v>
      </c>
      <c r="C3" s="34"/>
      <c r="D3" s="34"/>
      <c r="E3" s="34"/>
      <c r="F3" s="33" t="s">
        <v>3</v>
      </c>
      <c r="G3" s="35">
        <v>2</v>
      </c>
      <c r="H3" s="35"/>
      <c r="I3" s="31" t="s">
        <v>4</v>
      </c>
      <c r="J3" s="36">
        <f>H14</f>
        <v>45639</v>
      </c>
      <c r="K3" s="37"/>
      <c r="L3" s="31" t="s">
        <v>7</v>
      </c>
      <c r="M3" s="31"/>
      <c r="N3" s="38">
        <f>'Composição Ação 8'!E23</f>
        <v>120115</v>
      </c>
      <c r="O3" s="38"/>
    </row>
    <row r="4" spans="1:15" ht="15.6" thickTop="1" thickBot="1" x14ac:dyDescent="0.35">
      <c r="A4" s="33"/>
      <c r="B4" s="34"/>
      <c r="C4" s="34"/>
      <c r="D4" s="34"/>
      <c r="E4" s="34"/>
      <c r="F4" s="33"/>
      <c r="G4" s="35"/>
      <c r="H4" s="35"/>
      <c r="I4" s="31"/>
      <c r="J4" s="37"/>
      <c r="K4" s="37"/>
      <c r="L4" s="31"/>
      <c r="M4" s="31"/>
      <c r="N4" s="38"/>
      <c r="O4" s="38"/>
    </row>
    <row r="5" spans="1:15" ht="63.6" customHeight="1" thickTop="1" thickBot="1" x14ac:dyDescent="0.35">
      <c r="A5" s="33"/>
      <c r="B5" s="34"/>
      <c r="C5" s="34"/>
      <c r="D5" s="34"/>
      <c r="E5" s="34"/>
      <c r="F5" s="33"/>
      <c r="G5" s="35"/>
      <c r="H5" s="35"/>
      <c r="I5" s="31"/>
      <c r="J5" s="37"/>
      <c r="K5" s="37"/>
      <c r="L5" s="31"/>
      <c r="M5" s="31"/>
      <c r="N5" s="38"/>
      <c r="O5" s="38"/>
    </row>
    <row r="6" spans="1:15" ht="10.199999999999999" customHeight="1" thickTop="1" thickBot="1" x14ac:dyDescent="0.3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1:15" ht="30" customHeight="1" thickTop="1" thickBot="1" x14ac:dyDescent="0.35">
      <c r="A7" s="33" t="s">
        <v>0</v>
      </c>
      <c r="B7" s="33" t="s">
        <v>8</v>
      </c>
      <c r="C7" s="33"/>
      <c r="D7" s="33"/>
      <c r="E7" s="33"/>
      <c r="F7" s="33"/>
      <c r="G7" s="41" t="s">
        <v>23</v>
      </c>
      <c r="H7" s="42"/>
      <c r="I7" s="33" t="s">
        <v>11</v>
      </c>
      <c r="J7" s="33"/>
      <c r="K7" s="33"/>
      <c r="L7" s="33" t="s">
        <v>14</v>
      </c>
      <c r="M7" s="33"/>
      <c r="N7" s="33"/>
      <c r="O7" s="33"/>
    </row>
    <row r="8" spans="1:15" ht="30" customHeight="1" thickTop="1" thickBot="1" x14ac:dyDescent="0.35">
      <c r="A8" s="33"/>
      <c r="B8" s="33"/>
      <c r="C8" s="33"/>
      <c r="D8" s="33"/>
      <c r="E8" s="33"/>
      <c r="F8" s="33"/>
      <c r="G8" s="1" t="s">
        <v>9</v>
      </c>
      <c r="H8" s="1" t="s">
        <v>10</v>
      </c>
      <c r="I8" s="1" t="s">
        <v>12</v>
      </c>
      <c r="J8" s="33" t="s">
        <v>13</v>
      </c>
      <c r="K8" s="33"/>
      <c r="L8" s="33"/>
      <c r="M8" s="33"/>
      <c r="N8" s="33"/>
      <c r="O8" s="33"/>
    </row>
    <row r="9" spans="1:15" s="4" customFormat="1" ht="37.950000000000003" customHeight="1" thickTop="1" x14ac:dyDescent="0.35">
      <c r="A9" s="7">
        <v>1</v>
      </c>
      <c r="B9" s="43" t="s">
        <v>84</v>
      </c>
      <c r="C9" s="43"/>
      <c r="D9" s="43"/>
      <c r="E9" s="43"/>
      <c r="F9" s="43"/>
      <c r="G9" s="5">
        <v>45336</v>
      </c>
      <c r="H9" s="5">
        <v>45380</v>
      </c>
      <c r="I9" s="6"/>
      <c r="J9" s="44"/>
      <c r="K9" s="44"/>
      <c r="L9" s="44"/>
      <c r="M9" s="44"/>
      <c r="N9" s="44"/>
      <c r="O9" s="45"/>
    </row>
    <row r="10" spans="1:15" s="4" customFormat="1" ht="37.950000000000003" customHeight="1" x14ac:dyDescent="0.35">
      <c r="A10" s="8">
        <v>2</v>
      </c>
      <c r="B10" s="46" t="s">
        <v>85</v>
      </c>
      <c r="C10" s="46"/>
      <c r="D10" s="46"/>
      <c r="E10" s="46"/>
      <c r="F10" s="46"/>
      <c r="G10" s="2">
        <v>45383</v>
      </c>
      <c r="H10" s="2">
        <v>45394</v>
      </c>
      <c r="J10" s="47"/>
      <c r="K10" s="47"/>
      <c r="L10" s="47"/>
      <c r="M10" s="47"/>
      <c r="N10" s="47"/>
      <c r="O10" s="48"/>
    </row>
    <row r="11" spans="1:15" s="4" customFormat="1" ht="37.950000000000003" customHeight="1" x14ac:dyDescent="0.35">
      <c r="A11" s="8">
        <v>3</v>
      </c>
      <c r="B11" s="46" t="s">
        <v>86</v>
      </c>
      <c r="C11" s="46"/>
      <c r="D11" s="46"/>
      <c r="E11" s="46"/>
      <c r="F11" s="46"/>
      <c r="G11" s="2">
        <v>45397</v>
      </c>
      <c r="H11" s="2">
        <v>45408</v>
      </c>
      <c r="I11" s="3"/>
      <c r="J11" s="47"/>
      <c r="K11" s="47"/>
      <c r="L11" s="47"/>
      <c r="M11" s="47"/>
      <c r="N11" s="47"/>
      <c r="O11" s="48"/>
    </row>
    <row r="12" spans="1:15" s="4" customFormat="1" ht="37.950000000000003" customHeight="1" x14ac:dyDescent="0.35">
      <c r="A12" s="8">
        <v>4</v>
      </c>
      <c r="B12" s="46" t="s">
        <v>87</v>
      </c>
      <c r="C12" s="46"/>
      <c r="D12" s="46"/>
      <c r="E12" s="46"/>
      <c r="F12" s="46"/>
      <c r="G12" s="2">
        <v>45411</v>
      </c>
      <c r="H12" s="2">
        <v>45422</v>
      </c>
      <c r="I12" s="3"/>
      <c r="J12" s="47"/>
      <c r="K12" s="47"/>
      <c r="L12" s="47"/>
      <c r="M12" s="47"/>
      <c r="N12" s="47"/>
      <c r="O12" s="48"/>
    </row>
    <row r="13" spans="1:15" s="4" customFormat="1" ht="37.950000000000003" customHeight="1" x14ac:dyDescent="0.35">
      <c r="A13" s="8">
        <v>5</v>
      </c>
      <c r="B13" s="46" t="s">
        <v>88</v>
      </c>
      <c r="C13" s="46"/>
      <c r="D13" s="46"/>
      <c r="E13" s="46"/>
      <c r="F13" s="46"/>
      <c r="G13" s="2">
        <v>45425</v>
      </c>
      <c r="H13" s="2">
        <v>45429</v>
      </c>
      <c r="I13" s="3"/>
      <c r="J13" s="47"/>
      <c r="K13" s="47"/>
      <c r="L13" s="47"/>
      <c r="M13" s="47"/>
      <c r="N13" s="47"/>
      <c r="O13" s="48"/>
    </row>
    <row r="14" spans="1:15" s="4" customFormat="1" ht="37.950000000000003" customHeight="1" x14ac:dyDescent="0.35">
      <c r="A14" s="8">
        <v>6</v>
      </c>
      <c r="B14" s="46" t="s">
        <v>89</v>
      </c>
      <c r="C14" s="46"/>
      <c r="D14" s="46"/>
      <c r="E14" s="46"/>
      <c r="F14" s="46"/>
      <c r="G14" s="2">
        <v>45432</v>
      </c>
      <c r="H14" s="2">
        <v>45639</v>
      </c>
      <c r="I14" s="80">
        <v>120115</v>
      </c>
      <c r="J14" s="47"/>
      <c r="K14" s="47"/>
      <c r="L14" s="52"/>
      <c r="M14" s="52"/>
      <c r="N14" s="52"/>
      <c r="O14" s="53"/>
    </row>
    <row r="15" spans="1:15" s="4" customFormat="1" ht="37.950000000000003" customHeight="1" x14ac:dyDescent="0.35">
      <c r="A15" s="8"/>
      <c r="B15" s="46"/>
      <c r="C15" s="46"/>
      <c r="D15" s="46"/>
      <c r="E15" s="46"/>
      <c r="F15" s="46"/>
      <c r="G15" s="2"/>
      <c r="H15" s="2"/>
      <c r="I15" s="3"/>
      <c r="J15" s="47"/>
      <c r="K15" s="47"/>
      <c r="L15" s="52"/>
      <c r="M15" s="52"/>
      <c r="N15" s="52"/>
      <c r="O15" s="53"/>
    </row>
    <row r="16" spans="1:15" s="4" customFormat="1" ht="37.950000000000003" customHeight="1" x14ac:dyDescent="0.35">
      <c r="A16" s="8"/>
      <c r="B16" s="46"/>
      <c r="C16" s="46"/>
      <c r="D16" s="46"/>
      <c r="E16" s="46"/>
      <c r="F16" s="46"/>
      <c r="G16" s="2"/>
      <c r="H16" s="2"/>
      <c r="I16" s="3"/>
      <c r="J16" s="47"/>
      <c r="K16" s="47"/>
      <c r="L16" s="52"/>
      <c r="M16" s="52"/>
      <c r="N16" s="52"/>
      <c r="O16" s="53"/>
    </row>
    <row r="17" spans="1:15" s="4" customFormat="1" ht="37.950000000000003" customHeight="1" x14ac:dyDescent="0.35">
      <c r="A17" s="8"/>
      <c r="B17" s="46"/>
      <c r="C17" s="46"/>
      <c r="D17" s="46"/>
      <c r="E17" s="46"/>
      <c r="F17" s="46"/>
      <c r="G17" s="2"/>
      <c r="H17" s="2"/>
      <c r="I17" s="3"/>
      <c r="J17" s="47"/>
      <c r="K17" s="47"/>
      <c r="L17" s="52"/>
      <c r="M17" s="52"/>
      <c r="N17" s="52"/>
      <c r="O17" s="53"/>
    </row>
    <row r="18" spans="1:15" s="4" customFormat="1" ht="37.950000000000003" customHeight="1" x14ac:dyDescent="0.35">
      <c r="A18" s="8"/>
      <c r="B18" s="46"/>
      <c r="C18" s="46"/>
      <c r="D18" s="46"/>
      <c r="E18" s="46"/>
      <c r="F18" s="46"/>
      <c r="G18" s="2"/>
      <c r="H18" s="2"/>
      <c r="I18" s="3"/>
      <c r="J18" s="47"/>
      <c r="K18" s="47"/>
      <c r="L18" s="52"/>
      <c r="M18" s="52"/>
      <c r="N18" s="52"/>
      <c r="O18" s="53"/>
    </row>
    <row r="19" spans="1:15" s="4" customFormat="1" ht="37.950000000000003" customHeight="1" thickBot="1" x14ac:dyDescent="0.4">
      <c r="A19" s="9"/>
      <c r="B19" s="49"/>
      <c r="C19" s="49"/>
      <c r="D19" s="49"/>
      <c r="E19" s="49"/>
      <c r="F19" s="49"/>
      <c r="G19" s="10"/>
      <c r="H19" s="10"/>
      <c r="I19" s="11"/>
      <c r="J19" s="50"/>
      <c r="K19" s="50"/>
      <c r="L19" s="50"/>
      <c r="M19" s="50"/>
      <c r="N19" s="50"/>
      <c r="O19" s="51"/>
    </row>
    <row r="20" spans="1:15" ht="30" customHeight="1" thickTop="1" x14ac:dyDescent="0.3"/>
    <row r="21" spans="1:15" ht="30" customHeight="1" x14ac:dyDescent="0.3"/>
  </sheetData>
  <mergeCells count="56">
    <mergeCell ref="L1:M2"/>
    <mergeCell ref="N1:O2"/>
    <mergeCell ref="A3:A5"/>
    <mergeCell ref="B3:E5"/>
    <mergeCell ref="F3:F5"/>
    <mergeCell ref="G3:H5"/>
    <mergeCell ref="I3:I5"/>
    <mergeCell ref="J3:K5"/>
    <mergeCell ref="L3:M5"/>
    <mergeCell ref="N3:O5"/>
    <mergeCell ref="A1:A2"/>
    <mergeCell ref="B1:E2"/>
    <mergeCell ref="F1:F2"/>
    <mergeCell ref="G1:H2"/>
    <mergeCell ref="I1:I2"/>
    <mergeCell ref="J1:K2"/>
    <mergeCell ref="A6:O6"/>
    <mergeCell ref="A7:A8"/>
    <mergeCell ref="B7:F8"/>
    <mergeCell ref="G7:H7"/>
    <mergeCell ref="I7:K7"/>
    <mergeCell ref="L7:O8"/>
    <mergeCell ref="J8:K8"/>
    <mergeCell ref="B9:F9"/>
    <mergeCell ref="J9:K9"/>
    <mergeCell ref="L9:O9"/>
    <mergeCell ref="B10:F10"/>
    <mergeCell ref="J10:K10"/>
    <mergeCell ref="L10:O10"/>
    <mergeCell ref="B11:F11"/>
    <mergeCell ref="J11:K11"/>
    <mergeCell ref="L11:O11"/>
    <mergeCell ref="B12:F12"/>
    <mergeCell ref="J12:K12"/>
    <mergeCell ref="L12:O12"/>
    <mergeCell ref="B13:F13"/>
    <mergeCell ref="J13:K13"/>
    <mergeCell ref="L13:O13"/>
    <mergeCell ref="B14:F14"/>
    <mergeCell ref="J14:K14"/>
    <mergeCell ref="L14:O14"/>
    <mergeCell ref="B15:F15"/>
    <mergeCell ref="J15:K15"/>
    <mergeCell ref="L15:O15"/>
    <mergeCell ref="B16:F16"/>
    <mergeCell ref="J16:K16"/>
    <mergeCell ref="L16:O16"/>
    <mergeCell ref="B19:F19"/>
    <mergeCell ref="J19:K19"/>
    <mergeCell ref="L19:O19"/>
    <mergeCell ref="B17:F17"/>
    <mergeCell ref="J17:K17"/>
    <mergeCell ref="L17:O17"/>
    <mergeCell ref="B18:F18"/>
    <mergeCell ref="J18:K18"/>
    <mergeCell ref="L18:O18"/>
  </mergeCells>
  <printOptions horizontalCentered="1" verticalCentered="1"/>
  <pageMargins left="0.11811023622047245" right="0.11811023622047245" top="0.39370078740157483" bottom="0.47244094488188981" header="0.31496062992125984" footer="0.31496062992125984"/>
  <pageSetup paperSize="9" scale="72"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24</vt:i4>
      </vt:variant>
    </vt:vector>
  </HeadingPairs>
  <TitlesOfParts>
    <vt:vector size="39" baseType="lpstr">
      <vt:lpstr>AÇÃO 1</vt:lpstr>
      <vt:lpstr>AÇÃO 2</vt:lpstr>
      <vt:lpstr>AÇÃO 3</vt:lpstr>
      <vt:lpstr>AÇÃO  4</vt:lpstr>
      <vt:lpstr>AÇÃO 5</vt:lpstr>
      <vt:lpstr>AÇÃO 6</vt:lpstr>
      <vt:lpstr>AÇÃO 7</vt:lpstr>
      <vt:lpstr>Composição Ação 8</vt:lpstr>
      <vt:lpstr>AÇÃO 8</vt:lpstr>
      <vt:lpstr>Composição AÇAO 9</vt:lpstr>
      <vt:lpstr>AÇÃO 9</vt:lpstr>
      <vt:lpstr>AÇÃO10</vt:lpstr>
      <vt:lpstr>Composição ação 11</vt:lpstr>
      <vt:lpstr>AÇÃO11</vt:lpstr>
      <vt:lpstr>AÇÃO12</vt:lpstr>
      <vt:lpstr>'AÇÃO  4'!Area_de_impressao</vt:lpstr>
      <vt:lpstr>'AÇÃO 1'!Area_de_impressao</vt:lpstr>
      <vt:lpstr>'AÇÃO 2'!Area_de_impressao</vt:lpstr>
      <vt:lpstr>'AÇÃO 3'!Area_de_impressao</vt:lpstr>
      <vt:lpstr>'AÇÃO 5'!Area_de_impressao</vt:lpstr>
      <vt:lpstr>'AÇÃO 6'!Area_de_impressao</vt:lpstr>
      <vt:lpstr>'AÇÃO 7'!Area_de_impressao</vt:lpstr>
      <vt:lpstr>'AÇÃO 8'!Area_de_impressao</vt:lpstr>
      <vt:lpstr>'AÇÃO 9'!Area_de_impressao</vt:lpstr>
      <vt:lpstr>AÇÃO10!Area_de_impressao</vt:lpstr>
      <vt:lpstr>AÇÃO11!Area_de_impressao</vt:lpstr>
      <vt:lpstr>AÇÃO12!Area_de_impressao</vt:lpstr>
      <vt:lpstr>'AÇÃO  4'!Titulos_de_impressao</vt:lpstr>
      <vt:lpstr>'AÇÃO 1'!Titulos_de_impressao</vt:lpstr>
      <vt:lpstr>'AÇÃO 2'!Titulos_de_impressao</vt:lpstr>
      <vt:lpstr>'AÇÃO 3'!Titulos_de_impressao</vt:lpstr>
      <vt:lpstr>'AÇÃO 5'!Titulos_de_impressao</vt:lpstr>
      <vt:lpstr>'AÇÃO 6'!Titulos_de_impressao</vt:lpstr>
      <vt:lpstr>'AÇÃO 7'!Titulos_de_impressao</vt:lpstr>
      <vt:lpstr>'AÇÃO 8'!Titulos_de_impressao</vt:lpstr>
      <vt:lpstr>'AÇÃO 9'!Titulos_de_impressao</vt:lpstr>
      <vt:lpstr>AÇÃO10!Titulos_de_impressao</vt:lpstr>
      <vt:lpstr>AÇÃO11!Titulos_de_impressao</vt:lpstr>
      <vt:lpstr>AÇÃO12!Titulos_de_impressao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Erika de Sousa Carvalho Santos</cp:lastModifiedBy>
  <cp:lastPrinted>2024-02-06T13:50:45Z</cp:lastPrinted>
  <dcterms:created xsi:type="dcterms:W3CDTF">2019-01-30T11:18:53Z</dcterms:created>
  <dcterms:modified xsi:type="dcterms:W3CDTF">2024-02-15T13:07:35Z</dcterms:modified>
</cp:coreProperties>
</file>