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esktop\2024\Almoxarifado e Patrimonio\"/>
    </mc:Choice>
  </mc:AlternateContent>
  <xr:revisionPtr revIDLastSave="0" documentId="13_ncr:1_{4E7D4FBE-6E12-4D6F-AA8C-0A0B322F0B5A}" xr6:coauthVersionLast="47" xr6:coauthVersionMax="47" xr10:uidLastSave="{00000000-0000-0000-0000-000000000000}"/>
  <bookViews>
    <workbookView xWindow="-120" yWindow="-120" windowWidth="29040" windowHeight="15840" activeTab="1" xr2:uid="{98EB3ADF-ABF4-402E-A913-A34D4031A468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2" l="1"/>
  <c r="I19" i="2"/>
  <c r="K18" i="2"/>
  <c r="J18" i="2"/>
  <c r="I18" i="2"/>
  <c r="F126" i="1"/>
  <c r="F127" i="1"/>
  <c r="F128" i="1"/>
  <c r="I17" i="2"/>
  <c r="I15" i="2"/>
  <c r="K8" i="2"/>
  <c r="J8" i="2"/>
  <c r="I8" i="2"/>
  <c r="K5" i="2"/>
  <c r="J5" i="2"/>
  <c r="I5" i="2"/>
  <c r="F134" i="1"/>
  <c r="F133" i="1"/>
  <c r="F119" i="1"/>
  <c r="F103" i="1"/>
  <c r="F54" i="1"/>
  <c r="F53" i="1"/>
  <c r="F32" i="1"/>
  <c r="F33" i="1"/>
  <c r="F139" i="1"/>
  <c r="F55" i="1"/>
  <c r="F34" i="1"/>
</calcChain>
</file>

<file path=xl/sharedStrings.xml><?xml version="1.0" encoding="utf-8"?>
<sst xmlns="http://schemas.openxmlformats.org/spreadsheetml/2006/main" count="130" uniqueCount="39">
  <si>
    <t>Tabela 5-1 – Ações do Plano Plurianual (2014/2017) de Rondonópolis - Gestão, manutenção e conservação do sistema e infraestrutura.</t>
  </si>
  <si>
    <t>PROGRAMA PLURI ANUAL 2018-2021</t>
  </si>
  <si>
    <t>UNIDADE RESPONSÁVEL: SANEAR - SERVIÇO DE SANEMAMENTO AMBIENTAL DE RONDONÓPOLIS</t>
  </si>
  <si>
    <t xml:space="preserve">OBJETIVO - IMPLEMENTAR AÇÕES DE MELHORIA NO SANEAMENTO BÁSICO DO MUNICIPIO </t>
  </si>
  <si>
    <t>CÓDIGO DA AÇÃO</t>
  </si>
  <si>
    <t>DESCRIÇÃO DA AÇÃO</t>
  </si>
  <si>
    <t>TIPO</t>
  </si>
  <si>
    <t xml:space="preserve">UNIDADE DE MEDIDA </t>
  </si>
  <si>
    <t xml:space="preserve">ANO </t>
  </si>
  <si>
    <t xml:space="preserve">VALORES </t>
  </si>
  <si>
    <t>AMPLIAR E REFORMAR O PREDIO DO SANEAR</t>
  </si>
  <si>
    <t>P/A</t>
  </si>
  <si>
    <t>UNIDADE</t>
  </si>
  <si>
    <t>AMPLIAR REDE DE ESGOTO</t>
  </si>
  <si>
    <t>P</t>
  </si>
  <si>
    <t>%</t>
  </si>
  <si>
    <t>AMPLIAR O SISTEMA DE DISTRIBUIÇÃO DE ÁGUA</t>
  </si>
  <si>
    <t xml:space="preserve">MANTER O SISTEMA DE ÁGUA E ESGOTO </t>
  </si>
  <si>
    <t>A</t>
  </si>
  <si>
    <t xml:space="preserve">PAGAR ESPESA COM DIVULGAÇÃO OFICIAL </t>
  </si>
  <si>
    <t>PROGRAMA DE UNIVERSALIZAÇÃO DO SISTEMA DE ABASTECIMENTO DE ÁGUA - SANEAMENTO PARA TODOS</t>
  </si>
  <si>
    <t>ADMINISTRAR, GERENCIAR E MANTER O SISTEMA DE RESÍDUOS SÓLIDOS E DESTINAÇÃO FINAL</t>
  </si>
  <si>
    <t>TON</t>
  </si>
  <si>
    <t xml:space="preserve">ADQUIRIR IMÓVEIS </t>
  </si>
  <si>
    <t xml:space="preserve">CONTRIBUIR AO SERVIÇO DE SAÚDE </t>
  </si>
  <si>
    <t xml:space="preserve">EXECUTAR PROGRAMA DE DISTRIBUIÇÃO DE RESERVATÓRIOS ÀS FAMILIAS CARENTES </t>
  </si>
  <si>
    <t xml:space="preserve">REALIZAR CONCURSO PÚBLICO PARA ADMISSÃO DE PESSOAL </t>
  </si>
  <si>
    <t>PROGRAMA SANEAMENTO PARA TODOS - DESENVOLVIMENTO ISNTITUCIONAL</t>
  </si>
  <si>
    <t>CONSTRUÇÃO DAS ISNTALAÇÕES DO ATERRO</t>
  </si>
  <si>
    <t>M²</t>
  </si>
  <si>
    <t xml:space="preserve">PROGRAMA SANEAMENTO PARA TODOS - ESGOTAMENTO SANITÁRIO </t>
  </si>
  <si>
    <t>PROGRAMA DE ACELERAÇÃO DO CRESCIMENTO - PAC ONEROSO</t>
  </si>
  <si>
    <t>PROGRAMA DE ACELERAÇÃO DO CRESCIMENTO - PAC - OGU</t>
  </si>
  <si>
    <t xml:space="preserve">PROGRAMA DE ACELERAÇÃO DO CRESCIMENTO - PAC II - ÁGUA </t>
  </si>
  <si>
    <t>PROGRAM DE ACELERAÇÃO DO CRESCIMENTO - PAC II - ESGOTO</t>
  </si>
  <si>
    <t>AÇÕES REFERENTES A ENCARGOS PREVIDENCIA E PASEP</t>
  </si>
  <si>
    <t>TOTAL</t>
  </si>
  <si>
    <t>não consta no PPA 2024</t>
  </si>
  <si>
    <t>CONSTRUÇÃO DAS INSTALAÇÕES DO ATERRO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</si>
</sst>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4" fontId="2" fillId="0" borderId="2" xfId="0" applyNumberFormat="1" applyFont="1" applyBorder="1" applyAlignment="1">
      <alignment horizontal="right"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  <xf numFmtId="4" fontId="2" fillId="3" borderId="2" xfId="0" applyNumberFormat="1" applyFont="1" applyFill="1" applyBorder="1" applyAlignment="1">
      <alignment horizontal="right" vertical="center" wrapText="1"/>
    </xf>
    <xf numFmtId="0" fontId="0" fillId="3" borderId="0" xfId="0" applyFill="1"/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4" fontId="2" fillId="0" borderId="10" xfId="0" applyNumberFormat="1" applyFont="1" applyBorder="1" applyAlignment="1">
      <alignment horizontal="right" vertical="center" wrapText="1"/>
    </xf>
    <xf numFmtId="4" fontId="2" fillId="3" borderId="10" xfId="0" applyNumberFormat="1" applyFont="1" applyFill="1" applyBorder="1" applyAlignment="1">
      <alignment horizontal="right" vertical="center" wrapText="1"/>
    </xf>
    <xf numFmtId="0" fontId="0" fillId="0" borderId="10" xfId="0" applyBorder="1"/>
    <xf numFmtId="0" fontId="2" fillId="0" borderId="1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0B68-BE8B-448F-A4C3-52AC6A6BE4E5}">
  <dimension ref="A1:I140"/>
  <sheetViews>
    <sheetView topLeftCell="A115" workbookViewId="0">
      <selection activeCell="F129" sqref="F129:F135"/>
    </sheetView>
  </sheetViews>
  <sheetFormatPr defaultRowHeight="15" x14ac:dyDescent="0.25"/>
  <cols>
    <col min="2" max="2" width="34.7109375" customWidth="1"/>
    <col min="6" max="6" width="32.5703125" customWidth="1"/>
  </cols>
  <sheetData>
    <row r="1" spans="1:6" ht="45" customHeight="1" thickBot="1" x14ac:dyDescent="0.3">
      <c r="A1" s="21" t="s">
        <v>0</v>
      </c>
      <c r="B1" s="21"/>
      <c r="C1" s="21"/>
      <c r="D1" s="21"/>
      <c r="E1" s="21"/>
      <c r="F1" s="21"/>
    </row>
    <row r="2" spans="1:6" ht="16.5" thickBot="1" x14ac:dyDescent="0.3">
      <c r="A2" s="22" t="s">
        <v>1</v>
      </c>
      <c r="B2" s="22"/>
      <c r="C2" s="22"/>
      <c r="D2" s="22"/>
      <c r="E2" s="22"/>
      <c r="F2" s="22"/>
    </row>
    <row r="3" spans="1:6" ht="31.5" customHeight="1" thickBot="1" x14ac:dyDescent="0.3">
      <c r="A3" s="22" t="s">
        <v>2</v>
      </c>
      <c r="B3" s="22"/>
      <c r="C3" s="22"/>
      <c r="D3" s="22"/>
      <c r="E3" s="22"/>
      <c r="F3" s="22"/>
    </row>
    <row r="4" spans="1:6" ht="16.5" thickBot="1" x14ac:dyDescent="0.3">
      <c r="A4" s="23"/>
      <c r="B4" s="23"/>
      <c r="C4" s="23"/>
      <c r="D4" s="23"/>
      <c r="E4" s="23"/>
      <c r="F4" s="23"/>
    </row>
    <row r="5" spans="1:6" ht="31.5" customHeight="1" thickBot="1" x14ac:dyDescent="0.3">
      <c r="A5" s="23" t="s">
        <v>3</v>
      </c>
      <c r="B5" s="23"/>
      <c r="C5" s="23"/>
      <c r="D5" s="23"/>
      <c r="E5" s="23"/>
      <c r="F5" s="23"/>
    </row>
    <row r="6" spans="1:6" ht="48" thickBot="1" x14ac:dyDescent="0.3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3" t="s">
        <v>9</v>
      </c>
    </row>
    <row r="7" spans="1:6" ht="60.75" customHeight="1" thickBot="1" x14ac:dyDescent="0.3">
      <c r="A7" s="15">
        <v>1</v>
      </c>
      <c r="B7" s="18" t="s">
        <v>10</v>
      </c>
      <c r="C7" s="18" t="s">
        <v>11</v>
      </c>
      <c r="D7" s="18" t="s">
        <v>12</v>
      </c>
      <c r="E7" s="5">
        <v>2018</v>
      </c>
      <c r="F7" s="6">
        <v>300000</v>
      </c>
    </row>
    <row r="8" spans="1:6" ht="16.5" thickBot="1" x14ac:dyDescent="0.3">
      <c r="A8" s="16"/>
      <c r="B8" s="19"/>
      <c r="C8" s="19"/>
      <c r="D8" s="19"/>
      <c r="E8" s="5">
        <v>2019</v>
      </c>
      <c r="F8" s="6">
        <v>400000</v>
      </c>
    </row>
    <row r="9" spans="1:6" ht="16.5" thickBot="1" x14ac:dyDescent="0.3">
      <c r="A9" s="16"/>
      <c r="B9" s="19"/>
      <c r="C9" s="19"/>
      <c r="D9" s="19"/>
      <c r="E9" s="5">
        <v>2020</v>
      </c>
      <c r="F9" s="6">
        <v>450000</v>
      </c>
    </row>
    <row r="10" spans="1:6" ht="16.5" thickBot="1" x14ac:dyDescent="0.3">
      <c r="A10" s="16"/>
      <c r="B10" s="19"/>
      <c r="C10" s="19"/>
      <c r="D10" s="19"/>
      <c r="E10" s="5">
        <v>2021</v>
      </c>
      <c r="F10" s="6">
        <v>500000</v>
      </c>
    </row>
    <row r="11" spans="1:6" ht="16.5" thickBot="1" x14ac:dyDescent="0.3">
      <c r="A11" s="16"/>
      <c r="B11" s="19"/>
      <c r="C11" s="19"/>
      <c r="D11" s="19"/>
      <c r="E11" s="5">
        <v>2022</v>
      </c>
      <c r="F11" s="6">
        <v>8000000</v>
      </c>
    </row>
    <row r="12" spans="1:6" ht="16.5" thickBot="1" x14ac:dyDescent="0.3">
      <c r="A12" s="16"/>
      <c r="B12" s="19"/>
      <c r="C12" s="19"/>
      <c r="D12" s="19"/>
      <c r="E12" s="5">
        <v>2023</v>
      </c>
      <c r="F12" s="6">
        <v>6000000</v>
      </c>
    </row>
    <row r="13" spans="1:6" ht="16.5" thickBot="1" x14ac:dyDescent="0.3">
      <c r="A13" s="17"/>
      <c r="B13" s="20"/>
      <c r="C13" s="20"/>
      <c r="D13" s="20"/>
      <c r="E13" s="5">
        <v>2024</v>
      </c>
      <c r="F13" s="6">
        <v>4800000</v>
      </c>
    </row>
    <row r="14" spans="1:6" ht="16.5" thickBot="1" x14ac:dyDescent="0.3">
      <c r="A14" s="15">
        <v>5</v>
      </c>
      <c r="B14" s="18" t="s">
        <v>13</v>
      </c>
      <c r="C14" s="18" t="s">
        <v>14</v>
      </c>
      <c r="D14" s="18" t="s">
        <v>15</v>
      </c>
      <c r="E14" s="5">
        <v>2018</v>
      </c>
      <c r="F14" s="6">
        <v>300000</v>
      </c>
    </row>
    <row r="15" spans="1:6" ht="16.5" thickBot="1" x14ac:dyDescent="0.3">
      <c r="A15" s="16"/>
      <c r="B15" s="19"/>
      <c r="C15" s="19"/>
      <c r="D15" s="19"/>
      <c r="E15" s="5">
        <v>2019</v>
      </c>
      <c r="F15" s="6">
        <v>400000</v>
      </c>
    </row>
    <row r="16" spans="1:6" ht="16.5" thickBot="1" x14ac:dyDescent="0.3">
      <c r="A16" s="16"/>
      <c r="B16" s="19"/>
      <c r="C16" s="19"/>
      <c r="D16" s="19"/>
      <c r="E16" s="5">
        <v>2020</v>
      </c>
      <c r="F16" s="6">
        <v>500000</v>
      </c>
    </row>
    <row r="17" spans="1:6" ht="16.5" thickBot="1" x14ac:dyDescent="0.3">
      <c r="A17" s="16"/>
      <c r="B17" s="19"/>
      <c r="C17" s="19"/>
      <c r="D17" s="19"/>
      <c r="E17" s="5">
        <v>2021</v>
      </c>
      <c r="F17" s="6">
        <v>600000</v>
      </c>
    </row>
    <row r="18" spans="1:6" ht="16.5" thickBot="1" x14ac:dyDescent="0.3">
      <c r="A18" s="16"/>
      <c r="B18" s="19"/>
      <c r="C18" s="19"/>
      <c r="D18" s="19"/>
      <c r="E18" s="5">
        <v>2022</v>
      </c>
      <c r="F18" s="6">
        <v>6000000</v>
      </c>
    </row>
    <row r="19" spans="1:6" ht="16.5" thickBot="1" x14ac:dyDescent="0.3">
      <c r="A19" s="16"/>
      <c r="B19" s="19"/>
      <c r="C19" s="19"/>
      <c r="D19" s="19"/>
      <c r="E19" s="5">
        <v>2023</v>
      </c>
      <c r="F19" s="6">
        <v>7000000</v>
      </c>
    </row>
    <row r="20" spans="1:6" ht="16.5" thickBot="1" x14ac:dyDescent="0.3">
      <c r="A20" s="17"/>
      <c r="B20" s="20"/>
      <c r="C20" s="20"/>
      <c r="D20" s="20"/>
      <c r="E20" s="5">
        <v>2024</v>
      </c>
      <c r="F20" s="6">
        <v>15000000</v>
      </c>
    </row>
    <row r="21" spans="1:6" ht="18" customHeight="1" thickBot="1" x14ac:dyDescent="0.3">
      <c r="A21" s="15">
        <v>6</v>
      </c>
      <c r="B21" s="18" t="s">
        <v>16</v>
      </c>
      <c r="C21" s="18" t="s">
        <v>14</v>
      </c>
      <c r="D21" s="18" t="s">
        <v>15</v>
      </c>
      <c r="E21" s="5">
        <v>2018</v>
      </c>
      <c r="F21" s="6">
        <v>300000</v>
      </c>
    </row>
    <row r="22" spans="1:6" ht="16.5" thickBot="1" x14ac:dyDescent="0.3">
      <c r="A22" s="16"/>
      <c r="B22" s="19"/>
      <c r="C22" s="19"/>
      <c r="D22" s="19"/>
      <c r="E22" s="5">
        <v>2019</v>
      </c>
      <c r="F22" s="6">
        <v>400000</v>
      </c>
    </row>
    <row r="23" spans="1:6" ht="16.5" thickBot="1" x14ac:dyDescent="0.3">
      <c r="A23" s="16"/>
      <c r="B23" s="19"/>
      <c r="C23" s="19"/>
      <c r="D23" s="19"/>
      <c r="E23" s="5">
        <v>2020</v>
      </c>
      <c r="F23" s="6">
        <v>500000</v>
      </c>
    </row>
    <row r="24" spans="1:6" ht="16.5" thickBot="1" x14ac:dyDescent="0.3">
      <c r="A24" s="16"/>
      <c r="B24" s="19"/>
      <c r="C24" s="19"/>
      <c r="D24" s="19"/>
      <c r="E24" s="5">
        <v>2021</v>
      </c>
      <c r="F24" s="6">
        <v>600000</v>
      </c>
    </row>
    <row r="25" spans="1:6" ht="16.5" thickBot="1" x14ac:dyDescent="0.3">
      <c r="A25" s="16"/>
      <c r="B25" s="19"/>
      <c r="C25" s="19"/>
      <c r="D25" s="19"/>
      <c r="E25" s="5">
        <v>2022</v>
      </c>
      <c r="F25" s="6">
        <v>3000000</v>
      </c>
    </row>
    <row r="26" spans="1:6" ht="16.5" thickBot="1" x14ac:dyDescent="0.3">
      <c r="A26" s="16"/>
      <c r="B26" s="19"/>
      <c r="C26" s="19"/>
      <c r="D26" s="19"/>
      <c r="E26" s="5">
        <v>2023</v>
      </c>
      <c r="F26" s="6">
        <v>6000000</v>
      </c>
    </row>
    <row r="27" spans="1:6" ht="16.5" thickBot="1" x14ac:dyDescent="0.3">
      <c r="A27" s="17"/>
      <c r="B27" s="20"/>
      <c r="C27" s="20"/>
      <c r="D27" s="20"/>
      <c r="E27" s="5">
        <v>2024</v>
      </c>
      <c r="F27" s="6">
        <v>10000000</v>
      </c>
    </row>
    <row r="28" spans="1:6" ht="18.75" customHeight="1" thickBot="1" x14ac:dyDescent="0.3">
      <c r="A28" s="4"/>
      <c r="B28" s="18" t="s">
        <v>17</v>
      </c>
      <c r="C28" s="4"/>
      <c r="D28" s="4"/>
      <c r="E28" s="5">
        <v>2018</v>
      </c>
      <c r="F28" s="6">
        <v>42000000</v>
      </c>
    </row>
    <row r="29" spans="1:6" ht="16.5" thickBot="1" x14ac:dyDescent="0.3">
      <c r="A29" s="4">
        <v>7</v>
      </c>
      <c r="B29" s="19"/>
      <c r="C29" s="4" t="s">
        <v>18</v>
      </c>
      <c r="D29" s="4" t="s">
        <v>15</v>
      </c>
      <c r="E29" s="5">
        <v>2019</v>
      </c>
      <c r="F29" s="6">
        <v>48000000</v>
      </c>
    </row>
    <row r="30" spans="1:6" ht="16.5" thickBot="1" x14ac:dyDescent="0.3">
      <c r="A30" s="7"/>
      <c r="B30" s="19"/>
      <c r="C30" s="7"/>
      <c r="D30" s="7"/>
      <c r="E30" s="5">
        <v>2020</v>
      </c>
      <c r="F30" s="6">
        <v>55000000</v>
      </c>
    </row>
    <row r="31" spans="1:6" ht="16.5" thickBot="1" x14ac:dyDescent="0.3">
      <c r="A31" s="7"/>
      <c r="B31" s="19"/>
      <c r="C31" s="7"/>
      <c r="D31" s="7"/>
      <c r="E31" s="5">
        <v>2021</v>
      </c>
      <c r="F31" s="6">
        <v>63000000</v>
      </c>
    </row>
    <row r="32" spans="1:6" ht="16.5" thickBot="1" x14ac:dyDescent="0.3">
      <c r="A32" s="7"/>
      <c r="B32" s="19"/>
      <c r="C32" s="7"/>
      <c r="D32" s="7"/>
      <c r="E32" s="5">
        <v>2022</v>
      </c>
      <c r="F32" s="6">
        <f>14000000+100000+52900000+3000000</f>
        <v>70000000</v>
      </c>
    </row>
    <row r="33" spans="1:9" ht="16.5" thickBot="1" x14ac:dyDescent="0.3">
      <c r="A33" s="7"/>
      <c r="B33" s="19"/>
      <c r="C33" s="7"/>
      <c r="D33" s="7"/>
      <c r="E33" s="5">
        <v>2023</v>
      </c>
      <c r="F33" s="6">
        <f>8000000+69000000+100000+15000000</f>
        <v>92100000</v>
      </c>
    </row>
    <row r="34" spans="1:9" ht="16.5" thickBot="1" x14ac:dyDescent="0.3">
      <c r="A34" s="8"/>
      <c r="B34" s="20"/>
      <c r="C34" s="8"/>
      <c r="D34" s="8"/>
      <c r="E34" s="5">
        <v>2024</v>
      </c>
      <c r="F34" s="6">
        <f>17850000+150000+72000000+8000000</f>
        <v>98000000</v>
      </c>
    </row>
    <row r="35" spans="1:9" ht="45" customHeight="1" thickBot="1" x14ac:dyDescent="0.3">
      <c r="A35" s="15">
        <v>8</v>
      </c>
      <c r="B35" s="18" t="s">
        <v>19</v>
      </c>
      <c r="C35" s="18" t="s">
        <v>18</v>
      </c>
      <c r="D35" s="18" t="s">
        <v>12</v>
      </c>
      <c r="E35" s="5">
        <v>2018</v>
      </c>
      <c r="F35" s="6">
        <v>700000</v>
      </c>
    </row>
    <row r="36" spans="1:9" ht="16.5" thickBot="1" x14ac:dyDescent="0.3">
      <c r="A36" s="16"/>
      <c r="B36" s="19"/>
      <c r="C36" s="19"/>
      <c r="D36" s="19"/>
      <c r="E36" s="5">
        <v>2019</v>
      </c>
      <c r="F36" s="6">
        <v>800000</v>
      </c>
    </row>
    <row r="37" spans="1:9" ht="16.5" thickBot="1" x14ac:dyDescent="0.3">
      <c r="A37" s="16"/>
      <c r="B37" s="19"/>
      <c r="C37" s="19"/>
      <c r="D37" s="19"/>
      <c r="E37" s="5">
        <v>2020</v>
      </c>
      <c r="F37" s="6">
        <v>900000</v>
      </c>
    </row>
    <row r="38" spans="1:9" ht="16.5" thickBot="1" x14ac:dyDescent="0.3">
      <c r="A38" s="16"/>
      <c r="B38" s="19"/>
      <c r="C38" s="19"/>
      <c r="D38" s="19"/>
      <c r="E38" s="5">
        <v>2021</v>
      </c>
      <c r="F38" s="6">
        <v>1000000</v>
      </c>
    </row>
    <row r="39" spans="1:9" ht="16.5" thickBot="1" x14ac:dyDescent="0.3">
      <c r="A39" s="16"/>
      <c r="B39" s="19"/>
      <c r="C39" s="19"/>
      <c r="D39" s="19"/>
      <c r="E39" s="5">
        <v>2022</v>
      </c>
      <c r="F39" s="6">
        <v>1100000</v>
      </c>
      <c r="H39" s="14"/>
      <c r="I39" t="s">
        <v>37</v>
      </c>
    </row>
    <row r="40" spans="1:9" ht="16.5" thickBot="1" x14ac:dyDescent="0.3">
      <c r="A40" s="16"/>
      <c r="B40" s="19"/>
      <c r="C40" s="19"/>
      <c r="D40" s="19"/>
      <c r="E40" s="5">
        <v>2023</v>
      </c>
      <c r="F40" s="6">
        <v>1200000</v>
      </c>
    </row>
    <row r="41" spans="1:9" ht="16.5" thickBot="1" x14ac:dyDescent="0.3">
      <c r="A41" s="17"/>
      <c r="B41" s="20"/>
      <c r="C41" s="20"/>
      <c r="D41" s="20"/>
      <c r="E41" s="5">
        <v>2024</v>
      </c>
      <c r="F41" s="6">
        <v>1300000</v>
      </c>
    </row>
    <row r="42" spans="1:9" ht="25.5" customHeight="1" thickBot="1" x14ac:dyDescent="0.3">
      <c r="A42" s="15">
        <v>9</v>
      </c>
      <c r="B42" s="18" t="s">
        <v>20</v>
      </c>
      <c r="C42" s="18" t="s">
        <v>14</v>
      </c>
      <c r="D42" s="18" t="s">
        <v>15</v>
      </c>
      <c r="E42" s="5">
        <v>2018</v>
      </c>
      <c r="F42" s="6">
        <v>2000000</v>
      </c>
    </row>
    <row r="43" spans="1:9" ht="16.5" thickBot="1" x14ac:dyDescent="0.3">
      <c r="A43" s="16"/>
      <c r="B43" s="19"/>
      <c r="C43" s="19"/>
      <c r="D43" s="19"/>
      <c r="E43" s="5">
        <v>2019</v>
      </c>
      <c r="F43" s="6">
        <v>1500000</v>
      </c>
    </row>
    <row r="44" spans="1:9" ht="16.5" thickBot="1" x14ac:dyDescent="0.3">
      <c r="A44" s="16"/>
      <c r="B44" s="19"/>
      <c r="C44" s="19"/>
      <c r="D44" s="19"/>
      <c r="E44" s="5">
        <v>2020</v>
      </c>
      <c r="F44" s="6">
        <v>1000000</v>
      </c>
    </row>
    <row r="45" spans="1:9" ht="16.5" thickBot="1" x14ac:dyDescent="0.3">
      <c r="A45" s="16"/>
      <c r="B45" s="19"/>
      <c r="C45" s="19"/>
      <c r="D45" s="19"/>
      <c r="E45" s="5">
        <v>2021</v>
      </c>
      <c r="F45" s="6">
        <v>1000000</v>
      </c>
    </row>
    <row r="46" spans="1:9" ht="16.5" thickBot="1" x14ac:dyDescent="0.3">
      <c r="A46" s="16"/>
      <c r="B46" s="19"/>
      <c r="C46" s="19"/>
      <c r="D46" s="19"/>
      <c r="E46" s="5">
        <v>2022</v>
      </c>
      <c r="F46" s="6">
        <v>1000000</v>
      </c>
    </row>
    <row r="47" spans="1:9" ht="16.5" thickBot="1" x14ac:dyDescent="0.3">
      <c r="A47" s="16"/>
      <c r="B47" s="19"/>
      <c r="C47" s="19"/>
      <c r="D47" s="19"/>
      <c r="E47" s="5">
        <v>2023</v>
      </c>
      <c r="F47" s="13"/>
    </row>
    <row r="48" spans="1:9" ht="16.5" thickBot="1" x14ac:dyDescent="0.3">
      <c r="A48" s="17"/>
      <c r="B48" s="20"/>
      <c r="C48" s="20"/>
      <c r="D48" s="20"/>
      <c r="E48" s="5">
        <v>2024</v>
      </c>
      <c r="F48" s="13"/>
    </row>
    <row r="49" spans="1:6" ht="24.75" customHeight="1" thickBot="1" x14ac:dyDescent="0.3">
      <c r="A49" s="4"/>
      <c r="B49" s="18" t="s">
        <v>21</v>
      </c>
      <c r="C49" s="4"/>
      <c r="D49" s="4"/>
      <c r="E49" s="5">
        <v>2018</v>
      </c>
      <c r="F49" s="6">
        <v>22000000</v>
      </c>
    </row>
    <row r="50" spans="1:6" ht="16.5" thickBot="1" x14ac:dyDescent="0.3">
      <c r="A50" s="4">
        <v>10</v>
      </c>
      <c r="B50" s="19"/>
      <c r="C50" s="4" t="s">
        <v>18</v>
      </c>
      <c r="D50" s="4" t="s">
        <v>22</v>
      </c>
      <c r="E50" s="5">
        <v>2019</v>
      </c>
      <c r="F50" s="6">
        <v>25000000</v>
      </c>
    </row>
    <row r="51" spans="1:6" ht="16.5" thickBot="1" x14ac:dyDescent="0.3">
      <c r="A51" s="7"/>
      <c r="B51" s="19"/>
      <c r="C51" s="7"/>
      <c r="D51" s="7"/>
      <c r="E51" s="5">
        <v>2020</v>
      </c>
      <c r="F51" s="6">
        <v>30000000</v>
      </c>
    </row>
    <row r="52" spans="1:6" ht="16.5" thickBot="1" x14ac:dyDescent="0.3">
      <c r="A52" s="7"/>
      <c r="B52" s="19"/>
      <c r="C52" s="7"/>
      <c r="D52" s="7"/>
      <c r="E52" s="5">
        <v>2021</v>
      </c>
      <c r="F52" s="6">
        <v>34000000</v>
      </c>
    </row>
    <row r="53" spans="1:6" ht="16.5" thickBot="1" x14ac:dyDescent="0.3">
      <c r="A53" s="7"/>
      <c r="B53" s="19"/>
      <c r="C53" s="7"/>
      <c r="D53" s="7"/>
      <c r="E53" s="5">
        <v>2022</v>
      </c>
      <c r="F53" s="6">
        <f>100+100+44999700+100</f>
        <v>45000000</v>
      </c>
    </row>
    <row r="54" spans="1:6" ht="16.5" thickBot="1" x14ac:dyDescent="0.3">
      <c r="A54" s="7"/>
      <c r="B54" s="19"/>
      <c r="C54" s="7"/>
      <c r="D54" s="7"/>
      <c r="E54" s="5">
        <v>2023</v>
      </c>
      <c r="F54" s="6">
        <f>100+100+49999700+100</f>
        <v>50000000</v>
      </c>
    </row>
    <row r="55" spans="1:6" ht="16.5" thickBot="1" x14ac:dyDescent="0.3">
      <c r="A55" s="8"/>
      <c r="B55" s="20"/>
      <c r="C55" s="8"/>
      <c r="D55" s="8"/>
      <c r="E55" s="5">
        <v>2024</v>
      </c>
      <c r="F55" s="6">
        <f>100+100+54999700+100</f>
        <v>55000000</v>
      </c>
    </row>
    <row r="56" spans="1:6" ht="16.5" thickBot="1" x14ac:dyDescent="0.3">
      <c r="A56" s="15">
        <v>11</v>
      </c>
      <c r="B56" s="18" t="s">
        <v>23</v>
      </c>
      <c r="C56" s="18" t="s">
        <v>14</v>
      </c>
      <c r="D56" s="18" t="s">
        <v>12</v>
      </c>
      <c r="E56" s="5">
        <v>2018</v>
      </c>
      <c r="F56" s="6">
        <v>200000</v>
      </c>
    </row>
    <row r="57" spans="1:6" ht="16.5" thickBot="1" x14ac:dyDescent="0.3">
      <c r="A57" s="16"/>
      <c r="B57" s="19"/>
      <c r="C57" s="19"/>
      <c r="D57" s="19"/>
      <c r="E57" s="5">
        <v>2019</v>
      </c>
      <c r="F57" s="6">
        <v>300000</v>
      </c>
    </row>
    <row r="58" spans="1:6" ht="16.5" thickBot="1" x14ac:dyDescent="0.3">
      <c r="A58" s="16"/>
      <c r="B58" s="19"/>
      <c r="C58" s="19"/>
      <c r="D58" s="19"/>
      <c r="E58" s="5">
        <v>2020</v>
      </c>
      <c r="F58" s="6">
        <v>400000</v>
      </c>
    </row>
    <row r="59" spans="1:6" ht="16.5" thickBot="1" x14ac:dyDescent="0.3">
      <c r="A59" s="16"/>
      <c r="B59" s="19"/>
      <c r="C59" s="19"/>
      <c r="D59" s="19"/>
      <c r="E59" s="5">
        <v>2021</v>
      </c>
      <c r="F59" s="6">
        <v>500000</v>
      </c>
    </row>
    <row r="60" spans="1:6" ht="16.5" thickBot="1" x14ac:dyDescent="0.3">
      <c r="A60" s="16"/>
      <c r="B60" s="19"/>
      <c r="C60" s="19"/>
      <c r="D60" s="19"/>
      <c r="E60" s="5">
        <v>2022</v>
      </c>
      <c r="F60" s="6">
        <v>600000</v>
      </c>
    </row>
    <row r="61" spans="1:6" ht="16.5" thickBot="1" x14ac:dyDescent="0.3">
      <c r="A61" s="16"/>
      <c r="B61" s="19"/>
      <c r="C61" s="19"/>
      <c r="D61" s="19"/>
      <c r="E61" s="5">
        <v>2023</v>
      </c>
      <c r="F61" s="6">
        <v>700000</v>
      </c>
    </row>
    <row r="62" spans="1:6" ht="16.5" thickBot="1" x14ac:dyDescent="0.3">
      <c r="A62" s="17"/>
      <c r="B62" s="20"/>
      <c r="C62" s="20"/>
      <c r="D62" s="20"/>
      <c r="E62" s="5">
        <v>2024</v>
      </c>
      <c r="F62" s="6">
        <v>800000</v>
      </c>
    </row>
    <row r="63" spans="1:6" ht="29.25" customHeight="1" thickBot="1" x14ac:dyDescent="0.3">
      <c r="A63" s="15">
        <v>12</v>
      </c>
      <c r="B63" s="18" t="s">
        <v>24</v>
      </c>
      <c r="C63" s="18" t="s">
        <v>18</v>
      </c>
      <c r="D63" s="18" t="s">
        <v>12</v>
      </c>
      <c r="E63" s="5">
        <v>2018</v>
      </c>
      <c r="F63" s="6">
        <v>70000</v>
      </c>
    </row>
    <row r="64" spans="1:6" ht="16.5" thickBot="1" x14ac:dyDescent="0.3">
      <c r="A64" s="16"/>
      <c r="B64" s="19"/>
      <c r="C64" s="19"/>
      <c r="D64" s="19"/>
      <c r="E64" s="5">
        <v>2019</v>
      </c>
      <c r="F64" s="6">
        <v>80000</v>
      </c>
    </row>
    <row r="65" spans="1:6" ht="16.5" thickBot="1" x14ac:dyDescent="0.3">
      <c r="A65" s="16"/>
      <c r="B65" s="19"/>
      <c r="C65" s="19"/>
      <c r="D65" s="19"/>
      <c r="E65" s="5">
        <v>2020</v>
      </c>
      <c r="F65" s="6">
        <v>90000</v>
      </c>
    </row>
    <row r="66" spans="1:6" ht="16.5" thickBot="1" x14ac:dyDescent="0.3">
      <c r="A66" s="16"/>
      <c r="B66" s="19"/>
      <c r="C66" s="19"/>
      <c r="D66" s="19"/>
      <c r="E66" s="5">
        <v>2021</v>
      </c>
      <c r="F66" s="6">
        <v>100000</v>
      </c>
    </row>
    <row r="67" spans="1:6" ht="16.5" thickBot="1" x14ac:dyDescent="0.3">
      <c r="A67" s="16"/>
      <c r="B67" s="19"/>
      <c r="C67" s="19"/>
      <c r="D67" s="19"/>
      <c r="E67" s="5">
        <v>2022</v>
      </c>
      <c r="F67" s="6">
        <v>170000</v>
      </c>
    </row>
    <row r="68" spans="1:6" ht="16.5" thickBot="1" x14ac:dyDescent="0.3">
      <c r="A68" s="16"/>
      <c r="B68" s="19"/>
      <c r="C68" s="19"/>
      <c r="D68" s="19"/>
      <c r="E68" s="5">
        <v>2023</v>
      </c>
      <c r="F68" s="6">
        <v>190000</v>
      </c>
    </row>
    <row r="69" spans="1:6" ht="16.5" thickBot="1" x14ac:dyDescent="0.3">
      <c r="A69" s="17"/>
      <c r="B69" s="20"/>
      <c r="C69" s="20"/>
      <c r="D69" s="20"/>
      <c r="E69" s="5">
        <v>2024</v>
      </c>
      <c r="F69" s="6">
        <v>210000</v>
      </c>
    </row>
    <row r="70" spans="1:6" ht="21" customHeight="1" thickBot="1" x14ac:dyDescent="0.3">
      <c r="A70" s="15">
        <v>13</v>
      </c>
      <c r="B70" s="18" t="s">
        <v>25</v>
      </c>
      <c r="C70" s="18" t="s">
        <v>14</v>
      </c>
      <c r="D70" s="18" t="s">
        <v>12</v>
      </c>
      <c r="E70" s="5">
        <v>2018</v>
      </c>
      <c r="F70" s="6">
        <v>80000</v>
      </c>
    </row>
    <row r="71" spans="1:6" ht="16.5" thickBot="1" x14ac:dyDescent="0.3">
      <c r="A71" s="16"/>
      <c r="B71" s="19"/>
      <c r="C71" s="19"/>
      <c r="D71" s="19"/>
      <c r="E71" s="5">
        <v>2019</v>
      </c>
      <c r="F71" s="6">
        <v>90000</v>
      </c>
    </row>
    <row r="72" spans="1:6" ht="16.5" thickBot="1" x14ac:dyDescent="0.3">
      <c r="A72" s="16"/>
      <c r="B72" s="19"/>
      <c r="C72" s="19"/>
      <c r="D72" s="19"/>
      <c r="E72" s="5">
        <v>2020</v>
      </c>
      <c r="F72" s="6">
        <v>100000</v>
      </c>
    </row>
    <row r="73" spans="1:6" ht="16.5" thickBot="1" x14ac:dyDescent="0.3">
      <c r="A73" s="16"/>
      <c r="B73" s="19"/>
      <c r="C73" s="19"/>
      <c r="D73" s="19"/>
      <c r="E73" s="5">
        <v>2021</v>
      </c>
      <c r="F73" s="6">
        <v>110000</v>
      </c>
    </row>
    <row r="74" spans="1:6" ht="16.5" thickBot="1" x14ac:dyDescent="0.3">
      <c r="A74" s="16"/>
      <c r="B74" s="19"/>
      <c r="C74" s="19"/>
      <c r="D74" s="19"/>
      <c r="E74" s="5">
        <v>2022</v>
      </c>
      <c r="F74" s="6">
        <v>22000</v>
      </c>
    </row>
    <row r="75" spans="1:6" ht="16.5" thickBot="1" x14ac:dyDescent="0.3">
      <c r="A75" s="16"/>
      <c r="B75" s="19"/>
      <c r="C75" s="19"/>
      <c r="D75" s="19"/>
      <c r="E75" s="5">
        <v>2023</v>
      </c>
      <c r="F75" s="6">
        <v>24000</v>
      </c>
    </row>
    <row r="76" spans="1:6" ht="16.5" thickBot="1" x14ac:dyDescent="0.3">
      <c r="A76" s="17"/>
      <c r="B76" s="20"/>
      <c r="C76" s="20"/>
      <c r="D76" s="20"/>
      <c r="E76" s="5">
        <v>2024</v>
      </c>
      <c r="F76" s="6">
        <v>26000</v>
      </c>
    </row>
    <row r="77" spans="1:6" ht="24" customHeight="1" x14ac:dyDescent="0.25">
      <c r="A77" s="4"/>
      <c r="B77" s="18" t="s">
        <v>26</v>
      </c>
      <c r="C77" s="4"/>
      <c r="D77" s="4"/>
      <c r="E77" s="10"/>
      <c r="F77" s="9"/>
    </row>
    <row r="78" spans="1:6" ht="14.25" customHeight="1" thickBot="1" x14ac:dyDescent="0.3">
      <c r="A78" s="4">
        <v>14</v>
      </c>
      <c r="B78" s="19"/>
      <c r="C78" s="4" t="s">
        <v>14</v>
      </c>
      <c r="D78" s="4" t="s">
        <v>12</v>
      </c>
      <c r="E78" s="5">
        <v>2018</v>
      </c>
      <c r="F78" s="6">
        <v>500000</v>
      </c>
    </row>
    <row r="79" spans="1:6" ht="16.5" thickBot="1" x14ac:dyDescent="0.3">
      <c r="A79" s="7"/>
      <c r="B79" s="19"/>
      <c r="C79" s="7"/>
      <c r="D79" s="7"/>
      <c r="E79" s="5">
        <v>2019</v>
      </c>
      <c r="F79" s="6">
        <v>600000</v>
      </c>
    </row>
    <row r="80" spans="1:6" ht="16.5" thickBot="1" x14ac:dyDescent="0.3">
      <c r="A80" s="7"/>
      <c r="B80" s="19"/>
      <c r="C80" s="7"/>
      <c r="D80" s="7"/>
      <c r="E80" s="5">
        <v>2020</v>
      </c>
      <c r="F80" s="6">
        <v>700000</v>
      </c>
    </row>
    <row r="81" spans="1:6" ht="16.5" thickBot="1" x14ac:dyDescent="0.3">
      <c r="A81" s="7"/>
      <c r="B81" s="19"/>
      <c r="C81" s="7"/>
      <c r="D81" s="7"/>
      <c r="E81" s="5">
        <v>2021</v>
      </c>
      <c r="F81" s="6">
        <v>800000</v>
      </c>
    </row>
    <row r="82" spans="1:6" ht="16.5" thickBot="1" x14ac:dyDescent="0.3">
      <c r="A82" s="7"/>
      <c r="B82" s="19"/>
      <c r="C82" s="7"/>
      <c r="D82" s="7"/>
      <c r="E82" s="5">
        <v>2022</v>
      </c>
      <c r="F82" s="6">
        <v>500000</v>
      </c>
    </row>
    <row r="83" spans="1:6" ht="16.5" thickBot="1" x14ac:dyDescent="0.3">
      <c r="A83" s="7"/>
      <c r="B83" s="19"/>
      <c r="C83" s="7"/>
      <c r="D83" s="7"/>
      <c r="E83" s="5">
        <v>2023</v>
      </c>
      <c r="F83" s="6">
        <v>700000</v>
      </c>
    </row>
    <row r="84" spans="1:6" ht="16.5" thickBot="1" x14ac:dyDescent="0.3">
      <c r="A84" s="8"/>
      <c r="B84" s="20"/>
      <c r="C84" s="8"/>
      <c r="D84" s="8"/>
      <c r="E84" s="5">
        <v>2024</v>
      </c>
      <c r="F84" s="6">
        <v>900000</v>
      </c>
    </row>
    <row r="85" spans="1:6" ht="20.25" customHeight="1" thickBot="1" x14ac:dyDescent="0.3">
      <c r="A85" s="15">
        <v>15</v>
      </c>
      <c r="B85" s="18" t="s">
        <v>27</v>
      </c>
      <c r="C85" s="18" t="s">
        <v>14</v>
      </c>
      <c r="D85" s="18" t="s">
        <v>15</v>
      </c>
      <c r="E85" s="5">
        <v>2018</v>
      </c>
      <c r="F85" s="6">
        <v>4500000</v>
      </c>
    </row>
    <row r="86" spans="1:6" ht="16.5" thickBot="1" x14ac:dyDescent="0.3">
      <c r="A86" s="16"/>
      <c r="B86" s="19"/>
      <c r="C86" s="19"/>
      <c r="D86" s="19"/>
      <c r="E86" s="5">
        <v>2019</v>
      </c>
      <c r="F86" s="6">
        <v>4000000</v>
      </c>
    </row>
    <row r="87" spans="1:6" ht="16.5" thickBot="1" x14ac:dyDescent="0.3">
      <c r="A87" s="16"/>
      <c r="B87" s="19"/>
      <c r="C87" s="19"/>
      <c r="D87" s="19"/>
      <c r="E87" s="5">
        <v>2020</v>
      </c>
      <c r="F87" s="6">
        <v>3000000</v>
      </c>
    </row>
    <row r="88" spans="1:6" ht="16.5" thickBot="1" x14ac:dyDescent="0.3">
      <c r="A88" s="16"/>
      <c r="B88" s="19"/>
      <c r="C88" s="19"/>
      <c r="D88" s="19"/>
      <c r="E88" s="5">
        <v>2021</v>
      </c>
      <c r="F88" s="6">
        <v>2000000</v>
      </c>
    </row>
    <row r="89" spans="1:6" ht="16.5" thickBot="1" x14ac:dyDescent="0.3">
      <c r="A89" s="16"/>
      <c r="B89" s="19"/>
      <c r="C89" s="19"/>
      <c r="D89" s="19"/>
      <c r="E89" s="5">
        <v>2022</v>
      </c>
      <c r="F89" s="13"/>
    </row>
    <row r="90" spans="1:6" ht="16.5" thickBot="1" x14ac:dyDescent="0.3">
      <c r="A90" s="16"/>
      <c r="B90" s="19"/>
      <c r="C90" s="19"/>
      <c r="D90" s="19"/>
      <c r="E90" s="5">
        <v>2023</v>
      </c>
      <c r="F90" s="13"/>
    </row>
    <row r="91" spans="1:6" ht="16.5" thickBot="1" x14ac:dyDescent="0.3">
      <c r="A91" s="17"/>
      <c r="B91" s="20"/>
      <c r="C91" s="20"/>
      <c r="D91" s="20"/>
      <c r="E91" s="5">
        <v>2024</v>
      </c>
      <c r="F91" s="13"/>
    </row>
    <row r="92" spans="1:6" ht="22.5" customHeight="1" thickBot="1" x14ac:dyDescent="0.3">
      <c r="A92" s="15">
        <v>16</v>
      </c>
      <c r="B92" s="18" t="s">
        <v>28</v>
      </c>
      <c r="C92" s="18" t="s">
        <v>14</v>
      </c>
      <c r="D92" s="18" t="s">
        <v>29</v>
      </c>
      <c r="E92" s="5">
        <v>2018</v>
      </c>
      <c r="F92" s="6">
        <v>400000</v>
      </c>
    </row>
    <row r="93" spans="1:6" ht="16.5" thickBot="1" x14ac:dyDescent="0.3">
      <c r="A93" s="16"/>
      <c r="B93" s="19"/>
      <c r="C93" s="19"/>
      <c r="D93" s="19"/>
      <c r="E93" s="5">
        <v>2019</v>
      </c>
      <c r="F93" s="6">
        <v>600000</v>
      </c>
    </row>
    <row r="94" spans="1:6" ht="16.5" thickBot="1" x14ac:dyDescent="0.3">
      <c r="A94" s="16"/>
      <c r="B94" s="19"/>
      <c r="C94" s="19"/>
      <c r="D94" s="19"/>
      <c r="E94" s="5">
        <v>2020</v>
      </c>
      <c r="F94" s="6">
        <v>700000</v>
      </c>
    </row>
    <row r="95" spans="1:6" ht="16.5" thickBot="1" x14ac:dyDescent="0.3">
      <c r="A95" s="16"/>
      <c r="B95" s="19"/>
      <c r="C95" s="19"/>
      <c r="D95" s="19"/>
      <c r="E95" s="5">
        <v>2021</v>
      </c>
      <c r="F95" s="6">
        <v>800000</v>
      </c>
    </row>
    <row r="96" spans="1:6" ht="16.5" thickBot="1" x14ac:dyDescent="0.3">
      <c r="A96" s="16"/>
      <c r="B96" s="19"/>
      <c r="C96" s="19"/>
      <c r="D96" s="19"/>
      <c r="E96" s="5">
        <v>2022</v>
      </c>
      <c r="F96" s="13"/>
    </row>
    <row r="97" spans="1:6" ht="16.5" thickBot="1" x14ac:dyDescent="0.3">
      <c r="A97" s="16"/>
      <c r="B97" s="19"/>
      <c r="C97" s="19"/>
      <c r="D97" s="19"/>
      <c r="E97" s="5">
        <v>2023</v>
      </c>
      <c r="F97" s="13"/>
    </row>
    <row r="98" spans="1:6" ht="16.5" thickBot="1" x14ac:dyDescent="0.3">
      <c r="A98" s="17"/>
      <c r="B98" s="20"/>
      <c r="C98" s="20"/>
      <c r="D98" s="20"/>
      <c r="E98" s="5">
        <v>2024</v>
      </c>
      <c r="F98" s="13"/>
    </row>
    <row r="99" spans="1:6" ht="20.25" customHeight="1" thickBot="1" x14ac:dyDescent="0.3">
      <c r="A99" s="15">
        <v>17</v>
      </c>
      <c r="B99" s="18" t="s">
        <v>30</v>
      </c>
      <c r="C99" s="18" t="s">
        <v>14</v>
      </c>
      <c r="D99" s="18" t="s">
        <v>15</v>
      </c>
      <c r="E99" s="5">
        <v>2018</v>
      </c>
      <c r="F99" s="6">
        <v>2000000</v>
      </c>
    </row>
    <row r="100" spans="1:6" ht="16.5" thickBot="1" x14ac:dyDescent="0.3">
      <c r="A100" s="16"/>
      <c r="B100" s="19"/>
      <c r="C100" s="19"/>
      <c r="D100" s="19"/>
      <c r="E100" s="5">
        <v>2019</v>
      </c>
      <c r="F100" s="6">
        <v>1000000</v>
      </c>
    </row>
    <row r="101" spans="1:6" ht="16.5" thickBot="1" x14ac:dyDescent="0.3">
      <c r="A101" s="16"/>
      <c r="B101" s="19"/>
      <c r="C101" s="19"/>
      <c r="D101" s="19"/>
      <c r="E101" s="5">
        <v>2020</v>
      </c>
      <c r="F101" s="6">
        <v>1000000</v>
      </c>
    </row>
    <row r="102" spans="1:6" ht="16.5" thickBot="1" x14ac:dyDescent="0.3">
      <c r="A102" s="16"/>
      <c r="B102" s="19"/>
      <c r="C102" s="19"/>
      <c r="D102" s="19"/>
      <c r="E102" s="5">
        <v>2021</v>
      </c>
      <c r="F102" s="6">
        <v>1000000</v>
      </c>
    </row>
    <row r="103" spans="1:6" ht="16.5" thickBot="1" x14ac:dyDescent="0.3">
      <c r="A103" s="16"/>
      <c r="B103" s="19"/>
      <c r="C103" s="19"/>
      <c r="D103" s="19"/>
      <c r="E103" s="5">
        <v>2022</v>
      </c>
      <c r="F103" s="6">
        <f>1000000+1000000</f>
        <v>2000000</v>
      </c>
    </row>
    <row r="104" spans="1:6" ht="16.5" thickBot="1" x14ac:dyDescent="0.3">
      <c r="A104" s="16"/>
      <c r="B104" s="19"/>
      <c r="C104" s="19"/>
      <c r="D104" s="19"/>
      <c r="E104" s="5">
        <v>2023</v>
      </c>
      <c r="F104" s="13"/>
    </row>
    <row r="105" spans="1:6" ht="16.5" thickBot="1" x14ac:dyDescent="0.3">
      <c r="A105" s="17"/>
      <c r="B105" s="20"/>
      <c r="C105" s="20"/>
      <c r="D105" s="20"/>
      <c r="E105" s="5">
        <v>2024</v>
      </c>
      <c r="F105" s="13"/>
    </row>
    <row r="106" spans="1:6" ht="20.25" customHeight="1" thickBot="1" x14ac:dyDescent="0.3">
      <c r="A106" s="15">
        <v>18</v>
      </c>
      <c r="B106" s="18" t="s">
        <v>31</v>
      </c>
      <c r="C106" s="18" t="s">
        <v>14</v>
      </c>
      <c r="D106" s="18" t="s">
        <v>15</v>
      </c>
      <c r="E106" s="5">
        <v>2018</v>
      </c>
      <c r="F106" s="6">
        <v>10000000</v>
      </c>
    </row>
    <row r="107" spans="1:6" ht="16.5" thickBot="1" x14ac:dyDescent="0.3">
      <c r="A107" s="16"/>
      <c r="B107" s="19"/>
      <c r="C107" s="19"/>
      <c r="D107" s="19"/>
      <c r="E107" s="5">
        <v>2019</v>
      </c>
      <c r="F107" s="6">
        <v>11000000</v>
      </c>
    </row>
    <row r="108" spans="1:6" ht="16.5" thickBot="1" x14ac:dyDescent="0.3">
      <c r="A108" s="16"/>
      <c r="B108" s="19"/>
      <c r="C108" s="19"/>
      <c r="D108" s="19"/>
      <c r="E108" s="5">
        <v>2020</v>
      </c>
      <c r="F108" s="6">
        <v>12000000</v>
      </c>
    </row>
    <row r="109" spans="1:6" ht="16.5" thickBot="1" x14ac:dyDescent="0.3">
      <c r="A109" s="16"/>
      <c r="B109" s="19"/>
      <c r="C109" s="19"/>
      <c r="D109" s="19"/>
      <c r="E109" s="5">
        <v>2021</v>
      </c>
      <c r="F109" s="6">
        <v>13000000</v>
      </c>
    </row>
    <row r="110" spans="1:6" ht="16.5" thickBot="1" x14ac:dyDescent="0.3">
      <c r="A110" s="16"/>
      <c r="B110" s="19"/>
      <c r="C110" s="19"/>
      <c r="D110" s="19"/>
      <c r="E110" s="5">
        <v>2022</v>
      </c>
      <c r="F110" s="13"/>
    </row>
    <row r="111" spans="1:6" ht="16.5" thickBot="1" x14ac:dyDescent="0.3">
      <c r="A111" s="16"/>
      <c r="B111" s="19"/>
      <c r="C111" s="19"/>
      <c r="D111" s="19"/>
      <c r="E111" s="5">
        <v>2023</v>
      </c>
      <c r="F111" s="13"/>
    </row>
    <row r="112" spans="1:6" ht="16.5" thickBot="1" x14ac:dyDescent="0.3">
      <c r="A112" s="17"/>
      <c r="B112" s="20"/>
      <c r="C112" s="20"/>
      <c r="D112" s="20"/>
      <c r="E112" s="5">
        <v>2024</v>
      </c>
      <c r="F112" s="13"/>
    </row>
    <row r="113" spans="1:6" ht="15.75" x14ac:dyDescent="0.25">
      <c r="A113" s="4"/>
      <c r="B113" s="4"/>
      <c r="C113" s="4"/>
      <c r="D113" s="4"/>
      <c r="E113" s="10"/>
      <c r="F113" s="9"/>
    </row>
    <row r="114" spans="1:6" ht="27" customHeight="1" x14ac:dyDescent="0.25">
      <c r="A114" s="4"/>
      <c r="B114" s="4" t="s">
        <v>32</v>
      </c>
      <c r="C114" s="4"/>
      <c r="D114" s="4"/>
      <c r="E114" s="10"/>
      <c r="F114" s="9"/>
    </row>
    <row r="115" spans="1:6" ht="13.5" customHeight="1" thickBot="1" x14ac:dyDescent="0.3">
      <c r="A115" s="4">
        <v>19</v>
      </c>
      <c r="B115" s="7"/>
      <c r="C115" s="4" t="s">
        <v>14</v>
      </c>
      <c r="D115" s="4" t="s">
        <v>15</v>
      </c>
      <c r="E115" s="5">
        <v>2018</v>
      </c>
      <c r="F115" s="6">
        <v>10000000</v>
      </c>
    </row>
    <row r="116" spans="1:6" ht="16.5" thickBot="1" x14ac:dyDescent="0.3">
      <c r="A116" s="7"/>
      <c r="B116" s="7"/>
      <c r="C116" s="7"/>
      <c r="D116" s="7"/>
      <c r="E116" s="5">
        <v>2019</v>
      </c>
      <c r="F116" s="6">
        <v>11000000</v>
      </c>
    </row>
    <row r="117" spans="1:6" ht="16.5" thickBot="1" x14ac:dyDescent="0.3">
      <c r="A117" s="7"/>
      <c r="B117" s="7"/>
      <c r="C117" s="7"/>
      <c r="D117" s="7"/>
      <c r="E117" s="5">
        <v>2020</v>
      </c>
      <c r="F117" s="6">
        <v>12000000</v>
      </c>
    </row>
    <row r="118" spans="1:6" ht="16.5" thickBot="1" x14ac:dyDescent="0.3">
      <c r="A118" s="7"/>
      <c r="B118" s="7"/>
      <c r="C118" s="7"/>
      <c r="D118" s="7"/>
      <c r="E118" s="5">
        <v>2021</v>
      </c>
      <c r="F118" s="6">
        <v>13000000</v>
      </c>
    </row>
    <row r="119" spans="1:6" ht="16.5" thickBot="1" x14ac:dyDescent="0.3">
      <c r="A119" s="7"/>
      <c r="B119" s="7"/>
      <c r="C119" s="7"/>
      <c r="D119" s="7"/>
      <c r="E119" s="5">
        <v>2022</v>
      </c>
      <c r="F119" s="6">
        <f>100000+700000+200000</f>
        <v>1000000</v>
      </c>
    </row>
    <row r="120" spans="1:6" ht="16.5" thickBot="1" x14ac:dyDescent="0.3">
      <c r="A120" s="7"/>
      <c r="B120" s="7"/>
      <c r="C120" s="7"/>
      <c r="D120" s="7"/>
      <c r="E120" s="5">
        <v>2023</v>
      </c>
      <c r="F120" s="13"/>
    </row>
    <row r="121" spans="1:6" ht="16.5" thickBot="1" x14ac:dyDescent="0.3">
      <c r="A121" s="8"/>
      <c r="B121" s="8"/>
      <c r="C121" s="8"/>
      <c r="D121" s="8"/>
      <c r="E121" s="5">
        <v>2024</v>
      </c>
      <c r="F121" s="13"/>
    </row>
    <row r="122" spans="1:6" ht="16.5" customHeight="1" thickBot="1" x14ac:dyDescent="0.3">
      <c r="A122" s="15">
        <v>20</v>
      </c>
      <c r="B122" s="18" t="s">
        <v>33</v>
      </c>
      <c r="C122" s="18" t="s">
        <v>14</v>
      </c>
      <c r="D122" s="18" t="s">
        <v>15</v>
      </c>
      <c r="E122" s="5">
        <v>2018</v>
      </c>
      <c r="F122" s="6">
        <v>23000000</v>
      </c>
    </row>
    <row r="123" spans="1:6" ht="16.5" thickBot="1" x14ac:dyDescent="0.3">
      <c r="A123" s="16"/>
      <c r="B123" s="19"/>
      <c r="C123" s="19"/>
      <c r="D123" s="19"/>
      <c r="E123" s="5">
        <v>2019</v>
      </c>
      <c r="F123" s="6">
        <v>24000000</v>
      </c>
    </row>
    <row r="124" spans="1:6" ht="16.5" thickBot="1" x14ac:dyDescent="0.3">
      <c r="A124" s="16"/>
      <c r="B124" s="19"/>
      <c r="C124" s="19"/>
      <c r="D124" s="19"/>
      <c r="E124" s="5">
        <v>2020</v>
      </c>
      <c r="F124" s="6">
        <v>25000000</v>
      </c>
    </row>
    <row r="125" spans="1:6" ht="16.5" thickBot="1" x14ac:dyDescent="0.3">
      <c r="A125" s="16"/>
      <c r="B125" s="19"/>
      <c r="C125" s="19"/>
      <c r="D125" s="19"/>
      <c r="E125" s="5">
        <v>2021</v>
      </c>
      <c r="F125" s="6">
        <v>26000000</v>
      </c>
    </row>
    <row r="126" spans="1:6" ht="16.5" thickBot="1" x14ac:dyDescent="0.3">
      <c r="A126" s="16"/>
      <c r="B126" s="19"/>
      <c r="C126" s="19"/>
      <c r="D126" s="19"/>
      <c r="E126" s="5">
        <v>2022</v>
      </c>
      <c r="F126" s="6">
        <f>500000+8000000+1500000</f>
        <v>10000000</v>
      </c>
    </row>
    <row r="127" spans="1:6" ht="16.5" thickBot="1" x14ac:dyDescent="0.3">
      <c r="A127" s="16"/>
      <c r="B127" s="19"/>
      <c r="C127" s="19"/>
      <c r="D127" s="19"/>
      <c r="E127" s="5">
        <v>2023</v>
      </c>
      <c r="F127" s="6">
        <f>50000+900000+50000</f>
        <v>1000000</v>
      </c>
    </row>
    <row r="128" spans="1:6" ht="16.5" thickBot="1" x14ac:dyDescent="0.3">
      <c r="A128" s="17"/>
      <c r="B128" s="20"/>
      <c r="C128" s="20"/>
      <c r="D128" s="20"/>
      <c r="E128" s="5">
        <v>2024</v>
      </c>
      <c r="F128" s="6">
        <f>100000+4600000+300000</f>
        <v>5000000</v>
      </c>
    </row>
    <row r="129" spans="1:6" ht="76.5" customHeight="1" thickBot="1" x14ac:dyDescent="0.3">
      <c r="A129" s="15">
        <v>21</v>
      </c>
      <c r="B129" s="18" t="s">
        <v>34</v>
      </c>
      <c r="C129" s="18" t="s">
        <v>14</v>
      </c>
      <c r="D129" s="18" t="s">
        <v>15</v>
      </c>
      <c r="E129" s="5">
        <v>2018</v>
      </c>
      <c r="F129" s="6">
        <v>23000000</v>
      </c>
    </row>
    <row r="130" spans="1:6" ht="16.5" thickBot="1" x14ac:dyDescent="0.3">
      <c r="A130" s="16"/>
      <c r="B130" s="19"/>
      <c r="C130" s="19"/>
      <c r="D130" s="19"/>
      <c r="E130" s="5">
        <v>2019</v>
      </c>
      <c r="F130" s="6">
        <v>24000000</v>
      </c>
    </row>
    <row r="131" spans="1:6" ht="16.5" thickBot="1" x14ac:dyDescent="0.3">
      <c r="A131" s="16"/>
      <c r="B131" s="19"/>
      <c r="C131" s="19"/>
      <c r="D131" s="19"/>
      <c r="E131" s="5">
        <v>2020</v>
      </c>
      <c r="F131" s="6">
        <v>25000000</v>
      </c>
    </row>
    <row r="132" spans="1:6" ht="16.5" thickBot="1" x14ac:dyDescent="0.3">
      <c r="A132" s="16"/>
      <c r="B132" s="19"/>
      <c r="C132" s="19"/>
      <c r="D132" s="19"/>
      <c r="E132" s="5">
        <v>2021</v>
      </c>
      <c r="F132" s="6">
        <v>26000000</v>
      </c>
    </row>
    <row r="133" spans="1:6" ht="16.5" thickBot="1" x14ac:dyDescent="0.3">
      <c r="A133" s="16"/>
      <c r="B133" s="19"/>
      <c r="C133" s="19"/>
      <c r="D133" s="19"/>
      <c r="E133" s="5">
        <v>2022</v>
      </c>
      <c r="F133" s="6">
        <f>500000+4000000+1500000</f>
        <v>6000000</v>
      </c>
    </row>
    <row r="134" spans="1:6" ht="16.5" thickBot="1" x14ac:dyDescent="0.3">
      <c r="A134" s="16"/>
      <c r="B134" s="19"/>
      <c r="C134" s="19"/>
      <c r="D134" s="19"/>
      <c r="E134" s="5">
        <v>2023</v>
      </c>
      <c r="F134" s="6">
        <f>50000+900000+50000</f>
        <v>1000000</v>
      </c>
    </row>
    <row r="135" spans="1:6" ht="16.5" thickBot="1" x14ac:dyDescent="0.3">
      <c r="A135" s="16"/>
      <c r="B135" s="20"/>
      <c r="C135" s="20"/>
      <c r="D135" s="20"/>
      <c r="E135" s="5">
        <v>2024</v>
      </c>
      <c r="F135" s="13"/>
    </row>
    <row r="136" spans="1:6" ht="16.5" thickBot="1" x14ac:dyDescent="0.3">
      <c r="A136" s="17"/>
      <c r="B136" s="1"/>
      <c r="C136" s="1"/>
      <c r="D136" s="1"/>
      <c r="E136" s="5"/>
      <c r="F136" s="11"/>
    </row>
    <row r="137" spans="1:6" ht="16.5" thickBot="1" x14ac:dyDescent="0.3">
      <c r="A137" s="1"/>
      <c r="B137" s="1"/>
      <c r="C137" s="1"/>
      <c r="D137" s="1"/>
      <c r="E137" s="5"/>
      <c r="F137" s="11"/>
    </row>
    <row r="138" spans="1:6" ht="32.25" thickBot="1" x14ac:dyDescent="0.3">
      <c r="A138" s="2"/>
      <c r="B138" s="2" t="s">
        <v>35</v>
      </c>
      <c r="C138" s="2" t="s">
        <v>11</v>
      </c>
      <c r="D138" s="2" t="s">
        <v>12</v>
      </c>
      <c r="E138" s="12"/>
      <c r="F138" s="6">
        <v>55390000</v>
      </c>
    </row>
    <row r="139" spans="1:6" ht="16.5" thickBot="1" x14ac:dyDescent="0.3">
      <c r="A139" s="3"/>
      <c r="B139" s="3"/>
      <c r="C139" s="3"/>
      <c r="D139" s="3"/>
      <c r="E139" s="12"/>
      <c r="F139" s="6">
        <f>1900000+1700000</f>
        <v>3600000</v>
      </c>
    </row>
    <row r="140" spans="1:6" ht="16.5" thickBot="1" x14ac:dyDescent="0.3">
      <c r="A140" s="24" t="s">
        <v>36</v>
      </c>
      <c r="B140" s="24"/>
      <c r="C140" s="24"/>
      <c r="D140" s="24"/>
      <c r="E140" s="25"/>
      <c r="F140" s="6">
        <v>702260000</v>
      </c>
    </row>
  </sheetData>
  <mergeCells count="65">
    <mergeCell ref="A140:E140"/>
    <mergeCell ref="A122:A128"/>
    <mergeCell ref="B122:B128"/>
    <mergeCell ref="C122:C128"/>
    <mergeCell ref="D122:D128"/>
    <mergeCell ref="A129:A136"/>
    <mergeCell ref="B129:B135"/>
    <mergeCell ref="C129:C135"/>
    <mergeCell ref="D129:D135"/>
    <mergeCell ref="A99:A105"/>
    <mergeCell ref="B99:B105"/>
    <mergeCell ref="C99:C105"/>
    <mergeCell ref="D99:D105"/>
    <mergeCell ref="A106:A112"/>
    <mergeCell ref="B106:B112"/>
    <mergeCell ref="C106:C112"/>
    <mergeCell ref="D106:D112"/>
    <mergeCell ref="C70:C76"/>
    <mergeCell ref="D70:D76"/>
    <mergeCell ref="B77:B84"/>
    <mergeCell ref="A92:A98"/>
    <mergeCell ref="B92:B98"/>
    <mergeCell ref="C92:C98"/>
    <mergeCell ref="D92:D98"/>
    <mergeCell ref="D35:D41"/>
    <mergeCell ref="A85:A91"/>
    <mergeCell ref="B85:B91"/>
    <mergeCell ref="C85:C91"/>
    <mergeCell ref="D85:D91"/>
    <mergeCell ref="B49:B55"/>
    <mergeCell ref="A56:A62"/>
    <mergeCell ref="B56:B62"/>
    <mergeCell ref="C56:C62"/>
    <mergeCell ref="D56:D62"/>
    <mergeCell ref="A63:A69"/>
    <mergeCell ref="B63:B69"/>
    <mergeCell ref="C63:C69"/>
    <mergeCell ref="D63:D69"/>
    <mergeCell ref="A70:A76"/>
    <mergeCell ref="B70:B76"/>
    <mergeCell ref="A42:A48"/>
    <mergeCell ref="B42:B48"/>
    <mergeCell ref="C42:C48"/>
    <mergeCell ref="D42:D48"/>
    <mergeCell ref="A14:A20"/>
    <mergeCell ref="B14:B20"/>
    <mergeCell ref="C14:C20"/>
    <mergeCell ref="D14:D20"/>
    <mergeCell ref="A21:A27"/>
    <mergeCell ref="B21:B27"/>
    <mergeCell ref="C21:C27"/>
    <mergeCell ref="D21:D27"/>
    <mergeCell ref="B28:B34"/>
    <mergeCell ref="A35:A41"/>
    <mergeCell ref="B35:B41"/>
    <mergeCell ref="C35:C41"/>
    <mergeCell ref="A7:A13"/>
    <mergeCell ref="B7:B13"/>
    <mergeCell ref="C7:C13"/>
    <mergeCell ref="D7:D13"/>
    <mergeCell ref="A1:F1"/>
    <mergeCell ref="A2:F2"/>
    <mergeCell ref="A3:F3"/>
    <mergeCell ref="A4:F4"/>
    <mergeCell ref="A5:F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B4C9-311B-4FB9-B567-21C1824BC714}">
  <dimension ref="A1:K20"/>
  <sheetViews>
    <sheetView tabSelected="1" workbookViewId="0">
      <selection activeCell="B15" sqref="B15"/>
    </sheetView>
  </sheetViews>
  <sheetFormatPr defaultRowHeight="15" x14ac:dyDescent="0.25"/>
  <cols>
    <col min="2" max="2" width="92.28515625" bestFit="1" customWidth="1"/>
    <col min="4" max="4" width="13.28515625" customWidth="1"/>
    <col min="5" max="8" width="14.28515625" bestFit="1" customWidth="1"/>
    <col min="9" max="10" width="14" customWidth="1"/>
    <col min="11" max="11" width="14.5703125" customWidth="1"/>
  </cols>
  <sheetData>
    <row r="1" spans="1:11" ht="47.25" x14ac:dyDescent="0.25">
      <c r="A1" s="4" t="s">
        <v>4</v>
      </c>
      <c r="B1" s="4" t="s">
        <v>5</v>
      </c>
      <c r="C1" s="4" t="s">
        <v>6</v>
      </c>
      <c r="D1" s="4" t="s">
        <v>7</v>
      </c>
      <c r="E1" s="4">
        <v>2018</v>
      </c>
      <c r="F1" s="4">
        <v>2019</v>
      </c>
      <c r="G1" s="4">
        <v>2020</v>
      </c>
      <c r="H1" s="4">
        <v>2021</v>
      </c>
      <c r="I1" s="4">
        <v>2022</v>
      </c>
      <c r="J1" s="4">
        <v>2023</v>
      </c>
      <c r="K1" s="4">
        <v>2024</v>
      </c>
    </row>
    <row r="2" spans="1:11" ht="15" customHeight="1" x14ac:dyDescent="0.25">
      <c r="A2" s="26">
        <v>1</v>
      </c>
      <c r="B2" s="30" t="s">
        <v>10</v>
      </c>
      <c r="C2" s="26" t="s">
        <v>11</v>
      </c>
      <c r="D2" s="26" t="s">
        <v>12</v>
      </c>
      <c r="E2" s="27">
        <v>300000</v>
      </c>
      <c r="F2" s="27">
        <v>400000</v>
      </c>
      <c r="G2" s="27">
        <v>450000</v>
      </c>
      <c r="H2" s="27">
        <v>500000</v>
      </c>
      <c r="I2" s="27">
        <v>8000000</v>
      </c>
      <c r="J2" s="27">
        <v>6000000</v>
      </c>
      <c r="K2" s="27">
        <v>4800000</v>
      </c>
    </row>
    <row r="3" spans="1:11" ht="15" customHeight="1" x14ac:dyDescent="0.25">
      <c r="A3" s="26">
        <v>5</v>
      </c>
      <c r="B3" s="30" t="s">
        <v>13</v>
      </c>
      <c r="C3" s="26" t="s">
        <v>14</v>
      </c>
      <c r="D3" s="26" t="s">
        <v>15</v>
      </c>
      <c r="E3" s="27">
        <v>300000</v>
      </c>
      <c r="F3" s="27">
        <v>400000</v>
      </c>
      <c r="G3" s="27">
        <v>500000</v>
      </c>
      <c r="H3" s="27">
        <v>600000</v>
      </c>
      <c r="I3" s="27">
        <v>6000000</v>
      </c>
      <c r="J3" s="27">
        <v>7000000</v>
      </c>
      <c r="K3" s="27">
        <v>15000000</v>
      </c>
    </row>
    <row r="4" spans="1:11" ht="15" customHeight="1" x14ac:dyDescent="0.25">
      <c r="A4" s="26">
        <v>6</v>
      </c>
      <c r="B4" s="30" t="s">
        <v>16</v>
      </c>
      <c r="C4" s="26" t="s">
        <v>14</v>
      </c>
      <c r="D4" s="26" t="s">
        <v>15</v>
      </c>
      <c r="E4" s="27">
        <v>300000</v>
      </c>
      <c r="F4" s="27">
        <v>400000</v>
      </c>
      <c r="G4" s="27">
        <v>500000</v>
      </c>
      <c r="H4" s="27">
        <v>600000</v>
      </c>
      <c r="I4" s="27">
        <v>3000000</v>
      </c>
      <c r="J4" s="27">
        <v>6000000</v>
      </c>
      <c r="K4" s="27">
        <v>10000000</v>
      </c>
    </row>
    <row r="5" spans="1:11" ht="15.75" x14ac:dyDescent="0.25">
      <c r="A5" s="26">
        <v>7</v>
      </c>
      <c r="B5" s="30" t="s">
        <v>17</v>
      </c>
      <c r="C5" s="26" t="s">
        <v>18</v>
      </c>
      <c r="D5" s="26" t="s">
        <v>15</v>
      </c>
      <c r="E5" s="27">
        <v>42000000</v>
      </c>
      <c r="F5" s="27">
        <v>48000000</v>
      </c>
      <c r="G5" s="27">
        <v>55000000</v>
      </c>
      <c r="H5" s="27">
        <v>63000000</v>
      </c>
      <c r="I5" s="27">
        <f>14000000+100000+52900000+3000000</f>
        <v>70000000</v>
      </c>
      <c r="J5" s="27">
        <f>8000000+69000000+100000+15000000</f>
        <v>92100000</v>
      </c>
      <c r="K5" s="27">
        <f>17850000+150000+72000000+8000000</f>
        <v>98000000</v>
      </c>
    </row>
    <row r="6" spans="1:11" ht="15" customHeight="1" x14ac:dyDescent="0.25">
      <c r="A6" s="26">
        <v>8</v>
      </c>
      <c r="B6" s="30" t="s">
        <v>19</v>
      </c>
      <c r="C6" s="26" t="s">
        <v>18</v>
      </c>
      <c r="D6" s="26" t="s">
        <v>12</v>
      </c>
      <c r="E6" s="27">
        <v>700000</v>
      </c>
      <c r="F6" s="27">
        <v>800000</v>
      </c>
      <c r="G6" s="27">
        <v>900000</v>
      </c>
      <c r="H6" s="27">
        <v>1000000</v>
      </c>
      <c r="I6" s="27">
        <v>1100000</v>
      </c>
      <c r="J6" s="27">
        <v>1200000</v>
      </c>
      <c r="K6" s="27">
        <v>1300000</v>
      </c>
    </row>
    <row r="7" spans="1:11" ht="15" customHeight="1" x14ac:dyDescent="0.25">
      <c r="A7" s="26">
        <v>9</v>
      </c>
      <c r="B7" s="30" t="s">
        <v>20</v>
      </c>
      <c r="C7" s="26" t="s">
        <v>14</v>
      </c>
      <c r="D7" s="26" t="s">
        <v>15</v>
      </c>
      <c r="E7" s="27">
        <v>2000000</v>
      </c>
      <c r="F7" s="27">
        <v>1500000</v>
      </c>
      <c r="G7" s="27">
        <v>1000000</v>
      </c>
      <c r="H7" s="27">
        <v>1000000</v>
      </c>
      <c r="I7" s="27">
        <v>1000000</v>
      </c>
      <c r="J7" s="28"/>
      <c r="K7" s="28"/>
    </row>
    <row r="8" spans="1:11" ht="15.75" x14ac:dyDescent="0.25">
      <c r="A8" s="26">
        <v>10</v>
      </c>
      <c r="B8" s="30" t="s">
        <v>21</v>
      </c>
      <c r="C8" s="26" t="s">
        <v>18</v>
      </c>
      <c r="D8" s="26" t="s">
        <v>22</v>
      </c>
      <c r="E8" s="27">
        <v>22000000</v>
      </c>
      <c r="F8" s="27">
        <v>25000000</v>
      </c>
      <c r="G8" s="27">
        <v>30000000</v>
      </c>
      <c r="H8" s="27">
        <v>34000000</v>
      </c>
      <c r="I8" s="27">
        <f>100+100+44999700+100</f>
        <v>45000000</v>
      </c>
      <c r="J8" s="27">
        <f>100+100+49999700+100</f>
        <v>50000000</v>
      </c>
      <c r="K8" s="27">
        <f>100+100+54999700+100</f>
        <v>55000000</v>
      </c>
    </row>
    <row r="9" spans="1:11" ht="15" customHeight="1" x14ac:dyDescent="0.25">
      <c r="A9" s="26">
        <v>11</v>
      </c>
      <c r="B9" s="30" t="s">
        <v>23</v>
      </c>
      <c r="C9" s="26" t="s">
        <v>14</v>
      </c>
      <c r="D9" s="26" t="s">
        <v>12</v>
      </c>
      <c r="E9" s="27">
        <v>200000</v>
      </c>
      <c r="F9" s="27">
        <v>300000</v>
      </c>
      <c r="G9" s="27">
        <v>400000</v>
      </c>
      <c r="H9" s="27">
        <v>500000</v>
      </c>
      <c r="I9" s="27">
        <v>600000</v>
      </c>
      <c r="J9" s="27">
        <v>700000</v>
      </c>
      <c r="K9" s="27">
        <v>800000</v>
      </c>
    </row>
    <row r="10" spans="1:11" ht="15" customHeight="1" x14ac:dyDescent="0.25">
      <c r="A10" s="26">
        <v>12</v>
      </c>
      <c r="B10" s="30" t="s">
        <v>24</v>
      </c>
      <c r="C10" s="26" t="s">
        <v>18</v>
      </c>
      <c r="D10" s="26" t="s">
        <v>12</v>
      </c>
      <c r="E10" s="27">
        <v>70000</v>
      </c>
      <c r="F10" s="27">
        <v>80000</v>
      </c>
      <c r="G10" s="27">
        <v>90000</v>
      </c>
      <c r="H10" s="27">
        <v>100000</v>
      </c>
      <c r="I10" s="27">
        <v>170000</v>
      </c>
      <c r="J10" s="27">
        <v>190000</v>
      </c>
      <c r="K10" s="27">
        <v>210000</v>
      </c>
    </row>
    <row r="11" spans="1:11" ht="15" customHeight="1" x14ac:dyDescent="0.25">
      <c r="A11" s="26">
        <v>13</v>
      </c>
      <c r="B11" s="30" t="s">
        <v>25</v>
      </c>
      <c r="C11" s="26" t="s">
        <v>14</v>
      </c>
      <c r="D11" s="26" t="s">
        <v>12</v>
      </c>
      <c r="E11" s="27">
        <v>80000</v>
      </c>
      <c r="F11" s="27">
        <v>90000</v>
      </c>
      <c r="G11" s="27">
        <v>100000</v>
      </c>
      <c r="H11" s="27">
        <v>110000</v>
      </c>
      <c r="I11" s="27">
        <v>22000</v>
      </c>
      <c r="J11" s="27">
        <v>24000</v>
      </c>
      <c r="K11" s="27">
        <v>26000</v>
      </c>
    </row>
    <row r="12" spans="1:11" ht="15.75" x14ac:dyDescent="0.25">
      <c r="A12" s="26">
        <v>14</v>
      </c>
      <c r="B12" s="30" t="s">
        <v>26</v>
      </c>
      <c r="C12" s="26" t="s">
        <v>14</v>
      </c>
      <c r="D12" s="26" t="s">
        <v>12</v>
      </c>
      <c r="E12" s="27">
        <v>500000</v>
      </c>
      <c r="F12" s="27">
        <v>600000</v>
      </c>
      <c r="G12" s="27">
        <v>700000</v>
      </c>
      <c r="H12" s="27">
        <v>800000</v>
      </c>
      <c r="I12" s="27">
        <v>500000</v>
      </c>
      <c r="J12" s="27">
        <v>700000</v>
      </c>
      <c r="K12" s="27">
        <v>900000</v>
      </c>
    </row>
    <row r="13" spans="1:11" ht="15" customHeight="1" x14ac:dyDescent="0.25">
      <c r="A13" s="26">
        <v>15</v>
      </c>
      <c r="B13" s="30" t="s">
        <v>27</v>
      </c>
      <c r="C13" s="26" t="s">
        <v>14</v>
      </c>
      <c r="D13" s="26" t="s">
        <v>15</v>
      </c>
      <c r="E13" s="27">
        <v>4500000</v>
      </c>
      <c r="F13" s="27">
        <v>4000000</v>
      </c>
      <c r="G13" s="27">
        <v>3000000</v>
      </c>
      <c r="H13" s="27">
        <v>2000000</v>
      </c>
      <c r="I13" s="28"/>
      <c r="J13" s="28"/>
      <c r="K13" s="28"/>
    </row>
    <row r="14" spans="1:11" ht="15" customHeight="1" x14ac:dyDescent="0.25">
      <c r="A14" s="26">
        <v>16</v>
      </c>
      <c r="B14" s="30" t="s">
        <v>38</v>
      </c>
      <c r="C14" s="26" t="s">
        <v>14</v>
      </c>
      <c r="D14" s="26" t="s">
        <v>29</v>
      </c>
      <c r="E14" s="27">
        <v>400000</v>
      </c>
      <c r="F14" s="27">
        <v>600000</v>
      </c>
      <c r="G14" s="27">
        <v>700000</v>
      </c>
      <c r="H14" s="27">
        <v>800000</v>
      </c>
      <c r="I14" s="28"/>
      <c r="J14" s="28"/>
      <c r="K14" s="28"/>
    </row>
    <row r="15" spans="1:11" ht="15" customHeight="1" x14ac:dyDescent="0.25">
      <c r="A15" s="26">
        <v>17</v>
      </c>
      <c r="B15" s="30" t="s">
        <v>30</v>
      </c>
      <c r="C15" s="26" t="s">
        <v>14</v>
      </c>
      <c r="D15" s="26" t="s">
        <v>15</v>
      </c>
      <c r="E15" s="27">
        <v>2000000</v>
      </c>
      <c r="F15" s="27">
        <v>1000000</v>
      </c>
      <c r="G15" s="27">
        <v>1000000</v>
      </c>
      <c r="H15" s="27">
        <v>1000000</v>
      </c>
      <c r="I15" s="27">
        <f>1000000+1000000</f>
        <v>2000000</v>
      </c>
      <c r="J15" s="28"/>
      <c r="K15" s="28"/>
    </row>
    <row r="16" spans="1:11" ht="15" customHeight="1" x14ac:dyDescent="0.25">
      <c r="A16" s="26">
        <v>18</v>
      </c>
      <c r="B16" s="30" t="s">
        <v>31</v>
      </c>
      <c r="C16" s="26" t="s">
        <v>14</v>
      </c>
      <c r="D16" s="26" t="s">
        <v>15</v>
      </c>
      <c r="E16" s="27">
        <v>10000000</v>
      </c>
      <c r="F16" s="27">
        <v>11000000</v>
      </c>
      <c r="G16" s="27">
        <v>12000000</v>
      </c>
      <c r="H16" s="27">
        <v>13000000</v>
      </c>
      <c r="I16" s="28"/>
      <c r="J16" s="28"/>
      <c r="K16" s="28"/>
    </row>
    <row r="17" spans="1:11" ht="15.75" x14ac:dyDescent="0.25">
      <c r="A17" s="26">
        <v>19</v>
      </c>
      <c r="B17" s="30" t="s">
        <v>32</v>
      </c>
      <c r="C17" s="26" t="s">
        <v>14</v>
      </c>
      <c r="D17" s="26" t="s">
        <v>15</v>
      </c>
      <c r="E17" s="27">
        <v>10000000</v>
      </c>
      <c r="F17" s="27">
        <v>11000000</v>
      </c>
      <c r="G17" s="27">
        <v>12000000</v>
      </c>
      <c r="H17" s="27">
        <v>13000000</v>
      </c>
      <c r="I17" s="27">
        <f>100000+700000+200000</f>
        <v>1000000</v>
      </c>
      <c r="J17" s="28"/>
      <c r="K17" s="28"/>
    </row>
    <row r="18" spans="1:11" ht="15" customHeight="1" x14ac:dyDescent="0.25">
      <c r="A18" s="26">
        <v>20</v>
      </c>
      <c r="B18" s="30" t="s">
        <v>33</v>
      </c>
      <c r="C18" s="26" t="s">
        <v>14</v>
      </c>
      <c r="D18" s="26" t="s">
        <v>15</v>
      </c>
      <c r="E18" s="27">
        <v>23000000</v>
      </c>
      <c r="F18" s="27">
        <v>24000000</v>
      </c>
      <c r="G18" s="27">
        <v>25000000</v>
      </c>
      <c r="H18" s="27">
        <v>26000000</v>
      </c>
      <c r="I18" s="27">
        <f>500000+8000000+1500000</f>
        <v>10000000</v>
      </c>
      <c r="J18" s="27">
        <f>50000+900000+50000</f>
        <v>1000000</v>
      </c>
      <c r="K18" s="27">
        <f>100000+4600000+300000</f>
        <v>5000000</v>
      </c>
    </row>
    <row r="19" spans="1:11" ht="15" customHeight="1" x14ac:dyDescent="0.25">
      <c r="A19" s="26">
        <v>21</v>
      </c>
      <c r="B19" s="30" t="s">
        <v>34</v>
      </c>
      <c r="C19" s="26" t="s">
        <v>14</v>
      </c>
      <c r="D19" s="26" t="s">
        <v>15</v>
      </c>
      <c r="E19" s="27">
        <v>23000000</v>
      </c>
      <c r="F19" s="27">
        <v>24000000</v>
      </c>
      <c r="G19" s="27">
        <v>25000000</v>
      </c>
      <c r="H19" s="27">
        <v>26000000</v>
      </c>
      <c r="I19" s="27">
        <f>500000+4000000+1500000</f>
        <v>6000000</v>
      </c>
      <c r="J19" s="27">
        <f>50000+900000+50000</f>
        <v>1000000</v>
      </c>
      <c r="K19" s="28"/>
    </row>
    <row r="20" spans="1:11" ht="15.75" x14ac:dyDescent="0.25">
      <c r="A20" s="26">
        <v>22</v>
      </c>
      <c r="B20" s="30" t="s">
        <v>35</v>
      </c>
      <c r="C20" s="26" t="s">
        <v>11</v>
      </c>
      <c r="D20" s="26" t="s">
        <v>12</v>
      </c>
      <c r="E20" s="29"/>
      <c r="F20" s="29"/>
      <c r="G20" s="29"/>
      <c r="H20" s="29"/>
      <c r="I20" s="29"/>
      <c r="J20" s="29"/>
      <c r="K20" s="2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2024-08-15T15:01:59Z</dcterms:created>
  <dcterms:modified xsi:type="dcterms:W3CDTF">2024-08-20T13:49:04Z</dcterms:modified>
</cp:coreProperties>
</file>