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ompras\Documents\GitHub\patrimonio\"/>
    </mc:Choice>
  </mc:AlternateContent>
  <xr:revisionPtr revIDLastSave="0" documentId="13_ncr:1_{A5432F34-E7F1-492A-AEA7-A7686CD2D285}" xr6:coauthVersionLast="47" xr6:coauthVersionMax="47" xr10:uidLastSave="{00000000-0000-0000-0000-000000000000}"/>
  <bookViews>
    <workbookView xWindow="-120" yWindow="-120" windowWidth="29040" windowHeight="15840" xr2:uid="{D4D3E50C-828F-4DD9-88B8-343E789C5591}"/>
  </bookViews>
  <sheets>
    <sheet name="Planilha1" sheetId="1" r:id="rId1"/>
    <sheet name="Planilha3" sheetId="3" r:id="rId2"/>
    <sheet name="Planilha2" sheetId="2" r:id="rId3"/>
    <sheet name="CAFE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8" i="4" l="1"/>
  <c r="B17" i="4"/>
  <c r="B16" i="4"/>
  <c r="B5" i="4"/>
  <c r="B14" i="4"/>
  <c r="B11" i="3"/>
  <c r="B6" i="3"/>
</calcChain>
</file>

<file path=xl/sharedStrings.xml><?xml version="1.0" encoding="utf-8"?>
<sst xmlns="http://schemas.openxmlformats.org/spreadsheetml/2006/main" count="296" uniqueCount="124">
  <si>
    <t>item</t>
  </si>
  <si>
    <t>nad</t>
  </si>
  <si>
    <t>empresa</t>
  </si>
  <si>
    <t>data envio</t>
  </si>
  <si>
    <t>entrega prevista</t>
  </si>
  <si>
    <t>entrega real</t>
  </si>
  <si>
    <t>ano</t>
  </si>
  <si>
    <t>shop materiais</t>
  </si>
  <si>
    <t>compra direta</t>
  </si>
  <si>
    <t>responsavel material</t>
  </si>
  <si>
    <t>araujo oliveira</t>
  </si>
  <si>
    <t>pregao</t>
  </si>
  <si>
    <t>reposicao estoque</t>
  </si>
  <si>
    <t>data memorando</t>
  </si>
  <si>
    <t>adriano</t>
  </si>
  <si>
    <t>observação</t>
  </si>
  <si>
    <t>entrega parcial</t>
  </si>
  <si>
    <t>licitacao tipo</t>
  </si>
  <si>
    <t>licitacao numero</t>
  </si>
  <si>
    <t>021/2023</t>
  </si>
  <si>
    <t>45 dias</t>
  </si>
  <si>
    <t>013/2023</t>
  </si>
  <si>
    <t>joao couto</t>
  </si>
  <si>
    <t>CONSTRUFORTE TERCEIRIZAÇÕES LTDA</t>
  </si>
  <si>
    <t>DELVALLE MATERIAIS ELÉTRICOS LTDA-EIRELI</t>
  </si>
  <si>
    <t>tampao de ferro</t>
  </si>
  <si>
    <t>DOUGLAS S DE AMORIM</t>
  </si>
  <si>
    <t>FICAPOÇOS FIOS &amp; CABOS LTDA,</t>
  </si>
  <si>
    <t>COMERCIAL VOIGT EIRELI EPP</t>
  </si>
  <si>
    <t>025/2023</t>
  </si>
  <si>
    <t>THAIS RODRIGUES MACHADO LTDA</t>
  </si>
  <si>
    <t>024/2023</t>
  </si>
  <si>
    <t>artefatos de concreto</t>
  </si>
  <si>
    <t>wilma</t>
  </si>
  <si>
    <t>entrega total</t>
  </si>
  <si>
    <t>CORR PLASTIK</t>
  </si>
  <si>
    <t>031/2023</t>
  </si>
  <si>
    <t>joao manoel</t>
  </si>
  <si>
    <t>manutencao agua</t>
  </si>
  <si>
    <t>TIGRE</t>
  </si>
  <si>
    <t>manutencao esgoto</t>
  </si>
  <si>
    <t>wilma mundim</t>
  </si>
  <si>
    <t>SHOP MATERIAIS</t>
  </si>
  <si>
    <t>NHANDERIO</t>
  </si>
  <si>
    <t>GP COMERCIO DE FILTROS E LUBRIFICANTES</t>
  </si>
  <si>
    <t>ok</t>
  </si>
  <si>
    <t xml:space="preserve">soft start (21) </t>
  </si>
  <si>
    <t>valor</t>
  </si>
  <si>
    <t>falta 86.765,48</t>
  </si>
  <si>
    <t>CONEHIDRO</t>
  </si>
  <si>
    <t>POLYVIN</t>
  </si>
  <si>
    <t xml:space="preserve">ARAUJO OLIVEIRA </t>
  </si>
  <si>
    <t>café / papel higienico</t>
  </si>
  <si>
    <t>THP</t>
  </si>
  <si>
    <t>açucar/adocante/cha</t>
  </si>
  <si>
    <t>papel toalha</t>
  </si>
  <si>
    <t>M. DA GUIA FERREIRA</t>
  </si>
  <si>
    <t>data</t>
  </si>
  <si>
    <t>21/2023</t>
  </si>
  <si>
    <t>conehidro</t>
  </si>
  <si>
    <t>994/2023</t>
  </si>
  <si>
    <t>1009/2023</t>
  </si>
  <si>
    <t>21/2024</t>
  </si>
  <si>
    <t>123/2024</t>
  </si>
  <si>
    <t>478/2024</t>
  </si>
  <si>
    <t>762/2024</t>
  </si>
  <si>
    <t>terminais compressao</t>
  </si>
  <si>
    <t>3E TERRAPLANAGEM E CONSTRUÇÕES EIRELI</t>
  </si>
  <si>
    <t>VEDASYSTEM</t>
  </si>
  <si>
    <t>setor corte</t>
  </si>
  <si>
    <t>lacres</t>
  </si>
  <si>
    <t>ok (1000 tubos de 50mm)</t>
  </si>
  <si>
    <t>ok (21298,00)</t>
  </si>
  <si>
    <t>açucar</t>
  </si>
  <si>
    <t>café</t>
  </si>
  <si>
    <t>qtde</t>
  </si>
  <si>
    <t>total</t>
  </si>
  <si>
    <t>proximo pedido</t>
  </si>
  <si>
    <t>ellen</t>
  </si>
  <si>
    <t>oleo sae 32</t>
  </si>
  <si>
    <t>açucar/cha/copo</t>
  </si>
  <si>
    <t>ok (café)</t>
  </si>
  <si>
    <t>SQUADRA COMERCIO E SERVICOS LTDA</t>
  </si>
  <si>
    <t>009/2024</t>
  </si>
  <si>
    <t>cimento</t>
  </si>
  <si>
    <t>agua sanitaria</t>
  </si>
  <si>
    <t>tintas</t>
  </si>
  <si>
    <t>ok(acucar/copo)</t>
  </si>
  <si>
    <t>manutencao esgoto(cancelado)</t>
  </si>
  <si>
    <t>tubo coleto esgoto 100mm</t>
  </si>
  <si>
    <t>MARIA ALICE</t>
  </si>
  <si>
    <t>018/2023</t>
  </si>
  <si>
    <t>pape a4 e a3</t>
  </si>
  <si>
    <t>GTN</t>
  </si>
  <si>
    <t>expediente</t>
  </si>
  <si>
    <t>ARAUJO OLIVEIRA</t>
  </si>
  <si>
    <t>tinta spray</t>
  </si>
  <si>
    <t>alexandre</t>
  </si>
  <si>
    <t>JANEIRO</t>
  </si>
  <si>
    <t>QTDE</t>
  </si>
  <si>
    <t>FEVEREIRO</t>
  </si>
  <si>
    <t>MARCO</t>
  </si>
  <si>
    <t>ABRIL</t>
  </si>
  <si>
    <t>MAIO</t>
  </si>
  <si>
    <t>JUNHO</t>
  </si>
  <si>
    <t>JULHO</t>
  </si>
  <si>
    <t>AGOSTO</t>
  </si>
  <si>
    <t>SETEMBRO</t>
  </si>
  <si>
    <t>OUTUBRO</t>
  </si>
  <si>
    <t>DEZEMBRO</t>
  </si>
  <si>
    <t>NOVEMBRO</t>
  </si>
  <si>
    <t>media mensal</t>
  </si>
  <si>
    <t>media dia</t>
  </si>
  <si>
    <t>mês</t>
  </si>
  <si>
    <t>COMPREAKI</t>
  </si>
  <si>
    <t>PREGAO</t>
  </si>
  <si>
    <t>areia, pedra e cimento</t>
  </si>
  <si>
    <t>papel higienico</t>
  </si>
  <si>
    <t>papel toalha, sãco de lixo</t>
  </si>
  <si>
    <t>AAGUA</t>
  </si>
  <si>
    <t xml:space="preserve">COMERCIAL VANGUARDEIRA </t>
  </si>
  <si>
    <t>031/2024</t>
  </si>
  <si>
    <t>VDA</t>
  </si>
  <si>
    <t>ok(3187,87)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</si>
</sst>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9">
    <xf numFmtId="0" fontId="0" fillId="0" borderId="0" xfId="0"/>
    <xf numFmtId="14" fontId="0" fillId="0" borderId="0" xfId="0" applyNumberFormat="1"/>
    <xf numFmtId="0" fontId="1" fillId="2" borderId="0" xfId="1"/>
    <xf numFmtId="14" fontId="1" fillId="2" borderId="0" xfId="1" applyNumberFormat="1"/>
    <xf numFmtId="0" fontId="2" fillId="3" borderId="0" xfId="2"/>
    <xf numFmtId="14" fontId="2" fillId="3" borderId="0" xfId="2" applyNumberFormat="1"/>
    <xf numFmtId="16" fontId="0" fillId="0" borderId="0" xfId="0" applyNumberFormat="1"/>
    <xf numFmtId="2" fontId="0" fillId="0" borderId="0" xfId="0" applyNumberFormat="1"/>
    <xf numFmtId="17" fontId="2" fillId="3" borderId="0" xfId="2" applyNumberFormat="1"/>
  </cellXfs>
  <cellStyles count="3">
    <cellStyle name="Bom" xfId="1" builtinId="26"/>
    <cellStyle name="Neutro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48E92F-1FE3-4093-86F5-25F886D9241F}">
  <dimension ref="A1:O45"/>
  <sheetViews>
    <sheetView tabSelected="1" topLeftCell="A16" workbookViewId="0">
      <selection activeCell="D42" sqref="D42"/>
    </sheetView>
  </sheetViews>
  <sheetFormatPr defaultRowHeight="15" x14ac:dyDescent="0.25"/>
  <cols>
    <col min="2" max="2" width="6.42578125" customWidth="1"/>
    <col min="3" max="3" width="5.7109375" customWidth="1"/>
    <col min="4" max="4" width="47.85546875" customWidth="1"/>
    <col min="5" max="5" width="23.140625" customWidth="1"/>
    <col min="6" max="6" width="16.7109375" bestFit="1" customWidth="1"/>
    <col min="7" max="7" width="15.5703125" customWidth="1"/>
    <col min="8" max="8" width="17" customWidth="1"/>
    <col min="9" max="9" width="12.7109375" customWidth="1"/>
    <col min="10" max="10" width="17.28515625" customWidth="1"/>
    <col min="11" max="11" width="12.85546875" customWidth="1"/>
    <col min="12" max="12" width="24" customWidth="1"/>
    <col min="13" max="13" width="22.42578125" customWidth="1"/>
    <col min="14" max="14" width="14.140625" customWidth="1"/>
    <col min="15" max="15" width="12.7109375" customWidth="1"/>
  </cols>
  <sheetData>
    <row r="1" spans="1:15" x14ac:dyDescent="0.25">
      <c r="A1" t="s">
        <v>0</v>
      </c>
      <c r="B1" t="s">
        <v>1</v>
      </c>
      <c r="C1" t="s">
        <v>6</v>
      </c>
      <c r="D1" t="s">
        <v>2</v>
      </c>
      <c r="E1" t="s">
        <v>47</v>
      </c>
      <c r="F1" t="s">
        <v>17</v>
      </c>
      <c r="G1" t="s">
        <v>18</v>
      </c>
      <c r="H1" t="s">
        <v>13</v>
      </c>
      <c r="I1" t="s">
        <v>3</v>
      </c>
      <c r="J1" t="s">
        <v>4</v>
      </c>
      <c r="K1" t="s">
        <v>5</v>
      </c>
      <c r="L1" t="s">
        <v>9</v>
      </c>
      <c r="M1" t="s">
        <v>15</v>
      </c>
      <c r="N1" t="s">
        <v>16</v>
      </c>
      <c r="O1" t="s">
        <v>34</v>
      </c>
    </row>
    <row r="2" spans="1:15" x14ac:dyDescent="0.25">
      <c r="A2" s="2">
        <v>1</v>
      </c>
      <c r="B2" s="2">
        <v>662</v>
      </c>
      <c r="C2" s="2">
        <v>2024</v>
      </c>
      <c r="D2" s="2" t="s">
        <v>7</v>
      </c>
      <c r="E2" s="2"/>
      <c r="F2" s="2" t="s">
        <v>8</v>
      </c>
      <c r="G2" s="2"/>
      <c r="H2" s="3">
        <v>45505</v>
      </c>
      <c r="I2" s="3">
        <v>45505</v>
      </c>
      <c r="J2" s="2"/>
      <c r="K2" s="3">
        <v>45522</v>
      </c>
      <c r="L2" s="2" t="s">
        <v>14</v>
      </c>
      <c r="M2" s="2" t="s">
        <v>16</v>
      </c>
      <c r="N2" s="2" t="s">
        <v>45</v>
      </c>
      <c r="O2" s="2" t="s">
        <v>45</v>
      </c>
    </row>
    <row r="3" spans="1:15" x14ac:dyDescent="0.25">
      <c r="A3" s="2">
        <v>2</v>
      </c>
      <c r="B3" s="2">
        <v>633</v>
      </c>
      <c r="C3" s="2">
        <v>2024</v>
      </c>
      <c r="D3" s="2" t="s">
        <v>10</v>
      </c>
      <c r="E3" s="2">
        <v>5731.6</v>
      </c>
      <c r="F3" s="2" t="s">
        <v>11</v>
      </c>
      <c r="G3" s="2" t="s">
        <v>29</v>
      </c>
      <c r="H3" s="2"/>
      <c r="I3" s="3">
        <v>45509</v>
      </c>
      <c r="J3" s="2"/>
      <c r="K3" s="3">
        <v>45534</v>
      </c>
      <c r="L3" s="2" t="s">
        <v>12</v>
      </c>
      <c r="M3" s="2" t="s">
        <v>34</v>
      </c>
      <c r="N3" s="2" t="s">
        <v>45</v>
      </c>
      <c r="O3" s="2" t="s">
        <v>45</v>
      </c>
    </row>
    <row r="4" spans="1:15" x14ac:dyDescent="0.25">
      <c r="A4" s="2">
        <v>3</v>
      </c>
      <c r="B4" s="2">
        <v>716</v>
      </c>
      <c r="C4" s="2">
        <v>2024</v>
      </c>
      <c r="D4" s="2" t="s">
        <v>28</v>
      </c>
      <c r="E4" s="2">
        <v>40000</v>
      </c>
      <c r="F4" s="2" t="s">
        <v>11</v>
      </c>
      <c r="G4" s="2" t="s">
        <v>19</v>
      </c>
      <c r="H4" s="3">
        <v>45157</v>
      </c>
      <c r="I4" s="3">
        <v>45526</v>
      </c>
      <c r="J4" s="2" t="s">
        <v>20</v>
      </c>
      <c r="K4" s="3">
        <v>45553</v>
      </c>
      <c r="L4" s="2" t="s">
        <v>12</v>
      </c>
      <c r="M4" s="2" t="s">
        <v>25</v>
      </c>
      <c r="N4" s="2"/>
      <c r="O4" s="2" t="s">
        <v>45</v>
      </c>
    </row>
    <row r="5" spans="1:15" x14ac:dyDescent="0.25">
      <c r="A5" s="4">
        <v>4</v>
      </c>
      <c r="B5" s="4">
        <v>652</v>
      </c>
      <c r="C5" s="4">
        <v>2024</v>
      </c>
      <c r="D5" s="4" t="s">
        <v>67</v>
      </c>
      <c r="E5" s="4">
        <v>370668.31</v>
      </c>
      <c r="F5" s="4" t="s">
        <v>11</v>
      </c>
      <c r="G5" s="4" t="s">
        <v>21</v>
      </c>
      <c r="H5" s="4"/>
      <c r="I5" s="5">
        <v>45510</v>
      </c>
      <c r="J5" s="4"/>
      <c r="K5" s="5">
        <v>45538</v>
      </c>
      <c r="L5" s="4" t="s">
        <v>22</v>
      </c>
      <c r="M5" s="4" t="s">
        <v>48</v>
      </c>
      <c r="N5" s="4" t="s">
        <v>45</v>
      </c>
      <c r="O5" s="4"/>
    </row>
    <row r="6" spans="1:15" s="2" customFormat="1" x14ac:dyDescent="0.25">
      <c r="A6" s="2">
        <v>5</v>
      </c>
      <c r="B6" s="2">
        <v>657</v>
      </c>
      <c r="C6" s="2">
        <v>2024</v>
      </c>
      <c r="D6" s="2" t="s">
        <v>67</v>
      </c>
      <c r="E6" s="2">
        <v>185</v>
      </c>
      <c r="F6" s="2" t="s">
        <v>11</v>
      </c>
      <c r="G6" s="2" t="s">
        <v>21</v>
      </c>
      <c r="I6" s="3">
        <v>45510</v>
      </c>
      <c r="K6" s="3">
        <v>45538</v>
      </c>
      <c r="L6" s="2" t="s">
        <v>22</v>
      </c>
      <c r="O6" s="2" t="s">
        <v>45</v>
      </c>
    </row>
    <row r="7" spans="1:15" x14ac:dyDescent="0.25">
      <c r="A7">
        <v>6</v>
      </c>
      <c r="B7">
        <v>654</v>
      </c>
      <c r="C7">
        <v>2024</v>
      </c>
      <c r="D7" t="s">
        <v>23</v>
      </c>
      <c r="E7">
        <v>16654.53</v>
      </c>
      <c r="F7" t="s">
        <v>11</v>
      </c>
      <c r="G7" t="s">
        <v>21</v>
      </c>
      <c r="I7" s="1">
        <v>45510</v>
      </c>
      <c r="L7" t="s">
        <v>22</v>
      </c>
    </row>
    <row r="8" spans="1:15" x14ac:dyDescent="0.25">
      <c r="A8">
        <v>7</v>
      </c>
      <c r="B8">
        <v>656</v>
      </c>
      <c r="C8">
        <v>2024</v>
      </c>
      <c r="D8" t="s">
        <v>24</v>
      </c>
      <c r="E8">
        <v>130899.61</v>
      </c>
      <c r="F8" t="s">
        <v>11</v>
      </c>
      <c r="G8" t="s">
        <v>21</v>
      </c>
      <c r="I8" s="1">
        <v>45510</v>
      </c>
      <c r="L8" t="s">
        <v>22</v>
      </c>
    </row>
    <row r="9" spans="1:15" x14ac:dyDescent="0.25">
      <c r="A9" s="2">
        <v>8</v>
      </c>
      <c r="B9" s="2">
        <v>655</v>
      </c>
      <c r="C9" s="2">
        <v>2024</v>
      </c>
      <c r="D9" s="2" t="s">
        <v>26</v>
      </c>
      <c r="E9" s="2">
        <v>114661.4</v>
      </c>
      <c r="F9" s="2" t="s">
        <v>11</v>
      </c>
      <c r="G9" s="2" t="s">
        <v>21</v>
      </c>
      <c r="H9" s="2"/>
      <c r="I9" s="3">
        <v>45510</v>
      </c>
      <c r="J9" s="2"/>
      <c r="K9" s="3">
        <v>45530</v>
      </c>
      <c r="L9" s="2" t="s">
        <v>22</v>
      </c>
      <c r="M9" s="2" t="s">
        <v>46</v>
      </c>
      <c r="N9" s="2"/>
      <c r="O9" s="2" t="s">
        <v>45</v>
      </c>
    </row>
    <row r="10" spans="1:15" x14ac:dyDescent="0.25">
      <c r="A10" s="4">
        <v>9</v>
      </c>
      <c r="B10" s="4">
        <v>653</v>
      </c>
      <c r="C10" s="4">
        <v>2024</v>
      </c>
      <c r="D10" s="4" t="s">
        <v>27</v>
      </c>
      <c r="E10" s="4">
        <v>28753</v>
      </c>
      <c r="F10" s="4" t="s">
        <v>11</v>
      </c>
      <c r="G10" s="4" t="s">
        <v>21</v>
      </c>
      <c r="H10" s="4"/>
      <c r="I10" s="5">
        <v>45510</v>
      </c>
      <c r="J10" s="4"/>
      <c r="K10" s="5">
        <v>45551</v>
      </c>
      <c r="L10" s="4" t="s">
        <v>22</v>
      </c>
      <c r="M10" s="4" t="s">
        <v>66</v>
      </c>
      <c r="N10" s="4" t="s">
        <v>72</v>
      </c>
      <c r="O10" s="4"/>
    </row>
    <row r="11" spans="1:15" x14ac:dyDescent="0.25">
      <c r="A11" s="2">
        <v>10</v>
      </c>
      <c r="B11" s="2">
        <v>721</v>
      </c>
      <c r="C11" s="2">
        <v>2024</v>
      </c>
      <c r="D11" s="2" t="s">
        <v>30</v>
      </c>
      <c r="E11" s="2">
        <v>30442.02</v>
      </c>
      <c r="F11" s="2" t="s">
        <v>11</v>
      </c>
      <c r="G11" s="2" t="s">
        <v>31</v>
      </c>
      <c r="H11" s="3">
        <v>45524</v>
      </c>
      <c r="I11" s="3">
        <v>45526</v>
      </c>
      <c r="J11" s="3">
        <v>45527</v>
      </c>
      <c r="K11" s="3">
        <v>45527</v>
      </c>
      <c r="L11" s="2" t="s">
        <v>33</v>
      </c>
      <c r="M11" s="2" t="s">
        <v>32</v>
      </c>
      <c r="N11" s="2"/>
      <c r="O11" s="2" t="s">
        <v>45</v>
      </c>
    </row>
    <row r="12" spans="1:15" x14ac:dyDescent="0.25">
      <c r="A12" s="2">
        <v>11</v>
      </c>
      <c r="B12" s="2">
        <v>733</v>
      </c>
      <c r="C12" s="2">
        <v>2024</v>
      </c>
      <c r="D12" s="2" t="s">
        <v>35</v>
      </c>
      <c r="E12" s="2">
        <v>182977</v>
      </c>
      <c r="F12" s="2" t="s">
        <v>11</v>
      </c>
      <c r="G12" s="2" t="s">
        <v>36</v>
      </c>
      <c r="H12" s="3">
        <v>45527</v>
      </c>
      <c r="I12" s="3">
        <v>45532</v>
      </c>
      <c r="J12" s="2"/>
      <c r="K12" s="3">
        <v>45562</v>
      </c>
      <c r="L12" s="2" t="s">
        <v>37</v>
      </c>
      <c r="M12" s="2" t="s">
        <v>38</v>
      </c>
      <c r="N12" s="2" t="s">
        <v>71</v>
      </c>
      <c r="O12" s="2" t="s">
        <v>45</v>
      </c>
    </row>
    <row r="13" spans="1:15" x14ac:dyDescent="0.25">
      <c r="A13">
        <v>12</v>
      </c>
      <c r="B13">
        <v>736</v>
      </c>
      <c r="C13">
        <v>2024</v>
      </c>
      <c r="D13" t="s">
        <v>39</v>
      </c>
      <c r="E13">
        <v>108375</v>
      </c>
      <c r="F13" t="s">
        <v>11</v>
      </c>
      <c r="G13" t="s">
        <v>19</v>
      </c>
      <c r="H13" s="1">
        <v>45531</v>
      </c>
      <c r="I13" s="1">
        <v>45540</v>
      </c>
      <c r="L13" t="s">
        <v>41</v>
      </c>
      <c r="M13" t="s">
        <v>40</v>
      </c>
    </row>
    <row r="14" spans="1:15" x14ac:dyDescent="0.25">
      <c r="A14" s="2">
        <v>13</v>
      </c>
      <c r="B14" s="2">
        <v>744</v>
      </c>
      <c r="C14" s="2">
        <v>2024</v>
      </c>
      <c r="D14" s="2" t="s">
        <v>42</v>
      </c>
      <c r="E14" s="2">
        <v>5000</v>
      </c>
      <c r="F14" s="2" t="s">
        <v>8</v>
      </c>
      <c r="G14" s="2"/>
      <c r="H14" s="3">
        <v>45532</v>
      </c>
      <c r="I14" s="3">
        <v>45538</v>
      </c>
      <c r="J14" s="2"/>
      <c r="K14" s="3">
        <v>45547</v>
      </c>
      <c r="L14" s="2" t="s">
        <v>12</v>
      </c>
      <c r="M14" s="2" t="s">
        <v>38</v>
      </c>
      <c r="N14" s="2"/>
      <c r="O14" s="2" t="s">
        <v>45</v>
      </c>
    </row>
    <row r="15" spans="1:15" x14ac:dyDescent="0.25">
      <c r="A15" s="2">
        <v>14</v>
      </c>
      <c r="B15" s="2">
        <v>756</v>
      </c>
      <c r="C15" s="2">
        <v>2024</v>
      </c>
      <c r="D15" s="2" t="s">
        <v>44</v>
      </c>
      <c r="E15" s="2">
        <v>6100</v>
      </c>
      <c r="F15" s="2" t="s">
        <v>8</v>
      </c>
      <c r="G15" s="2"/>
      <c r="H15" s="3">
        <v>45537</v>
      </c>
      <c r="I15" s="2"/>
      <c r="J15" s="2"/>
      <c r="K15" s="3">
        <v>45551</v>
      </c>
      <c r="L15" s="2" t="s">
        <v>12</v>
      </c>
      <c r="M15" s="2" t="s">
        <v>38</v>
      </c>
      <c r="N15" s="2"/>
      <c r="O15" s="2" t="s">
        <v>45</v>
      </c>
    </row>
    <row r="16" spans="1:15" x14ac:dyDescent="0.25">
      <c r="A16">
        <v>15</v>
      </c>
      <c r="B16">
        <v>757</v>
      </c>
      <c r="C16">
        <v>2024</v>
      </c>
      <c r="D16" t="s">
        <v>43</v>
      </c>
      <c r="E16">
        <v>122692.6</v>
      </c>
      <c r="F16" t="s">
        <v>11</v>
      </c>
      <c r="G16" t="s">
        <v>19</v>
      </c>
      <c r="H16" s="1">
        <v>45538</v>
      </c>
      <c r="I16" s="1">
        <v>45541</v>
      </c>
      <c r="L16" t="s">
        <v>12</v>
      </c>
      <c r="M16" t="s">
        <v>40</v>
      </c>
    </row>
    <row r="17" spans="1:15" x14ac:dyDescent="0.25">
      <c r="A17">
        <v>16</v>
      </c>
      <c r="B17">
        <v>762</v>
      </c>
      <c r="C17">
        <v>2024</v>
      </c>
      <c r="D17" t="s">
        <v>49</v>
      </c>
      <c r="E17">
        <v>45863.7</v>
      </c>
      <c r="F17" t="s">
        <v>11</v>
      </c>
      <c r="G17" t="s">
        <v>19</v>
      </c>
      <c r="H17" s="1">
        <v>45540</v>
      </c>
      <c r="I17" s="1">
        <v>45547</v>
      </c>
      <c r="L17" t="s">
        <v>12</v>
      </c>
      <c r="M17" t="s">
        <v>40</v>
      </c>
    </row>
    <row r="18" spans="1:15" x14ac:dyDescent="0.25">
      <c r="A18">
        <v>17</v>
      </c>
      <c r="D18" t="s">
        <v>50</v>
      </c>
      <c r="F18" t="s">
        <v>11</v>
      </c>
      <c r="G18" t="s">
        <v>19</v>
      </c>
      <c r="H18" s="1">
        <v>45541</v>
      </c>
      <c r="L18" t="s">
        <v>12</v>
      </c>
      <c r="M18" t="s">
        <v>88</v>
      </c>
    </row>
    <row r="19" spans="1:15" x14ac:dyDescent="0.25">
      <c r="A19" s="2">
        <v>18</v>
      </c>
      <c r="B19" s="2">
        <v>770</v>
      </c>
      <c r="C19" s="2">
        <v>2024</v>
      </c>
      <c r="D19" s="2" t="s">
        <v>51</v>
      </c>
      <c r="E19" s="2">
        <v>2361.6</v>
      </c>
      <c r="F19" s="2" t="s">
        <v>11</v>
      </c>
      <c r="G19" s="2" t="s">
        <v>29</v>
      </c>
      <c r="H19" s="3">
        <v>45545</v>
      </c>
      <c r="I19" s="3">
        <v>45547</v>
      </c>
      <c r="J19" s="2"/>
      <c r="K19" s="3">
        <v>45569</v>
      </c>
      <c r="L19" s="2" t="s">
        <v>12</v>
      </c>
      <c r="M19" s="2" t="s">
        <v>52</v>
      </c>
      <c r="N19" s="2" t="s">
        <v>81</v>
      </c>
      <c r="O19" s="2" t="s">
        <v>45</v>
      </c>
    </row>
    <row r="20" spans="1:15" x14ac:dyDescent="0.25">
      <c r="A20" s="2">
        <v>19</v>
      </c>
      <c r="B20" s="2">
        <v>772</v>
      </c>
      <c r="C20" s="2">
        <v>2024</v>
      </c>
      <c r="D20" s="2" t="s">
        <v>56</v>
      </c>
      <c r="E20" s="2">
        <v>1220.9000000000001</v>
      </c>
      <c r="F20" s="2" t="s">
        <v>11</v>
      </c>
      <c r="G20" s="2" t="s">
        <v>29</v>
      </c>
      <c r="H20" s="3">
        <v>45545</v>
      </c>
      <c r="I20" s="3">
        <v>45547</v>
      </c>
      <c r="J20" s="2"/>
      <c r="K20" s="3">
        <v>45561</v>
      </c>
      <c r="L20" s="2" t="s">
        <v>12</v>
      </c>
      <c r="M20" s="2" t="s">
        <v>54</v>
      </c>
      <c r="N20" s="2"/>
      <c r="O20" s="2" t="s">
        <v>45</v>
      </c>
    </row>
    <row r="21" spans="1:15" x14ac:dyDescent="0.25">
      <c r="A21" s="2">
        <v>20</v>
      </c>
      <c r="B21" s="2">
        <v>773</v>
      </c>
      <c r="C21" s="2">
        <v>2024</v>
      </c>
      <c r="D21" s="2" t="s">
        <v>53</v>
      </c>
      <c r="E21" s="2">
        <v>2000</v>
      </c>
      <c r="F21" s="2" t="s">
        <v>11</v>
      </c>
      <c r="G21" s="2" t="s">
        <v>29</v>
      </c>
      <c r="H21" s="3">
        <v>45545</v>
      </c>
      <c r="I21" s="3">
        <v>45547</v>
      </c>
      <c r="J21" s="2"/>
      <c r="K21" s="3">
        <v>45551</v>
      </c>
      <c r="L21" s="2" t="s">
        <v>12</v>
      </c>
      <c r="M21" s="2" t="s">
        <v>55</v>
      </c>
      <c r="N21" s="2"/>
      <c r="O21" s="2" t="s">
        <v>45</v>
      </c>
    </row>
    <row r="22" spans="1:15" x14ac:dyDescent="0.25">
      <c r="A22" s="2">
        <v>21</v>
      </c>
      <c r="B22" s="2">
        <v>797</v>
      </c>
      <c r="C22" s="2">
        <v>2024</v>
      </c>
      <c r="D22" s="2" t="s">
        <v>35</v>
      </c>
      <c r="E22" s="2">
        <v>111852</v>
      </c>
      <c r="F22" s="2" t="s">
        <v>11</v>
      </c>
      <c r="G22" s="2" t="s">
        <v>36</v>
      </c>
      <c r="H22" s="3">
        <v>45555</v>
      </c>
      <c r="I22" s="3">
        <v>45559</v>
      </c>
      <c r="J22" s="2"/>
      <c r="K22" s="3">
        <v>45573</v>
      </c>
      <c r="L22" s="2" t="s">
        <v>37</v>
      </c>
      <c r="M22" s="2"/>
      <c r="N22" s="2"/>
      <c r="O22" s="2" t="s">
        <v>45</v>
      </c>
    </row>
    <row r="23" spans="1:15" x14ac:dyDescent="0.25">
      <c r="A23" s="2">
        <v>22</v>
      </c>
      <c r="B23" s="2">
        <v>805</v>
      </c>
      <c r="C23" s="2">
        <v>2024</v>
      </c>
      <c r="D23" s="2" t="s">
        <v>68</v>
      </c>
      <c r="E23" s="2">
        <v>449740</v>
      </c>
      <c r="F23" s="2" t="s">
        <v>11</v>
      </c>
      <c r="G23" s="2" t="s">
        <v>36</v>
      </c>
      <c r="H23" s="3">
        <v>45559</v>
      </c>
      <c r="I23" s="3">
        <v>45562</v>
      </c>
      <c r="J23" s="2"/>
      <c r="K23" s="3">
        <v>45597</v>
      </c>
      <c r="L23" s="2" t="s">
        <v>69</v>
      </c>
      <c r="M23" s="2" t="s">
        <v>70</v>
      </c>
      <c r="N23" s="2"/>
      <c r="O23" s="2" t="s">
        <v>45</v>
      </c>
    </row>
    <row r="24" spans="1:15" x14ac:dyDescent="0.25">
      <c r="A24" s="2">
        <v>23</v>
      </c>
      <c r="B24" s="2">
        <v>806</v>
      </c>
      <c r="C24" s="2">
        <v>2024</v>
      </c>
      <c r="D24" s="2" t="s">
        <v>30</v>
      </c>
      <c r="E24" s="2">
        <v>44381</v>
      </c>
      <c r="F24" s="2" t="s">
        <v>11</v>
      </c>
      <c r="G24" s="2" t="s">
        <v>31</v>
      </c>
      <c r="H24" s="3">
        <v>45560</v>
      </c>
      <c r="I24" s="3">
        <v>45562</v>
      </c>
      <c r="J24" s="2"/>
      <c r="K24" s="3">
        <v>45573</v>
      </c>
      <c r="L24" s="2" t="s">
        <v>33</v>
      </c>
      <c r="M24" s="2" t="s">
        <v>32</v>
      </c>
      <c r="N24" s="2"/>
      <c r="O24" s="2" t="s">
        <v>45</v>
      </c>
    </row>
    <row r="25" spans="1:15" x14ac:dyDescent="0.25">
      <c r="A25" s="2">
        <v>24</v>
      </c>
      <c r="B25" s="2">
        <v>811</v>
      </c>
      <c r="C25" s="2">
        <v>2024</v>
      </c>
      <c r="D25" s="2" t="s">
        <v>44</v>
      </c>
      <c r="E25" s="2">
        <v>6400</v>
      </c>
      <c r="F25" s="2" t="s">
        <v>8</v>
      </c>
      <c r="G25" s="2"/>
      <c r="H25" s="3">
        <v>45562</v>
      </c>
      <c r="I25" s="3">
        <v>45567</v>
      </c>
      <c r="J25" s="2"/>
      <c r="K25" s="3">
        <v>45576</v>
      </c>
      <c r="L25" s="2" t="s">
        <v>78</v>
      </c>
      <c r="M25" s="2" t="s">
        <v>79</v>
      </c>
      <c r="N25" s="2"/>
      <c r="O25" s="2" t="s">
        <v>45</v>
      </c>
    </row>
    <row r="26" spans="1:15" x14ac:dyDescent="0.25">
      <c r="A26" s="2">
        <v>25</v>
      </c>
      <c r="B26" s="2">
        <v>816</v>
      </c>
      <c r="C26" s="2">
        <v>2024</v>
      </c>
      <c r="D26" s="2" t="s">
        <v>56</v>
      </c>
      <c r="E26" s="2">
        <v>8815.4</v>
      </c>
      <c r="F26" s="2" t="s">
        <v>11</v>
      </c>
      <c r="G26" s="2" t="s">
        <v>29</v>
      </c>
      <c r="H26" s="3">
        <v>45566</v>
      </c>
      <c r="I26" s="3">
        <v>45567</v>
      </c>
      <c r="J26" s="2"/>
      <c r="K26" s="3">
        <v>45579</v>
      </c>
      <c r="L26" s="2" t="s">
        <v>12</v>
      </c>
      <c r="M26" s="2" t="s">
        <v>80</v>
      </c>
      <c r="N26" s="2" t="s">
        <v>87</v>
      </c>
      <c r="O26" s="2" t="s">
        <v>45</v>
      </c>
    </row>
    <row r="27" spans="1:15" x14ac:dyDescent="0.25">
      <c r="A27">
        <v>26</v>
      </c>
      <c r="B27">
        <v>818</v>
      </c>
      <c r="C27">
        <v>2024</v>
      </c>
      <c r="D27" t="s">
        <v>82</v>
      </c>
      <c r="E27">
        <v>5248</v>
      </c>
      <c r="F27" t="s">
        <v>11</v>
      </c>
      <c r="G27" t="s">
        <v>29</v>
      </c>
      <c r="H27" s="1">
        <v>45569</v>
      </c>
      <c r="I27" s="1">
        <v>45583</v>
      </c>
      <c r="K27" s="1"/>
      <c r="L27" t="s">
        <v>12</v>
      </c>
      <c r="M27" t="s">
        <v>85</v>
      </c>
    </row>
    <row r="28" spans="1:15" x14ac:dyDescent="0.25">
      <c r="A28" s="2">
        <v>27</v>
      </c>
      <c r="B28" s="2">
        <v>819</v>
      </c>
      <c r="C28" s="2">
        <v>2024</v>
      </c>
      <c r="D28" s="2" t="s">
        <v>42</v>
      </c>
      <c r="E28" s="2">
        <v>9740</v>
      </c>
      <c r="F28" s="2" t="s">
        <v>11</v>
      </c>
      <c r="G28" s="2" t="s">
        <v>83</v>
      </c>
      <c r="H28" s="3">
        <v>45572</v>
      </c>
      <c r="I28" s="3">
        <v>45583</v>
      </c>
      <c r="J28" s="2"/>
      <c r="K28" s="3">
        <v>45583</v>
      </c>
      <c r="L28" s="2" t="s">
        <v>33</v>
      </c>
      <c r="M28" s="2" t="s">
        <v>84</v>
      </c>
      <c r="N28" s="2"/>
      <c r="O28" s="2" t="s">
        <v>45</v>
      </c>
    </row>
    <row r="29" spans="1:15" x14ac:dyDescent="0.25">
      <c r="A29" s="2">
        <v>28</v>
      </c>
      <c r="B29" s="2">
        <v>834</v>
      </c>
      <c r="C29" s="2">
        <v>2024</v>
      </c>
      <c r="D29" s="2" t="s">
        <v>42</v>
      </c>
      <c r="E29" s="2">
        <v>8800</v>
      </c>
      <c r="F29" s="2" t="s">
        <v>11</v>
      </c>
      <c r="G29" s="2" t="s">
        <v>83</v>
      </c>
      <c r="H29" s="3">
        <v>45575</v>
      </c>
      <c r="I29" s="3">
        <v>45583</v>
      </c>
      <c r="J29" s="2"/>
      <c r="K29" s="3">
        <v>45586</v>
      </c>
      <c r="L29" s="2" t="s">
        <v>14</v>
      </c>
      <c r="M29" s="2" t="s">
        <v>86</v>
      </c>
      <c r="N29" s="2"/>
      <c r="O29" s="2" t="s">
        <v>45</v>
      </c>
    </row>
    <row r="30" spans="1:15" x14ac:dyDescent="0.25">
      <c r="A30">
        <v>29</v>
      </c>
      <c r="B30">
        <v>845</v>
      </c>
      <c r="C30">
        <v>2024</v>
      </c>
      <c r="D30" t="s">
        <v>50</v>
      </c>
      <c r="E30">
        <v>29436</v>
      </c>
      <c r="F30" t="s">
        <v>11</v>
      </c>
      <c r="G30" t="s">
        <v>19</v>
      </c>
      <c r="H30" s="1">
        <v>45579</v>
      </c>
      <c r="I30" s="1">
        <v>45581</v>
      </c>
      <c r="L30" t="s">
        <v>33</v>
      </c>
      <c r="M30" t="s">
        <v>89</v>
      </c>
    </row>
    <row r="31" spans="1:15" x14ac:dyDescent="0.25">
      <c r="A31" s="2">
        <v>30</v>
      </c>
      <c r="B31" s="2">
        <v>852</v>
      </c>
      <c r="C31" s="2">
        <v>2024</v>
      </c>
      <c r="D31" s="2" t="s">
        <v>90</v>
      </c>
      <c r="E31" s="2">
        <v>13477.5</v>
      </c>
      <c r="F31" s="2" t="s">
        <v>11</v>
      </c>
      <c r="G31" s="2" t="s">
        <v>91</v>
      </c>
      <c r="H31" s="3">
        <v>45582</v>
      </c>
      <c r="I31" s="3">
        <v>45586</v>
      </c>
      <c r="J31" s="2"/>
      <c r="K31" s="3">
        <v>45593</v>
      </c>
      <c r="L31" s="2" t="s">
        <v>12</v>
      </c>
      <c r="M31" s="2" t="s">
        <v>92</v>
      </c>
      <c r="N31" s="2"/>
      <c r="O31" s="2" t="s">
        <v>45</v>
      </c>
    </row>
    <row r="32" spans="1:15" x14ac:dyDescent="0.25">
      <c r="A32" s="4">
        <v>31</v>
      </c>
      <c r="B32" s="4">
        <v>853</v>
      </c>
      <c r="C32" s="4">
        <v>2024</v>
      </c>
      <c r="D32" s="4" t="s">
        <v>93</v>
      </c>
      <c r="E32" s="4">
        <v>3833.75</v>
      </c>
      <c r="F32" s="4" t="s">
        <v>11</v>
      </c>
      <c r="G32" s="8" t="s">
        <v>91</v>
      </c>
      <c r="H32" s="5">
        <v>45582</v>
      </c>
      <c r="I32" s="5">
        <v>45586</v>
      </c>
      <c r="J32" s="4"/>
      <c r="K32" s="4"/>
      <c r="L32" s="4" t="s">
        <v>12</v>
      </c>
      <c r="M32" s="4" t="s">
        <v>94</v>
      </c>
      <c r="N32" s="4" t="s">
        <v>123</v>
      </c>
      <c r="O32" s="4"/>
    </row>
    <row r="33" spans="1:15" x14ac:dyDescent="0.25">
      <c r="A33" s="2">
        <v>32</v>
      </c>
      <c r="B33" s="2">
        <v>858</v>
      </c>
      <c r="C33" s="2">
        <v>2024</v>
      </c>
      <c r="D33" s="2" t="s">
        <v>95</v>
      </c>
      <c r="E33" s="2">
        <v>2156.8000000000002</v>
      </c>
      <c r="F33" s="2" t="s">
        <v>11</v>
      </c>
      <c r="G33" s="2" t="s">
        <v>29</v>
      </c>
      <c r="H33" s="3">
        <v>45583</v>
      </c>
      <c r="I33" s="3">
        <v>45587</v>
      </c>
      <c r="J33" s="2"/>
      <c r="K33" s="3">
        <v>45597</v>
      </c>
      <c r="L33" s="2" t="s">
        <v>12</v>
      </c>
      <c r="M33" s="2" t="s">
        <v>74</v>
      </c>
      <c r="N33" s="2"/>
      <c r="O33" s="2" t="s">
        <v>45</v>
      </c>
    </row>
    <row r="34" spans="1:15" x14ac:dyDescent="0.25">
      <c r="A34" s="2">
        <v>33</v>
      </c>
      <c r="B34" s="2">
        <v>861</v>
      </c>
      <c r="C34" s="2">
        <v>2024</v>
      </c>
      <c r="D34" s="2" t="s">
        <v>42</v>
      </c>
      <c r="E34" s="2">
        <v>9740</v>
      </c>
      <c r="F34" s="2" t="s">
        <v>11</v>
      </c>
      <c r="G34" s="2" t="s">
        <v>83</v>
      </c>
      <c r="H34" s="3">
        <v>45586</v>
      </c>
      <c r="I34" s="3">
        <v>45589</v>
      </c>
      <c r="J34" s="2"/>
      <c r="K34" s="3">
        <v>45589</v>
      </c>
      <c r="L34" s="2" t="s">
        <v>12</v>
      </c>
      <c r="M34" s="2" t="s">
        <v>84</v>
      </c>
      <c r="N34" s="2"/>
      <c r="O34" s="2" t="s">
        <v>45</v>
      </c>
    </row>
    <row r="35" spans="1:15" x14ac:dyDescent="0.25">
      <c r="A35">
        <v>34</v>
      </c>
      <c r="B35">
        <v>867</v>
      </c>
      <c r="C35">
        <v>2024</v>
      </c>
      <c r="D35" t="s">
        <v>44</v>
      </c>
      <c r="E35">
        <v>6850</v>
      </c>
      <c r="F35" t="s">
        <v>8</v>
      </c>
      <c r="H35" s="1">
        <v>45588</v>
      </c>
      <c r="I35" s="1">
        <v>45593</v>
      </c>
      <c r="L35" t="s">
        <v>12</v>
      </c>
      <c r="M35" t="s">
        <v>38</v>
      </c>
    </row>
    <row r="36" spans="1:15" x14ac:dyDescent="0.25">
      <c r="A36" s="2">
        <v>35</v>
      </c>
      <c r="B36" s="2">
        <v>870</v>
      </c>
      <c r="C36" s="2">
        <v>2024</v>
      </c>
      <c r="D36" s="2" t="s">
        <v>42</v>
      </c>
      <c r="E36" s="2">
        <v>598</v>
      </c>
      <c r="F36" s="2" t="s">
        <v>8</v>
      </c>
      <c r="G36" s="2"/>
      <c r="H36" s="3">
        <v>45588</v>
      </c>
      <c r="I36" s="3">
        <v>45593</v>
      </c>
      <c r="J36" s="2"/>
      <c r="K36" s="3">
        <v>45600</v>
      </c>
      <c r="L36" s="2" t="s">
        <v>97</v>
      </c>
      <c r="M36" s="2" t="s">
        <v>96</v>
      </c>
      <c r="N36" s="2"/>
      <c r="O36" s="2" t="s">
        <v>45</v>
      </c>
    </row>
    <row r="37" spans="1:15" x14ac:dyDescent="0.25">
      <c r="A37" s="2">
        <v>36</v>
      </c>
      <c r="B37" s="2">
        <v>884</v>
      </c>
      <c r="C37" s="2">
        <v>2024</v>
      </c>
      <c r="D37" s="2" t="s">
        <v>114</v>
      </c>
      <c r="E37" s="2">
        <v>9925</v>
      </c>
      <c r="F37" s="2" t="s">
        <v>8</v>
      </c>
      <c r="G37" s="2"/>
      <c r="H37" s="3">
        <v>45596</v>
      </c>
      <c r="I37" s="3">
        <v>45600</v>
      </c>
      <c r="J37" s="2"/>
      <c r="K37" s="3">
        <v>45604</v>
      </c>
      <c r="L37" s="2" t="s">
        <v>12</v>
      </c>
      <c r="M37" s="2" t="s">
        <v>74</v>
      </c>
      <c r="N37" s="2"/>
      <c r="O37" s="2" t="s">
        <v>45</v>
      </c>
    </row>
    <row r="38" spans="1:15" x14ac:dyDescent="0.25">
      <c r="A38">
        <v>37</v>
      </c>
      <c r="B38">
        <v>903</v>
      </c>
      <c r="C38">
        <v>2024</v>
      </c>
      <c r="D38" t="s">
        <v>42</v>
      </c>
      <c r="E38">
        <v>12153.08</v>
      </c>
      <c r="F38" t="s">
        <v>115</v>
      </c>
      <c r="G38" t="s">
        <v>83</v>
      </c>
      <c r="H38" s="1">
        <v>45600</v>
      </c>
      <c r="L38" t="s">
        <v>12</v>
      </c>
      <c r="M38" t="s">
        <v>116</v>
      </c>
    </row>
    <row r="39" spans="1:15" x14ac:dyDescent="0.25">
      <c r="A39" s="2">
        <v>38</v>
      </c>
      <c r="B39" s="2">
        <v>912</v>
      </c>
      <c r="C39" s="2">
        <v>2024</v>
      </c>
      <c r="D39" s="2" t="s">
        <v>30</v>
      </c>
      <c r="E39" s="2">
        <v>245918.58</v>
      </c>
      <c r="F39" s="2" t="s">
        <v>11</v>
      </c>
      <c r="G39" s="2" t="s">
        <v>31</v>
      </c>
      <c r="H39" s="3">
        <v>45604</v>
      </c>
      <c r="I39" s="3">
        <v>45617</v>
      </c>
      <c r="J39" s="2"/>
      <c r="K39" s="3">
        <v>45622</v>
      </c>
      <c r="L39" s="2" t="s">
        <v>12</v>
      </c>
      <c r="M39" s="2" t="s">
        <v>32</v>
      </c>
      <c r="N39" s="2"/>
      <c r="O39" s="2" t="s">
        <v>45</v>
      </c>
    </row>
    <row r="40" spans="1:15" x14ac:dyDescent="0.25">
      <c r="A40">
        <v>39</v>
      </c>
      <c r="B40">
        <v>920</v>
      </c>
      <c r="C40">
        <v>2024</v>
      </c>
      <c r="D40" t="s">
        <v>53</v>
      </c>
      <c r="E40">
        <v>11441</v>
      </c>
      <c r="F40" t="s">
        <v>11</v>
      </c>
      <c r="G40" t="s">
        <v>29</v>
      </c>
      <c r="H40" s="1">
        <v>45609</v>
      </c>
      <c r="I40" s="1">
        <v>45617</v>
      </c>
      <c r="L40" t="s">
        <v>12</v>
      </c>
      <c r="M40" t="s">
        <v>118</v>
      </c>
    </row>
    <row r="41" spans="1:15" x14ac:dyDescent="0.25">
      <c r="A41" s="2">
        <v>40</v>
      </c>
      <c r="B41" s="2">
        <v>921</v>
      </c>
      <c r="C41" s="2">
        <v>2024</v>
      </c>
      <c r="D41" s="2" t="s">
        <v>95</v>
      </c>
      <c r="E41" s="2">
        <v>1013.6</v>
      </c>
      <c r="F41" s="2" t="s">
        <v>11</v>
      </c>
      <c r="G41" s="2" t="s">
        <v>29</v>
      </c>
      <c r="H41" s="3">
        <v>45609</v>
      </c>
      <c r="I41" s="3">
        <v>45617</v>
      </c>
      <c r="J41" s="2"/>
      <c r="K41" s="3">
        <v>45622</v>
      </c>
      <c r="L41" s="2" t="s">
        <v>12</v>
      </c>
      <c r="M41" s="2" t="s">
        <v>117</v>
      </c>
      <c r="N41" s="2"/>
      <c r="O41" s="2" t="s">
        <v>45</v>
      </c>
    </row>
    <row r="42" spans="1:15" x14ac:dyDescent="0.25">
      <c r="A42">
        <v>41</v>
      </c>
      <c r="B42">
        <v>934</v>
      </c>
      <c r="C42">
        <v>2024</v>
      </c>
      <c r="D42" t="s">
        <v>44</v>
      </c>
      <c r="E42">
        <v>6850</v>
      </c>
      <c r="F42" t="s">
        <v>8</v>
      </c>
      <c r="H42" s="1">
        <v>45614</v>
      </c>
      <c r="L42" t="s">
        <v>12</v>
      </c>
      <c r="M42" t="s">
        <v>79</v>
      </c>
    </row>
    <row r="43" spans="1:15" x14ac:dyDescent="0.25">
      <c r="A43">
        <v>42</v>
      </c>
      <c r="D43" t="s">
        <v>119</v>
      </c>
      <c r="E43">
        <v>4680.6000000000004</v>
      </c>
      <c r="F43" t="s">
        <v>8</v>
      </c>
      <c r="H43" s="1">
        <v>45615</v>
      </c>
    </row>
    <row r="44" spans="1:15" x14ac:dyDescent="0.25">
      <c r="A44">
        <v>43</v>
      </c>
      <c r="B44">
        <v>924</v>
      </c>
      <c r="C44">
        <v>2024</v>
      </c>
      <c r="D44" t="s">
        <v>120</v>
      </c>
      <c r="E44">
        <v>1498.2</v>
      </c>
      <c r="F44" t="s">
        <v>11</v>
      </c>
      <c r="G44" t="s">
        <v>121</v>
      </c>
      <c r="H44" s="1">
        <v>45615</v>
      </c>
      <c r="I44" s="1">
        <v>45623</v>
      </c>
    </row>
    <row r="45" spans="1:15" x14ac:dyDescent="0.25">
      <c r="A45">
        <v>44</v>
      </c>
      <c r="B45">
        <v>925</v>
      </c>
      <c r="C45">
        <v>2024</v>
      </c>
      <c r="D45" t="s">
        <v>122</v>
      </c>
      <c r="E45">
        <v>13981.5</v>
      </c>
      <c r="F45" t="s">
        <v>11</v>
      </c>
      <c r="G45" t="s">
        <v>121</v>
      </c>
      <c r="H45" s="1">
        <v>45615</v>
      </c>
      <c r="I45" s="1">
        <v>45623</v>
      </c>
    </row>
  </sheetData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6179A-4E91-4DD2-9576-7FD73AF3B058}">
  <dimension ref="A1:E11"/>
  <sheetViews>
    <sheetView workbookViewId="0">
      <selection activeCell="C8" sqref="C8"/>
    </sheetView>
  </sheetViews>
  <sheetFormatPr defaultRowHeight="15" x14ac:dyDescent="0.25"/>
  <cols>
    <col min="3" max="3" width="33.85546875" customWidth="1"/>
    <col min="4" max="4" width="15.7109375" customWidth="1"/>
    <col min="5" max="5" width="14.28515625" customWidth="1"/>
  </cols>
  <sheetData>
    <row r="1" spans="1:5" x14ac:dyDescent="0.25">
      <c r="A1" t="s">
        <v>73</v>
      </c>
      <c r="D1" t="s">
        <v>74</v>
      </c>
    </row>
    <row r="2" spans="1:5" x14ac:dyDescent="0.25">
      <c r="A2" t="s">
        <v>57</v>
      </c>
      <c r="B2" t="s">
        <v>75</v>
      </c>
      <c r="D2" t="s">
        <v>57</v>
      </c>
      <c r="E2" t="s">
        <v>75</v>
      </c>
    </row>
    <row r="3" spans="1:5" x14ac:dyDescent="0.25">
      <c r="A3" s="6">
        <v>45307</v>
      </c>
      <c r="B3">
        <v>120</v>
      </c>
    </row>
    <row r="4" spans="1:5" x14ac:dyDescent="0.25">
      <c r="A4" s="6">
        <v>45350</v>
      </c>
      <c r="B4">
        <v>120</v>
      </c>
    </row>
    <row r="5" spans="1:5" x14ac:dyDescent="0.25">
      <c r="A5" s="6">
        <v>45414</v>
      </c>
      <c r="B5">
        <v>180</v>
      </c>
    </row>
    <row r="6" spans="1:5" x14ac:dyDescent="0.25">
      <c r="A6" s="6">
        <v>45477</v>
      </c>
      <c r="B6" s="7">
        <f>180</f>
        <v>180</v>
      </c>
    </row>
    <row r="7" spans="1:5" x14ac:dyDescent="0.25">
      <c r="A7" s="6">
        <v>45545</v>
      </c>
      <c r="B7">
        <v>100</v>
      </c>
    </row>
    <row r="8" spans="1:5" x14ac:dyDescent="0.25">
      <c r="A8" s="6">
        <v>45566</v>
      </c>
      <c r="B8">
        <v>240</v>
      </c>
      <c r="C8" t="s">
        <v>77</v>
      </c>
    </row>
    <row r="11" spans="1:5" x14ac:dyDescent="0.25">
      <c r="A11" t="s">
        <v>76</v>
      </c>
      <c r="B11">
        <f>SUM(B3:B8)</f>
        <v>940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A38AEA-D99A-4832-B8CB-C63A7986E9F7}">
  <dimension ref="A1:E6"/>
  <sheetViews>
    <sheetView workbookViewId="0">
      <selection activeCell="E7" sqref="E7"/>
    </sheetView>
  </sheetViews>
  <sheetFormatPr defaultRowHeight="15" x14ac:dyDescent="0.25"/>
  <cols>
    <col min="1" max="1" width="12.85546875" customWidth="1"/>
    <col min="2" max="2" width="14" customWidth="1"/>
    <col min="3" max="3" width="23.140625" customWidth="1"/>
    <col min="4" max="4" width="14" customWidth="1"/>
    <col min="5" max="5" width="12.7109375" customWidth="1"/>
  </cols>
  <sheetData>
    <row r="1" spans="1:5" x14ac:dyDescent="0.25">
      <c r="A1" t="s">
        <v>11</v>
      </c>
      <c r="B1" t="s">
        <v>2</v>
      </c>
      <c r="C1" t="s">
        <v>1</v>
      </c>
      <c r="D1" t="s">
        <v>57</v>
      </c>
      <c r="E1" t="s">
        <v>47</v>
      </c>
    </row>
    <row r="2" spans="1:5" x14ac:dyDescent="0.25">
      <c r="A2" t="s">
        <v>58</v>
      </c>
      <c r="B2" t="s">
        <v>59</v>
      </c>
      <c r="C2" t="s">
        <v>60</v>
      </c>
      <c r="D2" s="1">
        <v>45225</v>
      </c>
      <c r="E2">
        <v>52217.95</v>
      </c>
    </row>
    <row r="3" spans="1:5" x14ac:dyDescent="0.25">
      <c r="A3" t="s">
        <v>58</v>
      </c>
      <c r="B3" t="s">
        <v>59</v>
      </c>
      <c r="C3" t="s">
        <v>61</v>
      </c>
      <c r="D3" s="1">
        <v>45236</v>
      </c>
      <c r="E3">
        <v>4366.3</v>
      </c>
    </row>
    <row r="4" spans="1:5" x14ac:dyDescent="0.25">
      <c r="A4" t="s">
        <v>62</v>
      </c>
      <c r="B4" t="s">
        <v>59</v>
      </c>
      <c r="C4" t="s">
        <v>63</v>
      </c>
      <c r="D4" s="1">
        <v>45322</v>
      </c>
      <c r="E4">
        <v>35986.65</v>
      </c>
    </row>
    <row r="5" spans="1:5" x14ac:dyDescent="0.25">
      <c r="A5" t="s">
        <v>62</v>
      </c>
      <c r="B5" t="s">
        <v>59</v>
      </c>
      <c r="C5" t="s">
        <v>64</v>
      </c>
      <c r="D5" s="1">
        <v>45436</v>
      </c>
      <c r="E5">
        <v>88701.4</v>
      </c>
    </row>
    <row r="6" spans="1:5" x14ac:dyDescent="0.25">
      <c r="A6" t="s">
        <v>62</v>
      </c>
      <c r="B6" t="s">
        <v>59</v>
      </c>
      <c r="C6" t="s">
        <v>65</v>
      </c>
      <c r="D6" s="1">
        <v>45545</v>
      </c>
      <c r="E6">
        <v>45863.7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50A64-B7B3-4AB6-ACC7-2BC7A6CA5D26}">
  <dimension ref="A2:B18"/>
  <sheetViews>
    <sheetView workbookViewId="0">
      <selection activeCell="B2" sqref="B2"/>
    </sheetView>
  </sheetViews>
  <sheetFormatPr defaultRowHeight="15" x14ac:dyDescent="0.25"/>
  <cols>
    <col min="1" max="1" width="13" customWidth="1"/>
    <col min="2" max="2" width="11.5703125" customWidth="1"/>
  </cols>
  <sheetData>
    <row r="2" spans="1:2" x14ac:dyDescent="0.25">
      <c r="A2" t="s">
        <v>113</v>
      </c>
      <c r="B2" t="s">
        <v>99</v>
      </c>
    </row>
    <row r="3" spans="1:2" x14ac:dyDescent="0.25">
      <c r="A3" t="s">
        <v>108</v>
      </c>
      <c r="B3">
        <v>191</v>
      </c>
    </row>
    <row r="4" spans="1:2" x14ac:dyDescent="0.25">
      <c r="A4" t="s">
        <v>110</v>
      </c>
      <c r="B4">
        <v>107</v>
      </c>
    </row>
    <row r="5" spans="1:2" x14ac:dyDescent="0.25">
      <c r="A5" t="s">
        <v>109</v>
      </c>
      <c r="B5">
        <f>237-73</f>
        <v>164</v>
      </c>
    </row>
    <row r="6" spans="1:2" x14ac:dyDescent="0.25">
      <c r="A6" t="s">
        <v>98</v>
      </c>
      <c r="B6">
        <v>186</v>
      </c>
    </row>
    <row r="7" spans="1:2" x14ac:dyDescent="0.25">
      <c r="A7" t="s">
        <v>100</v>
      </c>
      <c r="B7">
        <v>141</v>
      </c>
    </row>
    <row r="8" spans="1:2" x14ac:dyDescent="0.25">
      <c r="A8" t="s">
        <v>101</v>
      </c>
      <c r="B8">
        <v>176</v>
      </c>
    </row>
    <row r="9" spans="1:2" x14ac:dyDescent="0.25">
      <c r="A9" t="s">
        <v>102</v>
      </c>
      <c r="B9">
        <v>27</v>
      </c>
    </row>
    <row r="10" spans="1:2" x14ac:dyDescent="0.25">
      <c r="A10" t="s">
        <v>103</v>
      </c>
      <c r="B10">
        <v>149</v>
      </c>
    </row>
    <row r="11" spans="1:2" x14ac:dyDescent="0.25">
      <c r="A11" t="s">
        <v>104</v>
      </c>
      <c r="B11">
        <v>66</v>
      </c>
    </row>
    <row r="12" spans="1:2" x14ac:dyDescent="0.25">
      <c r="A12" t="s">
        <v>105</v>
      </c>
      <c r="B12">
        <v>214</v>
      </c>
    </row>
    <row r="13" spans="1:2" x14ac:dyDescent="0.25">
      <c r="A13" t="s">
        <v>106</v>
      </c>
      <c r="B13">
        <v>176</v>
      </c>
    </row>
    <row r="14" spans="1:2" x14ac:dyDescent="0.25">
      <c r="A14" t="s">
        <v>107</v>
      </c>
      <c r="B14">
        <f>727-562</f>
        <v>165</v>
      </c>
    </row>
    <row r="16" spans="1:2" x14ac:dyDescent="0.25">
      <c r="A16" t="s">
        <v>76</v>
      </c>
      <c r="B16">
        <f>SUM(B3:B14)</f>
        <v>1762</v>
      </c>
    </row>
    <row r="17" spans="1:2" x14ac:dyDescent="0.25">
      <c r="A17" t="s">
        <v>111</v>
      </c>
      <c r="B17">
        <f>B16/12</f>
        <v>146.83333333333334</v>
      </c>
    </row>
    <row r="18" spans="1:2" x14ac:dyDescent="0.25">
      <c r="A18" t="s">
        <v>112</v>
      </c>
      <c r="B18">
        <f>B17/30</f>
        <v>4.8944444444444448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Planilha1</vt:lpstr>
      <vt:lpstr>Planilha3</vt:lpstr>
      <vt:lpstr>Planilha2</vt:lpstr>
      <vt:lpstr>CAFE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Marcos Brumatti</dc:creator>
  <cp:lastModifiedBy>Marcos Brumatti</cp:lastModifiedBy>
  <dcterms:created xsi:type="dcterms:W3CDTF">2024-08-19T20:45:22Z</dcterms:created>
  <dcterms:modified xsi:type="dcterms:W3CDTF">2024-11-27T18:55:01Z</dcterms:modified>
</cp:coreProperties>
</file>