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43563C8D-34BB-4517-90BB-1AFCAD303DE4}" xr6:coauthVersionLast="47" xr6:coauthVersionMax="47" xr10:uidLastSave="{00000000-0000-0000-0000-000000000000}"/>
  <bookViews>
    <workbookView xWindow="-120" yWindow="-120" windowWidth="29040" windowHeight="15840" xr2:uid="{74ECB4C9-2000-488A-B42E-CD55797034C5}"/>
  </bookViews>
  <sheets>
    <sheet name="Planilha1" sheetId="1" r:id="rId1"/>
    <sheet name="Planilha2" sheetId="2" r:id="rId2"/>
    <sheet name="Planilha4" sheetId="4" r:id="rId3"/>
    <sheet name="Planilha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E20" i="4"/>
  <c r="H5" i="2"/>
  <c r="L6" i="3"/>
  <c r="L5" i="3"/>
  <c r="L4" i="3"/>
  <c r="E20" i="2"/>
  <c r="E20" i="1"/>
  <c r="G5" i="1" s="1"/>
  <c r="G9" i="1" l="1"/>
  <c r="G17" i="1"/>
  <c r="G15" i="1"/>
  <c r="G16" i="1"/>
  <c r="G14" i="1"/>
  <c r="G13" i="1"/>
  <c r="G12" i="1"/>
  <c r="G10" i="1"/>
  <c r="G8" i="1"/>
  <c r="G11" i="1"/>
  <c r="G7" i="1"/>
  <c r="G6" i="1"/>
</calcChain>
</file>

<file path=xl/sharedStrings.xml><?xml version="1.0" encoding="utf-8"?>
<sst xmlns="http://schemas.openxmlformats.org/spreadsheetml/2006/main" count="127" uniqueCount="74">
  <si>
    <t>TUBCON</t>
  </si>
  <si>
    <t>V E GOMES</t>
  </si>
  <si>
    <t>45 DIAS CORRIDOS</t>
  </si>
  <si>
    <t>90 DIAS CORRIDOS</t>
  </si>
  <si>
    <t>120 DIAS CORRIDOS</t>
  </si>
  <si>
    <t>PREGAO ELETRONICO</t>
  </si>
  <si>
    <t>013/2024</t>
  </si>
  <si>
    <t>OBJETO</t>
  </si>
  <si>
    <t>CAPTAÇÃO DE AGUA BRUTA, ELEVATORIA RC1, ELEVATORIA RC2 E UFMT</t>
  </si>
  <si>
    <t>LOTE</t>
  </si>
  <si>
    <t>EMPRESA</t>
  </si>
  <si>
    <t>VALOR</t>
  </si>
  <si>
    <t>DATA ENVIO NAD</t>
  </si>
  <si>
    <t>SITUAÇÃO</t>
  </si>
  <si>
    <t>PRAZO DE ENTREGA</t>
  </si>
  <si>
    <t>CONEXO</t>
  </si>
  <si>
    <t>HIDROTAM</t>
  </si>
  <si>
    <t>AVK VALVULAS</t>
  </si>
  <si>
    <t>TAF EQUIPAMENTOS E SERVICOS</t>
  </si>
  <si>
    <t>TECNOBOMBAS</t>
  </si>
  <si>
    <t>AGUARDANDO ENTREGA</t>
  </si>
  <si>
    <t>ENTREGA TOTAL EM 06/02/2025</t>
  </si>
  <si>
    <t>ENTREGA TOTAL EM 22/01/2025</t>
  </si>
  <si>
    <t>ENTREGA TOTAL</t>
  </si>
  <si>
    <t>DIAS</t>
  </si>
  <si>
    <t>OBSERVAÇÃO</t>
  </si>
  <si>
    <t>01 ENTREGA / OUTRA INFORMAR</t>
  </si>
  <si>
    <t>PREVISTO PARA 25/02</t>
  </si>
  <si>
    <t>PREVISTO PARA 31/03</t>
  </si>
  <si>
    <t>02 BOMBAS APÓS DESARENADOR</t>
  </si>
  <si>
    <t xml:space="preserve">ENTREGA TOTAL EM 23/12/2024  </t>
  </si>
  <si>
    <t>014/2024</t>
  </si>
  <si>
    <t>LOTEAMENTOS CPA, MARIA AMELIA, ALTAMIRANDO II E ALFREDO III</t>
  </si>
  <si>
    <t>CORR PLASTIK INDUSTRIAL LTDA</t>
  </si>
  <si>
    <t>CONSTRUFER MAQUINAS CONSTRUÇÕES FERRAMENTAS E EPI´S LTDA</t>
  </si>
  <si>
    <t>TUBCON TUBOS E CONEXOES, DISTRIBUICAO E SERVICOS LTDA.</t>
  </si>
  <si>
    <t>FACTUM EQUIPAMENTOS PARA SANEAMENTO EIRELI EPP</t>
  </si>
  <si>
    <t>ENGESAN SANEAMENTO LTDA</t>
  </si>
  <si>
    <t>FERNANDES MANÁ MATERIAIS E EQUIPAMENTOS LTDA</t>
  </si>
  <si>
    <t>SCL DISTRIBUIDORA LTDA – ME</t>
  </si>
  <si>
    <t>ENGESAN SANEAMENTO LTDA.</t>
  </si>
  <si>
    <t>HIDROTEL COMÉRCIO E SERVIÇOS LTDA</t>
  </si>
  <si>
    <t>NELIA MARIA CYRINO LEAL INDUSTRIA DE MATERIAIS FUNDIDOS LTDA</t>
  </si>
  <si>
    <t>TUBO PVC PBA RIGIDO JEI DN 50 DE 60MM, CLASSE...</t>
  </si>
  <si>
    <t>UNIDADE</t>
  </si>
  <si>
    <t>TUBO PVC PBA RIGIDO JEI DN 75 MM, CLASSE 12,...</t>
  </si>
  <si>
    <t>TUBO PVC PBA RIGIDO JEI DN 100 MM, CLASSE 12...</t>
  </si>
  <si>
    <t>TUBO PVC RIGIDO DEFOFO PB JE COM PONTA E BOLS...</t>
  </si>
  <si>
    <t>BARRA</t>
  </si>
  <si>
    <t>TUBO COLETOR DE ESGOTO PVC, OCRE, JEI, DN 100...</t>
  </si>
  <si>
    <t>TUBO COLETOR DE ESGOTO PVC, OCRE, JEI, DN 150...</t>
  </si>
  <si>
    <t>TUBO COLETOR DE ESGOTO PVC, OCRE, JEI, DN 200...</t>
  </si>
  <si>
    <t>lote 01</t>
  </si>
  <si>
    <t>lote 2</t>
  </si>
  <si>
    <t>lote 12</t>
  </si>
  <si>
    <t>ENTREGA TOTAL: 14/02/2025</t>
  </si>
  <si>
    <t>ENTREGA FINAL 06/02</t>
  </si>
  <si>
    <t>DATA NAD 1</t>
  </si>
  <si>
    <t xml:space="preserve">VALOR NAD 1 </t>
  </si>
  <si>
    <t>DATA NAD 2</t>
  </si>
  <si>
    <t>VALOR NAD 2</t>
  </si>
  <si>
    <t>SITUACAO</t>
  </si>
  <si>
    <t>ENTREGA TOTAL (JUNCAO) 17/02</t>
  </si>
  <si>
    <t>RESTANTE (59.598,26) ATÉ 28/02</t>
  </si>
  <si>
    <t>ATÉ 28/02</t>
  </si>
  <si>
    <t>ENTREGA PARCIAL (77.301,69) 17/02</t>
  </si>
  <si>
    <t>ENTREGA PARCIAL (140.196,70) 17/02</t>
  </si>
  <si>
    <t>012/2024</t>
  </si>
  <si>
    <t>AMPLIAÇÃO DO SISTEMA DE ABASTECIMETNO DE ÁGUA NA ESTAÇÃO DE TRATAMENTO DE ÁGUA (ETA)</t>
  </si>
  <si>
    <t>PETROFISA DO BRASIL LTDA</t>
  </si>
  <si>
    <t>SAINT GOBAIN CANALIZAÇÃO LTDA</t>
  </si>
  <si>
    <t>CANCELADO NO PREGAO (LICITAR NOVAMENTE)</t>
  </si>
  <si>
    <t>ENTREGA ATE 45 DIAS CORRIDOS</t>
  </si>
  <si>
    <t>ENTREGA TOTAL EM 06/03/2025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</si>
</sst>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 wrapText="1"/>
    </xf>
    <xf numFmtId="4" fontId="1" fillId="3" borderId="0" xfId="0" applyNumberFormat="1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left" vertical="center" wrapText="1"/>
    </xf>
    <xf numFmtId="4" fontId="1" fillId="4" borderId="0" xfId="0" applyNumberFormat="1" applyFont="1" applyFill="1" applyAlignment="1">
      <alignment horizontal="right" vertical="center" wrapText="1"/>
    </xf>
    <xf numFmtId="4" fontId="0" fillId="0" borderId="0" xfId="0" applyNumberFormat="1"/>
    <xf numFmtId="4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6933-14FE-439E-924A-9E5A9EE0F62C}">
  <sheetPr>
    <pageSetUpPr fitToPage="1"/>
  </sheetPr>
  <dimension ref="A1:H28"/>
  <sheetViews>
    <sheetView tabSelected="1" workbookViewId="0">
      <selection activeCell="B16" sqref="B16"/>
    </sheetView>
  </sheetViews>
  <sheetFormatPr defaultRowHeight="15" x14ac:dyDescent="0.25"/>
  <cols>
    <col min="1" max="1" width="7.5703125" customWidth="1"/>
    <col min="2" max="2" width="28.85546875" customWidth="1"/>
    <col min="3" max="3" width="14.140625" customWidth="1"/>
    <col min="4" max="4" width="16.28515625" customWidth="1"/>
    <col min="5" max="5" width="33" bestFit="1" customWidth="1"/>
    <col min="6" max="6" width="18.7109375" customWidth="1"/>
    <col min="7" max="7" width="10.7109375" customWidth="1"/>
    <col min="8" max="8" width="30.28515625" bestFit="1" customWidth="1"/>
    <col min="11" max="11" width="11.42578125" customWidth="1"/>
  </cols>
  <sheetData>
    <row r="1" spans="1:8" x14ac:dyDescent="0.25">
      <c r="B1" t="s">
        <v>5</v>
      </c>
      <c r="C1" t="s">
        <v>6</v>
      </c>
    </row>
    <row r="2" spans="1:8" x14ac:dyDescent="0.25">
      <c r="B2" t="s">
        <v>7</v>
      </c>
      <c r="C2" t="s">
        <v>8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24</v>
      </c>
      <c r="H4" s="7" t="s">
        <v>25</v>
      </c>
    </row>
    <row r="5" spans="1:8" x14ac:dyDescent="0.25">
      <c r="A5" s="3">
        <v>1</v>
      </c>
      <c r="B5" s="2" t="s">
        <v>0</v>
      </c>
      <c r="C5" s="5">
        <v>136899.95000000001</v>
      </c>
      <c r="D5" s="6">
        <v>45629</v>
      </c>
      <c r="E5" s="2" t="s">
        <v>65</v>
      </c>
      <c r="F5" s="2" t="s">
        <v>2</v>
      </c>
      <c r="G5" s="2">
        <f ca="1">_xlfn.DAYS(E20,D5)</f>
        <v>93</v>
      </c>
      <c r="H5" s="2" t="s">
        <v>63</v>
      </c>
    </row>
    <row r="6" spans="1:8" x14ac:dyDescent="0.25">
      <c r="A6" s="3">
        <v>2</v>
      </c>
      <c r="B6" s="2" t="s">
        <v>0</v>
      </c>
      <c r="C6" s="5">
        <v>99999</v>
      </c>
      <c r="D6" s="6">
        <v>45629</v>
      </c>
      <c r="E6" s="2" t="s">
        <v>62</v>
      </c>
      <c r="F6" s="2" t="s">
        <v>2</v>
      </c>
      <c r="G6" s="2">
        <f ca="1">_xlfn.DAYS(E20,D6)</f>
        <v>93</v>
      </c>
      <c r="H6" s="2"/>
    </row>
    <row r="7" spans="1:8" x14ac:dyDescent="0.25">
      <c r="A7" s="3">
        <v>3</v>
      </c>
      <c r="B7" s="2" t="s">
        <v>0</v>
      </c>
      <c r="C7" s="5">
        <v>147999</v>
      </c>
      <c r="D7" s="6">
        <v>45629</v>
      </c>
      <c r="E7" s="2" t="s">
        <v>20</v>
      </c>
      <c r="F7" s="2" t="s">
        <v>2</v>
      </c>
      <c r="G7" s="2">
        <f ca="1">_xlfn.DAYS(E20,D7)</f>
        <v>93</v>
      </c>
      <c r="H7" s="2" t="s">
        <v>64</v>
      </c>
    </row>
    <row r="8" spans="1:8" x14ac:dyDescent="0.25">
      <c r="A8" s="3">
        <v>4</v>
      </c>
      <c r="B8" s="2" t="s">
        <v>0</v>
      </c>
      <c r="C8" s="5">
        <v>191500</v>
      </c>
      <c r="D8" s="6">
        <v>45629</v>
      </c>
      <c r="E8" s="2" t="s">
        <v>66</v>
      </c>
      <c r="F8" s="2" t="s">
        <v>2</v>
      </c>
      <c r="G8" s="2">
        <f ca="1">_xlfn.DAYS(E20,D8)</f>
        <v>93</v>
      </c>
      <c r="H8" s="2"/>
    </row>
    <row r="9" spans="1:8" x14ac:dyDescent="0.25">
      <c r="A9" s="3">
        <v>5</v>
      </c>
      <c r="B9" s="2" t="s">
        <v>1</v>
      </c>
      <c r="C9" s="5">
        <v>26650</v>
      </c>
      <c r="D9" s="6">
        <v>45629</v>
      </c>
      <c r="E9" s="2" t="s">
        <v>22</v>
      </c>
      <c r="F9" s="2" t="s">
        <v>2</v>
      </c>
      <c r="G9" s="2">
        <f ca="1">_xlfn.DAYS(E20,D9)</f>
        <v>93</v>
      </c>
      <c r="H9" s="2"/>
    </row>
    <row r="10" spans="1:8" x14ac:dyDescent="0.25">
      <c r="A10" s="3">
        <v>6</v>
      </c>
      <c r="B10" s="2" t="s">
        <v>1</v>
      </c>
      <c r="C10" s="5">
        <v>253545</v>
      </c>
      <c r="D10" s="6">
        <v>45629</v>
      </c>
      <c r="E10" s="2" t="s">
        <v>30</v>
      </c>
      <c r="F10" s="2" t="s">
        <v>2</v>
      </c>
      <c r="G10" s="2">
        <f ca="1">_xlfn.DAYS(E20,D10)</f>
        <v>93</v>
      </c>
      <c r="H10" s="2"/>
    </row>
    <row r="11" spans="1:8" x14ac:dyDescent="0.25">
      <c r="A11" s="3">
        <v>7</v>
      </c>
      <c r="B11" s="2" t="s">
        <v>1</v>
      </c>
      <c r="C11" s="5">
        <v>284899</v>
      </c>
      <c r="D11" s="6">
        <v>45629</v>
      </c>
      <c r="E11" s="2" t="s">
        <v>73</v>
      </c>
      <c r="F11" s="2" t="s">
        <v>2</v>
      </c>
      <c r="G11" s="2">
        <f ca="1">_xlfn.DAYS(E20,D11)</f>
        <v>93</v>
      </c>
      <c r="H11" s="2"/>
    </row>
    <row r="12" spans="1:8" x14ac:dyDescent="0.25">
      <c r="A12" s="3">
        <v>8</v>
      </c>
      <c r="B12" s="2" t="s">
        <v>15</v>
      </c>
      <c r="C12" s="5">
        <v>435000</v>
      </c>
      <c r="D12" s="6">
        <v>45629</v>
      </c>
      <c r="E12" s="2" t="s">
        <v>20</v>
      </c>
      <c r="F12" s="2" t="s">
        <v>3</v>
      </c>
      <c r="G12" s="2">
        <f ca="1">_xlfn.DAYS(E20,D12)</f>
        <v>93</v>
      </c>
      <c r="H12" s="2" t="s">
        <v>28</v>
      </c>
    </row>
    <row r="13" spans="1:8" x14ac:dyDescent="0.25">
      <c r="A13" s="3">
        <v>9</v>
      </c>
      <c r="B13" s="2" t="s">
        <v>16</v>
      </c>
      <c r="C13" s="5">
        <v>17000</v>
      </c>
      <c r="D13" s="6">
        <v>45629</v>
      </c>
      <c r="E13" s="2" t="s">
        <v>21</v>
      </c>
      <c r="F13" s="2" t="s">
        <v>2</v>
      </c>
      <c r="G13" s="2">
        <f ca="1">_xlfn.DAYS(E20,D13)</f>
        <v>93</v>
      </c>
      <c r="H13" s="2"/>
    </row>
    <row r="14" spans="1:8" x14ac:dyDescent="0.25">
      <c r="A14" s="3">
        <v>10</v>
      </c>
      <c r="B14" s="2" t="s">
        <v>15</v>
      </c>
      <c r="C14" s="5">
        <v>37500</v>
      </c>
      <c r="D14" s="6">
        <v>45629</v>
      </c>
      <c r="E14" s="2" t="s">
        <v>20</v>
      </c>
      <c r="F14" s="2" t="s">
        <v>2</v>
      </c>
      <c r="G14" s="2">
        <f ca="1">_xlfn.DAYS(E20,D14)</f>
        <v>93</v>
      </c>
      <c r="H14" s="2" t="s">
        <v>28</v>
      </c>
    </row>
    <row r="15" spans="1:8" x14ac:dyDescent="0.25">
      <c r="A15" s="3">
        <v>11</v>
      </c>
      <c r="B15" s="2" t="s">
        <v>17</v>
      </c>
      <c r="C15" s="5">
        <v>80000</v>
      </c>
      <c r="D15" s="6">
        <v>45629</v>
      </c>
      <c r="E15" s="2" t="s">
        <v>23</v>
      </c>
      <c r="F15" s="2" t="s">
        <v>3</v>
      </c>
      <c r="G15" s="2">
        <f ca="1">_xlfn.DAYS(E20,D15)</f>
        <v>93</v>
      </c>
      <c r="H15" s="2"/>
    </row>
    <row r="16" spans="1:8" x14ac:dyDescent="0.25">
      <c r="A16" s="3">
        <v>12</v>
      </c>
      <c r="B16" s="2" t="s">
        <v>18</v>
      </c>
      <c r="C16" s="5">
        <v>125899.96</v>
      </c>
      <c r="D16" s="6">
        <v>45629</v>
      </c>
      <c r="E16" s="2" t="s">
        <v>20</v>
      </c>
      <c r="F16" s="2" t="s">
        <v>2</v>
      </c>
      <c r="G16" s="2">
        <f ca="1">_xlfn.DAYS(E20,D16)</f>
        <v>93</v>
      </c>
      <c r="H16" s="2" t="s">
        <v>27</v>
      </c>
    </row>
    <row r="17" spans="1:8" x14ac:dyDescent="0.25">
      <c r="A17" s="3">
        <v>13</v>
      </c>
      <c r="B17" s="2" t="s">
        <v>19</v>
      </c>
      <c r="C17" s="5">
        <v>750000</v>
      </c>
      <c r="D17" s="6">
        <v>45629</v>
      </c>
      <c r="E17" s="2" t="s">
        <v>26</v>
      </c>
      <c r="F17" s="2" t="s">
        <v>4</v>
      </c>
      <c r="G17" s="2">
        <f ca="1">_xlfn.DAYS(E20,D17)</f>
        <v>93</v>
      </c>
      <c r="H17" s="2" t="s">
        <v>29</v>
      </c>
    </row>
    <row r="18" spans="1:8" x14ac:dyDescent="0.25">
      <c r="A18" s="4"/>
    </row>
    <row r="20" spans="1:8" x14ac:dyDescent="0.25">
      <c r="E20" s="1">
        <f ca="1">TODAY()</f>
        <v>45722</v>
      </c>
    </row>
    <row r="27" spans="1:8" x14ac:dyDescent="0.25">
      <c r="F27" s="14">
        <f>C11-276201.1</f>
        <v>8697.9000000000233</v>
      </c>
    </row>
    <row r="28" spans="1:8" x14ac:dyDescent="0.25">
      <c r="E28" s="14"/>
    </row>
  </sheetData>
  <pageMargins left="0.511811024" right="0.511811024" top="0.78740157499999996" bottom="0.78740157499999996" header="0.31496062000000002" footer="0.31496062000000002"/>
  <pageSetup paperSize="9" scale="8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15EAA-5340-4BDB-A02A-6093044D52E1}">
  <dimension ref="A1:H25"/>
  <sheetViews>
    <sheetView workbookViewId="0">
      <selection activeCell="E25" sqref="E25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1.5703125" customWidth="1"/>
    <col min="5" max="5" width="12.140625" customWidth="1"/>
    <col min="6" max="6" width="25.7109375" customWidth="1"/>
    <col min="7" max="7" width="13.5703125" customWidth="1"/>
    <col min="8" max="8" width="14.85546875" customWidth="1"/>
  </cols>
  <sheetData>
    <row r="1" spans="1:8" x14ac:dyDescent="0.25">
      <c r="B1" t="s">
        <v>5</v>
      </c>
      <c r="C1" t="s">
        <v>31</v>
      </c>
    </row>
    <row r="2" spans="1:8" x14ac:dyDescent="0.25">
      <c r="B2" t="s">
        <v>7</v>
      </c>
      <c r="C2" t="s">
        <v>32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57</v>
      </c>
      <c r="E4" s="7" t="s">
        <v>58</v>
      </c>
      <c r="F4" s="7" t="s">
        <v>61</v>
      </c>
      <c r="G4" s="7" t="s">
        <v>59</v>
      </c>
      <c r="H4" s="7" t="s">
        <v>60</v>
      </c>
    </row>
    <row r="5" spans="1:8" x14ac:dyDescent="0.25">
      <c r="A5" s="3">
        <v>1</v>
      </c>
      <c r="B5" s="2" t="s">
        <v>33</v>
      </c>
      <c r="C5" s="5">
        <v>482999.14</v>
      </c>
      <c r="D5" s="6">
        <v>45629</v>
      </c>
      <c r="E5" s="15">
        <v>91021.08</v>
      </c>
      <c r="F5" s="2" t="s">
        <v>56</v>
      </c>
      <c r="G5" s="16">
        <v>45709</v>
      </c>
      <c r="H5" s="2">
        <f>55772.9-H6</f>
        <v>52972.9</v>
      </c>
    </row>
    <row r="6" spans="1:8" x14ac:dyDescent="0.25">
      <c r="A6" s="3">
        <v>2</v>
      </c>
      <c r="B6" s="2" t="s">
        <v>33</v>
      </c>
      <c r="C6" s="5">
        <v>599767.04000000004</v>
      </c>
      <c r="D6" s="6">
        <v>45629</v>
      </c>
      <c r="E6" s="15">
        <v>160475.53</v>
      </c>
      <c r="F6" s="2" t="s">
        <v>56</v>
      </c>
      <c r="G6" s="16">
        <v>45709</v>
      </c>
      <c r="H6" s="2">
        <v>2800</v>
      </c>
    </row>
    <row r="7" spans="1:8" x14ac:dyDescent="0.25">
      <c r="A7" s="3">
        <v>3</v>
      </c>
      <c r="B7" s="2" t="s">
        <v>34</v>
      </c>
      <c r="C7" s="5">
        <v>23089.99</v>
      </c>
      <c r="D7" s="6"/>
      <c r="E7" s="2"/>
      <c r="F7" s="2"/>
      <c r="G7" s="16">
        <v>45709</v>
      </c>
      <c r="H7" s="2">
        <v>6313.03</v>
      </c>
    </row>
    <row r="8" spans="1:8" x14ac:dyDescent="0.25">
      <c r="A8" s="3">
        <v>4</v>
      </c>
      <c r="B8" s="2" t="s">
        <v>35</v>
      </c>
      <c r="C8" s="5">
        <v>31899.91</v>
      </c>
      <c r="D8" s="6"/>
      <c r="E8" s="2"/>
      <c r="F8" s="2"/>
      <c r="G8" s="16">
        <v>45709</v>
      </c>
      <c r="H8" s="2">
        <v>4585.16</v>
      </c>
    </row>
    <row r="9" spans="1:8" x14ac:dyDescent="0.25">
      <c r="A9" s="3">
        <v>5</v>
      </c>
      <c r="B9" s="2" t="s">
        <v>36</v>
      </c>
      <c r="C9" s="5">
        <v>30400</v>
      </c>
      <c r="D9" s="6"/>
      <c r="E9" s="2"/>
      <c r="F9" s="2"/>
      <c r="G9" s="16">
        <v>45709</v>
      </c>
      <c r="H9" s="2">
        <v>7027</v>
      </c>
    </row>
    <row r="10" spans="1:8" x14ac:dyDescent="0.25">
      <c r="A10" s="3">
        <v>6</v>
      </c>
      <c r="B10" s="2" t="s">
        <v>37</v>
      </c>
      <c r="C10" s="5">
        <v>9349</v>
      </c>
      <c r="D10" s="6"/>
      <c r="E10" s="2"/>
      <c r="F10" s="2"/>
      <c r="G10" s="16">
        <v>45709</v>
      </c>
      <c r="H10" s="2">
        <v>4389.8999999999996</v>
      </c>
    </row>
    <row r="11" spans="1:8" x14ac:dyDescent="0.25">
      <c r="A11" s="3">
        <v>7</v>
      </c>
      <c r="B11" s="2" t="s">
        <v>39</v>
      </c>
      <c r="C11" s="5">
        <v>224271.84</v>
      </c>
      <c r="D11" s="6"/>
      <c r="E11" s="2"/>
      <c r="F11" s="2"/>
      <c r="G11" s="16">
        <v>45709</v>
      </c>
      <c r="H11" s="2">
        <v>111871.76</v>
      </c>
    </row>
    <row r="12" spans="1:8" x14ac:dyDescent="0.25">
      <c r="A12" s="3">
        <v>8</v>
      </c>
      <c r="B12" s="2" t="s">
        <v>40</v>
      </c>
      <c r="C12" s="5">
        <v>63488.22</v>
      </c>
      <c r="D12" s="6"/>
      <c r="E12" s="2"/>
      <c r="F12" s="2"/>
      <c r="G12" s="16">
        <v>45709</v>
      </c>
      <c r="H12" s="2">
        <v>31669.33</v>
      </c>
    </row>
    <row r="13" spans="1:8" x14ac:dyDescent="0.25">
      <c r="A13" s="3">
        <v>9</v>
      </c>
      <c r="B13" s="2" t="s">
        <v>38</v>
      </c>
      <c r="C13" s="5">
        <v>22894.959999999999</v>
      </c>
      <c r="D13" s="6"/>
      <c r="E13" s="2"/>
      <c r="F13" s="2"/>
      <c r="G13" s="16">
        <v>45709</v>
      </c>
      <c r="H13" s="2">
        <v>10823.07</v>
      </c>
    </row>
    <row r="14" spans="1:8" x14ac:dyDescent="0.25">
      <c r="A14" s="3">
        <v>10</v>
      </c>
      <c r="B14" s="2" t="s">
        <v>41</v>
      </c>
      <c r="C14" s="5">
        <v>5671.32</v>
      </c>
      <c r="D14" s="6"/>
      <c r="E14" s="2"/>
      <c r="F14" s="2"/>
      <c r="G14" s="16">
        <v>45709</v>
      </c>
      <c r="H14" s="2">
        <v>2828.98</v>
      </c>
    </row>
    <row r="15" spans="1:8" x14ac:dyDescent="0.25">
      <c r="A15" s="3">
        <v>11</v>
      </c>
      <c r="B15" s="2" t="s">
        <v>42</v>
      </c>
      <c r="C15" s="5">
        <v>42999.93</v>
      </c>
      <c r="D15" s="6"/>
      <c r="E15" s="2"/>
      <c r="F15" s="2"/>
      <c r="G15" s="16">
        <v>45709</v>
      </c>
      <c r="H15" s="2">
        <v>9555.5400000000009</v>
      </c>
    </row>
    <row r="16" spans="1:8" x14ac:dyDescent="0.25">
      <c r="A16" s="3">
        <v>12</v>
      </c>
      <c r="B16" s="2" t="s">
        <v>33</v>
      </c>
      <c r="C16" s="5">
        <v>1529999.27</v>
      </c>
      <c r="D16" s="6">
        <v>45629</v>
      </c>
      <c r="E16" s="15">
        <v>510963.86</v>
      </c>
      <c r="F16" s="2" t="s">
        <v>56</v>
      </c>
      <c r="G16" s="2"/>
      <c r="H16" s="2"/>
    </row>
    <row r="17" spans="1:8" x14ac:dyDescent="0.25">
      <c r="A17" s="3">
        <v>14</v>
      </c>
      <c r="B17" s="2" t="s">
        <v>42</v>
      </c>
      <c r="C17" s="5">
        <v>102499.92</v>
      </c>
      <c r="D17" s="6">
        <v>45629</v>
      </c>
      <c r="E17" s="15">
        <v>16494.240000000002</v>
      </c>
      <c r="F17" s="2" t="s">
        <v>55</v>
      </c>
      <c r="G17" s="2"/>
      <c r="H17" s="2"/>
    </row>
    <row r="18" spans="1:8" x14ac:dyDescent="0.25">
      <c r="A18" s="4"/>
    </row>
    <row r="20" spans="1:8" x14ac:dyDescent="0.25">
      <c r="E20" s="1">
        <f ca="1">TODAY()</f>
        <v>45722</v>
      </c>
    </row>
    <row r="25" spans="1:8" x14ac:dyDescent="0.25">
      <c r="E25" s="1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35B5-ECC4-43A8-9A72-A05642EC4320}">
  <dimension ref="A1:H20"/>
  <sheetViews>
    <sheetView workbookViewId="0">
      <selection activeCell="F15" sqref="F15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2.7109375" customWidth="1"/>
    <col min="5" max="5" width="13.42578125" customWidth="1"/>
    <col min="6" max="6" width="30.140625" bestFit="1" customWidth="1"/>
    <col min="7" max="7" width="13.5703125" customWidth="1"/>
    <col min="8" max="8" width="14.85546875" customWidth="1"/>
  </cols>
  <sheetData>
    <row r="1" spans="1:8" x14ac:dyDescent="0.25">
      <c r="B1" t="s">
        <v>5</v>
      </c>
      <c r="C1" t="s">
        <v>67</v>
      </c>
    </row>
    <row r="2" spans="1:8" x14ac:dyDescent="0.25">
      <c r="B2" t="s">
        <v>7</v>
      </c>
      <c r="C2" t="s">
        <v>68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57</v>
      </c>
      <c r="E4" s="7" t="s">
        <v>58</v>
      </c>
      <c r="F4" s="7" t="s">
        <v>61</v>
      </c>
      <c r="G4" s="7" t="s">
        <v>59</v>
      </c>
      <c r="H4" s="7" t="s">
        <v>60</v>
      </c>
    </row>
    <row r="5" spans="1:8" x14ac:dyDescent="0.25">
      <c r="A5" s="3">
        <v>1</v>
      </c>
      <c r="B5" s="2" t="s">
        <v>71</v>
      </c>
      <c r="C5" s="5"/>
      <c r="D5" s="6"/>
      <c r="E5" s="15"/>
      <c r="F5" s="2"/>
      <c r="G5" s="2"/>
      <c r="H5" s="2"/>
    </row>
    <row r="6" spans="1:8" x14ac:dyDescent="0.25">
      <c r="A6" s="3">
        <v>2</v>
      </c>
      <c r="B6" s="2" t="s">
        <v>71</v>
      </c>
      <c r="C6" s="5"/>
      <c r="D6" s="6"/>
      <c r="E6" s="15"/>
      <c r="F6" s="2"/>
      <c r="G6" s="2"/>
      <c r="H6" s="2"/>
    </row>
    <row r="7" spans="1:8" x14ac:dyDescent="0.25">
      <c r="A7" s="3">
        <v>3</v>
      </c>
      <c r="B7" s="2" t="s">
        <v>69</v>
      </c>
      <c r="C7" s="5">
        <v>300200</v>
      </c>
      <c r="D7" s="6">
        <v>45343</v>
      </c>
      <c r="E7" s="15">
        <v>300200</v>
      </c>
      <c r="F7" s="2" t="s">
        <v>72</v>
      </c>
      <c r="G7" s="2"/>
      <c r="H7" s="2"/>
    </row>
    <row r="8" spans="1:8" x14ac:dyDescent="0.25">
      <c r="A8" s="3">
        <v>4</v>
      </c>
      <c r="B8" s="2" t="s">
        <v>69</v>
      </c>
      <c r="C8" s="5">
        <v>384001.68</v>
      </c>
      <c r="D8" s="6">
        <v>45343</v>
      </c>
      <c r="E8" s="15">
        <v>384001.68</v>
      </c>
      <c r="F8" s="2" t="s">
        <v>72</v>
      </c>
      <c r="G8" s="2"/>
      <c r="H8" s="2"/>
    </row>
    <row r="9" spans="1:8" x14ac:dyDescent="0.25">
      <c r="A9" s="3">
        <v>5</v>
      </c>
      <c r="B9" s="2" t="s">
        <v>70</v>
      </c>
      <c r="C9" s="5">
        <v>935000</v>
      </c>
      <c r="D9" s="6">
        <v>45343</v>
      </c>
      <c r="E9" s="15">
        <v>935000</v>
      </c>
      <c r="F9" s="2" t="s">
        <v>72</v>
      </c>
      <c r="G9" s="2"/>
      <c r="H9" s="2"/>
    </row>
    <row r="10" spans="1:8" x14ac:dyDescent="0.25">
      <c r="A10" s="3">
        <v>6</v>
      </c>
      <c r="B10" s="2"/>
      <c r="C10" s="5"/>
      <c r="D10" s="6"/>
      <c r="E10" s="2"/>
      <c r="F10" s="2"/>
      <c r="G10" s="2"/>
      <c r="H10" s="2"/>
    </row>
    <row r="11" spans="1:8" x14ac:dyDescent="0.25">
      <c r="A11" s="3">
        <v>7</v>
      </c>
      <c r="B11" s="2"/>
      <c r="C11" s="5"/>
      <c r="D11" s="6"/>
      <c r="E11" s="2"/>
      <c r="F11" s="2"/>
      <c r="G11" s="2"/>
      <c r="H11" s="2"/>
    </row>
    <row r="12" spans="1:8" x14ac:dyDescent="0.25">
      <c r="A12" s="3">
        <v>8</v>
      </c>
      <c r="B12" s="2"/>
      <c r="C12" s="5"/>
      <c r="D12" s="6"/>
      <c r="E12" s="2"/>
      <c r="F12" s="2"/>
      <c r="G12" s="2"/>
      <c r="H12" s="2"/>
    </row>
    <row r="13" spans="1:8" x14ac:dyDescent="0.25">
      <c r="A13" s="3">
        <v>9</v>
      </c>
      <c r="B13" s="2"/>
      <c r="C13" s="5"/>
      <c r="D13" s="6"/>
      <c r="E13" s="2"/>
      <c r="F13" s="2"/>
      <c r="G13" s="2"/>
      <c r="H13" s="2"/>
    </row>
    <row r="14" spans="1:8" x14ac:dyDescent="0.25">
      <c r="A14" s="3">
        <v>10</v>
      </c>
      <c r="B14" s="2"/>
      <c r="C14" s="5"/>
      <c r="D14" s="6"/>
      <c r="E14" s="2"/>
      <c r="F14" s="2"/>
      <c r="G14" s="2"/>
      <c r="H14" s="2"/>
    </row>
    <row r="15" spans="1:8" x14ac:dyDescent="0.25">
      <c r="A15" s="3">
        <v>11</v>
      </c>
      <c r="B15" s="2"/>
      <c r="C15" s="5"/>
      <c r="D15" s="6"/>
      <c r="E15" s="2"/>
      <c r="F15" s="2"/>
      <c r="G15" s="2"/>
      <c r="H15" s="2"/>
    </row>
    <row r="16" spans="1:8" x14ac:dyDescent="0.25">
      <c r="A16" s="3">
        <v>12</v>
      </c>
      <c r="B16" s="2"/>
      <c r="C16" s="5"/>
      <c r="D16" s="6"/>
      <c r="E16" s="15"/>
      <c r="F16" s="2"/>
      <c r="G16" s="2"/>
      <c r="H16" s="2"/>
    </row>
    <row r="17" spans="1:8" x14ac:dyDescent="0.25">
      <c r="A17" s="3">
        <v>14</v>
      </c>
      <c r="B17" s="2"/>
      <c r="C17" s="5"/>
      <c r="D17" s="6"/>
      <c r="E17" s="15"/>
      <c r="F17" s="2"/>
      <c r="G17" s="2"/>
      <c r="H17" s="2"/>
    </row>
    <row r="18" spans="1:8" x14ac:dyDescent="0.25">
      <c r="A18" s="4"/>
    </row>
    <row r="20" spans="1:8" x14ac:dyDescent="0.25">
      <c r="E20" s="1">
        <f ca="1">TODAY()</f>
        <v>45722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06ED-5B5C-403C-B19A-2BE5C85C28CD}">
  <dimension ref="A4:L12"/>
  <sheetViews>
    <sheetView workbookViewId="0">
      <selection activeCell="K7" sqref="K7"/>
    </sheetView>
  </sheetViews>
  <sheetFormatPr defaultRowHeight="15" x14ac:dyDescent="0.25"/>
  <cols>
    <col min="12" max="12" width="10.140625" bestFit="1" customWidth="1"/>
  </cols>
  <sheetData>
    <row r="4" spans="1:12" ht="76.5" x14ac:dyDescent="0.25">
      <c r="A4" s="8">
        <v>1</v>
      </c>
      <c r="B4" s="9">
        <v>13008</v>
      </c>
      <c r="C4" s="9" t="s">
        <v>43</v>
      </c>
      <c r="D4" s="9" t="s">
        <v>44</v>
      </c>
      <c r="E4" s="8">
        <v>1166</v>
      </c>
      <c r="F4" s="8">
        <v>57.6</v>
      </c>
      <c r="G4" s="10">
        <v>67161.600000000006</v>
      </c>
      <c r="H4" s="10">
        <v>67161.600000000006</v>
      </c>
      <c r="K4" t="s">
        <v>52</v>
      </c>
      <c r="L4" s="14">
        <f>H4+H5+H6</f>
        <v>91021.08</v>
      </c>
    </row>
    <row r="5" spans="1:12" ht="89.25" x14ac:dyDescent="0.25">
      <c r="A5" s="11">
        <v>1</v>
      </c>
      <c r="B5" s="12">
        <v>13009</v>
      </c>
      <c r="C5" s="12" t="s">
        <v>45</v>
      </c>
      <c r="D5" s="12" t="s">
        <v>44</v>
      </c>
      <c r="E5" s="11">
        <v>88</v>
      </c>
      <c r="F5" s="11">
        <v>118.86</v>
      </c>
      <c r="G5" s="13">
        <v>10459.68</v>
      </c>
      <c r="H5" s="13">
        <v>10459.68</v>
      </c>
      <c r="K5" t="s">
        <v>53</v>
      </c>
      <c r="L5" s="14">
        <f>H7+H8+H9</f>
        <v>160475.53</v>
      </c>
    </row>
    <row r="6" spans="1:12" ht="89.25" x14ac:dyDescent="0.25">
      <c r="A6" s="8">
        <v>1</v>
      </c>
      <c r="B6" s="9">
        <v>13010</v>
      </c>
      <c r="C6" s="9" t="s">
        <v>46</v>
      </c>
      <c r="D6" s="9" t="s">
        <v>44</v>
      </c>
      <c r="E6" s="8">
        <v>69</v>
      </c>
      <c r="F6" s="8">
        <v>194.2</v>
      </c>
      <c r="G6" s="10">
        <v>13399.8</v>
      </c>
      <c r="H6" s="10">
        <v>13399.8</v>
      </c>
      <c r="K6" t="s">
        <v>54</v>
      </c>
      <c r="L6" s="14">
        <f>H10+H11+H12</f>
        <v>510963.86</v>
      </c>
    </row>
    <row r="7" spans="1:12" ht="76.5" x14ac:dyDescent="0.25">
      <c r="A7" s="11">
        <v>2</v>
      </c>
      <c r="B7" s="12">
        <v>13011</v>
      </c>
      <c r="C7" s="12" t="s">
        <v>47</v>
      </c>
      <c r="D7" s="12" t="s">
        <v>44</v>
      </c>
      <c r="E7" s="11">
        <v>34</v>
      </c>
      <c r="F7" s="11">
        <v>400</v>
      </c>
      <c r="G7" s="13">
        <v>13600</v>
      </c>
      <c r="H7" s="13">
        <v>13600</v>
      </c>
    </row>
    <row r="8" spans="1:12" ht="76.5" x14ac:dyDescent="0.25">
      <c r="A8" s="8">
        <v>2</v>
      </c>
      <c r="B8" s="9">
        <v>13012</v>
      </c>
      <c r="C8" s="9" t="s">
        <v>47</v>
      </c>
      <c r="D8" s="9" t="s">
        <v>48</v>
      </c>
      <c r="E8" s="8">
        <v>65</v>
      </c>
      <c r="F8" s="8">
        <v>673.41</v>
      </c>
      <c r="G8" s="10">
        <v>43771.65</v>
      </c>
      <c r="H8" s="10">
        <v>43771.65</v>
      </c>
    </row>
    <row r="9" spans="1:12" ht="76.5" x14ac:dyDescent="0.25">
      <c r="A9" s="11">
        <v>2</v>
      </c>
      <c r="B9" s="12">
        <v>13013</v>
      </c>
      <c r="C9" s="12" t="s">
        <v>47</v>
      </c>
      <c r="D9" s="12" t="s">
        <v>48</v>
      </c>
      <c r="E9" s="11">
        <v>66</v>
      </c>
      <c r="F9" s="13">
        <v>1562.18</v>
      </c>
      <c r="G9" s="13">
        <v>103103.88</v>
      </c>
      <c r="H9" s="13">
        <v>103103.88</v>
      </c>
    </row>
    <row r="10" spans="1:12" ht="89.25" x14ac:dyDescent="0.25">
      <c r="A10" s="8">
        <v>12</v>
      </c>
      <c r="B10" s="9">
        <v>13071</v>
      </c>
      <c r="C10" s="9" t="s">
        <v>49</v>
      </c>
      <c r="D10" s="9" t="s">
        <v>44</v>
      </c>
      <c r="E10" s="8">
        <v>2888</v>
      </c>
      <c r="F10" s="8">
        <v>106.41</v>
      </c>
      <c r="G10" s="10">
        <v>307312.08</v>
      </c>
      <c r="H10" s="10">
        <v>307312.08</v>
      </c>
    </row>
    <row r="11" spans="1:12" ht="89.25" x14ac:dyDescent="0.25">
      <c r="A11" s="11">
        <v>12</v>
      </c>
      <c r="B11" s="12">
        <v>13072</v>
      </c>
      <c r="C11" s="12" t="s">
        <v>50</v>
      </c>
      <c r="D11" s="12" t="s">
        <v>44</v>
      </c>
      <c r="E11" s="11">
        <v>608</v>
      </c>
      <c r="F11" s="11">
        <v>221.41</v>
      </c>
      <c r="G11" s="13">
        <v>134617.28</v>
      </c>
      <c r="H11" s="13">
        <v>134617.28</v>
      </c>
    </row>
    <row r="12" spans="1:12" ht="89.25" x14ac:dyDescent="0.25">
      <c r="A12" s="8">
        <v>12</v>
      </c>
      <c r="B12" s="9">
        <v>13073</v>
      </c>
      <c r="C12" s="9" t="s">
        <v>51</v>
      </c>
      <c r="D12" s="9" t="s">
        <v>44</v>
      </c>
      <c r="E12" s="8">
        <v>207</v>
      </c>
      <c r="F12" s="8">
        <v>333.5</v>
      </c>
      <c r="G12" s="10">
        <v>69034.5</v>
      </c>
      <c r="H12" s="10">
        <v>69034.5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Planilha4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cp:lastPrinted>2025-02-14T12:31:46Z</cp:lastPrinted>
  <dcterms:created xsi:type="dcterms:W3CDTF">2025-02-13T15:04:48Z</dcterms:created>
  <dcterms:modified xsi:type="dcterms:W3CDTF">2025-03-06T14:14:39Z</dcterms:modified>
</cp:coreProperties>
</file>