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54658C5-81BA-4EC2-8FC0-770A5CC244AE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3E" sheetId="5" r:id="rId2"/>
    <sheet name="Planilha3" sheetId="3" r:id="rId3"/>
    <sheet name="Planilha2" sheetId="2" r:id="rId4"/>
    <sheet name="CAF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5" l="1"/>
  <c r="P11" i="5"/>
  <c r="B18" i="4"/>
  <c r="B17" i="4"/>
  <c r="B16" i="4"/>
  <c r="B5" i="4"/>
  <c r="B14" i="4"/>
  <c r="B11" i="3"/>
  <c r="B6" i="3"/>
</calcChain>
</file>

<file path=xl/sharedStrings.xml><?xml version="1.0" encoding="utf-8"?>
<sst xmlns="http://schemas.openxmlformats.org/spreadsheetml/2006/main" count="417" uniqueCount="156">
  <si>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</si>
  <si>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</si>
  <si>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</si>
  <si>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</si>
  <si>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</si>
  <si>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</si>
  <si>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</si>
  <si>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</si>
  <si>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</si>
  <si>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</si>
  <si>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</si>
  <si>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</si>
  <si>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</si>
  <si>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</si>
  <si>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</si>
  <si>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</si>
  <si>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</si>
  <si>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</si>
  <si>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</si>
  <si>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</si>
  <si>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</si>
  <si>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</si>
  <si>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</si>
  <si>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</si>
  <si>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</si>
  <si>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</si>
  <si>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</si>
  <si>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</si>
  <si>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</si>
  <si>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</si>
  <si>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</si>
  <si>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</si>
  <si>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</si>
  <si>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</si>
  <si>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</si>
  <si>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</si>
  <si>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</si>
  <si>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</si>
  <si>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</si>
  <si>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</si>
  <si>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</si>
  <si>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</si>
  <si>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</si>
  <si>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</si>
  <si>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</si>
  <si>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</si>
  <si>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</si>
  <si>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</si>
  <si>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CONEHIDRO</t>
  </si>
  <si>
    <t>POLYVIN</t>
  </si>
  <si>
    <t xml:space="preserve">ARAUJO OLIVEIRA </t>
  </si>
  <si>
    <t>café / papel higienico</t>
  </si>
  <si>
    <t>THP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</si>
  <si>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</si>
  <si>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</si>
  <si>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</si>
  <si>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</si>
  <si>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</si>
  <si>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</si>
  <si>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</si>
  <si>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</si>
  <si>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</si>
  <si>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</si>
  <si>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</si>
  <si>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</si>
  <si>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</si>
  <si>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</si>
  <si>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VEDASYSTEM</t>
  </si>
  <si>
    <t>setor corte</t>
  </si>
  <si>
    <t>lacres</t>
  </si>
  <si>
    <t>ok (1000 tubos de 50mm)</t>
  </si>
  <si>
    <t>açucar</t>
  </si>
  <si>
    <t>café</t>
  </si>
  <si>
    <t>qtde</t>
  </si>
  <si>
    <t>total</t>
  </si>
  <si>
    <t>proximo pedido</t>
  </si>
  <si>
    <t>ellen</t>
  </si>
  <si>
    <t>oleo sae 32</t>
  </si>
  <si>
    <t>açucar/cha/copo</t>
  </si>
  <si>
    <t>ok (café)</t>
  </si>
  <si>
    <t>SQUADRA COMERCIO E SERVICOS LTDA</t>
  </si>
  <si>
    <t>009/2024</t>
  </si>
  <si>
    <t>cimento</t>
  </si>
  <si>
    <t>agua sanitaria</t>
  </si>
  <si>
    <t>tintas</t>
  </si>
  <si>
    <t>ok(acucar/copo)</t>
  </si>
  <si>
    <t>manutencao esgoto(cancelado)</t>
  </si>
  <si>
    <t>tubo coleto esgoto 100mm</t>
  </si>
  <si>
    <t>MARIA ALICE</t>
  </si>
  <si>
    <t>018/2023</t>
  </si>
  <si>
    <t>pape a4 e a3</t>
  </si>
  <si>
    <t>GTN</t>
  </si>
  <si>
    <t>expediente</t>
  </si>
  <si>
    <t>ARAUJO OLIVEIRA</t>
  </si>
  <si>
    <t>tinta spray</t>
  </si>
  <si>
    <t>alexandre</t>
  </si>
  <si>
    <t>JANEIRO</t>
  </si>
  <si>
    <t>QTDE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</si>
  <si>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</si>
  <si>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</si>
  <si>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</si>
  <si>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</si>
  <si>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</si>
  <si>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</si>
  <si>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</si>
  <si>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</si>
  <si>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</si>
  <si>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DEZEMBRO</t>
  </si>
  <si>
    <t>NOVEMBRO</t>
  </si>
  <si>
    <t>media mensal</t>
  </si>
  <si>
    <t>media dia</t>
  </si>
  <si>
    <t>mês</t>
  </si>
  <si>
    <t>COMPREAKI</t>
  </si>
  <si>
    <t>PREGAO</t>
  </si>
  <si>
    <t>areia, pedra e cimento</t>
  </si>
  <si>
    <t>papel higienico</t>
  </si>
  <si>
    <t>papel toalha, sãco de lixo</t>
  </si>
  <si>
    <t>AAGUA</t>
  </si>
  <si>
    <t xml:space="preserve">COMERCIAL VANGUARDEIRA </t>
  </si>
  <si>
    <t>VDA</t>
  </si>
  <si>
    <t>cimento, areia, pincel</t>
  </si>
  <si>
    <t>GUERREIRO</t>
  </si>
  <si>
    <t>013/2024</t>
  </si>
  <si>
    <t>TECNOBOMBAS</t>
  </si>
  <si>
    <t>obra</t>
  </si>
  <si>
    <t>V E GOMES ARAUJO</t>
  </si>
  <si>
    <t>AVK VALVULAS</t>
  </si>
  <si>
    <t>TUBCON</t>
  </si>
  <si>
    <t>HIDROTAM</t>
  </si>
  <si>
    <t>CONEXO</t>
  </si>
  <si>
    <t>EBARA</t>
  </si>
  <si>
    <t>repsosica estoque</t>
  </si>
  <si>
    <t>017/2024</t>
  </si>
  <si>
    <t>conjuntos motobombas</t>
  </si>
  <si>
    <t>oleo 32</t>
  </si>
  <si>
    <t>HIDRODOMI DO BRASIL</t>
  </si>
  <si>
    <t>NELIA MARIA</t>
  </si>
  <si>
    <t>002/2024</t>
  </si>
  <si>
    <t>014/2024</t>
  </si>
  <si>
    <t>CANCELADA</t>
  </si>
  <si>
    <t>repagos e ultrarapido</t>
  </si>
  <si>
    <t>ultrareapido</t>
  </si>
  <si>
    <t xml:space="preserve">pregao </t>
  </si>
  <si>
    <t>ok(253.545)</t>
  </si>
  <si>
    <t>falta 18311,75</t>
  </si>
  <si>
    <t>falta 53558,95</t>
  </si>
  <si>
    <t>areia tampar pocos</t>
  </si>
  <si>
    <t>wilma memorando</t>
  </si>
  <si>
    <t>ARAUJO OLVEIRA</t>
  </si>
  <si>
    <t>CAMERO</t>
  </si>
  <si>
    <t>016/2024</t>
  </si>
  <si>
    <t>não sei memorando</t>
  </si>
  <si>
    <t>AMICUS</t>
  </si>
  <si>
    <t>CONSTRUFER</t>
  </si>
  <si>
    <t>ok (709mil)</t>
  </si>
  <si>
    <t>ok(3111)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</si>
</sst>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  <xf numFmtId="16" fontId="0" fillId="0" borderId="0" xfId="0" applyNumberFormat="1"/>
    <xf numFmtId="2" fontId="0" fillId="0" borderId="0" xfId="0" applyNumberFormat="1"/>
    <xf numFmtId="17" fontId="1" fillId="2" borderId="0" xfId="1" applyNumberFormat="1"/>
    <xf numFmtId="0" fontId="3" fillId="4" borderId="0" xfId="3"/>
    <xf numFmtId="14" fontId="3" fillId="4" borderId="0" xfId="3" applyNumberFormat="1"/>
    <xf numFmtId="0" fontId="4" fillId="0" borderId="0" xfId="0" applyFont="1"/>
    <xf numFmtId="4" fontId="4" fillId="0" borderId="0" xfId="0" applyNumberFormat="1" applyFont="1"/>
    <xf numFmtId="4" fontId="2" fillId="3" borderId="0" xfId="2" applyNumberFormat="1"/>
  </cellXfs>
  <cellStyles count="4">
    <cellStyle name="Bom" xfId="1" builtinId="26"/>
    <cellStyle name="Neutro" xfId="2" builtinId="28"/>
    <cellStyle name="Normal" xfId="0" builtinId="0"/>
    <cellStyle name="Ruim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73"/>
  <sheetViews>
    <sheetView tabSelected="1" topLeftCell="A40" workbookViewId="0">
      <selection activeCell="B66" sqref="B66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66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144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66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 s="2">
        <v>6</v>
      </c>
      <c r="B7" s="2">
        <v>654</v>
      </c>
      <c r="C7" s="2">
        <v>2024</v>
      </c>
      <c r="D7" s="2" t="s">
        <v>23</v>
      </c>
      <c r="E7" s="2">
        <v>16654.53</v>
      </c>
      <c r="F7" s="2" t="s">
        <v>11</v>
      </c>
      <c r="G7" s="2" t="s">
        <v>21</v>
      </c>
      <c r="H7" s="2"/>
      <c r="I7" s="3">
        <v>45510</v>
      </c>
      <c r="J7" s="2"/>
      <c r="K7" s="3">
        <v>45642</v>
      </c>
      <c r="L7" s="2" t="s">
        <v>22</v>
      </c>
      <c r="M7" s="2"/>
      <c r="N7" s="2"/>
      <c r="O7" s="2" t="s">
        <v>45</v>
      </c>
    </row>
    <row r="8" spans="1:15" x14ac:dyDescent="0.25">
      <c r="A8" s="4">
        <v>7</v>
      </c>
      <c r="B8" s="4">
        <v>656</v>
      </c>
      <c r="C8" s="4">
        <v>2024</v>
      </c>
      <c r="D8" s="4" t="s">
        <v>24</v>
      </c>
      <c r="E8" s="4">
        <v>130899.61</v>
      </c>
      <c r="F8" s="4" t="s">
        <v>11</v>
      </c>
      <c r="G8" s="4" t="s">
        <v>21</v>
      </c>
      <c r="H8" s="4"/>
      <c r="I8" s="5">
        <v>45510</v>
      </c>
      <c r="J8" s="4"/>
      <c r="K8" s="4"/>
      <c r="L8" s="4" t="s">
        <v>22</v>
      </c>
      <c r="M8" s="4" t="s">
        <v>145</v>
      </c>
      <c r="N8" s="4"/>
      <c r="O8" s="4"/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2">
        <v>9</v>
      </c>
      <c r="B10" s="2">
        <v>653</v>
      </c>
      <c r="C10" s="2">
        <v>2024</v>
      </c>
      <c r="D10" s="2" t="s">
        <v>27</v>
      </c>
      <c r="E10" s="2">
        <v>28753</v>
      </c>
      <c r="F10" s="2" t="s">
        <v>11</v>
      </c>
      <c r="G10" s="2" t="s">
        <v>21</v>
      </c>
      <c r="H10" s="2"/>
      <c r="I10" s="3">
        <v>45510</v>
      </c>
      <c r="J10" s="2"/>
      <c r="K10" s="3">
        <v>45551</v>
      </c>
      <c r="L10" s="2" t="s">
        <v>22</v>
      </c>
      <c r="M10" s="2" t="s">
        <v>65</v>
      </c>
      <c r="N10" s="2"/>
      <c r="O10" s="2" t="s">
        <v>45</v>
      </c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2">
        <v>11</v>
      </c>
      <c r="B12" s="2">
        <v>733</v>
      </c>
      <c r="C12" s="2">
        <v>2024</v>
      </c>
      <c r="D12" s="2" t="s">
        <v>35</v>
      </c>
      <c r="E12" s="2">
        <v>182977</v>
      </c>
      <c r="F12" s="2" t="s">
        <v>11</v>
      </c>
      <c r="G12" s="2" t="s">
        <v>36</v>
      </c>
      <c r="H12" s="3">
        <v>45527</v>
      </c>
      <c r="I12" s="3">
        <v>45532</v>
      </c>
      <c r="J12" s="2"/>
      <c r="K12" s="3">
        <v>45562</v>
      </c>
      <c r="L12" s="2" t="s">
        <v>37</v>
      </c>
      <c r="M12" s="2" t="s">
        <v>38</v>
      </c>
      <c r="N12" s="2" t="s">
        <v>70</v>
      </c>
      <c r="O12" s="2" t="s">
        <v>45</v>
      </c>
    </row>
    <row r="13" spans="1:15" x14ac:dyDescent="0.25">
      <c r="A13" s="2">
        <v>12</v>
      </c>
      <c r="B13" s="2">
        <v>736</v>
      </c>
      <c r="C13" s="2">
        <v>2024</v>
      </c>
      <c r="D13" s="2" t="s">
        <v>39</v>
      </c>
      <c r="E13" s="2">
        <v>108375</v>
      </c>
      <c r="F13" s="2" t="s">
        <v>11</v>
      </c>
      <c r="G13" s="2" t="s">
        <v>19</v>
      </c>
      <c r="H13" s="3">
        <v>45531</v>
      </c>
      <c r="I13" s="3">
        <v>45540</v>
      </c>
      <c r="J13" s="2"/>
      <c r="K13" s="3">
        <v>45635</v>
      </c>
      <c r="L13" s="2" t="s">
        <v>41</v>
      </c>
      <c r="M13" s="2" t="s">
        <v>40</v>
      </c>
      <c r="N13" s="2"/>
      <c r="O13" s="2" t="s">
        <v>45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 s="2">
        <v>15</v>
      </c>
      <c r="B16" s="2">
        <v>757</v>
      </c>
      <c r="C16" s="2">
        <v>2024</v>
      </c>
      <c r="D16" s="2" t="s">
        <v>43</v>
      </c>
      <c r="E16" s="2">
        <v>122692.6</v>
      </c>
      <c r="F16" s="2" t="s">
        <v>11</v>
      </c>
      <c r="G16" s="2" t="s">
        <v>19</v>
      </c>
      <c r="H16" s="3">
        <v>45538</v>
      </c>
      <c r="I16" s="3">
        <v>45541</v>
      </c>
      <c r="J16" s="2"/>
      <c r="K16" s="3">
        <v>45649</v>
      </c>
      <c r="L16" s="2" t="s">
        <v>12</v>
      </c>
      <c r="M16" s="2" t="s">
        <v>40</v>
      </c>
      <c r="N16" s="2"/>
      <c r="O16" s="2" t="s">
        <v>45</v>
      </c>
    </row>
    <row r="17" spans="1:15" x14ac:dyDescent="0.25">
      <c r="A17" s="2">
        <v>16</v>
      </c>
      <c r="B17" s="2">
        <v>762</v>
      </c>
      <c r="C17" s="2">
        <v>2024</v>
      </c>
      <c r="D17" s="2" t="s">
        <v>48</v>
      </c>
      <c r="E17" s="2">
        <v>45863.7</v>
      </c>
      <c r="F17" s="2" t="s">
        <v>11</v>
      </c>
      <c r="G17" s="2" t="s">
        <v>19</v>
      </c>
      <c r="H17" s="3">
        <v>45540</v>
      </c>
      <c r="I17" s="3">
        <v>45547</v>
      </c>
      <c r="J17" s="2"/>
      <c r="K17" s="3">
        <v>45644</v>
      </c>
      <c r="L17" s="2" t="s">
        <v>12</v>
      </c>
      <c r="M17" s="2" t="s">
        <v>40</v>
      </c>
      <c r="N17" s="2"/>
      <c r="O17" s="2" t="s">
        <v>45</v>
      </c>
    </row>
    <row r="18" spans="1:15" x14ac:dyDescent="0.25">
      <c r="A18">
        <v>17</v>
      </c>
      <c r="D18" t="s">
        <v>49</v>
      </c>
      <c r="F18" t="s">
        <v>11</v>
      </c>
      <c r="G18" t="s">
        <v>19</v>
      </c>
      <c r="H18" s="1">
        <v>45541</v>
      </c>
      <c r="L18" t="s">
        <v>12</v>
      </c>
      <c r="M18" t="s">
        <v>86</v>
      </c>
    </row>
    <row r="19" spans="1:15" x14ac:dyDescent="0.25">
      <c r="A19" s="2">
        <v>18</v>
      </c>
      <c r="B19" s="2">
        <v>770</v>
      </c>
      <c r="C19" s="2">
        <v>2024</v>
      </c>
      <c r="D19" s="2" t="s">
        <v>50</v>
      </c>
      <c r="E19" s="2">
        <v>2361.6</v>
      </c>
      <c r="F19" s="2" t="s">
        <v>11</v>
      </c>
      <c r="G19" s="2" t="s">
        <v>29</v>
      </c>
      <c r="H19" s="3">
        <v>45545</v>
      </c>
      <c r="I19" s="3">
        <v>45547</v>
      </c>
      <c r="J19" s="2"/>
      <c r="K19" s="3">
        <v>45569</v>
      </c>
      <c r="L19" s="2" t="s">
        <v>12</v>
      </c>
      <c r="M19" s="2" t="s">
        <v>51</v>
      </c>
      <c r="N19" s="2" t="s">
        <v>79</v>
      </c>
      <c r="O19" s="2" t="s">
        <v>45</v>
      </c>
    </row>
    <row r="20" spans="1:15" x14ac:dyDescent="0.25">
      <c r="A20" s="2">
        <v>19</v>
      </c>
      <c r="B20" s="2">
        <v>772</v>
      </c>
      <c r="C20" s="2">
        <v>2024</v>
      </c>
      <c r="D20" s="2" t="s">
        <v>55</v>
      </c>
      <c r="E20" s="2">
        <v>1220.9000000000001</v>
      </c>
      <c r="F20" s="2" t="s">
        <v>11</v>
      </c>
      <c r="G20" s="2" t="s">
        <v>29</v>
      </c>
      <c r="H20" s="3">
        <v>45545</v>
      </c>
      <c r="I20" s="3">
        <v>45547</v>
      </c>
      <c r="J20" s="2"/>
      <c r="K20" s="3">
        <v>45561</v>
      </c>
      <c r="L20" s="2" t="s">
        <v>12</v>
      </c>
      <c r="M20" s="2" t="s">
        <v>53</v>
      </c>
      <c r="N20" s="2"/>
      <c r="O20" s="2" t="s">
        <v>45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52</v>
      </c>
      <c r="E21" s="2">
        <v>2000</v>
      </c>
      <c r="F21" s="2" t="s">
        <v>11</v>
      </c>
      <c r="G21" s="2" t="s">
        <v>29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54</v>
      </c>
      <c r="N21" s="2"/>
      <c r="O21" s="2" t="s">
        <v>45</v>
      </c>
    </row>
    <row r="22" spans="1:15" x14ac:dyDescent="0.25">
      <c r="A22" s="2">
        <v>21</v>
      </c>
      <c r="B22" s="2">
        <v>797</v>
      </c>
      <c r="C22" s="2">
        <v>2024</v>
      </c>
      <c r="D22" s="2" t="s">
        <v>35</v>
      </c>
      <c r="E22" s="2">
        <v>111852</v>
      </c>
      <c r="F22" s="2" t="s">
        <v>11</v>
      </c>
      <c r="G22" s="2" t="s">
        <v>36</v>
      </c>
      <c r="H22" s="3">
        <v>45555</v>
      </c>
      <c r="I22" s="3">
        <v>45559</v>
      </c>
      <c r="J22" s="2"/>
      <c r="K22" s="3">
        <v>45573</v>
      </c>
      <c r="L22" s="2" t="s">
        <v>37</v>
      </c>
      <c r="M22" s="2"/>
      <c r="N22" s="2"/>
      <c r="O22" s="2" t="s">
        <v>45</v>
      </c>
    </row>
    <row r="23" spans="1:15" x14ac:dyDescent="0.25">
      <c r="A23" s="2">
        <v>22</v>
      </c>
      <c r="B23" s="2">
        <v>805</v>
      </c>
      <c r="C23" s="2">
        <v>2024</v>
      </c>
      <c r="D23" s="2" t="s">
        <v>67</v>
      </c>
      <c r="E23" s="2">
        <v>449740</v>
      </c>
      <c r="F23" s="2" t="s">
        <v>11</v>
      </c>
      <c r="G23" s="2" t="s">
        <v>36</v>
      </c>
      <c r="H23" s="3">
        <v>45559</v>
      </c>
      <c r="I23" s="3">
        <v>45562</v>
      </c>
      <c r="J23" s="2"/>
      <c r="K23" s="3">
        <v>45597</v>
      </c>
      <c r="L23" s="2" t="s">
        <v>68</v>
      </c>
      <c r="M23" s="2" t="s">
        <v>69</v>
      </c>
      <c r="N23" s="2"/>
      <c r="O23" s="2" t="s">
        <v>45</v>
      </c>
    </row>
    <row r="24" spans="1:15" x14ac:dyDescent="0.25">
      <c r="A24" s="2">
        <v>23</v>
      </c>
      <c r="B24" s="2">
        <v>806</v>
      </c>
      <c r="C24" s="2">
        <v>2024</v>
      </c>
      <c r="D24" s="2" t="s">
        <v>30</v>
      </c>
      <c r="E24" s="2">
        <v>44381</v>
      </c>
      <c r="F24" s="2" t="s">
        <v>11</v>
      </c>
      <c r="G24" s="2" t="s">
        <v>31</v>
      </c>
      <c r="H24" s="3">
        <v>45560</v>
      </c>
      <c r="I24" s="3">
        <v>45562</v>
      </c>
      <c r="J24" s="2"/>
      <c r="K24" s="3">
        <v>45573</v>
      </c>
      <c r="L24" s="2" t="s">
        <v>33</v>
      </c>
      <c r="M24" s="2" t="s">
        <v>32</v>
      </c>
      <c r="N24" s="2"/>
      <c r="O24" s="2" t="s">
        <v>45</v>
      </c>
    </row>
    <row r="25" spans="1:15" x14ac:dyDescent="0.25">
      <c r="A25" s="2">
        <v>24</v>
      </c>
      <c r="B25" s="2">
        <v>811</v>
      </c>
      <c r="C25" s="2">
        <v>2024</v>
      </c>
      <c r="D25" s="2" t="s">
        <v>44</v>
      </c>
      <c r="E25" s="2">
        <v>6400</v>
      </c>
      <c r="F25" s="2" t="s">
        <v>8</v>
      </c>
      <c r="G25" s="2"/>
      <c r="H25" s="3">
        <v>45562</v>
      </c>
      <c r="I25" s="3">
        <v>45567</v>
      </c>
      <c r="J25" s="2"/>
      <c r="K25" s="3">
        <v>45576</v>
      </c>
      <c r="L25" s="2" t="s">
        <v>76</v>
      </c>
      <c r="M25" s="2" t="s">
        <v>77</v>
      </c>
      <c r="N25" s="2"/>
      <c r="O25" s="2" t="s">
        <v>45</v>
      </c>
    </row>
    <row r="26" spans="1:15" x14ac:dyDescent="0.25">
      <c r="A26" s="2">
        <v>25</v>
      </c>
      <c r="B26" s="2">
        <v>816</v>
      </c>
      <c r="C26" s="2">
        <v>2024</v>
      </c>
      <c r="D26" s="2" t="s">
        <v>55</v>
      </c>
      <c r="E26" s="2">
        <v>8815.4</v>
      </c>
      <c r="F26" s="2" t="s">
        <v>11</v>
      </c>
      <c r="G26" s="2" t="s">
        <v>29</v>
      </c>
      <c r="H26" s="3">
        <v>45566</v>
      </c>
      <c r="I26" s="3">
        <v>45567</v>
      </c>
      <c r="J26" s="2"/>
      <c r="K26" s="3">
        <v>45579</v>
      </c>
      <c r="L26" s="2" t="s">
        <v>12</v>
      </c>
      <c r="M26" s="2" t="s">
        <v>78</v>
      </c>
      <c r="N26" s="2" t="s">
        <v>85</v>
      </c>
      <c r="O26" s="2" t="s">
        <v>45</v>
      </c>
    </row>
    <row r="27" spans="1:15" x14ac:dyDescent="0.25">
      <c r="A27">
        <v>26</v>
      </c>
      <c r="B27">
        <v>818</v>
      </c>
      <c r="C27">
        <v>2024</v>
      </c>
      <c r="D27" t="s">
        <v>80</v>
      </c>
      <c r="E27">
        <v>5143</v>
      </c>
      <c r="F27" t="s">
        <v>11</v>
      </c>
      <c r="G27" t="s">
        <v>29</v>
      </c>
      <c r="H27" s="1">
        <v>45569</v>
      </c>
      <c r="I27" s="1">
        <v>45583</v>
      </c>
      <c r="K27" s="1"/>
      <c r="L27" t="s">
        <v>12</v>
      </c>
      <c r="M27" t="s">
        <v>83</v>
      </c>
    </row>
    <row r="28" spans="1:15" x14ac:dyDescent="0.25">
      <c r="A28" s="2">
        <v>27</v>
      </c>
      <c r="B28" s="2">
        <v>819</v>
      </c>
      <c r="C28" s="2">
        <v>2024</v>
      </c>
      <c r="D28" s="2" t="s">
        <v>42</v>
      </c>
      <c r="E28" s="2">
        <v>9740</v>
      </c>
      <c r="F28" s="2" t="s">
        <v>11</v>
      </c>
      <c r="G28" s="2" t="s">
        <v>81</v>
      </c>
      <c r="H28" s="3">
        <v>45572</v>
      </c>
      <c r="I28" s="3">
        <v>45583</v>
      </c>
      <c r="J28" s="2"/>
      <c r="K28" s="3">
        <v>45583</v>
      </c>
      <c r="L28" s="2" t="s">
        <v>33</v>
      </c>
      <c r="M28" s="2" t="s">
        <v>82</v>
      </c>
      <c r="N28" s="2"/>
      <c r="O28" s="2" t="s">
        <v>45</v>
      </c>
    </row>
    <row r="29" spans="1:15" x14ac:dyDescent="0.25">
      <c r="A29" s="2">
        <v>28</v>
      </c>
      <c r="B29" s="2">
        <v>834</v>
      </c>
      <c r="C29" s="2">
        <v>2024</v>
      </c>
      <c r="D29" s="2" t="s">
        <v>42</v>
      </c>
      <c r="E29" s="2">
        <v>8800</v>
      </c>
      <c r="F29" s="2" t="s">
        <v>11</v>
      </c>
      <c r="G29" s="2" t="s">
        <v>81</v>
      </c>
      <c r="H29" s="3">
        <v>45575</v>
      </c>
      <c r="I29" s="3">
        <v>45583</v>
      </c>
      <c r="J29" s="2"/>
      <c r="K29" s="3">
        <v>45586</v>
      </c>
      <c r="L29" s="2" t="s">
        <v>14</v>
      </c>
      <c r="M29" s="2" t="s">
        <v>84</v>
      </c>
      <c r="N29" s="2"/>
      <c r="O29" s="2" t="s">
        <v>45</v>
      </c>
    </row>
    <row r="30" spans="1:15" x14ac:dyDescent="0.25">
      <c r="A30" s="2">
        <v>29</v>
      </c>
      <c r="B30" s="2">
        <v>845</v>
      </c>
      <c r="C30" s="2">
        <v>2024</v>
      </c>
      <c r="D30" s="2" t="s">
        <v>49</v>
      </c>
      <c r="E30" s="2">
        <v>29436</v>
      </c>
      <c r="F30" s="2" t="s">
        <v>11</v>
      </c>
      <c r="G30" s="2" t="s">
        <v>19</v>
      </c>
      <c r="H30" s="3">
        <v>45579</v>
      </c>
      <c r="I30" s="3">
        <v>45581</v>
      </c>
      <c r="J30" s="2"/>
      <c r="K30" s="3">
        <v>44532</v>
      </c>
      <c r="L30" s="2" t="s">
        <v>33</v>
      </c>
      <c r="M30" s="2" t="s">
        <v>87</v>
      </c>
      <c r="N30" s="2"/>
      <c r="O30" s="2" t="s">
        <v>45</v>
      </c>
    </row>
    <row r="31" spans="1:15" x14ac:dyDescent="0.25">
      <c r="A31" s="2">
        <v>30</v>
      </c>
      <c r="B31" s="2">
        <v>852</v>
      </c>
      <c r="C31" s="2">
        <v>2024</v>
      </c>
      <c r="D31" s="2" t="s">
        <v>88</v>
      </c>
      <c r="E31" s="2">
        <v>13477.5</v>
      </c>
      <c r="F31" s="2" t="s">
        <v>11</v>
      </c>
      <c r="G31" s="2" t="s">
        <v>89</v>
      </c>
      <c r="H31" s="3">
        <v>45582</v>
      </c>
      <c r="I31" s="3">
        <v>45586</v>
      </c>
      <c r="J31" s="2"/>
      <c r="K31" s="3">
        <v>45593</v>
      </c>
      <c r="L31" s="2" t="s">
        <v>12</v>
      </c>
      <c r="M31" s="2" t="s">
        <v>90</v>
      </c>
      <c r="N31" s="2"/>
      <c r="O31" s="2" t="s">
        <v>45</v>
      </c>
    </row>
    <row r="32" spans="1:15" x14ac:dyDescent="0.25">
      <c r="A32" s="2">
        <v>31</v>
      </c>
      <c r="B32" s="2">
        <v>853</v>
      </c>
      <c r="C32" s="2">
        <v>2024</v>
      </c>
      <c r="D32" s="2" t="s">
        <v>91</v>
      </c>
      <c r="E32" s="2">
        <v>3833.75</v>
      </c>
      <c r="F32" s="2" t="s">
        <v>11</v>
      </c>
      <c r="G32" s="8" t="s">
        <v>89</v>
      </c>
      <c r="H32" s="3">
        <v>45582</v>
      </c>
      <c r="I32" s="3">
        <v>45586</v>
      </c>
      <c r="J32" s="2"/>
      <c r="K32" s="2"/>
      <c r="L32" s="2" t="s">
        <v>12</v>
      </c>
      <c r="M32" s="2" t="s">
        <v>92</v>
      </c>
      <c r="N32" s="2"/>
      <c r="O32" s="2" t="s">
        <v>45</v>
      </c>
    </row>
    <row r="33" spans="1:15" x14ac:dyDescent="0.25">
      <c r="A33" s="2">
        <v>32</v>
      </c>
      <c r="B33" s="2">
        <v>858</v>
      </c>
      <c r="C33" s="2">
        <v>2024</v>
      </c>
      <c r="D33" s="2" t="s">
        <v>93</v>
      </c>
      <c r="E33" s="2">
        <v>2156.8000000000002</v>
      </c>
      <c r="F33" s="2" t="s">
        <v>11</v>
      </c>
      <c r="G33" s="2" t="s">
        <v>29</v>
      </c>
      <c r="H33" s="3">
        <v>45583</v>
      </c>
      <c r="I33" s="3">
        <v>45587</v>
      </c>
      <c r="J33" s="2"/>
      <c r="K33" s="3">
        <v>45597</v>
      </c>
      <c r="L33" s="2" t="s">
        <v>12</v>
      </c>
      <c r="M33" s="2" t="s">
        <v>72</v>
      </c>
      <c r="N33" s="2"/>
      <c r="O33" s="2" t="s">
        <v>45</v>
      </c>
    </row>
    <row r="34" spans="1:15" x14ac:dyDescent="0.25">
      <c r="A34" s="2">
        <v>33</v>
      </c>
      <c r="B34" s="2">
        <v>861</v>
      </c>
      <c r="C34" s="2">
        <v>2024</v>
      </c>
      <c r="D34" s="2" t="s">
        <v>42</v>
      </c>
      <c r="E34" s="2">
        <v>9740</v>
      </c>
      <c r="F34" s="2" t="s">
        <v>11</v>
      </c>
      <c r="G34" s="2" t="s">
        <v>81</v>
      </c>
      <c r="H34" s="3">
        <v>45586</v>
      </c>
      <c r="I34" s="3">
        <v>45589</v>
      </c>
      <c r="J34" s="2"/>
      <c r="K34" s="3">
        <v>45589</v>
      </c>
      <c r="L34" s="2" t="s">
        <v>12</v>
      </c>
      <c r="M34" s="2" t="s">
        <v>82</v>
      </c>
      <c r="N34" s="2"/>
      <c r="O34" s="2" t="s">
        <v>45</v>
      </c>
    </row>
    <row r="35" spans="1:15" x14ac:dyDescent="0.25">
      <c r="A35">
        <v>34</v>
      </c>
      <c r="B35">
        <v>867</v>
      </c>
      <c r="C35" s="2">
        <v>2024</v>
      </c>
      <c r="D35" s="2" t="s">
        <v>44</v>
      </c>
      <c r="E35" s="2">
        <v>6850</v>
      </c>
      <c r="F35" s="2" t="s">
        <v>8</v>
      </c>
      <c r="G35" s="2"/>
      <c r="H35" s="3">
        <v>45588</v>
      </c>
      <c r="I35" s="3">
        <v>45593</v>
      </c>
      <c r="J35" s="2"/>
      <c r="K35" s="3">
        <v>45610</v>
      </c>
      <c r="L35" s="2" t="s">
        <v>12</v>
      </c>
      <c r="M35" s="2" t="s">
        <v>38</v>
      </c>
      <c r="N35" s="2"/>
      <c r="O35" s="2" t="s">
        <v>45</v>
      </c>
    </row>
    <row r="36" spans="1:15" x14ac:dyDescent="0.25">
      <c r="A36" s="2">
        <v>35</v>
      </c>
      <c r="B36" s="2">
        <v>870</v>
      </c>
      <c r="C36" s="2">
        <v>2024</v>
      </c>
      <c r="D36" s="2" t="s">
        <v>42</v>
      </c>
      <c r="E36" s="2">
        <v>598</v>
      </c>
      <c r="F36" s="2" t="s">
        <v>8</v>
      </c>
      <c r="G36" s="2"/>
      <c r="H36" s="3">
        <v>45588</v>
      </c>
      <c r="I36" s="3">
        <v>45593</v>
      </c>
      <c r="J36" s="2"/>
      <c r="K36" s="3">
        <v>45600</v>
      </c>
      <c r="L36" s="2" t="s">
        <v>95</v>
      </c>
      <c r="M36" s="2" t="s">
        <v>94</v>
      </c>
      <c r="N36" s="2"/>
      <c r="O36" s="2" t="s">
        <v>45</v>
      </c>
    </row>
    <row r="37" spans="1:15" x14ac:dyDescent="0.25">
      <c r="A37" s="2">
        <v>36</v>
      </c>
      <c r="B37" s="2">
        <v>884</v>
      </c>
      <c r="C37" s="2">
        <v>2024</v>
      </c>
      <c r="D37" s="2" t="s">
        <v>112</v>
      </c>
      <c r="E37" s="2">
        <v>9925</v>
      </c>
      <c r="F37" s="2" t="s">
        <v>8</v>
      </c>
      <c r="G37" s="2"/>
      <c r="H37" s="3">
        <v>45596</v>
      </c>
      <c r="I37" s="3">
        <v>45600</v>
      </c>
      <c r="J37" s="2"/>
      <c r="K37" s="3">
        <v>45604</v>
      </c>
      <c r="L37" s="2" t="s">
        <v>12</v>
      </c>
      <c r="M37" s="2" t="s">
        <v>72</v>
      </c>
      <c r="N37" s="2"/>
      <c r="O37" s="2" t="s">
        <v>45</v>
      </c>
    </row>
    <row r="38" spans="1:15" x14ac:dyDescent="0.25">
      <c r="A38" s="2">
        <v>37</v>
      </c>
      <c r="B38" s="2">
        <v>903</v>
      </c>
      <c r="C38" s="2">
        <v>2024</v>
      </c>
      <c r="D38" s="2" t="s">
        <v>42</v>
      </c>
      <c r="E38" s="2">
        <v>12153.08</v>
      </c>
      <c r="F38" s="2" t="s">
        <v>113</v>
      </c>
      <c r="G38" s="2" t="s">
        <v>81</v>
      </c>
      <c r="H38" s="3">
        <v>45600</v>
      </c>
      <c r="I38" s="2"/>
      <c r="J38" s="2"/>
      <c r="K38" s="3">
        <v>45644</v>
      </c>
      <c r="L38" s="2" t="s">
        <v>12</v>
      </c>
      <c r="M38" s="2" t="s">
        <v>114</v>
      </c>
      <c r="N38" s="2"/>
      <c r="O38" s="2"/>
    </row>
    <row r="39" spans="1:15" x14ac:dyDescent="0.25">
      <c r="A39" s="2">
        <v>38</v>
      </c>
      <c r="B39" s="2">
        <v>912</v>
      </c>
      <c r="C39" s="2">
        <v>2024</v>
      </c>
      <c r="D39" s="2" t="s">
        <v>30</v>
      </c>
      <c r="E39" s="2">
        <v>245918.58</v>
      </c>
      <c r="F39" s="2" t="s">
        <v>11</v>
      </c>
      <c r="G39" s="2" t="s">
        <v>31</v>
      </c>
      <c r="H39" s="3">
        <v>45604</v>
      </c>
      <c r="I39" s="3">
        <v>45617</v>
      </c>
      <c r="J39" s="2"/>
      <c r="K39" s="3">
        <v>45622</v>
      </c>
      <c r="L39" s="2" t="s">
        <v>12</v>
      </c>
      <c r="M39" s="2" t="s">
        <v>32</v>
      </c>
      <c r="N39" s="2"/>
      <c r="O39" s="2" t="s">
        <v>45</v>
      </c>
    </row>
    <row r="40" spans="1:15" x14ac:dyDescent="0.25">
      <c r="A40" s="2">
        <v>39</v>
      </c>
      <c r="B40" s="2">
        <v>920</v>
      </c>
      <c r="C40" s="2">
        <v>2024</v>
      </c>
      <c r="D40" s="2" t="s">
        <v>52</v>
      </c>
      <c r="E40" s="2">
        <v>11441</v>
      </c>
      <c r="F40" s="2" t="s">
        <v>11</v>
      </c>
      <c r="G40" s="2" t="s">
        <v>29</v>
      </c>
      <c r="H40" s="3">
        <v>45609</v>
      </c>
      <c r="I40" s="3">
        <v>45617</v>
      </c>
      <c r="J40" s="2"/>
      <c r="K40" s="3">
        <v>45632</v>
      </c>
      <c r="L40" s="2" t="s">
        <v>12</v>
      </c>
      <c r="M40" s="2" t="s">
        <v>116</v>
      </c>
      <c r="N40" s="2"/>
      <c r="O40" s="2" t="s">
        <v>45</v>
      </c>
    </row>
    <row r="41" spans="1:15" x14ac:dyDescent="0.25">
      <c r="A41" s="2">
        <v>40</v>
      </c>
      <c r="B41" s="2">
        <v>921</v>
      </c>
      <c r="C41" s="2">
        <v>2024</v>
      </c>
      <c r="D41" s="2" t="s">
        <v>93</v>
      </c>
      <c r="E41" s="2">
        <v>1013.6</v>
      </c>
      <c r="F41" s="2" t="s">
        <v>11</v>
      </c>
      <c r="G41" s="2" t="s">
        <v>29</v>
      </c>
      <c r="H41" s="3">
        <v>45609</v>
      </c>
      <c r="I41" s="3">
        <v>45617</v>
      </c>
      <c r="J41" s="2"/>
      <c r="K41" s="3">
        <v>45622</v>
      </c>
      <c r="L41" s="2" t="s">
        <v>12</v>
      </c>
      <c r="M41" s="2" t="s">
        <v>115</v>
      </c>
      <c r="N41" s="2"/>
      <c r="O41" s="2" t="s">
        <v>45</v>
      </c>
    </row>
    <row r="42" spans="1:15" x14ac:dyDescent="0.25">
      <c r="A42" s="2">
        <v>41</v>
      </c>
      <c r="B42" s="2">
        <v>934</v>
      </c>
      <c r="C42" s="2">
        <v>2024</v>
      </c>
      <c r="D42" s="2" t="s">
        <v>44</v>
      </c>
      <c r="E42" s="2">
        <v>6850</v>
      </c>
      <c r="F42" s="2" t="s">
        <v>8</v>
      </c>
      <c r="G42" s="2"/>
      <c r="H42" s="3">
        <v>45614</v>
      </c>
      <c r="I42" s="2"/>
      <c r="J42" s="2"/>
      <c r="K42" s="3">
        <v>45625</v>
      </c>
      <c r="L42" s="2" t="s">
        <v>12</v>
      </c>
      <c r="M42" s="2" t="s">
        <v>77</v>
      </c>
      <c r="N42" s="3"/>
      <c r="O42" s="2" t="s">
        <v>45</v>
      </c>
    </row>
    <row r="43" spans="1:15" x14ac:dyDescent="0.25">
      <c r="A43">
        <v>42</v>
      </c>
      <c r="B43" s="2">
        <v>943</v>
      </c>
      <c r="C43" s="2">
        <v>2024</v>
      </c>
      <c r="D43" t="s">
        <v>117</v>
      </c>
      <c r="E43">
        <v>4680.6000000000004</v>
      </c>
      <c r="F43" t="s">
        <v>8</v>
      </c>
      <c r="H43" s="1">
        <v>45615</v>
      </c>
    </row>
    <row r="44" spans="1:15" x14ac:dyDescent="0.25">
      <c r="A44">
        <v>43</v>
      </c>
      <c r="B44">
        <v>924</v>
      </c>
      <c r="C44">
        <v>2024</v>
      </c>
      <c r="D44" t="s">
        <v>118</v>
      </c>
      <c r="E44">
        <v>1498.2</v>
      </c>
      <c r="F44" t="s">
        <v>11</v>
      </c>
      <c r="G44" t="s">
        <v>36</v>
      </c>
      <c r="H44" s="1">
        <v>45615</v>
      </c>
      <c r="I44" s="1">
        <v>45623</v>
      </c>
    </row>
    <row r="45" spans="1:15" x14ac:dyDescent="0.25">
      <c r="A45" s="2">
        <v>44</v>
      </c>
      <c r="B45" s="2">
        <v>925</v>
      </c>
      <c r="C45" s="2">
        <v>2024</v>
      </c>
      <c r="D45" s="2" t="s">
        <v>119</v>
      </c>
      <c r="E45" s="2">
        <v>13981.5</v>
      </c>
      <c r="F45" s="2" t="s">
        <v>11</v>
      </c>
      <c r="G45" s="2" t="s">
        <v>36</v>
      </c>
      <c r="H45" s="3">
        <v>45615</v>
      </c>
      <c r="I45" s="3">
        <v>45623</v>
      </c>
      <c r="J45" s="2"/>
      <c r="K45" s="3">
        <v>45652</v>
      </c>
      <c r="L45" s="2"/>
      <c r="M45" s="2"/>
      <c r="N45" s="2"/>
      <c r="O45" s="2" t="s">
        <v>45</v>
      </c>
    </row>
    <row r="46" spans="1:15" x14ac:dyDescent="0.25">
      <c r="A46">
        <v>45</v>
      </c>
      <c r="B46">
        <v>948</v>
      </c>
      <c r="C46">
        <v>2024</v>
      </c>
      <c r="D46" t="s">
        <v>42</v>
      </c>
      <c r="E46">
        <v>17239.240000000002</v>
      </c>
      <c r="F46" t="s">
        <v>11</v>
      </c>
      <c r="G46" t="s">
        <v>81</v>
      </c>
      <c r="H46" s="1">
        <v>45624</v>
      </c>
      <c r="I46" s="1">
        <v>45629</v>
      </c>
      <c r="L46" t="s">
        <v>12</v>
      </c>
      <c r="M46" t="s">
        <v>120</v>
      </c>
    </row>
    <row r="47" spans="1:15" x14ac:dyDescent="0.25">
      <c r="A47" s="9">
        <v>46</v>
      </c>
      <c r="B47" s="9">
        <v>954</v>
      </c>
      <c r="C47" s="9">
        <v>2024</v>
      </c>
      <c r="D47" s="9" t="s">
        <v>121</v>
      </c>
      <c r="E47" s="9">
        <v>2522.06</v>
      </c>
      <c r="F47" s="9" t="s">
        <v>11</v>
      </c>
      <c r="G47" s="9" t="s">
        <v>81</v>
      </c>
      <c r="H47" s="10">
        <v>45625</v>
      </c>
      <c r="I47" s="10">
        <v>45629</v>
      </c>
      <c r="J47" s="9"/>
      <c r="K47" s="9"/>
      <c r="L47" s="9" t="s">
        <v>12</v>
      </c>
      <c r="M47" s="9" t="s">
        <v>139</v>
      </c>
      <c r="N47" s="9"/>
      <c r="O47" s="9"/>
    </row>
    <row r="48" spans="1:15" x14ac:dyDescent="0.25">
      <c r="A48">
        <v>47</v>
      </c>
      <c r="B48">
        <v>956</v>
      </c>
      <c r="C48">
        <v>2024</v>
      </c>
      <c r="D48" t="s">
        <v>123</v>
      </c>
      <c r="E48">
        <v>750000</v>
      </c>
      <c r="F48" t="s">
        <v>11</v>
      </c>
      <c r="G48" t="s">
        <v>122</v>
      </c>
      <c r="H48" s="1">
        <v>45628</v>
      </c>
      <c r="I48" s="1">
        <v>45629</v>
      </c>
      <c r="L48" t="s">
        <v>124</v>
      </c>
    </row>
    <row r="49" spans="1:15" s="4" customFormat="1" x14ac:dyDescent="0.25">
      <c r="A49" s="4">
        <v>48</v>
      </c>
      <c r="B49" s="4">
        <v>957</v>
      </c>
      <c r="C49" s="4">
        <v>2024</v>
      </c>
      <c r="D49" s="4" t="s">
        <v>125</v>
      </c>
      <c r="E49" s="4">
        <v>565085</v>
      </c>
      <c r="F49" s="4" t="s">
        <v>11</v>
      </c>
      <c r="G49" s="4" t="s">
        <v>122</v>
      </c>
      <c r="H49" s="5">
        <v>45628</v>
      </c>
      <c r="I49" s="5">
        <v>45629</v>
      </c>
      <c r="L49" s="4" t="s">
        <v>124</v>
      </c>
      <c r="N49" s="4" t="s">
        <v>143</v>
      </c>
    </row>
    <row r="50" spans="1:15" x14ac:dyDescent="0.25">
      <c r="A50" s="2">
        <v>49</v>
      </c>
      <c r="B50" s="2">
        <v>958</v>
      </c>
      <c r="C50" s="2">
        <v>2024</v>
      </c>
      <c r="D50" s="2" t="s">
        <v>126</v>
      </c>
      <c r="E50" s="2">
        <v>80000</v>
      </c>
      <c r="F50" s="2" t="s">
        <v>11</v>
      </c>
      <c r="G50" s="2" t="s">
        <v>122</v>
      </c>
      <c r="H50" s="3">
        <v>45628</v>
      </c>
      <c r="I50" s="3">
        <v>45629</v>
      </c>
      <c r="J50" s="2"/>
      <c r="K50" s="3">
        <v>45679</v>
      </c>
      <c r="L50" s="2" t="s">
        <v>124</v>
      </c>
      <c r="M50" s="2"/>
      <c r="N50" s="2"/>
      <c r="O50" s="2" t="s">
        <v>45</v>
      </c>
    </row>
    <row r="51" spans="1:15" x14ac:dyDescent="0.25">
      <c r="A51">
        <v>50</v>
      </c>
      <c r="B51">
        <v>959</v>
      </c>
      <c r="C51">
        <v>2024</v>
      </c>
      <c r="D51" t="s">
        <v>127</v>
      </c>
      <c r="E51">
        <v>576397.94999999995</v>
      </c>
      <c r="F51" t="s">
        <v>11</v>
      </c>
      <c r="G51" t="s">
        <v>122</v>
      </c>
      <c r="H51" s="1">
        <v>45628</v>
      </c>
      <c r="I51" s="1">
        <v>45629</v>
      </c>
      <c r="L51" t="s">
        <v>124</v>
      </c>
    </row>
    <row r="52" spans="1:15" x14ac:dyDescent="0.25">
      <c r="A52">
        <v>51</v>
      </c>
      <c r="B52">
        <v>960</v>
      </c>
      <c r="C52">
        <v>2024</v>
      </c>
      <c r="D52" t="s">
        <v>128</v>
      </c>
      <c r="E52">
        <v>17000</v>
      </c>
      <c r="F52" t="s">
        <v>11</v>
      </c>
      <c r="G52" t="s">
        <v>122</v>
      </c>
      <c r="H52" s="1">
        <v>45628</v>
      </c>
      <c r="I52" s="1">
        <v>45629</v>
      </c>
      <c r="L52" t="s">
        <v>124</v>
      </c>
    </row>
    <row r="53" spans="1:15" x14ac:dyDescent="0.25">
      <c r="A53">
        <v>52</v>
      </c>
      <c r="B53">
        <v>961</v>
      </c>
      <c r="C53">
        <v>2024</v>
      </c>
      <c r="D53" t="s">
        <v>129</v>
      </c>
      <c r="E53">
        <v>472500</v>
      </c>
      <c r="F53" t="s">
        <v>11</v>
      </c>
      <c r="G53" t="s">
        <v>122</v>
      </c>
      <c r="H53" s="1">
        <v>45628</v>
      </c>
      <c r="I53" s="1">
        <v>45629</v>
      </c>
      <c r="L53" t="s">
        <v>124</v>
      </c>
    </row>
    <row r="54" spans="1:15" x14ac:dyDescent="0.25">
      <c r="A54">
        <v>53</v>
      </c>
      <c r="B54">
        <v>966</v>
      </c>
      <c r="C54">
        <v>2024</v>
      </c>
      <c r="D54" t="s">
        <v>130</v>
      </c>
      <c r="E54">
        <v>363712.75</v>
      </c>
      <c r="F54" t="s">
        <v>11</v>
      </c>
      <c r="G54" t="s">
        <v>132</v>
      </c>
      <c r="H54" s="1">
        <v>45628</v>
      </c>
      <c r="I54" s="1">
        <v>45629</v>
      </c>
      <c r="L54" t="s">
        <v>131</v>
      </c>
      <c r="M54" t="s">
        <v>133</v>
      </c>
    </row>
    <row r="55" spans="1:15" x14ac:dyDescent="0.25">
      <c r="A55">
        <v>54</v>
      </c>
      <c r="B55">
        <v>971</v>
      </c>
      <c r="C55">
        <v>2024</v>
      </c>
      <c r="D55" t="s">
        <v>135</v>
      </c>
      <c r="E55">
        <v>149364</v>
      </c>
      <c r="F55" t="s">
        <v>11</v>
      </c>
      <c r="G55" t="s">
        <v>137</v>
      </c>
      <c r="H55" s="1">
        <v>45628</v>
      </c>
      <c r="I55" s="1"/>
    </row>
    <row r="56" spans="1:15" x14ac:dyDescent="0.25">
      <c r="A56" s="4">
        <v>55</v>
      </c>
      <c r="B56" s="4">
        <v>972</v>
      </c>
      <c r="C56" s="4">
        <v>2024</v>
      </c>
      <c r="D56" s="4" t="s">
        <v>35</v>
      </c>
      <c r="E56" s="4">
        <v>762460.47</v>
      </c>
      <c r="F56" s="4" t="s">
        <v>11</v>
      </c>
      <c r="G56" s="4" t="s">
        <v>138</v>
      </c>
      <c r="H56" s="5">
        <v>45628</v>
      </c>
      <c r="I56" s="5"/>
      <c r="J56" s="4"/>
      <c r="K56" s="4"/>
      <c r="L56" s="4"/>
      <c r="M56" s="4"/>
      <c r="N56" s="4" t="s">
        <v>154</v>
      </c>
      <c r="O56" s="4"/>
    </row>
    <row r="57" spans="1:15" x14ac:dyDescent="0.25">
      <c r="A57">
        <v>56</v>
      </c>
      <c r="B57">
        <v>973</v>
      </c>
      <c r="C57">
        <v>2024</v>
      </c>
      <c r="D57" t="s">
        <v>136</v>
      </c>
      <c r="E57">
        <v>16494.240000000002</v>
      </c>
      <c r="F57" t="s">
        <v>11</v>
      </c>
      <c r="G57" t="s">
        <v>138</v>
      </c>
      <c r="H57" s="1">
        <v>45628</v>
      </c>
      <c r="I57" s="1"/>
    </row>
    <row r="58" spans="1:15" x14ac:dyDescent="0.25">
      <c r="A58" s="2">
        <v>57</v>
      </c>
      <c r="B58" s="2">
        <v>979</v>
      </c>
      <c r="C58" s="2">
        <v>2024</v>
      </c>
      <c r="D58" s="2" t="s">
        <v>44</v>
      </c>
      <c r="E58" s="2">
        <v>13700</v>
      </c>
      <c r="F58" s="2" t="s">
        <v>8</v>
      </c>
      <c r="G58" s="2"/>
      <c r="H58" s="3">
        <v>45630</v>
      </c>
      <c r="I58" s="3">
        <v>45632</v>
      </c>
      <c r="J58" s="2"/>
      <c r="K58" s="3">
        <v>45638</v>
      </c>
      <c r="L58" s="2" t="s">
        <v>12</v>
      </c>
      <c r="M58" s="2" t="s">
        <v>134</v>
      </c>
      <c r="N58" s="2"/>
      <c r="O58" s="2" t="s">
        <v>45</v>
      </c>
    </row>
    <row r="59" spans="1:15" x14ac:dyDescent="0.25">
      <c r="A59" s="2">
        <v>58</v>
      </c>
      <c r="B59" s="2">
        <v>987</v>
      </c>
      <c r="C59" s="2">
        <v>2024</v>
      </c>
      <c r="D59" s="2" t="s">
        <v>121</v>
      </c>
      <c r="E59" s="2">
        <v>2522.06</v>
      </c>
      <c r="F59" s="2" t="s">
        <v>11</v>
      </c>
      <c r="G59" s="2" t="s">
        <v>81</v>
      </c>
      <c r="H59" s="3">
        <v>45631</v>
      </c>
      <c r="I59" s="3">
        <v>45632</v>
      </c>
      <c r="J59" s="2"/>
      <c r="K59" s="3">
        <v>45664</v>
      </c>
      <c r="L59" s="2" t="s">
        <v>140</v>
      </c>
      <c r="M59" s="2"/>
      <c r="N59" s="2"/>
      <c r="O59" s="2" t="s">
        <v>45</v>
      </c>
    </row>
    <row r="60" spans="1:15" x14ac:dyDescent="0.25">
      <c r="A60" s="2">
        <v>59</v>
      </c>
      <c r="B60" s="2">
        <v>993</v>
      </c>
      <c r="C60" s="2">
        <v>2024</v>
      </c>
      <c r="D60" s="2" t="s">
        <v>121</v>
      </c>
      <c r="E60" s="2">
        <v>2508.6999999999998</v>
      </c>
      <c r="F60" s="2" t="s">
        <v>11</v>
      </c>
      <c r="G60" s="2" t="s">
        <v>81</v>
      </c>
      <c r="H60" s="3">
        <v>45631</v>
      </c>
      <c r="I60" s="3">
        <v>45635</v>
      </c>
      <c r="J60" s="2"/>
      <c r="K60" s="3">
        <v>45665</v>
      </c>
      <c r="L60" s="2" t="s">
        <v>141</v>
      </c>
      <c r="M60" s="2"/>
      <c r="N60" s="2"/>
      <c r="O60" s="2" t="s">
        <v>45</v>
      </c>
    </row>
    <row r="61" spans="1:15" x14ac:dyDescent="0.25">
      <c r="A61">
        <v>60</v>
      </c>
      <c r="B61">
        <v>1047</v>
      </c>
      <c r="C61">
        <v>2024</v>
      </c>
      <c r="D61" t="s">
        <v>42</v>
      </c>
      <c r="E61">
        <v>16995.64</v>
      </c>
      <c r="F61" t="s">
        <v>142</v>
      </c>
      <c r="G61" t="s">
        <v>81</v>
      </c>
      <c r="H61" s="1">
        <v>45635</v>
      </c>
      <c r="I61" s="1">
        <v>45652</v>
      </c>
    </row>
    <row r="62" spans="1:15" x14ac:dyDescent="0.25">
      <c r="A62">
        <v>61</v>
      </c>
      <c r="B62">
        <v>1048</v>
      </c>
      <c r="C62">
        <v>2024</v>
      </c>
      <c r="D62" t="s">
        <v>42</v>
      </c>
      <c r="E62">
        <v>115547</v>
      </c>
      <c r="F62" t="s">
        <v>11</v>
      </c>
      <c r="G62" t="s">
        <v>81</v>
      </c>
      <c r="L62" t="s">
        <v>147</v>
      </c>
      <c r="M62" t="s">
        <v>146</v>
      </c>
    </row>
    <row r="63" spans="1:15" x14ac:dyDescent="0.25">
      <c r="A63">
        <v>62</v>
      </c>
      <c r="B63">
        <v>1050</v>
      </c>
      <c r="C63">
        <v>2024</v>
      </c>
      <c r="D63" t="s">
        <v>42</v>
      </c>
      <c r="E63">
        <v>9740</v>
      </c>
      <c r="F63" t="s">
        <v>11</v>
      </c>
      <c r="G63" t="s">
        <v>81</v>
      </c>
      <c r="H63" s="1">
        <v>45653</v>
      </c>
    </row>
    <row r="64" spans="1:15" x14ac:dyDescent="0.25">
      <c r="A64" s="4">
        <v>63</v>
      </c>
      <c r="B64" s="4">
        <v>47</v>
      </c>
      <c r="C64" s="4">
        <v>2025</v>
      </c>
      <c r="D64" s="4" t="s">
        <v>55</v>
      </c>
      <c r="E64" s="13">
        <v>7863.1</v>
      </c>
      <c r="F64" s="4" t="s">
        <v>11</v>
      </c>
      <c r="G64" s="4" t="s">
        <v>29</v>
      </c>
      <c r="H64" s="5">
        <v>45670</v>
      </c>
      <c r="I64" s="4"/>
      <c r="J64" s="4"/>
      <c r="K64" s="4"/>
      <c r="L64" s="4"/>
      <c r="M64" s="4"/>
      <c r="N64" s="4" t="s">
        <v>155</v>
      </c>
      <c r="O64" s="4"/>
    </row>
    <row r="65" spans="1:15" x14ac:dyDescent="0.25">
      <c r="A65" s="2">
        <v>64</v>
      </c>
      <c r="B65" s="2">
        <v>48</v>
      </c>
      <c r="C65" s="2">
        <v>2025</v>
      </c>
      <c r="D65" s="2" t="s">
        <v>148</v>
      </c>
      <c r="E65" s="2">
        <v>1900.5</v>
      </c>
      <c r="F65" s="2" t="s">
        <v>11</v>
      </c>
      <c r="G65" s="2" t="s">
        <v>29</v>
      </c>
      <c r="H65" s="3">
        <v>45304</v>
      </c>
      <c r="I65" s="2"/>
      <c r="J65" s="2"/>
      <c r="K65" s="3">
        <v>45670</v>
      </c>
      <c r="L65" s="2"/>
      <c r="M65" s="2"/>
      <c r="N65" s="2"/>
      <c r="O65" s="2" t="s">
        <v>45</v>
      </c>
    </row>
    <row r="66" spans="1:15" x14ac:dyDescent="0.25">
      <c r="A66">
        <v>65</v>
      </c>
      <c r="B66">
        <v>49</v>
      </c>
      <c r="C66">
        <v>2025</v>
      </c>
      <c r="D66" t="s">
        <v>112</v>
      </c>
      <c r="E66">
        <v>2052.6</v>
      </c>
      <c r="F66" t="s">
        <v>11</v>
      </c>
      <c r="G66" t="s">
        <v>29</v>
      </c>
      <c r="H66" s="1">
        <v>45667</v>
      </c>
    </row>
    <row r="67" spans="1:15" x14ac:dyDescent="0.25">
      <c r="A67">
        <v>66</v>
      </c>
      <c r="B67">
        <v>50</v>
      </c>
      <c r="C67">
        <v>2025</v>
      </c>
      <c r="D67" t="s">
        <v>149</v>
      </c>
      <c r="E67">
        <v>17652.5</v>
      </c>
      <c r="F67" t="s">
        <v>11</v>
      </c>
      <c r="G67" t="s">
        <v>150</v>
      </c>
      <c r="H67" s="1">
        <v>45670</v>
      </c>
    </row>
    <row r="68" spans="1:15" x14ac:dyDescent="0.25">
      <c r="A68">
        <v>67</v>
      </c>
      <c r="B68">
        <v>55</v>
      </c>
      <c r="C68">
        <v>2025</v>
      </c>
      <c r="D68" t="s">
        <v>80</v>
      </c>
      <c r="E68">
        <v>3159</v>
      </c>
      <c r="F68" t="s">
        <v>11</v>
      </c>
      <c r="G68" t="s">
        <v>29</v>
      </c>
      <c r="H68" s="1">
        <v>45673</v>
      </c>
    </row>
    <row r="69" spans="1:15" x14ac:dyDescent="0.25">
      <c r="A69">
        <v>68</v>
      </c>
      <c r="B69">
        <v>77</v>
      </c>
      <c r="C69">
        <v>2025</v>
      </c>
      <c r="D69" t="s">
        <v>42</v>
      </c>
      <c r="E69">
        <v>507</v>
      </c>
      <c r="F69" t="s">
        <v>11</v>
      </c>
      <c r="G69" t="s">
        <v>81</v>
      </c>
      <c r="H69" s="1">
        <v>45671</v>
      </c>
      <c r="L69" t="s">
        <v>151</v>
      </c>
    </row>
    <row r="70" spans="1:15" x14ac:dyDescent="0.25">
      <c r="A70">
        <v>69</v>
      </c>
      <c r="B70">
        <v>88</v>
      </c>
      <c r="C70">
        <v>2025</v>
      </c>
      <c r="D70" t="s">
        <v>121</v>
      </c>
      <c r="E70">
        <v>43159.05</v>
      </c>
      <c r="F70" t="s">
        <v>11</v>
      </c>
      <c r="G70" t="s">
        <v>81</v>
      </c>
      <c r="H70" s="1">
        <v>45674</v>
      </c>
    </row>
    <row r="71" spans="1:15" x14ac:dyDescent="0.25">
      <c r="A71">
        <v>70</v>
      </c>
      <c r="B71">
        <v>89</v>
      </c>
      <c r="C71">
        <v>2025</v>
      </c>
      <c r="D71" t="s">
        <v>152</v>
      </c>
      <c r="E71">
        <v>1319.16</v>
      </c>
      <c r="F71" t="s">
        <v>11</v>
      </c>
      <c r="G71" t="s">
        <v>81</v>
      </c>
      <c r="H71" s="1">
        <v>45674</v>
      </c>
    </row>
    <row r="72" spans="1:15" x14ac:dyDescent="0.25">
      <c r="A72">
        <v>71</v>
      </c>
      <c r="B72">
        <v>94</v>
      </c>
      <c r="C72">
        <v>2025</v>
      </c>
      <c r="D72" t="s">
        <v>153</v>
      </c>
      <c r="E72">
        <v>9381.0499999999993</v>
      </c>
      <c r="F72" t="s">
        <v>11</v>
      </c>
      <c r="G72" t="s">
        <v>81</v>
      </c>
      <c r="H72" s="1">
        <v>45677</v>
      </c>
    </row>
    <row r="73" spans="1:15" x14ac:dyDescent="0.25">
      <c r="A73">
        <v>72</v>
      </c>
      <c r="B73">
        <v>95</v>
      </c>
      <c r="C73">
        <v>2025</v>
      </c>
      <c r="D73" t="s">
        <v>42</v>
      </c>
      <c r="E73">
        <v>116696.35</v>
      </c>
      <c r="F73" t="s">
        <v>11</v>
      </c>
      <c r="G73" t="s">
        <v>81</v>
      </c>
      <c r="H73" s="1">
        <v>45677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A14A-AA10-4046-8B16-39F5719796FF}">
  <dimension ref="G7:T17"/>
  <sheetViews>
    <sheetView workbookViewId="0">
      <selection activeCell="G17" sqref="G17"/>
    </sheetView>
  </sheetViews>
  <sheetFormatPr defaultRowHeight="15" x14ac:dyDescent="0.25"/>
  <cols>
    <col min="7" max="7" width="10.85546875" customWidth="1"/>
    <col min="8" max="8" width="19.42578125" customWidth="1"/>
    <col min="11" max="11" width="11.7109375" customWidth="1"/>
    <col min="12" max="12" width="12.28515625" customWidth="1"/>
    <col min="16" max="16" width="11.42578125" customWidth="1"/>
  </cols>
  <sheetData>
    <row r="7" spans="7:20" x14ac:dyDescent="0.25">
      <c r="P7">
        <v>208117.02</v>
      </c>
      <c r="T7">
        <v>370668.31</v>
      </c>
    </row>
    <row r="8" spans="7:20" x14ac:dyDescent="0.25">
      <c r="P8">
        <v>19961</v>
      </c>
      <c r="T8">
        <f>T7-P11</f>
        <v>18311.750000000058</v>
      </c>
    </row>
    <row r="9" spans="7:20" x14ac:dyDescent="0.25">
      <c r="P9">
        <v>48492.63</v>
      </c>
    </row>
    <row r="10" spans="7:20" x14ac:dyDescent="0.25">
      <c r="P10">
        <v>75785.91</v>
      </c>
    </row>
    <row r="11" spans="7:20" x14ac:dyDescent="0.25">
      <c r="P11">
        <f>SUM(P7:P10)</f>
        <v>352356.55999999994</v>
      </c>
    </row>
    <row r="15" spans="7:20" x14ac:dyDescent="0.25">
      <c r="I15" t="s">
        <v>73</v>
      </c>
    </row>
    <row r="16" spans="7:20" x14ac:dyDescent="0.25">
      <c r="G16" s="11">
        <v>1944</v>
      </c>
      <c r="I16">
        <v>15</v>
      </c>
      <c r="K16" s="12">
        <v>7474.5</v>
      </c>
    </row>
    <row r="17" spans="7:11" x14ac:dyDescent="0.25">
      <c r="G17" s="11">
        <v>2641</v>
      </c>
      <c r="I17">
        <v>25</v>
      </c>
      <c r="K17" s="12">
        <v>10837.25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179A-4E91-4DD2-9576-7FD73AF3B058}">
  <dimension ref="A1:E11"/>
  <sheetViews>
    <sheetView workbookViewId="0">
      <selection activeCell="C8" sqref="C8"/>
    </sheetView>
  </sheetViews>
  <sheetFormatPr defaultRowHeight="15" x14ac:dyDescent="0.25"/>
  <cols>
    <col min="3" max="3" width="33.85546875" customWidth="1"/>
    <col min="4" max="4" width="15.7109375" customWidth="1"/>
    <col min="5" max="5" width="14.28515625" customWidth="1"/>
  </cols>
  <sheetData>
    <row r="1" spans="1:5" x14ac:dyDescent="0.25">
      <c r="A1" t="s">
        <v>71</v>
      </c>
      <c r="D1" t="s">
        <v>72</v>
      </c>
    </row>
    <row r="2" spans="1:5" x14ac:dyDescent="0.25">
      <c r="A2" t="s">
        <v>56</v>
      </c>
      <c r="B2" t="s">
        <v>73</v>
      </c>
      <c r="D2" t="s">
        <v>56</v>
      </c>
      <c r="E2" t="s">
        <v>73</v>
      </c>
    </row>
    <row r="3" spans="1:5" x14ac:dyDescent="0.25">
      <c r="A3" s="6">
        <v>45307</v>
      </c>
      <c r="B3">
        <v>120</v>
      </c>
    </row>
    <row r="4" spans="1:5" x14ac:dyDescent="0.25">
      <c r="A4" s="6">
        <v>45350</v>
      </c>
      <c r="B4">
        <v>120</v>
      </c>
    </row>
    <row r="5" spans="1:5" x14ac:dyDescent="0.25">
      <c r="A5" s="6">
        <v>45414</v>
      </c>
      <c r="B5">
        <v>180</v>
      </c>
    </row>
    <row r="6" spans="1:5" x14ac:dyDescent="0.25">
      <c r="A6" s="6">
        <v>45477</v>
      </c>
      <c r="B6" s="7">
        <f>180</f>
        <v>180</v>
      </c>
    </row>
    <row r="7" spans="1:5" x14ac:dyDescent="0.25">
      <c r="A7" s="6">
        <v>45545</v>
      </c>
      <c r="B7">
        <v>100</v>
      </c>
    </row>
    <row r="8" spans="1:5" x14ac:dyDescent="0.25">
      <c r="A8" s="6">
        <v>45566</v>
      </c>
      <c r="B8">
        <v>240</v>
      </c>
      <c r="C8" t="s">
        <v>75</v>
      </c>
    </row>
    <row r="11" spans="1:5" x14ac:dyDescent="0.25">
      <c r="A11" t="s">
        <v>74</v>
      </c>
      <c r="B11">
        <f>SUM(B3:B8)</f>
        <v>940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56</v>
      </c>
      <c r="E1" t="s">
        <v>47</v>
      </c>
    </row>
    <row r="2" spans="1:5" x14ac:dyDescent="0.25">
      <c r="A2" t="s">
        <v>57</v>
      </c>
      <c r="B2" t="s">
        <v>58</v>
      </c>
      <c r="C2" t="s">
        <v>59</v>
      </c>
      <c r="D2" s="1">
        <v>45225</v>
      </c>
      <c r="E2">
        <v>52217.95</v>
      </c>
    </row>
    <row r="3" spans="1:5" x14ac:dyDescent="0.25">
      <c r="A3" t="s">
        <v>57</v>
      </c>
      <c r="B3" t="s">
        <v>58</v>
      </c>
      <c r="C3" t="s">
        <v>60</v>
      </c>
      <c r="D3" s="1">
        <v>45236</v>
      </c>
      <c r="E3">
        <v>4366.3</v>
      </c>
    </row>
    <row r="4" spans="1:5" x14ac:dyDescent="0.25">
      <c r="A4" t="s">
        <v>61</v>
      </c>
      <c r="B4" t="s">
        <v>58</v>
      </c>
      <c r="C4" t="s">
        <v>62</v>
      </c>
      <c r="D4" s="1">
        <v>45322</v>
      </c>
      <c r="E4">
        <v>35986.65</v>
      </c>
    </row>
    <row r="5" spans="1:5" x14ac:dyDescent="0.25">
      <c r="A5" t="s">
        <v>61</v>
      </c>
      <c r="B5" t="s">
        <v>58</v>
      </c>
      <c r="C5" t="s">
        <v>63</v>
      </c>
      <c r="D5" s="1">
        <v>45436</v>
      </c>
      <c r="E5">
        <v>88701.4</v>
      </c>
    </row>
    <row r="6" spans="1:5" x14ac:dyDescent="0.25">
      <c r="A6" t="s">
        <v>61</v>
      </c>
      <c r="B6" t="s">
        <v>58</v>
      </c>
      <c r="C6" t="s">
        <v>64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0A64-B7B3-4AB6-ACC7-2BC7A6CA5D26}">
  <dimension ref="A2:B18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1.5703125" customWidth="1"/>
  </cols>
  <sheetData>
    <row r="2" spans="1:2" x14ac:dyDescent="0.25">
      <c r="A2" t="s">
        <v>111</v>
      </c>
      <c r="B2" t="s">
        <v>97</v>
      </c>
    </row>
    <row r="3" spans="1:2" x14ac:dyDescent="0.25">
      <c r="A3" t="s">
        <v>106</v>
      </c>
      <c r="B3">
        <v>191</v>
      </c>
    </row>
    <row r="4" spans="1:2" x14ac:dyDescent="0.25">
      <c r="A4" t="s">
        <v>108</v>
      </c>
      <c r="B4">
        <v>107</v>
      </c>
    </row>
    <row r="5" spans="1:2" x14ac:dyDescent="0.25">
      <c r="A5" t="s">
        <v>107</v>
      </c>
      <c r="B5">
        <f>237-73</f>
        <v>164</v>
      </c>
    </row>
    <row r="6" spans="1:2" x14ac:dyDescent="0.25">
      <c r="A6" t="s">
        <v>96</v>
      </c>
      <c r="B6">
        <v>186</v>
      </c>
    </row>
    <row r="7" spans="1:2" x14ac:dyDescent="0.25">
      <c r="A7" t="s">
        <v>98</v>
      </c>
      <c r="B7">
        <v>141</v>
      </c>
    </row>
    <row r="8" spans="1:2" x14ac:dyDescent="0.25">
      <c r="A8" t="s">
        <v>99</v>
      </c>
      <c r="B8">
        <v>176</v>
      </c>
    </row>
    <row r="9" spans="1:2" x14ac:dyDescent="0.25">
      <c r="A9" t="s">
        <v>100</v>
      </c>
      <c r="B9">
        <v>27</v>
      </c>
    </row>
    <row r="10" spans="1:2" x14ac:dyDescent="0.25">
      <c r="A10" t="s">
        <v>101</v>
      </c>
      <c r="B10">
        <v>149</v>
      </c>
    </row>
    <row r="11" spans="1:2" x14ac:dyDescent="0.25">
      <c r="A11" t="s">
        <v>102</v>
      </c>
      <c r="B11">
        <v>66</v>
      </c>
    </row>
    <row r="12" spans="1:2" x14ac:dyDescent="0.25">
      <c r="A12" t="s">
        <v>103</v>
      </c>
      <c r="B12">
        <v>214</v>
      </c>
    </row>
    <row r="13" spans="1:2" x14ac:dyDescent="0.25">
      <c r="A13" t="s">
        <v>104</v>
      </c>
      <c r="B13">
        <v>176</v>
      </c>
    </row>
    <row r="14" spans="1:2" x14ac:dyDescent="0.25">
      <c r="A14" t="s">
        <v>105</v>
      </c>
      <c r="B14">
        <f>727-562</f>
        <v>165</v>
      </c>
    </row>
    <row r="16" spans="1:2" x14ac:dyDescent="0.25">
      <c r="A16" t="s">
        <v>74</v>
      </c>
      <c r="B16">
        <f>SUM(B3:B14)</f>
        <v>1762</v>
      </c>
    </row>
    <row r="17" spans="1:2" x14ac:dyDescent="0.25">
      <c r="A17" t="s">
        <v>109</v>
      </c>
      <c r="B17">
        <f>B16/12</f>
        <v>146.83333333333334</v>
      </c>
    </row>
    <row r="18" spans="1:2" x14ac:dyDescent="0.25">
      <c r="A18" t="s">
        <v>110</v>
      </c>
      <c r="B18">
        <f>B17/30</f>
        <v>4.8944444444444448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3E</vt:lpstr>
      <vt:lpstr>Planilha3</vt:lpstr>
      <vt:lpstr>Planilha2</vt:lpstr>
      <vt:lpstr>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2025-01-23T14:31:34Z</dcterms:modified>
</cp:coreProperties>
</file>