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:\TI - Sistemas\UAT\PricingExcelTools\files\"/>
    </mc:Choice>
  </mc:AlternateContent>
  <xr:revisionPtr revIDLastSave="0" documentId="8_{643C552C-29FE-4BDC-A26E-A7D30E6F3144}" xr6:coauthVersionLast="47" xr6:coauthVersionMax="47" xr10:uidLastSave="{00000000-0000-0000-0000-000000000000}"/>
  <bookViews>
    <workbookView xWindow="57480" yWindow="-120" windowWidth="29040" windowHeight="15840" xr2:uid="{4A0300D6-7A4F-42F5-AD56-168BD047A90C}"/>
  </bookViews>
  <sheets>
    <sheet name="Geral" sheetId="4" r:id="rId1"/>
    <sheet name="Hidrologia - 1" sheetId="32" r:id="rId2"/>
    <sheet name="XML" sheetId="15" state="hidden" r:id="rId3"/>
  </sheets>
  <definedNames>
    <definedName name="_adterm">Geral!$BO$36:$BS$74</definedName>
    <definedName name="_adtermdadgnl">Geral!$ER$36:$EX$278</definedName>
    <definedName name="_agrint">Geral!$AT$36:$BB$152</definedName>
    <definedName name="_alteracao">Geral!$B$520:$J$574</definedName>
    <definedName name="_arvore">Geral!$C$514:$N$514</definedName>
    <definedName name="_CaminhoXml">Geral!$C$5</definedName>
    <definedName name="_curva">Geral!$EK$36:$EO$278</definedName>
    <definedName name="_CVUAdterm">Geral!$BO$27:$BR$29</definedName>
    <definedName name="_DecompBase">Geral!$C$9</definedName>
    <definedName name="_earm">Geral!$B$15:$O$23</definedName>
    <definedName name="_ena" localSheetId="1">'Hidrologia - 1'!$D$38:$O$41</definedName>
    <definedName name="_enaMeta" localSheetId="1">'Hidrologia - 1'!$D$26:$O$29</definedName>
    <definedName name="_faixaLimites">Geral!$FF$36</definedName>
    <definedName name="_fixaruh">Geral!$DI$36:$DW$278</definedName>
    <definedName name="_he">Geral!$EC$36:$EF$278</definedName>
    <definedName name="_intercambio">Geral!$BD$36:$BL$200</definedName>
    <definedName name="_MercadoEner">Geral!$BX$36:$CB$600</definedName>
    <definedName name="_modif">Geral!$CH$36:$CM$302</definedName>
    <definedName name="_NewaveBase">Geral!$C$8</definedName>
    <definedName name="_nome" localSheetId="1">'Hidrologia - 1'!$C$4</definedName>
    <definedName name="_NomeDoEstudo">Geral!$C$3</definedName>
    <definedName name="_NwHibrido">Geral!$AC$18</definedName>
    <definedName name="_pees">Geral!$AC$21</definedName>
    <definedName name="_redat">Geral!$AJ$36:$AQ$231</definedName>
    <definedName name="_reedat">Geral!$AC$15</definedName>
    <definedName name="_rhe">Geral!$C$36</definedName>
    <definedName name="_rhq">Geral!$N$36</definedName>
    <definedName name="_rhv">Geral!$AB$36</definedName>
    <definedName name="_taxaIrri">Geral!$CR$36:$DE$30966</definedName>
    <definedName name="_tipoEarm">Geral!$B$14</definedName>
    <definedName name="_var" localSheetId="1">'Hidrologia - 1'!$D$32:$O$35</definedName>
    <definedName name="_varInf" localSheetId="1">'Hidrologia - 1'!$R$35</definedName>
    <definedName name="_varInfMatriz" localSheetId="1">'Hidrologia - 1'!$W$32:$W$35</definedName>
    <definedName name="_varSup" localSheetId="1">'Hidrologia - 1'!$R$34</definedName>
    <definedName name="_varSupMatriz" localSheetId="1">'Hidrologia - 1'!$X$32:$X$35</definedName>
    <definedName name="_vazoes" localSheetId="1">'Hidrologia - 1'!$B$44:$O$363</definedName>
    <definedName name="_ve">Geral!$B$582:$N$614</definedName>
    <definedName name="_wbCen">Geral!$B$617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4" l="1"/>
  <c r="A10" i="15" s="1"/>
  <c r="CL95" i="4"/>
  <c r="CL110" i="4"/>
  <c r="CL92" i="4"/>
  <c r="CL107" i="4"/>
  <c r="CL89" i="4"/>
  <c r="CL104" i="4"/>
  <c r="CL86" i="4"/>
  <c r="CL101" i="4"/>
  <c r="CL83" i="4"/>
  <c r="CL98" i="4"/>
  <c r="CL81" i="4"/>
  <c r="CL96" i="4"/>
  <c r="CL79" i="4"/>
  <c r="CL94" i="4"/>
  <c r="CL109" i="4"/>
  <c r="CL78" i="4"/>
  <c r="CL93" i="4"/>
  <c r="CL108" i="4"/>
  <c r="CL76" i="4"/>
  <c r="CL91" i="4"/>
  <c r="CL106" i="4"/>
  <c r="CL75" i="4"/>
  <c r="CL90" i="4"/>
  <c r="CL105" i="4"/>
  <c r="CL73" i="4"/>
  <c r="CL88" i="4"/>
  <c r="CL103" i="4"/>
  <c r="CL72" i="4"/>
  <c r="CL87" i="4"/>
  <c r="CL102" i="4"/>
  <c r="CL70" i="4"/>
  <c r="CL85" i="4"/>
  <c r="CL100" i="4"/>
  <c r="CL69" i="4"/>
  <c r="CL84" i="4"/>
  <c r="CL99" i="4"/>
  <c r="CL67" i="4"/>
  <c r="CL82" i="4"/>
  <c r="CL97" i="4"/>
  <c r="CL66" i="4"/>
  <c r="CL65" i="4"/>
  <c r="CL62" i="4"/>
  <c r="CL59" i="4"/>
  <c r="CL57" i="4"/>
  <c r="CL56" i="4"/>
  <c r="CL53" i="4"/>
  <c r="CL49" i="4"/>
  <c r="CL64" i="4"/>
  <c r="CL48" i="4"/>
  <c r="CL63" i="4"/>
  <c r="CL46" i="4"/>
  <c r="CL61" i="4"/>
  <c r="CL45" i="4"/>
  <c r="CL60" i="4"/>
  <c r="CL43" i="4"/>
  <c r="CL58" i="4"/>
  <c r="CL42" i="4"/>
  <c r="CL40" i="4"/>
  <c r="CL55" i="4"/>
  <c r="CL39" i="4"/>
  <c r="CL54" i="4"/>
  <c r="CL37" i="4"/>
  <c r="CL52" i="4"/>
  <c r="CL36" i="4"/>
  <c r="CL51" i="4"/>
  <c r="BJ79" i="4"/>
  <c r="BK79" i="4"/>
  <c r="BL79" i="4"/>
  <c r="BJ80" i="4"/>
  <c r="BK80" i="4"/>
  <c r="BL80" i="4"/>
  <c r="BJ81" i="4"/>
  <c r="BK81" i="4"/>
  <c r="BL81" i="4"/>
  <c r="BL78" i="4"/>
  <c r="BK78" i="4"/>
  <c r="BJ78" i="4"/>
  <c r="AS176" i="4"/>
  <c r="CZ197" i="4"/>
  <c r="CZ199" i="4"/>
  <c r="DA197" i="4"/>
  <c r="DA199" i="4"/>
  <c r="DB197" i="4"/>
  <c r="DB199" i="4"/>
  <c r="DC197" i="4"/>
  <c r="DC199" i="4"/>
  <c r="DD197" i="4"/>
  <c r="DD199" i="4"/>
  <c r="DE197" i="4"/>
  <c r="DE199" i="4"/>
  <c r="DF197" i="4"/>
  <c r="DF199" i="4"/>
  <c r="CY197" i="4"/>
  <c r="CY199" i="4"/>
  <c r="AS157" i="4"/>
  <c r="AZ128" i="4"/>
  <c r="BB150" i="4"/>
  <c r="BA150" i="4"/>
  <c r="AZ150" i="4"/>
  <c r="BB149" i="4"/>
  <c r="BA149" i="4"/>
  <c r="AZ149" i="4"/>
  <c r="BB148" i="4"/>
  <c r="BA148" i="4"/>
  <c r="AZ148" i="4"/>
  <c r="BB147" i="4"/>
  <c r="BA147" i="4"/>
  <c r="AZ147" i="4"/>
  <c r="BB146" i="4"/>
  <c r="BA146" i="4"/>
  <c r="AZ146" i="4"/>
  <c r="BB145" i="4"/>
  <c r="BA145" i="4"/>
  <c r="AZ145" i="4"/>
  <c r="BB144" i="4"/>
  <c r="BA144" i="4"/>
  <c r="AZ144" i="4"/>
  <c r="BB143" i="4"/>
  <c r="BA143" i="4"/>
  <c r="AZ143" i="4"/>
  <c r="BB142" i="4"/>
  <c r="BA142" i="4"/>
  <c r="AZ142" i="4"/>
  <c r="BB141" i="4"/>
  <c r="BA141" i="4"/>
  <c r="AZ141" i="4"/>
  <c r="BB140" i="4"/>
  <c r="BA140" i="4"/>
  <c r="AZ140" i="4"/>
  <c r="BB139" i="4"/>
  <c r="BA139" i="4"/>
  <c r="AZ139" i="4"/>
  <c r="BB138" i="4"/>
  <c r="BA138" i="4"/>
  <c r="AZ138" i="4"/>
  <c r="BB137" i="4"/>
  <c r="BA137" i="4"/>
  <c r="AZ137" i="4"/>
  <c r="BB136" i="4"/>
  <c r="BA136" i="4"/>
  <c r="AZ136" i="4"/>
  <c r="BB135" i="4"/>
  <c r="BA135" i="4"/>
  <c r="AZ135" i="4"/>
  <c r="BB134" i="4"/>
  <c r="BA134" i="4"/>
  <c r="AZ134" i="4"/>
  <c r="BB133" i="4"/>
  <c r="BA133" i="4"/>
  <c r="AZ133" i="4"/>
  <c r="BB132" i="4"/>
  <c r="BA132" i="4"/>
  <c r="AZ132" i="4"/>
  <c r="BB131" i="4"/>
  <c r="BA131" i="4"/>
  <c r="AZ131" i="4"/>
  <c r="BB130" i="4"/>
  <c r="BA130" i="4"/>
  <c r="AZ130" i="4"/>
  <c r="BB129" i="4"/>
  <c r="BA129" i="4"/>
  <c r="AZ129" i="4"/>
  <c r="BB128" i="4"/>
  <c r="BA128" i="4"/>
  <c r="AZ106" i="4"/>
  <c r="BA106" i="4"/>
  <c r="BB106" i="4"/>
  <c r="AZ107" i="4"/>
  <c r="BA107" i="4"/>
  <c r="BB107" i="4"/>
  <c r="AZ108" i="4"/>
  <c r="BA108" i="4"/>
  <c r="BB108" i="4"/>
  <c r="AZ109" i="4"/>
  <c r="BA109" i="4"/>
  <c r="BB109" i="4"/>
  <c r="AZ110" i="4"/>
  <c r="BA110" i="4"/>
  <c r="BB110" i="4"/>
  <c r="AZ111" i="4"/>
  <c r="BA111" i="4"/>
  <c r="BB111" i="4"/>
  <c r="AZ112" i="4"/>
  <c r="BA112" i="4"/>
  <c r="BB112" i="4"/>
  <c r="AZ113" i="4"/>
  <c r="BA113" i="4"/>
  <c r="BB113" i="4"/>
  <c r="AZ114" i="4"/>
  <c r="BA114" i="4"/>
  <c r="BB114" i="4"/>
  <c r="AZ115" i="4"/>
  <c r="BA115" i="4"/>
  <c r="BB115" i="4"/>
  <c r="AZ116" i="4"/>
  <c r="BA116" i="4"/>
  <c r="BB116" i="4"/>
  <c r="AZ117" i="4"/>
  <c r="BA117" i="4"/>
  <c r="BB117" i="4"/>
  <c r="AZ118" i="4"/>
  <c r="BA118" i="4"/>
  <c r="BB118" i="4"/>
  <c r="AZ119" i="4"/>
  <c r="BA119" i="4"/>
  <c r="BB119" i="4"/>
  <c r="AZ120" i="4"/>
  <c r="BA120" i="4"/>
  <c r="BB120" i="4"/>
  <c r="AZ121" i="4"/>
  <c r="BA121" i="4"/>
  <c r="BB121" i="4"/>
  <c r="AZ122" i="4"/>
  <c r="BA122" i="4"/>
  <c r="BB122" i="4"/>
  <c r="AZ123" i="4"/>
  <c r="BA123" i="4"/>
  <c r="BB123" i="4"/>
  <c r="AZ124" i="4"/>
  <c r="BA124" i="4"/>
  <c r="BB124" i="4"/>
  <c r="AZ125" i="4"/>
  <c r="BA125" i="4"/>
  <c r="BB125" i="4"/>
  <c r="AZ126" i="4"/>
  <c r="BA126" i="4"/>
  <c r="BB126" i="4"/>
  <c r="AZ127" i="4"/>
  <c r="BA127" i="4"/>
  <c r="BB127" i="4"/>
  <c r="BB105" i="4"/>
  <c r="BA105" i="4"/>
  <c r="AZ105" i="4"/>
  <c r="AZ83" i="4"/>
  <c r="BA83" i="4"/>
  <c r="BB83" i="4"/>
  <c r="AZ84" i="4"/>
  <c r="BA84" i="4"/>
  <c r="BB84" i="4"/>
  <c r="AZ85" i="4"/>
  <c r="BA85" i="4"/>
  <c r="BB85" i="4"/>
  <c r="AZ86" i="4"/>
  <c r="BA86" i="4"/>
  <c r="BB86" i="4"/>
  <c r="AZ87" i="4"/>
  <c r="BA87" i="4"/>
  <c r="BB87" i="4"/>
  <c r="AZ88" i="4"/>
  <c r="BA88" i="4"/>
  <c r="BB88" i="4"/>
  <c r="AZ89" i="4"/>
  <c r="BA89" i="4"/>
  <c r="BB89" i="4"/>
  <c r="AZ90" i="4"/>
  <c r="BA90" i="4"/>
  <c r="BB90" i="4"/>
  <c r="AZ91" i="4"/>
  <c r="BA91" i="4"/>
  <c r="BB91" i="4"/>
  <c r="AZ92" i="4"/>
  <c r="BA92" i="4"/>
  <c r="BB92" i="4"/>
  <c r="AZ93" i="4"/>
  <c r="BA93" i="4"/>
  <c r="BB93" i="4"/>
  <c r="AZ94" i="4"/>
  <c r="BA94" i="4"/>
  <c r="BB94" i="4"/>
  <c r="AZ95" i="4"/>
  <c r="BA95" i="4"/>
  <c r="BB95" i="4"/>
  <c r="AZ96" i="4"/>
  <c r="BA96" i="4"/>
  <c r="BB96" i="4"/>
  <c r="AZ97" i="4"/>
  <c r="BA97" i="4"/>
  <c r="BB97" i="4"/>
  <c r="AZ98" i="4"/>
  <c r="BA98" i="4"/>
  <c r="BB98" i="4"/>
  <c r="AZ99" i="4"/>
  <c r="BA99" i="4"/>
  <c r="BB99" i="4"/>
  <c r="AZ100" i="4"/>
  <c r="BA100" i="4"/>
  <c r="BB100" i="4"/>
  <c r="AZ101" i="4"/>
  <c r="BA101" i="4"/>
  <c r="BB101" i="4"/>
  <c r="AZ102" i="4"/>
  <c r="BA102" i="4"/>
  <c r="BB102" i="4"/>
  <c r="AZ103" i="4"/>
  <c r="BA103" i="4"/>
  <c r="BB103" i="4"/>
  <c r="AZ104" i="4"/>
  <c r="BA104" i="4"/>
  <c r="BB104" i="4"/>
  <c r="BB82" i="4"/>
  <c r="BA82" i="4"/>
  <c r="AZ82" i="4"/>
  <c r="BJ199" i="4"/>
  <c r="BK199" i="4"/>
  <c r="BL199" i="4"/>
  <c r="BJ200" i="4"/>
  <c r="BK200" i="4"/>
  <c r="BL200" i="4"/>
  <c r="BJ201" i="4"/>
  <c r="BK201" i="4"/>
  <c r="BL201" i="4"/>
  <c r="BJ202" i="4"/>
  <c r="BK202" i="4"/>
  <c r="BL202" i="4"/>
  <c r="BJ203" i="4"/>
  <c r="BK203" i="4"/>
  <c r="BL203" i="4"/>
  <c r="BJ204" i="4"/>
  <c r="BK204" i="4"/>
  <c r="BL204" i="4"/>
  <c r="BJ205" i="4"/>
  <c r="BK205" i="4"/>
  <c r="BL205" i="4"/>
  <c r="BJ206" i="4"/>
  <c r="BK206" i="4"/>
  <c r="BL206" i="4"/>
  <c r="BJ207" i="4"/>
  <c r="BK207" i="4"/>
  <c r="BL207" i="4"/>
  <c r="BJ208" i="4"/>
  <c r="BK208" i="4"/>
  <c r="BL208" i="4"/>
  <c r="BJ209" i="4"/>
  <c r="BK209" i="4"/>
  <c r="BL209" i="4"/>
  <c r="BJ210" i="4"/>
  <c r="BK210" i="4"/>
  <c r="BL210" i="4"/>
  <c r="BJ211" i="4"/>
  <c r="BK211" i="4"/>
  <c r="BL211" i="4"/>
  <c r="BJ212" i="4"/>
  <c r="BK212" i="4"/>
  <c r="BL212" i="4"/>
  <c r="BJ213" i="4"/>
  <c r="BK213" i="4"/>
  <c r="BL213" i="4"/>
  <c r="BJ214" i="4"/>
  <c r="BK214" i="4"/>
  <c r="BL214" i="4"/>
  <c r="BJ215" i="4"/>
  <c r="BK215" i="4"/>
  <c r="BL215" i="4"/>
  <c r="BJ216" i="4"/>
  <c r="BK216" i="4"/>
  <c r="BL216" i="4"/>
  <c r="BJ217" i="4"/>
  <c r="BK217" i="4"/>
  <c r="BL217" i="4"/>
  <c r="BJ218" i="4"/>
  <c r="BK218" i="4"/>
  <c r="BL218" i="4"/>
  <c r="BJ219" i="4"/>
  <c r="BK219" i="4"/>
  <c r="BL219" i="4"/>
  <c r="BJ220" i="4"/>
  <c r="BK220" i="4"/>
  <c r="BL220" i="4"/>
  <c r="BL198" i="4"/>
  <c r="BK198" i="4"/>
  <c r="BJ198" i="4"/>
  <c r="BJ176" i="4"/>
  <c r="BJ177" i="4"/>
  <c r="BJ178" i="4"/>
  <c r="BJ179" i="4"/>
  <c r="BJ180" i="4"/>
  <c r="BJ181" i="4"/>
  <c r="BJ182" i="4"/>
  <c r="BJ183" i="4"/>
  <c r="BJ184" i="4"/>
  <c r="BJ185" i="4"/>
  <c r="BJ186" i="4"/>
  <c r="BJ187" i="4"/>
  <c r="BJ188" i="4"/>
  <c r="BJ189" i="4"/>
  <c r="BJ190" i="4"/>
  <c r="BJ191" i="4"/>
  <c r="BJ192" i="4"/>
  <c r="BJ193" i="4"/>
  <c r="BJ194" i="4"/>
  <c r="BJ195" i="4"/>
  <c r="BJ196" i="4"/>
  <c r="BJ197" i="4"/>
  <c r="BJ175" i="4"/>
  <c r="BL197" i="4"/>
  <c r="BK197" i="4"/>
  <c r="BL196" i="4"/>
  <c r="BK196" i="4"/>
  <c r="BL195" i="4"/>
  <c r="BK195" i="4"/>
  <c r="BL194" i="4"/>
  <c r="BK194" i="4"/>
  <c r="BL193" i="4"/>
  <c r="BK193" i="4"/>
  <c r="BL192" i="4"/>
  <c r="BK192" i="4"/>
  <c r="BL191" i="4"/>
  <c r="BK191" i="4"/>
  <c r="BL190" i="4"/>
  <c r="BK190" i="4"/>
  <c r="BL189" i="4"/>
  <c r="BK189" i="4"/>
  <c r="BL188" i="4"/>
  <c r="BK188" i="4"/>
  <c r="BL187" i="4"/>
  <c r="BK187" i="4"/>
  <c r="BL186" i="4"/>
  <c r="BK186" i="4"/>
  <c r="BL185" i="4"/>
  <c r="BK185" i="4"/>
  <c r="BL184" i="4"/>
  <c r="BK184" i="4"/>
  <c r="BL183" i="4"/>
  <c r="BK183" i="4"/>
  <c r="BL182" i="4"/>
  <c r="BK182" i="4"/>
  <c r="BL181" i="4"/>
  <c r="BK181" i="4"/>
  <c r="BL180" i="4"/>
  <c r="BK180" i="4"/>
  <c r="BL179" i="4"/>
  <c r="BK179" i="4"/>
  <c r="BL178" i="4"/>
  <c r="BK178" i="4"/>
  <c r="BL177" i="4"/>
  <c r="BK177" i="4"/>
  <c r="BL176" i="4"/>
  <c r="BK176" i="4"/>
  <c r="BL175" i="4"/>
  <c r="BK175" i="4"/>
  <c r="AS164" i="4"/>
  <c r="AS37" i="4"/>
  <c r="AQ37" i="4"/>
  <c r="AS38" i="4"/>
  <c r="AQ38" i="4"/>
  <c r="AS193" i="4"/>
  <c r="AQ193" i="4"/>
  <c r="AS194" i="4"/>
  <c r="AQ194" i="4"/>
  <c r="AS192" i="4"/>
  <c r="AQ192" i="4"/>
  <c r="AQ191" i="4"/>
  <c r="AS190" i="4"/>
  <c r="AQ190" i="4"/>
  <c r="AQ189" i="4"/>
  <c r="AS169" i="4"/>
  <c r="AQ169" i="4"/>
  <c r="AS170" i="4"/>
  <c r="AQ170" i="4"/>
  <c r="AS171" i="4"/>
  <c r="AQ171" i="4"/>
  <c r="AS172" i="4"/>
  <c r="AQ172" i="4"/>
  <c r="AS173" i="4"/>
  <c r="AQ173" i="4"/>
  <c r="AS174" i="4"/>
  <c r="AQ174" i="4"/>
  <c r="AS175" i="4"/>
  <c r="AQ175" i="4"/>
  <c r="AQ176" i="4"/>
  <c r="AS177" i="4"/>
  <c r="AQ177" i="4"/>
  <c r="AS178" i="4"/>
  <c r="AQ178" i="4"/>
  <c r="AS179" i="4"/>
  <c r="AQ179" i="4"/>
  <c r="AS180" i="4"/>
  <c r="AQ180" i="4"/>
  <c r="AS181" i="4"/>
  <c r="AQ181" i="4"/>
  <c r="AS182" i="4"/>
  <c r="AQ182" i="4"/>
  <c r="AS183" i="4"/>
  <c r="AQ183" i="4"/>
  <c r="AS184" i="4"/>
  <c r="AQ184" i="4"/>
  <c r="AS185" i="4"/>
  <c r="AQ185" i="4"/>
  <c r="AS186" i="4"/>
  <c r="AQ186" i="4"/>
  <c r="AS187" i="4"/>
  <c r="AQ187" i="4"/>
  <c r="AS188" i="4"/>
  <c r="AQ188" i="4"/>
  <c r="AS158" i="4"/>
  <c r="AS155" i="4"/>
  <c r="AQ155" i="4"/>
  <c r="AS151" i="4"/>
  <c r="AS152" i="4"/>
  <c r="AQ152" i="4"/>
  <c r="AQ151" i="4"/>
  <c r="AS159" i="4"/>
  <c r="AQ159" i="4"/>
  <c r="AQ158" i="4"/>
  <c r="AQ165" i="4"/>
  <c r="AQ164" i="4"/>
  <c r="AS156" i="4"/>
  <c r="AQ156" i="4"/>
  <c r="AQ166" i="4"/>
  <c r="AS160" i="4"/>
  <c r="AQ160" i="4"/>
  <c r="AS161" i="4"/>
  <c r="C4" i="32"/>
  <c r="AQ161" i="4"/>
  <c r="AS162" i="4"/>
  <c r="AQ162" i="4"/>
  <c r="BJ153" i="4"/>
  <c r="BK153" i="4"/>
  <c r="BL153" i="4"/>
  <c r="BJ154" i="4"/>
  <c r="BK154" i="4"/>
  <c r="BL154" i="4"/>
  <c r="BJ155" i="4"/>
  <c r="BK155" i="4"/>
  <c r="BL155" i="4"/>
  <c r="BJ156" i="4"/>
  <c r="BK156" i="4"/>
  <c r="BL156" i="4"/>
  <c r="BJ157" i="4"/>
  <c r="BK157" i="4"/>
  <c r="BL157" i="4"/>
  <c r="BJ158" i="4"/>
  <c r="BK158" i="4"/>
  <c r="BL158" i="4"/>
  <c r="BJ159" i="4"/>
  <c r="BK159" i="4"/>
  <c r="BL159" i="4"/>
  <c r="BJ160" i="4"/>
  <c r="BK160" i="4"/>
  <c r="BL160" i="4"/>
  <c r="BJ161" i="4"/>
  <c r="BK161" i="4"/>
  <c r="BL161" i="4"/>
  <c r="BJ162" i="4"/>
  <c r="BK162" i="4"/>
  <c r="BL162" i="4"/>
  <c r="BJ163" i="4"/>
  <c r="BK163" i="4"/>
  <c r="BL163" i="4"/>
  <c r="BJ164" i="4"/>
  <c r="BK164" i="4"/>
  <c r="BL164" i="4"/>
  <c r="BJ165" i="4"/>
  <c r="BK165" i="4"/>
  <c r="BL165" i="4"/>
  <c r="BJ166" i="4"/>
  <c r="BK166" i="4"/>
  <c r="BL166" i="4"/>
  <c r="BJ167" i="4"/>
  <c r="BK167" i="4"/>
  <c r="BL167" i="4"/>
  <c r="BJ168" i="4"/>
  <c r="BK168" i="4"/>
  <c r="BL168" i="4"/>
  <c r="BJ169" i="4"/>
  <c r="BK169" i="4"/>
  <c r="BL169" i="4"/>
  <c r="BJ170" i="4"/>
  <c r="BK170" i="4"/>
  <c r="BL170" i="4"/>
  <c r="BJ171" i="4"/>
  <c r="BK171" i="4"/>
  <c r="BL171" i="4"/>
  <c r="BJ172" i="4"/>
  <c r="BK172" i="4"/>
  <c r="BL172" i="4"/>
  <c r="BJ173" i="4"/>
  <c r="BK173" i="4"/>
  <c r="BL173" i="4"/>
  <c r="BJ174" i="4"/>
  <c r="BK174" i="4"/>
  <c r="BL174" i="4"/>
  <c r="BL152" i="4"/>
  <c r="BK152" i="4"/>
  <c r="BJ152" i="4"/>
  <c r="BJ130" i="4"/>
  <c r="BK130" i="4"/>
  <c r="BL130" i="4"/>
  <c r="BJ131" i="4"/>
  <c r="BK131" i="4"/>
  <c r="BL131" i="4"/>
  <c r="BJ132" i="4"/>
  <c r="BK132" i="4"/>
  <c r="BL132" i="4"/>
  <c r="BJ133" i="4"/>
  <c r="BK133" i="4"/>
  <c r="BL133" i="4"/>
  <c r="BJ134" i="4"/>
  <c r="BK134" i="4"/>
  <c r="BL134" i="4"/>
  <c r="BJ135" i="4"/>
  <c r="BK135" i="4"/>
  <c r="BL135" i="4"/>
  <c r="BJ136" i="4"/>
  <c r="BK136" i="4"/>
  <c r="BL136" i="4"/>
  <c r="BJ137" i="4"/>
  <c r="BK137" i="4"/>
  <c r="BL137" i="4"/>
  <c r="BJ138" i="4"/>
  <c r="BK138" i="4"/>
  <c r="BL138" i="4"/>
  <c r="BJ139" i="4"/>
  <c r="BK139" i="4"/>
  <c r="BL139" i="4"/>
  <c r="BJ140" i="4"/>
  <c r="BK140" i="4"/>
  <c r="BL140" i="4"/>
  <c r="BJ141" i="4"/>
  <c r="BK141" i="4"/>
  <c r="BL141" i="4"/>
  <c r="BJ142" i="4"/>
  <c r="BK142" i="4"/>
  <c r="BL142" i="4"/>
  <c r="BJ143" i="4"/>
  <c r="BK143" i="4"/>
  <c r="BL143" i="4"/>
  <c r="BJ144" i="4"/>
  <c r="BK144" i="4"/>
  <c r="BL144" i="4"/>
  <c r="BJ145" i="4"/>
  <c r="BK145" i="4"/>
  <c r="BL145" i="4"/>
  <c r="BJ146" i="4"/>
  <c r="BK146" i="4"/>
  <c r="BL146" i="4"/>
  <c r="BJ147" i="4"/>
  <c r="BK147" i="4"/>
  <c r="BL147" i="4"/>
  <c r="BJ148" i="4"/>
  <c r="BK148" i="4"/>
  <c r="BL148" i="4"/>
  <c r="BJ149" i="4"/>
  <c r="BK149" i="4"/>
  <c r="BL149" i="4"/>
  <c r="BJ150" i="4"/>
  <c r="BK150" i="4"/>
  <c r="BL150" i="4"/>
  <c r="BJ151" i="4"/>
  <c r="BK151" i="4"/>
  <c r="BL151" i="4"/>
  <c r="BL129" i="4"/>
  <c r="BK129" i="4"/>
  <c r="BJ129" i="4"/>
  <c r="BJ107" i="4"/>
  <c r="BK107" i="4"/>
  <c r="BL107" i="4"/>
  <c r="BJ108" i="4"/>
  <c r="BK108" i="4"/>
  <c r="BL108" i="4"/>
  <c r="BJ109" i="4"/>
  <c r="BK109" i="4"/>
  <c r="BL109" i="4"/>
  <c r="BJ110" i="4"/>
  <c r="BK110" i="4"/>
  <c r="BL110" i="4"/>
  <c r="BJ111" i="4"/>
  <c r="BK111" i="4"/>
  <c r="BL111" i="4"/>
  <c r="BJ112" i="4"/>
  <c r="BK112" i="4"/>
  <c r="BL112" i="4"/>
  <c r="BJ113" i="4"/>
  <c r="BK113" i="4"/>
  <c r="BL113" i="4"/>
  <c r="BJ114" i="4"/>
  <c r="BK114" i="4"/>
  <c r="BL114" i="4"/>
  <c r="BJ115" i="4"/>
  <c r="BK115" i="4"/>
  <c r="BL115" i="4"/>
  <c r="BJ116" i="4"/>
  <c r="BK116" i="4"/>
  <c r="BL116" i="4"/>
  <c r="BJ117" i="4"/>
  <c r="BK117" i="4"/>
  <c r="BL117" i="4"/>
  <c r="BJ118" i="4"/>
  <c r="BK118" i="4"/>
  <c r="BL118" i="4"/>
  <c r="BJ119" i="4"/>
  <c r="BK119" i="4"/>
  <c r="BL119" i="4"/>
  <c r="BJ120" i="4"/>
  <c r="BK120" i="4"/>
  <c r="BL120" i="4"/>
  <c r="BJ121" i="4"/>
  <c r="BK121" i="4"/>
  <c r="BL121" i="4"/>
  <c r="BJ122" i="4"/>
  <c r="BK122" i="4"/>
  <c r="BL122" i="4"/>
  <c r="BJ123" i="4"/>
  <c r="BK123" i="4"/>
  <c r="BL123" i="4"/>
  <c r="BJ124" i="4"/>
  <c r="BK124" i="4"/>
  <c r="BL124" i="4"/>
  <c r="BJ125" i="4"/>
  <c r="BK125" i="4"/>
  <c r="BL125" i="4"/>
  <c r="BJ126" i="4"/>
  <c r="BK126" i="4"/>
  <c r="BL126" i="4"/>
  <c r="BJ127" i="4"/>
  <c r="BK127" i="4"/>
  <c r="BL127" i="4"/>
  <c r="BJ128" i="4"/>
  <c r="BK128" i="4"/>
  <c r="BL128" i="4"/>
  <c r="BL106" i="4"/>
  <c r="BK106" i="4"/>
  <c r="BJ106" i="4"/>
  <c r="BJ84" i="4"/>
  <c r="BK84" i="4"/>
  <c r="BL84" i="4"/>
  <c r="BJ85" i="4"/>
  <c r="BK85" i="4"/>
  <c r="BL85" i="4"/>
  <c r="BJ86" i="4"/>
  <c r="BK86" i="4"/>
  <c r="BL86" i="4"/>
  <c r="BJ87" i="4"/>
  <c r="BK87" i="4"/>
  <c r="BL87" i="4"/>
  <c r="BJ88" i="4"/>
  <c r="BK88" i="4"/>
  <c r="BL88" i="4"/>
  <c r="BJ89" i="4"/>
  <c r="BK89" i="4"/>
  <c r="BL89" i="4"/>
  <c r="BJ90" i="4"/>
  <c r="BK90" i="4"/>
  <c r="BL90" i="4"/>
  <c r="BJ91" i="4"/>
  <c r="BK91" i="4"/>
  <c r="BL91" i="4"/>
  <c r="BJ92" i="4"/>
  <c r="BK92" i="4"/>
  <c r="BL92" i="4"/>
  <c r="BJ93" i="4"/>
  <c r="BK93" i="4"/>
  <c r="BL93" i="4"/>
  <c r="BJ94" i="4"/>
  <c r="BK94" i="4"/>
  <c r="BL94" i="4"/>
  <c r="BJ95" i="4"/>
  <c r="BK95" i="4"/>
  <c r="BL95" i="4"/>
  <c r="BJ96" i="4"/>
  <c r="BK96" i="4"/>
  <c r="BL96" i="4"/>
  <c r="BJ97" i="4"/>
  <c r="BK97" i="4"/>
  <c r="BL97" i="4"/>
  <c r="BJ98" i="4"/>
  <c r="BK98" i="4"/>
  <c r="BL98" i="4"/>
  <c r="BJ99" i="4"/>
  <c r="BK99" i="4"/>
  <c r="BL99" i="4"/>
  <c r="BJ100" i="4"/>
  <c r="BK100" i="4"/>
  <c r="BL100" i="4"/>
  <c r="BJ101" i="4"/>
  <c r="BK101" i="4"/>
  <c r="BL101" i="4"/>
  <c r="BJ102" i="4"/>
  <c r="BK102" i="4"/>
  <c r="BL102" i="4"/>
  <c r="BJ103" i="4"/>
  <c r="BK103" i="4"/>
  <c r="BL103" i="4"/>
  <c r="BJ104" i="4"/>
  <c r="BK104" i="4"/>
  <c r="BL104" i="4"/>
  <c r="BJ105" i="4"/>
  <c r="BK105" i="4"/>
  <c r="BL105" i="4"/>
  <c r="BL83" i="4"/>
  <c r="BK83" i="4"/>
  <c r="BJ83" i="4"/>
  <c r="BJ60" i="4"/>
  <c r="BK60" i="4"/>
  <c r="BL60" i="4"/>
  <c r="BJ61" i="4"/>
  <c r="BK61" i="4"/>
  <c r="BL61" i="4"/>
  <c r="BJ62" i="4"/>
  <c r="BK62" i="4"/>
  <c r="BL62" i="4"/>
  <c r="BJ63" i="4"/>
  <c r="BK63" i="4"/>
  <c r="BL63" i="4"/>
  <c r="BJ64" i="4"/>
  <c r="BK64" i="4"/>
  <c r="BL64" i="4"/>
  <c r="BJ65" i="4"/>
  <c r="BK65" i="4"/>
  <c r="BL65" i="4"/>
  <c r="BJ66" i="4"/>
  <c r="BK66" i="4"/>
  <c r="BL66" i="4"/>
  <c r="BJ67" i="4"/>
  <c r="BK67" i="4"/>
  <c r="BL67" i="4"/>
  <c r="BJ68" i="4"/>
  <c r="BK68" i="4"/>
  <c r="BL68" i="4"/>
  <c r="BJ69" i="4"/>
  <c r="BK69" i="4"/>
  <c r="BL69" i="4"/>
  <c r="BL59" i="4"/>
  <c r="BK59" i="4"/>
  <c r="BJ59" i="4"/>
  <c r="BJ37" i="4"/>
  <c r="BK37" i="4"/>
  <c r="BL37" i="4"/>
  <c r="BJ38" i="4"/>
  <c r="BK38" i="4"/>
  <c r="BL38" i="4"/>
  <c r="BJ39" i="4"/>
  <c r="BK39" i="4"/>
  <c r="BL39" i="4"/>
  <c r="BJ40" i="4"/>
  <c r="BK40" i="4"/>
  <c r="BL40" i="4"/>
  <c r="BJ41" i="4"/>
  <c r="BK41" i="4"/>
  <c r="BL41" i="4"/>
  <c r="BJ42" i="4"/>
  <c r="BK42" i="4"/>
  <c r="BL42" i="4"/>
  <c r="BJ43" i="4"/>
  <c r="BK43" i="4"/>
  <c r="BL43" i="4"/>
  <c r="BJ44" i="4"/>
  <c r="BK44" i="4"/>
  <c r="BL44" i="4"/>
  <c r="BJ45" i="4"/>
  <c r="BK45" i="4"/>
  <c r="BL45" i="4"/>
  <c r="BJ46" i="4"/>
  <c r="BK46" i="4"/>
  <c r="BL46" i="4"/>
  <c r="BJ47" i="4"/>
  <c r="BK47" i="4"/>
  <c r="BL47" i="4"/>
  <c r="BJ48" i="4"/>
  <c r="BK48" i="4"/>
  <c r="BL48" i="4"/>
  <c r="BJ49" i="4"/>
  <c r="BK49" i="4"/>
  <c r="BL49" i="4"/>
  <c r="BJ50" i="4"/>
  <c r="BK50" i="4"/>
  <c r="BL50" i="4"/>
  <c r="BJ51" i="4"/>
  <c r="BK51" i="4"/>
  <c r="BL51" i="4"/>
  <c r="BJ52" i="4"/>
  <c r="BK52" i="4"/>
  <c r="BL52" i="4"/>
  <c r="BJ53" i="4"/>
  <c r="BK53" i="4"/>
  <c r="BL53" i="4"/>
  <c r="BJ54" i="4"/>
  <c r="BK54" i="4"/>
  <c r="BL54" i="4"/>
  <c r="BJ55" i="4"/>
  <c r="BK55" i="4"/>
  <c r="BL55" i="4"/>
  <c r="BJ56" i="4"/>
  <c r="BK56" i="4"/>
  <c r="BL56" i="4"/>
  <c r="BJ57" i="4"/>
  <c r="BK57" i="4"/>
  <c r="BL57" i="4"/>
  <c r="BJ58" i="4"/>
  <c r="BK58" i="4"/>
  <c r="BL58" i="4"/>
  <c r="BL36" i="4"/>
  <c r="BK36" i="4"/>
  <c r="BJ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A37" i="4"/>
  <c r="BA38" i="4"/>
  <c r="BA39" i="4"/>
  <c r="BA40" i="4"/>
  <c r="BA41" i="4"/>
  <c r="BA42" i="4"/>
  <c r="BA43" i="4"/>
  <c r="BA44" i="4"/>
  <c r="BA45" i="4"/>
  <c r="BA46" i="4"/>
  <c r="BA47" i="4"/>
  <c r="BA48" i="4"/>
  <c r="BA49" i="4"/>
  <c r="BA50" i="4"/>
  <c r="BA51" i="4"/>
  <c r="BA52" i="4"/>
  <c r="BA53" i="4"/>
  <c r="BA54" i="4"/>
  <c r="BA55" i="4"/>
  <c r="BA56" i="4"/>
  <c r="BA57" i="4"/>
  <c r="BA58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BB36" i="4"/>
  <c r="BA36" i="4"/>
  <c r="AZ36" i="4"/>
  <c r="AS105" i="4"/>
  <c r="AQ105" i="4"/>
  <c r="AS106" i="4"/>
  <c r="AQ106" i="4"/>
  <c r="AS107" i="4"/>
  <c r="AQ107" i="4"/>
  <c r="AS108" i="4"/>
  <c r="AQ108" i="4"/>
  <c r="AS109" i="4"/>
  <c r="AQ109" i="4"/>
  <c r="AS110" i="4"/>
  <c r="AQ110" i="4"/>
  <c r="AS111" i="4"/>
  <c r="AQ111" i="4"/>
  <c r="AS112" i="4"/>
  <c r="AQ112" i="4"/>
  <c r="AS113" i="4"/>
  <c r="AQ113" i="4"/>
  <c r="AS114" i="4"/>
  <c r="AQ114" i="4"/>
  <c r="AS115" i="4"/>
  <c r="AQ115" i="4"/>
  <c r="AS116" i="4"/>
  <c r="AQ116" i="4"/>
  <c r="AS117" i="4"/>
  <c r="AQ117" i="4"/>
  <c r="AS118" i="4"/>
  <c r="AQ118" i="4"/>
  <c r="AS119" i="4"/>
  <c r="AQ119" i="4"/>
  <c r="AS120" i="4"/>
  <c r="AQ120" i="4"/>
  <c r="AS121" i="4"/>
  <c r="AQ121" i="4"/>
  <c r="AS122" i="4"/>
  <c r="AQ122" i="4"/>
  <c r="AS123" i="4"/>
  <c r="AQ123" i="4"/>
  <c r="AS124" i="4"/>
  <c r="AQ124" i="4"/>
  <c r="AS125" i="4"/>
  <c r="AQ125" i="4"/>
  <c r="AS126" i="4"/>
  <c r="AQ126" i="4"/>
  <c r="AS104" i="4"/>
  <c r="AQ104" i="4"/>
  <c r="AS82" i="4"/>
  <c r="AQ82" i="4"/>
  <c r="AS83" i="4"/>
  <c r="AQ83" i="4"/>
  <c r="AS84" i="4"/>
  <c r="AQ84" i="4"/>
  <c r="AS85" i="4"/>
  <c r="AQ85" i="4"/>
  <c r="AS86" i="4"/>
  <c r="AQ86" i="4"/>
  <c r="AS87" i="4"/>
  <c r="AQ87" i="4"/>
  <c r="AS88" i="4"/>
  <c r="AQ88" i="4"/>
  <c r="AS89" i="4"/>
  <c r="AQ89" i="4"/>
  <c r="AS90" i="4"/>
  <c r="AQ90" i="4"/>
  <c r="AS91" i="4"/>
  <c r="AQ91" i="4"/>
  <c r="AS92" i="4"/>
  <c r="AQ92" i="4"/>
  <c r="AS93" i="4"/>
  <c r="AQ93" i="4"/>
  <c r="AS94" i="4"/>
  <c r="AQ94" i="4"/>
  <c r="AS95" i="4"/>
  <c r="AQ95" i="4"/>
  <c r="AS96" i="4"/>
  <c r="AQ96" i="4"/>
  <c r="AS97" i="4"/>
  <c r="AQ97" i="4"/>
  <c r="AS98" i="4"/>
  <c r="AQ98" i="4"/>
  <c r="AS99" i="4"/>
  <c r="AQ99" i="4"/>
  <c r="AS100" i="4"/>
  <c r="AQ100" i="4"/>
  <c r="AS101" i="4"/>
  <c r="AQ101" i="4"/>
  <c r="AS102" i="4"/>
  <c r="AQ102" i="4"/>
  <c r="AS103" i="4"/>
  <c r="AQ103" i="4"/>
  <c r="AS81" i="4"/>
  <c r="AQ81" i="4"/>
  <c r="AS59" i="4"/>
  <c r="AQ59" i="4"/>
  <c r="AS60" i="4"/>
  <c r="AQ60" i="4"/>
  <c r="AS61" i="4"/>
  <c r="AQ61" i="4"/>
  <c r="AS62" i="4"/>
  <c r="AQ62" i="4"/>
  <c r="AS63" i="4"/>
  <c r="AQ63" i="4"/>
  <c r="AS64" i="4"/>
  <c r="AQ64" i="4"/>
  <c r="AS65" i="4"/>
  <c r="AQ65" i="4"/>
  <c r="AS66" i="4"/>
  <c r="AQ66" i="4"/>
  <c r="AS67" i="4"/>
  <c r="AQ67" i="4"/>
  <c r="AS68" i="4"/>
  <c r="AQ68" i="4"/>
  <c r="AS69" i="4"/>
  <c r="AQ69" i="4"/>
  <c r="AS70" i="4"/>
  <c r="AQ70" i="4"/>
  <c r="AS71" i="4"/>
  <c r="AQ71" i="4"/>
  <c r="AS72" i="4"/>
  <c r="AQ72" i="4"/>
  <c r="AS73" i="4"/>
  <c r="AQ73" i="4"/>
  <c r="AS74" i="4"/>
  <c r="AQ74" i="4"/>
  <c r="AS75" i="4"/>
  <c r="AQ75" i="4"/>
  <c r="AS76" i="4"/>
  <c r="AQ76" i="4"/>
  <c r="AS77" i="4"/>
  <c r="AQ77" i="4"/>
  <c r="AS78" i="4"/>
  <c r="AQ78" i="4"/>
  <c r="AS79" i="4"/>
  <c r="AQ79" i="4"/>
  <c r="AS80" i="4"/>
  <c r="AQ80" i="4"/>
  <c r="AS58" i="4"/>
  <c r="AQ58" i="4"/>
  <c r="AS39" i="4"/>
  <c r="AQ39" i="4"/>
  <c r="AS40" i="4"/>
  <c r="AQ40" i="4"/>
  <c r="AS41" i="4"/>
  <c r="AQ41" i="4"/>
  <c r="AS42" i="4"/>
  <c r="AQ42" i="4"/>
  <c r="AS43" i="4"/>
  <c r="AQ43" i="4"/>
  <c r="AS44" i="4"/>
  <c r="AQ44" i="4"/>
  <c r="AS45" i="4"/>
  <c r="AQ45" i="4"/>
  <c r="AS46" i="4"/>
  <c r="AQ46" i="4"/>
  <c r="AS47" i="4"/>
  <c r="AQ47" i="4"/>
  <c r="AS48" i="4"/>
  <c r="AQ48" i="4"/>
  <c r="AS49" i="4"/>
  <c r="AQ49" i="4"/>
  <c r="AS50" i="4"/>
  <c r="AQ50" i="4"/>
  <c r="AS51" i="4"/>
  <c r="AQ51" i="4"/>
  <c r="AS52" i="4"/>
  <c r="AQ52" i="4"/>
  <c r="AS53" i="4"/>
  <c r="AQ53" i="4"/>
  <c r="AS54" i="4"/>
  <c r="AQ54" i="4"/>
  <c r="AS55" i="4"/>
  <c r="AQ55" i="4"/>
  <c r="AS56" i="4"/>
  <c r="AQ56" i="4"/>
  <c r="AS57" i="4"/>
  <c r="AQ57" i="4"/>
  <c r="AS36" i="4"/>
  <c r="AQ36" i="4"/>
  <c r="AK49" i="4"/>
  <c r="AK51" i="4"/>
  <c r="AK53" i="4"/>
  <c r="AK55" i="4"/>
  <c r="AK57" i="4"/>
  <c r="AK48" i="4"/>
  <c r="AK50" i="4"/>
  <c r="AK52" i="4"/>
  <c r="AK54" i="4"/>
  <c r="AK56" i="4"/>
  <c r="C5" i="4"/>
  <c r="A37" i="15"/>
  <c r="A19" i="15"/>
  <c r="A16" i="15"/>
  <c r="A13" i="15"/>
  <c r="A104" i="15"/>
  <c r="A107" i="15"/>
  <c r="A90" i="15"/>
  <c r="A89" i="15"/>
  <c r="A88" i="15"/>
  <c r="A87" i="15"/>
  <c r="C83" i="15"/>
  <c r="A83" i="15" s="1"/>
  <c r="C84" i="15"/>
  <c r="A84" i="15" s="1"/>
  <c r="C85" i="15"/>
  <c r="A85" i="15" s="1"/>
  <c r="C86" i="15"/>
  <c r="A86" i="15" s="1"/>
  <c r="C87" i="15"/>
  <c r="C88" i="15"/>
  <c r="C89" i="15"/>
  <c r="C90" i="15"/>
  <c r="C91" i="15"/>
  <c r="A82" i="15"/>
  <c r="A7" i="15"/>
  <c r="C460" i="15"/>
  <c r="C340" i="15"/>
  <c r="C333" i="15"/>
  <c r="C235" i="15"/>
  <c r="C248" i="15"/>
  <c r="C327" i="15"/>
  <c r="C156" i="15"/>
  <c r="C295" i="15"/>
  <c r="C249" i="15"/>
  <c r="C158" i="15"/>
  <c r="C395" i="15"/>
  <c r="C258" i="15"/>
  <c r="C318" i="15"/>
  <c r="C284" i="15"/>
  <c r="C309" i="15"/>
  <c r="C443" i="15"/>
  <c r="C142" i="15"/>
  <c r="C257" i="15"/>
  <c r="C290" i="15"/>
  <c r="C363" i="15"/>
  <c r="C346" i="15"/>
  <c r="C172" i="15"/>
  <c r="C384" i="15"/>
  <c r="C336" i="15"/>
  <c r="C291" i="15"/>
  <c r="C434" i="15"/>
  <c r="C294" i="15"/>
  <c r="C390" i="15"/>
  <c r="C312" i="15"/>
  <c r="C339" i="15"/>
  <c r="C262" i="15"/>
  <c r="C191" i="15"/>
  <c r="C366" i="15"/>
  <c r="C302" i="15"/>
  <c r="C459" i="15"/>
  <c r="C180" i="15"/>
  <c r="C217" i="15"/>
  <c r="C391" i="15"/>
  <c r="C229" i="15"/>
  <c r="C394" i="15"/>
  <c r="C289" i="15"/>
  <c r="C364" i="15"/>
  <c r="C382" i="15"/>
  <c r="C389" i="15"/>
  <c r="C277" i="15"/>
  <c r="C328" i="15"/>
  <c r="C270" i="15"/>
  <c r="C224" i="15"/>
  <c r="C236" i="15"/>
  <c r="C222" i="15"/>
  <c r="C208" i="15"/>
  <c r="C380" i="15"/>
  <c r="C313" i="15"/>
  <c r="C458" i="15"/>
  <c r="C447" i="15"/>
  <c r="C376" i="15"/>
  <c r="C360" i="15"/>
  <c r="C310" i="15"/>
  <c r="C373" i="15"/>
  <c r="C179" i="15"/>
  <c r="C244" i="15"/>
  <c r="C355" i="15"/>
  <c r="C322" i="15"/>
  <c r="C425" i="15"/>
  <c r="C162" i="15"/>
  <c r="C185" i="15"/>
  <c r="C367" i="15"/>
  <c r="C429" i="15"/>
  <c r="C230" i="15"/>
  <c r="C240" i="15"/>
  <c r="C161" i="15"/>
  <c r="C228" i="15"/>
  <c r="C219" i="15"/>
  <c r="C234" i="15"/>
  <c r="C306" i="15"/>
  <c r="C397" i="15"/>
  <c r="C305" i="15"/>
  <c r="C343" i="15"/>
  <c r="C282" i="15"/>
  <c r="C416" i="15"/>
  <c r="C412" i="15"/>
  <c r="C154" i="15"/>
  <c r="C439" i="15"/>
  <c r="C246" i="15"/>
  <c r="C393" i="15"/>
  <c r="C410" i="15"/>
  <c r="C212" i="15"/>
  <c r="C457" i="15"/>
  <c r="C445" i="15"/>
  <c r="C396" i="15"/>
  <c r="C281" i="15"/>
  <c r="C407" i="15"/>
  <c r="C169" i="15"/>
  <c r="C274" i="15"/>
  <c r="C182" i="15"/>
  <c r="C418" i="15"/>
  <c r="C369" i="15"/>
  <c r="C323" i="15"/>
  <c r="C233" i="15"/>
  <c r="C160" i="15"/>
  <c r="C408" i="15"/>
  <c r="C402" i="15"/>
  <c r="C203" i="15"/>
  <c r="C299" i="15"/>
  <c r="C247" i="15"/>
  <c r="C303" i="15"/>
  <c r="C168" i="15"/>
  <c r="C326" i="15"/>
  <c r="C218" i="15"/>
  <c r="C438" i="15"/>
  <c r="C184" i="15"/>
  <c r="C176" i="15"/>
  <c r="C329" i="15"/>
  <c r="C432" i="15"/>
  <c r="C444" i="15"/>
  <c r="C386" i="15"/>
  <c r="C347" i="15"/>
  <c r="C202" i="15"/>
  <c r="C442" i="15"/>
  <c r="C430" i="15"/>
  <c r="C300" i="15"/>
  <c r="C163" i="15"/>
  <c r="C383" i="15"/>
  <c r="C148" i="15"/>
  <c r="C260" i="15"/>
  <c r="C226" i="15"/>
  <c r="C155" i="15"/>
  <c r="C206" i="15"/>
  <c r="C321" i="15"/>
  <c r="C201" i="15"/>
  <c r="C266" i="15"/>
  <c r="C362" i="15"/>
  <c r="C301" i="15"/>
  <c r="C357" i="15"/>
  <c r="C317" i="15"/>
  <c r="C308" i="15"/>
  <c r="C215" i="15"/>
  <c r="C372" i="15"/>
  <c r="C273" i="15"/>
  <c r="C280" i="15"/>
  <c r="C424" i="15"/>
  <c r="C297" i="15"/>
  <c r="C204" i="15"/>
  <c r="C454" i="15"/>
  <c r="C213" i="15"/>
  <c r="C377" i="15"/>
  <c r="C398" i="15"/>
  <c r="C307" i="15"/>
  <c r="C157" i="15"/>
  <c r="C188" i="15"/>
  <c r="C250" i="15"/>
  <c r="C426" i="15"/>
  <c r="C144" i="15"/>
  <c r="C401" i="15"/>
  <c r="C253" i="15"/>
  <c r="C324" i="15"/>
  <c r="C241" i="15"/>
  <c r="C196" i="15"/>
  <c r="C452" i="15"/>
  <c r="C177" i="15"/>
  <c r="C325" i="15"/>
  <c r="C354" i="15"/>
  <c r="C375" i="15"/>
  <c r="C181" i="15"/>
  <c r="C143" i="15"/>
  <c r="C433" i="15"/>
  <c r="C243" i="15"/>
  <c r="C379" i="15"/>
  <c r="C214" i="15"/>
  <c r="C186" i="15"/>
  <c r="C420" i="15"/>
  <c r="C237" i="15"/>
  <c r="C421" i="15"/>
  <c r="C269" i="15"/>
  <c r="C192" i="15"/>
  <c r="C200" i="15"/>
  <c r="C173" i="15"/>
  <c r="C320" i="15"/>
  <c r="C315" i="15"/>
  <c r="C171" i="15"/>
  <c r="C232" i="15"/>
  <c r="C271" i="15"/>
  <c r="C353" i="15"/>
  <c r="C254" i="15"/>
  <c r="C251" i="15"/>
  <c r="C378" i="15"/>
  <c r="C422" i="15"/>
  <c r="C455" i="15"/>
  <c r="C225" i="15"/>
  <c r="C252" i="15"/>
  <c r="C332" i="15"/>
  <c r="C141" i="15"/>
  <c r="C197" i="15"/>
  <c r="C381" i="15"/>
  <c r="C417" i="15"/>
  <c r="C431" i="15"/>
  <c r="C150" i="15"/>
  <c r="C205" i="15"/>
  <c r="C167" i="15"/>
  <c r="C293" i="15"/>
  <c r="C145" i="15"/>
  <c r="C368" i="15"/>
  <c r="C164" i="15"/>
  <c r="C298" i="15"/>
  <c r="C449" i="15"/>
  <c r="C453" i="15"/>
  <c r="C199" i="15"/>
  <c r="C436" i="15"/>
  <c r="C344" i="15"/>
  <c r="C153" i="15"/>
  <c r="C198" i="15"/>
  <c r="C388" i="15"/>
  <c r="C245" i="15"/>
  <c r="C239" i="15"/>
  <c r="C371" i="15"/>
  <c r="C428" i="15"/>
  <c r="C456" i="15"/>
  <c r="C170" i="15"/>
  <c r="C149" i="15"/>
  <c r="C446" i="15"/>
  <c r="C174" i="15"/>
  <c r="C359" i="15"/>
  <c r="C440" i="15"/>
  <c r="C210" i="15"/>
  <c r="C427" i="15"/>
  <c r="C330" i="15"/>
  <c r="C400" i="15"/>
  <c r="C265" i="15"/>
  <c r="C356" i="15"/>
  <c r="C195" i="15"/>
  <c r="C352" i="15"/>
  <c r="C399" i="15"/>
  <c r="C221" i="15"/>
  <c r="C178" i="15"/>
  <c r="C268" i="15"/>
  <c r="C314" i="15"/>
  <c r="C194" i="15"/>
  <c r="C259" i="15"/>
  <c r="C451" i="15"/>
  <c r="C287" i="15"/>
  <c r="C209" i="15"/>
  <c r="C220" i="15"/>
  <c r="C342" i="15"/>
  <c r="C423" i="15"/>
  <c r="C374" i="15"/>
  <c r="C392" i="15"/>
  <c r="C242" i="15"/>
  <c r="C311" i="15"/>
  <c r="C441" i="15"/>
  <c r="C231" i="15"/>
  <c r="C337" i="15"/>
  <c r="C255" i="15"/>
  <c r="C365" i="15"/>
  <c r="C415" i="15"/>
  <c r="C413" i="15"/>
  <c r="C279" i="15"/>
  <c r="C286" i="15"/>
  <c r="C358" i="15"/>
  <c r="C350" i="15"/>
  <c r="C385" i="15"/>
  <c r="C419" i="15"/>
  <c r="C335" i="15"/>
  <c r="C276" i="15"/>
  <c r="C292" i="15"/>
  <c r="C165" i="15"/>
  <c r="C450" i="15"/>
  <c r="C256" i="15"/>
  <c r="C387" i="15"/>
  <c r="C405" i="15"/>
  <c r="C334" i="15"/>
  <c r="C338" i="15"/>
  <c r="C147" i="15"/>
  <c r="C283" i="15"/>
  <c r="C238" i="15"/>
  <c r="C187" i="15"/>
  <c r="C152" i="15"/>
  <c r="C406" i="15"/>
  <c r="C189" i="15"/>
  <c r="C207" i="15"/>
  <c r="C146" i="15"/>
  <c r="C348" i="15"/>
  <c r="C341" i="15"/>
  <c r="C264" i="15"/>
  <c r="C275" i="15"/>
  <c r="C304" i="15"/>
  <c r="C223" i="15"/>
  <c r="C435" i="15"/>
  <c r="C414" i="15"/>
  <c r="C190" i="15"/>
  <c r="C216" i="15"/>
  <c r="C403" i="15"/>
  <c r="C411" i="15"/>
  <c r="C361" i="15"/>
  <c r="C263" i="15"/>
  <c r="C331" i="15"/>
  <c r="C211" i="15"/>
  <c r="C159" i="15"/>
  <c r="C345" i="15"/>
  <c r="C227" i="15"/>
  <c r="C319" i="15"/>
  <c r="C272" i="15"/>
  <c r="C349" i="15"/>
  <c r="C370" i="15"/>
  <c r="C316" i="15"/>
  <c r="C404" i="15"/>
  <c r="C437" i="15"/>
  <c r="C448" i="15"/>
  <c r="C166" i="15"/>
  <c r="C193" i="15"/>
  <c r="C351" i="15"/>
  <c r="C285" i="15"/>
  <c r="C267" i="15"/>
  <c r="C151" i="15"/>
  <c r="C183" i="15"/>
  <c r="C175" i="15"/>
  <c r="C409" i="15"/>
  <c r="C288" i="15"/>
  <c r="C296" i="15"/>
  <c r="C261" i="15"/>
  <c r="C278" i="15"/>
  <c r="A429" i="15"/>
  <c r="A185" i="15"/>
  <c r="A425" i="15"/>
  <c r="A355" i="15"/>
  <c r="A372" i="15"/>
  <c r="A376" i="15"/>
  <c r="A442" i="15"/>
  <c r="A291" i="15"/>
  <c r="A332" i="15"/>
  <c r="A171" i="15"/>
  <c r="A427" i="15"/>
  <c r="A373" i="15"/>
  <c r="A316" i="15"/>
  <c r="A218" i="15"/>
  <c r="A271" i="15"/>
  <c r="A299" i="15"/>
  <c r="A418" i="15"/>
  <c r="A457" i="15"/>
  <c r="A416" i="15"/>
  <c r="A228" i="15"/>
  <c r="A336" i="15"/>
  <c r="A141" i="15"/>
  <c r="A232" i="15"/>
  <c r="A370" i="15"/>
  <c r="A208" i="15"/>
  <c r="A270" i="15"/>
  <c r="A382" i="15"/>
  <c r="A180" i="15"/>
  <c r="A368" i="15"/>
  <c r="A249" i="15"/>
  <c r="A311" i="15"/>
  <c r="A354" i="15"/>
  <c r="A359" i="15"/>
  <c r="A341" i="15"/>
  <c r="A245" i="15"/>
  <c r="A187" i="15"/>
  <c r="A298" i="15"/>
  <c r="A434" i="15"/>
  <c r="A385" i="15"/>
  <c r="A320" i="15"/>
  <c r="A174" i="15"/>
  <c r="A238" i="15"/>
  <c r="A286" i="15"/>
  <c r="A361" i="15"/>
  <c r="A252" i="15"/>
  <c r="A145" i="15"/>
  <c r="A430" i="15"/>
  <c r="A209" i="15"/>
  <c r="A381" i="15"/>
  <c r="A411" i="15"/>
  <c r="A243" i="15"/>
  <c r="A335" i="15"/>
  <c r="A377" i="15"/>
  <c r="A454" i="15"/>
  <c r="A297" i="15"/>
  <c r="A183" i="15"/>
  <c r="A265" i="15"/>
  <c r="A201" i="15"/>
  <c r="A347" i="15"/>
  <c r="A346" i="15"/>
  <c r="A225" i="15"/>
  <c r="A173" i="15"/>
  <c r="A193" i="15"/>
  <c r="A301" i="15"/>
  <c r="A321" i="15"/>
  <c r="A294" i="15"/>
  <c r="A214" i="15"/>
  <c r="A203" i="15"/>
  <c r="A182" i="15"/>
  <c r="A212" i="15"/>
  <c r="A282" i="15"/>
  <c r="A161" i="15"/>
  <c r="A363" i="15"/>
  <c r="A455" i="15"/>
  <c r="A200" i="15"/>
  <c r="A447" i="15"/>
  <c r="A227" i="15"/>
  <c r="A331" i="15"/>
  <c r="A403" i="15"/>
  <c r="A459" i="15"/>
  <c r="A387" i="15"/>
  <c r="A248" i="15"/>
  <c r="A423" i="15"/>
  <c r="A324" i="15"/>
  <c r="A304" i="15"/>
  <c r="A456" i="15"/>
  <c r="A189" i="15"/>
  <c r="A436" i="15"/>
  <c r="A338" i="15"/>
  <c r="A172" i="15"/>
  <c r="A350" i="15"/>
  <c r="A269" i="15"/>
  <c r="A402" i="15"/>
  <c r="A410" i="15"/>
  <c r="A240" i="15"/>
  <c r="A443" i="15"/>
  <c r="A237" i="15"/>
  <c r="A458" i="15"/>
  <c r="A328" i="15"/>
  <c r="A364" i="15"/>
  <c r="A167" i="15"/>
  <c r="A150" i="15"/>
  <c r="A144" i="15"/>
  <c r="A428" i="15"/>
  <c r="A334" i="15"/>
  <c r="A257" i="15"/>
  <c r="A159" i="15"/>
  <c r="A210" i="15"/>
  <c r="A460" i="15"/>
  <c r="A256" i="15"/>
  <c r="A445" i="15"/>
  <c r="A319" i="15"/>
  <c r="A284" i="15"/>
  <c r="A344" i="15"/>
  <c r="A157" i="15"/>
  <c r="A278" i="15"/>
  <c r="A296" i="15"/>
  <c r="A409" i="15"/>
  <c r="A280" i="15"/>
  <c r="A215" i="15"/>
  <c r="A206" i="15"/>
  <c r="A386" i="15"/>
  <c r="A142" i="15"/>
  <c r="A422" i="15"/>
  <c r="A421" i="15"/>
  <c r="A317" i="15"/>
  <c r="A310" i="15"/>
  <c r="A155" i="15"/>
  <c r="A318" i="15"/>
  <c r="A177" i="15"/>
  <c r="A274" i="15"/>
  <c r="A343" i="15"/>
  <c r="A413" i="15"/>
  <c r="A222" i="15"/>
  <c r="A302" i="15"/>
  <c r="A451" i="15"/>
  <c r="A388" i="15"/>
  <c r="A186" i="15"/>
  <c r="A149" i="15"/>
  <c r="A196" i="15"/>
  <c r="A266" i="15"/>
  <c r="A450" i="15"/>
  <c r="A365" i="15"/>
  <c r="A314" i="15"/>
  <c r="A178" i="15"/>
  <c r="A399" i="15"/>
  <c r="A195" i="15"/>
  <c r="A285" i="15"/>
  <c r="A226" i="15"/>
  <c r="A432" i="15"/>
  <c r="A158" i="15"/>
  <c r="A255" i="15"/>
  <c r="A379" i="15"/>
  <c r="A244" i="15"/>
  <c r="A437" i="15"/>
  <c r="A148" i="15"/>
  <c r="A235" i="15"/>
  <c r="A250" i="15"/>
  <c r="A408" i="15"/>
  <c r="A169" i="15"/>
  <c r="A393" i="15"/>
  <c r="A305" i="15"/>
  <c r="A230" i="15"/>
  <c r="A258" i="15"/>
  <c r="A231" i="15"/>
  <c r="A433" i="15"/>
  <c r="A349" i="15"/>
  <c r="A345" i="15"/>
  <c r="A263" i="15"/>
  <c r="A289" i="15"/>
  <c r="A366" i="15"/>
  <c r="A205" i="15"/>
  <c r="A276" i="15"/>
  <c r="A251" i="15"/>
  <c r="A307" i="15"/>
  <c r="A446" i="15"/>
  <c r="A348" i="15"/>
  <c r="A198" i="15"/>
  <c r="A199" i="15"/>
  <c r="A164" i="15"/>
  <c r="A395" i="15"/>
  <c r="A415" i="15"/>
  <c r="A143" i="15"/>
  <c r="A417" i="15"/>
  <c r="A407" i="15"/>
  <c r="A397" i="15"/>
  <c r="A295" i="15"/>
  <c r="A392" i="15"/>
  <c r="A313" i="15"/>
  <c r="A277" i="15"/>
  <c r="A394" i="15"/>
  <c r="A384" i="15"/>
  <c r="A315" i="15"/>
  <c r="A435" i="15"/>
  <c r="A371" i="15"/>
  <c r="A453" i="15"/>
  <c r="A156" i="15"/>
  <c r="A441" i="15"/>
  <c r="A229" i="15"/>
  <c r="A192" i="15"/>
  <c r="A153" i="15"/>
  <c r="A374" i="15"/>
  <c r="A188" i="15"/>
  <c r="A369" i="15"/>
  <c r="A353" i="15"/>
  <c r="A217" i="15"/>
  <c r="A207" i="15"/>
  <c r="A378" i="15"/>
  <c r="A367" i="15"/>
  <c r="A162" i="15"/>
  <c r="A322" i="15"/>
  <c r="A151" i="15"/>
  <c r="A400" i="15"/>
  <c r="A260" i="15"/>
  <c r="A329" i="15"/>
  <c r="A327" i="15"/>
  <c r="A242" i="15"/>
  <c r="A181" i="15"/>
  <c r="A166" i="15"/>
  <c r="A362" i="15"/>
  <c r="A300" i="15"/>
  <c r="A326" i="15"/>
  <c r="A160" i="15"/>
  <c r="A246" i="15"/>
  <c r="A405" i="15"/>
  <c r="A325" i="15"/>
  <c r="A236" i="15"/>
  <c r="A216" i="15"/>
  <c r="A419" i="15"/>
  <c r="A275" i="15"/>
  <c r="A406" i="15"/>
  <c r="A262" i="15"/>
  <c r="A375" i="15"/>
  <c r="A290" i="15"/>
  <c r="A283" i="15"/>
  <c r="A197" i="15"/>
  <c r="A412" i="15"/>
  <c r="A414" i="15"/>
  <c r="A390" i="15"/>
  <c r="A213" i="15"/>
  <c r="A204" i="15"/>
  <c r="A175" i="15"/>
  <c r="A273" i="15"/>
  <c r="A308" i="15"/>
  <c r="A383" i="15"/>
  <c r="A184" i="15"/>
  <c r="A340" i="15"/>
  <c r="A342" i="15"/>
  <c r="A452" i="15"/>
  <c r="A179" i="15"/>
  <c r="A404" i="15"/>
  <c r="A202" i="15"/>
  <c r="A358" i="15"/>
  <c r="A168" i="15"/>
  <c r="A233" i="15"/>
  <c r="A281" i="15"/>
  <c r="A439" i="15"/>
  <c r="A306" i="15"/>
  <c r="A339" i="15"/>
  <c r="A333" i="15"/>
  <c r="A220" i="15"/>
  <c r="A241" i="15"/>
  <c r="A272" i="15"/>
  <c r="A191" i="15"/>
  <c r="A146" i="15"/>
  <c r="A254" i="15"/>
  <c r="A398" i="15"/>
  <c r="A170" i="15"/>
  <c r="A261" i="15"/>
  <c r="A288" i="15"/>
  <c r="A424" i="15"/>
  <c r="A356" i="15"/>
  <c r="A330" i="15"/>
  <c r="A163" i="15"/>
  <c r="A438" i="15"/>
  <c r="A431" i="15"/>
  <c r="A259" i="15"/>
  <c r="A253" i="15"/>
  <c r="A357" i="15"/>
  <c r="A360" i="15"/>
  <c r="A444" i="15"/>
  <c r="A337" i="15"/>
  <c r="A303" i="15"/>
  <c r="A323" i="15"/>
  <c r="A396" i="15"/>
  <c r="A154" i="15"/>
  <c r="A234" i="15"/>
  <c r="A312" i="15"/>
  <c r="A165" i="15"/>
  <c r="A194" i="15"/>
  <c r="A426" i="15"/>
  <c r="A380" i="15"/>
  <c r="A224" i="15"/>
  <c r="A389" i="15"/>
  <c r="A391" i="15"/>
  <c r="A190" i="15"/>
  <c r="A309" i="15"/>
  <c r="A279" i="15"/>
  <c r="A420" i="15"/>
  <c r="A440" i="15"/>
  <c r="A264" i="15"/>
  <c r="A239" i="15"/>
  <c r="A152" i="15"/>
  <c r="A449" i="15"/>
  <c r="A293" i="15"/>
  <c r="A292" i="15"/>
  <c r="A287" i="15"/>
  <c r="A401" i="15"/>
  <c r="A268" i="15"/>
  <c r="A221" i="15"/>
  <c r="A352" i="15"/>
  <c r="A267" i="15"/>
  <c r="A351" i="15"/>
  <c r="A448" i="15"/>
  <c r="A176" i="15"/>
  <c r="A247" i="15"/>
  <c r="A219" i="15"/>
  <c r="A211" i="15"/>
  <c r="A223" i="15"/>
  <c r="A14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Douglas Canducci</author>
  </authors>
  <commentList>
    <comment ref="B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Inserir caminho com resultados do encadeado newave</t>
        </r>
      </text>
    </comment>
    <comment ref="B10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Sem uso nessa versão</t>
        </r>
      </text>
    </comment>
    <comment ref="D519" authorId="0" shapeId="0" xr:uid="{CEC549E1-3702-41F6-8A31-95BA8A54C97B}">
      <text>
        <r>
          <rPr>
            <b/>
            <sz val="8"/>
            <color indexed="81"/>
            <rFont val="Tahoma"/>
            <family val="2"/>
          </rPr>
          <t>Douglas Canducci:</t>
        </r>
        <r>
          <rPr>
            <sz val="8"/>
            <color indexed="81"/>
            <rFont val="Tahoma"/>
            <family val="2"/>
          </rPr>
          <t xml:space="preserve">
Para aplicar a todos os meses, usar "*"</t>
        </r>
      </text>
    </comment>
  </commentList>
</comments>
</file>

<file path=xl/sharedStrings.xml><?xml version="1.0" encoding="utf-8"?>
<sst xmlns="http://schemas.openxmlformats.org/spreadsheetml/2006/main" count="3258" uniqueCount="364">
  <si>
    <t>Entrada</t>
  </si>
  <si>
    <t>Nome do caso</t>
  </si>
  <si>
    <t>Newave Base</t>
  </si>
  <si>
    <t>Meses a avançar</t>
  </si>
  <si>
    <t>Camino xml</t>
  </si>
  <si>
    <t>Versão NW</t>
  </si>
  <si>
    <t>Encad Newave</t>
  </si>
  <si>
    <t>Decomp</t>
  </si>
  <si>
    <t>Nome Decomps</t>
  </si>
  <si>
    <t>Planilha Usinas não simuladas</t>
  </si>
  <si>
    <t>Armazenamento Final (%) por</t>
  </si>
  <si>
    <t>MERCADO</t>
  </si>
  <si>
    <t>DEZ (ano -1)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</si>
  <si>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</si>
  <si>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</si>
  <si>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</si>
  <si>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</si>
  <si>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</si>
  <si>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</si>
  <si>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</si>
  <si>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</si>
  <si>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</si>
  <si>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</si>
  <si>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</si>
  <si>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</si>
  <si>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EXEMPLOS:</t>
  </si>
  <si>
    <t>LU</t>
  </si>
  <si>
    <t>LQ</t>
  </si>
  <si>
    <t>LV</t>
  </si>
  <si>
    <t>1-3;11-3</t>
  </si>
  <si>
    <t>285;287</t>
  </si>
  <si>
    <t>FC-NE;SE-NE</t>
  </si>
  <si>
    <t>Para referenciar a restrição pelo seu número (NUM) utilize #NUM, exemplo: #144</t>
  </si>
  <si>
    <t>EXEMPLO: O VOLUME INICIAL PARA O MÊS DE ESTUDO DE FEV SERA O VALOR INDICADO NA COLUNA DE JAN</t>
  </si>
  <si>
    <t>Para referenciar a restrição de Itaipu pela frequencia utilizar @66-Freq, exemplo @66-50</t>
  </si>
  <si>
    <t>Elétrica (MWmed)</t>
  </si>
  <si>
    <r>
      <t>Vazão (m</t>
    </r>
    <r>
      <rPr>
        <b/>
        <sz val="11"/>
        <color theme="0"/>
        <rFont val="Calibri"/>
        <family val="2"/>
      </rPr>
      <t>³</t>
    </r>
    <r>
      <rPr>
        <b/>
        <sz val="11"/>
        <color theme="0"/>
        <rFont val="Calibri"/>
        <family val="2"/>
        <scheme val="minor"/>
      </rPr>
      <t>/s)</t>
    </r>
  </si>
  <si>
    <t>Volume (hm³)</t>
  </si>
  <si>
    <t>Eletrica NEWAVE (RE.DAT) (MWmed)</t>
  </si>
  <si>
    <t>Agrupamentos de Intercâmbio NEWAVE (AGRINT.DAT)</t>
  </si>
  <si>
    <t>Intercambio NEWAVE (sistema.DAT) (MWmed)</t>
  </si>
  <si>
    <t>Ajuste CVU Usinas Térmicas</t>
  </si>
  <si>
    <t>MERCADO DE ENERGIA NEWAVE (sistema.DAT)</t>
  </si>
  <si>
    <t>MODIF NEWAVE</t>
  </si>
  <si>
    <t>TAXA DE IRRIGAÇÃO(BLOCO TI)</t>
  </si>
  <si>
    <t>FIXAR BLOCO UH (ATINGIR META ENCADEADO)</t>
  </si>
  <si>
    <t>Patamar 1</t>
  </si>
  <si>
    <t>Patamar 2</t>
  </si>
  <si>
    <t>Patamar 3</t>
  </si>
  <si>
    <t>Usina</t>
  </si>
  <si>
    <t>Mês</t>
  </si>
  <si>
    <t>Estágio</t>
  </si>
  <si>
    <t>Inferior</t>
  </si>
  <si>
    <t>Superior</t>
  </si>
  <si>
    <t>Ano</t>
  </si>
  <si>
    <t>Minemonico</t>
  </si>
  <si>
    <t>E/I</t>
  </si>
  <si>
    <t>USINAS</t>
  </si>
  <si>
    <t>MES ESTUDO</t>
  </si>
  <si>
    <t>Mês INI</t>
  </si>
  <si>
    <t>ANO INI</t>
  </si>
  <si>
    <t>Mês FIM</t>
  </si>
  <si>
    <t>ANO FIM</t>
  </si>
  <si>
    <t>P</t>
  </si>
  <si>
    <t>RESTRIÇÂO</t>
  </si>
  <si>
    <t>FLUXOS</t>
  </si>
  <si>
    <t>Lim P1</t>
  </si>
  <si>
    <t>Lim P2</t>
  </si>
  <si>
    <t>Lim P3</t>
  </si>
  <si>
    <t>SubMercado</t>
  </si>
  <si>
    <t>Carga</t>
  </si>
  <si>
    <t>USIANA</t>
  </si>
  <si>
    <t>MÊS ESTUDO</t>
  </si>
  <si>
    <t>MÊS</t>
  </si>
  <si>
    <t>ANO</t>
  </si>
  <si>
    <t>VALOR</t>
  </si>
  <si>
    <t>MINEMONICO</t>
  </si>
  <si>
    <t>USINA</t>
  </si>
  <si>
    <t>QDEF</t>
  </si>
  <si>
    <t>Três Marias</t>
  </si>
  <si>
    <t>Depleciona. Tucurui</t>
  </si>
  <si>
    <t>11-1;3-1</t>
  </si>
  <si>
    <t>11-1</t>
  </si>
  <si>
    <t>IV-SE</t>
  </si>
  <si>
    <t>Itaparica</t>
  </si>
  <si>
    <t>11-1;3-1;4-1</t>
  </si>
  <si>
    <t>4-1</t>
  </si>
  <si>
    <t>#20</t>
  </si>
  <si>
    <t>(323)</t>
  </si>
  <si>
    <t>257;261;FC-SE</t>
  </si>
  <si>
    <t>GTípica Itaipu</t>
  </si>
  <si>
    <t>325,4 (323)</t>
  </si>
  <si>
    <t>11-1;11-3</t>
  </si>
  <si>
    <t>2-1</t>
  </si>
  <si>
    <t>#21</t>
  </si>
  <si>
    <t xml:space="preserve">IV-S </t>
  </si>
  <si>
    <t>Praias</t>
  </si>
  <si>
    <t>#43</t>
  </si>
  <si>
    <t>E</t>
  </si>
  <si>
    <t>3-1</t>
  </si>
  <si>
    <t>Hidro B</t>
  </si>
  <si>
    <t>SINOP</t>
  </si>
  <si>
    <t>N-SE</t>
  </si>
  <si>
    <t>3-1;3-11</t>
  </si>
  <si>
    <t>1-2</t>
  </si>
  <si>
    <t>#15</t>
  </si>
  <si>
    <t>Barra Bonita</t>
  </si>
  <si>
    <t>#17</t>
  </si>
  <si>
    <t>Promissão</t>
  </si>
  <si>
    <t>S. Mesa</t>
  </si>
  <si>
    <t>267;272;275;314;N-FC;FC-N</t>
  </si>
  <si>
    <t>Furnas</t>
  </si>
  <si>
    <t>1-3</t>
  </si>
  <si>
    <t>M.Moraes</t>
  </si>
  <si>
    <t>#115</t>
  </si>
  <si>
    <t>Emborcação</t>
  </si>
  <si>
    <t>Itumbiara</t>
  </si>
  <si>
    <t>Serra da Mesa</t>
  </si>
  <si>
    <t>257;261;FC-SE;NE-SE</t>
  </si>
  <si>
    <t>#116</t>
  </si>
  <si>
    <t>11-3</t>
  </si>
  <si>
    <t>#125</t>
  </si>
  <si>
    <t>Porto Estrela</t>
  </si>
  <si>
    <t>Jupia</t>
  </si>
  <si>
    <t>Memória de cálculo transposição Itaparica</t>
  </si>
  <si>
    <t>mai</t>
  </si>
  <si>
    <t>jun</t>
  </si>
  <si>
    <t>jul</t>
  </si>
  <si>
    <t>ago</t>
  </si>
  <si>
    <t>set</t>
  </si>
  <si>
    <t>out</t>
  </si>
  <si>
    <t>nov</t>
  </si>
  <si>
    <t>dez</t>
  </si>
  <si>
    <t>S-IV</t>
  </si>
  <si>
    <t>Eixo L</t>
  </si>
  <si>
    <t>Proposital</t>
  </si>
  <si>
    <t>Eixo N</t>
  </si>
  <si>
    <t>TI 172</t>
  </si>
  <si>
    <t>#73</t>
  </si>
  <si>
    <t>Lajes</t>
  </si>
  <si>
    <t>Novo valor</t>
  </si>
  <si>
    <t>3-11</t>
  </si>
  <si>
    <t>Valor antigo</t>
  </si>
  <si>
    <t>#100</t>
  </si>
  <si>
    <t>QTUR</t>
  </si>
  <si>
    <t>delta</t>
  </si>
  <si>
    <t>Manso</t>
  </si>
  <si>
    <t>NE-SE</t>
  </si>
  <si>
    <t>Batalha</t>
  </si>
  <si>
    <t>SE-NE</t>
  </si>
  <si>
    <t>Miranda</t>
  </si>
  <si>
    <t>D. Francisca</t>
  </si>
  <si>
    <t>FC-NE</t>
  </si>
  <si>
    <t>#52</t>
  </si>
  <si>
    <t>São Simão</t>
  </si>
  <si>
    <t>SE-NE;FC-NE</t>
  </si>
  <si>
    <t>Jupiá</t>
  </si>
  <si>
    <t>P. Primavera</t>
  </si>
  <si>
    <t>NE-SE;NE-FC</t>
  </si>
  <si>
    <t>#93</t>
  </si>
  <si>
    <t>Muda regra (&gt;70%VU)</t>
  </si>
  <si>
    <t>#655</t>
  </si>
  <si>
    <t>#64</t>
  </si>
  <si>
    <t>PIRAJU</t>
  </si>
  <si>
    <t>NE-FC</t>
  </si>
  <si>
    <t>#94</t>
  </si>
  <si>
    <t>M. Moraes</t>
  </si>
  <si>
    <t>#101</t>
  </si>
  <si>
    <t>SE-IV</t>
  </si>
  <si>
    <t>#34</t>
  </si>
  <si>
    <t>#35</t>
  </si>
  <si>
    <t>Nova Ponte</t>
  </si>
  <si>
    <t>SE-FC</t>
  </si>
  <si>
    <t>#67</t>
  </si>
  <si>
    <t>Jurumirim</t>
  </si>
  <si>
    <t>#68</t>
  </si>
  <si>
    <t>Chavantes</t>
  </si>
  <si>
    <t>FC-NE;FC-SE</t>
  </si>
  <si>
    <t>#59</t>
  </si>
  <si>
    <t>A. Vermelha</t>
  </si>
  <si>
    <t>#191</t>
  </si>
  <si>
    <t>Machadinho</t>
  </si>
  <si>
    <t>Legenda</t>
  </si>
  <si>
    <t>XXXXX</t>
  </si>
  <si>
    <t>Funil Grande</t>
  </si>
  <si>
    <t>#65</t>
  </si>
  <si>
    <t>Piraju</t>
  </si>
  <si>
    <t>#190</t>
  </si>
  <si>
    <t>Salto Osório</t>
  </si>
  <si>
    <t>Árvore de Cenários 2o mês</t>
  </si>
  <si>
    <t>Alterações de Cadastro</t>
  </si>
  <si>
    <t>Mnemonico</t>
  </si>
  <si>
    <t>Valor 1</t>
  </si>
  <si>
    <t>Valor 2</t>
  </si>
  <si>
    <t>Valor 3</t>
  </si>
  <si>
    <t>Exemplo:</t>
  </si>
  <si>
    <t>NUMPOS</t>
  </si>
  <si>
    <t>*</t>
  </si>
  <si>
    <t>Volume Espera (%) por UH</t>
  </si>
  <si>
    <t>Camargos</t>
  </si>
  <si>
    <t>caconde</t>
  </si>
  <si>
    <t>marimbondo</t>
  </si>
  <si>
    <t>nova ponte</t>
  </si>
  <si>
    <t>itumbiara</t>
  </si>
  <si>
    <t>barra bonita</t>
  </si>
  <si>
    <t>chavantes</t>
  </si>
  <si>
    <t>capivara</t>
  </si>
  <si>
    <t>salto santiago</t>
  </si>
  <si>
    <t>Ilha</t>
  </si>
  <si>
    <t>Três Irmãos</t>
  </si>
  <si>
    <t>jurumirim</t>
  </si>
  <si>
    <t>passo real</t>
  </si>
  <si>
    <t>santa branca</t>
  </si>
  <si>
    <t>funil</t>
  </si>
  <si>
    <t>sobradinho</t>
  </si>
  <si>
    <t>itaparica</t>
  </si>
  <si>
    <t>queimado</t>
  </si>
  <si>
    <t>Irapé</t>
  </si>
  <si>
    <t>boa esperança</t>
  </si>
  <si>
    <t>Guarapiranga</t>
  </si>
  <si>
    <t>Billings</t>
  </si>
  <si>
    <t>Sinop</t>
  </si>
  <si>
    <t>Gera_e_Avalia_Cenarios_Men_Sem1</t>
  </si>
  <si>
    <t>Caso</t>
  </si>
  <si>
    <t>DC</t>
  </si>
  <si>
    <t>Nome</t>
  </si>
  <si>
    <t>%MLT META do cenário</t>
  </si>
  <si>
    <t>SE/CO</t>
  </si>
  <si>
    <t>&lt;- ALTERAR AQUI PARA AS METAS</t>
  </si>
  <si>
    <t>S</t>
  </si>
  <si>
    <t>NE</t>
  </si>
  <si>
    <t>N</t>
  </si>
  <si>
    <t>Limite</t>
  </si>
  <si>
    <t>Variação entre cenários</t>
  </si>
  <si>
    <t>Passos para cima</t>
  </si>
  <si>
    <t>Passos para baixo</t>
  </si>
  <si>
    <t>%MLT Cálculado</t>
  </si>
  <si>
    <t>Vazões Previstas (m³/s) por posto</t>
  </si>
  <si>
    <t>&lt;?xml version="1.0" encoding="UTF-8" standalone="no" ?&gt;</t>
  </si>
  <si>
    <t>&lt;Configuracoes xmlns=""&gt;</t>
  </si>
  <si>
    <t>&lt;!-- Nome padrão do arquivo de caso do caso NEWAVE. --&gt;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</si>
  <si>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</si>
  <si>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</si>
  <si>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</si>
  <si>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</si>
  <si>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</si>
  <si>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</si>
  <si>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</si>
  <si>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&lt;PLDMaximo&gt;822.83&lt;/PLDMaximo&gt;</t>
  </si>
  <si>
    <t>&lt;!-- Valor mínimo de PLD para ser usado de filtro para gravar saídas. --&gt;</t>
  </si>
  <si>
    <t>&lt;PLDMinimo&gt;15.62&lt;/PLDMinimo&gt;</t>
  </si>
  <si>
    <t>&lt;!-- Tipo de simulação final a ser executada em cada caso (0 = não simula nada; 2 = simulação histórica; 1 = simulação sintética; 3 = checar consistência). --&gt;</t>
  </si>
  <si>
    <t>&lt;TipoSimulacaoFinal&gt;3&lt;/TipoSimulacaoFinal&gt;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</si>
  <si>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</si>
  <si>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</si>
  <si>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</si>
  <si>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</si>
  <si>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</si>
  <si>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</si>
  <si>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</si>
  <si>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&lt;PrevisaoENA SubMercado="1" MesReferencia="1"&gt; 0 0 0 0 0 0 0 0 0 0 0 0 &lt;/PrevisaoENA&gt;</t>
  </si>
  <si>
    <t>&lt;PrevisaoENA SubMercado="2" MesReferencia="1"&gt; 0 0 0 0 0 0 0 0 0 0 0 0 &lt;/PrevisaoENA&gt;</t>
  </si>
  <si>
    <t>&lt;PrevisaoENA SubMercado="3" MesReferencia="1"&gt; 0 0 0 0 0 0 0 0 0 0 0 0 &lt;/PrevisaoENA&gt;</t>
  </si>
  <si>
    <t>&lt;PrevisaoENA SubMercado="4" MesReferencia="1"&gt; 0 0 0 0 0 0 0 0 0 0 0 0 &lt;/PrevisaoENA&gt;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</si>
  <si>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</si>
  <si>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</si>
  <si>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</si>
  <si>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</si>
  <si>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</si>
  <si>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</si>
  <si>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</si>
  <si>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&lt;VolumeInicial SubMercado=""&gt; 0 &lt;/VolumeInicial&gt;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</si>
  <si>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</si>
  <si>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</si>
  <si>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</si>
  <si>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&lt;Leitura&gt;0&lt;/Leitura&gt;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</si>
  <si>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</si>
  <si>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</si>
  <si>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</si>
  <si>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</si>
  <si>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</si>
  <si>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</si>
  <si>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</si>
  <si>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</si>
  <si>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&lt;ExecutavelGERENCIADOR&gt;/opt/aplicacoes/newave/bin/&lt;/ExecutavelGERENCIADOR&gt;</t>
  </si>
  <si>
    <t>&lt;!-- Flag para utilização do gerenciador externo de processos --&gt;</t>
  </si>
  <si>
    <t>&lt;UsarGerenciamentoPLS&gt;1&lt;/UsarGerenciamentoPLS&gt;</t>
  </si>
  <si>
    <t>&lt;!-- Flag para utilização da comunicação em dois níveis --&gt;</t>
  </si>
  <si>
    <t>&lt;ComunicarEmDoisNiveis&gt;1&lt;/ComunicarEmDoisNiveis&gt;</t>
  </si>
  <si>
    <t>&lt;!-- Flag para utilização de armazenamento local de arquivos temporários --&gt;</t>
  </si>
  <si>
    <t>&lt;ArquivosTemporarios&gt;1&lt;/ArquivosTemporarios&gt;</t>
  </si>
  <si>
    <t>&lt;!-- Flag para utilização de alocação em memória da energia natural afluente --&gt;</t>
  </si>
  <si>
    <t>&lt;AlocaEnaEmMemoria&gt;0&lt;/AlocaEnaEmMemoria&gt;</t>
  </si>
  <si>
    <t>&lt;!-- Flag para utilização de alocação em memória dos cortes da função de custo futuro --&gt;</t>
  </si>
  <si>
    <t>&lt;AlocaCortesEmMemoria&gt;0&lt;/AlocaCortesEmMemoria&gt;</t>
  </si>
  <si>
    <t>&lt;/Configuracoes&gt;</t>
  </si>
  <si>
    <t>VAZMINT</t>
  </si>
  <si>
    <t>Teste</t>
  </si>
  <si>
    <t>Exemplo: os dados dos campos Valor e Valor anterior não necessitam de colocar o % ,</t>
  </si>
  <si>
    <t>o valor anterior será usado para a distribuição entre os estagios do primeiro mês,</t>
  </si>
  <si>
    <t xml:space="preserve"> para as restrições do segundo mês não é necessario prencher esse campo</t>
  </si>
  <si>
    <t>BLOCO RHE (HE CM)</t>
  </si>
  <si>
    <t>RHE</t>
  </si>
  <si>
    <t>VALOR ANTERIOR</t>
  </si>
  <si>
    <t xml:space="preserve">Exemplo: os dados dos campos Valor não necessitam de colocar o % </t>
  </si>
  <si>
    <t>CURVA DE SEGURANÇA NEWAVE (CURVA.DAT)</t>
  </si>
  <si>
    <t>REE</t>
  </si>
  <si>
    <t>solto</t>
  </si>
  <si>
    <t>NUMCON</t>
  </si>
  <si>
    <t>NUMMAQ</t>
  </si>
  <si>
    <t>POTEFE</t>
  </si>
  <si>
    <t>Xingó</t>
  </si>
  <si>
    <t>3M</t>
  </si>
  <si>
    <t>3M fict</t>
  </si>
  <si>
    <t>Comp. PA</t>
  </si>
  <si>
    <t>202208_entrada</t>
  </si>
  <si>
    <t>Mudança</t>
  </si>
  <si>
    <t>Rev.Quadrim Carga</t>
  </si>
  <si>
    <t>H:\Middle - Preço\06_APRESENTACOES_PMO\2022\06_2022</t>
  </si>
  <si>
    <t>_oficial_base_0808</t>
  </si>
  <si>
    <t>DESPACHO (ADTERM DADGNL)</t>
  </si>
  <si>
    <t>ESTAGIO</t>
  </si>
  <si>
    <t>P1</t>
  </si>
  <si>
    <t>P2</t>
  </si>
  <si>
    <t>P3</t>
  </si>
  <si>
    <t>Exemplo: deixar toda a tabela em branco não ira alterar nada nos decks</t>
  </si>
  <si>
    <t xml:space="preserve">caso houver pelo menos uma linha preenchida, os decks serão alterados e os decks dos meses não informados ficarão zerados  </t>
  </si>
  <si>
    <t>valores em branco nos campos P1 P2 P3 serão considerados zero</t>
  </si>
  <si>
    <t>C:\Enercore\Energy Core Trading\Energy Core Pricing - Documentos\Rodadas\2022-06-17\NW202206_ONS</t>
  </si>
  <si>
    <t>C:\Enercore\Energy Core Trading\Energy Core Pricing - Documentos\Rodadas\2022-06-17\DEC_ONS_062022_RV3_VE_ccee (1)_entrada22</t>
  </si>
  <si>
    <t xml:space="preserve">OBS: no campo mês de estudo sera o deck a ser executado,o campo mês sera o numero do </t>
  </si>
  <si>
    <t>mês em que se quer mudar o valor, referenciando pelo campo ano ini</t>
  </si>
  <si>
    <t>para meses não informados serão considerados os valores do deck de entrada</t>
  </si>
  <si>
    <t>hq</t>
  </si>
  <si>
    <t>INF</t>
  </si>
  <si>
    <t>sim</t>
  </si>
  <si>
    <t>SUP</t>
  </si>
  <si>
    <t>não</t>
  </si>
  <si>
    <t>hv</t>
  </si>
  <si>
    <t>O periodo de meses indicados entre os campos MÊS INI e MÊS FIM considerarão apenas os primeiros meses de cada mês de estudo</t>
  </si>
  <si>
    <t>Exemplo: o valor referente à coluna de 10% será usado para volumes de 0% até 10% enquanto o valor da coluna 20% será usado para volumes entre 10.01% até 20%</t>
  </si>
  <si>
    <t xml:space="preserve">LIMITES DE RESTRIÇÃO POR FAIXA </t>
  </si>
  <si>
    <t>UH</t>
  </si>
  <si>
    <t>TIPO REST</t>
  </si>
  <si>
    <t>USINA REST</t>
  </si>
  <si>
    <t>COD REST</t>
  </si>
  <si>
    <t>MÊS INI</t>
  </si>
  <si>
    <t>MÊS FIM</t>
  </si>
  <si>
    <t>INF/SUP</t>
  </si>
  <si>
    <t>ATIVA</t>
  </si>
  <si>
    <t>HQ</t>
  </si>
  <si>
    <t>S. Simão</t>
  </si>
  <si>
    <t>HV</t>
  </si>
  <si>
    <t>Marimbondo</t>
  </si>
  <si>
    <t>Á. Vermelha</t>
  </si>
  <si>
    <t>Capivara</t>
  </si>
  <si>
    <t>Patamares 2023</t>
  </si>
  <si>
    <t>Porto Primavera</t>
  </si>
  <si>
    <t xml:space="preserve">24;31;6;25 </t>
  </si>
  <si>
    <t>Os valor "sim" no campo ATIVA significa que essa regra será utilizada na geração do estudo. Para considerar mais de uma usina na comparação da faixa, separar os numeros por ";"</t>
  </si>
  <si>
    <t xml:space="preserve"> INICIO DE USINAS POR REE (REE.DAT)</t>
  </si>
  <si>
    <t>MESES AVANÇAR</t>
  </si>
  <si>
    <t>NEWAVE HIBRIDO</t>
  </si>
  <si>
    <t>PEEs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</si>
</sst>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%"/>
    <numFmt numFmtId="166" formatCode="_(&quot;R$ &quot;* #,##0.00_);_(&quot;R$ &quot;* \(#,##0.00\);_(&quot;R$ &quot;* &quot;-&quot;??_);_(@_)"/>
    <numFmt numFmtId="167" formatCode="_(* #,##0.00_);_(* \(#,##0.00\);_(* \-??_);_(@_)"/>
    <numFmt numFmtId="168" formatCode="_-* #,##0_-;\-* #,##0_-;_-* &quot;-&quot;??_-;_-@_-"/>
    <numFmt numFmtId="169" formatCode="_-&quot;$&quot;* #,##0.00_-;\-&quot;$&quot;* #,##0.00_-;_-&quot;$&quot;* &quot;-&quot;??_-;_-@_-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color rgb="FF000000"/>
      <name val="Times New Roman"/>
      <family val="1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000000"/>
      <name val="Calibri"/>
      <family val="2"/>
    </font>
    <font>
      <u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40"/>
      <color rgb="FFFF0000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745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8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2" fillId="25" borderId="0" applyNumberFormat="0" applyBorder="0" applyAlignment="0" applyProtection="0"/>
    <xf numFmtId="0" fontId="23" fillId="37" borderId="19" applyNumberFormat="0" applyAlignment="0" applyProtection="0"/>
    <xf numFmtId="0" fontId="24" fillId="38" borderId="20" applyNumberFormat="0" applyAlignment="0" applyProtection="0"/>
    <xf numFmtId="0" fontId="25" fillId="0" borderId="21" applyNumberFormat="0" applyFill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42" borderId="0" applyNumberFormat="0" applyBorder="0" applyAlignment="0" applyProtection="0"/>
    <xf numFmtId="0" fontId="26" fillId="28" borderId="19" applyNumberFormat="0" applyAlignment="0" applyProtection="0"/>
    <xf numFmtId="0" fontId="27" fillId="24" borderId="0" applyNumberFormat="0" applyBorder="0" applyAlignment="0" applyProtection="0"/>
    <xf numFmtId="0" fontId="28" fillId="43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20" fillId="44" borderId="22" applyNumberFormat="0" applyAlignment="0" applyProtection="0"/>
    <xf numFmtId="9" fontId="18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9" fillId="37" borderId="23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27" applyNumberFormat="0" applyFill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18" fillId="0" borderId="0" applyFill="0" applyBorder="0" applyAlignment="0" applyProtection="0"/>
    <xf numFmtId="167" fontId="18" fillId="0" borderId="0" applyFill="0" applyBorder="0" applyAlignment="0" applyProtection="0"/>
    <xf numFmtId="9" fontId="18" fillId="0" borderId="0" applyFill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50" borderId="0" applyNumberFormat="0" applyBorder="0" applyAlignment="0" applyProtection="0"/>
    <xf numFmtId="0" fontId="20" fillId="51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48" borderId="0" applyNumberFormat="0" applyBorder="0" applyAlignment="0" applyProtection="0"/>
    <xf numFmtId="0" fontId="20" fillId="51" borderId="0" applyNumberFormat="0" applyBorder="0" applyAlignment="0" applyProtection="0"/>
    <xf numFmtId="0" fontId="20" fillId="54" borderId="0" applyNumberFormat="0" applyBorder="0" applyAlignment="0" applyProtection="0"/>
    <xf numFmtId="0" fontId="21" fillId="55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8" borderId="0" applyNumberFormat="0" applyBorder="0" applyAlignment="0" applyProtection="0"/>
    <xf numFmtId="0" fontId="22" fillId="47" borderId="0" applyNumberFormat="0" applyBorder="0" applyAlignment="0" applyProtection="0"/>
    <xf numFmtId="0" fontId="23" fillId="59" borderId="19" applyNumberFormat="0" applyAlignment="0" applyProtection="0"/>
    <xf numFmtId="0" fontId="24" fillId="60" borderId="20" applyNumberFormat="0" applyAlignment="0" applyProtection="0"/>
    <xf numFmtId="0" fontId="21" fillId="61" borderId="0" applyNumberFormat="0" applyBorder="0" applyAlignment="0" applyProtection="0"/>
    <xf numFmtId="0" fontId="21" fillId="62" borderId="0" applyNumberFormat="0" applyBorder="0" applyAlignment="0" applyProtection="0"/>
    <xf numFmtId="0" fontId="21" fillId="6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64" borderId="0" applyNumberFormat="0" applyBorder="0" applyAlignment="0" applyProtection="0"/>
    <xf numFmtId="0" fontId="26" fillId="50" borderId="19" applyNumberFormat="0" applyAlignment="0" applyProtection="0"/>
    <xf numFmtId="0" fontId="27" fillId="46" borderId="0" applyNumberFormat="0" applyBorder="0" applyAlignment="0" applyProtection="0"/>
    <xf numFmtId="0" fontId="28" fillId="65" borderId="0" applyNumberFormat="0" applyBorder="0" applyAlignment="0" applyProtection="0"/>
    <xf numFmtId="0" fontId="18" fillId="0" borderId="0"/>
    <xf numFmtId="0" fontId="18" fillId="0" borderId="0"/>
    <xf numFmtId="0" fontId="18" fillId="66" borderId="22" applyNumberFormat="0" applyFont="0" applyAlignment="0" applyProtection="0"/>
    <xf numFmtId="9" fontId="18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9" fillId="59" borderId="23" applyNumberFormat="0" applyAlignment="0" applyProtection="0"/>
    <xf numFmtId="0" fontId="6" fillId="0" borderId="0"/>
    <xf numFmtId="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8" fillId="0" borderId="0"/>
    <xf numFmtId="166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18" fillId="0" borderId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23" fillId="37" borderId="28" applyNumberFormat="0" applyAlignment="0" applyProtection="0"/>
    <xf numFmtId="0" fontId="26" fillId="28" borderId="28" applyNumberFormat="0" applyAlignment="0" applyProtection="0"/>
    <xf numFmtId="0" fontId="20" fillId="44" borderId="29" applyNumberFormat="0" applyAlignment="0" applyProtection="0"/>
    <xf numFmtId="0" fontId="29" fillId="37" borderId="30" applyNumberFormat="0" applyAlignment="0" applyProtection="0"/>
    <xf numFmtId="0" fontId="36" fillId="0" borderId="31" applyNumberFormat="0" applyFill="0" applyAlignment="0" applyProtection="0"/>
    <xf numFmtId="43" fontId="18" fillId="0" borderId="0" applyFont="0" applyFill="0" applyBorder="0" applyAlignment="0" applyProtection="0"/>
    <xf numFmtId="0" fontId="23" fillId="59" borderId="28" applyNumberFormat="0" applyAlignment="0" applyProtection="0"/>
    <xf numFmtId="0" fontId="26" fillId="50" borderId="28" applyNumberFormat="0" applyAlignment="0" applyProtection="0"/>
    <xf numFmtId="0" fontId="18" fillId="66" borderId="29" applyNumberFormat="0" applyFont="0" applyAlignment="0" applyProtection="0"/>
    <xf numFmtId="0" fontId="29" fillId="59" borderId="30" applyNumberFormat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NumberFormat="0" applyFill="0" applyAlignment="0" applyProtection="0"/>
    <xf numFmtId="0" fontId="42" fillId="0" borderId="33" applyNumberFormat="0" applyFill="0" applyAlignment="0" applyProtection="0"/>
    <xf numFmtId="0" fontId="43" fillId="0" borderId="34" applyNumberFormat="0" applyFill="0" applyAlignment="0" applyProtection="0"/>
    <xf numFmtId="0" fontId="43" fillId="0" borderId="0" applyNumberFormat="0" applyFill="0" applyBorder="0" applyAlignment="0" applyProtection="0"/>
    <xf numFmtId="0" fontId="44" fillId="67" borderId="0" applyNumberFormat="0" applyBorder="0" applyAlignment="0" applyProtection="0"/>
    <xf numFmtId="0" fontId="45" fillId="68" borderId="0" applyNumberFormat="0" applyBorder="0" applyAlignment="0" applyProtection="0"/>
    <xf numFmtId="0" fontId="47" fillId="70" borderId="35" applyNumberFormat="0" applyAlignment="0" applyProtection="0"/>
    <xf numFmtId="0" fontId="48" fillId="71" borderId="36" applyNumberFormat="0" applyAlignment="0" applyProtection="0"/>
    <xf numFmtId="0" fontId="49" fillId="71" borderId="35" applyNumberFormat="0" applyAlignment="0" applyProtection="0"/>
    <xf numFmtId="0" fontId="50" fillId="0" borderId="37" applyNumberFormat="0" applyFill="0" applyAlignment="0" applyProtection="0"/>
    <xf numFmtId="0" fontId="2" fillId="72" borderId="38" applyNumberFormat="0" applyAlignment="0" applyProtection="0"/>
    <xf numFmtId="0" fontId="37" fillId="0" borderId="0" applyNumberFormat="0" applyFill="0" applyBorder="0" applyAlignment="0" applyProtection="0"/>
    <xf numFmtId="0" fontId="6" fillId="73" borderId="39" applyNumberFormat="0" applyFont="0" applyAlignment="0" applyProtection="0"/>
    <xf numFmtId="0" fontId="51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12" fillId="74" borderId="0" applyNumberFormat="0" applyBorder="0" applyAlignment="0" applyProtection="0"/>
    <xf numFmtId="0" fontId="6" fillId="75" borderId="0" applyNumberFormat="0" applyBorder="0" applyAlignment="0" applyProtection="0"/>
    <xf numFmtId="0" fontId="6" fillId="76" borderId="0" applyNumberFormat="0" applyBorder="0" applyAlignment="0" applyProtection="0"/>
    <xf numFmtId="0" fontId="12" fillId="78" borderId="0" applyNumberFormat="0" applyBorder="0" applyAlignment="0" applyProtection="0"/>
    <xf numFmtId="0" fontId="6" fillId="79" borderId="0" applyNumberFormat="0" applyBorder="0" applyAlignment="0" applyProtection="0"/>
    <xf numFmtId="0" fontId="6" fillId="80" borderId="0" applyNumberFormat="0" applyBorder="0" applyAlignment="0" applyProtection="0"/>
    <xf numFmtId="0" fontId="12" fillId="82" borderId="0" applyNumberFormat="0" applyBorder="0" applyAlignment="0" applyProtection="0"/>
    <xf numFmtId="0" fontId="6" fillId="83" borderId="0" applyNumberFormat="0" applyBorder="0" applyAlignment="0" applyProtection="0"/>
    <xf numFmtId="0" fontId="6" fillId="84" borderId="0" applyNumberFormat="0" applyBorder="0" applyAlignment="0" applyProtection="0"/>
    <xf numFmtId="0" fontId="12" fillId="86" borderId="0" applyNumberFormat="0" applyBorder="0" applyAlignment="0" applyProtection="0"/>
    <xf numFmtId="0" fontId="6" fillId="87" borderId="0" applyNumberFormat="0" applyBorder="0" applyAlignment="0" applyProtection="0"/>
    <xf numFmtId="0" fontId="6" fillId="88" borderId="0" applyNumberFormat="0" applyBorder="0" applyAlignment="0" applyProtection="0"/>
    <xf numFmtId="0" fontId="12" fillId="90" borderId="0" applyNumberFormat="0" applyBorder="0" applyAlignment="0" applyProtection="0"/>
    <xf numFmtId="0" fontId="6" fillId="91" borderId="0" applyNumberFormat="0" applyBorder="0" applyAlignment="0" applyProtection="0"/>
    <xf numFmtId="0" fontId="6" fillId="92" borderId="0" applyNumberFormat="0" applyBorder="0" applyAlignment="0" applyProtection="0"/>
    <xf numFmtId="0" fontId="12" fillId="94" borderId="0" applyNumberFormat="0" applyBorder="0" applyAlignment="0" applyProtection="0"/>
    <xf numFmtId="0" fontId="6" fillId="95" borderId="0" applyNumberFormat="0" applyBorder="0" applyAlignment="0" applyProtection="0"/>
    <xf numFmtId="0" fontId="6" fillId="96" borderId="0" applyNumberFormat="0" applyBorder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18" fillId="0" borderId="0"/>
    <xf numFmtId="0" fontId="18" fillId="0" borderId="0"/>
    <xf numFmtId="0" fontId="20" fillId="2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20" fillId="26" borderId="0" applyNumberFormat="0" applyBorder="0" applyAlignment="0" applyProtection="0"/>
    <xf numFmtId="0" fontId="12" fillId="86" borderId="0" applyNumberFormat="0" applyBorder="0" applyAlignment="0" applyProtection="0"/>
    <xf numFmtId="0" fontId="55" fillId="0" borderId="0"/>
    <xf numFmtId="0" fontId="18" fillId="0" borderId="0"/>
    <xf numFmtId="0" fontId="18" fillId="0" borderId="0"/>
    <xf numFmtId="0" fontId="20" fillId="26" borderId="0" applyNumberFormat="0" applyBorder="0" applyAlignment="0" applyProtection="0"/>
    <xf numFmtId="0" fontId="20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5" borderId="0" applyNumberFormat="0" applyBorder="0" applyAlignment="0" applyProtection="0"/>
    <xf numFmtId="0" fontId="24" fillId="38" borderId="20" applyNumberFormat="0" applyAlignment="0" applyProtection="0"/>
    <xf numFmtId="0" fontId="21" fillId="41" borderId="0" applyNumberFormat="0" applyBorder="0" applyAlignment="0" applyProtection="0"/>
    <xf numFmtId="0" fontId="26" fillId="28" borderId="43" applyNumberFormat="0" applyAlignment="0" applyProtection="0"/>
    <xf numFmtId="0" fontId="18" fillId="0" borderId="0"/>
    <xf numFmtId="0" fontId="18" fillId="0" borderId="0"/>
    <xf numFmtId="0" fontId="18" fillId="0" borderId="0"/>
    <xf numFmtId="0" fontId="20" fillId="0" borderId="0"/>
    <xf numFmtId="0" fontId="18" fillId="0" borderId="0"/>
    <xf numFmtId="0" fontId="12" fillId="74" borderId="0" applyNumberFormat="0" applyBorder="0" applyAlignment="0" applyProtection="0"/>
    <xf numFmtId="0" fontId="20" fillId="23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2" borderId="0" applyNumberFormat="0" applyBorder="0" applyAlignment="0" applyProtection="0"/>
    <xf numFmtId="0" fontId="21" fillId="30" borderId="0" applyNumberFormat="0" applyBorder="0" applyAlignment="0" applyProtection="0"/>
    <xf numFmtId="0" fontId="21" fillId="34" borderId="0" applyNumberFormat="0" applyBorder="0" applyAlignment="0" applyProtection="0"/>
    <xf numFmtId="0" fontId="23" fillId="37" borderId="43" applyNumberFormat="0" applyAlignment="0" applyProtection="0"/>
    <xf numFmtId="0" fontId="25" fillId="0" borderId="21" applyNumberFormat="0" applyFill="0" applyAlignment="0" applyProtection="0"/>
    <xf numFmtId="0" fontId="21" fillId="40" borderId="0" applyNumberFormat="0" applyBorder="0" applyAlignment="0" applyProtection="0"/>
    <xf numFmtId="0" fontId="21" fillId="34" borderId="0" applyNumberFormat="0" applyBorder="0" applyAlignment="0" applyProtection="0"/>
    <xf numFmtId="0" fontId="21" fillId="42" borderId="0" applyNumberFormat="0" applyBorder="0" applyAlignment="0" applyProtection="0"/>
    <xf numFmtId="0" fontId="27" fillId="24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39" fillId="0" borderId="0"/>
    <xf numFmtId="0" fontId="47" fillId="70" borderId="35" applyNumberFormat="0" applyAlignment="0" applyProtection="0"/>
    <xf numFmtId="0" fontId="6" fillId="75" borderId="0" applyNumberFormat="0" applyBorder="0" applyAlignment="0" applyProtection="0"/>
    <xf numFmtId="0" fontId="12" fillId="81" borderId="0" applyNumberFormat="0" applyBorder="0" applyAlignment="0" applyProtection="0"/>
    <xf numFmtId="0" fontId="6" fillId="92" borderId="0" applyNumberFormat="0" applyBorder="0" applyAlignment="0" applyProtection="0"/>
    <xf numFmtId="0" fontId="18" fillId="0" borderId="0"/>
    <xf numFmtId="0" fontId="39" fillId="0" borderId="0"/>
    <xf numFmtId="0" fontId="6" fillId="80" borderId="0" applyNumberFormat="0" applyBorder="0" applyAlignment="0" applyProtection="0"/>
    <xf numFmtId="0" fontId="6" fillId="0" borderId="0"/>
    <xf numFmtId="0" fontId="18" fillId="0" borderId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1" fillId="31" borderId="0" applyNumberFormat="0" applyBorder="0" applyAlignment="0" applyProtection="0"/>
    <xf numFmtId="0" fontId="22" fillId="25" borderId="0" applyNumberFormat="0" applyBorder="0" applyAlignment="0" applyProtection="0"/>
    <xf numFmtId="0" fontId="21" fillId="39" borderId="0" applyNumberFormat="0" applyBorder="0" applyAlignment="0" applyProtection="0"/>
    <xf numFmtId="0" fontId="21" fillId="35" borderId="0" applyNumberFormat="0" applyBorder="0" applyAlignment="0" applyProtection="0"/>
    <xf numFmtId="0" fontId="28" fillId="43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54" fillId="0" borderId="0" applyNumberFormat="0" applyFill="0" applyBorder="0" applyAlignment="0" applyProtection="0"/>
    <xf numFmtId="0" fontId="18" fillId="0" borderId="0"/>
    <xf numFmtId="0" fontId="20" fillId="25" borderId="0" applyNumberFormat="0" applyBorder="0" applyAlignment="0" applyProtection="0"/>
    <xf numFmtId="0" fontId="18" fillId="0" borderId="0"/>
    <xf numFmtId="0" fontId="6" fillId="0" borderId="0"/>
    <xf numFmtId="0" fontId="18" fillId="0" borderId="0"/>
    <xf numFmtId="0" fontId="21" fillId="36" borderId="0" applyNumberFormat="0" applyBorder="0" applyAlignment="0" applyProtection="0"/>
    <xf numFmtId="0" fontId="6" fillId="0" borderId="0"/>
    <xf numFmtId="0" fontId="18" fillId="0" borderId="0"/>
    <xf numFmtId="44" fontId="6" fillId="0" borderId="0" applyFont="0" applyFill="0" applyBorder="0" applyAlignment="0" applyProtection="0"/>
    <xf numFmtId="0" fontId="12" fillId="97" borderId="0" applyNumberFormat="0" applyBorder="0" applyAlignment="0" applyProtection="0"/>
    <xf numFmtId="0" fontId="6" fillId="91" borderId="0" applyNumberFormat="0" applyBorder="0" applyAlignment="0" applyProtection="0"/>
    <xf numFmtId="0" fontId="1" fillId="0" borderId="40" applyNumberFormat="0" applyFill="0" applyAlignment="0" applyProtection="0"/>
    <xf numFmtId="0" fontId="53" fillId="69" borderId="0" applyNumberFormat="0" applyBorder="0" applyAlignment="0" applyProtection="0"/>
    <xf numFmtId="0" fontId="6" fillId="83" borderId="0" applyNumberFormat="0" applyBorder="0" applyAlignment="0" applyProtection="0"/>
    <xf numFmtId="0" fontId="12" fillId="94" borderId="0" applyNumberFormat="0" applyBorder="0" applyAlignment="0" applyProtection="0"/>
    <xf numFmtId="0" fontId="6" fillId="88" borderId="0" applyNumberFormat="0" applyBorder="0" applyAlignment="0" applyProtection="0"/>
    <xf numFmtId="0" fontId="12" fillId="77" borderId="0" applyNumberFormat="0" applyBorder="0" applyAlignment="0" applyProtection="0"/>
    <xf numFmtId="0" fontId="49" fillId="71" borderId="35" applyNumberFormat="0" applyAlignment="0" applyProtection="0"/>
    <xf numFmtId="0" fontId="43" fillId="0" borderId="34" applyNumberFormat="0" applyFill="0" applyAlignment="0" applyProtection="0"/>
    <xf numFmtId="0" fontId="37" fillId="0" borderId="0" applyNumberFormat="0" applyFill="0" applyBorder="0" applyAlignment="0" applyProtection="0"/>
    <xf numFmtId="0" fontId="12" fillId="85" borderId="0" applyNumberFormat="0" applyBorder="0" applyAlignment="0" applyProtection="0"/>
    <xf numFmtId="0" fontId="6" fillId="79" borderId="0" applyNumberFormat="0" applyBorder="0" applyAlignment="0" applyProtection="0"/>
    <xf numFmtId="0" fontId="6" fillId="96" borderId="0" applyNumberFormat="0" applyBorder="0" applyAlignment="0" applyProtection="0"/>
    <xf numFmtId="0" fontId="12" fillId="90" borderId="0" applyNumberFormat="0" applyBorder="0" applyAlignment="0" applyProtection="0"/>
    <xf numFmtId="0" fontId="51" fillId="0" borderId="0" applyNumberFormat="0" applyFill="0" applyBorder="0" applyAlignment="0" applyProtection="0"/>
    <xf numFmtId="0" fontId="45" fillId="68" borderId="0" applyNumberFormat="0" applyBorder="0" applyAlignment="0" applyProtection="0"/>
    <xf numFmtId="0" fontId="18" fillId="0" borderId="0"/>
    <xf numFmtId="0" fontId="41" fillId="0" borderId="32" applyNumberFormat="0" applyFill="0" applyAlignment="0" applyProtection="0"/>
    <xf numFmtId="0" fontId="50" fillId="0" borderId="37" applyNumberFormat="0" applyFill="0" applyAlignment="0" applyProtection="0"/>
    <xf numFmtId="0" fontId="43" fillId="0" borderId="0" applyNumberFormat="0" applyFill="0" applyBorder="0" applyAlignment="0" applyProtection="0"/>
    <xf numFmtId="0" fontId="12" fillId="82" borderId="0" applyNumberFormat="0" applyBorder="0" applyAlignment="0" applyProtection="0"/>
    <xf numFmtId="0" fontId="12" fillId="93" borderId="0" applyNumberFormat="0" applyBorder="0" applyAlignment="0" applyProtection="0"/>
    <xf numFmtId="0" fontId="6" fillId="87" borderId="0" applyNumberFormat="0" applyBorder="0" applyAlignment="0" applyProtection="0"/>
    <xf numFmtId="0" fontId="6" fillId="76" borderId="0" applyNumberFormat="0" applyBorder="0" applyAlignment="0" applyProtection="0"/>
    <xf numFmtId="0" fontId="48" fillId="71" borderId="36" applyNumberFormat="0" applyAlignment="0" applyProtection="0"/>
    <xf numFmtId="0" fontId="42" fillId="0" borderId="33" applyNumberFormat="0" applyFill="0" applyAlignment="0" applyProtection="0"/>
    <xf numFmtId="0" fontId="2" fillId="72" borderId="38" applyNumberFormat="0" applyAlignment="0" applyProtection="0"/>
    <xf numFmtId="0" fontId="6" fillId="84" borderId="0" applyNumberFormat="0" applyBorder="0" applyAlignment="0" applyProtection="0"/>
    <xf numFmtId="0" fontId="12" fillId="78" borderId="0" applyNumberFormat="0" applyBorder="0" applyAlignment="0" applyProtection="0"/>
    <xf numFmtId="0" fontId="6" fillId="95" borderId="0" applyNumberFormat="0" applyBorder="0" applyAlignment="0" applyProtection="0"/>
    <xf numFmtId="0" fontId="12" fillId="89" borderId="0" applyNumberFormat="0" applyBorder="0" applyAlignment="0" applyProtection="0"/>
    <xf numFmtId="0" fontId="6" fillId="73" borderId="39" applyNumberFormat="0" applyFont="0" applyAlignment="0" applyProtection="0"/>
    <xf numFmtId="0" fontId="44" fillId="67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42" applyNumberFormat="0" applyFill="0" applyAlignment="0" applyProtection="0"/>
    <xf numFmtId="43" fontId="6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18" fillId="0" borderId="0"/>
    <xf numFmtId="0" fontId="20" fillId="0" borderId="0"/>
    <xf numFmtId="0" fontId="18" fillId="0" borderId="0"/>
    <xf numFmtId="0" fontId="6" fillId="0" borderId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8" fillId="0" borderId="0" applyFill="0" applyBorder="0" applyAlignment="0" applyProtection="0"/>
    <xf numFmtId="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6" fillId="0" borderId="0"/>
    <xf numFmtId="43" fontId="18" fillId="0" borderId="0" applyFont="0" applyFill="0" applyBorder="0" applyAlignment="0" applyProtection="0"/>
    <xf numFmtId="0" fontId="20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50" borderId="0" applyNumberFormat="0" applyBorder="0" applyAlignment="0" applyProtection="0"/>
    <xf numFmtId="0" fontId="20" fillId="51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48" borderId="0" applyNumberFormat="0" applyBorder="0" applyAlignment="0" applyProtection="0"/>
    <xf numFmtId="0" fontId="20" fillId="51" borderId="0" applyNumberFormat="0" applyBorder="0" applyAlignment="0" applyProtection="0"/>
    <xf numFmtId="0" fontId="20" fillId="54" borderId="0" applyNumberFormat="0" applyBorder="0" applyAlignment="0" applyProtection="0"/>
    <xf numFmtId="0" fontId="21" fillId="55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8" borderId="0" applyNumberFormat="0" applyBorder="0" applyAlignment="0" applyProtection="0"/>
    <xf numFmtId="0" fontId="22" fillId="47" borderId="0" applyNumberFormat="0" applyBorder="0" applyAlignment="0" applyProtection="0"/>
    <xf numFmtId="0" fontId="23" fillId="59" borderId="43" applyNumberFormat="0" applyAlignment="0" applyProtection="0"/>
    <xf numFmtId="0" fontId="24" fillId="60" borderId="20" applyNumberFormat="0" applyAlignment="0" applyProtection="0"/>
    <xf numFmtId="0" fontId="25" fillId="0" borderId="21" applyNumberFormat="0" applyFill="0" applyAlignment="0" applyProtection="0"/>
    <xf numFmtId="0" fontId="21" fillId="61" borderId="0" applyNumberFormat="0" applyBorder="0" applyAlignment="0" applyProtection="0"/>
    <xf numFmtId="0" fontId="21" fillId="62" borderId="0" applyNumberFormat="0" applyBorder="0" applyAlignment="0" applyProtection="0"/>
    <xf numFmtId="0" fontId="21" fillId="6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64" borderId="0" applyNumberFormat="0" applyBorder="0" applyAlignment="0" applyProtection="0"/>
    <xf numFmtId="0" fontId="26" fillId="50" borderId="43" applyNumberFormat="0" applyAlignment="0" applyProtection="0"/>
    <xf numFmtId="0" fontId="27" fillId="46" borderId="0" applyNumberFormat="0" applyBorder="0" applyAlignment="0" applyProtection="0"/>
    <xf numFmtId="0" fontId="28" fillId="6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1" fillId="35" borderId="0" applyNumberFormat="0" applyBorder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0" fillId="27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6" fillId="50" borderId="43" applyNumberFormat="0" applyAlignment="0" applyProtection="0"/>
    <xf numFmtId="0" fontId="28" fillId="43" borderId="0" applyNumberFormat="0" applyBorder="0" applyAlignment="0" applyProtection="0"/>
    <xf numFmtId="0" fontId="27" fillId="24" borderId="0" applyNumberFormat="0" applyBorder="0" applyAlignment="0" applyProtection="0"/>
    <xf numFmtId="0" fontId="21" fillId="42" borderId="0" applyNumberFormat="0" applyBorder="0" applyAlignment="0" applyProtection="0"/>
    <xf numFmtId="0" fontId="21" fillId="34" borderId="0" applyNumberFormat="0" applyBorder="0" applyAlignment="0" applyProtection="0"/>
    <xf numFmtId="0" fontId="21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39" borderId="0" applyNumberFormat="0" applyBorder="0" applyAlignment="0" applyProtection="0"/>
    <xf numFmtId="0" fontId="25" fillId="0" borderId="21" applyNumberFormat="0" applyFill="0" applyAlignment="0" applyProtection="0"/>
    <xf numFmtId="0" fontId="24" fillId="38" borderId="20" applyNumberFormat="0" applyAlignment="0" applyProtection="0"/>
    <xf numFmtId="0" fontId="23" fillId="37" borderId="43" applyNumberFormat="0" applyAlignment="0" applyProtection="0"/>
    <xf numFmtId="0" fontId="22" fillId="25" borderId="0" applyNumberFormat="0" applyBorder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1" fillId="36" borderId="0" applyNumberFormat="0" applyBorder="0" applyAlignment="0" applyProtection="0"/>
    <xf numFmtId="0" fontId="21" fillId="35" borderId="0" applyNumberFormat="0" applyBorder="0" applyAlignment="0" applyProtection="0"/>
    <xf numFmtId="0" fontId="21" fillId="34" borderId="0" applyNumberFormat="0" applyBorder="0" applyAlignment="0" applyProtection="0"/>
    <xf numFmtId="0" fontId="21" fillId="31" borderId="0" applyNumberFormat="0" applyBorder="0" applyAlignment="0" applyProtection="0"/>
    <xf numFmtId="0" fontId="29" fillId="59" borderId="41" applyNumberFormat="0" applyAlignment="0" applyProtection="0"/>
    <xf numFmtId="0" fontId="21" fillId="30" borderId="0" applyNumberFormat="0" applyBorder="0" applyAlignment="0" applyProtection="0"/>
    <xf numFmtId="0" fontId="21" fillId="33" borderId="0" applyNumberFormat="0" applyBorder="0" applyAlignment="0" applyProtection="0"/>
    <xf numFmtId="0" fontId="20" fillId="32" borderId="0" applyNumberFormat="0" applyBorder="0" applyAlignment="0" applyProtection="0"/>
    <xf numFmtId="0" fontId="20" fillId="29" borderId="0" applyNumberFormat="0" applyBorder="0" applyAlignment="0" applyProtection="0"/>
    <xf numFmtId="0" fontId="26" fillId="50" borderId="43" applyNumberFormat="0" applyAlignment="0" applyProtection="0"/>
    <xf numFmtId="0" fontId="20" fillId="26" borderId="0" applyNumberFormat="0" applyBorder="0" applyAlignment="0" applyProtection="0"/>
    <xf numFmtId="0" fontId="20" fillId="30" borderId="0" applyNumberFormat="0" applyBorder="0" applyAlignment="0" applyProtection="0"/>
    <xf numFmtId="0" fontId="20" fillId="28" borderId="0" applyNumberFormat="0" applyBorder="0" applyAlignment="0" applyProtection="0"/>
    <xf numFmtId="0" fontId="20" fillId="26" borderId="0" applyNumberFormat="0" applyBorder="0" applyAlignment="0" applyProtection="0"/>
    <xf numFmtId="0" fontId="20" fillId="25" borderId="0" applyNumberFormat="0" applyBorder="0" applyAlignment="0" applyProtection="0"/>
    <xf numFmtId="0" fontId="20" fillId="24" borderId="0" applyNumberFormat="0" applyBorder="0" applyAlignment="0" applyProtection="0"/>
    <xf numFmtId="0" fontId="36" fillId="0" borderId="42" applyNumberFormat="0" applyFill="0" applyAlignment="0" applyProtection="0"/>
    <xf numFmtId="0" fontId="20" fillId="23" borderId="0" applyNumberFormat="0" applyBorder="0" applyAlignment="0" applyProtection="0"/>
    <xf numFmtId="0" fontId="18" fillId="0" borderId="0"/>
    <xf numFmtId="0" fontId="18" fillId="66" borderId="44" applyNumberFormat="0" applyFont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6" fillId="0" borderId="0"/>
    <xf numFmtId="0" fontId="36" fillId="0" borderId="42" applyNumberFormat="0" applyFill="0" applyAlignment="0" applyProtection="0"/>
    <xf numFmtId="0" fontId="6" fillId="0" borderId="0"/>
    <xf numFmtId="0" fontId="20" fillId="2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31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39" fillId="0" borderId="0"/>
    <xf numFmtId="0" fontId="20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42" applyNumberFormat="0" applyFill="0" applyAlignment="0" applyProtection="0"/>
    <xf numFmtId="0" fontId="26" fillId="50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6" fillId="0" borderId="0"/>
    <xf numFmtId="0" fontId="6" fillId="0" borderId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55" fillId="0" borderId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43" fontId="18" fillId="0" borderId="0" applyFont="0" applyFill="0" applyBorder="0" applyAlignment="0" applyProtection="0"/>
    <xf numFmtId="0" fontId="36" fillId="0" borderId="42" applyNumberFormat="0" applyFill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54" fillId="0" borderId="0" applyNumberFormat="0" applyFill="0" applyBorder="0" applyAlignment="0" applyProtection="0"/>
    <xf numFmtId="0" fontId="6" fillId="0" borderId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52" fillId="0" borderId="0" applyNumberFormat="0" applyFill="0" applyBorder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6" fillId="0" borderId="0"/>
    <xf numFmtId="0" fontId="29" fillId="59" borderId="41" applyNumberFormat="0" applyAlignment="0" applyProtection="0"/>
    <xf numFmtId="0" fontId="18" fillId="66" borderId="44" applyNumberFormat="0" applyFont="0" applyAlignment="0" applyProtection="0"/>
    <xf numFmtId="0" fontId="20" fillId="44" borderId="44" applyNumberFormat="0" applyAlignment="0" applyProtection="0"/>
    <xf numFmtId="0" fontId="36" fillId="0" borderId="42" applyNumberFormat="0" applyFill="0" applyAlignment="0" applyProtection="0"/>
    <xf numFmtId="0" fontId="29" fillId="37" borderId="41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50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26" fillId="28" borderId="43" applyNumberFormat="0" applyAlignment="0" applyProtection="0"/>
    <xf numFmtId="0" fontId="23" fillId="37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6" fillId="28" borderId="43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3" fillId="37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9" fillId="37" borderId="41" applyNumberFormat="0" applyAlignment="0" applyProtection="0"/>
    <xf numFmtId="0" fontId="26" fillId="28" borderId="43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9" fillId="37" borderId="41" applyNumberFormat="0" applyAlignment="0" applyProtection="0"/>
    <xf numFmtId="0" fontId="23" fillId="59" borderId="43" applyNumberForma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59" borderId="43" applyNumberFormat="0" applyAlignment="0" applyProtection="0"/>
    <xf numFmtId="0" fontId="18" fillId="66" borderId="44" applyNumberFormat="0" applyFont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3" fillId="37" borderId="43" applyNumberFormat="0" applyAlignment="0" applyProtection="0"/>
    <xf numFmtId="0" fontId="36" fillId="0" borderId="42" applyNumberFormat="0" applyFill="0" applyAlignment="0" applyProtection="0"/>
    <xf numFmtId="0" fontId="26" fillId="50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6" fillId="50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18" fillId="66" borderId="44" applyNumberFormat="0" applyFont="0" applyAlignment="0" applyProtection="0"/>
    <xf numFmtId="0" fontId="20" fillId="44" borderId="44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9" fillId="37" borderId="41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28" borderId="43" applyNumberFormat="0" applyAlignment="0" applyProtection="0"/>
    <xf numFmtId="0" fontId="6" fillId="0" borderId="0"/>
    <xf numFmtId="0" fontId="6" fillId="0" borderId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18" fillId="66" borderId="44" applyNumberFormat="0" applyFont="0" applyAlignment="0" applyProtection="0"/>
    <xf numFmtId="0" fontId="20" fillId="44" borderId="44" applyNumberFormat="0" applyAlignment="0" applyProtection="0"/>
    <xf numFmtId="0" fontId="36" fillId="0" borderId="42" applyNumberFormat="0" applyFill="0" applyAlignment="0" applyProtection="0"/>
    <xf numFmtId="0" fontId="29" fillId="37" borderId="41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9" fillId="37" borderId="41" applyNumberFormat="0" applyAlignment="0" applyProtection="0"/>
    <xf numFmtId="0" fontId="26" fillId="28" borderId="43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29" fillId="37" borderId="41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9" fillId="37" borderId="41" applyNumberFormat="0" applyAlignment="0" applyProtection="0"/>
    <xf numFmtId="0" fontId="26" fillId="28" borderId="43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9" fillId="37" borderId="41" applyNumberFormat="0" applyAlignment="0" applyProtection="0"/>
    <xf numFmtId="0" fontId="23" fillId="59" borderId="43" applyNumberForma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59" borderId="43" applyNumberFormat="0" applyAlignment="0" applyProtection="0"/>
    <xf numFmtId="0" fontId="18" fillId="66" borderId="44" applyNumberFormat="0" applyFont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3" fillId="37" borderId="43" applyNumberFormat="0" applyAlignment="0" applyProtection="0"/>
    <xf numFmtId="0" fontId="36" fillId="0" borderId="42" applyNumberFormat="0" applyFill="0" applyAlignment="0" applyProtection="0"/>
    <xf numFmtId="0" fontId="26" fillId="50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6" fillId="50" borderId="43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6" fillId="28" borderId="43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6" fillId="50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0" fillId="44" borderId="44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66" borderId="44" applyNumberFormat="0" applyFon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29" fillId="59" borderId="41" applyNumberFormat="0" applyAlignment="0" applyProtection="0"/>
    <xf numFmtId="0" fontId="18" fillId="66" borderId="44" applyNumberFormat="0" applyFont="0" applyAlignment="0" applyProtection="0"/>
    <xf numFmtId="0" fontId="20" fillId="44" borderId="44" applyNumberFormat="0" applyAlignment="0" applyProtection="0"/>
    <xf numFmtId="0" fontId="36" fillId="0" borderId="42" applyNumberFormat="0" applyFill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9" fillId="37" borderId="41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23" fillId="59" borderId="43" applyNumberFormat="0" applyAlignment="0" applyProtection="0"/>
    <xf numFmtId="0" fontId="29" fillId="59" borderId="41" applyNumberFormat="0" applyAlignment="0" applyProtection="0"/>
    <xf numFmtId="0" fontId="23" fillId="59" borderId="43" applyNumberFormat="0" applyAlignment="0" applyProtection="0"/>
    <xf numFmtId="0" fontId="23" fillId="37" borderId="43" applyNumberFormat="0" applyAlignment="0" applyProtection="0"/>
    <xf numFmtId="0" fontId="18" fillId="66" borderId="44" applyNumberFormat="0" applyFon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28" borderId="43" applyNumberFormat="0" applyAlignment="0" applyProtection="0"/>
    <xf numFmtId="0" fontId="23" fillId="37" borderId="43" applyNumberFormat="0" applyAlignment="0" applyProtection="0"/>
    <xf numFmtId="0" fontId="26" fillId="28" borderId="43" applyNumberFormat="0" applyAlignment="0" applyProtection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6" fillId="0" borderId="42" applyNumberFormat="0" applyFill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2" fillId="25" borderId="0" applyNumberFormat="0" applyBorder="0" applyAlignment="0" applyProtection="0"/>
    <xf numFmtId="0" fontId="23" fillId="37" borderId="43" applyNumberFormat="0" applyAlignment="0" applyProtection="0"/>
    <xf numFmtId="0" fontId="24" fillId="38" borderId="20" applyNumberFormat="0" applyAlignment="0" applyProtection="0"/>
    <xf numFmtId="0" fontId="25" fillId="0" borderId="21" applyNumberFormat="0" applyFill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42" borderId="0" applyNumberFormat="0" applyBorder="0" applyAlignment="0" applyProtection="0"/>
    <xf numFmtId="0" fontId="26" fillId="28" borderId="43" applyNumberFormat="0" applyAlignment="0" applyProtection="0"/>
    <xf numFmtId="0" fontId="27" fillId="24" borderId="0" applyNumberFormat="0" applyBorder="0" applyAlignment="0" applyProtection="0"/>
    <xf numFmtId="0" fontId="28" fillId="43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20" fillId="44" borderId="44" applyNumberFormat="0" applyAlignment="0" applyProtection="0"/>
    <xf numFmtId="0" fontId="29" fillId="37" borderId="41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0" borderId="42" applyNumberFormat="0" applyFill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50" borderId="0" applyNumberFormat="0" applyBorder="0" applyAlignment="0" applyProtection="0"/>
    <xf numFmtId="0" fontId="20" fillId="51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48" borderId="0" applyNumberFormat="0" applyBorder="0" applyAlignment="0" applyProtection="0"/>
    <xf numFmtId="0" fontId="20" fillId="51" borderId="0" applyNumberFormat="0" applyBorder="0" applyAlignment="0" applyProtection="0"/>
    <xf numFmtId="0" fontId="20" fillId="54" borderId="0" applyNumberFormat="0" applyBorder="0" applyAlignment="0" applyProtection="0"/>
    <xf numFmtId="0" fontId="21" fillId="55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8" borderId="0" applyNumberFormat="0" applyBorder="0" applyAlignment="0" applyProtection="0"/>
    <xf numFmtId="0" fontId="22" fillId="47" borderId="0" applyNumberFormat="0" applyBorder="0" applyAlignment="0" applyProtection="0"/>
    <xf numFmtId="0" fontId="23" fillId="59" borderId="43" applyNumberFormat="0" applyAlignment="0" applyProtection="0"/>
    <xf numFmtId="0" fontId="24" fillId="60" borderId="20" applyNumberFormat="0" applyAlignment="0" applyProtection="0"/>
    <xf numFmtId="0" fontId="21" fillId="61" borderId="0" applyNumberFormat="0" applyBorder="0" applyAlignment="0" applyProtection="0"/>
    <xf numFmtId="0" fontId="21" fillId="62" borderId="0" applyNumberFormat="0" applyBorder="0" applyAlignment="0" applyProtection="0"/>
    <xf numFmtId="0" fontId="21" fillId="6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64" borderId="0" applyNumberFormat="0" applyBorder="0" applyAlignment="0" applyProtection="0"/>
    <xf numFmtId="0" fontId="26" fillId="50" borderId="43" applyNumberFormat="0" applyAlignment="0" applyProtection="0"/>
    <xf numFmtId="0" fontId="27" fillId="46" borderId="0" applyNumberFormat="0" applyBorder="0" applyAlignment="0" applyProtection="0"/>
    <xf numFmtId="0" fontId="28" fillId="65" borderId="0" applyNumberFormat="0" applyBorder="0" applyAlignment="0" applyProtection="0"/>
    <xf numFmtId="0" fontId="18" fillId="0" borderId="0"/>
    <xf numFmtId="0" fontId="18" fillId="0" borderId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6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4" fillId="0" borderId="0" applyNumberFormat="0" applyFill="0" applyBorder="0" applyAlignment="0" applyProtection="0"/>
    <xf numFmtId="0" fontId="41" fillId="0" borderId="32" applyNumberFormat="0" applyFill="0" applyAlignment="0" applyProtection="0"/>
    <xf numFmtId="0" fontId="42" fillId="0" borderId="33" applyNumberFormat="0" applyFill="0" applyAlignment="0" applyProtection="0"/>
    <xf numFmtId="0" fontId="43" fillId="0" borderId="34" applyNumberFormat="0" applyFill="0" applyAlignment="0" applyProtection="0"/>
    <xf numFmtId="0" fontId="43" fillId="0" borderId="0" applyNumberFormat="0" applyFill="0" applyBorder="0" applyAlignment="0" applyProtection="0"/>
    <xf numFmtId="0" fontId="44" fillId="67" borderId="0" applyNumberFormat="0" applyBorder="0" applyAlignment="0" applyProtection="0"/>
    <xf numFmtId="0" fontId="45" fillId="68" borderId="0" applyNumberFormat="0" applyBorder="0" applyAlignment="0" applyProtection="0"/>
    <xf numFmtId="0" fontId="53" fillId="69" borderId="0" applyNumberFormat="0" applyBorder="0" applyAlignment="0" applyProtection="0"/>
    <xf numFmtId="0" fontId="47" fillId="70" borderId="35" applyNumberFormat="0" applyAlignment="0" applyProtection="0"/>
    <xf numFmtId="0" fontId="48" fillId="71" borderId="36" applyNumberFormat="0" applyAlignment="0" applyProtection="0"/>
    <xf numFmtId="0" fontId="49" fillId="71" borderId="35" applyNumberFormat="0" applyAlignment="0" applyProtection="0"/>
    <xf numFmtId="0" fontId="50" fillId="0" borderId="37" applyNumberFormat="0" applyFill="0" applyAlignment="0" applyProtection="0"/>
    <xf numFmtId="0" fontId="2" fillId="72" borderId="38" applyNumberFormat="0" applyAlignment="0" applyProtection="0"/>
    <xf numFmtId="0" fontId="37" fillId="0" borderId="0" applyNumberFormat="0" applyFill="0" applyBorder="0" applyAlignment="0" applyProtection="0"/>
    <xf numFmtId="0" fontId="6" fillId="73" borderId="39" applyNumberFormat="0" applyFont="0" applyAlignment="0" applyProtection="0"/>
    <xf numFmtId="0" fontId="51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12" fillId="74" borderId="0" applyNumberFormat="0" applyBorder="0" applyAlignment="0" applyProtection="0"/>
    <xf numFmtId="0" fontId="6" fillId="75" borderId="0" applyNumberFormat="0" applyBorder="0" applyAlignment="0" applyProtection="0"/>
    <xf numFmtId="0" fontId="6" fillId="76" borderId="0" applyNumberFormat="0" applyBorder="0" applyAlignment="0" applyProtection="0"/>
    <xf numFmtId="0" fontId="12" fillId="77" borderId="0" applyNumberFormat="0" applyBorder="0" applyAlignment="0" applyProtection="0"/>
    <xf numFmtId="0" fontId="12" fillId="78" borderId="0" applyNumberFormat="0" applyBorder="0" applyAlignment="0" applyProtection="0"/>
    <xf numFmtId="0" fontId="6" fillId="79" borderId="0" applyNumberFormat="0" applyBorder="0" applyAlignment="0" applyProtection="0"/>
    <xf numFmtId="0" fontId="6" fillId="80" borderId="0" applyNumberFormat="0" applyBorder="0" applyAlignment="0" applyProtection="0"/>
    <xf numFmtId="0" fontId="12" fillId="81" borderId="0" applyNumberFormat="0" applyBorder="0" applyAlignment="0" applyProtection="0"/>
    <xf numFmtId="0" fontId="12" fillId="82" borderId="0" applyNumberFormat="0" applyBorder="0" applyAlignment="0" applyProtection="0"/>
    <xf numFmtId="0" fontId="6" fillId="83" borderId="0" applyNumberFormat="0" applyBorder="0" applyAlignment="0" applyProtection="0"/>
    <xf numFmtId="0" fontId="6" fillId="84" borderId="0" applyNumberFormat="0" applyBorder="0" applyAlignment="0" applyProtection="0"/>
    <xf numFmtId="0" fontId="12" fillId="85" borderId="0" applyNumberFormat="0" applyBorder="0" applyAlignment="0" applyProtection="0"/>
    <xf numFmtId="0" fontId="12" fillId="86" borderId="0" applyNumberFormat="0" applyBorder="0" applyAlignment="0" applyProtection="0"/>
    <xf numFmtId="0" fontId="6" fillId="87" borderId="0" applyNumberFormat="0" applyBorder="0" applyAlignment="0" applyProtection="0"/>
    <xf numFmtId="0" fontId="6" fillId="88" borderId="0" applyNumberFormat="0" applyBorder="0" applyAlignment="0" applyProtection="0"/>
    <xf numFmtId="0" fontId="12" fillId="89" borderId="0" applyNumberFormat="0" applyBorder="0" applyAlignment="0" applyProtection="0"/>
    <xf numFmtId="0" fontId="12" fillId="90" borderId="0" applyNumberFormat="0" applyBorder="0" applyAlignment="0" applyProtection="0"/>
    <xf numFmtId="0" fontId="6" fillId="91" borderId="0" applyNumberFormat="0" applyBorder="0" applyAlignment="0" applyProtection="0"/>
    <xf numFmtId="0" fontId="6" fillId="92" borderId="0" applyNumberFormat="0" applyBorder="0" applyAlignment="0" applyProtection="0"/>
    <xf numFmtId="0" fontId="12" fillId="93" borderId="0" applyNumberFormat="0" applyBorder="0" applyAlignment="0" applyProtection="0"/>
    <xf numFmtId="0" fontId="12" fillId="94" borderId="0" applyNumberFormat="0" applyBorder="0" applyAlignment="0" applyProtection="0"/>
    <xf numFmtId="0" fontId="6" fillId="95" borderId="0" applyNumberFormat="0" applyBorder="0" applyAlignment="0" applyProtection="0"/>
    <xf numFmtId="0" fontId="6" fillId="96" borderId="0" applyNumberFormat="0" applyBorder="0" applyAlignment="0" applyProtection="0"/>
    <xf numFmtId="0" fontId="12" fillId="97" borderId="0" applyNumberFormat="0" applyBorder="0" applyAlignment="0" applyProtection="0"/>
    <xf numFmtId="0" fontId="6" fillId="0" borderId="0"/>
    <xf numFmtId="0" fontId="39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45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6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47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48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49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50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51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52" borderId="0" applyNumberFormat="0" applyBorder="0" applyAlignment="0" applyProtection="0"/>
    <xf numFmtId="0" fontId="20" fillId="31" borderId="0" applyNumberFormat="0" applyBorder="0" applyAlignment="0" applyProtection="0"/>
    <xf numFmtId="0" fontId="20" fillId="31" borderId="0" applyNumberFormat="0" applyBorder="0" applyAlignment="0" applyProtection="0"/>
    <xf numFmtId="0" fontId="20" fillId="31" borderId="0" applyNumberFormat="0" applyBorder="0" applyAlignment="0" applyProtection="0"/>
    <xf numFmtId="0" fontId="20" fillId="31" borderId="0" applyNumberFormat="0" applyBorder="0" applyAlignment="0" applyProtection="0"/>
    <xf numFmtId="0" fontId="20" fillId="53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48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51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54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55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30" borderId="0" applyNumberFormat="0" applyBorder="0" applyAlignment="0" applyProtection="0"/>
    <xf numFmtId="0" fontId="21" fillId="52" borderId="0" applyNumberFormat="0" applyBorder="0" applyAlignment="0" applyProtection="0"/>
    <xf numFmtId="0" fontId="21" fillId="31" borderId="0" applyNumberFormat="0" applyBorder="0" applyAlignment="0" applyProtection="0"/>
    <xf numFmtId="0" fontId="21" fillId="31" borderId="0" applyNumberFormat="0" applyBorder="0" applyAlignment="0" applyProtection="0"/>
    <xf numFmtId="0" fontId="21" fillId="31" borderId="0" applyNumberFormat="0" applyBorder="0" applyAlignment="0" applyProtection="0"/>
    <xf numFmtId="0" fontId="21" fillId="31" borderId="0" applyNumberFormat="0" applyBorder="0" applyAlignment="0" applyProtection="0"/>
    <xf numFmtId="0" fontId="21" fillId="53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56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57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58" borderId="0" applyNumberFormat="0" applyBorder="0" applyAlignment="0" applyProtection="0"/>
    <xf numFmtId="0" fontId="22" fillId="25" borderId="0" applyNumberFormat="0" applyBorder="0" applyAlignment="0" applyProtection="0"/>
    <xf numFmtId="0" fontId="22" fillId="25" borderId="0" applyNumberFormat="0" applyBorder="0" applyAlignment="0" applyProtection="0"/>
    <xf numFmtId="0" fontId="22" fillId="25" borderId="0" applyNumberFormat="0" applyBorder="0" applyAlignment="0" applyProtection="0"/>
    <xf numFmtId="0" fontId="22" fillId="25" borderId="0" applyNumberFormat="0" applyBorder="0" applyAlignment="0" applyProtection="0"/>
    <xf numFmtId="0" fontId="22" fillId="47" borderId="0" applyNumberFormat="0" applyBorder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37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3" fillId="59" borderId="43" applyNumberFormat="0" applyAlignment="0" applyProtection="0"/>
    <xf numFmtId="0" fontId="24" fillId="38" borderId="20" applyNumberFormat="0" applyAlignment="0" applyProtection="0"/>
    <xf numFmtId="0" fontId="24" fillId="38" borderId="20" applyNumberFormat="0" applyAlignment="0" applyProtection="0"/>
    <xf numFmtId="0" fontId="24" fillId="38" borderId="20" applyNumberFormat="0" applyAlignment="0" applyProtection="0"/>
    <xf numFmtId="0" fontId="24" fillId="38" borderId="20" applyNumberFormat="0" applyAlignment="0" applyProtection="0"/>
    <xf numFmtId="0" fontId="24" fillId="60" borderId="20" applyNumberFormat="0" applyAlignment="0" applyProtection="0"/>
    <xf numFmtId="0" fontId="25" fillId="0" borderId="21" applyNumberFormat="0" applyFill="0" applyAlignment="0" applyProtection="0"/>
    <xf numFmtId="0" fontId="25" fillId="0" borderId="21" applyNumberFormat="0" applyFill="0" applyAlignment="0" applyProtection="0"/>
    <xf numFmtId="0" fontId="25" fillId="0" borderId="21" applyNumberFormat="0" applyFill="0" applyAlignment="0" applyProtection="0"/>
    <xf numFmtId="0" fontId="25" fillId="0" borderId="21" applyNumberFormat="0" applyFill="0" applyAlignment="0" applyProtection="0"/>
    <xf numFmtId="0" fontId="25" fillId="0" borderId="21" applyNumberFormat="0" applyFill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61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62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63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56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5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64" borderId="0" applyNumberFormat="0" applyBorder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28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26" fillId="50" borderId="43" applyNumberFormat="0" applyAlignment="0" applyProtection="0"/>
    <xf numFmtId="0" fontId="52" fillId="0" borderId="0" applyNumberFormat="0" applyFill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46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6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8" fillId="0" borderId="0"/>
    <xf numFmtId="0" fontId="3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55" fillId="0" borderId="0"/>
    <xf numFmtId="0" fontId="6" fillId="0" borderId="0"/>
    <xf numFmtId="0" fontId="6" fillId="0" borderId="0"/>
    <xf numFmtId="0" fontId="6" fillId="0" borderId="0"/>
    <xf numFmtId="0" fontId="55" fillId="0" borderId="0"/>
    <xf numFmtId="0" fontId="55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6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20" fillId="44" borderId="44" applyNumberForma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37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29" fillId="59" borderId="41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4" fillId="0" borderId="25" applyNumberFormat="0" applyFill="0" applyAlignment="0" applyProtection="0"/>
    <xf numFmtId="0" fontId="34" fillId="0" borderId="25" applyNumberFormat="0" applyFill="0" applyAlignment="0" applyProtection="0"/>
    <xf numFmtId="0" fontId="34" fillId="0" borderId="25" applyNumberFormat="0" applyFill="0" applyAlignment="0" applyProtection="0"/>
    <xf numFmtId="0" fontId="34" fillId="0" borderId="25" applyNumberFormat="0" applyFill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26" applyNumberFormat="0" applyFill="0" applyAlignment="0" applyProtection="0"/>
    <xf numFmtId="0" fontId="35" fillId="0" borderId="26" applyNumberFormat="0" applyFill="0" applyAlignment="0" applyProtection="0"/>
    <xf numFmtId="0" fontId="35" fillId="0" borderId="26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6" fillId="0" borderId="42" applyNumberFormat="0" applyFill="0" applyAlignment="0" applyProtection="0"/>
    <xf numFmtId="0" fontId="38" fillId="0" borderId="0"/>
    <xf numFmtId="0" fontId="6" fillId="0" borderId="0"/>
    <xf numFmtId="0" fontId="23" fillId="59" borderId="43" applyNumberFormat="0" applyAlignment="0" applyProtection="0"/>
    <xf numFmtId="0" fontId="26" fillId="50" borderId="43" applyNumberFormat="0" applyAlignment="0" applyProtection="0"/>
    <xf numFmtId="0" fontId="18" fillId="0" borderId="0"/>
    <xf numFmtId="0" fontId="18" fillId="0" borderId="0"/>
    <xf numFmtId="0" fontId="18" fillId="66" borderId="44" applyNumberFormat="0" applyFont="0" applyAlignment="0" applyProtection="0"/>
    <xf numFmtId="0" fontId="29" fillId="59" borderId="41" applyNumberFormat="0" applyAlignment="0" applyProtection="0"/>
    <xf numFmtId="0" fontId="36" fillId="0" borderId="42" applyNumberFormat="0" applyFill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6" fillId="69" borderId="0" applyNumberFormat="0" applyBorder="0" applyAlignment="0" applyProtection="0"/>
    <xf numFmtId="0" fontId="6" fillId="77" borderId="0" applyNumberFormat="0" applyBorder="0" applyAlignment="0" applyProtection="0"/>
    <xf numFmtId="0" fontId="6" fillId="81" borderId="0" applyNumberFormat="0" applyBorder="0" applyAlignment="0" applyProtection="0"/>
    <xf numFmtId="0" fontId="6" fillId="85" borderId="0" applyNumberFormat="0" applyBorder="0" applyAlignment="0" applyProtection="0"/>
    <xf numFmtId="0" fontId="6" fillId="89" borderId="0" applyNumberFormat="0" applyBorder="0" applyAlignment="0" applyProtection="0"/>
    <xf numFmtId="0" fontId="6" fillId="93" borderId="0" applyNumberFormat="0" applyBorder="0" applyAlignment="0" applyProtection="0"/>
    <xf numFmtId="0" fontId="6" fillId="97" borderId="0" applyNumberFormat="0" applyBorder="0" applyAlignment="0" applyProtection="0"/>
    <xf numFmtId="0" fontId="53" fillId="69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2" fillId="25" borderId="0" applyNumberFormat="0" applyBorder="0" applyAlignment="0" applyProtection="0"/>
    <xf numFmtId="0" fontId="24" fillId="38" borderId="20" applyNumberFormat="0" applyAlignment="0" applyProtection="0"/>
    <xf numFmtId="0" fontId="25" fillId="0" borderId="21" applyNumberFormat="0" applyFill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42" borderId="0" applyNumberFormat="0" applyBorder="0" applyAlignment="0" applyProtection="0"/>
    <xf numFmtId="0" fontId="27" fillId="24" borderId="0" applyNumberFormat="0" applyBorder="0" applyAlignment="0" applyProtection="0"/>
    <xf numFmtId="0" fontId="28" fillId="43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50" borderId="0" applyNumberFormat="0" applyBorder="0" applyAlignment="0" applyProtection="0"/>
    <xf numFmtId="0" fontId="20" fillId="51" borderId="0" applyNumberFormat="0" applyBorder="0" applyAlignment="0" applyProtection="0"/>
    <xf numFmtId="0" fontId="20" fillId="52" borderId="0" applyNumberFormat="0" applyBorder="0" applyAlignment="0" applyProtection="0"/>
    <xf numFmtId="0" fontId="20" fillId="53" borderId="0" applyNumberFormat="0" applyBorder="0" applyAlignment="0" applyProtection="0"/>
    <xf numFmtId="0" fontId="20" fillId="48" borderId="0" applyNumberFormat="0" applyBorder="0" applyAlignment="0" applyProtection="0"/>
    <xf numFmtId="0" fontId="20" fillId="51" borderId="0" applyNumberFormat="0" applyBorder="0" applyAlignment="0" applyProtection="0"/>
    <xf numFmtId="0" fontId="20" fillId="54" borderId="0" applyNumberFormat="0" applyBorder="0" applyAlignment="0" applyProtection="0"/>
    <xf numFmtId="0" fontId="21" fillId="55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58" borderId="0" applyNumberFormat="0" applyBorder="0" applyAlignment="0" applyProtection="0"/>
    <xf numFmtId="0" fontId="22" fillId="47" borderId="0" applyNumberFormat="0" applyBorder="0" applyAlignment="0" applyProtection="0"/>
    <xf numFmtId="0" fontId="24" fillId="60" borderId="20" applyNumberFormat="0" applyAlignment="0" applyProtection="0"/>
    <xf numFmtId="0" fontId="21" fillId="61" borderId="0" applyNumberFormat="0" applyBorder="0" applyAlignment="0" applyProtection="0"/>
    <xf numFmtId="0" fontId="21" fillId="62" borderId="0" applyNumberFormat="0" applyBorder="0" applyAlignment="0" applyProtection="0"/>
    <xf numFmtId="0" fontId="21" fillId="63" borderId="0" applyNumberFormat="0" applyBorder="0" applyAlignment="0" applyProtection="0"/>
    <xf numFmtId="0" fontId="21" fillId="56" borderId="0" applyNumberFormat="0" applyBorder="0" applyAlignment="0" applyProtection="0"/>
    <xf numFmtId="0" fontId="21" fillId="57" borderId="0" applyNumberFormat="0" applyBorder="0" applyAlignment="0" applyProtection="0"/>
    <xf numFmtId="0" fontId="21" fillId="64" borderId="0" applyNumberFormat="0" applyBorder="0" applyAlignment="0" applyProtection="0"/>
    <xf numFmtId="0" fontId="27" fillId="46" borderId="0" applyNumberFormat="0" applyBorder="0" applyAlignment="0" applyProtection="0"/>
    <xf numFmtId="0" fontId="28" fillId="65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6" fillId="0" borderId="0"/>
    <xf numFmtId="43" fontId="6" fillId="0" borderId="0" applyFont="0" applyFill="0" applyBorder="0" applyAlignment="0" applyProtection="0"/>
    <xf numFmtId="0" fontId="38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3" fillId="69" borderId="0" applyNumberFormat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3" fillId="69" borderId="0" applyNumberFormat="0" applyBorder="0" applyAlignment="0" applyProtection="0"/>
    <xf numFmtId="0" fontId="12" fillId="77" borderId="0" applyNumberFormat="0" applyBorder="0" applyAlignment="0" applyProtection="0"/>
    <xf numFmtId="0" fontId="12" fillId="81" borderId="0" applyNumberFormat="0" applyBorder="0" applyAlignment="0" applyProtection="0"/>
    <xf numFmtId="0" fontId="12" fillId="85" borderId="0" applyNumberFormat="0" applyBorder="0" applyAlignment="0" applyProtection="0"/>
    <xf numFmtId="0" fontId="12" fillId="89" borderId="0" applyNumberFormat="0" applyBorder="0" applyAlignment="0" applyProtection="0"/>
    <xf numFmtId="0" fontId="12" fillId="93" borderId="0" applyNumberFormat="0" applyBorder="0" applyAlignment="0" applyProtection="0"/>
    <xf numFmtId="0" fontId="12" fillId="97" borderId="0" applyNumberFormat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93">
    <xf numFmtId="0" fontId="0" fillId="0" borderId="0" xfId="0"/>
    <xf numFmtId="0" fontId="1" fillId="3" borderId="0" xfId="0" applyFont="1" applyFill="1"/>
    <xf numFmtId="0" fontId="0" fillId="4" borderId="0" xfId="0" applyFill="1"/>
    <xf numFmtId="0" fontId="1" fillId="3" borderId="3" xfId="0" applyFont="1" applyFill="1" applyBorder="1"/>
    <xf numFmtId="0" fontId="0" fillId="4" borderId="3" xfId="0" applyFill="1" applyBorder="1"/>
    <xf numFmtId="0" fontId="0" fillId="4" borderId="1" xfId="0" applyFill="1" applyBorder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3" fillId="4" borderId="1" xfId="0" applyFont="1" applyFill="1" applyBorder="1"/>
    <xf numFmtId="0" fontId="0" fillId="4" borderId="3" xfId="0" applyFill="1" applyBorder="1" applyAlignment="1">
      <alignment horizontal="center"/>
    </xf>
    <xf numFmtId="9" fontId="0" fillId="4" borderId="1" xfId="1" applyFont="1" applyFill="1" applyBorder="1"/>
    <xf numFmtId="1" fontId="0" fillId="4" borderId="3" xfId="2" applyNumberFormat="1" applyFont="1" applyFill="1" applyBorder="1"/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/>
    </xf>
    <xf numFmtId="0" fontId="2" fillId="2" borderId="0" xfId="0" applyFont="1" applyFill="1" applyAlignment="1">
      <alignment wrapText="1"/>
    </xf>
    <xf numFmtId="0" fontId="8" fillId="7" borderId="0" xfId="0" applyFont="1" applyFill="1"/>
    <xf numFmtId="0" fontId="9" fillId="8" borderId="4" xfId="0" applyFont="1" applyFill="1" applyBorder="1" applyAlignment="1">
      <alignment horizontal="center"/>
    </xf>
    <xf numFmtId="0" fontId="10" fillId="2" borderId="0" xfId="0" applyFont="1" applyFill="1"/>
    <xf numFmtId="9" fontId="6" fillId="4" borderId="0" xfId="1" applyFill="1" applyBorder="1" applyAlignment="1">
      <alignment horizontal="center" vertical="center"/>
    </xf>
    <xf numFmtId="9" fontId="6" fillId="4" borderId="10" xfId="1" applyFill="1" applyBorder="1" applyAlignment="1">
      <alignment horizontal="center" vertical="center"/>
    </xf>
    <xf numFmtId="9" fontId="6" fillId="4" borderId="8" xfId="1" applyFill="1" applyBorder="1" applyAlignment="1">
      <alignment horizontal="center" vertical="center"/>
    </xf>
    <xf numFmtId="9" fontId="6" fillId="4" borderId="11" xfId="1" applyFill="1" applyBorder="1" applyAlignment="1">
      <alignment horizontal="center" vertical="center"/>
    </xf>
    <xf numFmtId="9" fontId="11" fillId="4" borderId="0" xfId="1" applyFont="1" applyFill="1" applyBorder="1" applyAlignment="1">
      <alignment horizontal="center" vertical="center"/>
    </xf>
    <xf numFmtId="9" fontId="6" fillId="4" borderId="2" xfId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9" fontId="12" fillId="2" borderId="7" xfId="1" applyFont="1" applyFill="1" applyBorder="1" applyAlignment="1">
      <alignment horizontal="center" vertical="center"/>
    </xf>
    <xf numFmtId="9" fontId="12" fillId="2" borderId="9" xfId="1" applyFont="1" applyFill="1" applyBorder="1" applyAlignment="1">
      <alignment horizontal="center" vertical="center"/>
    </xf>
    <xf numFmtId="9" fontId="12" fillId="2" borderId="0" xfId="1" applyFont="1" applyFill="1" applyBorder="1" applyAlignment="1">
      <alignment horizontal="center" vertical="center"/>
    </xf>
    <xf numFmtId="9" fontId="12" fillId="2" borderId="10" xfId="1" applyFont="1" applyFill="1" applyBorder="1" applyAlignment="1">
      <alignment horizontal="center" vertical="center"/>
    </xf>
    <xf numFmtId="9" fontId="12" fillId="2" borderId="8" xfId="1" applyFont="1" applyFill="1" applyBorder="1" applyAlignment="1">
      <alignment horizontal="center" vertical="center"/>
    </xf>
    <xf numFmtId="9" fontId="12" fillId="2" borderId="11" xfId="1" applyFont="1" applyFill="1" applyBorder="1" applyAlignment="1">
      <alignment horizontal="center" vertical="center"/>
    </xf>
    <xf numFmtId="9" fontId="6" fillId="4" borderId="7" xfId="1" applyFont="1" applyFill="1" applyBorder="1" applyAlignment="1">
      <alignment horizontal="center" vertical="center"/>
    </xf>
    <xf numFmtId="9" fontId="6" fillId="4" borderId="9" xfId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9" fontId="6" fillId="4" borderId="10" xfId="1" applyFont="1" applyFill="1" applyBorder="1" applyAlignment="1">
      <alignment horizontal="center" vertical="center"/>
    </xf>
    <xf numFmtId="9" fontId="6" fillId="4" borderId="8" xfId="1" applyFont="1" applyFill="1" applyBorder="1" applyAlignment="1">
      <alignment horizontal="center" vertical="center"/>
    </xf>
    <xf numFmtId="9" fontId="6" fillId="4" borderId="11" xfId="1" applyFont="1" applyFill="1" applyBorder="1" applyAlignment="1">
      <alignment horizontal="center" vertical="center"/>
    </xf>
    <xf numFmtId="0" fontId="2" fillId="2" borderId="7" xfId="0" applyFont="1" applyFill="1" applyBorder="1"/>
    <xf numFmtId="0" fontId="1" fillId="3" borderId="7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9" fontId="6" fillId="4" borderId="12" xfId="1" applyFill="1" applyBorder="1" applyAlignment="1">
      <alignment horizontal="center" vertical="center"/>
    </xf>
    <xf numFmtId="0" fontId="0" fillId="0" borderId="8" xfId="0" applyBorder="1"/>
    <xf numFmtId="0" fontId="2" fillId="2" borderId="4" xfId="0" applyFont="1" applyFill="1" applyBorder="1"/>
    <xf numFmtId="0" fontId="0" fillId="3" borderId="5" xfId="0" applyFill="1" applyBorder="1" applyAlignment="1">
      <alignment horizontal="left" vertical="center"/>
    </xf>
    <xf numFmtId="0" fontId="0" fillId="4" borderId="13" xfId="0" applyFill="1" applyBorder="1"/>
    <xf numFmtId="0" fontId="0" fillId="4" borderId="14" xfId="0" applyFill="1" applyBorder="1"/>
    <xf numFmtId="0" fontId="0" fillId="3" borderId="6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4" borderId="15" xfId="0" applyFill="1" applyBorder="1"/>
    <xf numFmtId="0" fontId="0" fillId="4" borderId="16" xfId="0" applyFill="1" applyBorder="1"/>
    <xf numFmtId="165" fontId="0" fillId="4" borderId="3" xfId="1" applyNumberFormat="1" applyFont="1" applyFill="1" applyBorder="1" applyAlignment="1">
      <alignment horizontal="center"/>
    </xf>
    <xf numFmtId="165" fontId="0" fillId="4" borderId="1" xfId="1" applyNumberFormat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9" fontId="0" fillId="0" borderId="0" xfId="0" applyNumberFormat="1"/>
    <xf numFmtId="0" fontId="0" fillId="8" borderId="0" xfId="0" applyFill="1"/>
    <xf numFmtId="0" fontId="1" fillId="13" borderId="3" xfId="0" applyFont="1" applyFill="1" applyBorder="1"/>
    <xf numFmtId="9" fontId="0" fillId="14" borderId="0" xfId="0" applyNumberFormat="1" applyFill="1"/>
    <xf numFmtId="0" fontId="0" fillId="14" borderId="0" xfId="0" applyFill="1"/>
    <xf numFmtId="0" fontId="14" fillId="2" borderId="0" xfId="0" applyFont="1" applyFill="1"/>
    <xf numFmtId="0" fontId="2" fillId="2" borderId="17" xfId="0" applyFont="1" applyFill="1" applyBorder="1"/>
    <xf numFmtId="0" fontId="0" fillId="15" borderId="0" xfId="0" applyFill="1"/>
    <xf numFmtId="0" fontId="0" fillId="16" borderId="0" xfId="0" applyFill="1"/>
    <xf numFmtId="0" fontId="16" fillId="17" borderId="0" xfId="0" applyFont="1" applyFill="1"/>
    <xf numFmtId="0" fontId="2" fillId="2" borderId="4" xfId="0" applyFont="1" applyFill="1" applyBorder="1" applyAlignment="1">
      <alignment vertical="center"/>
    </xf>
    <xf numFmtId="0" fontId="0" fillId="0" borderId="4" xfId="0" applyBorder="1"/>
    <xf numFmtId="0" fontId="0" fillId="0" borderId="9" xfId="0" applyBorder="1"/>
    <xf numFmtId="0" fontId="0" fillId="0" borderId="5" xfId="0" applyBorder="1"/>
    <xf numFmtId="0" fontId="0" fillId="0" borderId="10" xfId="0" applyBorder="1"/>
    <xf numFmtId="0" fontId="2" fillId="2" borderId="4" xfId="0" applyFont="1" applyFill="1" applyBorder="1" applyAlignment="1">
      <alignment horizontal="right" vertical="center"/>
    </xf>
    <xf numFmtId="0" fontId="2" fillId="2" borderId="18" xfId="0" applyFont="1" applyFill="1" applyBorder="1" applyAlignment="1">
      <alignment horizontal="right" vertical="center"/>
    </xf>
    <xf numFmtId="0" fontId="0" fillId="0" borderId="7" xfId="0" applyBorder="1"/>
    <xf numFmtId="0" fontId="0" fillId="0" borderId="6" xfId="0" applyBorder="1"/>
    <xf numFmtId="0" fontId="0" fillId="17" borderId="4" xfId="0" applyFill="1" applyBorder="1"/>
    <xf numFmtId="0" fontId="0" fillId="17" borderId="5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0" xfId="0" applyFill="1"/>
    <xf numFmtId="0" fontId="0" fillId="17" borderId="8" xfId="0" applyFill="1" applyBorder="1"/>
    <xf numFmtId="0" fontId="2" fillId="2" borderId="9" xfId="0" applyFont="1" applyFill="1" applyBorder="1" applyAlignment="1">
      <alignment vertical="center"/>
    </xf>
    <xf numFmtId="0" fontId="0" fillId="0" borderId="11" xfId="0" applyBorder="1"/>
    <xf numFmtId="0" fontId="6" fillId="4" borderId="2" xfId="1" applyNumberFormat="1" applyFill="1" applyBorder="1" applyAlignment="1">
      <alignment horizontal="center" vertical="center"/>
    </xf>
    <xf numFmtId="0" fontId="6" fillId="4" borderId="12" xfId="1" applyNumberFormat="1" applyFill="1" applyBorder="1" applyAlignment="1">
      <alignment horizontal="center" vertical="center"/>
    </xf>
    <xf numFmtId="0" fontId="6" fillId="4" borderId="0" xfId="1" applyNumberFormat="1" applyFill="1" applyBorder="1" applyAlignment="1">
      <alignment horizontal="center" vertical="center"/>
    </xf>
    <xf numFmtId="0" fontId="6" fillId="4" borderId="10" xfId="1" applyNumberFormat="1" applyFill="1" applyBorder="1" applyAlignment="1">
      <alignment horizontal="center" vertical="center"/>
    </xf>
    <xf numFmtId="0" fontId="6" fillId="4" borderId="8" xfId="1" applyNumberFormat="1" applyFill="1" applyBorder="1" applyAlignment="1">
      <alignment horizontal="center" vertical="center"/>
    </xf>
    <xf numFmtId="0" fontId="6" fillId="4" borderId="11" xfId="1" applyNumberFormat="1" applyFill="1" applyBorder="1" applyAlignment="1">
      <alignment horizontal="center" vertical="center"/>
    </xf>
    <xf numFmtId="0" fontId="6" fillId="4" borderId="9" xfId="1" applyNumberFormat="1" applyFill="1" applyBorder="1" applyAlignment="1">
      <alignment horizontal="center" vertical="center"/>
    </xf>
    <xf numFmtId="0" fontId="1" fillId="19" borderId="0" xfId="0" applyFont="1" applyFill="1" applyAlignment="1">
      <alignment horizontal="center"/>
    </xf>
    <xf numFmtId="0" fontId="0" fillId="20" borderId="3" xfId="0" applyFill="1" applyBorder="1" applyAlignment="1">
      <alignment horizontal="center"/>
    </xf>
    <xf numFmtId="165" fontId="0" fillId="0" borderId="0" xfId="1" applyNumberFormat="1" applyFont="1"/>
    <xf numFmtId="1" fontId="0" fillId="0" borderId="0" xfId="0" applyNumberFormat="1"/>
    <xf numFmtId="0" fontId="2" fillId="22" borderId="0" xfId="0" applyFont="1" applyFill="1"/>
    <xf numFmtId="0" fontId="0" fillId="20" borderId="3" xfId="0" quotePrefix="1" applyFill="1" applyBorder="1" applyAlignment="1">
      <alignment horizontal="center"/>
    </xf>
    <xf numFmtId="0" fontId="37" fillId="21" borderId="1" xfId="0" applyFont="1" applyFill="1" applyBorder="1"/>
    <xf numFmtId="0" fontId="2" fillId="2" borderId="0" xfId="0" applyFont="1" applyFill="1" applyAlignment="1">
      <alignment horizontal="center" vertical="center"/>
    </xf>
    <xf numFmtId="0" fontId="2" fillId="2" borderId="0" xfId="0" applyFont="1" applyFill="1"/>
    <xf numFmtId="0" fontId="3" fillId="4" borderId="3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" fontId="0" fillId="20" borderId="3" xfId="0" applyNumberFormat="1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49" fontId="0" fillId="20" borderId="3" xfId="0" applyNumberFormat="1" applyFill="1" applyBorder="1" applyAlignment="1">
      <alignment horizontal="center"/>
    </xf>
    <xf numFmtId="0" fontId="3" fillId="14" borderId="3" xfId="0" applyFont="1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168" fontId="0" fillId="14" borderId="3" xfId="0" applyNumberFormat="1" applyFill="1" applyBorder="1" applyAlignment="1">
      <alignment horizontal="center"/>
    </xf>
    <xf numFmtId="49" fontId="3" fillId="20" borderId="3" xfId="0" applyNumberFormat="1" applyFont="1" applyFill="1" applyBorder="1" applyAlignment="1">
      <alignment horizontal="center"/>
    </xf>
    <xf numFmtId="0" fontId="37" fillId="14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68" fontId="0" fillId="6" borderId="3" xfId="0" applyNumberFormat="1" applyFill="1" applyBorder="1" applyAlignment="1">
      <alignment horizontal="center"/>
    </xf>
    <xf numFmtId="0" fontId="37" fillId="6" borderId="3" xfId="0" applyFont="1" applyFill="1" applyBorder="1" applyAlignment="1">
      <alignment horizontal="center"/>
    </xf>
    <xf numFmtId="0" fontId="3" fillId="98" borderId="3" xfId="0" applyFont="1" applyFill="1" applyBorder="1" applyAlignment="1">
      <alignment horizontal="center"/>
    </xf>
    <xf numFmtId="0" fontId="0" fillId="98" borderId="3" xfId="0" applyFill="1" applyBorder="1" applyAlignment="1">
      <alignment horizontal="center"/>
    </xf>
    <xf numFmtId="0" fontId="37" fillId="98" borderId="3" xfId="0" applyFont="1" applyFill="1" applyBorder="1" applyAlignment="1">
      <alignment horizontal="center"/>
    </xf>
    <xf numFmtId="0" fontId="0" fillId="98" borderId="0" xfId="0" applyFill="1" applyAlignment="1">
      <alignment horizontal="center"/>
    </xf>
    <xf numFmtId="0" fontId="0" fillId="6" borderId="0" xfId="0" applyFill="1" applyAlignment="1">
      <alignment horizontal="center"/>
    </xf>
    <xf numFmtId="2" fontId="3" fillId="98" borderId="3" xfId="0" applyNumberFormat="1" applyFont="1" applyFill="1" applyBorder="1" applyAlignment="1">
      <alignment horizontal="right"/>
    </xf>
    <xf numFmtId="2" fontId="3" fillId="98" borderId="3" xfId="2" applyNumberFormat="1" applyFont="1" applyFill="1" applyBorder="1" applyAlignment="1">
      <alignment horizontal="right"/>
    </xf>
    <xf numFmtId="2" fontId="3" fillId="6" borderId="3" xfId="2" applyNumberFormat="1" applyFont="1" applyFill="1" applyBorder="1" applyAlignment="1">
      <alignment horizontal="right"/>
    </xf>
    <xf numFmtId="1" fontId="3" fillId="99" borderId="3" xfId="0" applyNumberFormat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49" fontId="0" fillId="14" borderId="3" xfId="0" applyNumberFormat="1" applyFill="1" applyBorder="1" applyAlignment="1">
      <alignment horizontal="center"/>
    </xf>
    <xf numFmtId="1" fontId="0" fillId="14" borderId="3" xfId="0" applyNumberFormat="1" applyFill="1" applyBorder="1" applyAlignment="1">
      <alignment horizontal="center"/>
    </xf>
    <xf numFmtId="49" fontId="3" fillId="14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3" fillId="8" borderId="3" xfId="2" applyNumberFormat="1" applyFont="1" applyFill="1" applyBorder="1" applyAlignment="1">
      <alignment horizontal="right"/>
    </xf>
    <xf numFmtId="168" fontId="0" fillId="0" borderId="0" xfId="0" applyNumberFormat="1"/>
    <xf numFmtId="10" fontId="0" fillId="0" borderId="0" xfId="0" applyNumberFormat="1"/>
    <xf numFmtId="1" fontId="0" fillId="20" borderId="3" xfId="0" applyNumberFormat="1" applyFill="1" applyBorder="1" applyAlignment="1">
      <alignment horizontal="right"/>
    </xf>
    <xf numFmtId="1" fontId="0" fillId="14" borderId="3" xfId="0" applyNumberFormat="1" applyFill="1" applyBorder="1" applyAlignment="1">
      <alignment horizontal="right"/>
    </xf>
    <xf numFmtId="2" fontId="3" fillId="14" borderId="3" xfId="0" applyNumberFormat="1" applyFont="1" applyFill="1" applyBorder="1" applyAlignment="1">
      <alignment horizontal="right"/>
    </xf>
    <xf numFmtId="2" fontId="3" fillId="14" borderId="3" xfId="2" applyNumberFormat="1" applyFont="1" applyFill="1" applyBorder="1" applyAlignment="1">
      <alignment horizontal="right"/>
    </xf>
    <xf numFmtId="0" fontId="0" fillId="14" borderId="1" xfId="0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2" fontId="0" fillId="20" borderId="3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56" fillId="14" borderId="3" xfId="0" applyFont="1" applyFill="1" applyBorder="1" applyAlignment="1">
      <alignment horizontal="center"/>
    </xf>
    <xf numFmtId="0" fontId="56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4" borderId="3" xfId="1" applyNumberFormat="1" applyFont="1" applyFill="1" applyBorder="1"/>
    <xf numFmtId="165" fontId="0" fillId="4" borderId="1" xfId="1" applyNumberFormat="1" applyFont="1" applyFill="1" applyBorder="1"/>
    <xf numFmtId="1" fontId="3" fillId="4" borderId="1" xfId="0" applyNumberFormat="1" applyFont="1" applyFill="1" applyBorder="1" applyAlignment="1">
      <alignment horizontal="center"/>
    </xf>
    <xf numFmtId="2" fontId="3" fillId="4" borderId="1" xfId="0" applyNumberFormat="1" applyFont="1" applyFill="1" applyBorder="1" applyAlignment="1">
      <alignment horizontal="center"/>
    </xf>
    <xf numFmtId="0" fontId="3" fillId="14" borderId="1" xfId="0" applyFont="1" applyFill="1" applyBorder="1"/>
    <xf numFmtId="1" fontId="57" fillId="14" borderId="1" xfId="0" applyNumberFormat="1" applyFont="1" applyFill="1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10" fontId="0" fillId="20" borderId="3" xfId="1" applyNumberFormat="1" applyFont="1" applyFill="1" applyBorder="1" applyAlignment="1">
      <alignment horizontal="center"/>
    </xf>
    <xf numFmtId="9" fontId="0" fillId="20" borderId="3" xfId="1" applyFont="1" applyFill="1" applyBorder="1" applyAlignment="1">
      <alignment horizontal="center"/>
    </xf>
    <xf numFmtId="0" fontId="3" fillId="14" borderId="1" xfId="0" applyFont="1" applyFill="1" applyBorder="1" applyAlignment="1">
      <alignment horizontal="right"/>
    </xf>
    <xf numFmtId="0" fontId="3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3" fillId="100" borderId="3" xfId="0" applyFont="1" applyFill="1" applyBorder="1" applyAlignment="1">
      <alignment horizontal="center"/>
    </xf>
    <xf numFmtId="1" fontId="3" fillId="4" borderId="1" xfId="0" applyNumberFormat="1" applyFont="1" applyFill="1" applyBorder="1" applyAlignment="1">
      <alignment horizontal="right"/>
    </xf>
    <xf numFmtId="1" fontId="56" fillId="14" borderId="1" xfId="0" applyNumberFormat="1" applyFont="1" applyFill="1" applyBorder="1" applyAlignment="1">
      <alignment horizontal="center"/>
    </xf>
    <xf numFmtId="0" fontId="1" fillId="0" borderId="0" xfId="0" applyFont="1"/>
    <xf numFmtId="0" fontId="56" fillId="100" borderId="1" xfId="0" applyFont="1" applyFill="1" applyBorder="1" applyAlignment="1">
      <alignment horizontal="center"/>
    </xf>
    <xf numFmtId="0" fontId="0" fillId="14" borderId="1" xfId="0" applyFill="1" applyBorder="1"/>
    <xf numFmtId="0" fontId="3" fillId="4" borderId="0" xfId="0" applyFont="1" applyFill="1" applyAlignment="1">
      <alignment horizontal="center"/>
    </xf>
    <xf numFmtId="0" fontId="3" fillId="0" borderId="46" xfId="0" applyFont="1" applyBorder="1" applyAlignment="1">
      <alignment horizontal="center"/>
    </xf>
    <xf numFmtId="9" fontId="2" fillId="2" borderId="17" xfId="1" applyFont="1" applyFill="1" applyBorder="1"/>
    <xf numFmtId="2" fontId="0" fillId="14" borderId="3" xfId="0" applyNumberFormat="1" applyFill="1" applyBorder="1" applyAlignment="1">
      <alignment horizontal="right"/>
    </xf>
    <xf numFmtId="2" fontId="0" fillId="6" borderId="3" xfId="0" applyNumberFormat="1" applyFill="1" applyBorder="1" applyAlignment="1">
      <alignment horizontal="right"/>
    </xf>
    <xf numFmtId="2" fontId="0" fillId="0" borderId="0" xfId="0" applyNumberFormat="1" applyAlignment="1">
      <alignment horizontal="right"/>
    </xf>
    <xf numFmtId="2" fontId="57" fillId="14" borderId="1" xfId="0" applyNumberFormat="1" applyFont="1" applyFill="1" applyBorder="1" applyAlignment="1">
      <alignment horizontal="center"/>
    </xf>
    <xf numFmtId="0" fontId="57" fillId="21" borderId="0" xfId="0" applyFont="1" applyFill="1" applyAlignment="1">
      <alignment horizontal="center"/>
    </xf>
    <xf numFmtId="0" fontId="57" fillId="21" borderId="0" xfId="0" applyFont="1" applyFill="1"/>
    <xf numFmtId="0" fontId="0" fillId="4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1" fontId="3" fillId="14" borderId="1" xfId="0" applyNumberFormat="1" applyFont="1" applyFill="1" applyBorder="1" applyAlignment="1">
      <alignment horizontal="right"/>
    </xf>
    <xf numFmtId="0" fontId="3" fillId="0" borderId="0" xfId="0" applyFont="1"/>
    <xf numFmtId="2" fontId="0" fillId="4" borderId="1" xfId="0" applyNumberFormat="1" applyFill="1" applyBorder="1" applyAlignment="1">
      <alignment horizontal="center"/>
    </xf>
    <xf numFmtId="0" fontId="0" fillId="100" borderId="3" xfId="0" applyFill="1" applyBorder="1" applyAlignment="1">
      <alignment horizontal="center"/>
    </xf>
    <xf numFmtId="10" fontId="3" fillId="20" borderId="3" xfId="1" applyNumberFormat="1" applyFont="1" applyFill="1" applyBorder="1" applyAlignment="1">
      <alignment horizontal="center"/>
    </xf>
    <xf numFmtId="165" fontId="1" fillId="14" borderId="1" xfId="1" applyNumberFormat="1" applyFont="1" applyFill="1" applyBorder="1"/>
    <xf numFmtId="9" fontId="0" fillId="4" borderId="1" xfId="1" applyFont="1" applyFill="1" applyBorder="1" applyAlignment="1">
      <alignment horizontal="right"/>
    </xf>
    <xf numFmtId="0" fontId="56" fillId="4" borderId="1" xfId="0" applyFont="1" applyFill="1" applyBorder="1" applyAlignment="1">
      <alignment horizontal="right"/>
    </xf>
    <xf numFmtId="168" fontId="2" fillId="22" borderId="0" xfId="2" applyNumberFormat="1" applyFont="1" applyFill="1"/>
    <xf numFmtId="0" fontId="0" fillId="20" borderId="0" xfId="0" applyFill="1" applyAlignment="1">
      <alignment horizontal="center"/>
    </xf>
    <xf numFmtId="0" fontId="2" fillId="22" borderId="3" xfId="0" applyFont="1" applyFill="1" applyBorder="1" applyAlignment="1">
      <alignment horizontal="center"/>
    </xf>
    <xf numFmtId="0" fontId="2" fillId="103" borderId="3" xfId="0" applyFont="1" applyFill="1" applyBorder="1" applyAlignment="1">
      <alignment horizontal="center"/>
    </xf>
    <xf numFmtId="0" fontId="56" fillId="101" borderId="0" xfId="0" applyFont="1" applyFill="1" applyAlignment="1">
      <alignment horizontal="center"/>
    </xf>
    <xf numFmtId="0" fontId="12" fillId="104" borderId="3" xfId="0" applyFont="1" applyFill="1" applyBorder="1" applyAlignment="1">
      <alignment horizontal="center"/>
    </xf>
    <xf numFmtId="0" fontId="2" fillId="103" borderId="0" xfId="0" applyFont="1" applyFill="1" applyAlignment="1">
      <alignment horizontal="center"/>
    </xf>
    <xf numFmtId="0" fontId="56" fillId="101" borderId="3" xfId="0" applyFont="1" applyFill="1" applyBorder="1" applyAlignment="1">
      <alignment horizontal="center"/>
    </xf>
    <xf numFmtId="0" fontId="56" fillId="101" borderId="2" xfId="0" applyFont="1" applyFill="1" applyBorder="1" applyAlignment="1">
      <alignment horizontal="center"/>
    </xf>
    <xf numFmtId="0" fontId="1" fillId="101" borderId="3" xfId="0" applyFont="1" applyFill="1" applyBorder="1" applyAlignment="1">
      <alignment horizontal="center"/>
    </xf>
    <xf numFmtId="0" fontId="1" fillId="101" borderId="2" xfId="0" applyFont="1" applyFill="1" applyBorder="1" applyAlignment="1">
      <alignment horizontal="center"/>
    </xf>
    <xf numFmtId="0" fontId="1" fillId="101" borderId="1" xfId="0" applyFont="1" applyFill="1" applyBorder="1" applyAlignment="1">
      <alignment horizontal="center"/>
    </xf>
    <xf numFmtId="0" fontId="56" fillId="101" borderId="1" xfId="0" applyFont="1" applyFill="1" applyBorder="1" applyAlignment="1">
      <alignment horizontal="center"/>
    </xf>
    <xf numFmtId="0" fontId="3" fillId="14" borderId="3" xfId="0" applyFont="1" applyFill="1" applyBorder="1" applyAlignment="1">
      <alignment horizontal="right"/>
    </xf>
    <xf numFmtId="0" fontId="3" fillId="20" borderId="3" xfId="0" applyFont="1" applyFill="1" applyBorder="1" applyAlignment="1">
      <alignment horizontal="center"/>
    </xf>
    <xf numFmtId="0" fontId="3" fillId="20" borderId="3" xfId="0" applyFont="1" applyFill="1" applyBorder="1" applyAlignment="1">
      <alignment horizontal="right"/>
    </xf>
    <xf numFmtId="0" fontId="3" fillId="0" borderId="0" xfId="0" applyFont="1" applyAlignment="1">
      <alignment horizontal="center"/>
    </xf>
    <xf numFmtId="0" fontId="3" fillId="0" borderId="45" xfId="0" applyFont="1" applyBorder="1" applyAlignment="1">
      <alignment horizontal="center"/>
    </xf>
    <xf numFmtId="0" fontId="56" fillId="0" borderId="46" xfId="0" applyFont="1" applyBorder="1" applyAlignment="1">
      <alignment horizontal="center"/>
    </xf>
    <xf numFmtId="0" fontId="56" fillId="0" borderId="47" xfId="0" applyFont="1" applyBorder="1" applyAlignment="1">
      <alignment horizontal="center"/>
    </xf>
    <xf numFmtId="0" fontId="3" fillId="0" borderId="0" xfId="0" applyFont="1" applyAlignment="1">
      <alignment horizontal="left"/>
    </xf>
    <xf numFmtId="1" fontId="0" fillId="0" borderId="10" xfId="0" applyNumberFormat="1" applyBorder="1"/>
    <xf numFmtId="1" fontId="0" fillId="0" borderId="8" xfId="0" applyNumberFormat="1" applyBorder="1"/>
    <xf numFmtId="0" fontId="1" fillId="4" borderId="1" xfId="0" applyFont="1" applyFill="1" applyBorder="1"/>
    <xf numFmtId="0" fontId="1" fillId="0" borderId="0" xfId="0" applyFont="1" applyAlignment="1">
      <alignment horizontal="center"/>
    </xf>
    <xf numFmtId="1" fontId="37" fillId="4" borderId="1" xfId="0" applyNumberFormat="1" applyFont="1" applyFill="1" applyBorder="1" applyAlignment="1">
      <alignment horizontal="right"/>
    </xf>
    <xf numFmtId="0" fontId="12" fillId="102" borderId="1" xfId="0" applyFont="1" applyFill="1" applyBorder="1" applyAlignment="1">
      <alignment horizontal="right"/>
    </xf>
    <xf numFmtId="1" fontId="1" fillId="12" borderId="3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left"/>
    </xf>
    <xf numFmtId="0" fontId="61" fillId="4" borderId="3" xfId="0" applyFont="1" applyFill="1" applyBorder="1" applyAlignment="1">
      <alignment horizontal="center"/>
    </xf>
    <xf numFmtId="165" fontId="0" fillId="20" borderId="3" xfId="1" applyNumberFormat="1" applyFont="1" applyFill="1" applyBorder="1" applyAlignment="1">
      <alignment horizontal="center"/>
    </xf>
    <xf numFmtId="10" fontId="2" fillId="2" borderId="17" xfId="1" applyNumberFormat="1" applyFont="1" applyFill="1" applyBorder="1"/>
    <xf numFmtId="0" fontId="62" fillId="0" borderId="0" xfId="0" applyFont="1"/>
    <xf numFmtId="0" fontId="0" fillId="4" borderId="2" xfId="0" applyFill="1" applyBorder="1"/>
    <xf numFmtId="0" fontId="0" fillId="4" borderId="2" xfId="0" applyFill="1" applyBorder="1" applyAlignment="1">
      <alignment horizontal="right"/>
    </xf>
    <xf numFmtId="0" fontId="56" fillId="4" borderId="2" xfId="0" applyFont="1" applyFill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0" fontId="1" fillId="4" borderId="48" xfId="0" applyFont="1" applyFill="1" applyBorder="1" applyAlignment="1">
      <alignment horizontal="center"/>
    </xf>
    <xf numFmtId="0" fontId="1" fillId="4" borderId="49" xfId="0" applyFont="1" applyFill="1" applyBorder="1"/>
    <xf numFmtId="0" fontId="1" fillId="4" borderId="49" xfId="0" applyFont="1" applyFill="1" applyBorder="1" applyAlignment="1">
      <alignment horizontal="right"/>
    </xf>
    <xf numFmtId="0" fontId="56" fillId="4" borderId="50" xfId="0" applyFont="1" applyFill="1" applyBorder="1" applyAlignment="1">
      <alignment horizontal="right"/>
    </xf>
    <xf numFmtId="0" fontId="1" fillId="4" borderId="51" xfId="0" applyFont="1" applyFill="1" applyBorder="1" applyAlignment="1">
      <alignment horizontal="center"/>
    </xf>
    <xf numFmtId="0" fontId="56" fillId="4" borderId="14" xfId="0" applyFont="1" applyFill="1" applyBorder="1" applyAlignment="1">
      <alignment horizontal="right"/>
    </xf>
    <xf numFmtId="0" fontId="1" fillId="4" borderId="5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right"/>
    </xf>
    <xf numFmtId="0" fontId="56" fillId="4" borderId="15" xfId="0" applyFont="1" applyFill="1" applyBorder="1" applyAlignment="1">
      <alignment horizontal="right"/>
    </xf>
    <xf numFmtId="0" fontId="56" fillId="4" borderId="16" xfId="0" applyFont="1" applyFill="1" applyBorder="1" applyAlignment="1">
      <alignment horizontal="right"/>
    </xf>
    <xf numFmtId="0" fontId="3" fillId="10" borderId="1" xfId="0" applyFont="1" applyFill="1" applyBorder="1" applyAlignment="1">
      <alignment horizontal="right"/>
    </xf>
    <xf numFmtId="0" fontId="0" fillId="20" borderId="48" xfId="0" quotePrefix="1" applyFill="1" applyBorder="1" applyAlignment="1">
      <alignment horizontal="center"/>
    </xf>
    <xf numFmtId="0" fontId="0" fillId="20" borderId="49" xfId="0" applyFill="1" applyBorder="1" applyAlignment="1">
      <alignment horizontal="center"/>
    </xf>
    <xf numFmtId="2" fontId="0" fillId="20" borderId="49" xfId="0" applyNumberFormat="1" applyFill="1" applyBorder="1" applyAlignment="1">
      <alignment horizontal="center"/>
    </xf>
    <xf numFmtId="0" fontId="0" fillId="20" borderId="49" xfId="0" quotePrefix="1" applyFill="1" applyBorder="1" applyAlignment="1">
      <alignment horizontal="center"/>
    </xf>
    <xf numFmtId="0" fontId="0" fillId="20" borderId="53" xfId="0" quotePrefix="1" applyFill="1" applyBorder="1" applyAlignment="1">
      <alignment horizontal="center"/>
    </xf>
    <xf numFmtId="0" fontId="0" fillId="20" borderId="6" xfId="0" quotePrefix="1" applyFill="1" applyBorder="1" applyAlignment="1">
      <alignment horizontal="center"/>
    </xf>
    <xf numFmtId="0" fontId="0" fillId="20" borderId="8" xfId="0" applyFill="1" applyBorder="1" applyAlignment="1">
      <alignment horizontal="center"/>
    </xf>
    <xf numFmtId="2" fontId="0" fillId="20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11" xfId="0" applyFont="1" applyBorder="1" applyAlignment="1">
      <alignment horizontal="right"/>
    </xf>
    <xf numFmtId="1" fontId="56" fillId="4" borderId="49" xfId="0" applyNumberFormat="1" applyFont="1" applyFill="1" applyBorder="1" applyAlignment="1">
      <alignment horizontal="right"/>
    </xf>
    <xf numFmtId="1" fontId="56" fillId="4" borderId="1" xfId="0" applyNumberFormat="1" applyFont="1" applyFill="1" applyBorder="1" applyAlignment="1">
      <alignment horizontal="right"/>
    </xf>
    <xf numFmtId="1" fontId="56" fillId="4" borderId="15" xfId="0" applyNumberFormat="1" applyFont="1" applyFill="1" applyBorder="1" applyAlignment="1">
      <alignment horizontal="right"/>
    </xf>
    <xf numFmtId="0" fontId="56" fillId="4" borderId="49" xfId="0" applyFont="1" applyFill="1" applyBorder="1" applyAlignment="1">
      <alignment horizontal="right"/>
    </xf>
    <xf numFmtId="0" fontId="2" fillId="105" borderId="1" xfId="0" applyFont="1" applyFill="1" applyBorder="1" applyAlignment="1">
      <alignment horizontal="right"/>
    </xf>
    <xf numFmtId="0" fontId="2" fillId="105" borderId="5" xfId="0" applyFont="1" applyFill="1" applyBorder="1" applyAlignment="1">
      <alignment horizontal="center"/>
    </xf>
    <xf numFmtId="0" fontId="1" fillId="0" borderId="10" xfId="0" applyFont="1" applyBorder="1"/>
    <xf numFmtId="0" fontId="2" fillId="105" borderId="15" xfId="0" applyFont="1" applyFill="1" applyBorder="1" applyAlignment="1">
      <alignment horizontal="right"/>
    </xf>
    <xf numFmtId="0" fontId="2" fillId="22" borderId="0" xfId="0" applyFont="1" applyFill="1" applyAlignment="1">
      <alignment horizontal="center"/>
    </xf>
    <xf numFmtId="0" fontId="2" fillId="22" borderId="48" xfId="0" applyFont="1" applyFill="1" applyBorder="1" applyAlignment="1">
      <alignment horizontal="center"/>
    </xf>
    <xf numFmtId="0" fontId="2" fillId="22" borderId="49" xfId="0" applyFont="1" applyFill="1" applyBorder="1" applyAlignment="1">
      <alignment horizontal="center"/>
    </xf>
    <xf numFmtId="0" fontId="2" fillId="22" borderId="50" xfId="0" applyFont="1" applyFill="1" applyBorder="1" applyAlignment="1">
      <alignment horizontal="center"/>
    </xf>
    <xf numFmtId="0" fontId="2" fillId="22" borderId="53" xfId="0" applyFont="1" applyFill="1" applyBorder="1" applyAlignment="1">
      <alignment horizontal="center"/>
    </xf>
    <xf numFmtId="0" fontId="2" fillId="22" borderId="13" xfId="0" applyFont="1" applyFill="1" applyBorder="1" applyAlignment="1">
      <alignment horizontal="center"/>
    </xf>
    <xf numFmtId="0" fontId="2" fillId="22" borderId="6" xfId="0" applyFont="1" applyFill="1" applyBorder="1" applyAlignment="1">
      <alignment horizontal="center"/>
    </xf>
    <xf numFmtId="0" fontId="2" fillId="22" borderId="8" xfId="0" applyFont="1" applyFill="1" applyBorder="1" applyAlignment="1">
      <alignment horizontal="center"/>
    </xf>
    <xf numFmtId="0" fontId="2" fillId="22" borderId="11" xfId="0" applyFont="1" applyFill="1" applyBorder="1" applyAlignment="1">
      <alignment horizontal="center"/>
    </xf>
    <xf numFmtId="2" fontId="2" fillId="2" borderId="17" xfId="0" applyNumberFormat="1" applyFont="1" applyFill="1" applyBorder="1"/>
    <xf numFmtId="0" fontId="2" fillId="2" borderId="17" xfId="0" applyFont="1" applyFill="1" applyBorder="1" applyAlignment="1">
      <alignment horizontal="center"/>
    </xf>
    <xf numFmtId="9" fontId="1" fillId="19" borderId="0" xfId="1" applyFont="1" applyFill="1" applyAlignment="1">
      <alignment horizontal="center"/>
    </xf>
    <xf numFmtId="2" fontId="63" fillId="3" borderId="3" xfId="0" applyNumberFormat="1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2" fillId="7" borderId="0" xfId="0" applyFont="1" applyFill="1" applyAlignment="1">
      <alignment vertical="center"/>
    </xf>
    <xf numFmtId="0" fontId="17" fillId="1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4" fillId="14" borderId="4" xfId="0" applyFont="1" applyFill="1" applyBorder="1" applyAlignment="1">
      <alignment horizontal="center" vertical="center"/>
    </xf>
    <xf numFmtId="0" fontId="64" fillId="14" borderId="7" xfId="0" applyFont="1" applyFill="1" applyBorder="1" applyAlignment="1">
      <alignment horizontal="center" vertical="center"/>
    </xf>
    <xf numFmtId="0" fontId="64" fillId="14" borderId="9" xfId="0" applyFont="1" applyFill="1" applyBorder="1" applyAlignment="1">
      <alignment horizontal="center" vertical="center"/>
    </xf>
    <xf numFmtId="0" fontId="64" fillId="14" borderId="5" xfId="0" applyFont="1" applyFill="1" applyBorder="1" applyAlignment="1">
      <alignment horizontal="center" vertical="center"/>
    </xf>
    <xf numFmtId="0" fontId="64" fillId="14" borderId="0" xfId="0" applyFont="1" applyFill="1" applyAlignment="1">
      <alignment horizontal="center" vertical="center"/>
    </xf>
    <xf numFmtId="0" fontId="64" fillId="14" borderId="10" xfId="0" applyFont="1" applyFill="1" applyBorder="1" applyAlignment="1">
      <alignment horizontal="center" vertical="center"/>
    </xf>
    <xf numFmtId="0" fontId="64" fillId="14" borderId="6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center" vertical="center"/>
    </xf>
    <xf numFmtId="0" fontId="64" fillId="14" borderId="11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9" fillId="6" borderId="8" xfId="0" applyFont="1" applyFill="1" applyBorder="1" applyAlignment="1">
      <alignment horizontal="center"/>
    </xf>
    <xf numFmtId="9" fontId="14" fillId="18" borderId="0" xfId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8" borderId="5" xfId="0" applyFont="1" applyFill="1" applyBorder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</cellXfs>
  <cellStyles count="57455">
    <cellStyle name="20% - Ênfase1" xfId="312" builtinId="30" customBuiltin="1"/>
    <cellStyle name="20% - Ênfase1 2" xfId="32" xr:uid="{00000000-0005-0000-0000-000000000000}"/>
    <cellStyle name="20% - Ênfase1 2 2" xfId="586" xr:uid="{3CDEC6CA-AAC9-4747-809E-23A0E6FA2BCA}"/>
    <cellStyle name="20% - Ênfase1 2 2 2" xfId="1347" xr:uid="{0ACD674E-EE49-44E5-B3ED-AFD146AC0550}"/>
    <cellStyle name="20% - Ênfase1 2 3" xfId="365" xr:uid="{0F0CA0FA-DFB0-4686-9C43-9E9515C65614}"/>
    <cellStyle name="20% - Ênfase1 2 3 2" xfId="1348" xr:uid="{E682CB4A-89FC-4C03-80E8-DF09AAA3D3C9}"/>
    <cellStyle name="20% - Ênfase1 2 3 3" xfId="1349" xr:uid="{81A675D6-707B-48C9-A0EE-AD75A9FAC606}"/>
    <cellStyle name="20% - Ênfase1 2 3 4" xfId="1350" xr:uid="{F54F7849-BC82-4CB2-9AEE-19B32F049FBA}"/>
    <cellStyle name="20% - Ênfase1 2 4" xfId="1199" xr:uid="{56D08F66-4721-4DA4-B32E-E0FE00DA31BE}"/>
    <cellStyle name="20% - Ênfase1 2 5" xfId="52379" xr:uid="{389799EE-3B42-4D5B-A6F0-326B2D1744C1}"/>
    <cellStyle name="20% - Ênfase1 3" xfId="98" xr:uid="{00000000-0005-0000-0000-000001000000}"/>
    <cellStyle name="20% - Ênfase1 3 2" xfId="1258" xr:uid="{ED2E7959-7A22-4EEC-83DD-960BEFD7A7E2}"/>
    <cellStyle name="20% - Ênfase1 3 3" xfId="52433" xr:uid="{A3EF5B7E-70BA-48D9-943D-A1DE07A7E3FF}"/>
    <cellStyle name="20% - Ênfase1 4" xfId="488" xr:uid="{11B0C137-FA5A-4A65-AFA8-6DAD4F88585C}"/>
    <cellStyle name="20% - Ênfase1 4 2" xfId="1351" xr:uid="{FF44E9D2-E674-4AB9-BEB7-1F92A3B0B859}"/>
    <cellStyle name="20% - Ênfase1 5" xfId="1318" xr:uid="{ACD2A21E-213B-4125-99E7-BF722669099D}"/>
    <cellStyle name="20% - Ênfase1 6" xfId="382" xr:uid="{1EBFD25B-33E7-4671-8BD8-D1BEF98881DB}"/>
    <cellStyle name="20% - Ênfase2" xfId="315" builtinId="34" customBuiltin="1"/>
    <cellStyle name="20% - Ênfase2 2" xfId="33" xr:uid="{00000000-0005-0000-0000-000002000000}"/>
    <cellStyle name="20% - Ênfase2 2 2" xfId="584" xr:uid="{6B505A01-DE3C-4B36-92AB-E21BEEB85AC8}"/>
    <cellStyle name="20% - Ênfase2 2 2 2" xfId="1352" xr:uid="{CDC118F6-E921-455D-ABE2-A9A8A2493AC8}"/>
    <cellStyle name="20% - Ênfase2 2 3" xfId="390" xr:uid="{3B3A9797-BF22-464D-855F-3C8FA15FFCDB}"/>
    <cellStyle name="20% - Ênfase2 2 3 2" xfId="1353" xr:uid="{27C30299-379E-4182-B905-6E377D68DBF7}"/>
    <cellStyle name="20% - Ênfase2 2 3 3" xfId="1354" xr:uid="{14C86073-D6D7-4BFD-9896-912E487F123A}"/>
    <cellStyle name="20% - Ênfase2 2 3 4" xfId="1355" xr:uid="{7ED7B3F6-8782-4C38-8B5B-3AA2BFB77404}"/>
    <cellStyle name="20% - Ênfase2 2 4" xfId="1200" xr:uid="{AB806FDB-1269-4D82-8D5B-6CC1B2C824B0}"/>
    <cellStyle name="20% - Ênfase2 2 5" xfId="52380" xr:uid="{506D93C0-92C4-4AC2-81BC-DC0FD4E55A65}"/>
    <cellStyle name="20% - Ênfase2 3" xfId="99" xr:uid="{00000000-0005-0000-0000-000003000000}"/>
    <cellStyle name="20% - Ênfase2 3 2" xfId="1259" xr:uid="{499ABAD2-07F6-44FF-9DAB-E94E494FC144}"/>
    <cellStyle name="20% - Ênfase2 3 3" xfId="52434" xr:uid="{BE677640-85B6-437A-A40F-859EAA5A7D0C}"/>
    <cellStyle name="20% - Ênfase2 4" xfId="489" xr:uid="{5E9F86C4-68AD-446D-98E3-8149BE121C8B}"/>
    <cellStyle name="20% - Ênfase2 4 2" xfId="1356" xr:uid="{011B36BE-7F31-480D-AD8D-73DB60906276}"/>
    <cellStyle name="20% - Ênfase2 5" xfId="1322" xr:uid="{5BB3CA65-26AC-4FE7-AC0C-949CE02894A5}"/>
    <cellStyle name="20% - Ênfase2 6" xfId="425" xr:uid="{BB66BF5F-45DA-4113-893A-E5A78F329B8C}"/>
    <cellStyle name="20% - Ênfase3" xfId="318" builtinId="38" customBuiltin="1"/>
    <cellStyle name="20% - Ênfase3 2" xfId="34" xr:uid="{00000000-0005-0000-0000-000004000000}"/>
    <cellStyle name="20% - Ênfase3 2 2" xfId="583" xr:uid="{662DFA87-BFD4-44B4-8304-9B880D414504}"/>
    <cellStyle name="20% - Ênfase3 2 2 2" xfId="1357" xr:uid="{7095A379-86A7-4622-865C-2598792B42DC}"/>
    <cellStyle name="20% - Ênfase3 2 3" xfId="405" xr:uid="{FB48B33B-BB53-457F-9861-C93F64681731}"/>
    <cellStyle name="20% - Ênfase3 2 3 2" xfId="1358" xr:uid="{BA3525C0-AAFA-4721-B053-33004C8BAE2E}"/>
    <cellStyle name="20% - Ênfase3 2 3 3" xfId="1359" xr:uid="{8DDA00C3-7588-47B1-8AAE-49A60E5B817E}"/>
    <cellStyle name="20% - Ênfase3 2 3 4" xfId="1360" xr:uid="{AF262FFC-417A-45D9-A8F4-25CF709445A8}"/>
    <cellStyle name="20% - Ênfase3 2 4" xfId="1201" xr:uid="{977FF0DF-164C-4AEE-90C4-A17D9E74A6E6}"/>
    <cellStyle name="20% - Ênfase3 2 5" xfId="52381" xr:uid="{48A70689-F40E-453A-BFD3-F4B37F93C8C1}"/>
    <cellStyle name="20% - Ênfase3 3" xfId="100" xr:uid="{00000000-0005-0000-0000-000005000000}"/>
    <cellStyle name="20% - Ênfase3 3 2" xfId="1260" xr:uid="{A6A4A6A4-FB0E-4230-932E-6A7AA588C976}"/>
    <cellStyle name="20% - Ênfase3 3 3" xfId="52435" xr:uid="{E13B2143-1E66-44A3-9779-D25EA4B9C47A}"/>
    <cellStyle name="20% - Ênfase3 4" xfId="490" xr:uid="{C6F6C10E-37CD-4EF1-8445-C02C7F7BDEBA}"/>
    <cellStyle name="20% - Ênfase3 4 2" xfId="1361" xr:uid="{E45264DD-1C4B-47B0-A014-E3C36EB50608}"/>
    <cellStyle name="20% - Ênfase3 5" xfId="1326" xr:uid="{8DA9B50A-209A-44F2-875C-A824E088C5C0}"/>
    <cellStyle name="20% - Ênfase3 6" xfId="417" xr:uid="{73E7C192-611E-474B-947C-F90975DC7878}"/>
    <cellStyle name="20% - Ênfase4" xfId="321" builtinId="42" customBuiltin="1"/>
    <cellStyle name="20% - Ênfase4 2" xfId="35" xr:uid="{00000000-0005-0000-0000-000006000000}"/>
    <cellStyle name="20% - Ênfase4 2 2" xfId="582" xr:uid="{B211B966-20F8-4547-9D39-E08C7EFBE728}"/>
    <cellStyle name="20% - Ênfase4 2 2 2" xfId="1362" xr:uid="{76E5C5BD-792C-4D4D-AF7C-57C08FCB2F66}"/>
    <cellStyle name="20% - Ênfase4 2 3" xfId="352" xr:uid="{BAA4F9FC-04BD-4BE5-BE35-60F7EE25CEE4}"/>
    <cellStyle name="20% - Ênfase4 2 3 2" xfId="1363" xr:uid="{946A00AB-882B-47E3-9AB2-550D55B704A3}"/>
    <cellStyle name="20% - Ênfase4 2 3 3" xfId="1364" xr:uid="{7A09A6DB-A842-40D3-A040-A942D10EE865}"/>
    <cellStyle name="20% - Ênfase4 2 3 4" xfId="1365" xr:uid="{FBE9E203-0039-4622-8461-A8AEE68113DA}"/>
    <cellStyle name="20% - Ênfase4 2 4" xfId="1202" xr:uid="{6D983734-9F52-4115-902C-2AC87AA88EE4}"/>
    <cellStyle name="20% - Ênfase4 2 5" xfId="52382" xr:uid="{16DEE47C-4CAB-4832-821D-331E1325B23E}"/>
    <cellStyle name="20% - Ênfase4 3" xfId="101" xr:uid="{00000000-0005-0000-0000-000007000000}"/>
    <cellStyle name="20% - Ênfase4 3 2" xfId="1261" xr:uid="{D931A962-C6DE-4BCB-8785-AAF243DF2AB0}"/>
    <cellStyle name="20% - Ênfase4 3 3" xfId="52436" xr:uid="{3D9487C3-5CC8-46D8-A535-683AAB385AB5}"/>
    <cellStyle name="20% - Ênfase4 4" xfId="491" xr:uid="{C3496B90-9B54-4E86-9B2A-8E953DF6A5F6}"/>
    <cellStyle name="20% - Ênfase4 4 2" xfId="1366" xr:uid="{49FE5815-D817-48B4-823C-04B761A1CA4C}"/>
    <cellStyle name="20% - Ênfase4 5" xfId="1330" xr:uid="{4BD23902-19D1-4B31-B20D-4CF6261F0702}"/>
    <cellStyle name="20% - Ênfase4 6" xfId="436" xr:uid="{730EB17A-3350-4A0F-A136-1E65458EB4A1}"/>
    <cellStyle name="20% - Ênfase5" xfId="324" builtinId="46" customBuiltin="1"/>
    <cellStyle name="20% - Ênfase5 2" xfId="36" xr:uid="{00000000-0005-0000-0000-000009000000}"/>
    <cellStyle name="20% - Ênfase5 2 2" xfId="548" xr:uid="{32ECBB7A-32E7-4D39-B5DA-6BD09B4DED86}"/>
    <cellStyle name="20% - Ênfase5 2 2 2" xfId="1367" xr:uid="{88605F33-89CB-4ADB-9208-945336313A80}"/>
    <cellStyle name="20% - Ênfase5 2 3" xfId="366" xr:uid="{7D2E2286-7CEF-4920-8A3D-2C7C054263CD}"/>
    <cellStyle name="20% - Ênfase5 2 3 2" xfId="1368" xr:uid="{39C8258E-20E5-422D-824B-FBE446EA4308}"/>
    <cellStyle name="20% - Ênfase5 2 3 3" xfId="1369" xr:uid="{1169EDB9-AF37-4D8E-BA89-13F4C99CE7AF}"/>
    <cellStyle name="20% - Ênfase5 2 3 4" xfId="1370" xr:uid="{14C67F75-2B3D-47BF-B83D-BF2DA105C49E}"/>
    <cellStyle name="20% - Ênfase5 2 4" xfId="1203" xr:uid="{41F70A19-B925-4647-9AB1-3CD06DDC6B5B}"/>
    <cellStyle name="20% - Ênfase5 2 5" xfId="52383" xr:uid="{7CF018E9-280F-4BC4-8E52-24AF9E82E1B1}"/>
    <cellStyle name="20% - Ênfase5 3" xfId="102" xr:uid="{00000000-0005-0000-0000-00000A000000}"/>
    <cellStyle name="20% - Ênfase5 3 2" xfId="1262" xr:uid="{1C4F0B28-35EF-4DB7-8F15-4654BEC06CEF}"/>
    <cellStyle name="20% - Ênfase5 3 3" xfId="52437" xr:uid="{A6B1DC23-F03D-4729-8638-1606E18EA5A7}"/>
    <cellStyle name="20% - Ênfase5 4" xfId="492" xr:uid="{C186E5E1-EE28-44B7-870D-DD1738EA6065}"/>
    <cellStyle name="20% - Ênfase5 4 2" xfId="1371" xr:uid="{FF0C6AC8-74EF-4A93-9A49-44771134E7EF}"/>
    <cellStyle name="20% - Ênfase5 5" xfId="1334" xr:uid="{5DD90918-DC85-4C17-A36C-333440A2BC6D}"/>
    <cellStyle name="20% - Ênfase5 6" xfId="414" xr:uid="{EB03814A-EF52-4A1F-ACED-6D1B20431BCE}"/>
    <cellStyle name="20% - Ênfase6" xfId="327" builtinId="50" customBuiltin="1"/>
    <cellStyle name="20% - Ênfase6 2" xfId="37" xr:uid="{00000000-0005-0000-0000-00000B000000}"/>
    <cellStyle name="20% - Ênfase6 2 2" xfId="581" xr:uid="{46B8C684-3F31-47B6-9027-3966933E7681}"/>
    <cellStyle name="20% - Ênfase6 2 2 2" xfId="1372" xr:uid="{DBA36867-D6B7-44DF-A419-188B8657A0F9}"/>
    <cellStyle name="20% - Ênfase6 2 3" xfId="391" xr:uid="{8E99EF6B-6AB1-47A9-8D20-08E8BCF7F8A5}"/>
    <cellStyle name="20% - Ênfase6 2 3 2" xfId="1373" xr:uid="{564C684A-69D8-43AD-AE3B-5E06AAB4E280}"/>
    <cellStyle name="20% - Ênfase6 2 3 3" xfId="1374" xr:uid="{2FA52AA3-1951-4D5B-86C1-226C1D3221CF}"/>
    <cellStyle name="20% - Ênfase6 2 3 4" xfId="1375" xr:uid="{E9AFC17F-F8C5-4354-91B9-8651EAA2CDE8}"/>
    <cellStyle name="20% - Ênfase6 2 4" xfId="1204" xr:uid="{941927B9-5EED-4142-9792-6816E6BA669E}"/>
    <cellStyle name="20% - Ênfase6 2 5" xfId="52384" xr:uid="{6B5543FD-95FE-4DBA-AE92-47DFA7E61332}"/>
    <cellStyle name="20% - Ênfase6 3" xfId="103" xr:uid="{00000000-0005-0000-0000-00000C000000}"/>
    <cellStyle name="20% - Ênfase6 3 2" xfId="1263" xr:uid="{9F474658-D272-4E6D-BF29-3AC508191816}"/>
    <cellStyle name="20% - Ênfase6 3 3" xfId="52438" xr:uid="{856D2252-F3E1-4405-AA4F-27CBC4E5ABFE}"/>
    <cellStyle name="20% - Ênfase6 4" xfId="493" xr:uid="{38305DC6-249A-4435-934D-B3F22193B199}"/>
    <cellStyle name="20% - Ênfase6 4 2" xfId="1376" xr:uid="{A96719FA-B360-43B7-B271-F84A6C748585}"/>
    <cellStyle name="20% - Ênfase6 5" xfId="1338" xr:uid="{93E3854A-ED70-47D2-AA33-74705FE284A7}"/>
    <cellStyle name="20% - Ênfase6 6" xfId="443" xr:uid="{FF09CA49-1852-401B-8A9C-DCF090E26E74}"/>
    <cellStyle name="40% - Ênfase1" xfId="313" builtinId="31" customBuiltin="1"/>
    <cellStyle name="40% - Ênfase1 2" xfId="38" xr:uid="{00000000-0005-0000-0000-00000D000000}"/>
    <cellStyle name="40% - Ênfase1 2 2" xfId="594" xr:uid="{6564B2EE-F0C8-4DCA-B487-D4499DF6B4C0}"/>
    <cellStyle name="40% - Ênfase1 2 2 2" xfId="1377" xr:uid="{605E72B1-EB30-48FD-88A3-FAE1E68EECE7}"/>
    <cellStyle name="40% - Ênfase1 2 3" xfId="343" xr:uid="{A730E0DC-0C5F-4165-8AA9-4F83B0E55D7D}"/>
    <cellStyle name="40% - Ênfase1 2 3 2" xfId="1378" xr:uid="{6780F68F-47DA-4EDC-8847-A1944BF2C05B}"/>
    <cellStyle name="40% - Ênfase1 2 3 3" xfId="1379" xr:uid="{BD205E40-46F9-4FB2-A7D6-66687AC78169}"/>
    <cellStyle name="40% - Ênfase1 2 3 4" xfId="1380" xr:uid="{E95586C0-679F-4014-9F82-FC9C2F66F138}"/>
    <cellStyle name="40% - Ênfase1 2 4" xfId="1205" xr:uid="{4732F676-9AD2-4AA5-9878-9302ADBD4CBE}"/>
    <cellStyle name="40% - Ênfase1 2 5" xfId="52385" xr:uid="{8938A9D9-E7D8-4938-9699-F52C56EF4093}"/>
    <cellStyle name="40% - Ênfase1 3" xfId="104" xr:uid="{00000000-0005-0000-0000-00000E000000}"/>
    <cellStyle name="40% - Ênfase1 3 2" xfId="1264" xr:uid="{D292FC6D-3C6F-4978-9205-70D51768015D}"/>
    <cellStyle name="40% - Ênfase1 3 3" xfId="52439" xr:uid="{10A4B10C-C3F8-4E7C-956C-26CEF8745564}"/>
    <cellStyle name="40% - Ênfase1 4" xfId="494" xr:uid="{0D57953C-F119-483F-96A4-E664F09A48BB}"/>
    <cellStyle name="40% - Ênfase1 4 2" xfId="1381" xr:uid="{309920A1-433B-41FA-8328-46A2B6E3F20F}"/>
    <cellStyle name="40% - Ênfase1 5" xfId="1319" xr:uid="{27A9FA52-13A8-4F07-B36E-52D2E75F00DA}"/>
    <cellStyle name="40% - Ênfase1 6" xfId="437" xr:uid="{4EF4E53E-0D36-423B-9977-610AA2C57BB4}"/>
    <cellStyle name="40% - Ênfase2" xfId="316" builtinId="35" customBuiltin="1"/>
    <cellStyle name="40% - Ênfase2 2" xfId="39" xr:uid="{00000000-0005-0000-0000-00000F000000}"/>
    <cellStyle name="40% - Ênfase2 2 2" xfId="580" xr:uid="{7363C215-789D-43D9-AE16-54460C157180}"/>
    <cellStyle name="40% - Ênfase2 2 2 2" xfId="1382" xr:uid="{945B832A-C850-423F-8267-03EF2125D9DF}"/>
    <cellStyle name="40% - Ênfase2 2 3" xfId="367" xr:uid="{76AD445E-AD6F-4E5F-B979-18CEB2AF9DF3}"/>
    <cellStyle name="40% - Ênfase2 2 3 2" xfId="1383" xr:uid="{7E07BECA-43EE-4851-A5CF-E008A5922557}"/>
    <cellStyle name="40% - Ênfase2 2 3 3" xfId="1384" xr:uid="{F987B71B-6F4B-4ACA-9D53-4DF1362F7278}"/>
    <cellStyle name="40% - Ênfase2 2 3 4" xfId="1385" xr:uid="{203F9273-3180-467C-8C8C-2A4FE208F7F0}"/>
    <cellStyle name="40% - Ênfase2 2 4" xfId="1206" xr:uid="{2C169CA9-4DD3-46DB-986E-1CDDA81B1C1C}"/>
    <cellStyle name="40% - Ênfase2 2 5" xfId="52386" xr:uid="{DD1CBD42-4DDF-4DFC-AB6C-A551E140FF19}"/>
    <cellStyle name="40% - Ênfase2 3" xfId="105" xr:uid="{00000000-0005-0000-0000-000010000000}"/>
    <cellStyle name="40% - Ênfase2 3 2" xfId="1265" xr:uid="{2CEF65A1-2360-428B-B068-C746E0CC2D95}"/>
    <cellStyle name="40% - Ênfase2 3 3" xfId="52440" xr:uid="{E63B43E3-DC07-497B-85F0-39D5909CE071}"/>
    <cellStyle name="40% - Ênfase2 4" xfId="495" xr:uid="{4B968ED8-BA6B-4767-99E0-35B5E6B14A3E}"/>
    <cellStyle name="40% - Ênfase2 4 2" xfId="1386" xr:uid="{77AE4FFE-7948-4C3C-B6EB-C98ED57C38A8}"/>
    <cellStyle name="40% - Ênfase2 5" xfId="1323" xr:uid="{499BC86D-77E5-4386-B98D-D69EB4992DF6}"/>
    <cellStyle name="40% - Ênfase2 6" xfId="387" xr:uid="{8F6672DC-2382-4B4C-A88C-364DF14C91CD}"/>
    <cellStyle name="40% - Ênfase3" xfId="319" builtinId="39" customBuiltin="1"/>
    <cellStyle name="40% - Ênfase3 2" xfId="40" xr:uid="{00000000-0005-0000-0000-000011000000}"/>
    <cellStyle name="40% - Ênfase3 2 2" xfId="599" xr:uid="{33912CEF-E9F6-4B81-8F04-F2E01CC635C1}"/>
    <cellStyle name="40% - Ênfase3 2 2 2" xfId="1387" xr:uid="{85ADA5CF-6968-4B5D-877F-CFC4EE86E5EE}"/>
    <cellStyle name="40% - Ênfase3 2 3" xfId="353" xr:uid="{458629B0-7AD1-4E11-8501-3C29FF03F6B6}"/>
    <cellStyle name="40% - Ênfase3 2 3 2" xfId="1388" xr:uid="{8CC0CF04-8B1D-44B9-B939-BD0F134E1070}"/>
    <cellStyle name="40% - Ênfase3 2 3 3" xfId="1389" xr:uid="{ED841109-8547-443A-BAE8-FB69C429E8AF}"/>
    <cellStyle name="40% - Ênfase3 2 3 4" xfId="1390" xr:uid="{C576B1F8-71B5-41C9-A795-44EABFACAEB7}"/>
    <cellStyle name="40% - Ênfase3 2 4" xfId="1207" xr:uid="{77D257F3-D189-4CAF-B5B2-4439BE71B9FE}"/>
    <cellStyle name="40% - Ênfase3 2 5" xfId="52387" xr:uid="{98141791-0D50-48B0-9996-03AF9446FFBD}"/>
    <cellStyle name="40% - Ênfase3 3" xfId="106" xr:uid="{00000000-0005-0000-0000-000012000000}"/>
    <cellStyle name="40% - Ênfase3 3 2" xfId="1266" xr:uid="{BF73AF3B-DA2A-423A-A546-35022F08A5AC}"/>
    <cellStyle name="40% - Ênfase3 3 3" xfId="52441" xr:uid="{7282A26C-DCFF-44F7-A568-FFFE24D7A1D1}"/>
    <cellStyle name="40% - Ênfase3 4" xfId="496" xr:uid="{33F69355-56B4-48C1-A2B5-31760E61A6E9}"/>
    <cellStyle name="40% - Ênfase3 4 2" xfId="1391" xr:uid="{B8359323-0776-45A1-84FF-4D7C87CB8C5B}"/>
    <cellStyle name="40% - Ênfase3 5" xfId="1327" xr:uid="{EC8C64A1-DC97-44DD-9FF4-A9C0C3A1243A}"/>
    <cellStyle name="40% - Ênfase3 6" xfId="441" xr:uid="{D98CD09F-E5B1-4C46-9B78-A6EF6097EDC6}"/>
    <cellStyle name="40% - Ênfase4" xfId="322" builtinId="43" customBuiltin="1"/>
    <cellStyle name="40% - Ênfase4 2" xfId="41" xr:uid="{00000000-0005-0000-0000-000013000000}"/>
    <cellStyle name="40% - Ênfase4 2 2" xfId="579" xr:uid="{95520BEF-ECB9-4E1E-AE65-BEB3717773E6}"/>
    <cellStyle name="40% - Ênfase4 2 2 2" xfId="1392" xr:uid="{279CAD32-9C7C-4A85-A84D-848DACE140CE}"/>
    <cellStyle name="40% - Ênfase4 2 3" xfId="347" xr:uid="{F3F0D887-E4C7-4661-A820-9881C772D3F4}"/>
    <cellStyle name="40% - Ênfase4 2 3 2" xfId="1393" xr:uid="{30AB3467-42B7-4804-8A35-49F1690477FA}"/>
    <cellStyle name="40% - Ênfase4 2 3 3" xfId="1394" xr:uid="{7CA389D7-567A-4501-8859-CB25DC3D3EEC}"/>
    <cellStyle name="40% - Ênfase4 2 3 4" xfId="1395" xr:uid="{330213C1-2946-475B-9501-8728F88482FF}"/>
    <cellStyle name="40% - Ênfase4 2 4" xfId="1208" xr:uid="{ECCD9A24-2DF3-437C-8869-5149C696E4C7}"/>
    <cellStyle name="40% - Ênfase4 2 5" xfId="52388" xr:uid="{A26A20C3-2F9B-4384-845E-89E7C7761C20}"/>
    <cellStyle name="40% - Ênfase4 3" xfId="107" xr:uid="{00000000-0005-0000-0000-000014000000}"/>
    <cellStyle name="40% - Ênfase4 3 2" xfId="1267" xr:uid="{6ACDDD3D-7528-4C70-A6C6-6F2D6F99842E}"/>
    <cellStyle name="40% - Ênfase4 3 3" xfId="52442" xr:uid="{7207D9E2-DA82-4E0F-A94A-43E3E7EB7F85}"/>
    <cellStyle name="40% - Ênfase4 4" xfId="497" xr:uid="{CDBFAA7E-562A-40B7-B3E5-DF18CAF7DBCE}"/>
    <cellStyle name="40% - Ênfase4 4 2" xfId="1396" xr:uid="{DAB7CB6F-E6A1-472E-B065-04FFC2AA23E4}"/>
    <cellStyle name="40% - Ênfase4 5" xfId="1331" xr:uid="{03EDEAD5-6DB8-4F45-860E-5DBD5FC3DD87}"/>
    <cellStyle name="40% - Ênfase4 6" xfId="419" xr:uid="{6536AFD7-6CCB-4E8F-93F7-65A913B2D403}"/>
    <cellStyle name="40% - Ênfase5" xfId="325" builtinId="47" customBuiltin="1"/>
    <cellStyle name="40% - Ênfase5 2" xfId="42" xr:uid="{00000000-0005-0000-0000-000015000000}"/>
    <cellStyle name="40% - Ênfase5 2 2" xfId="577" xr:uid="{58521B2E-F926-4816-8887-20DCE5167864}"/>
    <cellStyle name="40% - Ênfase5 2 2 2" xfId="1397" xr:uid="{15186971-1682-45FD-9693-6F1C4B784FEE}"/>
    <cellStyle name="40% - Ênfase5 2 3" xfId="392" xr:uid="{4DED48E7-8E18-42E9-88EA-09CDFBA0FBB2}"/>
    <cellStyle name="40% - Ênfase5 2 3 2" xfId="1398" xr:uid="{543796B0-A43F-487F-B136-6F23417534B3}"/>
    <cellStyle name="40% - Ênfase5 2 3 3" xfId="1399" xr:uid="{273A1440-50EC-4621-85B8-8B7A6E0A2137}"/>
    <cellStyle name="40% - Ênfase5 2 3 4" xfId="1400" xr:uid="{A5D8079A-103D-43B5-AC8B-CBCAAF541390}"/>
    <cellStyle name="40% - Ênfase5 2 4" xfId="1209" xr:uid="{7268391C-74FE-4E53-A008-CDAF6A910C4F}"/>
    <cellStyle name="40% - Ênfase5 2 5" xfId="52389" xr:uid="{EBA91DDC-6047-461B-837B-8A4D4326BBB1}"/>
    <cellStyle name="40% - Ênfase5 3" xfId="108" xr:uid="{00000000-0005-0000-0000-000016000000}"/>
    <cellStyle name="40% - Ênfase5 3 2" xfId="1268" xr:uid="{AB8B1430-9A90-448B-8F33-682850234311}"/>
    <cellStyle name="40% - Ênfase5 3 3" xfId="52443" xr:uid="{8E940AE5-6548-4CC3-B93E-6A0AD3D4B402}"/>
    <cellStyle name="40% - Ênfase5 4" xfId="498" xr:uid="{19745553-D284-451B-BB7D-CDF809195F30}"/>
    <cellStyle name="40% - Ênfase5 4 2" xfId="1401" xr:uid="{7095BC31-131A-48AF-9DE8-06AC97AD626F}"/>
    <cellStyle name="40% - Ênfase5 5" xfId="1335" xr:uid="{054B1A21-A16E-4C8D-B339-8ED0BA9A40DA}"/>
    <cellStyle name="40% - Ênfase5 6" xfId="384" xr:uid="{50DFD499-A068-4B62-A885-9180CE859EF2}"/>
    <cellStyle name="40% - Ênfase6" xfId="328" builtinId="51" customBuiltin="1"/>
    <cellStyle name="40% - Ênfase6 2" xfId="43" xr:uid="{00000000-0005-0000-0000-000017000000}"/>
    <cellStyle name="40% - Ênfase6 2 2" xfId="576" xr:uid="{459E8834-2D3C-4343-A6D9-3BD9888538B0}"/>
    <cellStyle name="40% - Ênfase6 2 2 2" xfId="1402" xr:uid="{37E52D9D-DCAC-4021-84BE-FCFE4DE0C3FE}"/>
    <cellStyle name="40% - Ênfase6 2 3" xfId="368" xr:uid="{33317967-0E4E-4175-A1BE-74204F57A402}"/>
    <cellStyle name="40% - Ênfase6 2 3 2" xfId="1403" xr:uid="{07941E9D-7945-4AB0-8EF7-AF8D2C93DB36}"/>
    <cellStyle name="40% - Ênfase6 2 3 3" xfId="1404" xr:uid="{E26E74F0-4DCB-4459-A3D3-FD9F6CF15D64}"/>
    <cellStyle name="40% - Ênfase6 2 3 4" xfId="1405" xr:uid="{7376F7B2-4B87-48F9-A1F0-3A105381ADF0}"/>
    <cellStyle name="40% - Ênfase6 2 4" xfId="1210" xr:uid="{C737FE10-F66A-4CA6-908D-717B927A70C4}"/>
    <cellStyle name="40% - Ênfase6 2 5" xfId="52390" xr:uid="{A2F95D59-BCF7-487A-B5EA-D0CC2C8108AE}"/>
    <cellStyle name="40% - Ênfase6 3" xfId="109" xr:uid="{00000000-0005-0000-0000-000018000000}"/>
    <cellStyle name="40% - Ênfase6 3 2" xfId="1269" xr:uid="{28284756-1A55-4984-BE98-66B89D7CCD9C}"/>
    <cellStyle name="40% - Ênfase6 3 3" xfId="52444" xr:uid="{E293CF8F-0695-4AA8-B577-91A9E43AB3D3}"/>
    <cellStyle name="40% - Ênfase6 4" xfId="499" xr:uid="{F7DBC664-5231-44D5-A9D5-267C1007E53D}"/>
    <cellStyle name="40% - Ênfase6 4 2" xfId="1406" xr:uid="{E8DB1F23-F0A2-483B-873D-DDADF73BDAB6}"/>
    <cellStyle name="40% - Ênfase6 5" xfId="1339" xr:uid="{C7E6AAF7-37F2-48E3-B346-934D442470AF}"/>
    <cellStyle name="40% - Ênfase6 6" xfId="426" xr:uid="{A48A977E-EC4F-49B6-921D-306735BA309C}"/>
    <cellStyle name="60% - Accent1 2" xfId="57287" xr:uid="{2A77C1B4-54C4-4BEB-91C6-08C0419A3C40}"/>
    <cellStyle name="60% - Accent2 2" xfId="57288" xr:uid="{A4179690-89D3-4143-87C9-AA358F92C931}"/>
    <cellStyle name="60% - Accent3 2" xfId="57289" xr:uid="{27ED210D-0023-4181-80A9-3676E4AA7D99}"/>
    <cellStyle name="60% - Accent4 2" xfId="57290" xr:uid="{7A03EE53-8030-4FDE-9E95-3F7309639393}"/>
    <cellStyle name="60% - Accent5 2" xfId="57291" xr:uid="{EC47E8BC-C86A-4B59-8147-05A81374BC0C}"/>
    <cellStyle name="60% - Accent6 2" xfId="57292" xr:uid="{3CB342B0-41DC-43FF-99BD-187B7ACB849E}"/>
    <cellStyle name="60% - Ênfase1 2" xfId="44" xr:uid="{00000000-0005-0000-0000-000019000000}"/>
    <cellStyle name="60% - Ênfase1 2 2" xfId="575" xr:uid="{20EC992C-C973-4ADC-AD7B-C750F3D817B2}"/>
    <cellStyle name="60% - Ênfase1 2 2 2" xfId="1407" xr:uid="{6A280E6B-F28F-4FCD-A5A7-B152B49F518A}"/>
    <cellStyle name="60% - Ênfase1 2 3" xfId="354" xr:uid="{1B4732AC-F155-461A-BAD4-1045F88DC41B}"/>
    <cellStyle name="60% - Ênfase1 2 3 2" xfId="1408" xr:uid="{F511AF38-3D2C-457E-89F6-D9E522276870}"/>
    <cellStyle name="60% - Ênfase1 2 3 3" xfId="1409" xr:uid="{414897A4-F1A0-408F-8F93-C7844671EAD2}"/>
    <cellStyle name="60% - Ênfase1 2 3 4" xfId="1410" xr:uid="{B8CEB99C-1D40-446D-BF07-72AB3E5BD41F}"/>
    <cellStyle name="60% - Ênfase1 2 4" xfId="1211" xr:uid="{54BD3172-3B6D-462D-8D1B-82E771003255}"/>
    <cellStyle name="60% - Ênfase1 2 5" xfId="52391" xr:uid="{BC8718BC-C898-4E8B-93B5-B380635C2929}"/>
    <cellStyle name="60% - Ênfase1 3" xfId="110" xr:uid="{00000000-0005-0000-0000-00001A000000}"/>
    <cellStyle name="60% - Ênfase1 3 2" xfId="1270" xr:uid="{73904258-A485-4BBD-837F-9A1C54BB111B}"/>
    <cellStyle name="60% - Ênfase1 3 3" xfId="52445" xr:uid="{4B71548C-09F2-425B-B54E-364413B1457F}"/>
    <cellStyle name="60% - Ênfase1 4" xfId="500" xr:uid="{728FD3C9-3CEF-4184-8050-40474CCB9708}"/>
    <cellStyle name="60% - Ênfase1 4 2" xfId="1411" xr:uid="{DEF7B64E-3EAB-47AC-9C8F-3B4B1F6BA943}"/>
    <cellStyle name="60% - Ênfase1 5" xfId="1320" xr:uid="{F86A610B-3DD4-45A0-9049-A8C43CD7E102}"/>
    <cellStyle name="60% - Ênfase1 6" xfId="420" xr:uid="{922CCB12-047E-4C53-9C9A-169C2831F3CD}"/>
    <cellStyle name="60% - Ênfase1 7" xfId="52359" xr:uid="{9DD9645B-B1FE-4348-ACEB-77754AC97E7A}"/>
    <cellStyle name="60% - Ênfase2 2" xfId="45" xr:uid="{00000000-0005-0000-0000-00001B000000}"/>
    <cellStyle name="60% - Ênfase2 2 2" xfId="574" xr:uid="{FE509045-B3CF-4B8F-BAFE-77E9BCA761F9}"/>
    <cellStyle name="60% - Ênfase2 2 2 2" xfId="1412" xr:uid="{4E6C7869-4E74-4ACE-954A-4C381953E3E5}"/>
    <cellStyle name="60% - Ênfase2 2 3" xfId="369" xr:uid="{990CC2E7-4671-49E8-865F-C0E96928106B}"/>
    <cellStyle name="60% - Ênfase2 2 3 2" xfId="1413" xr:uid="{AC5E7969-3F7C-4A2F-A8F2-E00BCE50E8F0}"/>
    <cellStyle name="60% - Ênfase2 2 3 3" xfId="1414" xr:uid="{987D06C2-D7C0-4D56-8D2F-0C74D9E5FACE}"/>
    <cellStyle name="60% - Ênfase2 2 3 4" xfId="1415" xr:uid="{0413C193-A555-4F06-9058-EFB2BCF71FBC}"/>
    <cellStyle name="60% - Ênfase2 2 4" xfId="1212" xr:uid="{D31AE34B-4A58-4C13-886A-7E0BDF0C86C3}"/>
    <cellStyle name="60% - Ênfase2 2 5" xfId="52392" xr:uid="{63751DFE-C390-4347-B0D5-50CD4B55F160}"/>
    <cellStyle name="60% - Ênfase2 3" xfId="111" xr:uid="{00000000-0005-0000-0000-00001C000000}"/>
    <cellStyle name="60% - Ênfase2 3 2" xfId="1271" xr:uid="{BE8F5E20-E2A5-45A8-BC78-4DB887D47A79}"/>
    <cellStyle name="60% - Ênfase2 3 3" xfId="52446" xr:uid="{1D81951F-35BE-44D3-93D4-C30A2963442A}"/>
    <cellStyle name="60% - Ênfase2 4" xfId="501" xr:uid="{353E9CF5-AEA9-4671-AD9B-0778833F8B5E}"/>
    <cellStyle name="60% - Ênfase2 4 2" xfId="1416" xr:uid="{86EEAC09-766F-4359-9448-17780F43D2BB}"/>
    <cellStyle name="60% - Ênfase2 5" xfId="1324" xr:uid="{4FF33937-8DBE-4B3F-A5C3-FCB18E38B47F}"/>
    <cellStyle name="60% - Ênfase2 6" xfId="383" xr:uid="{1038CA6D-45C2-4381-865C-E705FD81C259}"/>
    <cellStyle name="60% - Ênfase2 7" xfId="52360" xr:uid="{44177C2D-1090-4F8E-96A6-21ACE66E148E}"/>
    <cellStyle name="60% - Ênfase3 2" xfId="46" xr:uid="{00000000-0005-0000-0000-00001D000000}"/>
    <cellStyle name="60% - Ênfase3 2 2" xfId="572" xr:uid="{981215E4-ED2F-49EE-AB3D-37D66BD26837}"/>
    <cellStyle name="60% - Ênfase3 2 2 2" xfId="1417" xr:uid="{E54CAD14-ABAD-4E2F-9E04-F2906F331949}"/>
    <cellStyle name="60% - Ênfase3 2 3" xfId="393" xr:uid="{57DACFE2-9916-43F1-9CAF-1C7E5DF276BC}"/>
    <cellStyle name="60% - Ênfase3 2 3 2" xfId="1418" xr:uid="{743264F2-4E69-42DA-8662-DEABA24BD2AB}"/>
    <cellStyle name="60% - Ênfase3 2 3 3" xfId="1419" xr:uid="{176110CB-5C4C-4344-8C2B-8BB9EC655B48}"/>
    <cellStyle name="60% - Ênfase3 2 3 4" xfId="1420" xr:uid="{9DECBF9C-8506-4FEA-8936-B98FAA349849}"/>
    <cellStyle name="60% - Ênfase3 2 4" xfId="1213" xr:uid="{B3496AB9-2E63-455E-B451-A42453B65478}"/>
    <cellStyle name="60% - Ênfase3 2 5" xfId="52393" xr:uid="{395F844E-7CB4-45D1-B573-56607A02D783}"/>
    <cellStyle name="60% - Ênfase3 3" xfId="112" xr:uid="{00000000-0005-0000-0000-00001E000000}"/>
    <cellStyle name="60% - Ênfase3 3 2" xfId="1272" xr:uid="{7BA72833-B0D4-405F-9017-C2529D0E749F}"/>
    <cellStyle name="60% - Ênfase3 3 3" xfId="52447" xr:uid="{4CDF3D4C-79AA-43D8-A5EF-3A673C077F7A}"/>
    <cellStyle name="60% - Ênfase3 4" xfId="502" xr:uid="{06438EDD-D451-443B-AD81-372FD784816A}"/>
    <cellStyle name="60% - Ênfase3 4 2" xfId="1421" xr:uid="{B22B9689-6B6D-4174-99F7-C67675DE33FF}"/>
    <cellStyle name="60% - Ênfase3 5" xfId="1328" xr:uid="{D1191538-B562-423F-8A5E-0AD3212620A0}"/>
    <cellStyle name="60% - Ênfase3 6" xfId="424" xr:uid="{9F572A96-6618-449F-AE50-83EA05AE7433}"/>
    <cellStyle name="60% - Ênfase3 7" xfId="52361" xr:uid="{F8A1A6A6-0373-4A18-9D6E-EFCB12B5FC48}"/>
    <cellStyle name="60% - Ênfase4 2" xfId="47" xr:uid="{00000000-0005-0000-0000-00001F000000}"/>
    <cellStyle name="60% - Ênfase4 2 2" xfId="571" xr:uid="{B198A240-8A06-44E5-A21B-54FF6EB6DA2F}"/>
    <cellStyle name="60% - Ênfase4 2 2 2" xfId="1422" xr:uid="{249DBDD8-4D9A-4185-8038-ADB1E0FE2383}"/>
    <cellStyle name="60% - Ênfase4 2 3" xfId="370" xr:uid="{D08B2C1E-E898-4F8D-BB62-8C1ADAD7F54D}"/>
    <cellStyle name="60% - Ênfase4 2 3 2" xfId="1423" xr:uid="{E9C42D24-F3F2-4825-AE1E-9625F30F042D}"/>
    <cellStyle name="60% - Ênfase4 2 3 3" xfId="1424" xr:uid="{9D8D4FCB-ED31-4301-9762-2E5C85EADADA}"/>
    <cellStyle name="60% - Ênfase4 2 3 4" xfId="1425" xr:uid="{CB0639A1-2535-4C41-96C1-22A38E583BF4}"/>
    <cellStyle name="60% - Ênfase4 2 4" xfId="1214" xr:uid="{23C1B4C2-5BF6-453D-A79F-BC0026375BC3}"/>
    <cellStyle name="60% - Ênfase4 2 5" xfId="52394" xr:uid="{0286E698-B9BB-4937-A358-59A9FD958B49}"/>
    <cellStyle name="60% - Ênfase4 3" xfId="113" xr:uid="{00000000-0005-0000-0000-000020000000}"/>
    <cellStyle name="60% - Ênfase4 3 2" xfId="1273" xr:uid="{CDE074BE-E061-4068-B65B-6D4BF9C85A70}"/>
    <cellStyle name="60% - Ênfase4 3 3" xfId="52448" xr:uid="{192C3C53-5146-4B45-BB27-78A9F6510FD1}"/>
    <cellStyle name="60% - Ênfase4 4" xfId="503" xr:uid="{80415B5F-C9B6-4894-9BDD-B3ECFDBC3C0C}"/>
    <cellStyle name="60% - Ênfase4 4 2" xfId="1426" xr:uid="{3F96D8DA-6B02-4673-B905-82EC1E01F23C}"/>
    <cellStyle name="60% - Ênfase4 5" xfId="1332" xr:uid="{5F2D9DF5-E6CB-42CD-8723-320D417B2102}"/>
    <cellStyle name="60% - Ênfase4 6" xfId="444" xr:uid="{3AE633C3-6ADA-48C9-8A61-10BCC98A0746}"/>
    <cellStyle name="60% - Ênfase4 7" xfId="52362" xr:uid="{F8443C4D-437C-418C-8DFA-79D68B427A1F}"/>
    <cellStyle name="60% - Ênfase5 2" xfId="48" xr:uid="{00000000-0005-0000-0000-000021000000}"/>
    <cellStyle name="60% - Ênfase5 2 2" xfId="570" xr:uid="{3079D8B0-EDAB-412D-B00F-5837E224FA57}"/>
    <cellStyle name="60% - Ênfase5 2 2 2" xfId="1427" xr:uid="{91F28D1B-E9A6-47E0-9004-78797278DF6F}"/>
    <cellStyle name="60% - Ênfase5 2 3" xfId="355" xr:uid="{ECFB1376-4765-4B0F-94A1-0C3B6D482948}"/>
    <cellStyle name="60% - Ênfase5 2 3 2" xfId="1428" xr:uid="{43654139-19E8-497C-88D0-811B3CD710CA}"/>
    <cellStyle name="60% - Ênfase5 2 3 3" xfId="1429" xr:uid="{D79573BC-8C15-403E-BF0B-6C4AA0146C9A}"/>
    <cellStyle name="60% - Ênfase5 2 3 4" xfId="1430" xr:uid="{EC643189-F3F1-4DAC-8F02-72F3D7C1896E}"/>
    <cellStyle name="60% - Ênfase5 2 4" xfId="1215" xr:uid="{79DF899A-0C3C-42C8-8FD0-158EEEF66278}"/>
    <cellStyle name="60% - Ênfase5 2 5" xfId="52395" xr:uid="{8FEC5A21-0A7E-414F-845C-F563E00CB3A3}"/>
    <cellStyle name="60% - Ênfase5 3" xfId="114" xr:uid="{00000000-0005-0000-0000-000022000000}"/>
    <cellStyle name="60% - Ênfase5 3 2" xfId="1274" xr:uid="{207B491E-DF2E-499A-99F1-4984CD854866}"/>
    <cellStyle name="60% - Ênfase5 3 3" xfId="52449" xr:uid="{71DF3292-211E-4F61-8D9E-12418E87D9F5}"/>
    <cellStyle name="60% - Ênfase5 4" xfId="504" xr:uid="{82F702D1-FA70-4BA5-BE6E-17A3CD75B456}"/>
    <cellStyle name="60% - Ênfase5 4 2" xfId="1431" xr:uid="{D1ED70A8-C240-4465-A42D-32A992BDF97B}"/>
    <cellStyle name="60% - Ênfase5 5" xfId="1336" xr:uid="{1BE8FA38-04ED-457E-B0F1-6F982363A635}"/>
    <cellStyle name="60% - Ênfase5 6" xfId="435" xr:uid="{D20AE095-9ED0-484B-A3E2-9EB2EC8E899C}"/>
    <cellStyle name="60% - Ênfase5 7" xfId="52363" xr:uid="{B6A47AF9-036C-40DC-9DCF-646740123184}"/>
    <cellStyle name="60% - Ênfase6 2" xfId="49" xr:uid="{00000000-0005-0000-0000-000023000000}"/>
    <cellStyle name="60% - Ênfase6 2 2" xfId="569" xr:uid="{EAA55E5B-FFFB-474C-8C07-ED31BE357E89}"/>
    <cellStyle name="60% - Ênfase6 2 2 2" xfId="1432" xr:uid="{843C6003-1896-46CB-AD93-C953E11B252E}"/>
    <cellStyle name="60% - Ênfase6 2 3" xfId="409" xr:uid="{E3813109-A010-442F-8575-E77C16B06CE7}"/>
    <cellStyle name="60% - Ênfase6 2 3 2" xfId="1433" xr:uid="{9A0E9812-6379-451E-ADF7-A7C6FDF05418}"/>
    <cellStyle name="60% - Ênfase6 2 3 3" xfId="1434" xr:uid="{C900DA18-48F5-4597-BC5B-8AFC1933EE62}"/>
    <cellStyle name="60% - Ênfase6 2 3 4" xfId="1435" xr:uid="{CDEBD287-1CE0-4C67-825D-64504CF81339}"/>
    <cellStyle name="60% - Ênfase6 2 4" xfId="1216" xr:uid="{570FD74C-D318-4AB4-A840-4EA2733DB1E3}"/>
    <cellStyle name="60% - Ênfase6 2 5" xfId="52396" xr:uid="{A72C2794-B53F-4B94-96B6-EC94007AC6F3}"/>
    <cellStyle name="60% - Ênfase6 3" xfId="115" xr:uid="{00000000-0005-0000-0000-000024000000}"/>
    <cellStyle name="60% - Ênfase6 3 2" xfId="1275" xr:uid="{CF478D38-64EC-426C-B36B-52B61490E1A3}"/>
    <cellStyle name="60% - Ênfase6 3 3" xfId="52450" xr:uid="{846FC8B5-2F4D-4BC2-B37F-A2E32806C5DA}"/>
    <cellStyle name="60% - Ênfase6 4" xfId="505" xr:uid="{2D339E30-EDC7-42E8-AC1C-3EC7ABBA2886}"/>
    <cellStyle name="60% - Ênfase6 4 2" xfId="1436" xr:uid="{1AEA0545-CADE-47BD-A729-3A947CDB6483}"/>
    <cellStyle name="60% - Ênfase6 5" xfId="1340" xr:uid="{9DF83EE6-B0E4-4F0B-8AF1-9088E13AD09B}"/>
    <cellStyle name="60% - Ênfase6 6" xfId="413" xr:uid="{CCECE371-8D49-4DFF-BE6D-33DD3A53C518}"/>
    <cellStyle name="60% - Ênfase6 7" xfId="52364" xr:uid="{DE8AF061-23CF-4E3F-ACC5-C833D3B5CF59}"/>
    <cellStyle name="Bom" xfId="300" builtinId="26" customBuiltin="1"/>
    <cellStyle name="Bom 2" xfId="50" xr:uid="{00000000-0005-0000-0000-000025000000}"/>
    <cellStyle name="Bom 2 2" xfId="566" xr:uid="{426C7734-7FBE-491C-A083-5374F012E859}"/>
    <cellStyle name="Bom 2 2 2" xfId="1437" xr:uid="{FED3FA66-1EC0-4716-A3C6-D7A25B0E10F5}"/>
    <cellStyle name="Bom 2 3" xfId="394" xr:uid="{6DF9FE7C-CBB0-4832-BB68-3E198048311A}"/>
    <cellStyle name="Bom 2 3 2" xfId="1438" xr:uid="{54FF409F-DEE7-4ECE-A4B9-580623C04B44}"/>
    <cellStyle name="Bom 2 3 3" xfId="1439" xr:uid="{CD063D34-05AA-40D6-9BAD-1E6679A36141}"/>
    <cellStyle name="Bom 2 3 4" xfId="1440" xr:uid="{CB974F9F-3DD2-45D6-8C7E-EBA27BDD7723}"/>
    <cellStyle name="Bom 2 4" xfId="1217" xr:uid="{493C148A-0F9A-4890-92A6-9C4C0202CAC9}"/>
    <cellStyle name="Bom 2 5" xfId="52397" xr:uid="{242662AB-FBBC-4AAE-AF9C-F62FCEFF01DA}"/>
    <cellStyle name="Bom 3" xfId="116" xr:uid="{00000000-0005-0000-0000-000026000000}"/>
    <cellStyle name="Bom 3 2" xfId="1276" xr:uid="{1655D015-03F3-4EE0-A240-D61F608E3894}"/>
    <cellStyle name="Bom 3 3" xfId="52451" xr:uid="{30B4139C-3FE3-4320-A13B-805BCA4BAEFC}"/>
    <cellStyle name="Bom 4" xfId="506" xr:uid="{8690F7C2-F241-4409-B3F5-1EDC12005054}"/>
    <cellStyle name="Bom 4 2" xfId="1441" xr:uid="{76AEA13D-11A4-4172-B021-9DB97DE7B34C}"/>
    <cellStyle name="Bom 5" xfId="1305" xr:uid="{CF119F77-0A63-4F52-B422-99414E68D343}"/>
    <cellStyle name="Bom 6" xfId="446" xr:uid="{A0C77802-83BD-4B9E-B0DD-7A42EE02251A}"/>
    <cellStyle name="Cálculo" xfId="304" builtinId="22" customBuiltin="1"/>
    <cellStyle name="Cálculo 10" xfId="629" xr:uid="{C12A7140-9D2A-45FF-A5E7-F53C46728F11}"/>
    <cellStyle name="Cálculo 10 10" xfId="1442" xr:uid="{34048DBE-2222-4C45-BF0B-A754FDFC339C}"/>
    <cellStyle name="Cálculo 10 11" xfId="1443" xr:uid="{89655C27-8209-40F1-85DB-3E9EFFCE0F4A}"/>
    <cellStyle name="Cálculo 10 12" xfId="1444" xr:uid="{BB434D2E-9519-4844-8E2A-8EA5C44233A4}"/>
    <cellStyle name="Cálculo 10 13" xfId="1445" xr:uid="{6A4B2E59-8C37-42DE-B8A6-CAA3AFF7C501}"/>
    <cellStyle name="Cálculo 10 14" xfId="1446" xr:uid="{472C59BE-FAA8-4251-B926-36B65ABB7E91}"/>
    <cellStyle name="Cálculo 10 15" xfId="1447" xr:uid="{E62BE4DB-B2D9-42FF-88AD-1E1D861E0FD5}"/>
    <cellStyle name="Cálculo 10 16" xfId="1448" xr:uid="{660E0B08-88EF-4996-9E9F-1F4F83A1E770}"/>
    <cellStyle name="Cálculo 10 2" xfId="773" xr:uid="{9697F6DB-03A6-4879-9CDA-732A9BB868C6}"/>
    <cellStyle name="Cálculo 10 2 10" xfId="1449" xr:uid="{AAFB3BE2-43C4-4082-91BE-24037DDDDFD3}"/>
    <cellStyle name="Cálculo 10 2 11" xfId="1450" xr:uid="{55BEF373-3C7F-44DC-B6FF-55B49BA20E5A}"/>
    <cellStyle name="Cálculo 10 2 12" xfId="1451" xr:uid="{5B3E4D90-081C-4F4C-B860-951897AF5143}"/>
    <cellStyle name="Cálculo 10 2 13" xfId="1452" xr:uid="{294B6A11-2551-4868-B7D2-E270F9B6C7D6}"/>
    <cellStyle name="Cálculo 10 2 14" xfId="1453" xr:uid="{75DE61AB-B8B4-48FE-8642-9C753841A6A6}"/>
    <cellStyle name="Cálculo 10 2 2" xfId="876" xr:uid="{EB2334F4-A4B0-4944-BCB3-C23A8F7B6C8F}"/>
    <cellStyle name="Cálculo 10 2 2 10" xfId="1454" xr:uid="{38ED497F-DAFC-4E88-B653-59C1CDAC8349}"/>
    <cellStyle name="Cálculo 10 2 2 11" xfId="1455" xr:uid="{5FC3D7EF-A363-4C24-B8B8-DCD4743FE39D}"/>
    <cellStyle name="Cálculo 10 2 2 12" xfId="1456" xr:uid="{C18756D1-C425-4C20-997D-8D6AF052CC30}"/>
    <cellStyle name="Cálculo 10 2 2 13" xfId="1457" xr:uid="{F4294666-3F91-4754-86C1-878BE823A97E}"/>
    <cellStyle name="Cálculo 10 2 2 2" xfId="1127" xr:uid="{1E528CAF-1D53-4FF0-BB4A-EC5B192A95B7}"/>
    <cellStyle name="Cálculo 10 2 2 2 10" xfId="1458" xr:uid="{01123920-9C68-4D7E-AB0F-FF39C0936AEA}"/>
    <cellStyle name="Cálculo 10 2 2 2 11" xfId="1459" xr:uid="{8D3284E1-F6F4-4810-98E8-0A3F556CB113}"/>
    <cellStyle name="Cálculo 10 2 2 2 12" xfId="1460" xr:uid="{C5811960-7FD5-4537-839A-D00011AD970C}"/>
    <cellStyle name="Cálculo 10 2 2 2 13" xfId="1461" xr:uid="{528923AB-AE88-43A6-BBD3-1B82D86F8DD7}"/>
    <cellStyle name="Cálculo 10 2 2 2 2" xfId="1462" xr:uid="{C2FBAF25-66CB-434E-8ADA-EE80E028F75A}"/>
    <cellStyle name="Cálculo 10 2 2 2 2 10" xfId="1463" xr:uid="{9D4781BD-A5C5-4A12-B034-3978B1DA284B}"/>
    <cellStyle name="Cálculo 10 2 2 2 2 2" xfId="1464" xr:uid="{A056EF6F-381F-4C83-9FB5-5FF5594D3122}"/>
    <cellStyle name="Cálculo 10 2 2 2 2 2 2" xfId="1465" xr:uid="{ED0B7F71-7509-4B4E-8D26-69363EDF78C4}"/>
    <cellStyle name="Cálculo 10 2 2 2 2 2 3" xfId="1466" xr:uid="{93C82A56-2C91-43EA-931C-86DB24068C80}"/>
    <cellStyle name="Cálculo 10 2 2 2 2 2 4" xfId="1467" xr:uid="{EE570A40-5AC0-46D7-B426-5011CA020630}"/>
    <cellStyle name="Cálculo 10 2 2 2 2 2 5" xfId="1468" xr:uid="{81AF55D5-7E9C-4301-8338-6BBA50190216}"/>
    <cellStyle name="Cálculo 10 2 2 2 2 3" xfId="1469" xr:uid="{758A6199-206E-4E27-8D35-DCD3076A755B}"/>
    <cellStyle name="Cálculo 10 2 2 2 2 3 2" xfId="1470" xr:uid="{E8A986D0-EB04-4A56-AE54-1D4AE1748360}"/>
    <cellStyle name="Cálculo 10 2 2 2 2 3 3" xfId="1471" xr:uid="{510FAC59-4791-44EA-8A8B-AA2D2EE4FDC9}"/>
    <cellStyle name="Cálculo 10 2 2 2 2 3 4" xfId="1472" xr:uid="{B9C218B8-4701-4E7B-BD94-0AC620799101}"/>
    <cellStyle name="Cálculo 10 2 2 2 2 3 5" xfId="1473" xr:uid="{976AAED6-A7DF-4ACA-BAD3-FB514A843AEE}"/>
    <cellStyle name="Cálculo 10 2 2 2 2 4" xfId="1474" xr:uid="{9F56A776-481E-4B8F-ADB5-51F743C4ADA3}"/>
    <cellStyle name="Cálculo 10 2 2 2 2 4 2" xfId="1475" xr:uid="{488C8153-E58D-42E8-8055-37995D5C9CDB}"/>
    <cellStyle name="Cálculo 10 2 2 2 2 4 3" xfId="1476" xr:uid="{23D2ECF2-D1A3-4B25-9AD4-C037D4438E65}"/>
    <cellStyle name="Cálculo 10 2 2 2 2 4 4" xfId="1477" xr:uid="{8E47BABF-34A7-4D70-966A-2732259BECEE}"/>
    <cellStyle name="Cálculo 10 2 2 2 2 5" xfId="1478" xr:uid="{CF4CFB81-EB0A-45EB-8601-74AC164083F0}"/>
    <cellStyle name="Cálculo 10 2 2 2 2 5 2" xfId="1479" xr:uid="{C0C30A9E-9A7F-4522-87EF-0C5612DDBF6E}"/>
    <cellStyle name="Cálculo 10 2 2 2 2 5 3" xfId="1480" xr:uid="{21F44D84-909D-43B5-908B-5A69399BDE14}"/>
    <cellStyle name="Cálculo 10 2 2 2 2 5 4" xfId="1481" xr:uid="{E5D50BD3-5E93-4F60-8D09-19317E662E5E}"/>
    <cellStyle name="Cálculo 10 2 2 2 2 6" xfId="1482" xr:uid="{D97D723B-FD2D-41AA-AAB5-FB48C474463C}"/>
    <cellStyle name="Cálculo 10 2 2 2 2 6 2" xfId="1483" xr:uid="{B3C0DA79-6DF0-4406-9926-BB7CD92043C7}"/>
    <cellStyle name="Cálculo 10 2 2 2 2 6 3" xfId="1484" xr:uid="{15A9A3AD-764B-4828-B46C-D3B9497EC437}"/>
    <cellStyle name="Cálculo 10 2 2 2 2 6 4" xfId="1485" xr:uid="{8513BA2E-D774-424F-A853-2A55231DECB9}"/>
    <cellStyle name="Cálculo 10 2 2 2 2 7" xfId="1486" xr:uid="{8396EBD8-6975-4BC9-A47D-405B3F200341}"/>
    <cellStyle name="Cálculo 10 2 2 2 2 8" xfId="1487" xr:uid="{275D0077-2D8E-4569-A696-416764F0B2AB}"/>
    <cellStyle name="Cálculo 10 2 2 2 2 9" xfId="1488" xr:uid="{AB308A0F-135A-4305-868B-ADD5C505FC57}"/>
    <cellStyle name="Cálculo 10 2 2 2 3" xfId="1489" xr:uid="{340122BB-57F3-4CD0-8E46-194D1F291BFB}"/>
    <cellStyle name="Cálculo 10 2 2 2 3 2" xfId="1490" xr:uid="{6C08992D-3010-48BB-B922-F3FAA4EC81DA}"/>
    <cellStyle name="Cálculo 10 2 2 2 3 3" xfId="1491" xr:uid="{CB893E99-3785-480F-BEC0-F23BED075FE1}"/>
    <cellStyle name="Cálculo 10 2 2 2 3 4" xfId="1492" xr:uid="{36C4AF66-57C6-459B-91BA-A978FBF8CA83}"/>
    <cellStyle name="Cálculo 10 2 2 2 3 5" xfId="1493" xr:uid="{4B764985-C71D-45C7-A2F8-AD662B7D4EBB}"/>
    <cellStyle name="Cálculo 10 2 2 2 4" xfId="1494" xr:uid="{77DA2DF2-5F1E-4C93-8410-528CC6DB4569}"/>
    <cellStyle name="Cálculo 10 2 2 2 4 2" xfId="1495" xr:uid="{E6162FD9-5653-4F29-8626-13A877C9C090}"/>
    <cellStyle name="Cálculo 10 2 2 2 4 3" xfId="1496" xr:uid="{48B44915-E23A-40A9-8AA0-89EA01FFF743}"/>
    <cellStyle name="Cálculo 10 2 2 2 4 4" xfId="1497" xr:uid="{B48CB3E6-09A9-449D-91F0-C4BBBC32481B}"/>
    <cellStyle name="Cálculo 10 2 2 2 4 5" xfId="1498" xr:uid="{CD61C6DB-A93C-454D-B2F9-731A5182C3D8}"/>
    <cellStyle name="Cálculo 10 2 2 2 5" xfId="1499" xr:uid="{66EEC4F4-01F4-44A1-A132-9FBD419904E6}"/>
    <cellStyle name="Cálculo 10 2 2 2 5 2" xfId="1500" xr:uid="{9EF364E7-A1BD-487D-AE09-44C1C0A9DE43}"/>
    <cellStyle name="Cálculo 10 2 2 2 5 3" xfId="1501" xr:uid="{BD2E1645-9094-472F-A380-2DC9FB60FF2F}"/>
    <cellStyle name="Cálculo 10 2 2 2 5 4" xfId="1502" xr:uid="{AD4A5EBD-B089-4570-B86C-C097167A9553}"/>
    <cellStyle name="Cálculo 10 2 2 2 6" xfId="1503" xr:uid="{E6039852-BDC8-4CEF-9B38-78B1F904F872}"/>
    <cellStyle name="Cálculo 10 2 2 2 6 2" xfId="1504" xr:uid="{B1370B3B-3009-43BE-9FF1-8BBBE9BC39B9}"/>
    <cellStyle name="Cálculo 10 2 2 2 6 3" xfId="1505" xr:uid="{7A723195-44AA-4A69-A286-7BE92215901C}"/>
    <cellStyle name="Cálculo 10 2 2 2 6 4" xfId="1506" xr:uid="{0AF7390F-15EF-4A99-B2C7-30D8794D58EE}"/>
    <cellStyle name="Cálculo 10 2 2 2 7" xfId="1507" xr:uid="{8320A855-B698-47DA-878E-06AD2646D49C}"/>
    <cellStyle name="Cálculo 10 2 2 2 7 2" xfId="1508" xr:uid="{631FBD2F-FD18-4F61-9C18-8126C66E9D87}"/>
    <cellStyle name="Cálculo 10 2 2 2 7 3" xfId="1509" xr:uid="{2D712204-5A06-4A99-B012-90A1BF4F46A1}"/>
    <cellStyle name="Cálculo 10 2 2 2 7 4" xfId="1510" xr:uid="{6A9D6EDE-6E70-4ED6-9830-E7FD2ADA5F2D}"/>
    <cellStyle name="Cálculo 10 2 2 2 8" xfId="1511" xr:uid="{71F2D94B-93E7-4D80-8EC0-2AF4855844F4}"/>
    <cellStyle name="Cálculo 10 2 2 2 9" xfId="1512" xr:uid="{1E44DF85-6521-4D78-A5D1-C02013EAB7F0}"/>
    <cellStyle name="Cálculo 10 2 2 3" xfId="1513" xr:uid="{09E24F57-000E-435F-A275-4E4A0A12D561}"/>
    <cellStyle name="Cálculo 10 2 2 3 10" xfId="1514" xr:uid="{86B974C9-B913-438D-88B9-42A55C6E7CEC}"/>
    <cellStyle name="Cálculo 10 2 2 3 2" xfId="1515" xr:uid="{01F24E26-B618-488D-9DE7-CE81B3D13C3E}"/>
    <cellStyle name="Cálculo 10 2 2 3 2 2" xfId="1516" xr:uid="{C2667922-4C80-43D4-AD40-1805540AA31B}"/>
    <cellStyle name="Cálculo 10 2 2 3 2 3" xfId="1517" xr:uid="{CC7EAC69-956B-4B86-9850-DA60F35B35EA}"/>
    <cellStyle name="Cálculo 10 2 2 3 2 4" xfId="1518" xr:uid="{34032F8E-0EA7-46F4-B53A-484E048DA943}"/>
    <cellStyle name="Cálculo 10 2 2 3 2 5" xfId="1519" xr:uid="{1B0E3BC8-ABD8-4002-B767-7AA9ABC0D390}"/>
    <cellStyle name="Cálculo 10 2 2 3 3" xfId="1520" xr:uid="{7F4BA52B-A669-4F89-A7B5-88B497742F2A}"/>
    <cellStyle name="Cálculo 10 2 2 3 3 2" xfId="1521" xr:uid="{FC81E0FA-4B8E-44DC-BD31-48E8D4174FD8}"/>
    <cellStyle name="Cálculo 10 2 2 3 3 3" xfId="1522" xr:uid="{51EB2674-4504-4105-8776-6F3E3F1306AC}"/>
    <cellStyle name="Cálculo 10 2 2 3 3 4" xfId="1523" xr:uid="{61C6BA7C-A94E-4F71-9B87-2824C1FE8FC5}"/>
    <cellStyle name="Cálculo 10 2 2 3 3 5" xfId="1524" xr:uid="{7F9A1725-90BE-4684-A7CC-92973B5A0102}"/>
    <cellStyle name="Cálculo 10 2 2 3 4" xfId="1525" xr:uid="{5D3B5C47-1F39-4922-948E-1FAF6D2139AC}"/>
    <cellStyle name="Cálculo 10 2 2 3 4 2" xfId="1526" xr:uid="{C19EF5D8-C818-440C-A64C-B81E172830BD}"/>
    <cellStyle name="Cálculo 10 2 2 3 4 3" xfId="1527" xr:uid="{F6D077F7-A5EE-423D-B623-153AF219DB5C}"/>
    <cellStyle name="Cálculo 10 2 2 3 4 4" xfId="1528" xr:uid="{9F6FE87A-EF12-4C94-B03E-38FC18EA943F}"/>
    <cellStyle name="Cálculo 10 2 2 3 5" xfId="1529" xr:uid="{BA6ACC5E-CA24-404E-8365-AF9C90DBC67E}"/>
    <cellStyle name="Cálculo 10 2 2 3 5 2" xfId="1530" xr:uid="{E17B8D22-DD35-42F3-AED5-010D36A28DE5}"/>
    <cellStyle name="Cálculo 10 2 2 3 5 3" xfId="1531" xr:uid="{DE6930E9-84F9-4D84-8DB1-3E0D7AC0E36F}"/>
    <cellStyle name="Cálculo 10 2 2 3 5 4" xfId="1532" xr:uid="{5DFFFD72-F4A1-4048-A1AD-B37C12DC1525}"/>
    <cellStyle name="Cálculo 10 2 2 3 6" xfId="1533" xr:uid="{E6778D37-EB4F-46A1-8D6F-0F9ADACB86DB}"/>
    <cellStyle name="Cálculo 10 2 2 3 6 2" xfId="1534" xr:uid="{5D25E744-F011-41C6-8902-57CDA0B598D5}"/>
    <cellStyle name="Cálculo 10 2 2 3 6 3" xfId="1535" xr:uid="{3026ABA5-07FE-48A2-A5E3-6D6349307A98}"/>
    <cellStyle name="Cálculo 10 2 2 3 6 4" xfId="1536" xr:uid="{9468E8C7-1C01-4EFA-8CB6-6258EAD330BA}"/>
    <cellStyle name="Cálculo 10 2 2 3 7" xfId="1537" xr:uid="{DB1D9B28-F165-49B2-889B-0C07E764B5A2}"/>
    <cellStyle name="Cálculo 10 2 2 3 8" xfId="1538" xr:uid="{1C39D62F-1C11-4ECB-A092-58BC7A457BAF}"/>
    <cellStyle name="Cálculo 10 2 2 3 9" xfId="1539" xr:uid="{9D460070-7317-4A93-90B4-BF60A56C5275}"/>
    <cellStyle name="Cálculo 10 2 2 4" xfId="1540" xr:uid="{B3FE4CD0-0AA5-491B-B13F-A90249717F8F}"/>
    <cellStyle name="Cálculo 10 2 2 4 10" xfId="1541" xr:uid="{42E9D013-C692-4BD0-88AE-C3E105FF3421}"/>
    <cellStyle name="Cálculo 10 2 2 4 2" xfId="1542" xr:uid="{B73C69FE-7F95-43F9-B37D-8592AFC826BB}"/>
    <cellStyle name="Cálculo 10 2 2 4 2 2" xfId="1543" xr:uid="{1E40CBA1-657E-49C0-9F7A-FC022B36049A}"/>
    <cellStyle name="Cálculo 10 2 2 4 2 3" xfId="1544" xr:uid="{69171796-9A32-4047-994D-61891056AE14}"/>
    <cellStyle name="Cálculo 10 2 2 4 2 4" xfId="1545" xr:uid="{7100AB50-25C1-446B-8B4C-5035D7637B02}"/>
    <cellStyle name="Cálculo 10 2 2 4 2 5" xfId="1546" xr:uid="{1C36A525-88D5-4E4B-9B93-409B7F746E5E}"/>
    <cellStyle name="Cálculo 10 2 2 4 3" xfId="1547" xr:uid="{2235FE09-1873-4BC2-ADC6-D98FC06FE231}"/>
    <cellStyle name="Cálculo 10 2 2 4 3 2" xfId="1548" xr:uid="{4739D1DF-91B4-4439-95BA-F477F8FFE1A5}"/>
    <cellStyle name="Cálculo 10 2 2 4 3 3" xfId="1549" xr:uid="{603526E9-F17A-4849-9612-A3EE636557B8}"/>
    <cellStyle name="Cálculo 10 2 2 4 3 4" xfId="1550" xr:uid="{4993D738-970B-41B7-B63E-817DA41A7878}"/>
    <cellStyle name="Cálculo 10 2 2 4 3 5" xfId="1551" xr:uid="{28F641F2-8A2A-4CA4-AC32-B27FB6B0FE1B}"/>
    <cellStyle name="Cálculo 10 2 2 4 4" xfId="1552" xr:uid="{498C4D7B-F056-459D-AB71-DBE0210D71A2}"/>
    <cellStyle name="Cálculo 10 2 2 4 4 2" xfId="1553" xr:uid="{F3909032-705E-4A01-BD90-BFA2AB734236}"/>
    <cellStyle name="Cálculo 10 2 2 4 4 3" xfId="1554" xr:uid="{5903A2CA-E84F-41B8-AB3D-6ED38B95F921}"/>
    <cellStyle name="Cálculo 10 2 2 4 4 4" xfId="1555" xr:uid="{2E713D62-9E0C-4FEB-9873-C909045BEBA8}"/>
    <cellStyle name="Cálculo 10 2 2 4 5" xfId="1556" xr:uid="{E1792742-E33D-4F2B-80DE-394802505BA6}"/>
    <cellStyle name="Cálculo 10 2 2 4 5 2" xfId="1557" xr:uid="{D7053501-36B8-4CCC-B46A-E0524E1284BB}"/>
    <cellStyle name="Cálculo 10 2 2 4 5 3" xfId="1558" xr:uid="{D9E7A05A-8A7B-43DA-BB21-F7CFF664C8AF}"/>
    <cellStyle name="Cálculo 10 2 2 4 5 4" xfId="1559" xr:uid="{5BDD3A32-6862-4356-BA0C-CDF2CB63D7AE}"/>
    <cellStyle name="Cálculo 10 2 2 4 6" xfId="1560" xr:uid="{A10DF113-D424-43B5-94BB-332122810F76}"/>
    <cellStyle name="Cálculo 10 2 2 4 6 2" xfId="1561" xr:uid="{2DC04D9C-2E9E-43EC-B490-95D3874A6EC2}"/>
    <cellStyle name="Cálculo 10 2 2 4 6 3" xfId="1562" xr:uid="{1A4ABC71-D664-45E7-AE91-A16974D5CCE1}"/>
    <cellStyle name="Cálculo 10 2 2 4 6 4" xfId="1563" xr:uid="{8CC6BA54-25DE-4088-AE03-EDEA58EC35D5}"/>
    <cellStyle name="Cálculo 10 2 2 4 7" xfId="1564" xr:uid="{C461A37D-9D72-460A-A871-13B54AA32F19}"/>
    <cellStyle name="Cálculo 10 2 2 4 8" xfId="1565" xr:uid="{231DCFB2-1CB3-411D-B0F9-ACDF9890DA61}"/>
    <cellStyle name="Cálculo 10 2 2 4 9" xfId="1566" xr:uid="{5F2BC70C-68D3-4838-93E3-C040F72B8D4E}"/>
    <cellStyle name="Cálculo 10 2 2 5" xfId="1567" xr:uid="{D80ABDBD-BC41-4B91-9ABD-0DA97B1897F3}"/>
    <cellStyle name="Cálculo 10 2 2 5 2" xfId="1568" xr:uid="{7F488E3E-64B8-4DB6-A949-D9BE3439BB45}"/>
    <cellStyle name="Cálculo 10 2 2 5 3" xfId="1569" xr:uid="{C88BF89D-C27B-4A4A-B7FF-61F8FBDAB8D3}"/>
    <cellStyle name="Cálculo 10 2 2 5 4" xfId="1570" xr:uid="{163B59EF-A2E3-4559-BC84-890023359014}"/>
    <cellStyle name="Cálculo 10 2 2 5 5" xfId="1571" xr:uid="{DCE2CE22-AEF2-4136-B8E7-D456E82B765C}"/>
    <cellStyle name="Cálculo 10 2 2 6" xfId="1572" xr:uid="{D220D697-CDE3-4987-AFFD-09525530D598}"/>
    <cellStyle name="Cálculo 10 2 2 6 2" xfId="1573" xr:uid="{EAE3C8B7-1942-4A07-8268-83519D81134B}"/>
    <cellStyle name="Cálculo 10 2 2 6 3" xfId="1574" xr:uid="{3A9D1A12-A3A5-4176-8A0A-6276F8926C0F}"/>
    <cellStyle name="Cálculo 10 2 2 6 4" xfId="1575" xr:uid="{2AB11326-633B-431D-AB2D-5790251A3931}"/>
    <cellStyle name="Cálculo 10 2 2 7" xfId="1576" xr:uid="{C11CF81D-9BFC-4CC9-8F7E-96BD69A46D45}"/>
    <cellStyle name="Cálculo 10 2 2 7 2" xfId="1577" xr:uid="{111DE22A-61D6-45B3-846C-BB5878F7C25A}"/>
    <cellStyle name="Cálculo 10 2 2 7 3" xfId="1578" xr:uid="{C37DC173-630D-4C02-A70A-6331FF084667}"/>
    <cellStyle name="Cálculo 10 2 2 7 4" xfId="1579" xr:uid="{213DC816-1BD0-4EDF-9406-03E4EEE6A29D}"/>
    <cellStyle name="Cálculo 10 2 2 8" xfId="1580" xr:uid="{B431ED17-2DF0-4F06-A405-748FA1552CD6}"/>
    <cellStyle name="Cálculo 10 2 2 8 2" xfId="1581" xr:uid="{E117A92C-2493-4C94-8618-2BB9A72912FA}"/>
    <cellStyle name="Cálculo 10 2 2 8 3" xfId="1582" xr:uid="{B17A3A93-0CAE-4EA5-92A2-DF0EE68A8BC8}"/>
    <cellStyle name="Cálculo 10 2 2 8 4" xfId="1583" xr:uid="{200F8284-4920-4E9D-B39D-FE0523ABA4CD}"/>
    <cellStyle name="Cálculo 10 2 2 9" xfId="1584" xr:uid="{95FF558A-D833-49D4-8971-1B7414581584}"/>
    <cellStyle name="Cálculo 10 2 3" xfId="1024" xr:uid="{6DC3098B-13BA-43C0-85A7-83D31EA5EEC0}"/>
    <cellStyle name="Cálculo 10 2 3 10" xfId="1585" xr:uid="{4F813614-4822-4FA5-921D-2DBE02758E96}"/>
    <cellStyle name="Cálculo 10 2 3 11" xfId="1586" xr:uid="{7B470B1B-7FC5-4B33-A551-CC660624FF99}"/>
    <cellStyle name="Cálculo 10 2 3 12" xfId="1587" xr:uid="{0372C582-9C10-4B03-9732-DBA87C47E871}"/>
    <cellStyle name="Cálculo 10 2 3 13" xfId="1588" xr:uid="{1AC30433-568F-4C11-9438-535D472B0D72}"/>
    <cellStyle name="Cálculo 10 2 3 2" xfId="1589" xr:uid="{2EAA77DB-E2E7-40F8-9742-878B061A2603}"/>
    <cellStyle name="Cálculo 10 2 3 2 10" xfId="1590" xr:uid="{3151518D-6421-4E42-96CF-800A4E688BA3}"/>
    <cellStyle name="Cálculo 10 2 3 2 2" xfId="1591" xr:uid="{4B66A7F9-572B-4B08-B3BD-A3AED9131E5B}"/>
    <cellStyle name="Cálculo 10 2 3 2 2 2" xfId="1592" xr:uid="{87C09497-2CCB-4D7F-A86F-8E939CFD9CA7}"/>
    <cellStyle name="Cálculo 10 2 3 2 2 3" xfId="1593" xr:uid="{605E88AE-52D4-45FE-A184-93A3AC997DF1}"/>
    <cellStyle name="Cálculo 10 2 3 2 2 4" xfId="1594" xr:uid="{0747D25B-A30D-4AB9-AFC3-BA770675A553}"/>
    <cellStyle name="Cálculo 10 2 3 2 2 5" xfId="1595" xr:uid="{D6C13A8B-EF14-4BFF-A60C-F9E7BBF4AC16}"/>
    <cellStyle name="Cálculo 10 2 3 2 3" xfId="1596" xr:uid="{33F5947C-89EB-41D0-8C62-D5561ABB59FB}"/>
    <cellStyle name="Cálculo 10 2 3 2 3 2" xfId="1597" xr:uid="{2D8ED894-E18B-415D-81C5-8385C80084FE}"/>
    <cellStyle name="Cálculo 10 2 3 2 3 3" xfId="1598" xr:uid="{9E14B89A-502D-4951-A150-BA7CA26971A5}"/>
    <cellStyle name="Cálculo 10 2 3 2 3 4" xfId="1599" xr:uid="{21F23C54-871D-4999-B307-3B92DD79D6CD}"/>
    <cellStyle name="Cálculo 10 2 3 2 3 5" xfId="1600" xr:uid="{09E98021-8895-4825-8432-F874FD36813E}"/>
    <cellStyle name="Cálculo 10 2 3 2 4" xfId="1601" xr:uid="{D31A7B22-CFD3-4C20-AE54-DBC1DFBF40D4}"/>
    <cellStyle name="Cálculo 10 2 3 2 4 2" xfId="1602" xr:uid="{FE766985-AAD0-40D9-B03A-0DEA8113BCC7}"/>
    <cellStyle name="Cálculo 10 2 3 2 4 3" xfId="1603" xr:uid="{72C4FF35-997A-4D16-9AEB-8A6AE0FAFFD9}"/>
    <cellStyle name="Cálculo 10 2 3 2 4 4" xfId="1604" xr:uid="{A81AB0C8-2432-48FD-B495-ED2C34FD4E5A}"/>
    <cellStyle name="Cálculo 10 2 3 2 5" xfId="1605" xr:uid="{173F452D-F170-4AC6-8F42-86A76C97035E}"/>
    <cellStyle name="Cálculo 10 2 3 2 5 2" xfId="1606" xr:uid="{F0179989-0E55-4950-A2B9-3D2AC9886150}"/>
    <cellStyle name="Cálculo 10 2 3 2 5 3" xfId="1607" xr:uid="{D45A28B9-4992-46DF-B092-76CF1AD38545}"/>
    <cellStyle name="Cálculo 10 2 3 2 5 4" xfId="1608" xr:uid="{B5A13D76-EF8B-42E8-B3B1-AA884233D4B4}"/>
    <cellStyle name="Cálculo 10 2 3 2 6" xfId="1609" xr:uid="{5BF94D6D-B1DC-46B8-80FE-6F6488DDBB1A}"/>
    <cellStyle name="Cálculo 10 2 3 2 6 2" xfId="1610" xr:uid="{B09514DE-B35D-4E5D-9487-668CE303CA57}"/>
    <cellStyle name="Cálculo 10 2 3 2 6 3" xfId="1611" xr:uid="{010C1FCC-3D86-416D-A8E4-D17EBDCEAD23}"/>
    <cellStyle name="Cálculo 10 2 3 2 6 4" xfId="1612" xr:uid="{9C61129F-9409-459E-BB4A-A34DF6A11263}"/>
    <cellStyle name="Cálculo 10 2 3 2 7" xfId="1613" xr:uid="{CBDEA296-B02E-4B60-B66E-DE5304A9E36E}"/>
    <cellStyle name="Cálculo 10 2 3 2 8" xfId="1614" xr:uid="{31AA1C87-48EC-4964-A613-7B646D8D26D5}"/>
    <cellStyle name="Cálculo 10 2 3 2 9" xfId="1615" xr:uid="{E1647C7A-3E64-40CC-905E-747274B7D220}"/>
    <cellStyle name="Cálculo 10 2 3 3" xfId="1616" xr:uid="{CDEB1E38-5E2B-4637-84FD-FA8D0084152A}"/>
    <cellStyle name="Cálculo 10 2 3 3 2" xfId="1617" xr:uid="{2CAB500C-81D4-4254-B7BF-957127165680}"/>
    <cellStyle name="Cálculo 10 2 3 3 3" xfId="1618" xr:uid="{BD42D54B-286D-4A6E-B8A4-58E241527D70}"/>
    <cellStyle name="Cálculo 10 2 3 3 4" xfId="1619" xr:uid="{D8D01CDF-5E8E-4B67-95BC-66E0AABE4389}"/>
    <cellStyle name="Cálculo 10 2 3 3 5" xfId="1620" xr:uid="{D3FEAACB-07FC-4653-BFA6-501371901BC2}"/>
    <cellStyle name="Cálculo 10 2 3 4" xfId="1621" xr:uid="{9AA0319E-6D66-4544-A137-EC22B20F0B59}"/>
    <cellStyle name="Cálculo 10 2 3 4 2" xfId="1622" xr:uid="{99C5DFFA-AFF0-4A33-A908-C69B4F758D01}"/>
    <cellStyle name="Cálculo 10 2 3 4 3" xfId="1623" xr:uid="{F3B09D0F-C06E-4D3C-B775-6E59E9D5B532}"/>
    <cellStyle name="Cálculo 10 2 3 4 4" xfId="1624" xr:uid="{7E39B74D-6D46-451A-A981-69EA3D9195AE}"/>
    <cellStyle name="Cálculo 10 2 3 4 5" xfId="1625" xr:uid="{66676DFA-F30D-4432-BFB5-F93759117C7D}"/>
    <cellStyle name="Cálculo 10 2 3 5" xfId="1626" xr:uid="{67139964-5E04-4D02-B734-8DFADC8F769A}"/>
    <cellStyle name="Cálculo 10 2 3 5 2" xfId="1627" xr:uid="{064E0874-44B6-45F1-AFC2-33F204D3311D}"/>
    <cellStyle name="Cálculo 10 2 3 5 3" xfId="1628" xr:uid="{113583D3-4543-44CC-ACA1-C9CA905511EE}"/>
    <cellStyle name="Cálculo 10 2 3 5 4" xfId="1629" xr:uid="{D3BE91E4-C6B9-406C-A83E-20AC7A7DB779}"/>
    <cellStyle name="Cálculo 10 2 3 6" xfId="1630" xr:uid="{9D9A3FF4-69FA-4142-A1AB-85DDF942E24A}"/>
    <cellStyle name="Cálculo 10 2 3 6 2" xfId="1631" xr:uid="{6C04ECFD-D4B2-4C0C-9B83-49D24AD64DA8}"/>
    <cellStyle name="Cálculo 10 2 3 6 3" xfId="1632" xr:uid="{B0EC3E70-4C13-4D6F-BB13-AE22E3F6C40F}"/>
    <cellStyle name="Cálculo 10 2 3 6 4" xfId="1633" xr:uid="{8CF7BE1D-D5E0-4B56-B704-586184EFF461}"/>
    <cellStyle name="Cálculo 10 2 3 7" xfId="1634" xr:uid="{2C7EFE81-22C9-4812-8487-F9F5CC8EFD71}"/>
    <cellStyle name="Cálculo 10 2 3 7 2" xfId="1635" xr:uid="{CDA08DCF-FEB7-4919-9359-054A0DF6989D}"/>
    <cellStyle name="Cálculo 10 2 3 7 3" xfId="1636" xr:uid="{C9E8E8A1-015E-4F07-A039-D80FA460C74D}"/>
    <cellStyle name="Cálculo 10 2 3 7 4" xfId="1637" xr:uid="{3D9DA725-765B-477D-9B25-8F7D1A95D0D7}"/>
    <cellStyle name="Cálculo 10 2 3 8" xfId="1638" xr:uid="{1938B26B-AAF6-47DD-ACB1-D0ECA0A435DB}"/>
    <cellStyle name="Cálculo 10 2 3 9" xfId="1639" xr:uid="{98194799-E914-4F86-9980-FDA9577E6BE9}"/>
    <cellStyle name="Cálculo 10 2 4" xfId="1640" xr:uid="{EE1037EF-9B03-4F43-A92C-40E27A638A72}"/>
    <cellStyle name="Cálculo 10 2 4 10" xfId="1641" xr:uid="{A16BA0E0-82CC-4E7A-900C-AD7441339CDD}"/>
    <cellStyle name="Cálculo 10 2 4 2" xfId="1642" xr:uid="{D724FB3A-8B40-4698-B8FF-CA955C06DA01}"/>
    <cellStyle name="Cálculo 10 2 4 2 2" xfId="1643" xr:uid="{51DC55DC-86E6-415D-B996-7DA4D6E532A6}"/>
    <cellStyle name="Cálculo 10 2 4 2 3" xfId="1644" xr:uid="{271F6C75-2D27-4AF6-A32D-9E7CCCB3B7DA}"/>
    <cellStyle name="Cálculo 10 2 4 2 4" xfId="1645" xr:uid="{5B0D5E1F-017B-4EDF-86B2-6AB2ABDBA5DA}"/>
    <cellStyle name="Cálculo 10 2 4 2 5" xfId="1646" xr:uid="{3530153C-6FE8-4901-A5EE-CBAF7541B112}"/>
    <cellStyle name="Cálculo 10 2 4 3" xfId="1647" xr:uid="{FA9AEFC2-42B7-40C0-BB29-015C64314804}"/>
    <cellStyle name="Cálculo 10 2 4 3 2" xfId="1648" xr:uid="{047CF46F-99C3-4844-9476-ACFD6F20F994}"/>
    <cellStyle name="Cálculo 10 2 4 3 3" xfId="1649" xr:uid="{0A0FA2ED-D36E-484F-B9F9-1B8A4B4A299F}"/>
    <cellStyle name="Cálculo 10 2 4 3 4" xfId="1650" xr:uid="{02E8FEA8-E0C7-46C5-8896-A8A07D70944E}"/>
    <cellStyle name="Cálculo 10 2 4 3 5" xfId="1651" xr:uid="{7D7A4FDD-8494-4921-9366-B5754AF2BE7E}"/>
    <cellStyle name="Cálculo 10 2 4 4" xfId="1652" xr:uid="{5B7A1200-1728-4008-A67F-AD67E46B4B9C}"/>
    <cellStyle name="Cálculo 10 2 4 4 2" xfId="1653" xr:uid="{21475C32-A43A-4918-859F-DF3B0DC05E7A}"/>
    <cellStyle name="Cálculo 10 2 4 4 3" xfId="1654" xr:uid="{E9EBC97E-B9A2-400D-A5A9-2578333F4DD4}"/>
    <cellStyle name="Cálculo 10 2 4 4 4" xfId="1655" xr:uid="{5336E387-B167-4ACB-8B12-6AE13192A3A4}"/>
    <cellStyle name="Cálculo 10 2 4 5" xfId="1656" xr:uid="{DE633E3E-A1F4-483B-819B-5523B34ADC49}"/>
    <cellStyle name="Cálculo 10 2 4 5 2" xfId="1657" xr:uid="{C0095DBB-FFC8-4BCF-97CC-18543383B434}"/>
    <cellStyle name="Cálculo 10 2 4 5 3" xfId="1658" xr:uid="{88727B76-9F25-4A41-BB4D-CC59A71A0AF4}"/>
    <cellStyle name="Cálculo 10 2 4 5 4" xfId="1659" xr:uid="{837294C1-B0CD-4210-809C-23BA079AD435}"/>
    <cellStyle name="Cálculo 10 2 4 6" xfId="1660" xr:uid="{F988BB33-A7F8-4168-A51B-CC5B86103AB7}"/>
    <cellStyle name="Cálculo 10 2 4 6 2" xfId="1661" xr:uid="{F2EA4E9C-206D-4380-A6D2-E87E563C59FA}"/>
    <cellStyle name="Cálculo 10 2 4 6 3" xfId="1662" xr:uid="{53B84B99-51BC-48E9-87DD-76015DA9922A}"/>
    <cellStyle name="Cálculo 10 2 4 6 4" xfId="1663" xr:uid="{AECA5947-0C6A-4D41-8DC2-3F45C77BF4AF}"/>
    <cellStyle name="Cálculo 10 2 4 7" xfId="1664" xr:uid="{2E6750BE-43D6-4969-8060-714DB2BFDEBE}"/>
    <cellStyle name="Cálculo 10 2 4 8" xfId="1665" xr:uid="{7EC73A43-64AB-4C63-826F-FA23A8AE7208}"/>
    <cellStyle name="Cálculo 10 2 4 9" xfId="1666" xr:uid="{A4C2218B-8E16-44C7-BEB8-FAB3F9F239D3}"/>
    <cellStyle name="Cálculo 10 2 5" xfId="1667" xr:uid="{EBD8594F-BF90-4C24-A25E-A6E07908094A}"/>
    <cellStyle name="Cálculo 10 2 5 10" xfId="1668" xr:uid="{91D58F1B-1C2F-4940-AB4B-2CE2023267C7}"/>
    <cellStyle name="Cálculo 10 2 5 2" xfId="1669" xr:uid="{4BF40783-7661-4FF3-9017-2312AC39C275}"/>
    <cellStyle name="Cálculo 10 2 5 2 2" xfId="1670" xr:uid="{55A16D9C-08A6-463E-A6AF-0309113CB1ED}"/>
    <cellStyle name="Cálculo 10 2 5 2 3" xfId="1671" xr:uid="{CC38FAF4-28C1-4E01-918C-E8D5A0297387}"/>
    <cellStyle name="Cálculo 10 2 5 2 4" xfId="1672" xr:uid="{F7682E90-3F3E-43E4-A754-CC311A281235}"/>
    <cellStyle name="Cálculo 10 2 5 2 5" xfId="1673" xr:uid="{915413FE-62DC-4C48-A370-819DECF404C0}"/>
    <cellStyle name="Cálculo 10 2 5 3" xfId="1674" xr:uid="{7ED8853B-071D-4F30-8B3F-EE89337A29DD}"/>
    <cellStyle name="Cálculo 10 2 5 3 2" xfId="1675" xr:uid="{258E473E-30A1-4AC9-BF0B-D49981FABFE4}"/>
    <cellStyle name="Cálculo 10 2 5 3 3" xfId="1676" xr:uid="{67DCEF8F-299F-4881-AE94-E599B1DDEECD}"/>
    <cellStyle name="Cálculo 10 2 5 3 4" xfId="1677" xr:uid="{4AE5F31F-4ADA-459D-8670-D596D8E1D13C}"/>
    <cellStyle name="Cálculo 10 2 5 3 5" xfId="1678" xr:uid="{DD7BE9E9-F787-4F01-A175-86C31955544B}"/>
    <cellStyle name="Cálculo 10 2 5 4" xfId="1679" xr:uid="{EE992641-270A-450B-9E5F-5101B301860C}"/>
    <cellStyle name="Cálculo 10 2 5 4 2" xfId="1680" xr:uid="{671A3D49-9777-44A0-BBDC-35132D020DD4}"/>
    <cellStyle name="Cálculo 10 2 5 4 3" xfId="1681" xr:uid="{3EE054AD-B120-4899-8092-E0A68C75301D}"/>
    <cellStyle name="Cálculo 10 2 5 4 4" xfId="1682" xr:uid="{2DD9C48E-08CE-479F-B5C3-F04839FBCFFB}"/>
    <cellStyle name="Cálculo 10 2 5 5" xfId="1683" xr:uid="{BA0CC8E1-6D01-4E85-85C4-C64B12F9351D}"/>
    <cellStyle name="Cálculo 10 2 5 5 2" xfId="1684" xr:uid="{3DEA8797-229C-48AC-B4DA-2BEF95E0C77D}"/>
    <cellStyle name="Cálculo 10 2 5 5 3" xfId="1685" xr:uid="{4E9C7FD8-E4BB-4678-AC95-9C3987739483}"/>
    <cellStyle name="Cálculo 10 2 5 5 4" xfId="1686" xr:uid="{43FB2B7B-6865-405B-9834-DCD62C58E906}"/>
    <cellStyle name="Cálculo 10 2 5 6" xfId="1687" xr:uid="{1F1D24C3-A894-41ED-8A01-BCD40B5E8E6A}"/>
    <cellStyle name="Cálculo 10 2 5 6 2" xfId="1688" xr:uid="{897C65DB-7178-48D4-952D-AC8573AFCD4F}"/>
    <cellStyle name="Cálculo 10 2 5 6 3" xfId="1689" xr:uid="{4AD346E0-53B4-4FAF-B328-1A60120BBD72}"/>
    <cellStyle name="Cálculo 10 2 5 6 4" xfId="1690" xr:uid="{546D2095-AB03-4767-90D5-3DB67AE67FE7}"/>
    <cellStyle name="Cálculo 10 2 5 7" xfId="1691" xr:uid="{E92F3DC9-9DEF-4D7A-8D5B-C2B06A9A89B1}"/>
    <cellStyle name="Cálculo 10 2 5 8" xfId="1692" xr:uid="{C4797F01-2012-4D8A-AFF9-7F0E741520BC}"/>
    <cellStyle name="Cálculo 10 2 5 9" xfId="1693" xr:uid="{0CFC5024-99B4-475F-87D7-A75034291B7A}"/>
    <cellStyle name="Cálculo 10 2 6" xfId="1694" xr:uid="{6126D283-5D3F-45A4-8067-FBE7FC4C20C1}"/>
    <cellStyle name="Cálculo 10 2 6 2" xfId="1695" xr:uid="{CA253265-D612-44BE-BBEF-B238BB3176B5}"/>
    <cellStyle name="Cálculo 10 2 6 3" xfId="1696" xr:uid="{5FDDA606-270B-46BD-B784-0AF39EBF695A}"/>
    <cellStyle name="Cálculo 10 2 6 4" xfId="1697" xr:uid="{7F4EA99A-667A-4BC3-B1E3-D2DA33D8F820}"/>
    <cellStyle name="Cálculo 10 2 6 5" xfId="1698" xr:uid="{DB7357E2-257A-45AC-B2A6-309A298E7D3B}"/>
    <cellStyle name="Cálculo 10 2 7" xfId="1699" xr:uid="{42064611-0D8A-4227-8A10-4549895F0028}"/>
    <cellStyle name="Cálculo 10 2 7 2" xfId="1700" xr:uid="{B010DB25-D440-4F3D-A1C5-551CE3351CE9}"/>
    <cellStyle name="Cálculo 10 2 7 3" xfId="1701" xr:uid="{62C3016B-6600-4247-8E83-813E4F9D9C98}"/>
    <cellStyle name="Cálculo 10 2 7 4" xfId="1702" xr:uid="{01E9B597-9753-45FE-9524-A86B27EE8609}"/>
    <cellStyle name="Cálculo 10 2 8" xfId="1703" xr:uid="{2BB8006B-6C18-4B25-A6A3-48E96FED9BCD}"/>
    <cellStyle name="Cálculo 10 2 8 2" xfId="1704" xr:uid="{8552604A-10E3-4A3E-B727-07C2661907BD}"/>
    <cellStyle name="Cálculo 10 2 8 3" xfId="1705" xr:uid="{D3D5424D-565C-4816-83ED-4877B2F0AA46}"/>
    <cellStyle name="Cálculo 10 2 8 4" xfId="1706" xr:uid="{B53B55C4-48ED-4F14-933B-6E30A6CF01D5}"/>
    <cellStyle name="Cálculo 10 2 9" xfId="1707" xr:uid="{6A397E6A-A271-4511-8D71-687F51F87265}"/>
    <cellStyle name="Cálculo 10 2 9 2" xfId="1708" xr:uid="{00FCFD9E-E953-44E3-BE17-7190CB7AC56B}"/>
    <cellStyle name="Cálculo 10 2 9 3" xfId="1709" xr:uid="{DDF309E3-D579-4ED7-BFCC-F3BB22444D13}"/>
    <cellStyle name="Cálculo 10 2 9 4" xfId="1710" xr:uid="{3596030C-F1FC-4A6C-8000-D4346A26A1AA}"/>
    <cellStyle name="Cálculo 10 3" xfId="757" xr:uid="{B136A062-FCF7-49BC-8538-88AF474F601A}"/>
    <cellStyle name="Cálculo 10 3 10" xfId="1711" xr:uid="{7670A588-1A5D-4898-9E3C-CF01BFEC0AE8}"/>
    <cellStyle name="Cálculo 10 3 11" xfId="1712" xr:uid="{68C58BCC-A6F3-47E5-A76F-0243A9933ED9}"/>
    <cellStyle name="Cálculo 10 3 12" xfId="1713" xr:uid="{C8B65F93-B8C6-42DA-BB9D-292C5389B71B}"/>
    <cellStyle name="Cálculo 10 3 13" xfId="1714" xr:uid="{5FAF321C-C5F3-4F79-8B0C-04C6DD1EC697}"/>
    <cellStyle name="Cálculo 10 3 2" xfId="1008" xr:uid="{66FF2A0E-C58F-4585-920E-772437308CB2}"/>
    <cellStyle name="Cálculo 10 3 2 10" xfId="1715" xr:uid="{10E260D4-2DF8-41CF-B2F1-6AF75401303C}"/>
    <cellStyle name="Cálculo 10 3 2 11" xfId="1716" xr:uid="{17404366-78AA-4DA3-9528-7EC97F41C848}"/>
    <cellStyle name="Cálculo 10 3 2 12" xfId="1717" xr:uid="{72A01F41-9249-4C29-A269-CAD8E769A9D6}"/>
    <cellStyle name="Cálculo 10 3 2 13" xfId="1718" xr:uid="{5855BC20-852D-4C10-BCF6-27393E595150}"/>
    <cellStyle name="Cálculo 10 3 2 2" xfId="1719" xr:uid="{FBBC26FE-0AF0-4775-BC62-E245F1F79B11}"/>
    <cellStyle name="Cálculo 10 3 2 2 10" xfId="1720" xr:uid="{C35C89F9-A756-45D2-888C-09DB8C0884FF}"/>
    <cellStyle name="Cálculo 10 3 2 2 2" xfId="1721" xr:uid="{045D9FEE-7D9C-45C8-ACAA-0A7415511C20}"/>
    <cellStyle name="Cálculo 10 3 2 2 2 2" xfId="1722" xr:uid="{E2153534-75BD-4DDB-A940-0575BAF43D18}"/>
    <cellStyle name="Cálculo 10 3 2 2 2 3" xfId="1723" xr:uid="{0594F0A4-ACF6-4830-AC41-01713F9070CB}"/>
    <cellStyle name="Cálculo 10 3 2 2 2 4" xfId="1724" xr:uid="{7BFC869C-5C27-45F0-8EEA-7088FC3F0C8B}"/>
    <cellStyle name="Cálculo 10 3 2 2 2 5" xfId="1725" xr:uid="{1ED15D4E-C2C7-43B9-902A-DC1AF4DD6727}"/>
    <cellStyle name="Cálculo 10 3 2 2 3" xfId="1726" xr:uid="{1F266431-950B-4CF6-B2B6-74E2F9715990}"/>
    <cellStyle name="Cálculo 10 3 2 2 3 2" xfId="1727" xr:uid="{5107925F-DAD9-43CD-923F-B139ACF5ABF4}"/>
    <cellStyle name="Cálculo 10 3 2 2 3 3" xfId="1728" xr:uid="{F0C35599-8B6C-4604-A3C4-87F822A63199}"/>
    <cellStyle name="Cálculo 10 3 2 2 3 4" xfId="1729" xr:uid="{18FD1E6F-6A35-42B0-A096-173652B9881C}"/>
    <cellStyle name="Cálculo 10 3 2 2 3 5" xfId="1730" xr:uid="{ACF78364-33D1-4294-8FC5-7E0E39D195F9}"/>
    <cellStyle name="Cálculo 10 3 2 2 4" xfId="1731" xr:uid="{4D33009C-F7B9-4341-8158-5E45F1347D04}"/>
    <cellStyle name="Cálculo 10 3 2 2 4 2" xfId="1732" xr:uid="{B3B78AED-1DCB-4D68-81E4-6C55454CAF59}"/>
    <cellStyle name="Cálculo 10 3 2 2 4 3" xfId="1733" xr:uid="{9F1219EF-FED6-4FA7-AB4E-4219FC221289}"/>
    <cellStyle name="Cálculo 10 3 2 2 4 4" xfId="1734" xr:uid="{CBA64E5E-14D6-45A3-9B7B-C00C0B2539A7}"/>
    <cellStyle name="Cálculo 10 3 2 2 5" xfId="1735" xr:uid="{25E3E650-D008-4005-A3DA-863F2C87824C}"/>
    <cellStyle name="Cálculo 10 3 2 2 5 2" xfId="1736" xr:uid="{446256A4-F1B1-4707-B279-28D8BAC25BC2}"/>
    <cellStyle name="Cálculo 10 3 2 2 5 3" xfId="1737" xr:uid="{6395CA53-6D95-499C-BA0E-52B8FF0773A1}"/>
    <cellStyle name="Cálculo 10 3 2 2 5 4" xfId="1738" xr:uid="{46A8B6B8-8DE7-4A6D-B796-52EDB9B07397}"/>
    <cellStyle name="Cálculo 10 3 2 2 6" xfId="1739" xr:uid="{886248E6-436A-4AD8-9D8A-510F6C08422C}"/>
    <cellStyle name="Cálculo 10 3 2 2 6 2" xfId="1740" xr:uid="{FB7696C1-A91A-4598-8A92-291C9AF61A5A}"/>
    <cellStyle name="Cálculo 10 3 2 2 6 3" xfId="1741" xr:uid="{258E3D9F-FF28-4430-9568-4C4E845DE52A}"/>
    <cellStyle name="Cálculo 10 3 2 2 6 4" xfId="1742" xr:uid="{5CFA654C-2286-4087-8D7C-6B290619D0C3}"/>
    <cellStyle name="Cálculo 10 3 2 2 7" xfId="1743" xr:uid="{6A158402-28E5-44F7-9C17-1965115DD6BE}"/>
    <cellStyle name="Cálculo 10 3 2 2 8" xfId="1744" xr:uid="{F604AFA2-4483-4B9C-A5BC-524DC1C1FCC7}"/>
    <cellStyle name="Cálculo 10 3 2 2 9" xfId="1745" xr:uid="{D8F49CC2-3818-4AB1-93DA-0385095DC5A0}"/>
    <cellStyle name="Cálculo 10 3 2 3" xfId="1746" xr:uid="{8E352173-74DC-4D32-8C0D-141C88FBE910}"/>
    <cellStyle name="Cálculo 10 3 2 3 2" xfId="1747" xr:uid="{5FE38B90-3A6C-451F-AD2A-FD43EFFF6B60}"/>
    <cellStyle name="Cálculo 10 3 2 3 3" xfId="1748" xr:uid="{699243E6-A362-40CA-B549-3891A994B747}"/>
    <cellStyle name="Cálculo 10 3 2 3 4" xfId="1749" xr:uid="{E8D94041-3919-4C6B-888C-EE4B37DEBDB6}"/>
    <cellStyle name="Cálculo 10 3 2 3 5" xfId="1750" xr:uid="{30C1EC8B-A103-4655-BF7C-75BF1C42E476}"/>
    <cellStyle name="Cálculo 10 3 2 4" xfId="1751" xr:uid="{CD286C04-46CF-40F4-B71E-1CFAEE283918}"/>
    <cellStyle name="Cálculo 10 3 2 4 2" xfId="1752" xr:uid="{91BE8369-6CD0-4EDF-9EDE-C5B02C216FCD}"/>
    <cellStyle name="Cálculo 10 3 2 4 3" xfId="1753" xr:uid="{3CBC62FD-DFBB-4BC0-B8EE-9BF6A61EDCE7}"/>
    <cellStyle name="Cálculo 10 3 2 4 4" xfId="1754" xr:uid="{F4969F5A-CFE0-4BD2-980F-423CBA900DFA}"/>
    <cellStyle name="Cálculo 10 3 2 4 5" xfId="1755" xr:uid="{0327E83F-6097-42BB-9258-287FCB956774}"/>
    <cellStyle name="Cálculo 10 3 2 5" xfId="1756" xr:uid="{2A9A703B-0A24-4EFD-997C-205D1AAC8686}"/>
    <cellStyle name="Cálculo 10 3 2 5 2" xfId="1757" xr:uid="{F590DF78-7570-4AB4-8FC3-D9DA569A5EF1}"/>
    <cellStyle name="Cálculo 10 3 2 5 3" xfId="1758" xr:uid="{B4F3EE66-B3CE-4E53-A57B-65C4A445DFF8}"/>
    <cellStyle name="Cálculo 10 3 2 5 4" xfId="1759" xr:uid="{053C5EC0-3218-4A45-93E2-11F1B118E1FE}"/>
    <cellStyle name="Cálculo 10 3 2 6" xfId="1760" xr:uid="{8F5BD656-ADAE-41A5-B686-2EB10FB1EB15}"/>
    <cellStyle name="Cálculo 10 3 2 6 2" xfId="1761" xr:uid="{ACB778D3-0857-47D3-A68D-928178230B37}"/>
    <cellStyle name="Cálculo 10 3 2 6 3" xfId="1762" xr:uid="{DC77B9CD-695A-43D7-A5D0-BA4E5D6AE0FC}"/>
    <cellStyle name="Cálculo 10 3 2 6 4" xfId="1763" xr:uid="{6DB63424-4201-4EC3-88C6-B8E062CA880C}"/>
    <cellStyle name="Cálculo 10 3 2 7" xfId="1764" xr:uid="{21AEC79B-6FCA-4B6F-AE54-07BC3711C78B}"/>
    <cellStyle name="Cálculo 10 3 2 7 2" xfId="1765" xr:uid="{A924CB55-3C2A-4632-BD49-2223C5B6ABE0}"/>
    <cellStyle name="Cálculo 10 3 2 7 3" xfId="1766" xr:uid="{07771F6E-580D-4CBB-A961-A6405C7F11F6}"/>
    <cellStyle name="Cálculo 10 3 2 7 4" xfId="1767" xr:uid="{9440E374-9C92-42E9-95DD-5B8F829ACD95}"/>
    <cellStyle name="Cálculo 10 3 2 8" xfId="1768" xr:uid="{99321A4F-42FF-42D7-BC4F-B8FB94C13532}"/>
    <cellStyle name="Cálculo 10 3 2 9" xfId="1769" xr:uid="{7C7BE956-EAAA-43F9-A780-25CCA3178B5D}"/>
    <cellStyle name="Cálculo 10 3 3" xfId="1770" xr:uid="{E7084CF0-D9C2-4533-8CE8-266050D3D451}"/>
    <cellStyle name="Cálculo 10 3 3 10" xfId="1771" xr:uid="{B0621191-AA3F-498E-B8D8-E492C2ACDB80}"/>
    <cellStyle name="Cálculo 10 3 3 2" xfId="1772" xr:uid="{5B19D82C-F4D1-4E4B-ACAF-A38CA30B5C12}"/>
    <cellStyle name="Cálculo 10 3 3 2 2" xfId="1773" xr:uid="{3DD5F502-1BF6-468A-B6FD-A422CAE0B9CE}"/>
    <cellStyle name="Cálculo 10 3 3 2 3" xfId="1774" xr:uid="{2556E92A-45D7-4E40-85EB-E83121A59D69}"/>
    <cellStyle name="Cálculo 10 3 3 2 4" xfId="1775" xr:uid="{5B394D6D-D6A2-487F-B295-253DF878D318}"/>
    <cellStyle name="Cálculo 10 3 3 2 5" xfId="1776" xr:uid="{DB806E8B-9D15-42AB-9C42-1ABF0CC0F355}"/>
    <cellStyle name="Cálculo 10 3 3 3" xfId="1777" xr:uid="{65BAB56E-D136-4314-8745-6B4986A2C80B}"/>
    <cellStyle name="Cálculo 10 3 3 3 2" xfId="1778" xr:uid="{9CC532DA-0043-4EFF-8B65-BEE6135575CF}"/>
    <cellStyle name="Cálculo 10 3 3 3 3" xfId="1779" xr:uid="{93AF4350-C190-4AB5-A0E9-2F234A8DD1C0}"/>
    <cellStyle name="Cálculo 10 3 3 3 4" xfId="1780" xr:uid="{8F384F0E-230D-48F0-983B-A58CFE7516AB}"/>
    <cellStyle name="Cálculo 10 3 3 3 5" xfId="1781" xr:uid="{BC3E824A-3300-4931-B0C3-FBD3B49BEBA7}"/>
    <cellStyle name="Cálculo 10 3 3 4" xfId="1782" xr:uid="{74622E08-A6E2-4F02-8609-7BC7149F92CE}"/>
    <cellStyle name="Cálculo 10 3 3 4 2" xfId="1783" xr:uid="{4A81A7A8-B60F-4BC0-A88A-F315DA6FADBE}"/>
    <cellStyle name="Cálculo 10 3 3 4 3" xfId="1784" xr:uid="{444FFE4A-135A-4D59-A384-2B848898FA45}"/>
    <cellStyle name="Cálculo 10 3 3 4 4" xfId="1785" xr:uid="{BBC26843-5A4A-4BCF-B8FA-C9B49B5C1604}"/>
    <cellStyle name="Cálculo 10 3 3 5" xfId="1786" xr:uid="{AD873E8B-7E36-4522-AD6B-A98237A89F50}"/>
    <cellStyle name="Cálculo 10 3 3 5 2" xfId="1787" xr:uid="{1A7C2C03-3A91-4043-974C-FE85A6DD1B64}"/>
    <cellStyle name="Cálculo 10 3 3 5 3" xfId="1788" xr:uid="{B5635367-EEFF-47EC-AC80-E3962B4503BB}"/>
    <cellStyle name="Cálculo 10 3 3 5 4" xfId="1789" xr:uid="{77D12205-7623-4F97-878A-578D59227C14}"/>
    <cellStyle name="Cálculo 10 3 3 6" xfId="1790" xr:uid="{16F47C9B-729F-49F6-9DD9-0D1F667B08B1}"/>
    <cellStyle name="Cálculo 10 3 3 6 2" xfId="1791" xr:uid="{7DB4B7B2-FA2A-40C9-8519-BD44B8AC3E56}"/>
    <cellStyle name="Cálculo 10 3 3 6 3" xfId="1792" xr:uid="{7D47476E-BF24-48C5-93E7-BF86B2337C81}"/>
    <cellStyle name="Cálculo 10 3 3 6 4" xfId="1793" xr:uid="{D2AA58BC-DEB7-4390-97BF-BFBE38C2F0AD}"/>
    <cellStyle name="Cálculo 10 3 3 7" xfId="1794" xr:uid="{6707FB2A-80DD-4EA2-8833-DEBFC01FA88E}"/>
    <cellStyle name="Cálculo 10 3 3 8" xfId="1795" xr:uid="{84C3502D-2941-4456-8FF6-9F7E5762CBE7}"/>
    <cellStyle name="Cálculo 10 3 3 9" xfId="1796" xr:uid="{6AF82BAF-2918-4322-A46D-0A8A21620E81}"/>
    <cellStyle name="Cálculo 10 3 4" xfId="1797" xr:uid="{DFB8BBC8-AF3C-41BA-96CC-3B4FA268EA34}"/>
    <cellStyle name="Cálculo 10 3 4 10" xfId="1798" xr:uid="{0FF0B7F2-3C30-4EB9-81DB-FD86CDD7BC7D}"/>
    <cellStyle name="Cálculo 10 3 4 2" xfId="1799" xr:uid="{7E37DDBC-CAEE-4083-9C53-883EEF628009}"/>
    <cellStyle name="Cálculo 10 3 4 2 2" xfId="1800" xr:uid="{F7C74F9F-8F77-4258-98B0-FB8CFF6B50BB}"/>
    <cellStyle name="Cálculo 10 3 4 2 3" xfId="1801" xr:uid="{11A83E94-8139-4D83-BF74-6F532AB0FED3}"/>
    <cellStyle name="Cálculo 10 3 4 2 4" xfId="1802" xr:uid="{4BBE69EA-A3A5-4555-AB4B-F8A3EBB3D623}"/>
    <cellStyle name="Cálculo 10 3 4 2 5" xfId="1803" xr:uid="{286AF00D-1CA4-4B22-942F-8CCE9C9BD9A0}"/>
    <cellStyle name="Cálculo 10 3 4 3" xfId="1804" xr:uid="{E9513566-7AC8-4BB3-BFA7-23D6A9680C68}"/>
    <cellStyle name="Cálculo 10 3 4 3 2" xfId="1805" xr:uid="{D947B87C-6C30-48FF-B2A3-8340EBEA3787}"/>
    <cellStyle name="Cálculo 10 3 4 3 3" xfId="1806" xr:uid="{CDB26EF4-820E-4B8B-B037-6E6B2255F452}"/>
    <cellStyle name="Cálculo 10 3 4 3 4" xfId="1807" xr:uid="{81FB6392-A36E-4D4D-8781-8DDBA87795C4}"/>
    <cellStyle name="Cálculo 10 3 4 3 5" xfId="1808" xr:uid="{C321610B-5731-473F-A94B-F6C5514729D3}"/>
    <cellStyle name="Cálculo 10 3 4 4" xfId="1809" xr:uid="{7EE28F6D-8EFF-45FA-8336-1D2C2900A1A3}"/>
    <cellStyle name="Cálculo 10 3 4 4 2" xfId="1810" xr:uid="{28B74A56-A5FA-43CC-8E21-0A487360F818}"/>
    <cellStyle name="Cálculo 10 3 4 4 3" xfId="1811" xr:uid="{5D6B6BFA-1E2F-4223-AD8D-8214393CE18C}"/>
    <cellStyle name="Cálculo 10 3 4 4 4" xfId="1812" xr:uid="{FA1A8633-3572-4F14-BF3F-E61CF83AD02B}"/>
    <cellStyle name="Cálculo 10 3 4 5" xfId="1813" xr:uid="{5D752DC0-47FD-43FC-ADD6-6BCC72289FD8}"/>
    <cellStyle name="Cálculo 10 3 4 5 2" xfId="1814" xr:uid="{9E84B9BB-1B30-4BC3-9C07-A08DA2FE71BB}"/>
    <cellStyle name="Cálculo 10 3 4 5 3" xfId="1815" xr:uid="{400EF20F-CBC9-4D55-A128-D115F24D58A7}"/>
    <cellStyle name="Cálculo 10 3 4 5 4" xfId="1816" xr:uid="{2984E508-8910-4F31-8D9B-104815B469E1}"/>
    <cellStyle name="Cálculo 10 3 4 6" xfId="1817" xr:uid="{2E2FFD7E-8AAF-47F2-A960-722A4A04ADBC}"/>
    <cellStyle name="Cálculo 10 3 4 6 2" xfId="1818" xr:uid="{CD7BB8BC-1422-4998-A946-42582410DF99}"/>
    <cellStyle name="Cálculo 10 3 4 6 3" xfId="1819" xr:uid="{ACDD50A7-E847-489A-B74F-328B7F115BC9}"/>
    <cellStyle name="Cálculo 10 3 4 6 4" xfId="1820" xr:uid="{6B17A9E3-7AA3-4312-A8D0-2481B219D9F9}"/>
    <cellStyle name="Cálculo 10 3 4 7" xfId="1821" xr:uid="{3E932AB2-1B5C-41AE-ABB5-2B70B832555F}"/>
    <cellStyle name="Cálculo 10 3 4 8" xfId="1822" xr:uid="{B43795FD-FC9D-4DC6-9F17-48E79E317487}"/>
    <cellStyle name="Cálculo 10 3 4 9" xfId="1823" xr:uid="{25FBCB1C-B261-4BAE-A63B-F2737533DF10}"/>
    <cellStyle name="Cálculo 10 3 5" xfId="1824" xr:uid="{170786E5-9653-4E65-A69A-AAE43C79A600}"/>
    <cellStyle name="Cálculo 10 3 5 2" xfId="1825" xr:uid="{44588500-C7AC-4AA2-BC00-BA5CF860D27B}"/>
    <cellStyle name="Cálculo 10 3 5 3" xfId="1826" xr:uid="{488BEE50-40AD-4F89-808C-7FB7718A110F}"/>
    <cellStyle name="Cálculo 10 3 5 4" xfId="1827" xr:uid="{3E7189A0-38F8-42A5-A429-121117471A83}"/>
    <cellStyle name="Cálculo 10 3 5 5" xfId="1828" xr:uid="{9411A01D-93F9-4178-886F-FE88AE57F107}"/>
    <cellStyle name="Cálculo 10 3 6" xfId="1829" xr:uid="{D6460446-8BBF-4A9F-90A5-5637A92B0D16}"/>
    <cellStyle name="Cálculo 10 3 6 2" xfId="1830" xr:uid="{29A62969-AC25-4FCB-9D9E-1C9E85833A00}"/>
    <cellStyle name="Cálculo 10 3 6 3" xfId="1831" xr:uid="{E6044085-E941-4658-AF70-1C519D735A8E}"/>
    <cellStyle name="Cálculo 10 3 6 4" xfId="1832" xr:uid="{306A43F5-FA75-4B4F-8F36-93107FE0BC7E}"/>
    <cellStyle name="Cálculo 10 3 7" xfId="1833" xr:uid="{9D85F81D-31A4-4128-8DF0-67A58A881188}"/>
    <cellStyle name="Cálculo 10 3 7 2" xfId="1834" xr:uid="{139D0E4E-F715-45A4-BD8B-79BE08664355}"/>
    <cellStyle name="Cálculo 10 3 7 3" xfId="1835" xr:uid="{05FF85E0-2BBA-44E3-AE63-D1DFC444E4F3}"/>
    <cellStyle name="Cálculo 10 3 7 4" xfId="1836" xr:uid="{FDBE6F64-485B-4364-8B64-2D2203088499}"/>
    <cellStyle name="Cálculo 10 3 8" xfId="1837" xr:uid="{E9B31B3A-C35B-47C1-93AA-0C1BEAB2AEB0}"/>
    <cellStyle name="Cálculo 10 3 8 2" xfId="1838" xr:uid="{A713CD57-541B-40E1-B7D7-C20685B341CB}"/>
    <cellStyle name="Cálculo 10 3 8 3" xfId="1839" xr:uid="{45C47547-964A-40F8-BD5B-6AE97A57E12C}"/>
    <cellStyle name="Cálculo 10 3 8 4" xfId="1840" xr:uid="{26DD1703-0D22-4D19-9F4B-2829887867C5}"/>
    <cellStyle name="Cálculo 10 3 9" xfId="1841" xr:uid="{13B0F4D1-D926-452C-B81F-635F060CE4C3}"/>
    <cellStyle name="Cálculo 10 4" xfId="1842" xr:uid="{0744B913-391E-425B-A109-2D2E13102E6C}"/>
    <cellStyle name="Cálculo 10 4 10" xfId="1843" xr:uid="{54B73758-9D9E-470E-B238-B7C4CC8CC125}"/>
    <cellStyle name="Cálculo 10 4 2" xfId="1844" xr:uid="{880DA3F3-7337-480F-A474-CF6B94F53FED}"/>
    <cellStyle name="Cálculo 10 4 2 2" xfId="1845" xr:uid="{103F8665-7348-4A2A-919F-A2D4D853762C}"/>
    <cellStyle name="Cálculo 10 4 2 3" xfId="1846" xr:uid="{AB3A0419-B290-4AA6-AB39-8A986D0C7566}"/>
    <cellStyle name="Cálculo 10 4 2 4" xfId="1847" xr:uid="{2E8917EF-C1E1-4898-A816-328BFD93ABCB}"/>
    <cellStyle name="Cálculo 10 4 2 5" xfId="1848" xr:uid="{592B2078-0CF9-4A04-9022-20085B5C72E1}"/>
    <cellStyle name="Cálculo 10 4 3" xfId="1849" xr:uid="{9C040216-02DD-4C36-ADB9-DB763FF86A9F}"/>
    <cellStyle name="Cálculo 10 4 3 2" xfId="1850" xr:uid="{B4EB57CC-2639-4CEE-B846-7AC7BF93B4C7}"/>
    <cellStyle name="Cálculo 10 4 3 3" xfId="1851" xr:uid="{AAB50C12-4599-4907-B7BA-0FCBCC40465C}"/>
    <cellStyle name="Cálculo 10 4 3 4" xfId="1852" xr:uid="{C23EA7F3-06E5-4A95-818F-266B3B90FC17}"/>
    <cellStyle name="Cálculo 10 4 3 5" xfId="1853" xr:uid="{D7D76314-2CFE-4BAA-8C59-B6F370E514DC}"/>
    <cellStyle name="Cálculo 10 4 4" xfId="1854" xr:uid="{2BAA75BA-B27B-47F1-BD6C-6E834AF30A35}"/>
    <cellStyle name="Cálculo 10 4 4 2" xfId="1855" xr:uid="{46F33E50-A457-4F94-9EBB-8518CE943491}"/>
    <cellStyle name="Cálculo 10 4 4 3" xfId="1856" xr:uid="{46C73F81-8EB6-48A8-86E0-70F75C606921}"/>
    <cellStyle name="Cálculo 10 4 4 4" xfId="1857" xr:uid="{A37BC0BE-F9BE-4824-9CE1-826864DBD4E7}"/>
    <cellStyle name="Cálculo 10 4 5" xfId="1858" xr:uid="{F1ACED26-6C06-4161-A6E5-5EC3DEC89EA0}"/>
    <cellStyle name="Cálculo 10 4 5 2" xfId="1859" xr:uid="{13695A36-2F6B-46FB-91D9-72F5FA4D65FE}"/>
    <cellStyle name="Cálculo 10 4 5 3" xfId="1860" xr:uid="{386BD10A-7D48-4EA2-8CDA-69CB71980116}"/>
    <cellStyle name="Cálculo 10 4 5 4" xfId="1861" xr:uid="{B1B5DD39-3CBE-4996-984C-B55383786014}"/>
    <cellStyle name="Cálculo 10 4 6" xfId="1862" xr:uid="{8844F819-7142-428B-B26E-55DB7197E649}"/>
    <cellStyle name="Cálculo 10 4 6 2" xfId="1863" xr:uid="{7CE4C538-8CD9-4FC2-AECF-FA042BAA639F}"/>
    <cellStyle name="Cálculo 10 4 6 3" xfId="1864" xr:uid="{17F8DFBF-A218-493E-A15A-C1DE04FF5CD3}"/>
    <cellStyle name="Cálculo 10 4 6 4" xfId="1865" xr:uid="{B7AB9124-EB1E-4F4E-B6FD-8CC1E99163D8}"/>
    <cellStyle name="Cálculo 10 4 7" xfId="1866" xr:uid="{0C50DE51-B2B7-4215-B80F-7F2660BBABA9}"/>
    <cellStyle name="Cálculo 10 4 8" xfId="1867" xr:uid="{345EE352-C204-4508-9C5A-0DA8EBE954FB}"/>
    <cellStyle name="Cálculo 10 4 9" xfId="1868" xr:uid="{429D8780-3389-4C57-99B8-20AF2B23B9AA}"/>
    <cellStyle name="Cálculo 10 5" xfId="1869" xr:uid="{5BAF127C-1960-425C-8CCD-5022169627BD}"/>
    <cellStyle name="Cálculo 10 5 10" xfId="1870" xr:uid="{E74ABCE9-07A1-4136-9D88-E3B55730C2E8}"/>
    <cellStyle name="Cálculo 10 5 2" xfId="1871" xr:uid="{5E66C288-D098-45F2-A4C3-D566EDCC383A}"/>
    <cellStyle name="Cálculo 10 5 2 2" xfId="1872" xr:uid="{8D0CC7BC-1A19-4851-9D04-3A3DB9CAE668}"/>
    <cellStyle name="Cálculo 10 5 2 3" xfId="1873" xr:uid="{C51CC944-97B4-4487-85D5-A9818EA7D4F2}"/>
    <cellStyle name="Cálculo 10 5 2 4" xfId="1874" xr:uid="{1681A0C2-8FF1-4586-9B83-6617CC5AD13E}"/>
    <cellStyle name="Cálculo 10 5 2 5" xfId="1875" xr:uid="{2C2A4F0B-7308-44A5-949E-385DFCD6434E}"/>
    <cellStyle name="Cálculo 10 5 3" xfId="1876" xr:uid="{66F6852B-924D-46C5-9652-6C566A98EC07}"/>
    <cellStyle name="Cálculo 10 5 3 2" xfId="1877" xr:uid="{2A1CC94C-EB94-4B90-A111-F2AD2DCF3FA0}"/>
    <cellStyle name="Cálculo 10 5 3 3" xfId="1878" xr:uid="{DB669889-6B32-47C6-82F5-AFD73C4F92A9}"/>
    <cellStyle name="Cálculo 10 5 3 4" xfId="1879" xr:uid="{3E16E7B0-8547-465D-821F-4B0E38D206A4}"/>
    <cellStyle name="Cálculo 10 5 3 5" xfId="1880" xr:uid="{2DDB7FE6-A63C-4D00-981E-085EB61B1236}"/>
    <cellStyle name="Cálculo 10 5 4" xfId="1881" xr:uid="{A1518AFC-E392-4538-BF6C-50942FDE820C}"/>
    <cellStyle name="Cálculo 10 5 4 2" xfId="1882" xr:uid="{A9253CBA-E492-48B5-9453-265409672BE9}"/>
    <cellStyle name="Cálculo 10 5 4 3" xfId="1883" xr:uid="{94E85E79-E4AE-4CA4-A9DA-31FE7DCA4183}"/>
    <cellStyle name="Cálculo 10 5 4 4" xfId="1884" xr:uid="{8DAF4EA5-A6B0-47FA-BB93-09A5D4C194F1}"/>
    <cellStyle name="Cálculo 10 5 5" xfId="1885" xr:uid="{A78FF4F8-D926-488F-A88C-08D57F076562}"/>
    <cellStyle name="Cálculo 10 5 5 2" xfId="1886" xr:uid="{121CF35C-C00E-48AA-845A-8B006EA1DD3B}"/>
    <cellStyle name="Cálculo 10 5 5 3" xfId="1887" xr:uid="{D0BCC249-8F42-4CD8-8622-BE5CC0EEA564}"/>
    <cellStyle name="Cálculo 10 5 5 4" xfId="1888" xr:uid="{2397BDE5-6FE6-4E39-BF26-C9A3B639B3C0}"/>
    <cellStyle name="Cálculo 10 5 6" xfId="1889" xr:uid="{147FB06A-B2FE-40B2-96F1-B31C3ED2B4B6}"/>
    <cellStyle name="Cálculo 10 5 6 2" xfId="1890" xr:uid="{DF94ABF8-52F9-4F59-8588-DD6BB6A0A0F9}"/>
    <cellStyle name="Cálculo 10 5 6 3" xfId="1891" xr:uid="{A7F54219-1354-4353-8700-355BBDE35F24}"/>
    <cellStyle name="Cálculo 10 5 6 4" xfId="1892" xr:uid="{DDE6E6C4-920E-448B-9DB8-9B022EB4A1AF}"/>
    <cellStyle name="Cálculo 10 5 7" xfId="1893" xr:uid="{E314FDE2-6DED-478A-9241-E13126E4B9DE}"/>
    <cellStyle name="Cálculo 10 5 8" xfId="1894" xr:uid="{F560F423-EA80-4F75-8E64-0A32D96A3F8F}"/>
    <cellStyle name="Cálculo 10 5 9" xfId="1895" xr:uid="{4271A1B2-348D-4A01-89AD-6F38A87D1CE5}"/>
    <cellStyle name="Cálculo 10 6" xfId="1896" xr:uid="{2D674B08-5A7F-4DAD-B971-4C0B46792A2C}"/>
    <cellStyle name="Cálculo 10 6 2" xfId="1897" xr:uid="{63AB35FA-5472-4E53-8C50-6B9665042F31}"/>
    <cellStyle name="Cálculo 10 6 3" xfId="1898" xr:uid="{CAD8194A-6E7F-44EB-B438-3D312F3F6F9B}"/>
    <cellStyle name="Cálculo 10 6 4" xfId="1899" xr:uid="{2D586E9C-EF34-4FED-A0D9-CDD0F2F2CBDF}"/>
    <cellStyle name="Cálculo 10 6 5" xfId="1900" xr:uid="{6848DF9C-CC62-4F05-BFF4-F2D267980FE4}"/>
    <cellStyle name="Cálculo 10 7" xfId="1901" xr:uid="{D4423968-7B09-4FF4-9558-5ECEA6A8CE78}"/>
    <cellStyle name="Cálculo 10 7 2" xfId="1902" xr:uid="{77262100-06D3-4984-999F-4B63CC63CE35}"/>
    <cellStyle name="Cálculo 10 7 3" xfId="1903" xr:uid="{B584D240-9353-4220-AF8F-6C4D64A8990A}"/>
    <cellStyle name="Cálculo 10 7 4" xfId="1904" xr:uid="{AFB2CE22-4819-46EC-8C2B-6520330D04E6}"/>
    <cellStyle name="Cálculo 10 8" xfId="1905" xr:uid="{5ED403AE-E0D1-4AEC-84C4-31C2BE0B113B}"/>
    <cellStyle name="Cálculo 10 8 2" xfId="1906" xr:uid="{C3267EDF-A3D0-4779-B0D7-BCDE9FA9BAA1}"/>
    <cellStyle name="Cálculo 10 8 3" xfId="1907" xr:uid="{FEFCA778-8D6D-442E-AED6-C950B507A4AF}"/>
    <cellStyle name="Cálculo 10 8 4" xfId="1908" xr:uid="{F8D53D16-7429-41BB-8E96-06018754ADFF}"/>
    <cellStyle name="Cálculo 10 9" xfId="1909" xr:uid="{3D0F8940-FBFE-46BF-A711-A8BC3216B40D}"/>
    <cellStyle name="Cálculo 10 9 2" xfId="1910" xr:uid="{72C43C9B-C2DF-42D9-AE43-A470C27F6B84}"/>
    <cellStyle name="Cálculo 10 9 3" xfId="1911" xr:uid="{AACDE018-0D81-49EF-AA03-C7BEDE50F2DA}"/>
    <cellStyle name="Cálculo 10 9 4" xfId="1912" xr:uid="{62A47BAB-EBDD-4982-B402-0D6B7541336A}"/>
    <cellStyle name="Cálculo 11" xfId="666" xr:uid="{B39AB99F-1710-4D94-82AB-B8273DD3DB76}"/>
    <cellStyle name="Cálculo 11 10" xfId="1913" xr:uid="{5EBFD862-B978-4FF1-93C7-6956CDF4BEE6}"/>
    <cellStyle name="Cálculo 11 11" xfId="1914" xr:uid="{FFD31C6B-0345-4E46-809C-C87855B00C49}"/>
    <cellStyle name="Cálculo 11 12" xfId="1915" xr:uid="{35263B1D-906C-4771-9EB6-B46903E2FAEE}"/>
    <cellStyle name="Cálculo 11 13" xfId="1916" xr:uid="{C860A3F2-D56E-47F4-9AF0-91B90722D847}"/>
    <cellStyle name="Cálculo 11 14" xfId="1917" xr:uid="{4AC3F0FA-89CA-4BFF-A4DB-1497C4811D55}"/>
    <cellStyle name="Cálculo 11 2" xfId="806" xr:uid="{C33EC15B-D7EA-4021-833F-72B78563CD69}"/>
    <cellStyle name="Cálculo 11 2 10" xfId="1918" xr:uid="{6B0DF4A6-D0D4-4E4B-8E03-61BFE9B3C6D9}"/>
    <cellStyle name="Cálculo 11 2 11" xfId="1919" xr:uid="{56CA106B-5159-454C-89F6-B597D54AADC8}"/>
    <cellStyle name="Cálculo 11 2 12" xfId="1920" xr:uid="{002884FA-5F0D-48BA-A0CB-19199F3A0636}"/>
    <cellStyle name="Cálculo 11 2 13" xfId="1921" xr:uid="{7FAD5F4A-EF92-479B-9C6F-F4A1BA0BDC99}"/>
    <cellStyle name="Cálculo 11 2 14" xfId="1922" xr:uid="{D62F090A-74CF-4F7E-9194-EB8E058B40EC}"/>
    <cellStyle name="Cálculo 11 2 2" xfId="898" xr:uid="{23B6AFFE-D81B-4CD2-BF48-DBA7477760C3}"/>
    <cellStyle name="Cálculo 11 2 2 10" xfId="1923" xr:uid="{63AEB6A1-EA5D-406C-98EF-5D15AA13040A}"/>
    <cellStyle name="Cálculo 11 2 2 11" xfId="1924" xr:uid="{3CCBA146-06E1-4BC0-81EF-4437891F9C0B}"/>
    <cellStyle name="Cálculo 11 2 2 12" xfId="1925" xr:uid="{7E3587BC-5302-4A58-AFE7-2EC025D5E287}"/>
    <cellStyle name="Cálculo 11 2 2 13" xfId="1926" xr:uid="{086681C9-87A8-4337-9999-27F3D2BCF0B8}"/>
    <cellStyle name="Cálculo 11 2 2 2" xfId="1149" xr:uid="{C4DC00A6-CFB4-475C-B9C6-121095A1B70E}"/>
    <cellStyle name="Cálculo 11 2 2 2 10" xfId="1927" xr:uid="{193BCB09-75D4-4A69-80A9-7930C3B10012}"/>
    <cellStyle name="Cálculo 11 2 2 2 11" xfId="1928" xr:uid="{4775EBB1-5073-41E1-8D50-AE71E3198D81}"/>
    <cellStyle name="Cálculo 11 2 2 2 12" xfId="1929" xr:uid="{5E3F77A1-4FC3-4C7C-8F4F-05A92199857A}"/>
    <cellStyle name="Cálculo 11 2 2 2 13" xfId="1930" xr:uid="{983C68C8-602C-450C-8515-94D89830426C}"/>
    <cellStyle name="Cálculo 11 2 2 2 2" xfId="1931" xr:uid="{07DA846F-483B-4B4E-8861-9CF22B547397}"/>
    <cellStyle name="Cálculo 11 2 2 2 2 10" xfId="1932" xr:uid="{F2E1A33F-5606-4BCE-AA06-3D69B25DAD19}"/>
    <cellStyle name="Cálculo 11 2 2 2 2 2" xfId="1933" xr:uid="{DF5D4862-599F-481C-B086-C796203FFF12}"/>
    <cellStyle name="Cálculo 11 2 2 2 2 2 2" xfId="1934" xr:uid="{BA23094B-D3CD-4287-ACBE-954F291F9387}"/>
    <cellStyle name="Cálculo 11 2 2 2 2 2 3" xfId="1935" xr:uid="{7587C35A-2F26-402C-BD39-3F8BC4DA7BDE}"/>
    <cellStyle name="Cálculo 11 2 2 2 2 2 4" xfId="1936" xr:uid="{7EF139E7-2C40-4942-A21A-E90D1758CB0A}"/>
    <cellStyle name="Cálculo 11 2 2 2 2 2 5" xfId="1937" xr:uid="{BDFE513F-FDF5-4E36-B560-BC0DC5E07E95}"/>
    <cellStyle name="Cálculo 11 2 2 2 2 3" xfId="1938" xr:uid="{639436AF-D118-4EA5-8206-16EDFD0F1916}"/>
    <cellStyle name="Cálculo 11 2 2 2 2 3 2" xfId="1939" xr:uid="{D1131080-FEC3-4CA3-BCD7-E6894A749E0D}"/>
    <cellStyle name="Cálculo 11 2 2 2 2 3 3" xfId="1940" xr:uid="{AB5548CC-B854-4DF1-BA92-C52BB537F363}"/>
    <cellStyle name="Cálculo 11 2 2 2 2 3 4" xfId="1941" xr:uid="{43E3444B-3CBF-49DA-A6F5-A23C168FC771}"/>
    <cellStyle name="Cálculo 11 2 2 2 2 3 5" xfId="1942" xr:uid="{2D0F69F5-FCFD-4667-AD76-8E17B219A9D5}"/>
    <cellStyle name="Cálculo 11 2 2 2 2 4" xfId="1943" xr:uid="{EA0B7C52-DB80-487E-A8C8-2E21B1A56E08}"/>
    <cellStyle name="Cálculo 11 2 2 2 2 4 2" xfId="1944" xr:uid="{058E92A1-4526-4555-928E-6A837F56386D}"/>
    <cellStyle name="Cálculo 11 2 2 2 2 4 3" xfId="1945" xr:uid="{B1FB4F0C-3B1D-4BB9-A8DD-2C554E1E3D31}"/>
    <cellStyle name="Cálculo 11 2 2 2 2 4 4" xfId="1946" xr:uid="{E22618ED-8BFE-4164-A98D-FE98CD1F675F}"/>
    <cellStyle name="Cálculo 11 2 2 2 2 5" xfId="1947" xr:uid="{B798DDE9-01A4-4CC7-8EAB-BE8586F9C558}"/>
    <cellStyle name="Cálculo 11 2 2 2 2 5 2" xfId="1948" xr:uid="{EEBB95F7-B7DD-49AB-8A89-330EA9D8E42D}"/>
    <cellStyle name="Cálculo 11 2 2 2 2 5 3" xfId="1949" xr:uid="{8060DC95-FD97-49A6-BE9F-D664FBE2C0B2}"/>
    <cellStyle name="Cálculo 11 2 2 2 2 5 4" xfId="1950" xr:uid="{40812291-C6C4-4F78-B49B-E2E340CD612F}"/>
    <cellStyle name="Cálculo 11 2 2 2 2 6" xfId="1951" xr:uid="{3773FDB7-6D7D-448B-95AC-40B55058D7FD}"/>
    <cellStyle name="Cálculo 11 2 2 2 2 6 2" xfId="1952" xr:uid="{41AA823F-20E0-4A1F-B54E-07D4977C4CF9}"/>
    <cellStyle name="Cálculo 11 2 2 2 2 6 3" xfId="1953" xr:uid="{1CD10D2F-3CB9-460A-8363-DDD67A4F3C60}"/>
    <cellStyle name="Cálculo 11 2 2 2 2 6 4" xfId="1954" xr:uid="{DA44DAEE-B86F-4790-AF96-1C317E83EBB1}"/>
    <cellStyle name="Cálculo 11 2 2 2 2 7" xfId="1955" xr:uid="{B11A66E5-63BE-47DD-A30D-3844BFBAE7AD}"/>
    <cellStyle name="Cálculo 11 2 2 2 2 8" xfId="1956" xr:uid="{EDBA6976-A37F-467C-8CE9-7A1AF8D1D335}"/>
    <cellStyle name="Cálculo 11 2 2 2 2 9" xfId="1957" xr:uid="{9E2CCF5D-B448-42A2-909B-685671847320}"/>
    <cellStyle name="Cálculo 11 2 2 2 3" xfId="1958" xr:uid="{EDA7B549-A159-428D-8E11-DD5F7E25694D}"/>
    <cellStyle name="Cálculo 11 2 2 2 3 2" xfId="1959" xr:uid="{B271E1CF-53D7-42F8-BCCE-E934FC003912}"/>
    <cellStyle name="Cálculo 11 2 2 2 3 3" xfId="1960" xr:uid="{A04DCEE1-B80A-45AB-98B8-E585739AEAD3}"/>
    <cellStyle name="Cálculo 11 2 2 2 3 4" xfId="1961" xr:uid="{F421C35B-E61C-431F-BB2A-7BB24313949B}"/>
    <cellStyle name="Cálculo 11 2 2 2 3 5" xfId="1962" xr:uid="{C80AF49F-979D-4F5D-BB05-923D6463F054}"/>
    <cellStyle name="Cálculo 11 2 2 2 4" xfId="1963" xr:uid="{49CC9329-5F6F-4174-A76B-DC07D8EC3A81}"/>
    <cellStyle name="Cálculo 11 2 2 2 4 2" xfId="1964" xr:uid="{E21CCD95-A1A8-4137-88CA-9F1B3EEF702E}"/>
    <cellStyle name="Cálculo 11 2 2 2 4 3" xfId="1965" xr:uid="{F24A6992-B5A3-43E4-96B2-6F9B55C9D57E}"/>
    <cellStyle name="Cálculo 11 2 2 2 4 4" xfId="1966" xr:uid="{7FD55AD6-7DE6-4F74-BCBF-A96936DAB895}"/>
    <cellStyle name="Cálculo 11 2 2 2 4 5" xfId="1967" xr:uid="{357ABFE2-DA84-4B74-B15E-388F942AE991}"/>
    <cellStyle name="Cálculo 11 2 2 2 5" xfId="1968" xr:uid="{A70EBEEE-E8F2-42E4-98DE-847A074F366C}"/>
    <cellStyle name="Cálculo 11 2 2 2 5 2" xfId="1969" xr:uid="{9F8EE839-4857-4EB5-8EF2-7DDAB79179AD}"/>
    <cellStyle name="Cálculo 11 2 2 2 5 3" xfId="1970" xr:uid="{FBE6720E-8F3F-47FF-B10D-7AEF688F2DA3}"/>
    <cellStyle name="Cálculo 11 2 2 2 5 4" xfId="1971" xr:uid="{80E68099-45EB-47F5-A01E-238CA3D859CF}"/>
    <cellStyle name="Cálculo 11 2 2 2 6" xfId="1972" xr:uid="{2CA972E3-1FB6-4A71-AD4F-68DD9782D166}"/>
    <cellStyle name="Cálculo 11 2 2 2 6 2" xfId="1973" xr:uid="{2A8539F0-8EBA-4C82-975A-DA044F9CE726}"/>
    <cellStyle name="Cálculo 11 2 2 2 6 3" xfId="1974" xr:uid="{9A9C8E76-92E9-4DDC-B806-D2075AA6CD96}"/>
    <cellStyle name="Cálculo 11 2 2 2 6 4" xfId="1975" xr:uid="{D611FA2D-85CA-44F8-B761-CE4EE29773BF}"/>
    <cellStyle name="Cálculo 11 2 2 2 7" xfId="1976" xr:uid="{8733E14E-56AB-4754-9750-4B61A98594C8}"/>
    <cellStyle name="Cálculo 11 2 2 2 7 2" xfId="1977" xr:uid="{4518D44A-0114-40DE-8661-FD19C6FC50C5}"/>
    <cellStyle name="Cálculo 11 2 2 2 7 3" xfId="1978" xr:uid="{370A27B4-B588-4965-983D-DE8E4FA6B135}"/>
    <cellStyle name="Cálculo 11 2 2 2 7 4" xfId="1979" xr:uid="{D1BA4C3D-8086-4A60-8CDD-A80C7022B6B9}"/>
    <cellStyle name="Cálculo 11 2 2 2 8" xfId="1980" xr:uid="{F394C2D5-BC62-4F01-B33B-AA25D4ED48BC}"/>
    <cellStyle name="Cálculo 11 2 2 2 9" xfId="1981" xr:uid="{12BA0DF0-7805-46D1-9673-6D227D84D269}"/>
    <cellStyle name="Cálculo 11 2 2 3" xfId="1982" xr:uid="{E652EC35-718B-4969-9A58-B68A8036FED2}"/>
    <cellStyle name="Cálculo 11 2 2 3 10" xfId="1983" xr:uid="{EEF1216D-313E-42E0-9829-5E052EBD8600}"/>
    <cellStyle name="Cálculo 11 2 2 3 2" xfId="1984" xr:uid="{DB72C0BE-09CE-440A-A9EB-CEDA4E9CF41C}"/>
    <cellStyle name="Cálculo 11 2 2 3 2 2" xfId="1985" xr:uid="{826887E1-1658-470A-B82C-A83F70DCF3C9}"/>
    <cellStyle name="Cálculo 11 2 2 3 2 3" xfId="1986" xr:uid="{F9345DEE-B820-4F5B-AB86-B7AD0C68CBC7}"/>
    <cellStyle name="Cálculo 11 2 2 3 2 4" xfId="1987" xr:uid="{3C450350-9A53-46B2-82A0-2886244730BE}"/>
    <cellStyle name="Cálculo 11 2 2 3 2 5" xfId="1988" xr:uid="{6AAAA12D-40B9-4F7D-AF44-B19F06C7BF03}"/>
    <cellStyle name="Cálculo 11 2 2 3 3" xfId="1989" xr:uid="{4A1A5A4D-2DC4-49EC-A38F-F778650774BC}"/>
    <cellStyle name="Cálculo 11 2 2 3 3 2" xfId="1990" xr:uid="{7C6008B5-EB19-49C4-A9B3-07707946EE43}"/>
    <cellStyle name="Cálculo 11 2 2 3 3 3" xfId="1991" xr:uid="{582383F2-DD28-4B36-A5D6-85A61337FCCF}"/>
    <cellStyle name="Cálculo 11 2 2 3 3 4" xfId="1992" xr:uid="{13A1312F-781A-4BF0-8F93-E68E488A5E29}"/>
    <cellStyle name="Cálculo 11 2 2 3 3 5" xfId="1993" xr:uid="{E73BF617-F636-4CB7-8A2F-A84D4D438933}"/>
    <cellStyle name="Cálculo 11 2 2 3 4" xfId="1994" xr:uid="{8BADE363-FC78-43D7-B18C-0FDAE0E7ABFF}"/>
    <cellStyle name="Cálculo 11 2 2 3 4 2" xfId="1995" xr:uid="{FD832288-8AFC-4DDD-A0C9-0654C5E11944}"/>
    <cellStyle name="Cálculo 11 2 2 3 4 3" xfId="1996" xr:uid="{3F7DF454-7F00-48DE-A891-6A4BB4FC8407}"/>
    <cellStyle name="Cálculo 11 2 2 3 4 4" xfId="1997" xr:uid="{E6FAA2BE-CF87-4381-B096-BA4D1CE664B5}"/>
    <cellStyle name="Cálculo 11 2 2 3 5" xfId="1998" xr:uid="{2AD6FE9A-507A-4E98-B41E-8585AD5244DD}"/>
    <cellStyle name="Cálculo 11 2 2 3 5 2" xfId="1999" xr:uid="{94E79DB7-0BB7-4C9F-B9C5-4469EF894B69}"/>
    <cellStyle name="Cálculo 11 2 2 3 5 3" xfId="2000" xr:uid="{969FD71F-D15B-4F02-A8CB-8748077346C8}"/>
    <cellStyle name="Cálculo 11 2 2 3 5 4" xfId="2001" xr:uid="{2B7BECC7-ABCC-4712-8B07-01E2284F6F33}"/>
    <cellStyle name="Cálculo 11 2 2 3 6" xfId="2002" xr:uid="{61F6DB63-7AA7-4FEB-AA21-05601B72090A}"/>
    <cellStyle name="Cálculo 11 2 2 3 6 2" xfId="2003" xr:uid="{7811D79B-D09E-4C7B-AD85-9E6CE78A39DD}"/>
    <cellStyle name="Cálculo 11 2 2 3 6 3" xfId="2004" xr:uid="{AF9CE12D-94AA-4BBE-821A-55978316E157}"/>
    <cellStyle name="Cálculo 11 2 2 3 6 4" xfId="2005" xr:uid="{AED3587D-D266-4DBB-A95C-E364A88C923A}"/>
    <cellStyle name="Cálculo 11 2 2 3 7" xfId="2006" xr:uid="{DDEEE9AF-927A-4F9D-8907-5485FA3115CF}"/>
    <cellStyle name="Cálculo 11 2 2 3 8" xfId="2007" xr:uid="{F7514964-F366-4E51-8C90-8B0CAAE5786F}"/>
    <cellStyle name="Cálculo 11 2 2 3 9" xfId="2008" xr:uid="{0AE5D7BD-25CF-496E-A23E-F7FFA2529F49}"/>
    <cellStyle name="Cálculo 11 2 2 4" xfId="2009" xr:uid="{D30DCA0C-1177-4B0A-B01B-785BBE5C7E14}"/>
    <cellStyle name="Cálculo 11 2 2 4 10" xfId="2010" xr:uid="{EF3F6D5A-D87F-4D57-8FBF-F2828C1F73B0}"/>
    <cellStyle name="Cálculo 11 2 2 4 2" xfId="2011" xr:uid="{F03DB3C0-BDDB-4033-BA37-63F9F259019E}"/>
    <cellStyle name="Cálculo 11 2 2 4 2 2" xfId="2012" xr:uid="{AA425BCF-F749-4702-A0E8-EDBFE752D5F0}"/>
    <cellStyle name="Cálculo 11 2 2 4 2 3" xfId="2013" xr:uid="{16CD9EAE-7057-4BD2-AF73-0D2C2B4A9CA6}"/>
    <cellStyle name="Cálculo 11 2 2 4 2 4" xfId="2014" xr:uid="{117608C8-96F4-4736-B9FA-A5080D391C1D}"/>
    <cellStyle name="Cálculo 11 2 2 4 2 5" xfId="2015" xr:uid="{71C178EB-EA8F-48C2-BCED-17A88BA37E5C}"/>
    <cellStyle name="Cálculo 11 2 2 4 3" xfId="2016" xr:uid="{796F0AC1-6DD0-46E1-B2CB-ECB28CFBCA57}"/>
    <cellStyle name="Cálculo 11 2 2 4 3 2" xfId="2017" xr:uid="{FA8A2279-ACB3-46FB-9FBA-B9901549BD2B}"/>
    <cellStyle name="Cálculo 11 2 2 4 3 3" xfId="2018" xr:uid="{150EE727-2B0D-4FF7-A4F5-2E848D278C95}"/>
    <cellStyle name="Cálculo 11 2 2 4 3 4" xfId="2019" xr:uid="{449B0CDD-8269-4A26-B60A-6581024FF343}"/>
    <cellStyle name="Cálculo 11 2 2 4 3 5" xfId="2020" xr:uid="{3976504E-D98F-4D44-84C7-1790D1156278}"/>
    <cellStyle name="Cálculo 11 2 2 4 4" xfId="2021" xr:uid="{F480969F-1455-4E31-8184-BB875283C42D}"/>
    <cellStyle name="Cálculo 11 2 2 4 4 2" xfId="2022" xr:uid="{0EF380DB-667C-4E99-8405-E4AE36B367FD}"/>
    <cellStyle name="Cálculo 11 2 2 4 4 3" xfId="2023" xr:uid="{F808F20A-BCA1-4C3D-88C4-5348314D1F37}"/>
    <cellStyle name="Cálculo 11 2 2 4 4 4" xfId="2024" xr:uid="{D5685F72-2020-4E5D-ABE4-33F4C87FB6A7}"/>
    <cellStyle name="Cálculo 11 2 2 4 5" xfId="2025" xr:uid="{80E996E3-4CA3-4FAF-9880-B9ECCA2ADB07}"/>
    <cellStyle name="Cálculo 11 2 2 4 5 2" xfId="2026" xr:uid="{C4737B04-98CD-4548-BFE6-4E6111F69253}"/>
    <cellStyle name="Cálculo 11 2 2 4 5 3" xfId="2027" xr:uid="{CD4AAA73-9B93-4C5C-9DCA-C498289499D7}"/>
    <cellStyle name="Cálculo 11 2 2 4 5 4" xfId="2028" xr:uid="{C728C9BA-1B65-46E6-8E2F-C6FC007A7C4C}"/>
    <cellStyle name="Cálculo 11 2 2 4 6" xfId="2029" xr:uid="{2D8383D7-63ED-4EE5-B964-2C4890A5F986}"/>
    <cellStyle name="Cálculo 11 2 2 4 6 2" xfId="2030" xr:uid="{67219C0D-61F3-4D3D-9F10-97BAF63D4095}"/>
    <cellStyle name="Cálculo 11 2 2 4 6 3" xfId="2031" xr:uid="{A4CC744A-B8F6-406F-BF89-70617D74F9F2}"/>
    <cellStyle name="Cálculo 11 2 2 4 6 4" xfId="2032" xr:uid="{13F35AD5-3915-4D26-A235-C24865FFDAED}"/>
    <cellStyle name="Cálculo 11 2 2 4 7" xfId="2033" xr:uid="{22F20660-E249-4DF8-AA95-4B2B907B5E11}"/>
    <cellStyle name="Cálculo 11 2 2 4 8" xfId="2034" xr:uid="{1F69E466-D9B0-4AEB-A0DC-945F1919B022}"/>
    <cellStyle name="Cálculo 11 2 2 4 9" xfId="2035" xr:uid="{817247C9-A670-4F5C-8E7F-82E4580D8FDE}"/>
    <cellStyle name="Cálculo 11 2 2 5" xfId="2036" xr:uid="{31C86879-C87D-47EC-BAE5-FB5B1A2B90E3}"/>
    <cellStyle name="Cálculo 11 2 2 5 2" xfId="2037" xr:uid="{9D90EE4E-D2D7-4AB9-8B63-9335193E3365}"/>
    <cellStyle name="Cálculo 11 2 2 5 3" xfId="2038" xr:uid="{ADC6D412-CFCF-4C22-84D7-7BA8373B666C}"/>
    <cellStyle name="Cálculo 11 2 2 5 4" xfId="2039" xr:uid="{1D3A16E0-493C-4E14-8413-2344584780F0}"/>
    <cellStyle name="Cálculo 11 2 2 5 5" xfId="2040" xr:uid="{74782A0B-4872-4CD0-8549-73CC6DA9E3DC}"/>
    <cellStyle name="Cálculo 11 2 2 6" xfId="2041" xr:uid="{A6CDB580-C43B-44DF-929E-F9FDD2F3B959}"/>
    <cellStyle name="Cálculo 11 2 2 6 2" xfId="2042" xr:uid="{97388EAA-821E-4B78-B459-942920C5E581}"/>
    <cellStyle name="Cálculo 11 2 2 6 3" xfId="2043" xr:uid="{83F64B19-0794-4563-A70C-1B2EFFC6CC4D}"/>
    <cellStyle name="Cálculo 11 2 2 6 4" xfId="2044" xr:uid="{774DD678-8197-45DC-AC89-7E9CA6F87892}"/>
    <cellStyle name="Cálculo 11 2 2 7" xfId="2045" xr:uid="{1041EEFF-87CF-4BEF-87F6-726CFB8E7700}"/>
    <cellStyle name="Cálculo 11 2 2 7 2" xfId="2046" xr:uid="{7216F47E-A36C-4DD8-800B-8AB154D4BC06}"/>
    <cellStyle name="Cálculo 11 2 2 7 3" xfId="2047" xr:uid="{E5C9F6FF-A0B6-4621-A69E-E41FE29ED7A1}"/>
    <cellStyle name="Cálculo 11 2 2 7 4" xfId="2048" xr:uid="{FC85ACB4-6E63-4DC3-B069-CF97E4049A12}"/>
    <cellStyle name="Cálculo 11 2 2 8" xfId="2049" xr:uid="{43C85DB3-70FA-4871-9AD6-EF4FFC5296D7}"/>
    <cellStyle name="Cálculo 11 2 2 8 2" xfId="2050" xr:uid="{21C66166-F956-4660-B812-DCEB857317A3}"/>
    <cellStyle name="Cálculo 11 2 2 8 3" xfId="2051" xr:uid="{99B2574E-B69C-4D37-AA8F-3D12F5444DF1}"/>
    <cellStyle name="Cálculo 11 2 2 8 4" xfId="2052" xr:uid="{1574AA68-8CFE-4E69-94A4-9F532EB830A1}"/>
    <cellStyle name="Cálculo 11 2 2 9" xfId="2053" xr:uid="{608B469A-5731-4EC2-83A1-0771F8DB7035}"/>
    <cellStyle name="Cálculo 11 2 3" xfId="1057" xr:uid="{1D0232BB-0841-494F-8438-289F3D500F2F}"/>
    <cellStyle name="Cálculo 11 2 3 10" xfId="2054" xr:uid="{EB6053AF-BEFB-4630-B37F-80C4EE335246}"/>
    <cellStyle name="Cálculo 11 2 3 11" xfId="2055" xr:uid="{BD99E145-91B4-4EA9-AD2A-41FF9552238A}"/>
    <cellStyle name="Cálculo 11 2 3 12" xfId="2056" xr:uid="{4929FC25-A33C-43C2-BA6A-96DC0CB56C19}"/>
    <cellStyle name="Cálculo 11 2 3 13" xfId="2057" xr:uid="{EC74A4AF-0B9E-4C77-90B7-673776907E81}"/>
    <cellStyle name="Cálculo 11 2 3 2" xfId="2058" xr:uid="{81816932-D944-40F4-9D28-AE2B3907D763}"/>
    <cellStyle name="Cálculo 11 2 3 2 10" xfId="2059" xr:uid="{9480E1BE-701D-4886-B6BA-71B46BA010C8}"/>
    <cellStyle name="Cálculo 11 2 3 2 2" xfId="2060" xr:uid="{53C96094-634A-4416-A797-13D4F40FAB2C}"/>
    <cellStyle name="Cálculo 11 2 3 2 2 2" xfId="2061" xr:uid="{BB9DCD03-8910-4CAA-B453-A123326F027C}"/>
    <cellStyle name="Cálculo 11 2 3 2 2 3" xfId="2062" xr:uid="{C83A48BB-37D4-44DE-8D2B-D453D3B3C1ED}"/>
    <cellStyle name="Cálculo 11 2 3 2 2 4" xfId="2063" xr:uid="{E56E8152-9A15-4F6F-9F94-305338AAA3EE}"/>
    <cellStyle name="Cálculo 11 2 3 2 2 5" xfId="2064" xr:uid="{622EC949-D3EC-4ABB-9D9E-38BCD18F4067}"/>
    <cellStyle name="Cálculo 11 2 3 2 3" xfId="2065" xr:uid="{C170001B-169C-4765-9F4C-B4A85B71427C}"/>
    <cellStyle name="Cálculo 11 2 3 2 3 2" xfId="2066" xr:uid="{C495E5B2-1F50-40E9-97ED-643978A5FB2C}"/>
    <cellStyle name="Cálculo 11 2 3 2 3 3" xfId="2067" xr:uid="{630E3DDF-FA24-4B3E-9D4E-068918256D08}"/>
    <cellStyle name="Cálculo 11 2 3 2 3 4" xfId="2068" xr:uid="{0076BC42-BFE3-491B-A13E-9D8064B349B7}"/>
    <cellStyle name="Cálculo 11 2 3 2 3 5" xfId="2069" xr:uid="{3B96CEDB-B786-4B52-B014-CEB8382B7359}"/>
    <cellStyle name="Cálculo 11 2 3 2 4" xfId="2070" xr:uid="{7C28857C-28E9-406B-A9A4-B5378364FE89}"/>
    <cellStyle name="Cálculo 11 2 3 2 4 2" xfId="2071" xr:uid="{F5BDFAD0-6EE8-4D3B-9D1C-BFED39910785}"/>
    <cellStyle name="Cálculo 11 2 3 2 4 3" xfId="2072" xr:uid="{D02716BD-EA4F-4617-B6EB-EBDDABCBB1DB}"/>
    <cellStyle name="Cálculo 11 2 3 2 4 4" xfId="2073" xr:uid="{450BD5D2-2617-408F-95C1-9FADB7F2BCE0}"/>
    <cellStyle name="Cálculo 11 2 3 2 5" xfId="2074" xr:uid="{5796120A-2F98-4BE3-A663-781D1CA3B4EB}"/>
    <cellStyle name="Cálculo 11 2 3 2 5 2" xfId="2075" xr:uid="{1AA1A979-9208-4C5B-993D-1B866ECF8AE6}"/>
    <cellStyle name="Cálculo 11 2 3 2 5 3" xfId="2076" xr:uid="{914E2E46-0BA2-4EC1-BD03-F4969D9E8524}"/>
    <cellStyle name="Cálculo 11 2 3 2 5 4" xfId="2077" xr:uid="{638BB848-5880-4229-AC98-5D0594C9488D}"/>
    <cellStyle name="Cálculo 11 2 3 2 6" xfId="2078" xr:uid="{B7D832B2-85C6-49F9-848A-E42B6BE9C18A}"/>
    <cellStyle name="Cálculo 11 2 3 2 6 2" xfId="2079" xr:uid="{3C0AC133-092D-448C-8657-4DBAEE731CC0}"/>
    <cellStyle name="Cálculo 11 2 3 2 6 3" xfId="2080" xr:uid="{594F6107-12E3-4F89-9B9E-BE40336533E1}"/>
    <cellStyle name="Cálculo 11 2 3 2 6 4" xfId="2081" xr:uid="{8A205973-C0D7-444D-BD65-4B29BF1F0BD1}"/>
    <cellStyle name="Cálculo 11 2 3 2 7" xfId="2082" xr:uid="{791AAE98-1A5D-469F-BCE7-DCC2BA407789}"/>
    <cellStyle name="Cálculo 11 2 3 2 8" xfId="2083" xr:uid="{3FD62B1D-771D-415C-835D-0E446632E718}"/>
    <cellStyle name="Cálculo 11 2 3 2 9" xfId="2084" xr:uid="{25CC482C-879A-43EE-B66E-FC2CF886B200}"/>
    <cellStyle name="Cálculo 11 2 3 3" xfId="2085" xr:uid="{B60CC504-547D-405A-835B-9C57BA3ECC53}"/>
    <cellStyle name="Cálculo 11 2 3 3 2" xfId="2086" xr:uid="{DF01D0FD-7452-44D2-9A91-AEAD15A4C5CF}"/>
    <cellStyle name="Cálculo 11 2 3 3 3" xfId="2087" xr:uid="{4DA45F36-D6B1-466E-988D-6529C4A3063C}"/>
    <cellStyle name="Cálculo 11 2 3 3 4" xfId="2088" xr:uid="{C3B842A7-8870-4AAF-A3F1-F221CBB6FEA5}"/>
    <cellStyle name="Cálculo 11 2 3 3 5" xfId="2089" xr:uid="{F32C3E39-72C0-47CD-ACE8-F9C776393D4F}"/>
    <cellStyle name="Cálculo 11 2 3 4" xfId="2090" xr:uid="{5A303B7D-E024-4EED-84DD-20B33E9065A6}"/>
    <cellStyle name="Cálculo 11 2 3 4 2" xfId="2091" xr:uid="{A9B3088E-FB78-4C3A-A3EC-FF09C4C23FEA}"/>
    <cellStyle name="Cálculo 11 2 3 4 3" xfId="2092" xr:uid="{DE61F34F-383E-48F4-81BD-0499F7D64156}"/>
    <cellStyle name="Cálculo 11 2 3 4 4" xfId="2093" xr:uid="{591CF50F-E2C5-466E-A672-FB711DBC7226}"/>
    <cellStyle name="Cálculo 11 2 3 4 5" xfId="2094" xr:uid="{81F098DA-9B52-4F99-9989-0ADDBF54402C}"/>
    <cellStyle name="Cálculo 11 2 3 5" xfId="2095" xr:uid="{95C858D6-435E-423A-8D4B-CD641EDEDDE9}"/>
    <cellStyle name="Cálculo 11 2 3 5 2" xfId="2096" xr:uid="{8C832B8D-5847-4C28-A707-478AB0991C55}"/>
    <cellStyle name="Cálculo 11 2 3 5 3" xfId="2097" xr:uid="{F606B19E-0125-4A13-BE15-D646B12E14C8}"/>
    <cellStyle name="Cálculo 11 2 3 5 4" xfId="2098" xr:uid="{D5F49832-7DA8-4168-AE90-292A65507440}"/>
    <cellStyle name="Cálculo 11 2 3 6" xfId="2099" xr:uid="{1A6532FD-EA8F-4488-9E60-2404C8CE2121}"/>
    <cellStyle name="Cálculo 11 2 3 6 2" xfId="2100" xr:uid="{9F243B1D-FAC4-4492-B8EB-4D937C8FE8C1}"/>
    <cellStyle name="Cálculo 11 2 3 6 3" xfId="2101" xr:uid="{33EA83FB-A25D-47A9-B303-2D54A97724F0}"/>
    <cellStyle name="Cálculo 11 2 3 6 4" xfId="2102" xr:uid="{656D8F09-0D12-4914-8588-A5EC5C2F4B85}"/>
    <cellStyle name="Cálculo 11 2 3 7" xfId="2103" xr:uid="{1ED05E34-9932-4A41-A2B2-6C8BB3B7AA1A}"/>
    <cellStyle name="Cálculo 11 2 3 7 2" xfId="2104" xr:uid="{DD16E6A1-3B76-4FD4-AE4B-9D401A82822C}"/>
    <cellStyle name="Cálculo 11 2 3 7 3" xfId="2105" xr:uid="{BA30942A-A89C-45D9-B539-BEA62A0A7237}"/>
    <cellStyle name="Cálculo 11 2 3 7 4" xfId="2106" xr:uid="{28F0CA57-F3C1-4B64-A0A8-A92DE2A6FB81}"/>
    <cellStyle name="Cálculo 11 2 3 8" xfId="2107" xr:uid="{318A22A0-6219-472D-84D6-26399B7C1BF5}"/>
    <cellStyle name="Cálculo 11 2 3 9" xfId="2108" xr:uid="{F06DEB56-1025-4F15-B862-004CA82F924C}"/>
    <cellStyle name="Cálculo 11 2 4" xfId="2109" xr:uid="{BBFD3787-F82D-4350-92E2-AA5FD20A8DBC}"/>
    <cellStyle name="Cálculo 11 2 4 10" xfId="2110" xr:uid="{DC654280-3086-44FD-9235-313DC2966EF3}"/>
    <cellStyle name="Cálculo 11 2 4 2" xfId="2111" xr:uid="{FE39CE0F-59C4-4FA2-A3D8-57301D079EBD}"/>
    <cellStyle name="Cálculo 11 2 4 2 2" xfId="2112" xr:uid="{402E4F0D-283E-4037-8426-8188D5F9A73A}"/>
    <cellStyle name="Cálculo 11 2 4 2 3" xfId="2113" xr:uid="{D83374AE-5E2A-472F-8B33-41B8F9D4763B}"/>
    <cellStyle name="Cálculo 11 2 4 2 4" xfId="2114" xr:uid="{938E592A-A07D-4A24-AED5-62807D11CF7F}"/>
    <cellStyle name="Cálculo 11 2 4 2 5" xfId="2115" xr:uid="{6D0A5F9D-0FF1-4714-94DA-C48F9DE74CC7}"/>
    <cellStyle name="Cálculo 11 2 4 3" xfId="2116" xr:uid="{1E8759CC-A530-4FD5-82D9-760B72713246}"/>
    <cellStyle name="Cálculo 11 2 4 3 2" xfId="2117" xr:uid="{79764102-00DC-4A4E-BD8A-EDA4DBDEF485}"/>
    <cellStyle name="Cálculo 11 2 4 3 3" xfId="2118" xr:uid="{6D705ED6-A7F9-4240-9BB3-A0B835736C97}"/>
    <cellStyle name="Cálculo 11 2 4 3 4" xfId="2119" xr:uid="{4ECB3A5A-2A75-45F2-9192-20CF11B372FA}"/>
    <cellStyle name="Cálculo 11 2 4 3 5" xfId="2120" xr:uid="{D1987F33-C0C1-440C-991A-2A4BD64FA812}"/>
    <cellStyle name="Cálculo 11 2 4 4" xfId="2121" xr:uid="{C16FD40D-D760-48BE-816E-7630E22F6FF9}"/>
    <cellStyle name="Cálculo 11 2 4 4 2" xfId="2122" xr:uid="{02F4CBB0-73BB-4CB0-94A6-423354F27328}"/>
    <cellStyle name="Cálculo 11 2 4 4 3" xfId="2123" xr:uid="{D2E00C9C-F4BD-4513-B4AF-B7488A1280E3}"/>
    <cellStyle name="Cálculo 11 2 4 4 4" xfId="2124" xr:uid="{3709042E-AEFF-4BDC-B481-614A0D17016C}"/>
    <cellStyle name="Cálculo 11 2 4 5" xfId="2125" xr:uid="{A49C7520-30C1-461C-90DF-9AFC516533AC}"/>
    <cellStyle name="Cálculo 11 2 4 5 2" xfId="2126" xr:uid="{B974DEA2-F7DE-4C1C-A268-14B469B0F491}"/>
    <cellStyle name="Cálculo 11 2 4 5 3" xfId="2127" xr:uid="{5B6A905C-EA24-4255-BC31-1E2FBCF807D1}"/>
    <cellStyle name="Cálculo 11 2 4 5 4" xfId="2128" xr:uid="{A6DEA17F-DB0C-49F7-9209-6AC8B8D95AF4}"/>
    <cellStyle name="Cálculo 11 2 4 6" xfId="2129" xr:uid="{95A13FB8-7B72-442D-948C-E1E7643D9D37}"/>
    <cellStyle name="Cálculo 11 2 4 6 2" xfId="2130" xr:uid="{2E6FCA09-5D9E-46B4-B6A3-D812FC54D36E}"/>
    <cellStyle name="Cálculo 11 2 4 6 3" xfId="2131" xr:uid="{4FA890B0-15CF-446B-B455-F2F3D6CB083F}"/>
    <cellStyle name="Cálculo 11 2 4 6 4" xfId="2132" xr:uid="{8569D6AD-E4D1-41DD-89F9-529425E70896}"/>
    <cellStyle name="Cálculo 11 2 4 7" xfId="2133" xr:uid="{64946067-175D-4EFB-A08C-919A3B0B3369}"/>
    <cellStyle name="Cálculo 11 2 4 8" xfId="2134" xr:uid="{C024F721-5E57-47DC-B866-21F9F8EF394F}"/>
    <cellStyle name="Cálculo 11 2 4 9" xfId="2135" xr:uid="{37EE4BF7-9B52-4E47-8BCE-08CCA03292B4}"/>
    <cellStyle name="Cálculo 11 2 5" xfId="2136" xr:uid="{B080D3B8-F1E9-4778-A5A3-2E0A13474CDA}"/>
    <cellStyle name="Cálculo 11 2 5 10" xfId="2137" xr:uid="{6D5DCCD8-A213-420C-92EB-51A45356106B}"/>
    <cellStyle name="Cálculo 11 2 5 2" xfId="2138" xr:uid="{0FB1399D-ADA1-497C-AEA7-CDF1DDE95CEF}"/>
    <cellStyle name="Cálculo 11 2 5 2 2" xfId="2139" xr:uid="{3C6E3B6E-A136-4E54-8B2D-12E0C7EC5069}"/>
    <cellStyle name="Cálculo 11 2 5 2 3" xfId="2140" xr:uid="{3E1AAF9E-CFF5-42C5-8CE8-BE37672D0632}"/>
    <cellStyle name="Cálculo 11 2 5 2 4" xfId="2141" xr:uid="{073A22B3-D227-4C62-A0D6-094339472A53}"/>
    <cellStyle name="Cálculo 11 2 5 2 5" xfId="2142" xr:uid="{B27C232C-3281-4C8E-A8F5-176DE6176944}"/>
    <cellStyle name="Cálculo 11 2 5 3" xfId="2143" xr:uid="{268BF1C7-0897-4CFA-B875-D309322392D2}"/>
    <cellStyle name="Cálculo 11 2 5 3 2" xfId="2144" xr:uid="{5870A981-B4C0-4D42-BB29-FF9637FF5826}"/>
    <cellStyle name="Cálculo 11 2 5 3 3" xfId="2145" xr:uid="{7BBDD68C-1969-4012-97B9-BB31DF1210C9}"/>
    <cellStyle name="Cálculo 11 2 5 3 4" xfId="2146" xr:uid="{F9BCAA52-5E67-421A-A833-490B7EA9E823}"/>
    <cellStyle name="Cálculo 11 2 5 3 5" xfId="2147" xr:uid="{8C26DEAA-F0D8-4565-AAB4-40F9BE00BDFC}"/>
    <cellStyle name="Cálculo 11 2 5 4" xfId="2148" xr:uid="{28E77229-A52B-4462-B0EC-CBC4A7627419}"/>
    <cellStyle name="Cálculo 11 2 5 4 2" xfId="2149" xr:uid="{D27E507F-5303-4A8F-8FBF-ACAE310C234D}"/>
    <cellStyle name="Cálculo 11 2 5 4 3" xfId="2150" xr:uid="{7EF0918A-477D-40F3-AF01-244F030B85A5}"/>
    <cellStyle name="Cálculo 11 2 5 4 4" xfId="2151" xr:uid="{FE67EDBF-A7FA-4CC2-98EE-BA2EEC0AECC0}"/>
    <cellStyle name="Cálculo 11 2 5 5" xfId="2152" xr:uid="{88DDA06C-07F3-48AD-8667-40297A2DF429}"/>
    <cellStyle name="Cálculo 11 2 5 5 2" xfId="2153" xr:uid="{410D6E0D-E589-4E69-984F-A3871D8D418B}"/>
    <cellStyle name="Cálculo 11 2 5 5 3" xfId="2154" xr:uid="{B556C91F-4693-434F-8B34-1E497FBF5C25}"/>
    <cellStyle name="Cálculo 11 2 5 5 4" xfId="2155" xr:uid="{634D6AD6-E29B-4A99-BD2D-E1F0B01730BD}"/>
    <cellStyle name="Cálculo 11 2 5 6" xfId="2156" xr:uid="{D95773DD-A8C2-4FE0-9049-7FEC32062781}"/>
    <cellStyle name="Cálculo 11 2 5 6 2" xfId="2157" xr:uid="{499EE887-AD88-4DFA-B5E8-72BDD867F84C}"/>
    <cellStyle name="Cálculo 11 2 5 6 3" xfId="2158" xr:uid="{85D86415-A651-4441-AF56-B74C670EEC6F}"/>
    <cellStyle name="Cálculo 11 2 5 6 4" xfId="2159" xr:uid="{2B79CC4E-A19A-4696-A2D2-F6DE88D34234}"/>
    <cellStyle name="Cálculo 11 2 5 7" xfId="2160" xr:uid="{5550744E-0AD6-47A0-8A61-18AAD10128E1}"/>
    <cellStyle name="Cálculo 11 2 5 8" xfId="2161" xr:uid="{8341ACDA-FF9C-4C82-B6BB-44E5F8EB6650}"/>
    <cellStyle name="Cálculo 11 2 5 9" xfId="2162" xr:uid="{FBBE8CE4-8F53-4788-80E0-F0FEAD545C6C}"/>
    <cellStyle name="Cálculo 11 2 6" xfId="2163" xr:uid="{D60B19B5-2A51-4393-858E-78A9F197B95F}"/>
    <cellStyle name="Cálculo 11 2 6 2" xfId="2164" xr:uid="{0D1A6BDA-BF2D-4392-864F-4D7405708DFA}"/>
    <cellStyle name="Cálculo 11 2 6 3" xfId="2165" xr:uid="{5D25D502-7213-4188-A98B-EC971340FAD9}"/>
    <cellStyle name="Cálculo 11 2 6 4" xfId="2166" xr:uid="{018D715D-66F7-4696-B72D-70CA104FFB13}"/>
    <cellStyle name="Cálculo 11 2 6 5" xfId="2167" xr:uid="{99BE4708-E890-4D9D-9EA3-45596FC9B446}"/>
    <cellStyle name="Cálculo 11 2 7" xfId="2168" xr:uid="{792DBA8A-488E-4488-AA7F-C77B9A4D9DE8}"/>
    <cellStyle name="Cálculo 11 2 7 2" xfId="2169" xr:uid="{20D99E9D-FD52-4270-A8DE-0B36187648A2}"/>
    <cellStyle name="Cálculo 11 2 7 3" xfId="2170" xr:uid="{12BA5624-9778-439A-BFC0-C4908FAB7838}"/>
    <cellStyle name="Cálculo 11 2 7 4" xfId="2171" xr:uid="{DA0B1BAA-5AC5-4371-9BF7-6BE45BA6C88F}"/>
    <cellStyle name="Cálculo 11 2 8" xfId="2172" xr:uid="{5BF2A5AB-B1B9-4FA9-B871-3EBB1AF9F4F3}"/>
    <cellStyle name="Cálculo 11 2 8 2" xfId="2173" xr:uid="{171577DA-1B27-4214-BDBF-42F8941D937D}"/>
    <cellStyle name="Cálculo 11 2 8 3" xfId="2174" xr:uid="{51049B61-2187-4289-83E0-9496340DE395}"/>
    <cellStyle name="Cálculo 11 2 8 4" xfId="2175" xr:uid="{9DB95378-EC00-4623-B28B-1D62B3D7275A}"/>
    <cellStyle name="Cálculo 11 2 9" xfId="2176" xr:uid="{E4390940-93E1-4FB6-82A7-5833D6266727}"/>
    <cellStyle name="Cálculo 11 2 9 2" xfId="2177" xr:uid="{BC5F7344-6896-4004-82B5-792411727ED4}"/>
    <cellStyle name="Cálculo 11 2 9 3" xfId="2178" xr:uid="{7B97F943-1DDA-4DBC-89E3-C134319BAE82}"/>
    <cellStyle name="Cálculo 11 2 9 4" xfId="2179" xr:uid="{5D1C741F-250F-48E7-BB0A-CF887AD2C6A8}"/>
    <cellStyle name="Cálculo 11 3" xfId="821" xr:uid="{B7C05DCA-543A-450A-ADBB-703C48EBC9DF}"/>
    <cellStyle name="Cálculo 11 3 10" xfId="2180" xr:uid="{C687740B-4C82-40DF-921F-58E460468827}"/>
    <cellStyle name="Cálculo 11 3 11" xfId="2181" xr:uid="{F7405E4E-6F5C-41AA-B89F-8851866C45CD}"/>
    <cellStyle name="Cálculo 11 3 12" xfId="2182" xr:uid="{F8FB921E-2F40-4196-92D5-4796847ED092}"/>
    <cellStyle name="Cálculo 11 3 13" xfId="2183" xr:uid="{A5DC4CC3-3AA4-44FE-9BE4-D1999BDF7FF7}"/>
    <cellStyle name="Cálculo 11 3 2" xfId="1072" xr:uid="{F07206E5-A6C1-43F6-9BC6-1DB67B856BF5}"/>
    <cellStyle name="Cálculo 11 3 2 10" xfId="2184" xr:uid="{B5796C9B-BCF6-411C-BBAE-501768C1C0FF}"/>
    <cellStyle name="Cálculo 11 3 2 11" xfId="2185" xr:uid="{4BBFB204-BA56-4E35-9B04-31F03C32A48E}"/>
    <cellStyle name="Cálculo 11 3 2 12" xfId="2186" xr:uid="{240DD119-1D0E-4414-AE8C-A0461FE04476}"/>
    <cellStyle name="Cálculo 11 3 2 13" xfId="2187" xr:uid="{828FD879-112B-4B3D-AA1B-BC0ED13F052D}"/>
    <cellStyle name="Cálculo 11 3 2 2" xfId="2188" xr:uid="{CA84F977-A9B9-4DE1-8F73-44CFB0DB924F}"/>
    <cellStyle name="Cálculo 11 3 2 2 10" xfId="2189" xr:uid="{47D84D32-9AD9-4E6A-8E82-47E41E4C6C22}"/>
    <cellStyle name="Cálculo 11 3 2 2 2" xfId="2190" xr:uid="{6F836A36-4B12-4C91-943C-FD854E8E3D43}"/>
    <cellStyle name="Cálculo 11 3 2 2 2 2" xfId="2191" xr:uid="{97D56103-EDD0-432F-B720-550D41EE2D54}"/>
    <cellStyle name="Cálculo 11 3 2 2 2 3" xfId="2192" xr:uid="{73021C65-358F-48AE-ADDD-03F1A95B53D1}"/>
    <cellStyle name="Cálculo 11 3 2 2 2 4" xfId="2193" xr:uid="{6778DFB5-F9F1-4EE6-930F-C22F4ECC0B76}"/>
    <cellStyle name="Cálculo 11 3 2 2 2 5" xfId="2194" xr:uid="{4A310597-84E6-4AD6-BE0F-2D9D88E2C32B}"/>
    <cellStyle name="Cálculo 11 3 2 2 3" xfId="2195" xr:uid="{B12FEAB5-1C86-4368-8F50-7D486CBCE758}"/>
    <cellStyle name="Cálculo 11 3 2 2 3 2" xfId="2196" xr:uid="{74185EE6-41ED-4B34-9F7B-55385115FCE4}"/>
    <cellStyle name="Cálculo 11 3 2 2 3 3" xfId="2197" xr:uid="{BB7EA742-1524-4D97-88AC-A1351382CC5E}"/>
    <cellStyle name="Cálculo 11 3 2 2 3 4" xfId="2198" xr:uid="{265EF6E8-2FED-4DF8-ACFC-2E32E12E2506}"/>
    <cellStyle name="Cálculo 11 3 2 2 3 5" xfId="2199" xr:uid="{1A4A34CD-F764-4B30-86FA-F5D25E5CA310}"/>
    <cellStyle name="Cálculo 11 3 2 2 4" xfId="2200" xr:uid="{02938438-11F0-4650-BC43-A96974A6897B}"/>
    <cellStyle name="Cálculo 11 3 2 2 4 2" xfId="2201" xr:uid="{6F63D1D1-B1C1-4443-844C-2B24EFCA26BE}"/>
    <cellStyle name="Cálculo 11 3 2 2 4 3" xfId="2202" xr:uid="{A949BB32-D87A-4818-A4D7-3A7C81A744C7}"/>
    <cellStyle name="Cálculo 11 3 2 2 4 4" xfId="2203" xr:uid="{CA6DED43-E4C9-48EC-A6D1-030443593C78}"/>
    <cellStyle name="Cálculo 11 3 2 2 5" xfId="2204" xr:uid="{7C082C2B-D4D3-4E00-84D2-7825A01C3B96}"/>
    <cellStyle name="Cálculo 11 3 2 2 5 2" xfId="2205" xr:uid="{F4B7FDC0-4D65-4A50-9B2F-5F9C7320A69C}"/>
    <cellStyle name="Cálculo 11 3 2 2 5 3" xfId="2206" xr:uid="{61952C19-76BE-437E-89EF-09B1C4250693}"/>
    <cellStyle name="Cálculo 11 3 2 2 5 4" xfId="2207" xr:uid="{09A75E7D-C910-4F19-A2B8-41FF642B3F3C}"/>
    <cellStyle name="Cálculo 11 3 2 2 6" xfId="2208" xr:uid="{67AF99D5-297D-4414-A2D8-E818A1C3405F}"/>
    <cellStyle name="Cálculo 11 3 2 2 6 2" xfId="2209" xr:uid="{53667683-89C2-4582-A7CB-BDF4F00FED86}"/>
    <cellStyle name="Cálculo 11 3 2 2 6 3" xfId="2210" xr:uid="{1320717F-F0C7-4B11-AB26-EA90B5A911A6}"/>
    <cellStyle name="Cálculo 11 3 2 2 6 4" xfId="2211" xr:uid="{47C4511C-68AF-41DA-8BAC-77C1774D3899}"/>
    <cellStyle name="Cálculo 11 3 2 2 7" xfId="2212" xr:uid="{845E3535-EA15-4ABF-9C64-2A9A68B665E6}"/>
    <cellStyle name="Cálculo 11 3 2 2 8" xfId="2213" xr:uid="{AFA37661-4B0B-4FD4-9BCC-4089D4964A17}"/>
    <cellStyle name="Cálculo 11 3 2 2 9" xfId="2214" xr:uid="{42DF8E50-142E-4E6B-ADF5-85C5C3DB951D}"/>
    <cellStyle name="Cálculo 11 3 2 3" xfId="2215" xr:uid="{5C4270B1-9A8F-4C2C-BCB1-850E56D71049}"/>
    <cellStyle name="Cálculo 11 3 2 3 2" xfId="2216" xr:uid="{03FC6EEB-34FA-4F06-A241-BAEF8008E571}"/>
    <cellStyle name="Cálculo 11 3 2 3 3" xfId="2217" xr:uid="{AF17C803-7C80-40BE-B310-1FDEB251C27B}"/>
    <cellStyle name="Cálculo 11 3 2 3 4" xfId="2218" xr:uid="{194B8A9D-8622-47AF-8072-DAAADADB7F4F}"/>
    <cellStyle name="Cálculo 11 3 2 3 5" xfId="2219" xr:uid="{61E59CE6-6766-46FB-8946-2D3E8E85BD36}"/>
    <cellStyle name="Cálculo 11 3 2 4" xfId="2220" xr:uid="{CA163F70-1C11-4A4D-A799-4D3E0B2FF75A}"/>
    <cellStyle name="Cálculo 11 3 2 4 2" xfId="2221" xr:uid="{97F704A0-DE9C-40AD-A896-299CB4E10FFE}"/>
    <cellStyle name="Cálculo 11 3 2 4 3" xfId="2222" xr:uid="{C6931417-5FCD-40C1-9B3C-9837EFEC967B}"/>
    <cellStyle name="Cálculo 11 3 2 4 4" xfId="2223" xr:uid="{89CE037D-48CF-40BB-9CEC-79B90C14C9F5}"/>
    <cellStyle name="Cálculo 11 3 2 4 5" xfId="2224" xr:uid="{CD2E5D1C-3591-4684-89E0-AD0A8A2E8E19}"/>
    <cellStyle name="Cálculo 11 3 2 5" xfId="2225" xr:uid="{F3D34842-C68A-4F6C-9524-E9022B824FB7}"/>
    <cellStyle name="Cálculo 11 3 2 5 2" xfId="2226" xr:uid="{36770CD9-B204-491B-99A1-5565EE28D8AA}"/>
    <cellStyle name="Cálculo 11 3 2 5 3" xfId="2227" xr:uid="{6DB9F774-DAA6-4489-BD80-90554D6F290A}"/>
    <cellStyle name="Cálculo 11 3 2 5 4" xfId="2228" xr:uid="{32E3BE4E-A6DE-48FC-8C65-DB1BB467D465}"/>
    <cellStyle name="Cálculo 11 3 2 6" xfId="2229" xr:uid="{0B8D10A0-CA9F-4936-8943-CC05BFD77E28}"/>
    <cellStyle name="Cálculo 11 3 2 6 2" xfId="2230" xr:uid="{27207623-16E4-4420-82C3-5A55526AB964}"/>
    <cellStyle name="Cálculo 11 3 2 6 3" xfId="2231" xr:uid="{35CF275D-8BA4-49C2-BBCB-3B576D7541B1}"/>
    <cellStyle name="Cálculo 11 3 2 6 4" xfId="2232" xr:uid="{0505E6B8-5A43-4781-BFB7-2743E9C35018}"/>
    <cellStyle name="Cálculo 11 3 2 7" xfId="2233" xr:uid="{E0BD8DB2-0881-417A-A53C-6E977258E81B}"/>
    <cellStyle name="Cálculo 11 3 2 7 2" xfId="2234" xr:uid="{608DC2F7-FBCA-41E1-A0B2-E4B56D48FD9A}"/>
    <cellStyle name="Cálculo 11 3 2 7 3" xfId="2235" xr:uid="{886A89E9-0AB1-4977-ABAD-252741F6F195}"/>
    <cellStyle name="Cálculo 11 3 2 7 4" xfId="2236" xr:uid="{BD3E6650-1416-483A-A501-0F8F63F92E70}"/>
    <cellStyle name="Cálculo 11 3 2 8" xfId="2237" xr:uid="{04E3683D-E951-4362-A68B-9423DC302023}"/>
    <cellStyle name="Cálculo 11 3 2 9" xfId="2238" xr:uid="{8B2FBFF8-04EB-425C-8810-840D14C08AD7}"/>
    <cellStyle name="Cálculo 11 3 3" xfId="2239" xr:uid="{44B3E6CD-1CFA-412C-865D-17B11A8A49AE}"/>
    <cellStyle name="Cálculo 11 3 3 10" xfId="2240" xr:uid="{AC086589-7E21-472C-8CE3-620882A54C70}"/>
    <cellStyle name="Cálculo 11 3 3 2" xfId="2241" xr:uid="{B9EB1DFE-3C6E-4209-811A-406977923C53}"/>
    <cellStyle name="Cálculo 11 3 3 2 2" xfId="2242" xr:uid="{27CB2873-D418-4A78-B718-AA99F21B897C}"/>
    <cellStyle name="Cálculo 11 3 3 2 3" xfId="2243" xr:uid="{A1DFA21B-C318-49EC-BD11-1110DFE67848}"/>
    <cellStyle name="Cálculo 11 3 3 2 4" xfId="2244" xr:uid="{478D2B53-3C23-401C-9A1E-2652271A8A67}"/>
    <cellStyle name="Cálculo 11 3 3 2 5" xfId="2245" xr:uid="{C13689E9-F65F-418B-90F1-994447C10C3A}"/>
    <cellStyle name="Cálculo 11 3 3 3" xfId="2246" xr:uid="{BB844053-8F4A-4DC1-AD67-D293C86E1A46}"/>
    <cellStyle name="Cálculo 11 3 3 3 2" xfId="2247" xr:uid="{D8B8FFD1-25F0-4F19-9C8D-5755A5406781}"/>
    <cellStyle name="Cálculo 11 3 3 3 3" xfId="2248" xr:uid="{F37AF82D-B9C0-4886-973E-C48DD656DED7}"/>
    <cellStyle name="Cálculo 11 3 3 3 4" xfId="2249" xr:uid="{2AAF2C1B-C09F-44C3-A020-262CBBD80DB3}"/>
    <cellStyle name="Cálculo 11 3 3 3 5" xfId="2250" xr:uid="{30BD2A76-AE12-468C-9CB0-4AC0025A0060}"/>
    <cellStyle name="Cálculo 11 3 3 4" xfId="2251" xr:uid="{6CF08A0E-8380-441D-80C7-DC317DEBEF5B}"/>
    <cellStyle name="Cálculo 11 3 3 4 2" xfId="2252" xr:uid="{5ED9837E-B869-44FB-9599-212BD07FE3B1}"/>
    <cellStyle name="Cálculo 11 3 3 4 3" xfId="2253" xr:uid="{6F0938F1-C3F0-4287-B98A-A2716E8B5B90}"/>
    <cellStyle name="Cálculo 11 3 3 4 4" xfId="2254" xr:uid="{EFF7A1B7-C88F-4DCF-8A86-699BCDAC0076}"/>
    <cellStyle name="Cálculo 11 3 3 5" xfId="2255" xr:uid="{A4C04781-B75E-4F0C-8535-5323B54BAD05}"/>
    <cellStyle name="Cálculo 11 3 3 5 2" xfId="2256" xr:uid="{2222C8ED-CCD6-4805-9F98-73C143480632}"/>
    <cellStyle name="Cálculo 11 3 3 5 3" xfId="2257" xr:uid="{DF806600-CBEA-4C40-B943-D0F33096F7FD}"/>
    <cellStyle name="Cálculo 11 3 3 5 4" xfId="2258" xr:uid="{1BC11C05-28B2-4B67-B679-82F72CBA6AF8}"/>
    <cellStyle name="Cálculo 11 3 3 6" xfId="2259" xr:uid="{065359FC-9FEF-46B6-B185-F20D1836B13E}"/>
    <cellStyle name="Cálculo 11 3 3 6 2" xfId="2260" xr:uid="{9ADEF4EC-9827-4855-8CA6-C4842657CB1F}"/>
    <cellStyle name="Cálculo 11 3 3 6 3" xfId="2261" xr:uid="{8A8D2737-CEF4-4C8B-BBF2-0693834AE8F4}"/>
    <cellStyle name="Cálculo 11 3 3 6 4" xfId="2262" xr:uid="{BE132D05-E715-4C10-A39F-131F566C3ED3}"/>
    <cellStyle name="Cálculo 11 3 3 7" xfId="2263" xr:uid="{BF27D888-DF34-4E8B-A82D-7328749F0BE5}"/>
    <cellStyle name="Cálculo 11 3 3 8" xfId="2264" xr:uid="{446A714C-B4E3-45A3-8C45-D9185E9624DE}"/>
    <cellStyle name="Cálculo 11 3 3 9" xfId="2265" xr:uid="{4E7C5020-506C-46E7-8F3D-05006F74F096}"/>
    <cellStyle name="Cálculo 11 3 4" xfId="2266" xr:uid="{82E7CADA-3D88-4B3C-92C7-AEC847D54B11}"/>
    <cellStyle name="Cálculo 11 3 4 10" xfId="2267" xr:uid="{A8546293-0990-49C5-B636-E6BD5CC8F278}"/>
    <cellStyle name="Cálculo 11 3 4 2" xfId="2268" xr:uid="{69BD8F16-1F29-44C9-A9FB-007773CEA01F}"/>
    <cellStyle name="Cálculo 11 3 4 2 2" xfId="2269" xr:uid="{A036217B-C592-4815-A106-A15DF342FEE7}"/>
    <cellStyle name="Cálculo 11 3 4 2 3" xfId="2270" xr:uid="{C187EBF0-FB54-4F46-B1DA-28E02471C074}"/>
    <cellStyle name="Cálculo 11 3 4 2 4" xfId="2271" xr:uid="{B6BF5B33-AEFE-425E-94BF-3616204EDFFF}"/>
    <cellStyle name="Cálculo 11 3 4 2 5" xfId="2272" xr:uid="{626D1F70-6587-45C9-A6AA-3275C8F19E3D}"/>
    <cellStyle name="Cálculo 11 3 4 3" xfId="2273" xr:uid="{E636AF3E-0D9A-4B31-B77F-586155DC5D8F}"/>
    <cellStyle name="Cálculo 11 3 4 3 2" xfId="2274" xr:uid="{C79B30FA-26E4-42F5-96A9-7DA2E393323E}"/>
    <cellStyle name="Cálculo 11 3 4 3 3" xfId="2275" xr:uid="{5F6C4C6A-2D87-4398-A738-0E19DA618068}"/>
    <cellStyle name="Cálculo 11 3 4 3 4" xfId="2276" xr:uid="{F45C39F6-526B-48F7-9ECB-413175C4E7AB}"/>
    <cellStyle name="Cálculo 11 3 4 3 5" xfId="2277" xr:uid="{A53900D3-7210-430B-BF46-2788E95CECD9}"/>
    <cellStyle name="Cálculo 11 3 4 4" xfId="2278" xr:uid="{182EFEA8-DF4A-449F-8C78-322605BFDAF7}"/>
    <cellStyle name="Cálculo 11 3 4 4 2" xfId="2279" xr:uid="{ADFF81BD-7B68-4A5E-9F42-23987CAF65D0}"/>
    <cellStyle name="Cálculo 11 3 4 4 3" xfId="2280" xr:uid="{CA8CB2AC-11B7-4951-A8E5-D057C10A9D14}"/>
    <cellStyle name="Cálculo 11 3 4 4 4" xfId="2281" xr:uid="{0D1C8636-6D0C-40B9-A03C-F4A9BD1A3890}"/>
    <cellStyle name="Cálculo 11 3 4 5" xfId="2282" xr:uid="{C6952D01-9A17-42F7-80A2-1FDA24E24203}"/>
    <cellStyle name="Cálculo 11 3 4 5 2" xfId="2283" xr:uid="{CC8A013B-137C-4C4A-94AE-F5F1EECE9036}"/>
    <cellStyle name="Cálculo 11 3 4 5 3" xfId="2284" xr:uid="{97121327-B9D8-476A-A5FB-FE83E94DE0B5}"/>
    <cellStyle name="Cálculo 11 3 4 5 4" xfId="2285" xr:uid="{4EA424DB-9CA7-4897-869B-57C9B853A043}"/>
    <cellStyle name="Cálculo 11 3 4 6" xfId="2286" xr:uid="{568BD1AB-A1B8-49DE-8566-6F719A3B3B45}"/>
    <cellStyle name="Cálculo 11 3 4 6 2" xfId="2287" xr:uid="{B6C4F542-5287-426B-A46B-7AF668510E13}"/>
    <cellStyle name="Cálculo 11 3 4 6 3" xfId="2288" xr:uid="{8FD40A5D-7109-4B81-B370-0D4EB7FD5E03}"/>
    <cellStyle name="Cálculo 11 3 4 6 4" xfId="2289" xr:uid="{31612926-602C-4573-AFFC-FBB98503160F}"/>
    <cellStyle name="Cálculo 11 3 4 7" xfId="2290" xr:uid="{3AB00A2E-7F36-4C94-9C65-0C754A40A09C}"/>
    <cellStyle name="Cálculo 11 3 4 8" xfId="2291" xr:uid="{7F8E90CC-CCB5-4DA7-9B50-17F2186590A1}"/>
    <cellStyle name="Cálculo 11 3 4 9" xfId="2292" xr:uid="{5FEDE56F-8A5C-447B-B11B-8C9869949B3B}"/>
    <cellStyle name="Cálculo 11 3 5" xfId="2293" xr:uid="{ECD84B9D-CD37-47C9-B13E-4B8760CFB106}"/>
    <cellStyle name="Cálculo 11 3 5 2" xfId="2294" xr:uid="{D6E548DD-55A6-4911-9F06-5517B8DCBFC3}"/>
    <cellStyle name="Cálculo 11 3 5 3" xfId="2295" xr:uid="{58CD3BA0-0DC2-40CB-B3FA-79B778683951}"/>
    <cellStyle name="Cálculo 11 3 5 4" xfId="2296" xr:uid="{0BA0D207-BFC8-4523-A6D0-C4B951343A05}"/>
    <cellStyle name="Cálculo 11 3 5 5" xfId="2297" xr:uid="{16E5F87A-3CAC-4AB0-83D8-29DEDE0395D2}"/>
    <cellStyle name="Cálculo 11 3 6" xfId="2298" xr:uid="{E8F69535-AFD5-4344-A103-CF65F536D47F}"/>
    <cellStyle name="Cálculo 11 3 6 2" xfId="2299" xr:uid="{39312C82-4877-488A-A62B-0026B7254D1E}"/>
    <cellStyle name="Cálculo 11 3 6 3" xfId="2300" xr:uid="{AF1AF459-9CBA-42A5-89A2-95F1C5B01C37}"/>
    <cellStyle name="Cálculo 11 3 6 4" xfId="2301" xr:uid="{EBD874B2-9D37-48E7-AA2A-659997D3639A}"/>
    <cellStyle name="Cálculo 11 3 7" xfId="2302" xr:uid="{1C4D9D81-71F0-4EB4-85DB-503A5F14BDEA}"/>
    <cellStyle name="Cálculo 11 3 7 2" xfId="2303" xr:uid="{C452997E-F825-49F4-96DA-E98F157D6FF9}"/>
    <cellStyle name="Cálculo 11 3 7 3" xfId="2304" xr:uid="{44B315A2-2846-40FB-9575-19571D36EB89}"/>
    <cellStyle name="Cálculo 11 3 7 4" xfId="2305" xr:uid="{A6FA831B-E9C9-4F57-84AC-0839B5BA2B5F}"/>
    <cellStyle name="Cálculo 11 3 8" xfId="2306" xr:uid="{B32EAF17-12BC-4640-9311-AB0E9BDD0065}"/>
    <cellStyle name="Cálculo 11 3 8 2" xfId="2307" xr:uid="{B888D34F-2FD7-441E-81F6-7B3961C2D7A9}"/>
    <cellStyle name="Cálculo 11 3 8 3" xfId="2308" xr:uid="{F8E68257-6BAD-4668-BC7D-8A4DF3DC4C97}"/>
    <cellStyle name="Cálculo 11 3 8 4" xfId="2309" xr:uid="{F96EC616-51FD-4071-83DD-E54EAFA5ABA0}"/>
    <cellStyle name="Cálculo 11 3 9" xfId="2310" xr:uid="{83A218DA-8A64-4119-9BDF-B20C7EF6EC77}"/>
    <cellStyle name="Cálculo 11 4" xfId="2311" xr:uid="{D9DE9F39-C46B-4B5D-82EE-491730A53D07}"/>
    <cellStyle name="Cálculo 11 4 10" xfId="2312" xr:uid="{3E93B939-3FE4-4C60-B94B-95FAF702D61E}"/>
    <cellStyle name="Cálculo 11 4 2" xfId="2313" xr:uid="{1B716247-915B-473D-9005-32039BCBD9C5}"/>
    <cellStyle name="Cálculo 11 4 2 2" xfId="2314" xr:uid="{47D5112C-54BA-40C1-BC98-A5CFD4797F58}"/>
    <cellStyle name="Cálculo 11 4 2 3" xfId="2315" xr:uid="{F88358A7-8772-4F64-98D2-50216E9EA5B5}"/>
    <cellStyle name="Cálculo 11 4 2 4" xfId="2316" xr:uid="{742EF663-06CE-42DD-A765-6241D6FBEEB8}"/>
    <cellStyle name="Cálculo 11 4 2 5" xfId="2317" xr:uid="{B91805F9-A64D-4E8B-A35B-989C58B9A7E4}"/>
    <cellStyle name="Cálculo 11 4 3" xfId="2318" xr:uid="{4499401D-F05A-41BB-9C4A-F2033FD7FA74}"/>
    <cellStyle name="Cálculo 11 4 3 2" xfId="2319" xr:uid="{AAC6E618-35B3-4AA5-B324-3AF20CEC0389}"/>
    <cellStyle name="Cálculo 11 4 3 3" xfId="2320" xr:uid="{8B374123-752B-4AB8-8C80-193F91FE364B}"/>
    <cellStyle name="Cálculo 11 4 3 4" xfId="2321" xr:uid="{728163AF-7867-4E95-8C85-346F7242E8AC}"/>
    <cellStyle name="Cálculo 11 4 3 5" xfId="2322" xr:uid="{0695137A-484A-42FC-86D4-07E37713A9B4}"/>
    <cellStyle name="Cálculo 11 4 4" xfId="2323" xr:uid="{FC1D794F-20B3-4129-A1C2-EDA3001FA08C}"/>
    <cellStyle name="Cálculo 11 4 4 2" xfId="2324" xr:uid="{246592A0-3FD2-4784-A2A8-D7713B4D9A41}"/>
    <cellStyle name="Cálculo 11 4 4 3" xfId="2325" xr:uid="{58DB23B8-BA9F-4843-803C-2CFDCDA672B5}"/>
    <cellStyle name="Cálculo 11 4 4 4" xfId="2326" xr:uid="{2E2BF142-D332-4D6D-8CD0-067845FD8034}"/>
    <cellStyle name="Cálculo 11 4 5" xfId="2327" xr:uid="{E11DC249-8380-4A1B-9884-018B0E3733A9}"/>
    <cellStyle name="Cálculo 11 4 5 2" xfId="2328" xr:uid="{E2007073-494F-4784-BF5F-DB8A46A0FD74}"/>
    <cellStyle name="Cálculo 11 4 5 3" xfId="2329" xr:uid="{47A355F9-184E-4928-921C-C7837BD770A5}"/>
    <cellStyle name="Cálculo 11 4 5 4" xfId="2330" xr:uid="{1DADF4B5-701A-4BF1-BD7E-9227E4267753}"/>
    <cellStyle name="Cálculo 11 4 6" xfId="2331" xr:uid="{95D55E28-D032-4623-946D-F0219F50A35B}"/>
    <cellStyle name="Cálculo 11 4 6 2" xfId="2332" xr:uid="{9AD61C13-FCFA-4CCF-B249-2AA5FFF16428}"/>
    <cellStyle name="Cálculo 11 4 6 3" xfId="2333" xr:uid="{3B7D09FA-1B9C-4954-80B6-BDA777F120E7}"/>
    <cellStyle name="Cálculo 11 4 6 4" xfId="2334" xr:uid="{26912F60-94D8-4869-A4F7-C7203EEA8340}"/>
    <cellStyle name="Cálculo 11 4 7" xfId="2335" xr:uid="{6E8FE6AF-C6FF-42E5-BDDF-F99D583F9909}"/>
    <cellStyle name="Cálculo 11 4 8" xfId="2336" xr:uid="{37987118-1ABF-474F-BDC7-992664C8F84E}"/>
    <cellStyle name="Cálculo 11 4 9" xfId="2337" xr:uid="{23382890-C915-4E20-9565-5699BD058A48}"/>
    <cellStyle name="Cálculo 11 5" xfId="2338" xr:uid="{5543F61F-07FF-47BF-AD9A-6A8B10D025B3}"/>
    <cellStyle name="Cálculo 11 5 10" xfId="2339" xr:uid="{CD1E5502-5B90-4F1A-97BE-D3E93B0D6932}"/>
    <cellStyle name="Cálculo 11 5 2" xfId="2340" xr:uid="{A848CDB4-D326-491F-9610-8685CFED14A2}"/>
    <cellStyle name="Cálculo 11 5 2 2" xfId="2341" xr:uid="{9D40F855-2687-42BE-B8A6-AA0DBF219F37}"/>
    <cellStyle name="Cálculo 11 5 2 3" xfId="2342" xr:uid="{DFD45B16-2A40-4FD8-ABB5-9B39FA2E21D9}"/>
    <cellStyle name="Cálculo 11 5 2 4" xfId="2343" xr:uid="{CC9D0188-F6F5-4878-8671-4967EFA6EC55}"/>
    <cellStyle name="Cálculo 11 5 2 5" xfId="2344" xr:uid="{701B07C6-393B-4432-80E6-D07527CF0E1A}"/>
    <cellStyle name="Cálculo 11 5 3" xfId="2345" xr:uid="{56BCEE11-5FBF-4AB7-8066-FF480B236DA8}"/>
    <cellStyle name="Cálculo 11 5 3 2" xfId="2346" xr:uid="{A8F5A00A-582C-40CE-8B8D-17A804144983}"/>
    <cellStyle name="Cálculo 11 5 3 3" xfId="2347" xr:uid="{41345FC6-D151-496C-95F1-4FB8BE89199D}"/>
    <cellStyle name="Cálculo 11 5 3 4" xfId="2348" xr:uid="{2821102D-B406-40CF-BCC4-2E998B919A20}"/>
    <cellStyle name="Cálculo 11 5 3 5" xfId="2349" xr:uid="{FBA64002-A3A1-4674-9BA0-1923E9B9BD6C}"/>
    <cellStyle name="Cálculo 11 5 4" xfId="2350" xr:uid="{B3E5045C-6E91-446B-BE06-CB7346EB1438}"/>
    <cellStyle name="Cálculo 11 5 4 2" xfId="2351" xr:uid="{686F9A5B-CE20-400A-999C-CC85EC721C22}"/>
    <cellStyle name="Cálculo 11 5 4 3" xfId="2352" xr:uid="{11CC1C00-D796-4572-B3F3-AC260C0BAC2C}"/>
    <cellStyle name="Cálculo 11 5 4 4" xfId="2353" xr:uid="{39495FBF-EFE8-4702-85DB-A6873A7BBB78}"/>
    <cellStyle name="Cálculo 11 5 5" xfId="2354" xr:uid="{ADB83D64-DC76-4548-AC6F-6B19C7C263C9}"/>
    <cellStyle name="Cálculo 11 5 5 2" xfId="2355" xr:uid="{67AEA7CE-AC31-4B93-94AF-7A682CAA635B}"/>
    <cellStyle name="Cálculo 11 5 5 3" xfId="2356" xr:uid="{C251E7F4-CAC0-4B91-9C80-05E59E6DD538}"/>
    <cellStyle name="Cálculo 11 5 5 4" xfId="2357" xr:uid="{AF084FC7-7AAB-485F-8CDE-8ED2EA45718C}"/>
    <cellStyle name="Cálculo 11 5 6" xfId="2358" xr:uid="{6B9699B9-2C52-4138-A8FB-A26659D6A25D}"/>
    <cellStyle name="Cálculo 11 5 6 2" xfId="2359" xr:uid="{D940446C-F07F-41DD-A5C7-98839F253056}"/>
    <cellStyle name="Cálculo 11 5 6 3" xfId="2360" xr:uid="{25A273AE-CE74-4646-A79D-80348F870145}"/>
    <cellStyle name="Cálculo 11 5 6 4" xfId="2361" xr:uid="{D681C863-A241-4DE7-86EF-A4D1ED348446}"/>
    <cellStyle name="Cálculo 11 5 7" xfId="2362" xr:uid="{906F460A-7C95-4DE7-A042-2AB563C3159A}"/>
    <cellStyle name="Cálculo 11 5 8" xfId="2363" xr:uid="{7042B63D-E74F-49D1-9919-C6D5DC3DD831}"/>
    <cellStyle name="Cálculo 11 5 9" xfId="2364" xr:uid="{C84F035B-D3DC-4EFF-A27B-EDC7ED8F23AD}"/>
    <cellStyle name="Cálculo 11 6" xfId="2365" xr:uid="{18A31A51-A165-49D2-B189-B0EF28E53428}"/>
    <cellStyle name="Cálculo 11 6 2" xfId="2366" xr:uid="{FE274818-6B62-40BA-86C8-1B6E90E41B3E}"/>
    <cellStyle name="Cálculo 11 6 3" xfId="2367" xr:uid="{3E0EDF0E-D95C-49B8-8988-4098B6770437}"/>
    <cellStyle name="Cálculo 11 6 4" xfId="2368" xr:uid="{CC6282BA-C37D-4CF5-AF3D-AC5FA41CF855}"/>
    <cellStyle name="Cálculo 11 6 5" xfId="2369" xr:uid="{C793376E-EAB8-42FF-A9CD-CC7E8529C0D8}"/>
    <cellStyle name="Cálculo 11 7" xfId="2370" xr:uid="{F7BA71C8-07A6-408D-86F3-C9C4486139BF}"/>
    <cellStyle name="Cálculo 11 7 2" xfId="2371" xr:uid="{E65B2FBF-AB0D-4FC3-BBD7-80DFDFB8E37E}"/>
    <cellStyle name="Cálculo 11 7 3" xfId="2372" xr:uid="{7336B513-CFE0-4815-BB2E-9676D44B78C1}"/>
    <cellStyle name="Cálculo 11 7 4" xfId="2373" xr:uid="{4A8385AE-0B7E-4E21-9DC9-295BDF3303DC}"/>
    <cellStyle name="Cálculo 11 8" xfId="2374" xr:uid="{5B41E1C0-CE79-4858-8507-654B21847D5A}"/>
    <cellStyle name="Cálculo 11 8 2" xfId="2375" xr:uid="{2B33F26F-7BEB-4FC4-B455-89B88AD60D82}"/>
    <cellStyle name="Cálculo 11 8 3" xfId="2376" xr:uid="{0E2114DB-9279-436D-B938-FA659C75704B}"/>
    <cellStyle name="Cálculo 11 8 4" xfId="2377" xr:uid="{3246DADB-5042-4F36-8FD2-ECAF44A1EC20}"/>
    <cellStyle name="Cálculo 11 9" xfId="2378" xr:uid="{676FE53E-33E2-4D8B-9D10-49B35498C72F}"/>
    <cellStyle name="Cálculo 11 9 2" xfId="2379" xr:uid="{0D6BFA94-48AD-4424-9E36-EDBD4E4F29ED}"/>
    <cellStyle name="Cálculo 11 9 3" xfId="2380" xr:uid="{312EEFC8-0F6E-4A1F-A514-50F46583F6D8}"/>
    <cellStyle name="Cálculo 11 9 4" xfId="2381" xr:uid="{530C5BC6-860D-4806-8D59-D601A9CE0204}"/>
    <cellStyle name="Cálculo 12" xfId="1310" xr:uid="{980602D5-A788-41F0-910E-295630ED3556}"/>
    <cellStyle name="Cálculo 13" xfId="421" xr:uid="{9271C23A-0863-4217-A23A-C0BD27F3D70C}"/>
    <cellStyle name="Cálculo 14" xfId="52334" xr:uid="{F138BDA8-C25B-4DC5-AACA-5789F43F7CC2}"/>
    <cellStyle name="Cálculo 2" xfId="51" xr:uid="{00000000-0005-0000-0000-000027000000}"/>
    <cellStyle name="Cálculo 2 10" xfId="371" xr:uid="{1E5E35AF-39E2-4BEF-AFCC-B64E766D7272}"/>
    <cellStyle name="Cálculo 2 10 10" xfId="2382" xr:uid="{11223490-E71B-4BC9-8FDB-380C8A7FB2B3}"/>
    <cellStyle name="Cálculo 2 10 11" xfId="2383" xr:uid="{8A1A73AE-A5CE-45B8-B041-DE6A3A298489}"/>
    <cellStyle name="Cálculo 2 10 12" xfId="2384" xr:uid="{DC2AC7BC-4FE8-4DAD-BA38-D146A17AEAB3}"/>
    <cellStyle name="Cálculo 2 10 13" xfId="2385" xr:uid="{E233BAC5-882B-407F-8D46-9A75183C5016}"/>
    <cellStyle name="Cálculo 2 10 14" xfId="2386" xr:uid="{A38FA311-3F45-4D87-9402-5933C2E1D41E}"/>
    <cellStyle name="Cálculo 2 10 15" xfId="2387" xr:uid="{652F3BA6-40BC-4B22-B69D-C5F0EE10854D}"/>
    <cellStyle name="Cálculo 2 10 2" xfId="2388" xr:uid="{D91AB70D-E34B-4B5A-ABB6-A1973CCF5DCF}"/>
    <cellStyle name="Cálculo 2 10 2 10" xfId="2389" xr:uid="{FB45D648-E5F8-4A15-A9D5-6239F69F91F7}"/>
    <cellStyle name="Cálculo 2 10 2 2" xfId="2390" xr:uid="{D3761F0A-4C38-42E3-8C2D-6339839B6E9E}"/>
    <cellStyle name="Cálculo 2 10 2 2 2" xfId="2391" xr:uid="{647F2A45-33D7-4DF2-941B-191CC499737F}"/>
    <cellStyle name="Cálculo 2 10 2 2 3" xfId="2392" xr:uid="{6BABBCA7-9957-4DC4-A189-4ED9D62E96D9}"/>
    <cellStyle name="Cálculo 2 10 2 2 4" xfId="2393" xr:uid="{FD494EB5-CCE1-442D-9142-B5431AC526F5}"/>
    <cellStyle name="Cálculo 2 10 2 2 5" xfId="2394" xr:uid="{B4A37ACD-3079-42A9-B2DD-B84A96EA4D46}"/>
    <cellStyle name="Cálculo 2 10 2 3" xfId="2395" xr:uid="{3EE29116-C1ED-47F8-A1B5-CDB37C4CAC34}"/>
    <cellStyle name="Cálculo 2 10 2 3 2" xfId="2396" xr:uid="{F3F2F851-EC9F-410A-A0FF-56C97EF36F14}"/>
    <cellStyle name="Cálculo 2 10 2 3 3" xfId="2397" xr:uid="{838F82AA-4F72-4654-8F29-5D110F678D34}"/>
    <cellStyle name="Cálculo 2 10 2 3 4" xfId="2398" xr:uid="{A91BE708-B278-41AE-996C-D46B3B8E88AF}"/>
    <cellStyle name="Cálculo 2 10 2 3 5" xfId="2399" xr:uid="{580751ED-2442-4816-AD85-9BFE52E1353B}"/>
    <cellStyle name="Cálculo 2 10 2 4" xfId="2400" xr:uid="{2EC40B48-B015-429D-964C-DB60A902DDA2}"/>
    <cellStyle name="Cálculo 2 10 2 4 2" xfId="2401" xr:uid="{19074442-3E46-4465-A67A-83D2C51A6158}"/>
    <cellStyle name="Cálculo 2 10 2 4 3" xfId="2402" xr:uid="{AB341686-7BDD-4E5D-BEA6-E7B2B8E7FF0C}"/>
    <cellStyle name="Cálculo 2 10 2 4 4" xfId="2403" xr:uid="{E23257ED-5507-441C-A125-192590261F29}"/>
    <cellStyle name="Cálculo 2 10 2 5" xfId="2404" xr:uid="{047A3522-4624-4DBB-A491-C86808830583}"/>
    <cellStyle name="Cálculo 2 10 2 5 2" xfId="2405" xr:uid="{E452CB29-2307-47AA-A355-4A661EE786E2}"/>
    <cellStyle name="Cálculo 2 10 2 5 3" xfId="2406" xr:uid="{B03A4139-3A50-4604-8BE4-E178342E9D5E}"/>
    <cellStyle name="Cálculo 2 10 2 5 4" xfId="2407" xr:uid="{7654F6E2-FF69-4A6F-98C6-51A6BEB5275B}"/>
    <cellStyle name="Cálculo 2 10 2 6" xfId="2408" xr:uid="{537492BA-3050-46F1-A1D1-4209179CDB9A}"/>
    <cellStyle name="Cálculo 2 10 2 6 2" xfId="2409" xr:uid="{D8576E4F-E4D9-49C5-80C6-69C5F6C8A817}"/>
    <cellStyle name="Cálculo 2 10 2 6 3" xfId="2410" xr:uid="{D4FD670F-A9A4-4934-92DE-CD4A5719FBF6}"/>
    <cellStyle name="Cálculo 2 10 2 6 4" xfId="2411" xr:uid="{190A1C36-6B22-4EA6-89BD-8955CE86DDEA}"/>
    <cellStyle name="Cálculo 2 10 2 7" xfId="2412" xr:uid="{50785CE3-E7A2-4463-8370-F6AA71579F23}"/>
    <cellStyle name="Cálculo 2 10 2 8" xfId="2413" xr:uid="{92F91AC4-BCF0-43D0-A377-D6D1246C8F28}"/>
    <cellStyle name="Cálculo 2 10 2 9" xfId="2414" xr:uid="{7F46B77E-7BC7-4BFA-BD07-0970E69B3137}"/>
    <cellStyle name="Cálculo 2 10 3" xfId="2415" xr:uid="{4F7270E0-CE7E-4500-96A0-52407423A9C4}"/>
    <cellStyle name="Cálculo 2 10 3 10" xfId="2416" xr:uid="{51022877-0725-4FD4-B0C5-C69BDEB45667}"/>
    <cellStyle name="Cálculo 2 10 3 2" xfId="2417" xr:uid="{8807E610-480B-4CEC-BDF2-BE3C6F000A06}"/>
    <cellStyle name="Cálculo 2 10 3 2 2" xfId="2418" xr:uid="{ACA061C8-F447-4779-8A9A-AA9ADA68E1D8}"/>
    <cellStyle name="Cálculo 2 10 3 2 3" xfId="2419" xr:uid="{186265B0-B071-4365-B0E2-84AE4E5BE8FF}"/>
    <cellStyle name="Cálculo 2 10 3 2 4" xfId="2420" xr:uid="{048023B1-2552-4307-AA09-0515C372A103}"/>
    <cellStyle name="Cálculo 2 10 3 2 5" xfId="2421" xr:uid="{23652804-21AE-4E52-A671-8DC6E19A0147}"/>
    <cellStyle name="Cálculo 2 10 3 3" xfId="2422" xr:uid="{57C768E4-D47F-4B30-B6A7-CAD96F7ABAB8}"/>
    <cellStyle name="Cálculo 2 10 3 3 2" xfId="2423" xr:uid="{FEFBD544-516E-47CA-8484-80F0BA7DF67A}"/>
    <cellStyle name="Cálculo 2 10 3 3 3" xfId="2424" xr:uid="{2EF06082-6E7F-4F2D-829A-9B77AFE8C97A}"/>
    <cellStyle name="Cálculo 2 10 3 3 4" xfId="2425" xr:uid="{2118427F-1152-4D0B-A9B8-59AD00B59F23}"/>
    <cellStyle name="Cálculo 2 10 3 3 5" xfId="2426" xr:uid="{887B74C3-1A72-468E-8C68-6F214EBF1050}"/>
    <cellStyle name="Cálculo 2 10 3 4" xfId="2427" xr:uid="{18EE0ECF-9D0E-4208-9172-788AC24F6081}"/>
    <cellStyle name="Cálculo 2 10 3 4 2" xfId="2428" xr:uid="{91FCD20C-F91E-402A-B31F-783AEB699C6D}"/>
    <cellStyle name="Cálculo 2 10 3 4 3" xfId="2429" xr:uid="{9C62B871-3BDD-4DC6-ABFA-C81BEBA2D48E}"/>
    <cellStyle name="Cálculo 2 10 3 4 4" xfId="2430" xr:uid="{5CE4AF41-3E9C-4F89-8432-1827CC493207}"/>
    <cellStyle name="Cálculo 2 10 3 5" xfId="2431" xr:uid="{16B1848A-40DB-4E59-AE07-9A942A30D1A7}"/>
    <cellStyle name="Cálculo 2 10 3 5 2" xfId="2432" xr:uid="{6C8FE543-3214-414C-AF9E-51EE915F63B9}"/>
    <cellStyle name="Cálculo 2 10 3 5 3" xfId="2433" xr:uid="{51AD8704-14F3-4D60-ACE4-1537998EB77C}"/>
    <cellStyle name="Cálculo 2 10 3 5 4" xfId="2434" xr:uid="{DFD95972-8165-4C50-B7C2-4B0A1F64AC3C}"/>
    <cellStyle name="Cálculo 2 10 3 6" xfId="2435" xr:uid="{FB1D121D-9B28-46EE-8184-8F316578616A}"/>
    <cellStyle name="Cálculo 2 10 3 6 2" xfId="2436" xr:uid="{E679347F-A96F-43E8-90D0-B50B58C9B59D}"/>
    <cellStyle name="Cálculo 2 10 3 6 3" xfId="2437" xr:uid="{E2F1A47F-474C-4711-9A51-94B889369875}"/>
    <cellStyle name="Cálculo 2 10 3 6 4" xfId="2438" xr:uid="{29A4B16F-CF8C-41CA-8A74-3D969C75D6F4}"/>
    <cellStyle name="Cálculo 2 10 3 7" xfId="2439" xr:uid="{437AC4F8-887C-45A0-BD16-EBD5584F7BBE}"/>
    <cellStyle name="Cálculo 2 10 3 8" xfId="2440" xr:uid="{750A2D49-2A30-4836-ADB7-C6D3D69882A6}"/>
    <cellStyle name="Cálculo 2 10 3 9" xfId="2441" xr:uid="{57FDCF6F-7CE8-4CC0-9979-7D07B2D5A9CC}"/>
    <cellStyle name="Cálculo 2 10 4" xfId="2442" xr:uid="{24A8A202-A7DA-455A-A529-B6A8F4D765DD}"/>
    <cellStyle name="Cálculo 2 10 4 10" xfId="2443" xr:uid="{7D08B05E-5AA8-487C-B4BD-C86F5E8BED00}"/>
    <cellStyle name="Cálculo 2 10 4 2" xfId="2444" xr:uid="{CC75DCE7-8297-4786-A45E-3CCF2339C172}"/>
    <cellStyle name="Cálculo 2 10 4 2 2" xfId="2445" xr:uid="{2E7420C2-D3DD-40DD-98C0-37C4AB7F8BC3}"/>
    <cellStyle name="Cálculo 2 10 4 2 3" xfId="2446" xr:uid="{639FEA4C-16C5-4CC7-8DD7-B771F59FB343}"/>
    <cellStyle name="Cálculo 2 10 4 2 4" xfId="2447" xr:uid="{0F8E11CA-AB57-45BB-AA07-CE31A7AD333A}"/>
    <cellStyle name="Cálculo 2 10 4 2 5" xfId="2448" xr:uid="{31F39C64-0B7B-441D-8BE9-EFEF7F9DA85B}"/>
    <cellStyle name="Cálculo 2 10 4 3" xfId="2449" xr:uid="{BC474532-B9E3-4F94-88AC-6CC6E1C41C28}"/>
    <cellStyle name="Cálculo 2 10 4 3 2" xfId="2450" xr:uid="{0E185415-8DF0-4CCF-A5C8-FFCFC4592DD6}"/>
    <cellStyle name="Cálculo 2 10 4 3 3" xfId="2451" xr:uid="{09C20CB1-2E36-4CF4-930B-8ACD44870532}"/>
    <cellStyle name="Cálculo 2 10 4 3 4" xfId="2452" xr:uid="{15526864-A09F-49DE-869C-56232D4E99A6}"/>
    <cellStyle name="Cálculo 2 10 4 3 5" xfId="2453" xr:uid="{53B5FDD9-91FB-4A29-8D97-085574B83E60}"/>
    <cellStyle name="Cálculo 2 10 4 4" xfId="2454" xr:uid="{D377F620-2814-4D32-A1F5-FA3948411909}"/>
    <cellStyle name="Cálculo 2 10 4 4 2" xfId="2455" xr:uid="{F7E69BF6-0D88-47F8-9AC1-BD1196798629}"/>
    <cellStyle name="Cálculo 2 10 4 4 3" xfId="2456" xr:uid="{6EB87989-54C5-4C9F-B347-ABE34A8A6237}"/>
    <cellStyle name="Cálculo 2 10 4 4 4" xfId="2457" xr:uid="{893304B4-4754-4309-BBEA-C1AE6DA8D375}"/>
    <cellStyle name="Cálculo 2 10 4 5" xfId="2458" xr:uid="{B2C3317F-D035-4360-8EEF-DBB3F138C102}"/>
    <cellStyle name="Cálculo 2 10 4 5 2" xfId="2459" xr:uid="{6B7382CC-4F78-4578-9B2F-4C448072324F}"/>
    <cellStyle name="Cálculo 2 10 4 5 3" xfId="2460" xr:uid="{D2BC17AC-5911-480C-AA60-E5FA719E8A4E}"/>
    <cellStyle name="Cálculo 2 10 4 5 4" xfId="2461" xr:uid="{B45EBF2C-C997-47AE-A9DE-E8A8532F30A6}"/>
    <cellStyle name="Cálculo 2 10 4 6" xfId="2462" xr:uid="{8DF2200A-922F-4124-AFB9-29B1EAA1BCF6}"/>
    <cellStyle name="Cálculo 2 10 4 6 2" xfId="2463" xr:uid="{32932441-CDCC-4A09-A490-354C9B647B75}"/>
    <cellStyle name="Cálculo 2 10 4 6 3" xfId="2464" xr:uid="{7B4FE060-5786-443E-BD0D-4A730A0CDF02}"/>
    <cellStyle name="Cálculo 2 10 4 6 4" xfId="2465" xr:uid="{6FD0E35C-F0E2-4516-8484-DD5C18E5E739}"/>
    <cellStyle name="Cálculo 2 10 4 7" xfId="2466" xr:uid="{7E756FDA-A53F-4FCC-97EB-5E979CB4B9DA}"/>
    <cellStyle name="Cálculo 2 10 4 8" xfId="2467" xr:uid="{9D4E583C-21FE-478D-AD3E-BCE399308271}"/>
    <cellStyle name="Cálculo 2 10 4 9" xfId="2468" xr:uid="{EBB8021A-12E4-4D60-9604-9D883B4FCF07}"/>
    <cellStyle name="Cálculo 2 10 5" xfId="2469" xr:uid="{338DF037-889A-48CA-B850-EBD5479A96A2}"/>
    <cellStyle name="Cálculo 2 10 5 2" xfId="2470" xr:uid="{6CEDCFEE-DA1E-4B18-8C11-C392CEC9ACE5}"/>
    <cellStyle name="Cálculo 2 10 5 3" xfId="2471" xr:uid="{2FB48804-FCBC-44B7-8E01-8656B2D39841}"/>
    <cellStyle name="Cálculo 2 10 5 4" xfId="2472" xr:uid="{6B7D4F1C-46DC-4A3E-83A6-6E37043A75AD}"/>
    <cellStyle name="Cálculo 2 10 5 5" xfId="2473" xr:uid="{6991F0A9-92C2-48A9-BC0A-1B407BE1DCE0}"/>
    <cellStyle name="Cálculo 2 10 6" xfId="2474" xr:uid="{49F1341F-5117-4744-99C1-7CB184E25749}"/>
    <cellStyle name="Cálculo 2 10 6 2" xfId="2475" xr:uid="{86747587-3DF0-44F2-ACF7-5D9CC3FC9A3C}"/>
    <cellStyle name="Cálculo 2 10 6 3" xfId="2476" xr:uid="{7119C114-5E28-4E28-931E-650561772BD3}"/>
    <cellStyle name="Cálculo 2 10 6 4" xfId="2477" xr:uid="{6872A82C-2D35-4818-A20E-0BC0A75490F0}"/>
    <cellStyle name="Cálculo 2 10 6 5" xfId="2478" xr:uid="{C9710D72-9685-4AFD-9E38-EF8BD8B07C97}"/>
    <cellStyle name="Cálculo 2 10 7" xfId="2479" xr:uid="{A49F92DF-138F-4756-AD30-E7A422BF46E6}"/>
    <cellStyle name="Cálculo 2 10 7 2" xfId="2480" xr:uid="{7B8B14CB-DE6C-4D6C-9FF5-9B660300E262}"/>
    <cellStyle name="Cálculo 2 10 7 3" xfId="2481" xr:uid="{A16FF223-0965-42D5-B91F-6921A98B84B1}"/>
    <cellStyle name="Cálculo 2 10 7 4" xfId="2482" xr:uid="{92A26C75-8DAA-4F8C-9271-0A393B028E2A}"/>
    <cellStyle name="Cálculo 2 10 8" xfId="2483" xr:uid="{2FA0F53A-6DCC-4AFE-AEAD-61DD599E901F}"/>
    <cellStyle name="Cálculo 2 10 8 2" xfId="2484" xr:uid="{CF8E310C-4AA8-4228-93B7-97B7FFBED923}"/>
    <cellStyle name="Cálculo 2 10 8 3" xfId="2485" xr:uid="{B985FC3F-5343-42F2-9024-54F6EB0EC90A}"/>
    <cellStyle name="Cálculo 2 10 8 4" xfId="2486" xr:uid="{3F84D00C-4936-4519-BBFA-9D5E50A3163B}"/>
    <cellStyle name="Cálculo 2 10 9" xfId="2487" xr:uid="{DC0FC0A2-4518-4510-A606-2645F144C451}"/>
    <cellStyle name="Cálculo 2 10 9 2" xfId="2488" xr:uid="{203F4EB0-4BC7-403A-A8EA-49C2A4CE7639}"/>
    <cellStyle name="Cálculo 2 10 9 3" xfId="2489" xr:uid="{0F040F7C-F54C-4D86-88BA-2980FF4C4E18}"/>
    <cellStyle name="Cálculo 2 10 9 4" xfId="2490" xr:uid="{4BE6A1D0-0D90-43E0-9644-E925B12C0351}"/>
    <cellStyle name="Cálculo 2 11" xfId="1218" xr:uid="{77300A8E-04EA-4500-AC7F-A128FB4B8BF2}"/>
    <cellStyle name="Cálculo 2 11 10" xfId="2491" xr:uid="{541D1488-9056-477B-B0D0-761F813A1645}"/>
    <cellStyle name="Cálculo 2 11 11" xfId="2492" xr:uid="{CDFB1E5A-6425-418B-B101-E73475CA7BE5}"/>
    <cellStyle name="Cálculo 2 11 12" xfId="2493" xr:uid="{A7EAA49A-2DA9-48BB-99EF-3C720CECDEA9}"/>
    <cellStyle name="Cálculo 2 11 2" xfId="2494" xr:uid="{2122315B-0A2B-43E4-998F-E98B21E0CE83}"/>
    <cellStyle name="Cálculo 2 11 2 2" xfId="2495" xr:uid="{F4906ED6-3229-4146-AE37-E06AE1869D60}"/>
    <cellStyle name="Cálculo 2 11 2 3" xfId="2496" xr:uid="{A0AE9C81-AE9C-45C6-8825-447CA46BF090}"/>
    <cellStyle name="Cálculo 2 11 2 4" xfId="2497" xr:uid="{3A686CAB-CE96-49DD-BDFD-A7FA3DF760BA}"/>
    <cellStyle name="Cálculo 2 11 2 5" xfId="2498" xr:uid="{56FE2F74-3A93-4068-80C9-420420A936F2}"/>
    <cellStyle name="Cálculo 2 11 3" xfId="2499" xr:uid="{C81C274A-6618-43B8-AD65-7FBFD94262EB}"/>
    <cellStyle name="Cálculo 2 11 3 2" xfId="2500" xr:uid="{7E880DE7-80D2-45C0-BF02-9AB80BEC07CA}"/>
    <cellStyle name="Cálculo 2 11 3 3" xfId="2501" xr:uid="{EBF1D5FB-600A-486A-B588-E1B6CA10DCEA}"/>
    <cellStyle name="Cálculo 2 11 3 4" xfId="2502" xr:uid="{3D58C578-095B-4B7A-9032-24ABD42D321F}"/>
    <cellStyle name="Cálculo 2 11 3 5" xfId="2503" xr:uid="{271FCF39-3CBF-4F14-9EFA-CE80D85D8F48}"/>
    <cellStyle name="Cálculo 2 11 4" xfId="2504" xr:uid="{F7C003A6-81C8-4730-BB93-9BCE42BFCCD5}"/>
    <cellStyle name="Cálculo 2 11 4 2" xfId="2505" xr:uid="{10B7FFEF-03C0-44FF-86CE-17750B20AE62}"/>
    <cellStyle name="Cálculo 2 11 4 3" xfId="2506" xr:uid="{C2741F8D-AB5E-48C8-BC16-DA46894769EC}"/>
    <cellStyle name="Cálculo 2 11 4 4" xfId="2507" xr:uid="{06524B81-6B42-424B-A591-25D368C5130A}"/>
    <cellStyle name="Cálculo 2 11 5" xfId="2508" xr:uid="{0A0A0431-B0D3-4B7C-BB24-4C334C5079CD}"/>
    <cellStyle name="Cálculo 2 11 5 2" xfId="2509" xr:uid="{8B4981F3-E088-46B7-B913-98788520D035}"/>
    <cellStyle name="Cálculo 2 11 5 3" xfId="2510" xr:uid="{811D51DB-83E5-493D-8586-4514910EE0B9}"/>
    <cellStyle name="Cálculo 2 11 5 4" xfId="2511" xr:uid="{92EC7629-B258-43D6-BED1-821AE0307904}"/>
    <cellStyle name="Cálculo 2 11 6" xfId="2512" xr:uid="{57CE90C4-3839-4C53-AB72-1DC9F0991236}"/>
    <cellStyle name="Cálculo 2 11 6 2" xfId="2513" xr:uid="{85231A31-BC7E-4B01-9A91-C5A59F6224AA}"/>
    <cellStyle name="Cálculo 2 11 6 3" xfId="2514" xr:uid="{A7CF4074-BEC3-4E7A-A53B-7F74BA7F58CA}"/>
    <cellStyle name="Cálculo 2 11 6 4" xfId="2515" xr:uid="{978F39C0-B561-44D2-A0C5-A5C39975D766}"/>
    <cellStyle name="Cálculo 2 11 7" xfId="2516" xr:uid="{38BE650D-8CBA-4EA0-8EE5-335785F2C012}"/>
    <cellStyle name="Cálculo 2 11 8" xfId="2517" xr:uid="{4D7B17F0-F23E-4897-A04A-D50F1DDB10A6}"/>
    <cellStyle name="Cálculo 2 11 9" xfId="2518" xr:uid="{717E699C-AB8B-49BA-BB2C-0D3FB2189ADD}"/>
    <cellStyle name="Cálculo 2 12" xfId="2519" xr:uid="{C1EF134F-3CA7-4632-A42A-528AE909A6F5}"/>
    <cellStyle name="Cálculo 2 12 10" xfId="2520" xr:uid="{E036E707-83D4-42F0-BD71-1B0EEBDF07E5}"/>
    <cellStyle name="Cálculo 2 12 2" xfId="2521" xr:uid="{AB3D13BE-E8AD-4DF0-9844-05E3BC1090D2}"/>
    <cellStyle name="Cálculo 2 12 2 2" xfId="2522" xr:uid="{D0171739-860C-4B41-BAF4-173491B0AADF}"/>
    <cellStyle name="Cálculo 2 12 2 3" xfId="2523" xr:uid="{0C931B7E-16E8-4AD6-B7F2-98F9AF692F30}"/>
    <cellStyle name="Cálculo 2 12 2 4" xfId="2524" xr:uid="{13D40A32-A02D-4F73-86E7-EE29ECB6E631}"/>
    <cellStyle name="Cálculo 2 12 2 5" xfId="2525" xr:uid="{89D17B3C-E437-418E-AC40-5070B9BF115F}"/>
    <cellStyle name="Cálculo 2 12 3" xfId="2526" xr:uid="{E5067A76-774F-4B87-B31E-884FBF409BB5}"/>
    <cellStyle name="Cálculo 2 12 3 2" xfId="2527" xr:uid="{D105598F-75D9-4C0F-A0B8-5183B6BA856A}"/>
    <cellStyle name="Cálculo 2 12 3 3" xfId="2528" xr:uid="{34405900-1463-4812-8FAA-93BFDDD5F0BE}"/>
    <cellStyle name="Cálculo 2 12 3 4" xfId="2529" xr:uid="{E7976C20-5237-48CF-8298-DA7020AD1EC2}"/>
    <cellStyle name="Cálculo 2 12 3 5" xfId="2530" xr:uid="{88359929-6CA9-4408-BE18-9CD84B3D8D22}"/>
    <cellStyle name="Cálculo 2 12 4" xfId="2531" xr:uid="{BF7FC66C-A016-4205-AB1E-6453249EDF7B}"/>
    <cellStyle name="Cálculo 2 12 4 2" xfId="2532" xr:uid="{0E000762-722A-4D63-9FB7-FE5A8ED889FE}"/>
    <cellStyle name="Cálculo 2 12 4 3" xfId="2533" xr:uid="{D15E5F80-DC5E-4B70-8A83-437D3D95E21D}"/>
    <cellStyle name="Cálculo 2 12 4 4" xfId="2534" xr:uid="{7C6F0E09-472B-42F6-9A08-4E40AF450782}"/>
    <cellStyle name="Cálculo 2 12 5" xfId="2535" xr:uid="{0FEA81BF-6A74-4C21-9958-B2942B8909D3}"/>
    <cellStyle name="Cálculo 2 12 5 2" xfId="2536" xr:uid="{F3F7D56A-E7F9-4B8C-A28B-493CA8BAC39B}"/>
    <cellStyle name="Cálculo 2 12 5 3" xfId="2537" xr:uid="{AEF87FD4-8CE5-4FDE-BA13-D8537F667617}"/>
    <cellStyle name="Cálculo 2 12 5 4" xfId="2538" xr:uid="{17EABF5B-6B14-4DE3-AE3D-1D94E2D4FE6A}"/>
    <cellStyle name="Cálculo 2 12 6" xfId="2539" xr:uid="{8CB9F043-EEC2-4747-8374-1BDB648EA5E0}"/>
    <cellStyle name="Cálculo 2 12 6 2" xfId="2540" xr:uid="{EC95FC00-047A-4D0D-AF0D-9E17595E38C7}"/>
    <cellStyle name="Cálculo 2 12 6 3" xfId="2541" xr:uid="{DA9855B5-D0F2-4E9D-87C0-0B766D7900F5}"/>
    <cellStyle name="Cálculo 2 12 6 4" xfId="2542" xr:uid="{077FC32A-5F10-42C0-B345-04E429AC1548}"/>
    <cellStyle name="Cálculo 2 12 7" xfId="2543" xr:uid="{78E1CFB5-7EEE-4C52-B5DD-A4ED474B2934}"/>
    <cellStyle name="Cálculo 2 12 8" xfId="2544" xr:uid="{ACF99C75-4912-4A07-9614-51198683E37D}"/>
    <cellStyle name="Cálculo 2 12 9" xfId="2545" xr:uid="{F5F90B47-E042-4EED-A0B9-D2D17A2BFD9A}"/>
    <cellStyle name="Cálculo 2 13" xfId="2546" xr:uid="{C2AFA5D3-DB66-4762-9987-C84E0A78C566}"/>
    <cellStyle name="Cálculo 2 13 10" xfId="2547" xr:uid="{9B62B146-F4D2-41C7-BEE0-66F6E2F1E6C3}"/>
    <cellStyle name="Cálculo 2 13 2" xfId="2548" xr:uid="{F6A6F7CE-39B6-4850-AB63-D0FA5082D4CE}"/>
    <cellStyle name="Cálculo 2 13 2 2" xfId="2549" xr:uid="{AC8DFAFE-0153-435E-AAD7-146EC751EF9E}"/>
    <cellStyle name="Cálculo 2 13 2 3" xfId="2550" xr:uid="{DBDB530B-34BC-4F2B-8BA1-7585148EE39A}"/>
    <cellStyle name="Cálculo 2 13 2 4" xfId="2551" xr:uid="{AD98FE4C-518F-463B-823C-0C2CB42574CB}"/>
    <cellStyle name="Cálculo 2 13 2 5" xfId="2552" xr:uid="{4BF1849F-377C-4707-8C98-4C15DB53E6DB}"/>
    <cellStyle name="Cálculo 2 13 3" xfId="2553" xr:uid="{7C1C8CBD-3F95-4CCB-9F0E-3EB794140A38}"/>
    <cellStyle name="Cálculo 2 13 3 2" xfId="2554" xr:uid="{4D5FFFC5-85A9-4D3B-A9A1-A65F742D4ACD}"/>
    <cellStyle name="Cálculo 2 13 3 3" xfId="2555" xr:uid="{E4FF25D2-3ED5-4AAA-85D2-2ABC5DAA7ED5}"/>
    <cellStyle name="Cálculo 2 13 3 4" xfId="2556" xr:uid="{0A4CA693-6E1B-4E71-89D0-2754410468D4}"/>
    <cellStyle name="Cálculo 2 13 3 5" xfId="2557" xr:uid="{80B0D22B-6C07-4A13-B982-D6BD8307E3A3}"/>
    <cellStyle name="Cálculo 2 13 4" xfId="2558" xr:uid="{B01EAC85-7B05-4122-AE59-CF575C476F0B}"/>
    <cellStyle name="Cálculo 2 13 4 2" xfId="2559" xr:uid="{D92E6AF7-D4BF-491F-82A2-AA3F09F4032C}"/>
    <cellStyle name="Cálculo 2 13 4 3" xfId="2560" xr:uid="{BE202260-AD28-4FD5-8A87-F159A3CB2FEC}"/>
    <cellStyle name="Cálculo 2 13 4 4" xfId="2561" xr:uid="{077E5640-9A74-4EDA-A68E-9D2F067306B3}"/>
    <cellStyle name="Cálculo 2 13 5" xfId="2562" xr:uid="{C16982BF-CAD1-45BA-97BB-E5BA3816BF31}"/>
    <cellStyle name="Cálculo 2 13 5 2" xfId="2563" xr:uid="{2E954787-0CAE-42A0-A0F1-839C0F839BC0}"/>
    <cellStyle name="Cálculo 2 13 5 3" xfId="2564" xr:uid="{F0151B43-E88C-476F-A679-BCDA4FF3B3DA}"/>
    <cellStyle name="Cálculo 2 13 5 4" xfId="2565" xr:uid="{CC256C38-52F9-4C44-B17F-3E0B70486B2D}"/>
    <cellStyle name="Cálculo 2 13 6" xfId="2566" xr:uid="{C8DF9AF7-2D77-4871-B7BF-D9B8BCDD052C}"/>
    <cellStyle name="Cálculo 2 13 6 2" xfId="2567" xr:uid="{05D09235-EC90-4840-8FF6-5A9DB0A155AB}"/>
    <cellStyle name="Cálculo 2 13 6 3" xfId="2568" xr:uid="{FA0574AA-BE5E-4AA1-B390-BECFF104FB78}"/>
    <cellStyle name="Cálculo 2 13 6 4" xfId="2569" xr:uid="{FB62808D-5B71-4114-985C-A65F34D3F61E}"/>
    <cellStyle name="Cálculo 2 13 7" xfId="2570" xr:uid="{DEA05C9E-554B-4A81-A7E1-3BEDB904989E}"/>
    <cellStyle name="Cálculo 2 13 8" xfId="2571" xr:uid="{D79CDD82-435C-4311-BC3E-E2AC40C3FFCE}"/>
    <cellStyle name="Cálculo 2 13 9" xfId="2572" xr:uid="{4411A47C-8828-446E-9108-1253CE275C26}"/>
    <cellStyle name="Cálculo 2 14" xfId="2573" xr:uid="{17ECE7B3-96DF-4AD7-A361-8CD1AE2D7F7B}"/>
    <cellStyle name="Cálculo 2 14 2" xfId="2574" xr:uid="{909AE280-6C7D-4FEE-8ECD-C8B424830CDD}"/>
    <cellStyle name="Cálculo 2 14 3" xfId="2575" xr:uid="{BAE28261-4F62-448B-B0EA-29DFAD693276}"/>
    <cellStyle name="Cálculo 2 14 4" xfId="2576" xr:uid="{F245346D-5746-4FA6-AB2B-78D844C91108}"/>
    <cellStyle name="Cálculo 2 14 5" xfId="2577" xr:uid="{1FCB71F5-278A-4440-9810-F386093836AF}"/>
    <cellStyle name="Cálculo 2 15" xfId="2578" xr:uid="{060EF19D-3F4C-4EF2-869C-DFAAA91E24CD}"/>
    <cellStyle name="Cálculo 2 15 2" xfId="2579" xr:uid="{EB4A5BF7-10C2-4ECE-BB83-A93AB474EA0A}"/>
    <cellStyle name="Cálculo 2 15 3" xfId="2580" xr:uid="{505657C5-299D-47E6-A690-F8BE0FEBDC9C}"/>
    <cellStyle name="Cálculo 2 15 4" xfId="2581" xr:uid="{9247A8CE-E35D-4060-A577-84A9AEAF6598}"/>
    <cellStyle name="Cálculo 2 16" xfId="2582" xr:uid="{E6B55296-2E88-410E-B33B-AA9E7CEA65FA}"/>
    <cellStyle name="Cálculo 2 16 2" xfId="2583" xr:uid="{31FA81BF-EF1F-4639-8524-4AD25D5D7C99}"/>
    <cellStyle name="Cálculo 2 16 3" xfId="2584" xr:uid="{6DE3FC21-A1DB-4417-B1EF-2F18046499C0}"/>
    <cellStyle name="Cálculo 2 16 4" xfId="2585" xr:uid="{1D80DEEB-58BF-44E0-95E5-5B4B55771E56}"/>
    <cellStyle name="Cálculo 2 17" xfId="2586" xr:uid="{FFC2249C-A7B4-4A9B-A29F-8B5D408DF81F}"/>
    <cellStyle name="Cálculo 2 18" xfId="2587" xr:uid="{9C16AC4E-A4A0-4833-8925-FCF6E03A930D}"/>
    <cellStyle name="Cálculo 2 19" xfId="2588" xr:uid="{27A16862-0BCA-40F6-BCE3-B87318598771}"/>
    <cellStyle name="Cálculo 2 2" xfId="175" xr:uid="{00000000-0005-0000-0000-000027000000}"/>
    <cellStyle name="Cálculo 2 2 10" xfId="2589" xr:uid="{A66E00BA-58E3-4B49-8BC1-63F171DE367A}"/>
    <cellStyle name="Cálculo 2 2 11" xfId="2590" xr:uid="{822F3594-C61E-4F73-8A41-0CE1B24F1EED}"/>
    <cellStyle name="Cálculo 2 2 12" xfId="2591" xr:uid="{B4F995EE-ECE3-4074-9C29-5B794BF98F34}"/>
    <cellStyle name="Cálculo 2 2 13" xfId="332" xr:uid="{DAFDAC3A-CD89-4C74-BA01-2C5E5B3422B2}"/>
    <cellStyle name="Cálculo 2 2 2" xfId="699" xr:uid="{8D3FAD6D-A9B4-4F1B-9D90-58E1136D789F}"/>
    <cellStyle name="Cálculo 2 2 2 10" xfId="2592" xr:uid="{21E65847-0300-4680-A299-7DAE7C50CA15}"/>
    <cellStyle name="Cálculo 2 2 2 11" xfId="2593" xr:uid="{EECC11CA-4EE9-4782-9C6C-DDC34CCAEF8C}"/>
    <cellStyle name="Cálculo 2 2 2 12" xfId="2594" xr:uid="{5C289AFC-F7C9-42ED-ADFC-9451FE4121D1}"/>
    <cellStyle name="Cálculo 2 2 2 13" xfId="2595" xr:uid="{9CBF0319-171D-4076-9364-7FB79CFB0325}"/>
    <cellStyle name="Cálculo 2 2 2 2" xfId="832" xr:uid="{CAF51020-39DE-4162-8643-86519426A24B}"/>
    <cellStyle name="Cálculo 2 2 2 2 10" xfId="2596" xr:uid="{E1344A64-5A2F-42D7-9DAD-E3995D0EACB1}"/>
    <cellStyle name="Cálculo 2 2 2 2 11" xfId="2597" xr:uid="{BAF63BA5-750E-43F3-9F8E-A25B945EB057}"/>
    <cellStyle name="Cálculo 2 2 2 2 12" xfId="2598" xr:uid="{83C82724-1B46-42DC-B6F4-ACA62FC28018}"/>
    <cellStyle name="Cálculo 2 2 2 2 13" xfId="2599" xr:uid="{FB1D81C8-9C3A-4FE7-B484-E672B8712E35}"/>
    <cellStyle name="Cálculo 2 2 2 2 2" xfId="1083" xr:uid="{DF6B610E-5233-4E3A-805D-000AAB16D303}"/>
    <cellStyle name="Cálculo 2 2 2 2 2 10" xfId="2600" xr:uid="{251272FC-CF0F-4C00-871B-512007111DF1}"/>
    <cellStyle name="Cálculo 2 2 2 2 2 11" xfId="2601" xr:uid="{5AA248EC-3E99-4083-902E-903CAB24B46C}"/>
    <cellStyle name="Cálculo 2 2 2 2 2 12" xfId="2602" xr:uid="{18B695B1-364A-4A9B-AE71-B756070D799C}"/>
    <cellStyle name="Cálculo 2 2 2 2 2 13" xfId="2603" xr:uid="{32AAC486-AB08-468E-893C-49110D774A70}"/>
    <cellStyle name="Cálculo 2 2 2 2 2 2" xfId="2604" xr:uid="{86FE8A37-4CAE-40FC-A614-5C40D3138960}"/>
    <cellStyle name="Cálculo 2 2 2 2 2 2 10" xfId="2605" xr:uid="{A4EB37CC-BE17-4136-91F0-CCF0FB4436E4}"/>
    <cellStyle name="Cálculo 2 2 2 2 2 2 2" xfId="2606" xr:uid="{9261B99F-E043-476D-BCCF-862A46C01EFD}"/>
    <cellStyle name="Cálculo 2 2 2 2 2 2 2 2" xfId="2607" xr:uid="{0E611686-73C1-4F34-9917-1F0E496FCC17}"/>
    <cellStyle name="Cálculo 2 2 2 2 2 2 2 3" xfId="2608" xr:uid="{C6676EA9-6ACB-44C6-ADF1-50219336F6EB}"/>
    <cellStyle name="Cálculo 2 2 2 2 2 2 2 4" xfId="2609" xr:uid="{DC8B4B48-0BD7-4747-ACB8-C238E68259C0}"/>
    <cellStyle name="Cálculo 2 2 2 2 2 2 2 5" xfId="2610" xr:uid="{4DDFC05E-4C77-4879-B555-153886545137}"/>
    <cellStyle name="Cálculo 2 2 2 2 2 2 3" xfId="2611" xr:uid="{35DA3AC6-9FFA-49C7-B734-03FC53EE6F11}"/>
    <cellStyle name="Cálculo 2 2 2 2 2 2 3 2" xfId="2612" xr:uid="{82EFC0B8-C60D-4C43-B830-55C39D087C37}"/>
    <cellStyle name="Cálculo 2 2 2 2 2 2 3 3" xfId="2613" xr:uid="{73A9B004-746A-400C-86ED-CF00BBE11B72}"/>
    <cellStyle name="Cálculo 2 2 2 2 2 2 3 4" xfId="2614" xr:uid="{BD006E4F-0522-414D-844B-4828914A37EF}"/>
    <cellStyle name="Cálculo 2 2 2 2 2 2 3 5" xfId="2615" xr:uid="{A524AC72-3203-440D-98F7-5BA9C5231AC2}"/>
    <cellStyle name="Cálculo 2 2 2 2 2 2 4" xfId="2616" xr:uid="{C5403AB1-A866-4353-B294-49581EC3A081}"/>
    <cellStyle name="Cálculo 2 2 2 2 2 2 4 2" xfId="2617" xr:uid="{61C74CC9-F251-436F-8F7E-C2C4D9151B03}"/>
    <cellStyle name="Cálculo 2 2 2 2 2 2 4 3" xfId="2618" xr:uid="{7B673963-2133-4AFB-956F-790FBFBA1090}"/>
    <cellStyle name="Cálculo 2 2 2 2 2 2 4 4" xfId="2619" xr:uid="{253B8B70-E408-4875-99B9-24FA0408A88D}"/>
    <cellStyle name="Cálculo 2 2 2 2 2 2 5" xfId="2620" xr:uid="{302CB16F-BCF5-4A66-901F-58495FEB9C47}"/>
    <cellStyle name="Cálculo 2 2 2 2 2 2 5 2" xfId="2621" xr:uid="{AAA21902-1FC4-422B-B5B5-EBF25BC202C6}"/>
    <cellStyle name="Cálculo 2 2 2 2 2 2 5 3" xfId="2622" xr:uid="{E8EFDEFA-CB26-442C-84EA-385E0C0EAC1F}"/>
    <cellStyle name="Cálculo 2 2 2 2 2 2 5 4" xfId="2623" xr:uid="{843361D8-36EE-4967-8B72-A8956096B145}"/>
    <cellStyle name="Cálculo 2 2 2 2 2 2 6" xfId="2624" xr:uid="{B45833EE-BD83-42B6-9E2F-60049BC99896}"/>
    <cellStyle name="Cálculo 2 2 2 2 2 2 6 2" xfId="2625" xr:uid="{AC8C735A-E11B-4B29-9581-273DC2CCC435}"/>
    <cellStyle name="Cálculo 2 2 2 2 2 2 6 3" xfId="2626" xr:uid="{36AA955B-554B-49FB-A1DD-5D1AC69AC3C2}"/>
    <cellStyle name="Cálculo 2 2 2 2 2 2 6 4" xfId="2627" xr:uid="{917CD3EE-7F78-4FB0-BFF4-58467D929BEA}"/>
    <cellStyle name="Cálculo 2 2 2 2 2 2 7" xfId="2628" xr:uid="{7F5B37A6-067E-4CE0-8126-E7BAE2598F00}"/>
    <cellStyle name="Cálculo 2 2 2 2 2 2 8" xfId="2629" xr:uid="{35F2F00E-1A5D-44FF-936E-8C8F5317546F}"/>
    <cellStyle name="Cálculo 2 2 2 2 2 2 9" xfId="2630" xr:uid="{EF8FC510-87DC-4D9C-B12A-23912EC0B334}"/>
    <cellStyle name="Cálculo 2 2 2 2 2 3" xfId="2631" xr:uid="{C4EB8C6D-BA84-429C-89F4-8C1F3769CEB2}"/>
    <cellStyle name="Cálculo 2 2 2 2 2 3 2" xfId="2632" xr:uid="{2F38A87E-4DB8-4964-9CC8-063023EF251F}"/>
    <cellStyle name="Cálculo 2 2 2 2 2 3 3" xfId="2633" xr:uid="{6B8317FC-FFD6-495A-98DE-8D1709E1FCCA}"/>
    <cellStyle name="Cálculo 2 2 2 2 2 3 4" xfId="2634" xr:uid="{DAD8BECF-5194-4441-B105-FD7451ED6DE3}"/>
    <cellStyle name="Cálculo 2 2 2 2 2 3 5" xfId="2635" xr:uid="{5A02759F-98D6-4A1B-A8C2-FA6E4A301F0E}"/>
    <cellStyle name="Cálculo 2 2 2 2 2 4" xfId="2636" xr:uid="{D698DB84-BB70-48C9-BB0E-6247DE1FD9E9}"/>
    <cellStyle name="Cálculo 2 2 2 2 2 4 2" xfId="2637" xr:uid="{DDA3EC79-3ACE-40EE-BAB3-3749ABAEEF74}"/>
    <cellStyle name="Cálculo 2 2 2 2 2 4 3" xfId="2638" xr:uid="{5880B4BB-C664-4559-9E8B-F71940BC696C}"/>
    <cellStyle name="Cálculo 2 2 2 2 2 4 4" xfId="2639" xr:uid="{01FA1E0E-9047-4B29-ACF9-B5472743587B}"/>
    <cellStyle name="Cálculo 2 2 2 2 2 4 5" xfId="2640" xr:uid="{05102D34-0C3D-45DF-B890-F617380EE1C0}"/>
    <cellStyle name="Cálculo 2 2 2 2 2 5" xfId="2641" xr:uid="{D4BF020E-4D80-4A96-B34D-5F8D9418B471}"/>
    <cellStyle name="Cálculo 2 2 2 2 2 5 2" xfId="2642" xr:uid="{1151979F-4F94-4B16-9146-90742FBE8869}"/>
    <cellStyle name="Cálculo 2 2 2 2 2 5 3" xfId="2643" xr:uid="{F3F2D53D-D021-46CF-9E34-F9688761E496}"/>
    <cellStyle name="Cálculo 2 2 2 2 2 5 4" xfId="2644" xr:uid="{F99D5743-5A91-4BA2-8BDD-1B1E86871DB8}"/>
    <cellStyle name="Cálculo 2 2 2 2 2 6" xfId="2645" xr:uid="{E3CA3C50-F969-4603-862C-3D1B3FB8F0FD}"/>
    <cellStyle name="Cálculo 2 2 2 2 2 6 2" xfId="2646" xr:uid="{C079B2D3-6EB8-41D6-B8C5-B153048353A1}"/>
    <cellStyle name="Cálculo 2 2 2 2 2 6 3" xfId="2647" xr:uid="{CB10F919-B253-4701-858C-389EC61C329B}"/>
    <cellStyle name="Cálculo 2 2 2 2 2 6 4" xfId="2648" xr:uid="{7958A886-5D75-440E-BCDD-A84F8CA9BD2C}"/>
    <cellStyle name="Cálculo 2 2 2 2 2 7" xfId="2649" xr:uid="{8FB9538A-ACBC-4BA6-BB0A-D76D63BF2E65}"/>
    <cellStyle name="Cálculo 2 2 2 2 2 7 2" xfId="2650" xr:uid="{A9481BF9-E7AE-4E03-B369-30BB2888F91F}"/>
    <cellStyle name="Cálculo 2 2 2 2 2 7 3" xfId="2651" xr:uid="{0380343C-556D-48AB-B0B0-127DB7D3585E}"/>
    <cellStyle name="Cálculo 2 2 2 2 2 7 4" xfId="2652" xr:uid="{A9347DF7-0EBC-480A-827E-FA21294A6CEE}"/>
    <cellStyle name="Cálculo 2 2 2 2 2 8" xfId="2653" xr:uid="{A3A21716-6D24-47DA-82DB-37EF03D34B58}"/>
    <cellStyle name="Cálculo 2 2 2 2 2 9" xfId="2654" xr:uid="{260C101A-FC28-4343-B7E3-46FDA7908474}"/>
    <cellStyle name="Cálculo 2 2 2 2 3" xfId="2655" xr:uid="{EF771887-9951-4E0A-BCB9-818921A9E5EC}"/>
    <cellStyle name="Cálculo 2 2 2 2 3 10" xfId="2656" xr:uid="{80439201-DCD7-4620-B018-DF5CA5A7ECDB}"/>
    <cellStyle name="Cálculo 2 2 2 2 3 2" xfId="2657" xr:uid="{04BDFDA1-C821-4CE8-8D90-A5ECAFD8B838}"/>
    <cellStyle name="Cálculo 2 2 2 2 3 2 2" xfId="2658" xr:uid="{5BD6F792-74AB-497B-A949-068802EF92BC}"/>
    <cellStyle name="Cálculo 2 2 2 2 3 2 3" xfId="2659" xr:uid="{2AEE015A-7051-466D-B15A-969FAA26DA6C}"/>
    <cellStyle name="Cálculo 2 2 2 2 3 2 4" xfId="2660" xr:uid="{E0B7355A-8722-4D18-A7C3-D2D977850F31}"/>
    <cellStyle name="Cálculo 2 2 2 2 3 2 5" xfId="2661" xr:uid="{DBDF11AC-19EE-413F-8F68-ABA75D21BE3B}"/>
    <cellStyle name="Cálculo 2 2 2 2 3 3" xfId="2662" xr:uid="{EB609AE4-B215-496B-84D6-A6D7070AA488}"/>
    <cellStyle name="Cálculo 2 2 2 2 3 3 2" xfId="2663" xr:uid="{96B2F5B5-4302-4842-91A1-EB2718606F55}"/>
    <cellStyle name="Cálculo 2 2 2 2 3 3 3" xfId="2664" xr:uid="{A812597D-7A3C-4BEE-8473-C4F35535DC8B}"/>
    <cellStyle name="Cálculo 2 2 2 2 3 3 4" xfId="2665" xr:uid="{D71C9DBF-0D9F-4CA3-93B3-219216BE500F}"/>
    <cellStyle name="Cálculo 2 2 2 2 3 3 5" xfId="2666" xr:uid="{812BC8D0-44C9-4CD4-83A8-6F5A07D76567}"/>
    <cellStyle name="Cálculo 2 2 2 2 3 4" xfId="2667" xr:uid="{8BEB9E35-1713-42B8-9F43-B1D5D8905838}"/>
    <cellStyle name="Cálculo 2 2 2 2 3 4 2" xfId="2668" xr:uid="{30307FF0-E854-4BB0-9CD2-41457E0EA1AD}"/>
    <cellStyle name="Cálculo 2 2 2 2 3 4 3" xfId="2669" xr:uid="{D665D4C9-EF80-471F-B237-DBF30408263F}"/>
    <cellStyle name="Cálculo 2 2 2 2 3 4 4" xfId="2670" xr:uid="{8531ED4A-6ED2-4EB7-AB7A-604CD004D135}"/>
    <cellStyle name="Cálculo 2 2 2 2 3 5" xfId="2671" xr:uid="{034B5973-50C7-451D-A1C2-6C6C1097D46B}"/>
    <cellStyle name="Cálculo 2 2 2 2 3 5 2" xfId="2672" xr:uid="{6D7BE27A-D28B-4AB5-B967-B2F97C5C3F0F}"/>
    <cellStyle name="Cálculo 2 2 2 2 3 5 3" xfId="2673" xr:uid="{3312A2FA-D4DD-4009-9463-FCAD1D01112E}"/>
    <cellStyle name="Cálculo 2 2 2 2 3 5 4" xfId="2674" xr:uid="{CC19091B-488F-4F5F-8A80-4F6B2051E2DA}"/>
    <cellStyle name="Cálculo 2 2 2 2 3 6" xfId="2675" xr:uid="{42411849-D171-4DC8-86DE-5D820988F110}"/>
    <cellStyle name="Cálculo 2 2 2 2 3 6 2" xfId="2676" xr:uid="{2856284F-CD5B-4A73-A678-855CCBC0C0D6}"/>
    <cellStyle name="Cálculo 2 2 2 2 3 6 3" xfId="2677" xr:uid="{9548C2A9-1DC8-428A-BCB8-133EBAF76B7C}"/>
    <cellStyle name="Cálculo 2 2 2 2 3 6 4" xfId="2678" xr:uid="{9AAD6121-12AD-483F-AB6C-1EA76582FB50}"/>
    <cellStyle name="Cálculo 2 2 2 2 3 7" xfId="2679" xr:uid="{9BAA338B-5089-49FC-B032-B36865CEDEE6}"/>
    <cellStyle name="Cálculo 2 2 2 2 3 8" xfId="2680" xr:uid="{A7475202-79C9-4FD4-ABA1-33D280F57B81}"/>
    <cellStyle name="Cálculo 2 2 2 2 3 9" xfId="2681" xr:uid="{43382ED5-0D15-458C-B65A-AD42A9FD0AA4}"/>
    <cellStyle name="Cálculo 2 2 2 2 4" xfId="2682" xr:uid="{2E836B95-A243-41E7-88CB-2D22EB0E3FA0}"/>
    <cellStyle name="Cálculo 2 2 2 2 4 10" xfId="2683" xr:uid="{69C5DEB1-6F8A-435F-A8D6-091C6B2A3FCD}"/>
    <cellStyle name="Cálculo 2 2 2 2 4 2" xfId="2684" xr:uid="{7E52F98F-0785-4A03-8851-FD3261FBA898}"/>
    <cellStyle name="Cálculo 2 2 2 2 4 2 2" xfId="2685" xr:uid="{79F5FEDE-818F-4A34-92AF-8EA2844BCE67}"/>
    <cellStyle name="Cálculo 2 2 2 2 4 2 3" xfId="2686" xr:uid="{0DDBC99B-24BE-4EC4-8C4F-4567086DD991}"/>
    <cellStyle name="Cálculo 2 2 2 2 4 2 4" xfId="2687" xr:uid="{26F680D6-50AA-46CF-A13F-26FDC4A55BB5}"/>
    <cellStyle name="Cálculo 2 2 2 2 4 2 5" xfId="2688" xr:uid="{C1A2BA95-CB76-42B6-9F72-E5E294A33DBC}"/>
    <cellStyle name="Cálculo 2 2 2 2 4 3" xfId="2689" xr:uid="{55268E07-9525-4679-999B-6B5175E90566}"/>
    <cellStyle name="Cálculo 2 2 2 2 4 3 2" xfId="2690" xr:uid="{C2CBD306-46E6-47DD-B00D-D0B108C88B9D}"/>
    <cellStyle name="Cálculo 2 2 2 2 4 3 3" xfId="2691" xr:uid="{F85E747B-0207-40AE-9DDC-F1730ED2ABA3}"/>
    <cellStyle name="Cálculo 2 2 2 2 4 3 4" xfId="2692" xr:uid="{54EF01F4-9161-420D-BDE5-4E8F53E619EF}"/>
    <cellStyle name="Cálculo 2 2 2 2 4 3 5" xfId="2693" xr:uid="{91BB40DB-0BC5-49A2-AE8C-78F5DEF5B2C7}"/>
    <cellStyle name="Cálculo 2 2 2 2 4 4" xfId="2694" xr:uid="{CDC780BF-311C-4CE9-B8AD-84C7E59BD6D1}"/>
    <cellStyle name="Cálculo 2 2 2 2 4 4 2" xfId="2695" xr:uid="{4ADEB7A2-2B82-4D0B-98AE-613E4F634CE4}"/>
    <cellStyle name="Cálculo 2 2 2 2 4 4 3" xfId="2696" xr:uid="{1DD22E4E-48DD-47BA-933B-77306E0B0521}"/>
    <cellStyle name="Cálculo 2 2 2 2 4 4 4" xfId="2697" xr:uid="{F6706E0A-551F-4523-972F-C027E49CE134}"/>
    <cellStyle name="Cálculo 2 2 2 2 4 5" xfId="2698" xr:uid="{D378D8A9-462D-423B-9F1D-4230FCF58290}"/>
    <cellStyle name="Cálculo 2 2 2 2 4 5 2" xfId="2699" xr:uid="{FB0C2579-356A-490A-9885-40D124108871}"/>
    <cellStyle name="Cálculo 2 2 2 2 4 5 3" xfId="2700" xr:uid="{DBBB3652-582E-406D-A31F-B12A77E46412}"/>
    <cellStyle name="Cálculo 2 2 2 2 4 5 4" xfId="2701" xr:uid="{DE078260-7F1C-48BE-A390-57181EEB7654}"/>
    <cellStyle name="Cálculo 2 2 2 2 4 6" xfId="2702" xr:uid="{93D48EE4-4823-4583-8291-1C9154592B6B}"/>
    <cellStyle name="Cálculo 2 2 2 2 4 6 2" xfId="2703" xr:uid="{3A3C22A6-7451-4584-A06C-97167F6C10C1}"/>
    <cellStyle name="Cálculo 2 2 2 2 4 6 3" xfId="2704" xr:uid="{DA34E451-7BB1-48AE-89E9-0B022B826B55}"/>
    <cellStyle name="Cálculo 2 2 2 2 4 6 4" xfId="2705" xr:uid="{A30CC56B-2C7F-4186-8C6C-0A46A36D34D9}"/>
    <cellStyle name="Cálculo 2 2 2 2 4 7" xfId="2706" xr:uid="{9ED17A25-6A70-4E9A-8CFE-852782B6EFC9}"/>
    <cellStyle name="Cálculo 2 2 2 2 4 8" xfId="2707" xr:uid="{66BF453D-2043-4BCA-9962-312F3852BE8F}"/>
    <cellStyle name="Cálculo 2 2 2 2 4 9" xfId="2708" xr:uid="{4D2062BE-0E27-4983-B085-9795ED66F1B6}"/>
    <cellStyle name="Cálculo 2 2 2 2 5" xfId="2709" xr:uid="{E337D6DC-B1C2-4EAE-885A-3B96D6CA3AD4}"/>
    <cellStyle name="Cálculo 2 2 2 2 5 2" xfId="2710" xr:uid="{26A39F71-8CE1-4A5F-B847-C2F561329821}"/>
    <cellStyle name="Cálculo 2 2 2 2 5 3" xfId="2711" xr:uid="{8F64BDF6-C678-4CA6-9122-D1B5D56DDE69}"/>
    <cellStyle name="Cálculo 2 2 2 2 5 4" xfId="2712" xr:uid="{48F40813-38EA-40DC-8F69-D37733B39D3E}"/>
    <cellStyle name="Cálculo 2 2 2 2 5 5" xfId="2713" xr:uid="{7E4CA86D-B612-47AA-9B5B-444EC2A96133}"/>
    <cellStyle name="Cálculo 2 2 2 2 6" xfId="2714" xr:uid="{2A76DAE4-AF13-4CFC-BC47-1F35BE2028FB}"/>
    <cellStyle name="Cálculo 2 2 2 2 6 2" xfId="2715" xr:uid="{0B156674-6431-4525-9122-1912C52A8BFB}"/>
    <cellStyle name="Cálculo 2 2 2 2 6 3" xfId="2716" xr:uid="{11BCAD2C-68DD-4749-BC40-89101B1516E4}"/>
    <cellStyle name="Cálculo 2 2 2 2 6 4" xfId="2717" xr:uid="{8BA878A9-7356-4CE6-AB0C-519D6B1622B2}"/>
    <cellStyle name="Cálculo 2 2 2 2 7" xfId="2718" xr:uid="{EC149352-5462-4E79-AB7D-3BE95B4C596E}"/>
    <cellStyle name="Cálculo 2 2 2 2 7 2" xfId="2719" xr:uid="{047661E2-417D-4744-96FC-325E85B8967F}"/>
    <cellStyle name="Cálculo 2 2 2 2 7 3" xfId="2720" xr:uid="{7D1BDF22-6318-4DBD-BEBB-F40891086319}"/>
    <cellStyle name="Cálculo 2 2 2 2 7 4" xfId="2721" xr:uid="{B717E442-D79E-4390-9304-9F0D9EE680FB}"/>
    <cellStyle name="Cálculo 2 2 2 2 8" xfId="2722" xr:uid="{AFCBC952-5C6E-4CEB-90A0-B64100CD2CCD}"/>
    <cellStyle name="Cálculo 2 2 2 2 8 2" xfId="2723" xr:uid="{CE34DCAE-9D61-44C4-9CFD-2549F72D1A4C}"/>
    <cellStyle name="Cálculo 2 2 2 2 8 3" xfId="2724" xr:uid="{597C7EE5-3283-4703-92EA-ED4F01A12F03}"/>
    <cellStyle name="Cálculo 2 2 2 2 8 4" xfId="2725" xr:uid="{89B83FA9-32AC-4DCB-97CB-0CBE8EEBBC97}"/>
    <cellStyle name="Cálculo 2 2 2 2 9" xfId="2726" xr:uid="{F078D79D-E425-48F4-8508-0EE8299207BA}"/>
    <cellStyle name="Cálculo 2 2 2 3" xfId="2727" xr:uid="{92FCFF1C-FC91-40CF-A66B-8A3399DF3E0A}"/>
    <cellStyle name="Cálculo 2 2 2 3 10" xfId="2728" xr:uid="{58126245-A69F-4807-8222-02D89B603BF6}"/>
    <cellStyle name="Cálculo 2 2 2 3 2" xfId="2729" xr:uid="{B8C17391-CFEA-414A-8F49-7AA92AB5BAD0}"/>
    <cellStyle name="Cálculo 2 2 2 3 2 2" xfId="2730" xr:uid="{744D874F-38AD-4EAD-9DB4-4797BB0DAD27}"/>
    <cellStyle name="Cálculo 2 2 2 3 2 3" xfId="2731" xr:uid="{0EE68536-2690-4B99-BC1C-A57DFB0D5798}"/>
    <cellStyle name="Cálculo 2 2 2 3 2 4" xfId="2732" xr:uid="{7B7D7075-FC91-4B13-BDA3-B0ED506962FC}"/>
    <cellStyle name="Cálculo 2 2 2 3 2 5" xfId="2733" xr:uid="{AE4DE828-809F-4A3D-8CB9-E7CBABB60C79}"/>
    <cellStyle name="Cálculo 2 2 2 3 3" xfId="2734" xr:uid="{B3D684E1-E7E2-41E1-BB01-D92FECDC7386}"/>
    <cellStyle name="Cálculo 2 2 2 3 3 2" xfId="2735" xr:uid="{5897E8F1-71D9-4454-9D7C-6AFC2AD3DF23}"/>
    <cellStyle name="Cálculo 2 2 2 3 3 3" xfId="2736" xr:uid="{2C51B862-28BA-4CDC-B94D-EABC27089DEC}"/>
    <cellStyle name="Cálculo 2 2 2 3 3 4" xfId="2737" xr:uid="{EC264580-1D1D-4D01-BDDC-AB885F9B16F0}"/>
    <cellStyle name="Cálculo 2 2 2 3 3 5" xfId="2738" xr:uid="{984204BB-0329-4B34-B489-E4A5FF61F5A0}"/>
    <cellStyle name="Cálculo 2 2 2 3 4" xfId="2739" xr:uid="{36181645-AA2E-48DC-A9D6-EDF0E4FC1623}"/>
    <cellStyle name="Cálculo 2 2 2 3 4 2" xfId="2740" xr:uid="{EC4B2429-CDD1-40ED-833A-D13BC4CF9D3C}"/>
    <cellStyle name="Cálculo 2 2 2 3 4 3" xfId="2741" xr:uid="{F88C829B-A142-4ABC-A67C-B52E20921F57}"/>
    <cellStyle name="Cálculo 2 2 2 3 4 4" xfId="2742" xr:uid="{EC277162-81B6-446B-86C9-A3EB4DA8DB42}"/>
    <cellStyle name="Cálculo 2 2 2 3 5" xfId="2743" xr:uid="{512A9DBE-86A3-4642-AD1C-2BF5C789EB96}"/>
    <cellStyle name="Cálculo 2 2 2 3 5 2" xfId="2744" xr:uid="{E5489130-0815-4220-914C-923460D5FAD7}"/>
    <cellStyle name="Cálculo 2 2 2 3 5 3" xfId="2745" xr:uid="{6335458E-9256-49BA-A1C0-A9D9BB1AE253}"/>
    <cellStyle name="Cálculo 2 2 2 3 5 4" xfId="2746" xr:uid="{4D05E4A5-054C-417C-8016-BFEA8FD84E42}"/>
    <cellStyle name="Cálculo 2 2 2 3 6" xfId="2747" xr:uid="{78B71599-6586-45B8-A636-30FCCD758777}"/>
    <cellStyle name="Cálculo 2 2 2 3 6 2" xfId="2748" xr:uid="{C7E97206-3588-4228-A5E7-38A382D47CC8}"/>
    <cellStyle name="Cálculo 2 2 2 3 6 3" xfId="2749" xr:uid="{2EC96990-8872-46F9-9A4D-8DC833F765E4}"/>
    <cellStyle name="Cálculo 2 2 2 3 6 4" xfId="2750" xr:uid="{E6C94AA1-CD82-43C9-A87C-8DE4E8A5FD2F}"/>
    <cellStyle name="Cálculo 2 2 2 3 7" xfId="2751" xr:uid="{30E61216-2B2A-4AD5-9324-2A983F07CF8B}"/>
    <cellStyle name="Cálculo 2 2 2 3 8" xfId="2752" xr:uid="{56DE06B5-70A4-43D1-8233-8D77C1A7001B}"/>
    <cellStyle name="Cálculo 2 2 2 3 9" xfId="2753" xr:uid="{35D57D5F-A275-41B0-A060-D819EEE5557E}"/>
    <cellStyle name="Cálculo 2 2 2 4" xfId="2754" xr:uid="{5EBB2109-F996-4D0F-9FEF-01568E05BFD9}"/>
    <cellStyle name="Cálculo 2 2 2 4 10" xfId="2755" xr:uid="{13FA83B5-D9CE-4E34-907F-8819CAF1D7BE}"/>
    <cellStyle name="Cálculo 2 2 2 4 2" xfId="2756" xr:uid="{B096DAFE-147F-4C63-8FBD-46D6226F53C5}"/>
    <cellStyle name="Cálculo 2 2 2 4 2 2" xfId="2757" xr:uid="{7C6FA6E2-159D-4FC8-85C1-70DFA7A47DCF}"/>
    <cellStyle name="Cálculo 2 2 2 4 2 3" xfId="2758" xr:uid="{C71FD873-3393-4B77-B3E2-86C2DB2FC3C6}"/>
    <cellStyle name="Cálculo 2 2 2 4 2 4" xfId="2759" xr:uid="{F0524CC9-A205-4371-BC56-7E567E8A2A07}"/>
    <cellStyle name="Cálculo 2 2 2 4 2 5" xfId="2760" xr:uid="{05BF5E68-DF85-4910-96E8-DE82BC488EF8}"/>
    <cellStyle name="Cálculo 2 2 2 4 3" xfId="2761" xr:uid="{A16AE721-512D-4103-ADFD-72DA2302B933}"/>
    <cellStyle name="Cálculo 2 2 2 4 3 2" xfId="2762" xr:uid="{6B2A9623-B72E-4FA6-BD58-4E8E6FB3F455}"/>
    <cellStyle name="Cálculo 2 2 2 4 3 3" xfId="2763" xr:uid="{B53BA58B-DABE-4937-BECF-EF7F32B9C5D2}"/>
    <cellStyle name="Cálculo 2 2 2 4 3 4" xfId="2764" xr:uid="{FA476331-7491-407E-8CB9-920D3652213E}"/>
    <cellStyle name="Cálculo 2 2 2 4 3 5" xfId="2765" xr:uid="{A0AC2D96-F44A-4FA9-9C3C-AD81A7D756B3}"/>
    <cellStyle name="Cálculo 2 2 2 4 4" xfId="2766" xr:uid="{532FFF40-C27D-48EC-8495-8C8F1B76882C}"/>
    <cellStyle name="Cálculo 2 2 2 4 4 2" xfId="2767" xr:uid="{96053A4D-1EF6-44F1-A7A1-0B8973736236}"/>
    <cellStyle name="Cálculo 2 2 2 4 4 3" xfId="2768" xr:uid="{7823E53C-EF8E-4914-B3AF-1EBD436034D8}"/>
    <cellStyle name="Cálculo 2 2 2 4 4 4" xfId="2769" xr:uid="{43A1C68A-248D-41D9-AC0F-55329B994653}"/>
    <cellStyle name="Cálculo 2 2 2 4 5" xfId="2770" xr:uid="{45546CD5-71A5-4694-B279-D5DE616CC635}"/>
    <cellStyle name="Cálculo 2 2 2 4 5 2" xfId="2771" xr:uid="{E6CA8DF0-EE9A-4860-B2CF-9CCC95ABDF75}"/>
    <cellStyle name="Cálculo 2 2 2 4 5 3" xfId="2772" xr:uid="{87482C1B-A59B-427D-9A00-BE3BD6C31C3D}"/>
    <cellStyle name="Cálculo 2 2 2 4 5 4" xfId="2773" xr:uid="{90DA3702-07F5-4E14-A4ED-38526E577215}"/>
    <cellStyle name="Cálculo 2 2 2 4 6" xfId="2774" xr:uid="{15C54EDD-F8F2-44D6-861B-F5BFB4ED4CFA}"/>
    <cellStyle name="Cálculo 2 2 2 4 6 2" xfId="2775" xr:uid="{51A4D1F4-5E7E-4AF4-A8A8-997EF1CFA5E8}"/>
    <cellStyle name="Cálculo 2 2 2 4 6 3" xfId="2776" xr:uid="{D764B8A0-82A1-47E3-A5AB-8660B166ED9D}"/>
    <cellStyle name="Cálculo 2 2 2 4 6 4" xfId="2777" xr:uid="{C3F383C8-5426-4889-863D-AD32053FDD9E}"/>
    <cellStyle name="Cálculo 2 2 2 4 7" xfId="2778" xr:uid="{7C0F0B96-32C6-4768-9B44-FD33E5B0634D}"/>
    <cellStyle name="Cálculo 2 2 2 4 8" xfId="2779" xr:uid="{A463757A-6148-4D62-B17C-AC1BD427E820}"/>
    <cellStyle name="Cálculo 2 2 2 4 9" xfId="2780" xr:uid="{1D17B593-EA3E-4258-9370-994365CCB7C7}"/>
    <cellStyle name="Cálculo 2 2 2 5" xfId="2781" xr:uid="{F329B434-47B9-49D0-A0DF-E441E05BB18A}"/>
    <cellStyle name="Cálculo 2 2 2 5 2" xfId="2782" xr:uid="{5037604D-B83D-499F-BEFE-A55CCA94F364}"/>
    <cellStyle name="Cálculo 2 2 2 5 3" xfId="2783" xr:uid="{017967A3-5BDF-4B61-ADBE-6CABF6282050}"/>
    <cellStyle name="Cálculo 2 2 2 5 4" xfId="2784" xr:uid="{12D1BBE2-0D27-456A-9A7E-5A2346882912}"/>
    <cellStyle name="Cálculo 2 2 2 5 5" xfId="2785" xr:uid="{42BDA840-2499-45D5-A849-E044F7A06C1A}"/>
    <cellStyle name="Cálculo 2 2 2 6" xfId="2786" xr:uid="{47B7988F-69C9-473B-849F-AF0EC121EEC9}"/>
    <cellStyle name="Cálculo 2 2 2 6 2" xfId="2787" xr:uid="{EE534CCA-CD01-46AF-A5BC-E15B53071E79}"/>
    <cellStyle name="Cálculo 2 2 2 6 3" xfId="2788" xr:uid="{C7441BD7-7DFF-48BA-AE51-782D22285FA0}"/>
    <cellStyle name="Cálculo 2 2 2 6 4" xfId="2789" xr:uid="{790C82B8-0C5C-4E21-B4EC-445E65D2DC51}"/>
    <cellStyle name="Cálculo 2 2 2 7" xfId="2790" xr:uid="{2CD1030B-82F8-4688-822C-944EB7C1B620}"/>
    <cellStyle name="Cálculo 2 2 2 7 2" xfId="2791" xr:uid="{9669A8CA-60D0-4328-A2B2-83162489A5BB}"/>
    <cellStyle name="Cálculo 2 2 2 7 3" xfId="2792" xr:uid="{35763C14-34F0-433C-873F-0782D186B25C}"/>
    <cellStyle name="Cálculo 2 2 2 7 4" xfId="2793" xr:uid="{9DD58AED-5E95-41F8-A0B9-B9E5C278CF3D}"/>
    <cellStyle name="Cálculo 2 2 2 8" xfId="2794" xr:uid="{64BB3D56-39D9-4491-BF17-2F114819E413}"/>
    <cellStyle name="Cálculo 2 2 2 8 2" xfId="2795" xr:uid="{44FD94D7-8F66-48E0-B966-008CF39D1D6F}"/>
    <cellStyle name="Cálculo 2 2 2 8 3" xfId="2796" xr:uid="{46FDD24E-4056-4E45-8EE8-BCEA27EB784D}"/>
    <cellStyle name="Cálculo 2 2 2 8 4" xfId="2797" xr:uid="{03F8D8D6-696E-479F-A600-41411A0D0C7C}"/>
    <cellStyle name="Cálculo 2 2 2 9" xfId="2798" xr:uid="{0422604E-5074-478C-97A2-84D4AEFBE4E0}"/>
    <cellStyle name="Cálculo 2 2 3" xfId="687" xr:uid="{49AB248F-CD9F-4878-B9A8-CA0214629C11}"/>
    <cellStyle name="Cálculo 2 2 3 10" xfId="2799" xr:uid="{36FFF066-1260-4E1F-AA8C-E430B5EA2849}"/>
    <cellStyle name="Cálculo 2 2 3 11" xfId="2800" xr:uid="{8A2B17FF-F176-4ADF-B27C-8978C84F7E7F}"/>
    <cellStyle name="Cálculo 2 2 3 12" xfId="2801" xr:uid="{197639EA-B68D-4F89-9E3C-5BD32A26A018}"/>
    <cellStyle name="Cálculo 2 2 3 13" xfId="2802" xr:uid="{A9CB289A-CBF8-4BEA-B4AD-924FC729C2D1}"/>
    <cellStyle name="Cálculo 2 2 3 14" xfId="2803" xr:uid="{C762E43F-7F80-45C6-8EA1-6E6249EDDDAC}"/>
    <cellStyle name="Cálculo 2 2 3 2" xfId="907" xr:uid="{AE58DF1E-19AD-4F11-A3FD-506A0D0BC4CC}"/>
    <cellStyle name="Cálculo 2 2 3 2 10" xfId="2804" xr:uid="{0DE13B96-5F15-4FEB-A071-19476095186C}"/>
    <cellStyle name="Cálculo 2 2 3 2 11" xfId="2805" xr:uid="{156BC59D-5927-4883-8F09-886D66AAD112}"/>
    <cellStyle name="Cálculo 2 2 3 2 12" xfId="2806" xr:uid="{16664A36-1FA0-44C7-BFF5-63E76A2C2A6F}"/>
    <cellStyle name="Cálculo 2 2 3 2 13" xfId="2807" xr:uid="{D5AEA386-FA86-40CD-8354-7BF049579FD0}"/>
    <cellStyle name="Cálculo 2 2 3 2 2" xfId="1158" xr:uid="{F1BA6436-1D1A-4DA4-8924-B212136B5544}"/>
    <cellStyle name="Cálculo 2 2 3 2 2 10" xfId="2808" xr:uid="{B24F575A-63ED-44C3-BA63-B95598151307}"/>
    <cellStyle name="Cálculo 2 2 3 2 2 11" xfId="2809" xr:uid="{41727BAA-4276-43E3-851B-7AEFEA8C34DB}"/>
    <cellStyle name="Cálculo 2 2 3 2 2 12" xfId="2810" xr:uid="{D1911A05-68EC-4DBC-9497-F819C5490ADD}"/>
    <cellStyle name="Cálculo 2 2 3 2 2 13" xfId="2811" xr:uid="{E13F1F0D-7CA7-4A94-B500-211939BDE123}"/>
    <cellStyle name="Cálculo 2 2 3 2 2 2" xfId="2812" xr:uid="{35EDA66B-62C1-4774-9187-9552FB830A80}"/>
    <cellStyle name="Cálculo 2 2 3 2 2 2 10" xfId="2813" xr:uid="{10E6B925-7011-4C48-A436-2BF0E014C908}"/>
    <cellStyle name="Cálculo 2 2 3 2 2 2 2" xfId="2814" xr:uid="{8B988F4C-F549-4AA4-B519-1A5DDDCF588E}"/>
    <cellStyle name="Cálculo 2 2 3 2 2 2 2 2" xfId="2815" xr:uid="{FE78DE79-7525-43A1-90D0-8C3B4B03FCBF}"/>
    <cellStyle name="Cálculo 2 2 3 2 2 2 2 3" xfId="2816" xr:uid="{D2121A12-753A-41A9-AC8F-E966F54057E0}"/>
    <cellStyle name="Cálculo 2 2 3 2 2 2 2 4" xfId="2817" xr:uid="{2681EA6E-B516-47EE-83D5-756530D18449}"/>
    <cellStyle name="Cálculo 2 2 3 2 2 2 2 5" xfId="2818" xr:uid="{95FA890E-6230-4BA9-8C76-BF0076AD4EBD}"/>
    <cellStyle name="Cálculo 2 2 3 2 2 2 3" xfId="2819" xr:uid="{4A9DD1C3-E55F-44D6-84DA-A353EBBFD412}"/>
    <cellStyle name="Cálculo 2 2 3 2 2 2 3 2" xfId="2820" xr:uid="{0AE12E5A-9FEF-4D2B-BFEE-6371B940E04B}"/>
    <cellStyle name="Cálculo 2 2 3 2 2 2 3 3" xfId="2821" xr:uid="{CB7404B4-BDBE-4BFC-8C78-A50018A3C81F}"/>
    <cellStyle name="Cálculo 2 2 3 2 2 2 3 4" xfId="2822" xr:uid="{3146AA4A-A2B9-4EDC-99F7-1D73D56613A4}"/>
    <cellStyle name="Cálculo 2 2 3 2 2 2 3 5" xfId="2823" xr:uid="{82C3431C-6BF4-4444-ADE0-D6FADEBF48FA}"/>
    <cellStyle name="Cálculo 2 2 3 2 2 2 4" xfId="2824" xr:uid="{1EB597E6-B8DC-424A-AD6F-71B5D2AE2511}"/>
    <cellStyle name="Cálculo 2 2 3 2 2 2 4 2" xfId="2825" xr:uid="{6B7D6303-7E17-41B2-BE18-D6082DE450F5}"/>
    <cellStyle name="Cálculo 2 2 3 2 2 2 4 3" xfId="2826" xr:uid="{A10955F8-E21F-4ACA-89DD-402BEA5F634A}"/>
    <cellStyle name="Cálculo 2 2 3 2 2 2 4 4" xfId="2827" xr:uid="{2AFD6855-FCA1-4D9A-9209-0C6D1A9E5504}"/>
    <cellStyle name="Cálculo 2 2 3 2 2 2 5" xfId="2828" xr:uid="{39B15E29-2B7F-4E8D-A7F2-5E61646C5E10}"/>
    <cellStyle name="Cálculo 2 2 3 2 2 2 5 2" xfId="2829" xr:uid="{E384B4EC-4AC1-4DED-878C-69EA80C4E885}"/>
    <cellStyle name="Cálculo 2 2 3 2 2 2 5 3" xfId="2830" xr:uid="{2F32FB2B-7565-458D-9FF6-1950090B9AF6}"/>
    <cellStyle name="Cálculo 2 2 3 2 2 2 5 4" xfId="2831" xr:uid="{55111CBC-20E8-439C-A83A-66670F7A315F}"/>
    <cellStyle name="Cálculo 2 2 3 2 2 2 6" xfId="2832" xr:uid="{CB50550B-A500-4BF9-B4B5-3F29C3A40D54}"/>
    <cellStyle name="Cálculo 2 2 3 2 2 2 6 2" xfId="2833" xr:uid="{83F902A6-0173-46ED-9679-0A04B8BCAFB0}"/>
    <cellStyle name="Cálculo 2 2 3 2 2 2 6 3" xfId="2834" xr:uid="{C57ADB1B-98E8-410B-A66F-A234918B8466}"/>
    <cellStyle name="Cálculo 2 2 3 2 2 2 6 4" xfId="2835" xr:uid="{AFF6F297-3169-4AC7-A48A-BD57D8322572}"/>
    <cellStyle name="Cálculo 2 2 3 2 2 2 7" xfId="2836" xr:uid="{7CF3C0AD-975C-438A-9B19-2993B0A0B6CE}"/>
    <cellStyle name="Cálculo 2 2 3 2 2 2 8" xfId="2837" xr:uid="{E44A128C-BD1D-4F2C-BFE9-BCB5D9F6C9FD}"/>
    <cellStyle name="Cálculo 2 2 3 2 2 2 9" xfId="2838" xr:uid="{EFAC0462-3E71-45C4-A7DC-1E72D79022BF}"/>
    <cellStyle name="Cálculo 2 2 3 2 2 3" xfId="2839" xr:uid="{EFBCC03E-1B1F-4BF8-8FE4-B34B37C0D6E5}"/>
    <cellStyle name="Cálculo 2 2 3 2 2 3 2" xfId="2840" xr:uid="{AACC7F78-1428-4D21-BB85-B762D1912029}"/>
    <cellStyle name="Cálculo 2 2 3 2 2 3 3" xfId="2841" xr:uid="{CEBDC5EA-1C0E-444C-9221-FC53A8F867C1}"/>
    <cellStyle name="Cálculo 2 2 3 2 2 3 4" xfId="2842" xr:uid="{9CD23480-34A8-4555-BEE8-3550F0ECA0CB}"/>
    <cellStyle name="Cálculo 2 2 3 2 2 3 5" xfId="2843" xr:uid="{5E6CF6C4-88B4-4E55-B8CF-4BC87EF36B19}"/>
    <cellStyle name="Cálculo 2 2 3 2 2 4" xfId="2844" xr:uid="{2D3A950C-FB43-471E-8FD1-6B734D82865C}"/>
    <cellStyle name="Cálculo 2 2 3 2 2 4 2" xfId="2845" xr:uid="{80DE311E-C09C-4B65-9C7F-AB1570C3AAFF}"/>
    <cellStyle name="Cálculo 2 2 3 2 2 4 3" xfId="2846" xr:uid="{34E20365-5027-413C-9784-2FB856F41D27}"/>
    <cellStyle name="Cálculo 2 2 3 2 2 4 4" xfId="2847" xr:uid="{C048AABF-0490-46B3-840C-5D137A975AE3}"/>
    <cellStyle name="Cálculo 2 2 3 2 2 4 5" xfId="2848" xr:uid="{1F5E33D3-E1D4-4099-B33E-9DB062FFFB39}"/>
    <cellStyle name="Cálculo 2 2 3 2 2 5" xfId="2849" xr:uid="{1E7050E9-A43B-4789-A19D-5AA58912CAF4}"/>
    <cellStyle name="Cálculo 2 2 3 2 2 5 2" xfId="2850" xr:uid="{B9D53591-49D5-4410-8E24-A0983B7ED5F5}"/>
    <cellStyle name="Cálculo 2 2 3 2 2 5 3" xfId="2851" xr:uid="{7AACA633-F1BE-43D7-978D-BD3CA851A0C8}"/>
    <cellStyle name="Cálculo 2 2 3 2 2 5 4" xfId="2852" xr:uid="{C850319A-E31A-412E-BAF2-B21AAD41DFB8}"/>
    <cellStyle name="Cálculo 2 2 3 2 2 6" xfId="2853" xr:uid="{125C642F-F878-4699-8221-1D8D2690F08C}"/>
    <cellStyle name="Cálculo 2 2 3 2 2 6 2" xfId="2854" xr:uid="{070748CF-48C6-4F3C-9556-E4D56DFBD93B}"/>
    <cellStyle name="Cálculo 2 2 3 2 2 6 3" xfId="2855" xr:uid="{51450E62-2BCB-40F5-B28A-679F3A525455}"/>
    <cellStyle name="Cálculo 2 2 3 2 2 6 4" xfId="2856" xr:uid="{1F24BD9E-D109-4CFB-891F-AC2C167DE8F5}"/>
    <cellStyle name="Cálculo 2 2 3 2 2 7" xfId="2857" xr:uid="{AC22C508-7FC7-4700-89D6-239CB78769D1}"/>
    <cellStyle name="Cálculo 2 2 3 2 2 7 2" xfId="2858" xr:uid="{E9A1FF54-5DDE-4B35-A754-7F9386CC8826}"/>
    <cellStyle name="Cálculo 2 2 3 2 2 7 3" xfId="2859" xr:uid="{E7615871-CB04-408C-8261-3BA738B28581}"/>
    <cellStyle name="Cálculo 2 2 3 2 2 7 4" xfId="2860" xr:uid="{E6B287AF-1136-44CA-B2CE-32FA8E3B8484}"/>
    <cellStyle name="Cálculo 2 2 3 2 2 8" xfId="2861" xr:uid="{A510F0CA-097E-48EC-918B-77C50D35D312}"/>
    <cellStyle name="Cálculo 2 2 3 2 2 9" xfId="2862" xr:uid="{4D8BA32E-9D4A-4F4F-9088-4D1009A2D611}"/>
    <cellStyle name="Cálculo 2 2 3 2 3" xfId="2863" xr:uid="{4958128A-3AA0-454C-AB9D-E95C4BC71C69}"/>
    <cellStyle name="Cálculo 2 2 3 2 3 10" xfId="2864" xr:uid="{2FAA5224-EC7C-4AF0-BCC5-E2572DB89C3A}"/>
    <cellStyle name="Cálculo 2 2 3 2 3 2" xfId="2865" xr:uid="{606B335A-D5D6-4C26-B8B8-128B32DD08A7}"/>
    <cellStyle name="Cálculo 2 2 3 2 3 2 2" xfId="2866" xr:uid="{85F50533-BDA4-445E-9BAE-3E56F6904C85}"/>
    <cellStyle name="Cálculo 2 2 3 2 3 2 3" xfId="2867" xr:uid="{CFC185E8-95B2-4155-B628-D09994532553}"/>
    <cellStyle name="Cálculo 2 2 3 2 3 2 4" xfId="2868" xr:uid="{4028B2AE-29AD-4F08-B52E-0899522FC20A}"/>
    <cellStyle name="Cálculo 2 2 3 2 3 2 5" xfId="2869" xr:uid="{B8305691-F714-4A1B-80D4-8BE431509A3C}"/>
    <cellStyle name="Cálculo 2 2 3 2 3 3" xfId="2870" xr:uid="{2CA531DE-0466-4EC8-A970-68B4996830A7}"/>
    <cellStyle name="Cálculo 2 2 3 2 3 3 2" xfId="2871" xr:uid="{21C954B6-4CEE-4DC4-AC82-43F8A845AAA3}"/>
    <cellStyle name="Cálculo 2 2 3 2 3 3 3" xfId="2872" xr:uid="{02B1A879-41CE-47F2-8122-814CDB46AA71}"/>
    <cellStyle name="Cálculo 2 2 3 2 3 3 4" xfId="2873" xr:uid="{E774E742-DF89-43B3-B91F-368F3500BD60}"/>
    <cellStyle name="Cálculo 2 2 3 2 3 3 5" xfId="2874" xr:uid="{6D6ED38E-5B19-4500-883B-F46111E6A6A3}"/>
    <cellStyle name="Cálculo 2 2 3 2 3 4" xfId="2875" xr:uid="{7E99376C-0762-456E-9682-66C2CE757DBE}"/>
    <cellStyle name="Cálculo 2 2 3 2 3 4 2" xfId="2876" xr:uid="{FB3C7AFD-649A-4A08-AF47-10C22F343D2F}"/>
    <cellStyle name="Cálculo 2 2 3 2 3 4 3" xfId="2877" xr:uid="{19915C9F-27FC-49E6-932D-D6620B7D2726}"/>
    <cellStyle name="Cálculo 2 2 3 2 3 4 4" xfId="2878" xr:uid="{95B7309E-588C-411E-A93D-A6E1DFC71383}"/>
    <cellStyle name="Cálculo 2 2 3 2 3 5" xfId="2879" xr:uid="{5793282F-1FAB-4438-9879-38730B41C721}"/>
    <cellStyle name="Cálculo 2 2 3 2 3 5 2" xfId="2880" xr:uid="{6827E17F-265D-42CA-A59C-248A13075A74}"/>
    <cellStyle name="Cálculo 2 2 3 2 3 5 3" xfId="2881" xr:uid="{8484918F-EE65-441F-8969-B85B70A22FEF}"/>
    <cellStyle name="Cálculo 2 2 3 2 3 5 4" xfId="2882" xr:uid="{F24EEB79-6786-48CA-9C27-34913727A47F}"/>
    <cellStyle name="Cálculo 2 2 3 2 3 6" xfId="2883" xr:uid="{FD0401BB-8C0A-461C-9B93-445A34AE713B}"/>
    <cellStyle name="Cálculo 2 2 3 2 3 6 2" xfId="2884" xr:uid="{830253F6-43D8-43C5-84DE-4D2DEE0A9B07}"/>
    <cellStyle name="Cálculo 2 2 3 2 3 6 3" xfId="2885" xr:uid="{A8168D9B-C3A1-47ED-A282-4D8FB62DAEF7}"/>
    <cellStyle name="Cálculo 2 2 3 2 3 6 4" xfId="2886" xr:uid="{BD758E8F-AC74-4063-9083-689B9AF9C84B}"/>
    <cellStyle name="Cálculo 2 2 3 2 3 7" xfId="2887" xr:uid="{317D66CB-AF12-4A7A-95CD-FC3271E980C6}"/>
    <cellStyle name="Cálculo 2 2 3 2 3 8" xfId="2888" xr:uid="{CFD9357B-941B-475C-B301-CD03254A3726}"/>
    <cellStyle name="Cálculo 2 2 3 2 3 9" xfId="2889" xr:uid="{C8E9D2C9-6595-494E-AA80-D9FB2B9040E5}"/>
    <cellStyle name="Cálculo 2 2 3 2 4" xfId="2890" xr:uid="{5314D5C0-32EF-468F-B172-E7B65A1A693F}"/>
    <cellStyle name="Cálculo 2 2 3 2 4 10" xfId="2891" xr:uid="{3A1E47BC-EB3B-439C-AB1C-B0B188CDA064}"/>
    <cellStyle name="Cálculo 2 2 3 2 4 2" xfId="2892" xr:uid="{985A18CE-9D9A-40E8-97E2-128DDAB01972}"/>
    <cellStyle name="Cálculo 2 2 3 2 4 2 2" xfId="2893" xr:uid="{8B6B2168-F181-459B-BB11-3708E239FBF5}"/>
    <cellStyle name="Cálculo 2 2 3 2 4 2 3" xfId="2894" xr:uid="{ED03A70C-B173-41D1-857E-A56DEA1BB9AB}"/>
    <cellStyle name="Cálculo 2 2 3 2 4 2 4" xfId="2895" xr:uid="{2DE9BDEB-E984-47B3-A96E-47A91B352718}"/>
    <cellStyle name="Cálculo 2 2 3 2 4 2 5" xfId="2896" xr:uid="{F7D5B574-B496-4FA6-88EA-BA940F983C85}"/>
    <cellStyle name="Cálculo 2 2 3 2 4 3" xfId="2897" xr:uid="{AD6487C8-CB1D-4F7E-9923-D47C1F128D6D}"/>
    <cellStyle name="Cálculo 2 2 3 2 4 3 2" xfId="2898" xr:uid="{244A1AEA-8E63-4DA5-AAB8-259F88830A7F}"/>
    <cellStyle name="Cálculo 2 2 3 2 4 3 3" xfId="2899" xr:uid="{D78ECCDA-C14B-47D7-86AA-49CBA0341BF8}"/>
    <cellStyle name="Cálculo 2 2 3 2 4 3 4" xfId="2900" xr:uid="{6F1A56F5-053C-49CF-80DA-315703A1526E}"/>
    <cellStyle name="Cálculo 2 2 3 2 4 3 5" xfId="2901" xr:uid="{7BB62C69-A976-4A30-A5E0-683465970791}"/>
    <cellStyle name="Cálculo 2 2 3 2 4 4" xfId="2902" xr:uid="{8DFB0055-FE29-49FA-9B29-0C59026AA62E}"/>
    <cellStyle name="Cálculo 2 2 3 2 4 4 2" xfId="2903" xr:uid="{7695C8AF-5C9D-4DD2-8EAA-C71B1EDB2268}"/>
    <cellStyle name="Cálculo 2 2 3 2 4 4 3" xfId="2904" xr:uid="{E6C87301-5DA5-4E8D-8D0F-C4872F5E8C56}"/>
    <cellStyle name="Cálculo 2 2 3 2 4 4 4" xfId="2905" xr:uid="{9F1E9099-4AFD-47C0-85B6-B5E4B72F9B8C}"/>
    <cellStyle name="Cálculo 2 2 3 2 4 5" xfId="2906" xr:uid="{440D0A82-5404-4A6D-9C88-ACA9BB0AA854}"/>
    <cellStyle name="Cálculo 2 2 3 2 4 5 2" xfId="2907" xr:uid="{B5BAE1B1-9DE4-4FCD-B2EE-A612001B4B50}"/>
    <cellStyle name="Cálculo 2 2 3 2 4 5 3" xfId="2908" xr:uid="{BF4B45F3-224D-4637-8EA7-C83A9DDA99E2}"/>
    <cellStyle name="Cálculo 2 2 3 2 4 5 4" xfId="2909" xr:uid="{CD174281-C613-41B3-87EF-3EAD82286DEB}"/>
    <cellStyle name="Cálculo 2 2 3 2 4 6" xfId="2910" xr:uid="{40E2C16B-5579-4D55-B230-7E04063C6BD6}"/>
    <cellStyle name="Cálculo 2 2 3 2 4 6 2" xfId="2911" xr:uid="{6318E931-C033-4210-BD97-84DF29756352}"/>
    <cellStyle name="Cálculo 2 2 3 2 4 6 3" xfId="2912" xr:uid="{0A393FB5-63D8-4E27-8197-3688AC7DCFF3}"/>
    <cellStyle name="Cálculo 2 2 3 2 4 6 4" xfId="2913" xr:uid="{F791798A-784B-4C76-82A8-80EA85248085}"/>
    <cellStyle name="Cálculo 2 2 3 2 4 7" xfId="2914" xr:uid="{43E1D84D-0FE3-465E-8E9C-5E300EFAB0A6}"/>
    <cellStyle name="Cálculo 2 2 3 2 4 8" xfId="2915" xr:uid="{086EB780-93B8-4DA0-8D50-0D75295D20A8}"/>
    <cellStyle name="Cálculo 2 2 3 2 4 9" xfId="2916" xr:uid="{21B4D2D0-66E3-4123-AA6C-A0277F6A1C17}"/>
    <cellStyle name="Cálculo 2 2 3 2 5" xfId="2917" xr:uid="{619ED280-980B-48B7-B2F1-078999906B86}"/>
    <cellStyle name="Cálculo 2 2 3 2 5 2" xfId="2918" xr:uid="{F8A8554F-F6D4-4D81-A806-5E81E33D59AE}"/>
    <cellStyle name="Cálculo 2 2 3 2 5 3" xfId="2919" xr:uid="{1B25F6C0-FE38-4956-B454-EBE73DFF9578}"/>
    <cellStyle name="Cálculo 2 2 3 2 5 4" xfId="2920" xr:uid="{9477E989-D3F7-4FA2-800D-5F08B765CA60}"/>
    <cellStyle name="Cálculo 2 2 3 2 5 5" xfId="2921" xr:uid="{6B29C439-B2E2-46F6-A026-859FED29FEDA}"/>
    <cellStyle name="Cálculo 2 2 3 2 6" xfId="2922" xr:uid="{0D1E84A3-A425-4F2E-A462-7D44823768C3}"/>
    <cellStyle name="Cálculo 2 2 3 2 6 2" xfId="2923" xr:uid="{4E0504CD-6FC7-43D6-BBA4-975D9B632FBD}"/>
    <cellStyle name="Cálculo 2 2 3 2 6 3" xfId="2924" xr:uid="{BD03DA9B-C2D1-4076-8CDF-CCFFBE14CA54}"/>
    <cellStyle name="Cálculo 2 2 3 2 6 4" xfId="2925" xr:uid="{FEC6DC0D-A2BB-4816-A1FB-315E665A030D}"/>
    <cellStyle name="Cálculo 2 2 3 2 7" xfId="2926" xr:uid="{D72D8E1E-C60E-47D3-A5CF-7BFDE373BC2E}"/>
    <cellStyle name="Cálculo 2 2 3 2 7 2" xfId="2927" xr:uid="{1D327D68-735B-475E-B0F8-2FF5D2FCABB2}"/>
    <cellStyle name="Cálculo 2 2 3 2 7 3" xfId="2928" xr:uid="{962D1D7F-A506-47E7-AF65-C7CBC258A181}"/>
    <cellStyle name="Cálculo 2 2 3 2 7 4" xfId="2929" xr:uid="{36F9BDA5-48B4-41A7-82A7-5A64B46C88BD}"/>
    <cellStyle name="Cálculo 2 2 3 2 8" xfId="2930" xr:uid="{D8702CCE-394F-41DD-928E-F94F70361BA9}"/>
    <cellStyle name="Cálculo 2 2 3 2 8 2" xfId="2931" xr:uid="{B7C365EF-364F-48BA-A02D-6FBA5CBBA43D}"/>
    <cellStyle name="Cálculo 2 2 3 2 8 3" xfId="2932" xr:uid="{FE7042FC-BE1E-455D-AE38-4946BD2BF2AC}"/>
    <cellStyle name="Cálculo 2 2 3 2 8 4" xfId="2933" xr:uid="{E0696688-6FC6-4836-9543-CFC46475E974}"/>
    <cellStyle name="Cálculo 2 2 3 2 9" xfId="2934" xr:uid="{C42EE181-6175-4E26-9289-2753A602C8DD}"/>
    <cellStyle name="Cálculo 2 2 3 3" xfId="948" xr:uid="{A4FCCB79-3702-402A-B080-432FF342AB53}"/>
    <cellStyle name="Cálculo 2 2 3 3 10" xfId="2935" xr:uid="{F930EFDE-C1C2-45FE-B6C2-6098927F0D4B}"/>
    <cellStyle name="Cálculo 2 2 3 3 11" xfId="2936" xr:uid="{4883D150-3949-475A-9A14-F55336858394}"/>
    <cellStyle name="Cálculo 2 2 3 3 12" xfId="2937" xr:uid="{1178E284-0EAB-4D4B-8FDA-4C06208CCD07}"/>
    <cellStyle name="Cálculo 2 2 3 3 13" xfId="2938" xr:uid="{3684F1E4-03E3-4874-830F-90FC3DAF843D}"/>
    <cellStyle name="Cálculo 2 2 3 3 2" xfId="2939" xr:uid="{2CC1B9E9-2985-407A-80C5-4433751A1F0C}"/>
    <cellStyle name="Cálculo 2 2 3 3 2 10" xfId="2940" xr:uid="{D309A37A-36B0-4402-BC0A-81976A93E1A4}"/>
    <cellStyle name="Cálculo 2 2 3 3 2 2" xfId="2941" xr:uid="{693F58DD-EC94-4C45-BAE9-7D968E14818F}"/>
    <cellStyle name="Cálculo 2 2 3 3 2 2 2" xfId="2942" xr:uid="{44AAABBA-8B44-44F9-8E6C-B8FB20325F23}"/>
    <cellStyle name="Cálculo 2 2 3 3 2 2 3" xfId="2943" xr:uid="{45905C28-C8AE-4944-BFBA-38995E8337F7}"/>
    <cellStyle name="Cálculo 2 2 3 3 2 2 4" xfId="2944" xr:uid="{3F056828-B92F-4E76-9253-CEA524010D6B}"/>
    <cellStyle name="Cálculo 2 2 3 3 2 2 5" xfId="2945" xr:uid="{E78FB352-49B1-4991-BED3-FA23234E4ED7}"/>
    <cellStyle name="Cálculo 2 2 3 3 2 3" xfId="2946" xr:uid="{583FBF1C-424B-419D-8B80-14A629664B75}"/>
    <cellStyle name="Cálculo 2 2 3 3 2 3 2" xfId="2947" xr:uid="{585016A2-335A-4465-9C85-C2C7CAA80936}"/>
    <cellStyle name="Cálculo 2 2 3 3 2 3 3" xfId="2948" xr:uid="{8367E47A-541A-4BF8-AD61-4D86C1C30CF7}"/>
    <cellStyle name="Cálculo 2 2 3 3 2 3 4" xfId="2949" xr:uid="{01D833BE-53EE-4604-B3F0-ECAB30C7DE57}"/>
    <cellStyle name="Cálculo 2 2 3 3 2 3 5" xfId="2950" xr:uid="{84D03B45-B8BE-4C46-B729-FFD5115AD068}"/>
    <cellStyle name="Cálculo 2 2 3 3 2 4" xfId="2951" xr:uid="{CDD66101-6DE0-479D-963D-2DCD71373DD3}"/>
    <cellStyle name="Cálculo 2 2 3 3 2 4 2" xfId="2952" xr:uid="{CE6AAB37-ACBB-4D6F-8E3C-9A16E8FF59A4}"/>
    <cellStyle name="Cálculo 2 2 3 3 2 4 3" xfId="2953" xr:uid="{62E773B4-E527-4013-9D38-611221C101E2}"/>
    <cellStyle name="Cálculo 2 2 3 3 2 4 4" xfId="2954" xr:uid="{AC50C1DB-B934-4B17-8A65-83346518CBCA}"/>
    <cellStyle name="Cálculo 2 2 3 3 2 5" xfId="2955" xr:uid="{978C19CE-1C3B-4576-88C0-368E2786F094}"/>
    <cellStyle name="Cálculo 2 2 3 3 2 5 2" xfId="2956" xr:uid="{D57EA384-855C-469C-A3D9-81D2586F1922}"/>
    <cellStyle name="Cálculo 2 2 3 3 2 5 3" xfId="2957" xr:uid="{597721D3-13E3-4CB4-BC6F-4F7E646F7AB9}"/>
    <cellStyle name="Cálculo 2 2 3 3 2 5 4" xfId="2958" xr:uid="{717DDB79-8765-4E02-9BBE-98536E15166E}"/>
    <cellStyle name="Cálculo 2 2 3 3 2 6" xfId="2959" xr:uid="{1C199A1F-100C-4193-9866-0905D83B1392}"/>
    <cellStyle name="Cálculo 2 2 3 3 2 6 2" xfId="2960" xr:uid="{74ECBBCC-362E-4850-9915-596D1D9D3871}"/>
    <cellStyle name="Cálculo 2 2 3 3 2 6 3" xfId="2961" xr:uid="{75D8EEA1-FA26-4764-9861-5B21D857E4EC}"/>
    <cellStyle name="Cálculo 2 2 3 3 2 6 4" xfId="2962" xr:uid="{9884DD84-30E8-4384-829D-3F57C0B31B64}"/>
    <cellStyle name="Cálculo 2 2 3 3 2 7" xfId="2963" xr:uid="{9A319153-CD5B-4F79-897B-1E5E9B44278B}"/>
    <cellStyle name="Cálculo 2 2 3 3 2 8" xfId="2964" xr:uid="{56CEE47D-EBA8-43A4-A12A-341152916163}"/>
    <cellStyle name="Cálculo 2 2 3 3 2 9" xfId="2965" xr:uid="{D5BBCECC-38D9-4ED9-B95A-1394342CD95D}"/>
    <cellStyle name="Cálculo 2 2 3 3 3" xfId="2966" xr:uid="{0CE7F5E6-7B06-44D7-B8A2-80350B6CEABC}"/>
    <cellStyle name="Cálculo 2 2 3 3 3 2" xfId="2967" xr:uid="{5E1395FF-C903-47FF-987F-29BE2FBFD8B9}"/>
    <cellStyle name="Cálculo 2 2 3 3 3 3" xfId="2968" xr:uid="{C8F49435-B347-45BF-B820-7CBE1D25CFD9}"/>
    <cellStyle name="Cálculo 2 2 3 3 3 4" xfId="2969" xr:uid="{E4B1CB5A-56D1-4E15-BC66-0305932682B2}"/>
    <cellStyle name="Cálculo 2 2 3 3 3 5" xfId="2970" xr:uid="{C1F0EE64-39E3-400F-A9F3-FCC27C965AD3}"/>
    <cellStyle name="Cálculo 2 2 3 3 4" xfId="2971" xr:uid="{83828899-EAFF-4450-9117-F50F32996992}"/>
    <cellStyle name="Cálculo 2 2 3 3 4 2" xfId="2972" xr:uid="{63FA6567-9939-4701-A724-DA5C6CFAC5E7}"/>
    <cellStyle name="Cálculo 2 2 3 3 4 3" xfId="2973" xr:uid="{8AC0F0E2-066C-4048-ADF7-221415411B9C}"/>
    <cellStyle name="Cálculo 2 2 3 3 4 4" xfId="2974" xr:uid="{6D10424F-A53F-4CF6-B966-D22AFAB46BDF}"/>
    <cellStyle name="Cálculo 2 2 3 3 4 5" xfId="2975" xr:uid="{F81CFD41-C537-4870-9C35-087372D3ED25}"/>
    <cellStyle name="Cálculo 2 2 3 3 5" xfId="2976" xr:uid="{AA46C50E-8312-4779-A7B9-C176E6F1F6B4}"/>
    <cellStyle name="Cálculo 2 2 3 3 5 2" xfId="2977" xr:uid="{75ADE64B-C7A2-4E28-A999-FFA9D2E06FD6}"/>
    <cellStyle name="Cálculo 2 2 3 3 5 3" xfId="2978" xr:uid="{6D964757-E1C9-4D7C-942F-803FA9252C69}"/>
    <cellStyle name="Cálculo 2 2 3 3 5 4" xfId="2979" xr:uid="{B879F9E4-E17D-4C96-BF06-61A854ABC27C}"/>
    <cellStyle name="Cálculo 2 2 3 3 6" xfId="2980" xr:uid="{22D296D6-8897-4394-9D40-58B98CA0D5FE}"/>
    <cellStyle name="Cálculo 2 2 3 3 6 2" xfId="2981" xr:uid="{F11471A9-F31D-462D-9DBB-1160B27B410F}"/>
    <cellStyle name="Cálculo 2 2 3 3 6 3" xfId="2982" xr:uid="{8F78D55A-1E7D-4A77-8700-6AC4D3FBC0D7}"/>
    <cellStyle name="Cálculo 2 2 3 3 6 4" xfId="2983" xr:uid="{DB9DB1E8-90C4-4DC3-A023-EA6C4961ACA9}"/>
    <cellStyle name="Cálculo 2 2 3 3 7" xfId="2984" xr:uid="{2317C0DF-68CB-42AC-AF16-384D21C275A0}"/>
    <cellStyle name="Cálculo 2 2 3 3 7 2" xfId="2985" xr:uid="{3ED71CED-C96C-4DCE-8A92-DB4C3D7F1E16}"/>
    <cellStyle name="Cálculo 2 2 3 3 7 3" xfId="2986" xr:uid="{8724C6E9-21B1-4C28-9C15-22EBD8372988}"/>
    <cellStyle name="Cálculo 2 2 3 3 7 4" xfId="2987" xr:uid="{39320693-AA10-4FC6-A15A-DB870A8D7A0E}"/>
    <cellStyle name="Cálculo 2 2 3 3 8" xfId="2988" xr:uid="{4A40AF5A-B790-4236-88A7-2848B8F8AE7A}"/>
    <cellStyle name="Cálculo 2 2 3 3 9" xfId="2989" xr:uid="{6D5B7876-DF29-4B09-957D-A2AA86071C5F}"/>
    <cellStyle name="Cálculo 2 2 3 4" xfId="2990" xr:uid="{38EEE31B-18CB-4142-97A7-973381BCD290}"/>
    <cellStyle name="Cálculo 2 2 3 4 10" xfId="2991" xr:uid="{B125ACF5-DB97-4B1A-8171-F578A634043D}"/>
    <cellStyle name="Cálculo 2 2 3 4 2" xfId="2992" xr:uid="{D3CDA67E-CF29-48C8-A469-E75481CF956B}"/>
    <cellStyle name="Cálculo 2 2 3 4 2 2" xfId="2993" xr:uid="{BC740820-E36A-4BAD-B0F8-9F9FFA9A7A71}"/>
    <cellStyle name="Cálculo 2 2 3 4 2 3" xfId="2994" xr:uid="{6E7EE8E3-6779-4A05-BE49-603F8ABA0980}"/>
    <cellStyle name="Cálculo 2 2 3 4 2 4" xfId="2995" xr:uid="{1B6E4513-AE91-4683-B5EE-B9B5C91349FF}"/>
    <cellStyle name="Cálculo 2 2 3 4 2 5" xfId="2996" xr:uid="{9386E669-E3A2-47D2-9AA2-3FF3C51B6A7D}"/>
    <cellStyle name="Cálculo 2 2 3 4 3" xfId="2997" xr:uid="{E5E16460-E9D3-46C5-9A00-89E9432272D8}"/>
    <cellStyle name="Cálculo 2 2 3 4 3 2" xfId="2998" xr:uid="{DABACEDE-A7CA-424F-AE63-811387D9A02A}"/>
    <cellStyle name="Cálculo 2 2 3 4 3 3" xfId="2999" xr:uid="{A337E83F-176A-4691-982E-70B09F9DD3B4}"/>
    <cellStyle name="Cálculo 2 2 3 4 3 4" xfId="3000" xr:uid="{874CAAC4-3147-41DF-BBF7-E85793BF2809}"/>
    <cellStyle name="Cálculo 2 2 3 4 3 5" xfId="3001" xr:uid="{AB6977A9-4FD0-45DB-BDE0-7641C5124041}"/>
    <cellStyle name="Cálculo 2 2 3 4 4" xfId="3002" xr:uid="{2CC1F666-A936-44C8-A9A7-643CA6F97E06}"/>
    <cellStyle name="Cálculo 2 2 3 4 4 2" xfId="3003" xr:uid="{B62AECF1-43DD-4276-AB38-1BC8907C5902}"/>
    <cellStyle name="Cálculo 2 2 3 4 4 3" xfId="3004" xr:uid="{1ED780E4-EAA6-4C85-A563-95B8F15E3EE7}"/>
    <cellStyle name="Cálculo 2 2 3 4 4 4" xfId="3005" xr:uid="{01D67B66-1DC2-41D8-B58B-CE3B941D9279}"/>
    <cellStyle name="Cálculo 2 2 3 4 5" xfId="3006" xr:uid="{C71A01A6-8F4C-4867-978D-B7742F0CDCD6}"/>
    <cellStyle name="Cálculo 2 2 3 4 5 2" xfId="3007" xr:uid="{FE0A98E6-A6A3-4D26-B871-27E7E72BCA45}"/>
    <cellStyle name="Cálculo 2 2 3 4 5 3" xfId="3008" xr:uid="{68DE1A1A-6FE6-4B84-8AFC-86E5E4AC9295}"/>
    <cellStyle name="Cálculo 2 2 3 4 5 4" xfId="3009" xr:uid="{E7B7B6A2-87F1-4FCC-8FC9-FE33C7CDF5F7}"/>
    <cellStyle name="Cálculo 2 2 3 4 6" xfId="3010" xr:uid="{C6D96AEF-3BC1-4115-A69E-73EFD879CCE2}"/>
    <cellStyle name="Cálculo 2 2 3 4 6 2" xfId="3011" xr:uid="{77BFCFF4-18E5-4196-91EA-30799211E419}"/>
    <cellStyle name="Cálculo 2 2 3 4 6 3" xfId="3012" xr:uid="{85A12ACB-CE96-4E71-AD80-CF35EBEBDA02}"/>
    <cellStyle name="Cálculo 2 2 3 4 6 4" xfId="3013" xr:uid="{19EEB871-1F9F-47B9-9A78-342D7C1A4F93}"/>
    <cellStyle name="Cálculo 2 2 3 4 7" xfId="3014" xr:uid="{5E953885-7E5C-43B9-8B29-1ABCD52C36AD}"/>
    <cellStyle name="Cálculo 2 2 3 4 8" xfId="3015" xr:uid="{5EEAEDC2-180A-489E-8CB6-ACE4C3A33B6E}"/>
    <cellStyle name="Cálculo 2 2 3 4 9" xfId="3016" xr:uid="{8634DA2B-67C0-444B-9994-3EBB00CBF316}"/>
    <cellStyle name="Cálculo 2 2 3 5" xfId="3017" xr:uid="{B8B448C5-FD04-43EC-AE76-6ACA518CDFA2}"/>
    <cellStyle name="Cálculo 2 2 3 5 10" xfId="3018" xr:uid="{A9F4EE1A-B1D7-4143-8105-3ED256707D60}"/>
    <cellStyle name="Cálculo 2 2 3 5 2" xfId="3019" xr:uid="{3B8B9AED-7BF1-458D-A644-CD521942E053}"/>
    <cellStyle name="Cálculo 2 2 3 5 2 2" xfId="3020" xr:uid="{EB8999C3-037E-4372-A604-68DBBF80DA3D}"/>
    <cellStyle name="Cálculo 2 2 3 5 2 3" xfId="3021" xr:uid="{2DCFE067-39CF-4372-9C7E-0E2F12C8B9AC}"/>
    <cellStyle name="Cálculo 2 2 3 5 2 4" xfId="3022" xr:uid="{C6FBE9D0-C353-440B-8751-EF57EA855AE9}"/>
    <cellStyle name="Cálculo 2 2 3 5 2 5" xfId="3023" xr:uid="{2C60175A-04E0-4F64-86E7-659698159879}"/>
    <cellStyle name="Cálculo 2 2 3 5 3" xfId="3024" xr:uid="{EF7F7168-7F08-4282-8DBA-739FC304298D}"/>
    <cellStyle name="Cálculo 2 2 3 5 3 2" xfId="3025" xr:uid="{278527DA-1833-4CCE-A64C-0101C8973636}"/>
    <cellStyle name="Cálculo 2 2 3 5 3 3" xfId="3026" xr:uid="{6FD48DC4-FC2F-4693-95B6-902A9ADAE14B}"/>
    <cellStyle name="Cálculo 2 2 3 5 3 4" xfId="3027" xr:uid="{D3662C5C-570D-47D9-9FA6-636F53178E83}"/>
    <cellStyle name="Cálculo 2 2 3 5 3 5" xfId="3028" xr:uid="{8A2BA23E-793C-4099-A80E-E7642F669A67}"/>
    <cellStyle name="Cálculo 2 2 3 5 4" xfId="3029" xr:uid="{C1CCD12C-38BD-4F6F-B9F1-ECB0A3082A37}"/>
    <cellStyle name="Cálculo 2 2 3 5 4 2" xfId="3030" xr:uid="{1962F9F4-5984-491B-B26F-1D76596C9164}"/>
    <cellStyle name="Cálculo 2 2 3 5 4 3" xfId="3031" xr:uid="{838CBEE1-B22E-4311-9D19-A56CAF3C2C29}"/>
    <cellStyle name="Cálculo 2 2 3 5 4 4" xfId="3032" xr:uid="{7A767FD1-2076-43D6-A412-741CA6E7E100}"/>
    <cellStyle name="Cálculo 2 2 3 5 5" xfId="3033" xr:uid="{137A254E-A985-495A-B35F-74D35BD8FF29}"/>
    <cellStyle name="Cálculo 2 2 3 5 5 2" xfId="3034" xr:uid="{CE3CA749-766A-44C5-98FB-372A7E5C7DE1}"/>
    <cellStyle name="Cálculo 2 2 3 5 5 3" xfId="3035" xr:uid="{10D50B5F-8922-4C2F-AA3A-84A29309A95C}"/>
    <cellStyle name="Cálculo 2 2 3 5 5 4" xfId="3036" xr:uid="{9B3043B6-96EF-4AEA-B420-C6E2FDD0130B}"/>
    <cellStyle name="Cálculo 2 2 3 5 6" xfId="3037" xr:uid="{A35ACE07-F659-489A-829A-380ED71ADE9C}"/>
    <cellStyle name="Cálculo 2 2 3 5 6 2" xfId="3038" xr:uid="{CA9C3FCD-963C-44B2-B17B-723F21A61007}"/>
    <cellStyle name="Cálculo 2 2 3 5 6 3" xfId="3039" xr:uid="{39A4215C-8F96-447C-8A4E-DED654F2E578}"/>
    <cellStyle name="Cálculo 2 2 3 5 6 4" xfId="3040" xr:uid="{579BDF26-E933-4279-BDA7-C6E51CF2AFEB}"/>
    <cellStyle name="Cálculo 2 2 3 5 7" xfId="3041" xr:uid="{FC4040A1-6368-454A-AE6D-918882F46F8D}"/>
    <cellStyle name="Cálculo 2 2 3 5 8" xfId="3042" xr:uid="{989E0DB3-8C31-40FA-B0ED-126E522AB81E}"/>
    <cellStyle name="Cálculo 2 2 3 5 9" xfId="3043" xr:uid="{4672217C-69DE-40B3-BDB6-E48E06AC12E5}"/>
    <cellStyle name="Cálculo 2 2 3 6" xfId="3044" xr:uid="{8BC36923-39FD-4A7A-9A87-D96D8206D2D8}"/>
    <cellStyle name="Cálculo 2 2 3 6 2" xfId="3045" xr:uid="{C7F945E9-9AEB-4A5E-9744-079924EDB997}"/>
    <cellStyle name="Cálculo 2 2 3 6 3" xfId="3046" xr:uid="{14C29364-499C-4FF6-BD02-722889E1ECB4}"/>
    <cellStyle name="Cálculo 2 2 3 6 4" xfId="3047" xr:uid="{DD291CB1-F0D7-47D9-8D82-D65E2B311AE7}"/>
    <cellStyle name="Cálculo 2 2 3 6 5" xfId="3048" xr:uid="{DA1A1560-7471-4E5A-BEE0-F73EC39293B2}"/>
    <cellStyle name="Cálculo 2 2 3 7" xfId="3049" xr:uid="{8B493AC2-BC1A-440E-960E-3FC15DCB6E74}"/>
    <cellStyle name="Cálculo 2 2 3 7 2" xfId="3050" xr:uid="{39CE27B5-A452-4177-9197-2E160FD89361}"/>
    <cellStyle name="Cálculo 2 2 3 7 3" xfId="3051" xr:uid="{36408CF8-9623-4DDD-B53A-45AA6DCE14E0}"/>
    <cellStyle name="Cálculo 2 2 3 7 4" xfId="3052" xr:uid="{F0AB37F0-7451-4973-8C15-1FC2560BA27F}"/>
    <cellStyle name="Cálculo 2 2 3 8" xfId="3053" xr:uid="{8291E6A8-047A-44E2-8929-9F0847C7949B}"/>
    <cellStyle name="Cálculo 2 2 3 8 2" xfId="3054" xr:uid="{EB0FF987-3B6A-4A6E-A25A-C7075CB383C1}"/>
    <cellStyle name="Cálculo 2 2 3 8 3" xfId="3055" xr:uid="{59A257D7-E54B-4248-A925-177A4A4C5CA2}"/>
    <cellStyle name="Cálculo 2 2 3 8 4" xfId="3056" xr:uid="{592FFF95-0464-4019-92CD-B3239DF7B5DC}"/>
    <cellStyle name="Cálculo 2 2 3 9" xfId="3057" xr:uid="{388D0FA2-95D9-4B07-8757-BD927904FF55}"/>
    <cellStyle name="Cálculo 2 2 3 9 2" xfId="3058" xr:uid="{004972E9-D8B7-4A28-829F-081551FDE859}"/>
    <cellStyle name="Cálculo 2 2 3 9 3" xfId="3059" xr:uid="{DD5B9D49-6CFE-4FD2-A9F1-941E66204717}"/>
    <cellStyle name="Cálculo 2 2 3 9 4" xfId="3060" xr:uid="{FC25D165-ACF7-429C-9557-D41C659D7142}"/>
    <cellStyle name="Cálculo 2 2 4" xfId="3061" xr:uid="{F2EFCB56-A810-4F92-BDC3-0668BF65F3C7}"/>
    <cellStyle name="Cálculo 2 2 4 10" xfId="3062" xr:uid="{D96CFF06-CCFA-4D63-9F48-AD11C85C58E6}"/>
    <cellStyle name="Cálculo 2 2 4 2" xfId="3063" xr:uid="{8CB3242A-FAC0-4E7F-850D-3B372F880645}"/>
    <cellStyle name="Cálculo 2 2 4 2 2" xfId="3064" xr:uid="{37CCBEDE-9DD7-4F56-8AB9-EB11858F98F5}"/>
    <cellStyle name="Cálculo 2 2 4 2 3" xfId="3065" xr:uid="{2ECD8386-D3BD-45DF-A1DF-766A30FE9538}"/>
    <cellStyle name="Cálculo 2 2 4 2 4" xfId="3066" xr:uid="{9A0B24A6-19AB-41D4-B2E3-A4052D4E1BE0}"/>
    <cellStyle name="Cálculo 2 2 4 2 5" xfId="3067" xr:uid="{87BE0054-2318-4917-B07D-C5EB1F9066FD}"/>
    <cellStyle name="Cálculo 2 2 4 3" xfId="3068" xr:uid="{1E3ADE2B-E92A-42E1-87AA-C59731A5BEC7}"/>
    <cellStyle name="Cálculo 2 2 4 3 2" xfId="3069" xr:uid="{58286F35-2AA2-40A2-A8A1-7695E302B3C8}"/>
    <cellStyle name="Cálculo 2 2 4 3 3" xfId="3070" xr:uid="{8DC03A34-F537-443E-8B02-BE57D46FE6BC}"/>
    <cellStyle name="Cálculo 2 2 4 3 4" xfId="3071" xr:uid="{B5770DD7-D496-4B44-8AC1-5A1859F2EB5C}"/>
    <cellStyle name="Cálculo 2 2 4 3 5" xfId="3072" xr:uid="{A5EEDC5D-1FD4-4467-ADD5-E782A0B12A5F}"/>
    <cellStyle name="Cálculo 2 2 4 4" xfId="3073" xr:uid="{FE8996AA-CF6A-4408-9981-2CB84D4323D4}"/>
    <cellStyle name="Cálculo 2 2 4 4 2" xfId="3074" xr:uid="{B7D29C38-3E3A-4AB1-9CC2-A287C1CFA425}"/>
    <cellStyle name="Cálculo 2 2 4 4 3" xfId="3075" xr:uid="{C97DAFC5-1B7D-4E15-9877-35028DFCEB10}"/>
    <cellStyle name="Cálculo 2 2 4 4 4" xfId="3076" xr:uid="{3BF96ED4-87C4-4446-B7CB-9DBF0E61671E}"/>
    <cellStyle name="Cálculo 2 2 4 5" xfId="3077" xr:uid="{280770D9-7B71-4A8C-A476-3ABE55FCC88B}"/>
    <cellStyle name="Cálculo 2 2 4 5 2" xfId="3078" xr:uid="{71FBBF8C-2A38-4577-9635-A20257125859}"/>
    <cellStyle name="Cálculo 2 2 4 5 3" xfId="3079" xr:uid="{AD34F027-3C6F-4B60-AABA-AD3A1E0A0560}"/>
    <cellStyle name="Cálculo 2 2 4 5 4" xfId="3080" xr:uid="{4031EE96-0F8B-4922-BB47-D5C34541EA6E}"/>
    <cellStyle name="Cálculo 2 2 4 6" xfId="3081" xr:uid="{471A8C93-45B4-4999-9906-8B6463FD645C}"/>
    <cellStyle name="Cálculo 2 2 4 6 2" xfId="3082" xr:uid="{D62391F4-456F-47AC-A0B2-5E6EFA166A47}"/>
    <cellStyle name="Cálculo 2 2 4 6 3" xfId="3083" xr:uid="{D1EFE7C0-5988-4CC5-9CDE-87EFA9CB4BC1}"/>
    <cellStyle name="Cálculo 2 2 4 6 4" xfId="3084" xr:uid="{96270D78-8AFC-4900-B481-C17B16A196C2}"/>
    <cellStyle name="Cálculo 2 2 4 7" xfId="3085" xr:uid="{9B604F8D-6354-4220-A44C-4A5707C691F7}"/>
    <cellStyle name="Cálculo 2 2 4 8" xfId="3086" xr:uid="{2A1E4795-A4C6-4599-AFA2-F59C26DF30DA}"/>
    <cellStyle name="Cálculo 2 2 4 9" xfId="3087" xr:uid="{93792C34-FEE3-4BAB-AFEB-C9C8EDA5BD09}"/>
    <cellStyle name="Cálculo 2 2 5" xfId="3088" xr:uid="{23BC550C-A717-4D84-9DF7-17D9DBFB2B95}"/>
    <cellStyle name="Cálculo 2 2 5 10" xfId="3089" xr:uid="{50A62DFC-2D71-46DB-A772-53EB1F6287C9}"/>
    <cellStyle name="Cálculo 2 2 5 2" xfId="3090" xr:uid="{9629D8B1-276C-4C98-8840-21D94A73B41D}"/>
    <cellStyle name="Cálculo 2 2 5 2 2" xfId="3091" xr:uid="{574A1A60-8FA5-4F12-ADDE-175CD44D4104}"/>
    <cellStyle name="Cálculo 2 2 5 2 3" xfId="3092" xr:uid="{F44CBF9E-1607-4E0E-A66F-19AE99F79F7E}"/>
    <cellStyle name="Cálculo 2 2 5 2 4" xfId="3093" xr:uid="{57838276-CC66-4FC8-A8FE-9AEB4B044D01}"/>
    <cellStyle name="Cálculo 2 2 5 2 5" xfId="3094" xr:uid="{06099F83-F17A-4309-9F3A-3E3C8EBF87C0}"/>
    <cellStyle name="Cálculo 2 2 5 3" xfId="3095" xr:uid="{326F695C-6FB4-4A75-8BAF-EC15F0FF487E}"/>
    <cellStyle name="Cálculo 2 2 5 3 2" xfId="3096" xr:uid="{07F35075-E92C-4408-9C85-8E25F596752C}"/>
    <cellStyle name="Cálculo 2 2 5 3 3" xfId="3097" xr:uid="{911A6DC6-96F0-457B-B5C2-D104DADB9065}"/>
    <cellStyle name="Cálculo 2 2 5 3 4" xfId="3098" xr:uid="{643C58C4-8FFC-439A-9D0E-6D4598B07337}"/>
    <cellStyle name="Cálculo 2 2 5 3 5" xfId="3099" xr:uid="{3433C3E2-4ABD-40DF-BE22-867AEC3C43DD}"/>
    <cellStyle name="Cálculo 2 2 5 4" xfId="3100" xr:uid="{07354132-2678-4444-A13C-2D0B09FE06EE}"/>
    <cellStyle name="Cálculo 2 2 5 4 2" xfId="3101" xr:uid="{F3DCB942-D79B-4EF9-A200-540CF98D85F7}"/>
    <cellStyle name="Cálculo 2 2 5 4 3" xfId="3102" xr:uid="{26C4BAFA-EDF5-4822-AC49-66A273F3DEC9}"/>
    <cellStyle name="Cálculo 2 2 5 4 4" xfId="3103" xr:uid="{0A68B691-D134-475B-8957-715C33CFEFDD}"/>
    <cellStyle name="Cálculo 2 2 5 5" xfId="3104" xr:uid="{F061DF70-AA59-471A-A2EF-07E02DD311B7}"/>
    <cellStyle name="Cálculo 2 2 5 5 2" xfId="3105" xr:uid="{FA33EB1A-3E13-481F-8F02-63CEA640A562}"/>
    <cellStyle name="Cálculo 2 2 5 5 3" xfId="3106" xr:uid="{5A070169-BDEE-432B-9DF0-352CE7207024}"/>
    <cellStyle name="Cálculo 2 2 5 5 4" xfId="3107" xr:uid="{6C5ABBE4-C0B4-4A32-B191-5FF6211D14D3}"/>
    <cellStyle name="Cálculo 2 2 5 6" xfId="3108" xr:uid="{8E23DF5C-8297-4336-8A6B-600981223A39}"/>
    <cellStyle name="Cálculo 2 2 5 6 2" xfId="3109" xr:uid="{B238B526-DC9C-4519-8333-D20D1FB3EEDE}"/>
    <cellStyle name="Cálculo 2 2 5 6 3" xfId="3110" xr:uid="{1F56939B-9AC0-43D1-8C1C-2930E53C3438}"/>
    <cellStyle name="Cálculo 2 2 5 6 4" xfId="3111" xr:uid="{04ECEB7B-016F-4278-B329-37B17ED8CB8B}"/>
    <cellStyle name="Cálculo 2 2 5 7" xfId="3112" xr:uid="{46F5B048-D3B6-4C07-850E-899970ADB933}"/>
    <cellStyle name="Cálculo 2 2 5 8" xfId="3113" xr:uid="{BE59B4AB-F1D8-46F5-BCF6-34E3A3764B05}"/>
    <cellStyle name="Cálculo 2 2 5 9" xfId="3114" xr:uid="{6D2EBB49-5DE1-4D2E-9E68-C3876BEB096A}"/>
    <cellStyle name="Cálculo 2 2 6" xfId="3115" xr:uid="{21B79CDB-1EAD-4D34-9A58-D7E0D1D87E7C}"/>
    <cellStyle name="Cálculo 2 2 6 2" xfId="3116" xr:uid="{5CF5FCB2-2FAA-4701-9249-D6798D0A8751}"/>
    <cellStyle name="Cálculo 2 2 6 3" xfId="3117" xr:uid="{11FFDF65-A6E6-4E85-A1F2-1EEA7009C1D8}"/>
    <cellStyle name="Cálculo 2 2 6 4" xfId="3118" xr:uid="{BDB76194-1622-424A-BB8F-F80A3EA192C0}"/>
    <cellStyle name="Cálculo 2 2 6 5" xfId="3119" xr:uid="{8BB201A0-99AA-436E-80FE-3A2F1EBB826F}"/>
    <cellStyle name="Cálculo 2 2 7" xfId="3120" xr:uid="{7C01CF10-F9E8-49C2-8DAD-5FF838E80CDF}"/>
    <cellStyle name="Cálculo 2 2 7 2" xfId="3121" xr:uid="{BE31F9F0-0C3B-4D92-AB9A-957DBD09E1ED}"/>
    <cellStyle name="Cálculo 2 2 7 3" xfId="3122" xr:uid="{969A5AE0-5909-4168-BE1E-F5C80B074FD1}"/>
    <cellStyle name="Cálculo 2 2 7 4" xfId="3123" xr:uid="{09315ADC-F196-4A5D-9C4B-69B455465F72}"/>
    <cellStyle name="Cálculo 2 2 8" xfId="3124" xr:uid="{FEE57320-323B-4A71-AD9E-4928AE9237B7}"/>
    <cellStyle name="Cálculo 2 2 8 2" xfId="3125" xr:uid="{3C7D490D-2C11-44E6-AB4B-E54900D342E8}"/>
    <cellStyle name="Cálculo 2 2 8 3" xfId="3126" xr:uid="{50624E5A-6149-49B8-BF77-A4292006C2C1}"/>
    <cellStyle name="Cálculo 2 2 8 4" xfId="3127" xr:uid="{6A77DC34-EF60-411A-AC3C-1E018747D4C6}"/>
    <cellStyle name="Cálculo 2 2 9" xfId="3128" xr:uid="{B8DC6869-3417-41DF-8544-53485D42FD62}"/>
    <cellStyle name="Cálculo 2 20" xfId="3129" xr:uid="{3B31F0EB-1A3D-40B0-9840-F10A5AA6CF91}"/>
    <cellStyle name="Cálculo 2 3" xfId="565" xr:uid="{78090FC2-7C9C-41C8-BEEB-EFE24E52E10C}"/>
    <cellStyle name="Cálculo 2 3 10" xfId="3130" xr:uid="{3A4CE97A-1FB4-4D40-9662-ADA1306B5F2B}"/>
    <cellStyle name="Cálculo 2 3 11" xfId="3131" xr:uid="{C0E74602-2094-4152-90B5-7F8E62213990}"/>
    <cellStyle name="Cálculo 2 3 12" xfId="3132" xr:uid="{637DA0DA-269D-44D6-AC58-240F1595A010}"/>
    <cellStyle name="Cálculo 2 3 13" xfId="3133" xr:uid="{ABC1164F-332A-46BB-84E9-E15F986219C0}"/>
    <cellStyle name="Cálculo 2 3 14" xfId="3134" xr:uid="{FEF03EA0-07AB-419D-9EAA-258004B1B96C}"/>
    <cellStyle name="Cálculo 2 3 15" xfId="3135" xr:uid="{BDD01F12-8D8E-44E4-99EE-80ED1D9C61C8}"/>
    <cellStyle name="Cálculo 2 3 16" xfId="3136" xr:uid="{10EC8FFB-DB93-41C3-9A56-CFB564AB6156}"/>
    <cellStyle name="Cálculo 2 3 2" xfId="750" xr:uid="{0471DAE9-3E03-480C-86A4-59F6015A1AEC}"/>
    <cellStyle name="Cálculo 2 3 2 10" xfId="3137" xr:uid="{DC2BF183-F289-4B5B-8B01-7A3AFC21659F}"/>
    <cellStyle name="Cálculo 2 3 2 11" xfId="3138" xr:uid="{9A4C1C1F-C1C3-4D27-85DE-9F2ECBAF9EE7}"/>
    <cellStyle name="Cálculo 2 3 2 12" xfId="3139" xr:uid="{55161E0D-4D12-44F6-AC75-44328B5E0D34}"/>
    <cellStyle name="Cálculo 2 3 2 13" xfId="3140" xr:uid="{37CB66C6-6643-4D15-9499-16E480A25D60}"/>
    <cellStyle name="Cálculo 2 3 2 14" xfId="3141" xr:uid="{6DCF0274-6579-4D3D-AD82-2906F2205132}"/>
    <cellStyle name="Cálculo 2 3 2 2" xfId="862" xr:uid="{F6CD4EC9-2431-4727-8A79-21792766A7E5}"/>
    <cellStyle name="Cálculo 2 3 2 2 10" xfId="3142" xr:uid="{46D3278B-CE35-4D80-A45D-F92E01660E86}"/>
    <cellStyle name="Cálculo 2 3 2 2 11" xfId="3143" xr:uid="{A91D5E41-05D9-4C9D-B56B-C0D4278FB450}"/>
    <cellStyle name="Cálculo 2 3 2 2 12" xfId="3144" xr:uid="{A0C18D4E-4AB0-411D-9DB2-202D3B797308}"/>
    <cellStyle name="Cálculo 2 3 2 2 13" xfId="3145" xr:uid="{C013D943-7DDC-4FB9-B763-875F03AFCBC5}"/>
    <cellStyle name="Cálculo 2 3 2 2 2" xfId="1113" xr:uid="{9C7DF081-D570-485F-A14F-8BE72462D7FD}"/>
    <cellStyle name="Cálculo 2 3 2 2 2 10" xfId="3146" xr:uid="{65D4DB66-DC3B-40E0-8182-B80B593B2D41}"/>
    <cellStyle name="Cálculo 2 3 2 2 2 11" xfId="3147" xr:uid="{39F0478B-888C-499B-A010-5B964F174346}"/>
    <cellStyle name="Cálculo 2 3 2 2 2 12" xfId="3148" xr:uid="{BA37250D-7378-4E01-9A82-80BFDE9AF94E}"/>
    <cellStyle name="Cálculo 2 3 2 2 2 13" xfId="3149" xr:uid="{5E14181D-0734-4D97-A0AF-0D38128C5AA0}"/>
    <cellStyle name="Cálculo 2 3 2 2 2 2" xfId="3150" xr:uid="{5074B14E-9A43-4704-921D-B894E87C8C66}"/>
    <cellStyle name="Cálculo 2 3 2 2 2 2 10" xfId="3151" xr:uid="{514348DA-39B7-4D35-AC1A-DF4093AFC1BF}"/>
    <cellStyle name="Cálculo 2 3 2 2 2 2 2" xfId="3152" xr:uid="{C377E0EC-3EAB-46AD-9A14-77D16EDFF74E}"/>
    <cellStyle name="Cálculo 2 3 2 2 2 2 2 2" xfId="3153" xr:uid="{DAEF5788-B382-4087-9BA9-C37738B5F97A}"/>
    <cellStyle name="Cálculo 2 3 2 2 2 2 2 3" xfId="3154" xr:uid="{56CDFB25-9803-4F24-8AB6-62F8DFE0996F}"/>
    <cellStyle name="Cálculo 2 3 2 2 2 2 2 4" xfId="3155" xr:uid="{5AF040B1-339C-42C2-BF42-9632CB73A990}"/>
    <cellStyle name="Cálculo 2 3 2 2 2 2 2 5" xfId="3156" xr:uid="{B1176AD3-8031-4326-AA1F-50F0A211B8F9}"/>
    <cellStyle name="Cálculo 2 3 2 2 2 2 3" xfId="3157" xr:uid="{069E1870-4463-4F5B-B29A-807FA64BC454}"/>
    <cellStyle name="Cálculo 2 3 2 2 2 2 3 2" xfId="3158" xr:uid="{D1EBAC5D-0701-4841-BD23-E01C7002C029}"/>
    <cellStyle name="Cálculo 2 3 2 2 2 2 3 3" xfId="3159" xr:uid="{ED0979EE-935E-4971-AC17-1427794712B1}"/>
    <cellStyle name="Cálculo 2 3 2 2 2 2 3 4" xfId="3160" xr:uid="{8B780E0D-189B-4584-BA85-7B02860E1E14}"/>
    <cellStyle name="Cálculo 2 3 2 2 2 2 3 5" xfId="3161" xr:uid="{1F0D8C0D-1014-4A8C-B076-50780EF84C0F}"/>
    <cellStyle name="Cálculo 2 3 2 2 2 2 4" xfId="3162" xr:uid="{401CB36B-6E0D-4E98-852D-C7B6910605DD}"/>
    <cellStyle name="Cálculo 2 3 2 2 2 2 4 2" xfId="3163" xr:uid="{B92CFE3B-A55A-4475-9F2E-1F5C5B888CED}"/>
    <cellStyle name="Cálculo 2 3 2 2 2 2 4 3" xfId="3164" xr:uid="{6981070E-1F06-4667-9052-B4990239575C}"/>
    <cellStyle name="Cálculo 2 3 2 2 2 2 4 4" xfId="3165" xr:uid="{A445ED38-6A6A-4BEC-B969-71BBB29658A7}"/>
    <cellStyle name="Cálculo 2 3 2 2 2 2 5" xfId="3166" xr:uid="{B3D37150-2130-4A63-9E35-5C0C92C3CD4B}"/>
    <cellStyle name="Cálculo 2 3 2 2 2 2 5 2" xfId="3167" xr:uid="{2B70BFF4-56CD-499F-A881-60701DFA15E9}"/>
    <cellStyle name="Cálculo 2 3 2 2 2 2 5 3" xfId="3168" xr:uid="{EFE44F8F-5731-4956-ABFC-F3A24792F672}"/>
    <cellStyle name="Cálculo 2 3 2 2 2 2 5 4" xfId="3169" xr:uid="{0F6968FC-A00B-4A66-B5BE-CD3E73E26CC3}"/>
    <cellStyle name="Cálculo 2 3 2 2 2 2 6" xfId="3170" xr:uid="{B3374A99-EB76-48CF-9FD0-C96D214043CB}"/>
    <cellStyle name="Cálculo 2 3 2 2 2 2 6 2" xfId="3171" xr:uid="{CFCDF89E-F64C-498E-A4EE-8D3447213063}"/>
    <cellStyle name="Cálculo 2 3 2 2 2 2 6 3" xfId="3172" xr:uid="{3B61A3F6-7B2F-4F0D-A650-FBAF96385B40}"/>
    <cellStyle name="Cálculo 2 3 2 2 2 2 6 4" xfId="3173" xr:uid="{B8D505DE-6DB6-46B0-A8CC-314218758AD6}"/>
    <cellStyle name="Cálculo 2 3 2 2 2 2 7" xfId="3174" xr:uid="{19EBF7D7-5E36-43A4-8BA6-90B1E882E533}"/>
    <cellStyle name="Cálculo 2 3 2 2 2 2 8" xfId="3175" xr:uid="{4A8BFBDF-C366-4A4C-BE04-B7EBEA49C703}"/>
    <cellStyle name="Cálculo 2 3 2 2 2 2 9" xfId="3176" xr:uid="{2DF3CA86-7267-4EC6-B12E-9EE6A16DAE25}"/>
    <cellStyle name="Cálculo 2 3 2 2 2 3" xfId="3177" xr:uid="{8E179819-1B77-42EF-A504-66242D5884F9}"/>
    <cellStyle name="Cálculo 2 3 2 2 2 3 2" xfId="3178" xr:uid="{421462BB-FBF2-49D7-9F7F-062509986137}"/>
    <cellStyle name="Cálculo 2 3 2 2 2 3 3" xfId="3179" xr:uid="{65481835-2E22-4060-80BE-D31CE248DA7E}"/>
    <cellStyle name="Cálculo 2 3 2 2 2 3 4" xfId="3180" xr:uid="{8E7441FF-8CE8-4856-8269-EAC520F08FB1}"/>
    <cellStyle name="Cálculo 2 3 2 2 2 3 5" xfId="3181" xr:uid="{98E1220B-ACC2-4A1C-B776-9251EEAE3999}"/>
    <cellStyle name="Cálculo 2 3 2 2 2 4" xfId="3182" xr:uid="{030491D9-37EA-448E-A23F-5944837F90F3}"/>
    <cellStyle name="Cálculo 2 3 2 2 2 4 2" xfId="3183" xr:uid="{D04DA288-ECA5-47B9-A717-27B3BCACBAB0}"/>
    <cellStyle name="Cálculo 2 3 2 2 2 4 3" xfId="3184" xr:uid="{03CE1E75-43D8-497E-B665-90D852BA68BB}"/>
    <cellStyle name="Cálculo 2 3 2 2 2 4 4" xfId="3185" xr:uid="{7DB38D6C-9039-43B0-9C29-6D03EFD7BEE4}"/>
    <cellStyle name="Cálculo 2 3 2 2 2 4 5" xfId="3186" xr:uid="{965C9200-2E01-4E69-A2D4-BEC568E76051}"/>
    <cellStyle name="Cálculo 2 3 2 2 2 5" xfId="3187" xr:uid="{7A59075E-6F81-41E0-B1E4-8A4291982224}"/>
    <cellStyle name="Cálculo 2 3 2 2 2 5 2" xfId="3188" xr:uid="{851BB6D6-01FC-4EC0-AA59-70E8C69D66D9}"/>
    <cellStyle name="Cálculo 2 3 2 2 2 5 3" xfId="3189" xr:uid="{009A7079-6460-476D-8925-DA71B9EF4339}"/>
    <cellStyle name="Cálculo 2 3 2 2 2 5 4" xfId="3190" xr:uid="{7A38D282-F954-446F-AFF2-58D12B94AF0E}"/>
    <cellStyle name="Cálculo 2 3 2 2 2 6" xfId="3191" xr:uid="{8F614113-1E09-434B-852B-9D38992ED358}"/>
    <cellStyle name="Cálculo 2 3 2 2 2 6 2" xfId="3192" xr:uid="{AD61767B-CA6F-4C2F-9764-C8785C59C213}"/>
    <cellStyle name="Cálculo 2 3 2 2 2 6 3" xfId="3193" xr:uid="{61410631-425A-4F4F-BF29-8BD539DA2B29}"/>
    <cellStyle name="Cálculo 2 3 2 2 2 6 4" xfId="3194" xr:uid="{D7A9D2DE-8A10-4678-B2DC-595F93361D99}"/>
    <cellStyle name="Cálculo 2 3 2 2 2 7" xfId="3195" xr:uid="{CA96F730-E061-47CE-B30F-7A6B0A8FF2B6}"/>
    <cellStyle name="Cálculo 2 3 2 2 2 7 2" xfId="3196" xr:uid="{B4151CE0-4D89-4751-A880-597830F8C38A}"/>
    <cellStyle name="Cálculo 2 3 2 2 2 7 3" xfId="3197" xr:uid="{DAB6380A-D305-41BF-AA69-B5DA204920DE}"/>
    <cellStyle name="Cálculo 2 3 2 2 2 7 4" xfId="3198" xr:uid="{2E847CB3-2A62-4959-8E65-81853C0ED3CF}"/>
    <cellStyle name="Cálculo 2 3 2 2 2 8" xfId="3199" xr:uid="{E86465C5-4996-460D-8D9B-68E5DCE5EC53}"/>
    <cellStyle name="Cálculo 2 3 2 2 2 9" xfId="3200" xr:uid="{E68012DF-92B7-46DA-8173-4E64C29A9CF5}"/>
    <cellStyle name="Cálculo 2 3 2 2 3" xfId="3201" xr:uid="{764CB3BF-CD0C-44CF-B7C9-543FCC90D7F1}"/>
    <cellStyle name="Cálculo 2 3 2 2 3 10" xfId="3202" xr:uid="{E4FE8904-43B0-452D-B921-8BA985F3322B}"/>
    <cellStyle name="Cálculo 2 3 2 2 3 2" xfId="3203" xr:uid="{A3B738AA-4002-44C6-9083-0A073A726EC0}"/>
    <cellStyle name="Cálculo 2 3 2 2 3 2 2" xfId="3204" xr:uid="{8E79E5C4-32C7-43A5-BF2B-F99758585A84}"/>
    <cellStyle name="Cálculo 2 3 2 2 3 2 3" xfId="3205" xr:uid="{1788EDAE-D375-4C1F-A00A-149709E21B2B}"/>
    <cellStyle name="Cálculo 2 3 2 2 3 2 4" xfId="3206" xr:uid="{997D1889-3BC0-4BB7-81DB-78F452B7CE0C}"/>
    <cellStyle name="Cálculo 2 3 2 2 3 2 5" xfId="3207" xr:uid="{1B115D6E-5E7C-4C3B-88F4-D57386CD8251}"/>
    <cellStyle name="Cálculo 2 3 2 2 3 3" xfId="3208" xr:uid="{F4FD84D6-0731-4C26-BECF-30EFD5A6D47C}"/>
    <cellStyle name="Cálculo 2 3 2 2 3 3 2" xfId="3209" xr:uid="{30EAB40C-AC71-4043-A3FE-ED4754EA7C6D}"/>
    <cellStyle name="Cálculo 2 3 2 2 3 3 3" xfId="3210" xr:uid="{8089930D-DEAB-4C80-8864-B68E2088F25B}"/>
    <cellStyle name="Cálculo 2 3 2 2 3 3 4" xfId="3211" xr:uid="{68D73C40-9B14-413F-A936-3010DA69C677}"/>
    <cellStyle name="Cálculo 2 3 2 2 3 3 5" xfId="3212" xr:uid="{6F6E40B5-15D7-429C-8774-43CCF212FC62}"/>
    <cellStyle name="Cálculo 2 3 2 2 3 4" xfId="3213" xr:uid="{D6147437-6074-402F-B096-70197D77B346}"/>
    <cellStyle name="Cálculo 2 3 2 2 3 4 2" xfId="3214" xr:uid="{3D262611-6548-4B88-AC08-4CBEAF6A1C45}"/>
    <cellStyle name="Cálculo 2 3 2 2 3 4 3" xfId="3215" xr:uid="{26252DF0-368B-4DCE-83DB-D8BDC53A953F}"/>
    <cellStyle name="Cálculo 2 3 2 2 3 4 4" xfId="3216" xr:uid="{C986B920-0DAF-47A0-9B91-F99E7B77B21D}"/>
    <cellStyle name="Cálculo 2 3 2 2 3 5" xfId="3217" xr:uid="{BDDE3C28-2526-4238-9109-28E98F472687}"/>
    <cellStyle name="Cálculo 2 3 2 2 3 5 2" xfId="3218" xr:uid="{92244073-8BC4-4698-9ED0-F1D9C21AF605}"/>
    <cellStyle name="Cálculo 2 3 2 2 3 5 3" xfId="3219" xr:uid="{C11C00C4-D2E3-40AC-9E12-C01DB6B7498E}"/>
    <cellStyle name="Cálculo 2 3 2 2 3 5 4" xfId="3220" xr:uid="{482E8B62-D98A-477A-AC71-380A779A201D}"/>
    <cellStyle name="Cálculo 2 3 2 2 3 6" xfId="3221" xr:uid="{370F6AD8-81FD-4BDF-99FA-DBA2BBE27662}"/>
    <cellStyle name="Cálculo 2 3 2 2 3 6 2" xfId="3222" xr:uid="{0D1EA085-6DAF-4519-8402-941C522224F7}"/>
    <cellStyle name="Cálculo 2 3 2 2 3 6 3" xfId="3223" xr:uid="{A8D09651-3309-460E-854E-948774AB868A}"/>
    <cellStyle name="Cálculo 2 3 2 2 3 6 4" xfId="3224" xr:uid="{625DDE32-9F3B-4B66-85D5-7762B36366E9}"/>
    <cellStyle name="Cálculo 2 3 2 2 3 7" xfId="3225" xr:uid="{E69FEE17-4FDA-4430-87FB-570CDD552B6C}"/>
    <cellStyle name="Cálculo 2 3 2 2 3 8" xfId="3226" xr:uid="{EB65AA46-360B-48D8-A4D2-00ED7A7F075B}"/>
    <cellStyle name="Cálculo 2 3 2 2 3 9" xfId="3227" xr:uid="{2EC7E077-F279-4EFB-A236-DA25AF7E8ABD}"/>
    <cellStyle name="Cálculo 2 3 2 2 4" xfId="3228" xr:uid="{34B95C03-F4D7-488D-9B1D-09A97E0EBF5A}"/>
    <cellStyle name="Cálculo 2 3 2 2 4 10" xfId="3229" xr:uid="{663453D0-9BB1-4311-8198-A9D7589A999C}"/>
    <cellStyle name="Cálculo 2 3 2 2 4 2" xfId="3230" xr:uid="{760E7088-A9C8-4495-B1BF-78EEAA2A168B}"/>
    <cellStyle name="Cálculo 2 3 2 2 4 2 2" xfId="3231" xr:uid="{EDB752C9-D952-48CB-854A-C93E4902FAED}"/>
    <cellStyle name="Cálculo 2 3 2 2 4 2 3" xfId="3232" xr:uid="{D099D938-EB3A-4800-8A70-E6064F3BC060}"/>
    <cellStyle name="Cálculo 2 3 2 2 4 2 4" xfId="3233" xr:uid="{22B45F51-323E-4A16-9C1F-7D61E17B37A8}"/>
    <cellStyle name="Cálculo 2 3 2 2 4 2 5" xfId="3234" xr:uid="{99BD4702-F033-428E-87FE-1FC3F3D1F5E4}"/>
    <cellStyle name="Cálculo 2 3 2 2 4 3" xfId="3235" xr:uid="{B28D8A3F-6706-4285-99A5-09226F38D2C7}"/>
    <cellStyle name="Cálculo 2 3 2 2 4 3 2" xfId="3236" xr:uid="{53768752-3719-44B9-A6D3-F5D00A193701}"/>
    <cellStyle name="Cálculo 2 3 2 2 4 3 3" xfId="3237" xr:uid="{3E2B24BC-D9D7-4A9F-8E41-863A8B0B3FB3}"/>
    <cellStyle name="Cálculo 2 3 2 2 4 3 4" xfId="3238" xr:uid="{AB91D59A-EFDE-4DD9-9EA3-DF92F866E9B5}"/>
    <cellStyle name="Cálculo 2 3 2 2 4 3 5" xfId="3239" xr:uid="{9B47589E-C0D8-4860-AFC6-E9F77FBEC4F5}"/>
    <cellStyle name="Cálculo 2 3 2 2 4 4" xfId="3240" xr:uid="{3E40E9AA-C087-4662-91C8-DB6AD7305FA9}"/>
    <cellStyle name="Cálculo 2 3 2 2 4 4 2" xfId="3241" xr:uid="{88F1067A-37BA-4B86-B365-F79580CE01B0}"/>
    <cellStyle name="Cálculo 2 3 2 2 4 4 3" xfId="3242" xr:uid="{43C71B8A-C65E-463E-A1C8-20F95E7BDA57}"/>
    <cellStyle name="Cálculo 2 3 2 2 4 4 4" xfId="3243" xr:uid="{25485797-515C-4E7C-A58A-6FE7A0F4459C}"/>
    <cellStyle name="Cálculo 2 3 2 2 4 5" xfId="3244" xr:uid="{AEBBB5B7-BC06-429F-A4F7-6CC5734ABB0D}"/>
    <cellStyle name="Cálculo 2 3 2 2 4 5 2" xfId="3245" xr:uid="{4908AD05-89BA-4E66-AD46-3692FEF4538E}"/>
    <cellStyle name="Cálculo 2 3 2 2 4 5 3" xfId="3246" xr:uid="{D26C4ED8-9E3F-41E9-9A6E-3561DBAE2D2E}"/>
    <cellStyle name="Cálculo 2 3 2 2 4 5 4" xfId="3247" xr:uid="{D5CF2A57-011D-42FD-8E08-F8D3E0166C87}"/>
    <cellStyle name="Cálculo 2 3 2 2 4 6" xfId="3248" xr:uid="{94F31237-AB71-4B03-94FD-828D4A115DD2}"/>
    <cellStyle name="Cálculo 2 3 2 2 4 6 2" xfId="3249" xr:uid="{30F04D03-B242-4FD5-B61B-F232954CF79A}"/>
    <cellStyle name="Cálculo 2 3 2 2 4 6 3" xfId="3250" xr:uid="{81538D94-1B3B-410D-B03F-D531C6558324}"/>
    <cellStyle name="Cálculo 2 3 2 2 4 6 4" xfId="3251" xr:uid="{067CB1A2-1376-42BD-A911-FFE06A17BE96}"/>
    <cellStyle name="Cálculo 2 3 2 2 4 7" xfId="3252" xr:uid="{5016D9F7-3AD9-486D-97DA-FB9A08A9A920}"/>
    <cellStyle name="Cálculo 2 3 2 2 4 8" xfId="3253" xr:uid="{94713389-5674-47A1-BC3A-C30C34718369}"/>
    <cellStyle name="Cálculo 2 3 2 2 4 9" xfId="3254" xr:uid="{13273F5F-C052-446B-A327-8D21F71860A8}"/>
    <cellStyle name="Cálculo 2 3 2 2 5" xfId="3255" xr:uid="{5754CA7D-F73C-461F-A2F2-5284E1BBE8A2}"/>
    <cellStyle name="Cálculo 2 3 2 2 5 2" xfId="3256" xr:uid="{33C54E5A-512F-4CB0-93A7-BACF0558FA22}"/>
    <cellStyle name="Cálculo 2 3 2 2 5 3" xfId="3257" xr:uid="{17065A2C-304B-40C8-BA20-CB14E2A40522}"/>
    <cellStyle name="Cálculo 2 3 2 2 5 4" xfId="3258" xr:uid="{2DC1E985-E5E9-4254-89AE-FAF7C0CF4873}"/>
    <cellStyle name="Cálculo 2 3 2 2 5 5" xfId="3259" xr:uid="{4F290C68-0A7D-4B71-8D39-AB718A885932}"/>
    <cellStyle name="Cálculo 2 3 2 2 6" xfId="3260" xr:uid="{75F3C834-9243-4578-B13A-127A5A490589}"/>
    <cellStyle name="Cálculo 2 3 2 2 6 2" xfId="3261" xr:uid="{1A931BB0-D228-4409-860A-1078CA1DC9E3}"/>
    <cellStyle name="Cálculo 2 3 2 2 6 3" xfId="3262" xr:uid="{1C6C677D-75A8-4199-9D70-C01FFA4CA0E6}"/>
    <cellStyle name="Cálculo 2 3 2 2 6 4" xfId="3263" xr:uid="{B4A92A34-939C-4852-AE35-45550B86B958}"/>
    <cellStyle name="Cálculo 2 3 2 2 7" xfId="3264" xr:uid="{9B2DCA73-D4E9-4541-9A1C-D55A8086812A}"/>
    <cellStyle name="Cálculo 2 3 2 2 7 2" xfId="3265" xr:uid="{5EB0C85C-CDF6-4CA8-8A40-F6E2D22DC26B}"/>
    <cellStyle name="Cálculo 2 3 2 2 7 3" xfId="3266" xr:uid="{07952FD7-2DBB-4C59-8734-F29D85378EF6}"/>
    <cellStyle name="Cálculo 2 3 2 2 7 4" xfId="3267" xr:uid="{F8197F92-2DFF-4C3F-8682-DB5CD280A51D}"/>
    <cellStyle name="Cálculo 2 3 2 2 8" xfId="3268" xr:uid="{7CC7CC8D-4058-4D09-9926-DF553FDF324F}"/>
    <cellStyle name="Cálculo 2 3 2 2 8 2" xfId="3269" xr:uid="{789F7A25-01EB-4282-81E6-8E82D76EF038}"/>
    <cellStyle name="Cálculo 2 3 2 2 8 3" xfId="3270" xr:uid="{2C5F0D20-4A74-4DDB-A65F-C6EC8387DBED}"/>
    <cellStyle name="Cálculo 2 3 2 2 8 4" xfId="3271" xr:uid="{2CAD1A4F-6F25-42A5-B75E-5F10501583E0}"/>
    <cellStyle name="Cálculo 2 3 2 2 9" xfId="3272" xr:uid="{F5450D7D-4C47-4B6E-A1B9-75CBBBEA0470}"/>
    <cellStyle name="Cálculo 2 3 2 3" xfId="1001" xr:uid="{A243FA2E-FB2B-454E-9643-A73A5611A60B}"/>
    <cellStyle name="Cálculo 2 3 2 3 10" xfId="3273" xr:uid="{96480B34-2D25-441A-A14F-BD0A552132A9}"/>
    <cellStyle name="Cálculo 2 3 2 3 11" xfId="3274" xr:uid="{0B06A9FA-8C6F-472F-BA70-AE1719579662}"/>
    <cellStyle name="Cálculo 2 3 2 3 12" xfId="3275" xr:uid="{551528DD-21F5-451A-965B-A02DC128E7D3}"/>
    <cellStyle name="Cálculo 2 3 2 3 13" xfId="3276" xr:uid="{34668495-134D-46EA-BB8C-59340468B217}"/>
    <cellStyle name="Cálculo 2 3 2 3 2" xfId="3277" xr:uid="{50455FA1-3233-4E08-A009-35A5DD503762}"/>
    <cellStyle name="Cálculo 2 3 2 3 2 10" xfId="3278" xr:uid="{D81017B5-C3B6-4654-A172-3F850BA58E9F}"/>
    <cellStyle name="Cálculo 2 3 2 3 2 2" xfId="3279" xr:uid="{B2E2DA5A-60C7-4C8C-8068-537F78726A42}"/>
    <cellStyle name="Cálculo 2 3 2 3 2 2 2" xfId="3280" xr:uid="{470E290D-8658-474D-8ECD-C9AD8BC68E66}"/>
    <cellStyle name="Cálculo 2 3 2 3 2 2 3" xfId="3281" xr:uid="{091EF75C-C700-4315-B69A-790E44BB2B1A}"/>
    <cellStyle name="Cálculo 2 3 2 3 2 2 4" xfId="3282" xr:uid="{9CF76F64-DB67-48F7-89AE-A5C42CE79F7F}"/>
    <cellStyle name="Cálculo 2 3 2 3 2 2 5" xfId="3283" xr:uid="{277E36AC-6EE6-423F-BDC9-3971AEA18A90}"/>
    <cellStyle name="Cálculo 2 3 2 3 2 3" xfId="3284" xr:uid="{422AC75A-2C99-451C-B9BC-331B76DB8CB9}"/>
    <cellStyle name="Cálculo 2 3 2 3 2 3 2" xfId="3285" xr:uid="{217EA2B1-04FB-40BE-998F-CD0C5F0663FB}"/>
    <cellStyle name="Cálculo 2 3 2 3 2 3 3" xfId="3286" xr:uid="{104A7A1F-4BD3-4278-B303-D80384C49F46}"/>
    <cellStyle name="Cálculo 2 3 2 3 2 3 4" xfId="3287" xr:uid="{ADE50A9D-8396-45BE-99D3-C37D84348A12}"/>
    <cellStyle name="Cálculo 2 3 2 3 2 3 5" xfId="3288" xr:uid="{5C6025CB-6AFE-4DBA-89FF-136C9C703C88}"/>
    <cellStyle name="Cálculo 2 3 2 3 2 4" xfId="3289" xr:uid="{9F6B22BB-126C-4481-9C85-5D089C5CAD32}"/>
    <cellStyle name="Cálculo 2 3 2 3 2 4 2" xfId="3290" xr:uid="{F3D3D361-A5BD-4FC0-93E1-C1EA7B2B9013}"/>
    <cellStyle name="Cálculo 2 3 2 3 2 4 3" xfId="3291" xr:uid="{BABA4E54-7E97-4B05-B287-DFA0A52752E6}"/>
    <cellStyle name="Cálculo 2 3 2 3 2 4 4" xfId="3292" xr:uid="{73FD22E9-DE9A-40D8-BD74-FB06E9DAD0CD}"/>
    <cellStyle name="Cálculo 2 3 2 3 2 5" xfId="3293" xr:uid="{85C6116F-1206-4EDE-BDC8-51339FBB961D}"/>
    <cellStyle name="Cálculo 2 3 2 3 2 5 2" xfId="3294" xr:uid="{DB87BC44-F3B1-40DE-ADE8-B69E19F96E42}"/>
    <cellStyle name="Cálculo 2 3 2 3 2 5 3" xfId="3295" xr:uid="{A89D7E4F-25BB-4EEB-9628-23B15FD09A09}"/>
    <cellStyle name="Cálculo 2 3 2 3 2 5 4" xfId="3296" xr:uid="{E8C22F4F-8C60-4BD4-9059-F5CE109D5576}"/>
    <cellStyle name="Cálculo 2 3 2 3 2 6" xfId="3297" xr:uid="{23208EE4-E929-434E-840D-C9327D19D443}"/>
    <cellStyle name="Cálculo 2 3 2 3 2 6 2" xfId="3298" xr:uid="{CA7EDC89-513B-4E86-B18B-292913B375A5}"/>
    <cellStyle name="Cálculo 2 3 2 3 2 6 3" xfId="3299" xr:uid="{BEFF2669-D84A-4314-8246-72329CD31AAA}"/>
    <cellStyle name="Cálculo 2 3 2 3 2 6 4" xfId="3300" xr:uid="{A4E98132-27C2-47AC-9D69-939EB44A61BE}"/>
    <cellStyle name="Cálculo 2 3 2 3 2 7" xfId="3301" xr:uid="{44F686B5-4A66-4E71-AC7B-3DF99B0763D6}"/>
    <cellStyle name="Cálculo 2 3 2 3 2 8" xfId="3302" xr:uid="{B915F3D6-3562-4686-8D45-0573EAC58950}"/>
    <cellStyle name="Cálculo 2 3 2 3 2 9" xfId="3303" xr:uid="{A4C59FD7-F90B-465E-9234-28B23B7BD9D1}"/>
    <cellStyle name="Cálculo 2 3 2 3 3" xfId="3304" xr:uid="{82A4A374-EC3D-45C8-920F-7DB2F060E6C8}"/>
    <cellStyle name="Cálculo 2 3 2 3 3 2" xfId="3305" xr:uid="{11BC345A-FFE2-4F4B-88B4-AF249B593937}"/>
    <cellStyle name="Cálculo 2 3 2 3 3 3" xfId="3306" xr:uid="{60B9D12C-357C-404D-AD16-97F14E8F85EE}"/>
    <cellStyle name="Cálculo 2 3 2 3 3 4" xfId="3307" xr:uid="{310D7115-C550-47E9-9723-428088D74F31}"/>
    <cellStyle name="Cálculo 2 3 2 3 3 5" xfId="3308" xr:uid="{1FD1FBC3-A4A8-4E9D-9205-BC7112009016}"/>
    <cellStyle name="Cálculo 2 3 2 3 4" xfId="3309" xr:uid="{F0239B26-EB2C-4830-A94D-6302D0AD6CF7}"/>
    <cellStyle name="Cálculo 2 3 2 3 4 2" xfId="3310" xr:uid="{E0272EB5-A017-435F-8636-BE79603A1141}"/>
    <cellStyle name="Cálculo 2 3 2 3 4 3" xfId="3311" xr:uid="{87F17B17-3987-4C2F-829E-A01AFABB8DA6}"/>
    <cellStyle name="Cálculo 2 3 2 3 4 4" xfId="3312" xr:uid="{840BDFE1-7ACC-48F4-8278-97C64879F29A}"/>
    <cellStyle name="Cálculo 2 3 2 3 4 5" xfId="3313" xr:uid="{83522639-6ED9-44EC-9A7A-96260BF88C51}"/>
    <cellStyle name="Cálculo 2 3 2 3 5" xfId="3314" xr:uid="{8F5B8B06-608E-4483-9A6E-BD212948E9D5}"/>
    <cellStyle name="Cálculo 2 3 2 3 5 2" xfId="3315" xr:uid="{47C42260-4BC0-4261-9C33-EA1D2C1EED29}"/>
    <cellStyle name="Cálculo 2 3 2 3 5 3" xfId="3316" xr:uid="{C74802B2-0B41-4D8A-B3AA-982645D281DE}"/>
    <cellStyle name="Cálculo 2 3 2 3 5 4" xfId="3317" xr:uid="{E7A0743B-8E5F-478B-87B9-C70C75E95838}"/>
    <cellStyle name="Cálculo 2 3 2 3 6" xfId="3318" xr:uid="{95B0A299-3E33-441F-BDD5-8844E7183968}"/>
    <cellStyle name="Cálculo 2 3 2 3 6 2" xfId="3319" xr:uid="{3CEB7FFD-2F20-40C3-B91D-04C5B37521BD}"/>
    <cellStyle name="Cálculo 2 3 2 3 6 3" xfId="3320" xr:uid="{0F4FE09E-410C-4D4A-AA52-6B8B4396DD6E}"/>
    <cellStyle name="Cálculo 2 3 2 3 6 4" xfId="3321" xr:uid="{42B1D0E1-216D-4DAC-8A9B-0D98A4E599C4}"/>
    <cellStyle name="Cálculo 2 3 2 3 7" xfId="3322" xr:uid="{268FF05F-A5BF-40A5-BD26-10BCEF376B58}"/>
    <cellStyle name="Cálculo 2 3 2 3 7 2" xfId="3323" xr:uid="{4198E94D-5292-4742-9DCC-F36923C2C238}"/>
    <cellStyle name="Cálculo 2 3 2 3 7 3" xfId="3324" xr:uid="{098CF155-7913-45CC-9208-F167EFCF4180}"/>
    <cellStyle name="Cálculo 2 3 2 3 7 4" xfId="3325" xr:uid="{2CF45A87-2B0C-4389-AF1E-9D48A871D20A}"/>
    <cellStyle name="Cálculo 2 3 2 3 8" xfId="3326" xr:uid="{75BFC6FF-6313-4B33-BBA4-A10B1ECCEB99}"/>
    <cellStyle name="Cálculo 2 3 2 3 9" xfId="3327" xr:uid="{AAABE77D-83F8-4FB2-B14D-18B0449C4859}"/>
    <cellStyle name="Cálculo 2 3 2 4" xfId="3328" xr:uid="{3DB85099-0E2B-41C7-8498-94237C1FE07D}"/>
    <cellStyle name="Cálculo 2 3 2 4 10" xfId="3329" xr:uid="{1E51DCC6-D2B1-4C02-986F-7852105EBFC3}"/>
    <cellStyle name="Cálculo 2 3 2 4 2" xfId="3330" xr:uid="{02EDDBFE-A6E7-4ED5-BD19-45115263F24B}"/>
    <cellStyle name="Cálculo 2 3 2 4 2 2" xfId="3331" xr:uid="{FEF5B545-6269-4E18-BC4B-E0D725D795C2}"/>
    <cellStyle name="Cálculo 2 3 2 4 2 3" xfId="3332" xr:uid="{B78DBBB8-F7B6-4899-808C-83975252F055}"/>
    <cellStyle name="Cálculo 2 3 2 4 2 4" xfId="3333" xr:uid="{2005860B-F47D-4580-A49E-3C417B7EE903}"/>
    <cellStyle name="Cálculo 2 3 2 4 2 5" xfId="3334" xr:uid="{58293F73-F83F-422B-8CBE-9160830049D6}"/>
    <cellStyle name="Cálculo 2 3 2 4 3" xfId="3335" xr:uid="{BE361B06-F73F-4978-A7FB-740FBFFDCCA5}"/>
    <cellStyle name="Cálculo 2 3 2 4 3 2" xfId="3336" xr:uid="{C94E55FD-19C2-4931-9C6E-31356D909CD3}"/>
    <cellStyle name="Cálculo 2 3 2 4 3 3" xfId="3337" xr:uid="{302B3C7F-C556-4660-BC9E-F26F294ED554}"/>
    <cellStyle name="Cálculo 2 3 2 4 3 4" xfId="3338" xr:uid="{B6BF4C78-7D6C-481B-BC5D-231BCBB39096}"/>
    <cellStyle name="Cálculo 2 3 2 4 3 5" xfId="3339" xr:uid="{5E15B2A2-09B0-48A7-A0D7-130BC87ECCC8}"/>
    <cellStyle name="Cálculo 2 3 2 4 4" xfId="3340" xr:uid="{78AEE33B-830F-43B6-A662-481BBFD07B58}"/>
    <cellStyle name="Cálculo 2 3 2 4 4 2" xfId="3341" xr:uid="{BEA155BA-CC54-4016-AA9B-23BEBAD3784E}"/>
    <cellStyle name="Cálculo 2 3 2 4 4 3" xfId="3342" xr:uid="{7DA3A9F9-F5F6-4D69-AF23-E50761569B5E}"/>
    <cellStyle name="Cálculo 2 3 2 4 4 4" xfId="3343" xr:uid="{0F2AA703-CAE3-4069-8027-AD0C65F78247}"/>
    <cellStyle name="Cálculo 2 3 2 4 5" xfId="3344" xr:uid="{1527C48E-DFDC-4158-BEF9-471D6C6097BB}"/>
    <cellStyle name="Cálculo 2 3 2 4 5 2" xfId="3345" xr:uid="{E08D7880-2112-4997-A002-AD676E5B2A69}"/>
    <cellStyle name="Cálculo 2 3 2 4 5 3" xfId="3346" xr:uid="{CD1D8D2A-3BA1-4B63-B564-0FF1170AB021}"/>
    <cellStyle name="Cálculo 2 3 2 4 5 4" xfId="3347" xr:uid="{E0ECD2B0-EB42-4302-A6CD-9E6E8A9D7A6B}"/>
    <cellStyle name="Cálculo 2 3 2 4 6" xfId="3348" xr:uid="{FFD71A3D-1E28-4DE9-A095-9FF7FD4DFDDC}"/>
    <cellStyle name="Cálculo 2 3 2 4 6 2" xfId="3349" xr:uid="{965CA38E-55B4-4734-AC78-1BA3C3A7E97F}"/>
    <cellStyle name="Cálculo 2 3 2 4 6 3" xfId="3350" xr:uid="{3651CA67-5C93-4EDA-B90D-B9ED120C4322}"/>
    <cellStyle name="Cálculo 2 3 2 4 6 4" xfId="3351" xr:uid="{544A33BF-AE21-4BB8-BCE8-09E046FFB036}"/>
    <cellStyle name="Cálculo 2 3 2 4 7" xfId="3352" xr:uid="{7D2A6EDA-AD9D-4D3C-A95F-7A2FCEA45554}"/>
    <cellStyle name="Cálculo 2 3 2 4 8" xfId="3353" xr:uid="{69B0A92C-6F7B-4B41-946C-B23670B4AA14}"/>
    <cellStyle name="Cálculo 2 3 2 4 9" xfId="3354" xr:uid="{A4156336-DCE1-44FC-9100-38795E4A0BDC}"/>
    <cellStyle name="Cálculo 2 3 2 5" xfId="3355" xr:uid="{5BBD84C0-9196-498B-A207-AB3366FD4D2C}"/>
    <cellStyle name="Cálculo 2 3 2 5 10" xfId="3356" xr:uid="{BD2BE403-1573-42D6-B001-557925989462}"/>
    <cellStyle name="Cálculo 2 3 2 5 2" xfId="3357" xr:uid="{3FAFB78C-1666-4531-A278-DA49810EE336}"/>
    <cellStyle name="Cálculo 2 3 2 5 2 2" xfId="3358" xr:uid="{60C24AA8-06D3-4EE6-9B7F-BFC6E89ED418}"/>
    <cellStyle name="Cálculo 2 3 2 5 2 3" xfId="3359" xr:uid="{C572323A-E74E-45C5-A6B2-C9078DA04754}"/>
    <cellStyle name="Cálculo 2 3 2 5 2 4" xfId="3360" xr:uid="{96697960-9400-430D-8B47-051806853B71}"/>
    <cellStyle name="Cálculo 2 3 2 5 2 5" xfId="3361" xr:uid="{F995E5C9-33F9-4CEA-8F87-CE5436549884}"/>
    <cellStyle name="Cálculo 2 3 2 5 3" xfId="3362" xr:uid="{C2205718-3A7F-48A6-B81B-CDF2C12B7BCE}"/>
    <cellStyle name="Cálculo 2 3 2 5 3 2" xfId="3363" xr:uid="{0B733E1C-97E1-4673-9AC8-63410F5093B9}"/>
    <cellStyle name="Cálculo 2 3 2 5 3 3" xfId="3364" xr:uid="{D8B53094-BDD3-460B-9555-2773D29CD3A0}"/>
    <cellStyle name="Cálculo 2 3 2 5 3 4" xfId="3365" xr:uid="{50EA1F40-C787-49DD-A50A-C7152C7765AE}"/>
    <cellStyle name="Cálculo 2 3 2 5 3 5" xfId="3366" xr:uid="{16225D6E-3FAC-48C1-898B-EAD91EBFD31E}"/>
    <cellStyle name="Cálculo 2 3 2 5 4" xfId="3367" xr:uid="{BB35E798-4F04-4312-9745-9EB49C05DC98}"/>
    <cellStyle name="Cálculo 2 3 2 5 4 2" xfId="3368" xr:uid="{A8FB57A3-BD2A-4E8F-8ABB-187D47050C6F}"/>
    <cellStyle name="Cálculo 2 3 2 5 4 3" xfId="3369" xr:uid="{0CBDBAFC-1323-44A2-BC5E-0CAD91CCB8F9}"/>
    <cellStyle name="Cálculo 2 3 2 5 4 4" xfId="3370" xr:uid="{B29B5F72-77EB-47DA-B4F7-6950EE8BBDD2}"/>
    <cellStyle name="Cálculo 2 3 2 5 5" xfId="3371" xr:uid="{42230643-78EA-48D2-87B2-4FAC5F91BF23}"/>
    <cellStyle name="Cálculo 2 3 2 5 5 2" xfId="3372" xr:uid="{30EA4ED6-173F-457D-8EB0-D6CB27CD2ED3}"/>
    <cellStyle name="Cálculo 2 3 2 5 5 3" xfId="3373" xr:uid="{6970E3BB-506D-48ED-A467-5515E720FB98}"/>
    <cellStyle name="Cálculo 2 3 2 5 5 4" xfId="3374" xr:uid="{3F28E5B2-CB5F-4B9C-B671-303AB47772EC}"/>
    <cellStyle name="Cálculo 2 3 2 5 6" xfId="3375" xr:uid="{059429B0-484E-46BD-9AAD-98B4FA048915}"/>
    <cellStyle name="Cálculo 2 3 2 5 6 2" xfId="3376" xr:uid="{B0DA8EF8-417A-4A54-9C4C-155F1B3D09B6}"/>
    <cellStyle name="Cálculo 2 3 2 5 6 3" xfId="3377" xr:uid="{F4347F8B-A8D1-499B-8A12-052E4D4979FB}"/>
    <cellStyle name="Cálculo 2 3 2 5 6 4" xfId="3378" xr:uid="{26BB6F95-19B5-4817-BC5F-16AF0B310507}"/>
    <cellStyle name="Cálculo 2 3 2 5 7" xfId="3379" xr:uid="{6B5E5232-C5AD-4DDA-83F1-61EAB7A947C5}"/>
    <cellStyle name="Cálculo 2 3 2 5 8" xfId="3380" xr:uid="{7F45FD2F-A296-4F05-B332-1883B7D15B0E}"/>
    <cellStyle name="Cálculo 2 3 2 5 9" xfId="3381" xr:uid="{E1B9F795-9F90-43C1-B263-DAFE36A1871E}"/>
    <cellStyle name="Cálculo 2 3 2 6" xfId="3382" xr:uid="{578CCBCE-F714-4AD3-BBDA-4175F0AA1505}"/>
    <cellStyle name="Cálculo 2 3 2 6 2" xfId="3383" xr:uid="{89E1CC9B-FFD4-40D2-97DF-2F3B86736C99}"/>
    <cellStyle name="Cálculo 2 3 2 6 3" xfId="3384" xr:uid="{A2EBCDF0-4051-4AD3-804F-DF0C4AE99CD0}"/>
    <cellStyle name="Cálculo 2 3 2 6 4" xfId="3385" xr:uid="{FD9A6A99-6FF5-4929-AD3A-2650D031B975}"/>
    <cellStyle name="Cálculo 2 3 2 6 5" xfId="3386" xr:uid="{25B60BA9-040B-439A-8F56-157F49FD7A0D}"/>
    <cellStyle name="Cálculo 2 3 2 7" xfId="3387" xr:uid="{041C8C6D-E97C-4403-99B6-753FE6E67B73}"/>
    <cellStyle name="Cálculo 2 3 2 7 2" xfId="3388" xr:uid="{8C1EE473-E225-4C1D-B0AC-8ED384FF67AE}"/>
    <cellStyle name="Cálculo 2 3 2 7 3" xfId="3389" xr:uid="{10F67F63-0CD5-470E-A296-562173AF6E63}"/>
    <cellStyle name="Cálculo 2 3 2 7 4" xfId="3390" xr:uid="{C8A20C7E-0BE4-4BAD-8F32-73404733D534}"/>
    <cellStyle name="Cálculo 2 3 2 8" xfId="3391" xr:uid="{D92741B5-5A1C-4758-B724-43E32F38FF9A}"/>
    <cellStyle name="Cálculo 2 3 2 8 2" xfId="3392" xr:uid="{AA0B72EB-F8DD-484F-8A43-945F7FAF3580}"/>
    <cellStyle name="Cálculo 2 3 2 8 3" xfId="3393" xr:uid="{FC090E5F-E456-427D-80CB-CFD18155D59A}"/>
    <cellStyle name="Cálculo 2 3 2 8 4" xfId="3394" xr:uid="{60270F53-506E-4DE5-94B9-1389B5F50FAA}"/>
    <cellStyle name="Cálculo 2 3 2 9" xfId="3395" xr:uid="{9BFD4979-CF87-4FF0-A2E4-BE7447A4F045}"/>
    <cellStyle name="Cálculo 2 3 2 9 2" xfId="3396" xr:uid="{F202478D-3AD0-43B0-A5FD-86BFAFA0AF6B}"/>
    <cellStyle name="Cálculo 2 3 2 9 3" xfId="3397" xr:uid="{E25B5BCB-9FE5-4BF3-9A63-975BE71ED595}"/>
    <cellStyle name="Cálculo 2 3 2 9 4" xfId="3398" xr:uid="{7A0EB48C-524E-40D2-A6D7-59E6FFB4FB95}"/>
    <cellStyle name="Cálculo 2 3 3" xfId="681" xr:uid="{E117B113-9BD4-4F92-BD4F-25B03187F870}"/>
    <cellStyle name="Cálculo 2 3 3 10" xfId="3399" xr:uid="{3E6D0DC0-EA1A-4593-A2DD-383BDF7F713F}"/>
    <cellStyle name="Cálculo 2 3 3 11" xfId="3400" xr:uid="{619E5DCD-A396-4605-8F48-95B74C105177}"/>
    <cellStyle name="Cálculo 2 3 3 12" xfId="3401" xr:uid="{532BBA8D-739B-43E4-9C2D-201ED3E8C3A4}"/>
    <cellStyle name="Cálculo 2 3 3 13" xfId="3402" xr:uid="{620A7E58-CA4D-483C-89A7-1F3B3AFACB85}"/>
    <cellStyle name="Cálculo 2 3 3 2" xfId="944" xr:uid="{EE7D43CE-0AEA-433F-8994-5139A28F781A}"/>
    <cellStyle name="Cálculo 2 3 3 2 10" xfId="3403" xr:uid="{C01C13C1-64C5-42B6-BA32-46938299460B}"/>
    <cellStyle name="Cálculo 2 3 3 2 11" xfId="3404" xr:uid="{332C9F15-48B2-4ACE-B000-5BD0B1C78CC5}"/>
    <cellStyle name="Cálculo 2 3 3 2 12" xfId="3405" xr:uid="{F4A7EAB8-1945-448D-A4A7-32C9DF0D5218}"/>
    <cellStyle name="Cálculo 2 3 3 2 13" xfId="3406" xr:uid="{0B55045C-08D3-418C-9613-62AD15A06206}"/>
    <cellStyle name="Cálculo 2 3 3 2 2" xfId="3407" xr:uid="{6109B762-67EE-4413-A590-02480ACDA7BD}"/>
    <cellStyle name="Cálculo 2 3 3 2 2 10" xfId="3408" xr:uid="{32A8CBFE-F08B-4400-BA36-09905E7E71E2}"/>
    <cellStyle name="Cálculo 2 3 3 2 2 2" xfId="3409" xr:uid="{6EFDFA33-651A-4ED1-8257-2946F051092F}"/>
    <cellStyle name="Cálculo 2 3 3 2 2 2 2" xfId="3410" xr:uid="{1FA25A10-5C5A-4F1D-9D46-80BF2D8F7331}"/>
    <cellStyle name="Cálculo 2 3 3 2 2 2 3" xfId="3411" xr:uid="{4F81639D-89F3-416F-966A-F0AB7171E70A}"/>
    <cellStyle name="Cálculo 2 3 3 2 2 2 4" xfId="3412" xr:uid="{11043E48-883A-4636-9446-A6F15E568DC3}"/>
    <cellStyle name="Cálculo 2 3 3 2 2 2 5" xfId="3413" xr:uid="{D072BA1F-75A1-4680-9A62-2D7B715000A1}"/>
    <cellStyle name="Cálculo 2 3 3 2 2 3" xfId="3414" xr:uid="{ADD91452-6644-4B92-BC78-D9C856C48816}"/>
    <cellStyle name="Cálculo 2 3 3 2 2 3 2" xfId="3415" xr:uid="{593CD4A8-FE98-4A77-B90D-81EC1CDDCDC4}"/>
    <cellStyle name="Cálculo 2 3 3 2 2 3 3" xfId="3416" xr:uid="{0BE683E4-6584-4FCC-8262-087FFB8DDE92}"/>
    <cellStyle name="Cálculo 2 3 3 2 2 3 4" xfId="3417" xr:uid="{821E624E-9344-49D2-99D3-D58D04615D31}"/>
    <cellStyle name="Cálculo 2 3 3 2 2 3 5" xfId="3418" xr:uid="{DA0A43D3-DC3D-43A8-BFA6-C52A3BE3EE26}"/>
    <cellStyle name="Cálculo 2 3 3 2 2 4" xfId="3419" xr:uid="{D25B32BD-D7D8-48E9-93BF-9F4058EE559A}"/>
    <cellStyle name="Cálculo 2 3 3 2 2 4 2" xfId="3420" xr:uid="{195975EC-E51C-4B88-8148-25F16F64ACCE}"/>
    <cellStyle name="Cálculo 2 3 3 2 2 4 3" xfId="3421" xr:uid="{C6503F0F-6CF3-42E3-9B0F-44CF89A40077}"/>
    <cellStyle name="Cálculo 2 3 3 2 2 4 4" xfId="3422" xr:uid="{3D2F2385-EF8B-40F8-A6BD-C1FAB8AA77F0}"/>
    <cellStyle name="Cálculo 2 3 3 2 2 5" xfId="3423" xr:uid="{F2A5E4CA-0079-4917-B8B1-D9C3A2546B4D}"/>
    <cellStyle name="Cálculo 2 3 3 2 2 5 2" xfId="3424" xr:uid="{FDE67C1F-76DF-4BE1-B323-3CD5D86150C0}"/>
    <cellStyle name="Cálculo 2 3 3 2 2 5 3" xfId="3425" xr:uid="{9D484B23-32F7-4735-A329-C6D3BEC6A8CB}"/>
    <cellStyle name="Cálculo 2 3 3 2 2 5 4" xfId="3426" xr:uid="{F60AA0DA-210B-4B01-947E-1494C83609FB}"/>
    <cellStyle name="Cálculo 2 3 3 2 2 6" xfId="3427" xr:uid="{DF000456-52A9-474D-BB80-3E4DFA319AF1}"/>
    <cellStyle name="Cálculo 2 3 3 2 2 6 2" xfId="3428" xr:uid="{1A566AFB-57AC-46BA-8E06-7FA1FF2B3B07}"/>
    <cellStyle name="Cálculo 2 3 3 2 2 6 3" xfId="3429" xr:uid="{2987D6FA-66DA-49E2-A269-43BDDEAD0776}"/>
    <cellStyle name="Cálculo 2 3 3 2 2 6 4" xfId="3430" xr:uid="{118FA2ED-E1EF-4BFA-8A65-04ED38A96444}"/>
    <cellStyle name="Cálculo 2 3 3 2 2 7" xfId="3431" xr:uid="{CAA4686B-AB57-4FE0-ACA0-8C03F2CBCED6}"/>
    <cellStyle name="Cálculo 2 3 3 2 2 8" xfId="3432" xr:uid="{D4C4BB3C-E165-4E0B-AA4B-762EB6409B7E}"/>
    <cellStyle name="Cálculo 2 3 3 2 2 9" xfId="3433" xr:uid="{372237A7-82AF-4447-9C0D-63388CC5FC43}"/>
    <cellStyle name="Cálculo 2 3 3 2 3" xfId="3434" xr:uid="{B39931CC-2C02-47EF-B8AF-9A7239736BA9}"/>
    <cellStyle name="Cálculo 2 3 3 2 3 2" xfId="3435" xr:uid="{B53F8722-63A6-45A7-A114-199680AD0EE1}"/>
    <cellStyle name="Cálculo 2 3 3 2 3 3" xfId="3436" xr:uid="{723E1752-E3A2-4E59-9B13-B22FAD126D96}"/>
    <cellStyle name="Cálculo 2 3 3 2 3 4" xfId="3437" xr:uid="{05C3B94C-1660-4573-A221-4ACD4DAE35E2}"/>
    <cellStyle name="Cálculo 2 3 3 2 3 5" xfId="3438" xr:uid="{F7CBFAA9-B198-4703-9520-14946745F518}"/>
    <cellStyle name="Cálculo 2 3 3 2 4" xfId="3439" xr:uid="{E6D91B3C-AE31-4B92-B14D-794F6794A62D}"/>
    <cellStyle name="Cálculo 2 3 3 2 4 2" xfId="3440" xr:uid="{AD60C135-D64B-4C64-8933-4EE0D8C57EF5}"/>
    <cellStyle name="Cálculo 2 3 3 2 4 3" xfId="3441" xr:uid="{D258B37F-90ED-4EB5-8A17-70603ECC334A}"/>
    <cellStyle name="Cálculo 2 3 3 2 4 4" xfId="3442" xr:uid="{3521BCA8-6CAF-426B-AE3C-217FE480C385}"/>
    <cellStyle name="Cálculo 2 3 3 2 4 5" xfId="3443" xr:uid="{3CDBBCDB-48E0-47D7-9DFB-03F4EF9C1EC3}"/>
    <cellStyle name="Cálculo 2 3 3 2 5" xfId="3444" xr:uid="{6A64FB11-20CF-487B-B153-CF5236779073}"/>
    <cellStyle name="Cálculo 2 3 3 2 5 2" xfId="3445" xr:uid="{271397DB-DD9B-44C3-A216-8D91F087D38F}"/>
    <cellStyle name="Cálculo 2 3 3 2 5 3" xfId="3446" xr:uid="{7B38B963-D7A1-4BD6-B2A3-D7F8A41939C6}"/>
    <cellStyle name="Cálculo 2 3 3 2 5 4" xfId="3447" xr:uid="{C4FD3C48-2F65-4613-85E2-E7CAACE06620}"/>
    <cellStyle name="Cálculo 2 3 3 2 6" xfId="3448" xr:uid="{83077EE4-F850-4B8F-8070-A0A7C0D461D8}"/>
    <cellStyle name="Cálculo 2 3 3 2 6 2" xfId="3449" xr:uid="{59025062-C97B-46FC-BDBD-54966F781CC9}"/>
    <cellStyle name="Cálculo 2 3 3 2 6 3" xfId="3450" xr:uid="{58197B1A-1EAE-4DBC-8717-1147DD7212D4}"/>
    <cellStyle name="Cálculo 2 3 3 2 6 4" xfId="3451" xr:uid="{14607086-E015-44C7-A960-39B2242B91A6}"/>
    <cellStyle name="Cálculo 2 3 3 2 7" xfId="3452" xr:uid="{B45C8235-69CB-4B44-BFBF-E2DF998F4852}"/>
    <cellStyle name="Cálculo 2 3 3 2 7 2" xfId="3453" xr:uid="{D8B6B1B7-0380-48BD-A835-F8A3A64D9B30}"/>
    <cellStyle name="Cálculo 2 3 3 2 7 3" xfId="3454" xr:uid="{BB792C29-65CF-445E-A347-30931E20D688}"/>
    <cellStyle name="Cálculo 2 3 3 2 7 4" xfId="3455" xr:uid="{9921B1C5-1DD1-4C6B-BCCE-406D5DF3FA3F}"/>
    <cellStyle name="Cálculo 2 3 3 2 8" xfId="3456" xr:uid="{644517FC-2FF5-48D8-8CB8-4CE95C83EC0B}"/>
    <cellStyle name="Cálculo 2 3 3 2 9" xfId="3457" xr:uid="{73CCE6F7-6ADA-4D73-9B96-D08664F29F73}"/>
    <cellStyle name="Cálculo 2 3 3 3" xfId="3458" xr:uid="{73094BFA-8B42-4D84-A77A-4F75762F8553}"/>
    <cellStyle name="Cálculo 2 3 3 3 10" xfId="3459" xr:uid="{158958F6-D409-4FE3-82B3-AE1CC7AB4FF9}"/>
    <cellStyle name="Cálculo 2 3 3 3 2" xfId="3460" xr:uid="{1F3AB11F-E99F-467F-AAF4-A08E07769F1E}"/>
    <cellStyle name="Cálculo 2 3 3 3 2 2" xfId="3461" xr:uid="{E2627F08-8B70-42DC-8BFC-53E2AF02C56A}"/>
    <cellStyle name="Cálculo 2 3 3 3 2 3" xfId="3462" xr:uid="{65F1C731-21A7-4C47-A450-AEE8D3B897E1}"/>
    <cellStyle name="Cálculo 2 3 3 3 2 4" xfId="3463" xr:uid="{E2381166-B8E1-4D4E-A70F-10E874D75EB9}"/>
    <cellStyle name="Cálculo 2 3 3 3 2 5" xfId="3464" xr:uid="{D07891DC-9C30-4EF2-B156-EEC6D63C2E91}"/>
    <cellStyle name="Cálculo 2 3 3 3 3" xfId="3465" xr:uid="{917C3391-650C-4277-82CE-A76CAB1FFEEC}"/>
    <cellStyle name="Cálculo 2 3 3 3 3 2" xfId="3466" xr:uid="{F0CD940D-4506-49E4-9570-1EC50EA47FBE}"/>
    <cellStyle name="Cálculo 2 3 3 3 3 3" xfId="3467" xr:uid="{EF8C2BA4-3960-4D35-B03D-61537315255B}"/>
    <cellStyle name="Cálculo 2 3 3 3 3 4" xfId="3468" xr:uid="{67C73CA4-3511-47C3-93D4-23B34FFCD9B3}"/>
    <cellStyle name="Cálculo 2 3 3 3 3 5" xfId="3469" xr:uid="{2235CB69-6F4F-445D-8727-C89C8D575AEB}"/>
    <cellStyle name="Cálculo 2 3 3 3 4" xfId="3470" xr:uid="{07D7326B-D3C6-4A5C-BA5D-C41363C56753}"/>
    <cellStyle name="Cálculo 2 3 3 3 4 2" xfId="3471" xr:uid="{F026923C-ED2B-417F-B5CD-47E68CB15988}"/>
    <cellStyle name="Cálculo 2 3 3 3 4 3" xfId="3472" xr:uid="{A12FECE0-32C0-48DE-9326-BCE6C768B5EB}"/>
    <cellStyle name="Cálculo 2 3 3 3 4 4" xfId="3473" xr:uid="{2DA425ED-D34B-44C2-844A-8A1CADAA385F}"/>
    <cellStyle name="Cálculo 2 3 3 3 5" xfId="3474" xr:uid="{23811046-C65F-407C-9200-FF3722EAFBD3}"/>
    <cellStyle name="Cálculo 2 3 3 3 5 2" xfId="3475" xr:uid="{866D045E-A994-480D-A9D7-21582D13EB67}"/>
    <cellStyle name="Cálculo 2 3 3 3 5 3" xfId="3476" xr:uid="{1FDEE588-049E-4FC1-B21F-E0B3C93F7F81}"/>
    <cellStyle name="Cálculo 2 3 3 3 5 4" xfId="3477" xr:uid="{AB564F95-0C29-47D8-A7C5-91ED40856F14}"/>
    <cellStyle name="Cálculo 2 3 3 3 6" xfId="3478" xr:uid="{3BE9CF3B-7B3F-401B-90C2-FDE4D0A16341}"/>
    <cellStyle name="Cálculo 2 3 3 3 6 2" xfId="3479" xr:uid="{B2AA5EF6-C22E-4072-B40B-DFF41AFA0AFD}"/>
    <cellStyle name="Cálculo 2 3 3 3 6 3" xfId="3480" xr:uid="{543A2649-560D-4E70-9C47-FB06C898FC26}"/>
    <cellStyle name="Cálculo 2 3 3 3 6 4" xfId="3481" xr:uid="{B297319B-1757-4E3A-9D61-706866D54477}"/>
    <cellStyle name="Cálculo 2 3 3 3 7" xfId="3482" xr:uid="{9FB27985-04B8-4F23-85B9-2A435E6C8A86}"/>
    <cellStyle name="Cálculo 2 3 3 3 8" xfId="3483" xr:uid="{2AD2458A-BC63-409A-A88E-BB6292B3099A}"/>
    <cellStyle name="Cálculo 2 3 3 3 9" xfId="3484" xr:uid="{E187CAB1-A1AD-44A6-A1AB-3291E1CB9E70}"/>
    <cellStyle name="Cálculo 2 3 3 4" xfId="3485" xr:uid="{DBCDABFC-63D2-4EE7-9883-7C1023407D99}"/>
    <cellStyle name="Cálculo 2 3 3 4 10" xfId="3486" xr:uid="{48480965-4788-4447-A90C-BE6B8FFF02DD}"/>
    <cellStyle name="Cálculo 2 3 3 4 2" xfId="3487" xr:uid="{A50BDEEE-48D0-4A3F-8E8B-689BF0051B4A}"/>
    <cellStyle name="Cálculo 2 3 3 4 2 2" xfId="3488" xr:uid="{B7DEC90A-8C06-4956-A8FD-B92E22912AA3}"/>
    <cellStyle name="Cálculo 2 3 3 4 2 3" xfId="3489" xr:uid="{C4F57AF3-EA94-41A7-8F5B-9130F428D7F9}"/>
    <cellStyle name="Cálculo 2 3 3 4 2 4" xfId="3490" xr:uid="{CB51A49C-3142-429C-937F-CD45CF49F5FE}"/>
    <cellStyle name="Cálculo 2 3 3 4 2 5" xfId="3491" xr:uid="{A8396FD9-68CE-4224-93B0-6E53DF629BA2}"/>
    <cellStyle name="Cálculo 2 3 3 4 3" xfId="3492" xr:uid="{CEA812CD-CA42-4D5F-B829-54C3E81DDEB2}"/>
    <cellStyle name="Cálculo 2 3 3 4 3 2" xfId="3493" xr:uid="{207724DD-7505-48E2-B1A3-81489FB66765}"/>
    <cellStyle name="Cálculo 2 3 3 4 3 3" xfId="3494" xr:uid="{4DA7CCC2-41BE-4AA6-92E4-71311FFFA88C}"/>
    <cellStyle name="Cálculo 2 3 3 4 3 4" xfId="3495" xr:uid="{120A9D70-5843-4148-ACDD-0D9DD8778DFE}"/>
    <cellStyle name="Cálculo 2 3 3 4 3 5" xfId="3496" xr:uid="{601F369A-5490-4EAB-9306-C69F819F21E4}"/>
    <cellStyle name="Cálculo 2 3 3 4 4" xfId="3497" xr:uid="{D3663192-1580-4AC1-8D28-1E58AA24C65A}"/>
    <cellStyle name="Cálculo 2 3 3 4 4 2" xfId="3498" xr:uid="{97634948-63A6-4D99-A4FB-436AC73ED653}"/>
    <cellStyle name="Cálculo 2 3 3 4 4 3" xfId="3499" xr:uid="{9053AB48-278C-48F3-9254-D7D1B7CF6BF3}"/>
    <cellStyle name="Cálculo 2 3 3 4 4 4" xfId="3500" xr:uid="{DDB0EAE0-4133-484A-8A32-365ED212B552}"/>
    <cellStyle name="Cálculo 2 3 3 4 5" xfId="3501" xr:uid="{A6E5DFC5-AF4E-43F0-86AC-DBA5E7D23E81}"/>
    <cellStyle name="Cálculo 2 3 3 4 5 2" xfId="3502" xr:uid="{A201BF4A-6748-45EA-973D-51D4DB24B968}"/>
    <cellStyle name="Cálculo 2 3 3 4 5 3" xfId="3503" xr:uid="{4CE3BF16-672D-47BE-B44C-165D6A4FC49B}"/>
    <cellStyle name="Cálculo 2 3 3 4 5 4" xfId="3504" xr:uid="{5F627A79-5611-44CF-8369-397B26CA6918}"/>
    <cellStyle name="Cálculo 2 3 3 4 6" xfId="3505" xr:uid="{DB517597-DE70-4B82-A2B2-F46EA451A584}"/>
    <cellStyle name="Cálculo 2 3 3 4 6 2" xfId="3506" xr:uid="{21709C10-7804-45AF-8C38-B03F4FE6FE2E}"/>
    <cellStyle name="Cálculo 2 3 3 4 6 3" xfId="3507" xr:uid="{171EF9FA-170B-40FC-BFA2-62EEB241A1C7}"/>
    <cellStyle name="Cálculo 2 3 3 4 6 4" xfId="3508" xr:uid="{A12F9B60-6814-4EF7-B1AE-E986C1307877}"/>
    <cellStyle name="Cálculo 2 3 3 4 7" xfId="3509" xr:uid="{2F26E595-BB48-44D6-B164-AF25FBC3AB10}"/>
    <cellStyle name="Cálculo 2 3 3 4 8" xfId="3510" xr:uid="{B8146FF8-22C0-49EF-BDB6-353D14ACD352}"/>
    <cellStyle name="Cálculo 2 3 3 4 9" xfId="3511" xr:uid="{F569C4B9-6261-4579-8724-AAD4FFB23D93}"/>
    <cellStyle name="Cálculo 2 3 3 5" xfId="3512" xr:uid="{F32B48B4-0376-48FE-8F44-EFBAC3679666}"/>
    <cellStyle name="Cálculo 2 3 3 5 2" xfId="3513" xr:uid="{8E00BBFA-C57E-4C73-BCED-91DC0F6E303E}"/>
    <cellStyle name="Cálculo 2 3 3 5 3" xfId="3514" xr:uid="{6810C90A-C9F5-4F83-90BD-B4BB758D9D60}"/>
    <cellStyle name="Cálculo 2 3 3 5 4" xfId="3515" xr:uid="{2A578AE5-5A8C-4B45-8218-3D821D971E7F}"/>
    <cellStyle name="Cálculo 2 3 3 5 5" xfId="3516" xr:uid="{702ACFB7-B62C-45D3-8472-E5A95BDA36B6}"/>
    <cellStyle name="Cálculo 2 3 3 6" xfId="3517" xr:uid="{CA1D7651-0506-4866-B1E7-C6646BA56DC2}"/>
    <cellStyle name="Cálculo 2 3 3 6 2" xfId="3518" xr:uid="{976DA31C-B067-44FB-B53A-7CAF6D47D8F9}"/>
    <cellStyle name="Cálculo 2 3 3 6 3" xfId="3519" xr:uid="{0AF41206-3E68-4B59-AD74-4AA508FEF355}"/>
    <cellStyle name="Cálculo 2 3 3 6 4" xfId="3520" xr:uid="{C8E9B102-89D4-49EF-83BA-5E3ACE3618DC}"/>
    <cellStyle name="Cálculo 2 3 3 7" xfId="3521" xr:uid="{E46D3DA6-182B-4E6E-8269-825D815047B6}"/>
    <cellStyle name="Cálculo 2 3 3 7 2" xfId="3522" xr:uid="{05571623-752F-42F7-AC5D-26788F2F745B}"/>
    <cellStyle name="Cálculo 2 3 3 7 3" xfId="3523" xr:uid="{5A8F3793-38FC-49D3-9C98-9067F3773E58}"/>
    <cellStyle name="Cálculo 2 3 3 7 4" xfId="3524" xr:uid="{8F9CBCBA-BAD4-42F4-9D0E-96345047E945}"/>
    <cellStyle name="Cálculo 2 3 3 8" xfId="3525" xr:uid="{4C60AC60-9BE3-4934-AB7C-69C2DEBD374A}"/>
    <cellStyle name="Cálculo 2 3 3 8 2" xfId="3526" xr:uid="{D996C77C-41E2-452E-AF30-A284817BFC39}"/>
    <cellStyle name="Cálculo 2 3 3 8 3" xfId="3527" xr:uid="{3837FEBF-BAF6-4380-BCEE-DB379F2E632A}"/>
    <cellStyle name="Cálculo 2 3 3 8 4" xfId="3528" xr:uid="{49787147-B0FF-476D-B9C3-6C2A38163DC1}"/>
    <cellStyle name="Cálculo 2 3 3 9" xfId="3529" xr:uid="{33372E26-9B46-4272-A3CB-6FE06D270E3E}"/>
    <cellStyle name="Cálculo 2 3 4" xfId="3530" xr:uid="{FCC7A334-BF5A-41E2-A317-239486529A7A}"/>
    <cellStyle name="Cálculo 2 3 4 10" xfId="3531" xr:uid="{46CC9B57-7A54-4AEB-B682-A1F5595FF343}"/>
    <cellStyle name="Cálculo 2 3 4 2" xfId="3532" xr:uid="{50330CCC-574D-426E-9D1B-E0D759D4B2CB}"/>
    <cellStyle name="Cálculo 2 3 4 2 2" xfId="3533" xr:uid="{46C0DFEA-47F2-4CE3-8E8A-BFBEE24A0B7B}"/>
    <cellStyle name="Cálculo 2 3 4 2 3" xfId="3534" xr:uid="{7AAADA74-5EB0-4124-B2B1-2DAD4D81AAF3}"/>
    <cellStyle name="Cálculo 2 3 4 2 4" xfId="3535" xr:uid="{D4835B15-8D15-4821-826C-D78D747D0F20}"/>
    <cellStyle name="Cálculo 2 3 4 2 5" xfId="3536" xr:uid="{7BF03599-EF0C-4F21-8EBB-CEEC0D2D42BE}"/>
    <cellStyle name="Cálculo 2 3 4 3" xfId="3537" xr:uid="{9E57FDBD-07E7-42C5-9578-801B4D7CDD81}"/>
    <cellStyle name="Cálculo 2 3 4 3 2" xfId="3538" xr:uid="{6C04803E-80B5-401F-86DB-BCA3EEB8B476}"/>
    <cellStyle name="Cálculo 2 3 4 3 3" xfId="3539" xr:uid="{1A2EB69C-D24F-402C-83D5-2E20C9972E74}"/>
    <cellStyle name="Cálculo 2 3 4 3 4" xfId="3540" xr:uid="{9726C7E2-6758-42D2-B6FD-A06BE771E588}"/>
    <cellStyle name="Cálculo 2 3 4 3 5" xfId="3541" xr:uid="{D4CE878B-2A94-47EE-999C-E994AA424DAE}"/>
    <cellStyle name="Cálculo 2 3 4 4" xfId="3542" xr:uid="{FFAC8B57-2816-447C-98A5-F7C5AB673CB2}"/>
    <cellStyle name="Cálculo 2 3 4 4 2" xfId="3543" xr:uid="{2FE3EF9E-7771-4261-86A6-086EC3718241}"/>
    <cellStyle name="Cálculo 2 3 4 4 3" xfId="3544" xr:uid="{0131B5E7-6C23-4613-9A3E-8471E00A9D19}"/>
    <cellStyle name="Cálculo 2 3 4 4 4" xfId="3545" xr:uid="{69E6C571-D83E-4069-AA9D-1B5E8F83D87A}"/>
    <cellStyle name="Cálculo 2 3 4 5" xfId="3546" xr:uid="{FB1B2B1D-8848-4BC2-93A0-A4317128456C}"/>
    <cellStyle name="Cálculo 2 3 4 5 2" xfId="3547" xr:uid="{ECDA7BCE-D140-4F45-819E-50A55147F65F}"/>
    <cellStyle name="Cálculo 2 3 4 5 3" xfId="3548" xr:uid="{132F66C6-312D-4CB9-B349-EB7CB21A3241}"/>
    <cellStyle name="Cálculo 2 3 4 5 4" xfId="3549" xr:uid="{E71E0A93-2635-49B3-A549-5FC86DA1C908}"/>
    <cellStyle name="Cálculo 2 3 4 6" xfId="3550" xr:uid="{A8AAA70F-B21A-4E61-BBCB-0CA98BE78273}"/>
    <cellStyle name="Cálculo 2 3 4 6 2" xfId="3551" xr:uid="{52FE4AD5-42D7-44A0-A7BD-2C06C0D3C6CC}"/>
    <cellStyle name="Cálculo 2 3 4 6 3" xfId="3552" xr:uid="{DF030860-15C6-4F55-8A04-A09AEB4272C6}"/>
    <cellStyle name="Cálculo 2 3 4 6 4" xfId="3553" xr:uid="{06D34B8A-8DA3-4B19-B82E-BD687691DE9A}"/>
    <cellStyle name="Cálculo 2 3 4 7" xfId="3554" xr:uid="{7BA7B622-DA60-4774-A6ED-55025285DE85}"/>
    <cellStyle name="Cálculo 2 3 4 8" xfId="3555" xr:uid="{7987987D-6BBF-465D-880A-6EC6E12B6E9B}"/>
    <cellStyle name="Cálculo 2 3 4 9" xfId="3556" xr:uid="{8676AE1F-BB54-4445-B139-EB2FC999B126}"/>
    <cellStyle name="Cálculo 2 3 5" xfId="3557" xr:uid="{BA488318-C106-48FE-ADF2-EB09D829AE34}"/>
    <cellStyle name="Cálculo 2 3 5 10" xfId="3558" xr:uid="{2280C06B-C1FD-4407-BD9D-CA23B49FAEE8}"/>
    <cellStyle name="Cálculo 2 3 5 2" xfId="3559" xr:uid="{E9189C9B-2A7C-499F-B3F2-97A468EECB3C}"/>
    <cellStyle name="Cálculo 2 3 5 2 2" xfId="3560" xr:uid="{8E7A35FF-ED61-42E0-923F-D04AEDC7F1B7}"/>
    <cellStyle name="Cálculo 2 3 5 2 3" xfId="3561" xr:uid="{1877E5B4-EDC6-45E2-A497-174D77FA05E0}"/>
    <cellStyle name="Cálculo 2 3 5 2 4" xfId="3562" xr:uid="{A4241D40-4047-4EBE-891F-78C46FE31591}"/>
    <cellStyle name="Cálculo 2 3 5 2 5" xfId="3563" xr:uid="{F6164905-1AD1-45CA-9BA8-4F734C96D15F}"/>
    <cellStyle name="Cálculo 2 3 5 3" xfId="3564" xr:uid="{F99DA905-5EE3-41C3-81BD-A8B4F7F1D904}"/>
    <cellStyle name="Cálculo 2 3 5 3 2" xfId="3565" xr:uid="{3DF5375C-659F-42D2-B98C-5D093C0D5AB3}"/>
    <cellStyle name="Cálculo 2 3 5 3 3" xfId="3566" xr:uid="{2E41E16A-5FDE-40FF-ABC0-0D20664A9D61}"/>
    <cellStyle name="Cálculo 2 3 5 3 4" xfId="3567" xr:uid="{072675A6-EA4C-4CF1-8E53-274C3EEE15EA}"/>
    <cellStyle name="Cálculo 2 3 5 3 5" xfId="3568" xr:uid="{15F4C95F-838F-44B8-BF5B-8D2F306E2388}"/>
    <cellStyle name="Cálculo 2 3 5 4" xfId="3569" xr:uid="{A089F68D-9C85-4ABD-8FC4-9924B022893B}"/>
    <cellStyle name="Cálculo 2 3 5 4 2" xfId="3570" xr:uid="{12D81841-263E-4D2F-AAC3-C2D04C01DCE6}"/>
    <cellStyle name="Cálculo 2 3 5 4 3" xfId="3571" xr:uid="{5FD34539-D16E-47D2-9249-F35C55C593CA}"/>
    <cellStyle name="Cálculo 2 3 5 4 4" xfId="3572" xr:uid="{57C13075-E2E0-423D-867F-D28B108FB01A}"/>
    <cellStyle name="Cálculo 2 3 5 5" xfId="3573" xr:uid="{F0346982-61C1-4141-82AB-0B5015BB7F05}"/>
    <cellStyle name="Cálculo 2 3 5 5 2" xfId="3574" xr:uid="{65E9C6DA-4670-4E3A-BA69-AC4B074BB7DA}"/>
    <cellStyle name="Cálculo 2 3 5 5 3" xfId="3575" xr:uid="{20A13568-8DCF-44C0-BE0B-5B08E3465365}"/>
    <cellStyle name="Cálculo 2 3 5 5 4" xfId="3576" xr:uid="{EA615EEE-7E4D-4DF1-9D91-957EF6D28E85}"/>
    <cellStyle name="Cálculo 2 3 5 6" xfId="3577" xr:uid="{58039649-8B32-4A1C-88FD-F46AB21A6908}"/>
    <cellStyle name="Cálculo 2 3 5 6 2" xfId="3578" xr:uid="{1F7288E0-E9C4-4F34-B51E-0CA112F627F2}"/>
    <cellStyle name="Cálculo 2 3 5 6 3" xfId="3579" xr:uid="{1E4E3274-0DD6-4D0D-AE69-61E42EAD05E5}"/>
    <cellStyle name="Cálculo 2 3 5 6 4" xfId="3580" xr:uid="{ED96AFFD-4D57-4E71-A8E8-67084118B055}"/>
    <cellStyle name="Cálculo 2 3 5 7" xfId="3581" xr:uid="{64682623-2D8B-479A-951C-F733F4FB530B}"/>
    <cellStyle name="Cálculo 2 3 5 8" xfId="3582" xr:uid="{C5502631-4460-4C48-A445-0F951606D3EF}"/>
    <cellStyle name="Cálculo 2 3 5 9" xfId="3583" xr:uid="{9C9B9CDC-2658-4613-921A-AA149B8608E0}"/>
    <cellStyle name="Cálculo 2 3 6" xfId="3584" xr:uid="{7C0F4C6E-CECA-4AEA-8D41-ABF769A66855}"/>
    <cellStyle name="Cálculo 2 3 6 2" xfId="3585" xr:uid="{E96559B3-2C85-4656-8F37-CCDB242C1A55}"/>
    <cellStyle name="Cálculo 2 3 6 3" xfId="3586" xr:uid="{A7EA6F18-E9D6-48AE-A1BB-0FD531AAB7F8}"/>
    <cellStyle name="Cálculo 2 3 6 4" xfId="3587" xr:uid="{DC3CBEC4-89C7-47C8-B1BF-1F1ADB4F7876}"/>
    <cellStyle name="Cálculo 2 3 6 5" xfId="3588" xr:uid="{266F9734-4799-44C7-B8DD-1CF6A1CC58BC}"/>
    <cellStyle name="Cálculo 2 3 7" xfId="3589" xr:uid="{A8C404C2-254B-41AF-A378-4F9FF59109BC}"/>
    <cellStyle name="Cálculo 2 3 7 2" xfId="3590" xr:uid="{7054B9AD-F475-4C7C-AFE5-96D567F0E4F3}"/>
    <cellStyle name="Cálculo 2 3 7 3" xfId="3591" xr:uid="{A17B6181-191D-4BDF-A701-B800E2B826DB}"/>
    <cellStyle name="Cálculo 2 3 7 4" xfId="3592" xr:uid="{CBCE55B9-58E4-4134-BF68-1E4811E14EF0}"/>
    <cellStyle name="Cálculo 2 3 8" xfId="3593" xr:uid="{27416534-46F8-4A86-9BC3-74A577FB4172}"/>
    <cellStyle name="Cálculo 2 3 8 2" xfId="3594" xr:uid="{F10BB6F6-3E04-4D0A-AD53-3E9695E0FC1A}"/>
    <cellStyle name="Cálculo 2 3 8 3" xfId="3595" xr:uid="{12F9EBF8-5036-444F-BFD9-BEB3CDD90BF6}"/>
    <cellStyle name="Cálculo 2 3 8 4" xfId="3596" xr:uid="{57C081C3-DF6E-42E7-B34A-25F59400FDE8}"/>
    <cellStyle name="Cálculo 2 3 9" xfId="3597" xr:uid="{833DF8ED-9886-43F9-839B-37DDF6CBEF7D}"/>
    <cellStyle name="Cálculo 2 3 9 2" xfId="3598" xr:uid="{0B961BBF-AE7B-4624-B49E-C7711DDC98B7}"/>
    <cellStyle name="Cálculo 2 3 9 3" xfId="3599" xr:uid="{EF81D347-9A27-4E25-B008-6F355C7AA40D}"/>
    <cellStyle name="Cálculo 2 3 9 4" xfId="3600" xr:uid="{5ABE97BF-94E2-40E3-BD4B-50C9C652024E}"/>
    <cellStyle name="Cálculo 2 4" xfId="640" xr:uid="{9CBEDD53-3AE3-4382-9DC1-AEB31B50D7A2}"/>
    <cellStyle name="Cálculo 2 4 10" xfId="3601" xr:uid="{C9C5A4A5-47C9-4896-B636-1A8EC14A9883}"/>
    <cellStyle name="Cálculo 2 4 11" xfId="3602" xr:uid="{CB5FA2AD-F5B7-496F-9C9D-DFE162C90BAF}"/>
    <cellStyle name="Cálculo 2 4 12" xfId="3603" xr:uid="{97C6CCD6-B512-407D-A239-158119C0FDC1}"/>
    <cellStyle name="Cálculo 2 4 13" xfId="3604" xr:uid="{88C1AF9B-2797-46F1-81EB-AF9C89CA5D9B}"/>
    <cellStyle name="Cálculo 2 4 14" xfId="3605" xr:uid="{E3F7697B-F1FE-4E30-ADD9-35906C16435F}"/>
    <cellStyle name="Cálculo 2 4 15" xfId="3606" xr:uid="{6BB30DAF-786A-482B-88E4-D18C2C55CCD0}"/>
    <cellStyle name="Cálculo 2 4 16" xfId="3607" xr:uid="{55EF0C12-E256-4424-BAF3-C2DE7BAB8FD4}"/>
    <cellStyle name="Cálculo 2 4 2" xfId="782" xr:uid="{E331F497-A9DC-42E6-AA0A-ADBD4335A4E1}"/>
    <cellStyle name="Cálculo 2 4 2 10" xfId="3608" xr:uid="{41FDA427-2F93-4891-ADDD-61DF375D3A9C}"/>
    <cellStyle name="Cálculo 2 4 2 11" xfId="3609" xr:uid="{3FEEEC60-FEE9-4A4D-A1B0-B563986487E0}"/>
    <cellStyle name="Cálculo 2 4 2 12" xfId="3610" xr:uid="{9949A8AA-2109-4F38-80B3-795943D6612F}"/>
    <cellStyle name="Cálculo 2 4 2 13" xfId="3611" xr:uid="{1D89E71D-C4CF-4638-A8DF-03F3D4473442}"/>
    <cellStyle name="Cálculo 2 4 2 14" xfId="3612" xr:uid="{2EF9735C-C06B-40B8-977F-7B5664A477CA}"/>
    <cellStyle name="Cálculo 2 4 2 2" xfId="885" xr:uid="{1DC42CA7-6A3C-4991-9E65-092154D2C99D}"/>
    <cellStyle name="Cálculo 2 4 2 2 10" xfId="3613" xr:uid="{6D746DA0-F331-45A1-ABC0-FEC40E2F7332}"/>
    <cellStyle name="Cálculo 2 4 2 2 11" xfId="3614" xr:uid="{18826FDB-7B47-48EE-9FE2-054C545E2BA6}"/>
    <cellStyle name="Cálculo 2 4 2 2 12" xfId="3615" xr:uid="{6287CB01-F062-4198-8A3E-376532546523}"/>
    <cellStyle name="Cálculo 2 4 2 2 13" xfId="3616" xr:uid="{71436EED-E818-49FB-AAB5-AAF864AB37E4}"/>
    <cellStyle name="Cálculo 2 4 2 2 2" xfId="1136" xr:uid="{02BED4BD-7ECC-4B72-A910-B3A136803A4F}"/>
    <cellStyle name="Cálculo 2 4 2 2 2 10" xfId="3617" xr:uid="{87CCDB7B-B3B8-48F0-9F02-11F73CB84EB0}"/>
    <cellStyle name="Cálculo 2 4 2 2 2 11" xfId="3618" xr:uid="{74D4D66C-8393-47CD-AA6B-A8CD3DBB953F}"/>
    <cellStyle name="Cálculo 2 4 2 2 2 12" xfId="3619" xr:uid="{9A7FDBE8-5D7B-4223-BC51-34DC0CCEF927}"/>
    <cellStyle name="Cálculo 2 4 2 2 2 13" xfId="3620" xr:uid="{85E47F63-B102-4675-850B-141958FDBBA7}"/>
    <cellStyle name="Cálculo 2 4 2 2 2 2" xfId="3621" xr:uid="{85031DFF-7608-4C76-89BF-B815859F7DB4}"/>
    <cellStyle name="Cálculo 2 4 2 2 2 2 10" xfId="3622" xr:uid="{8CF5705D-56BB-4627-9B82-CE11947C71C4}"/>
    <cellStyle name="Cálculo 2 4 2 2 2 2 2" xfId="3623" xr:uid="{DE173C11-BE37-42C7-97A9-A59968F8EF12}"/>
    <cellStyle name="Cálculo 2 4 2 2 2 2 2 2" xfId="3624" xr:uid="{99BD203D-519D-40C6-B0B8-03F640623C6D}"/>
    <cellStyle name="Cálculo 2 4 2 2 2 2 2 3" xfId="3625" xr:uid="{D60BFB72-AB05-40AE-81FF-2D265AB62303}"/>
    <cellStyle name="Cálculo 2 4 2 2 2 2 2 4" xfId="3626" xr:uid="{DAAA3042-754F-404B-A73D-F22AE020261A}"/>
    <cellStyle name="Cálculo 2 4 2 2 2 2 2 5" xfId="3627" xr:uid="{033600D4-9B2B-49F8-A044-F379FC2E1C27}"/>
    <cellStyle name="Cálculo 2 4 2 2 2 2 3" xfId="3628" xr:uid="{BD8C737D-F8D3-43AE-A43F-DB727FBD9EE0}"/>
    <cellStyle name="Cálculo 2 4 2 2 2 2 3 2" xfId="3629" xr:uid="{08523037-40E1-42EC-9247-BD5AD8F9BB4C}"/>
    <cellStyle name="Cálculo 2 4 2 2 2 2 3 3" xfId="3630" xr:uid="{CDC70CE4-91C8-4A0D-8ED4-D5A5736EF52A}"/>
    <cellStyle name="Cálculo 2 4 2 2 2 2 3 4" xfId="3631" xr:uid="{47643404-8972-497F-9CE6-1C967F099643}"/>
    <cellStyle name="Cálculo 2 4 2 2 2 2 3 5" xfId="3632" xr:uid="{968E1C30-DA5F-4C99-9D81-BACD72F42370}"/>
    <cellStyle name="Cálculo 2 4 2 2 2 2 4" xfId="3633" xr:uid="{FC00FA7E-6071-4D91-A230-B12F016181C1}"/>
    <cellStyle name="Cálculo 2 4 2 2 2 2 4 2" xfId="3634" xr:uid="{6B10E0F4-DFCA-4EDC-B932-876707636781}"/>
    <cellStyle name="Cálculo 2 4 2 2 2 2 4 3" xfId="3635" xr:uid="{BB20CD19-CE89-4DDC-88DD-637E38610B81}"/>
    <cellStyle name="Cálculo 2 4 2 2 2 2 4 4" xfId="3636" xr:uid="{335479B6-0BAA-4A07-B9AE-610151622BEE}"/>
    <cellStyle name="Cálculo 2 4 2 2 2 2 5" xfId="3637" xr:uid="{A9AF405C-4CAF-45C7-B01A-06B708DCEA68}"/>
    <cellStyle name="Cálculo 2 4 2 2 2 2 5 2" xfId="3638" xr:uid="{91559A52-E458-4396-8AB8-D5A5DDE9FB77}"/>
    <cellStyle name="Cálculo 2 4 2 2 2 2 5 3" xfId="3639" xr:uid="{7F41E0E5-757F-41AA-A700-C0C1A7A33BA8}"/>
    <cellStyle name="Cálculo 2 4 2 2 2 2 5 4" xfId="3640" xr:uid="{6D9F8B21-2EA4-4BDF-8DBF-08EE54674150}"/>
    <cellStyle name="Cálculo 2 4 2 2 2 2 6" xfId="3641" xr:uid="{DF2BF1B8-B2A5-4517-BED1-2D45627A506B}"/>
    <cellStyle name="Cálculo 2 4 2 2 2 2 6 2" xfId="3642" xr:uid="{09309C79-43DD-4A90-9622-169B20EC3815}"/>
    <cellStyle name="Cálculo 2 4 2 2 2 2 6 3" xfId="3643" xr:uid="{EA1D9CCB-8124-4CE4-AE88-DB228D098929}"/>
    <cellStyle name="Cálculo 2 4 2 2 2 2 6 4" xfId="3644" xr:uid="{02DAB979-CD9A-4D98-9B00-C518C14C3E1D}"/>
    <cellStyle name="Cálculo 2 4 2 2 2 2 7" xfId="3645" xr:uid="{B62E4A12-937B-4E30-8014-0267088C96D1}"/>
    <cellStyle name="Cálculo 2 4 2 2 2 2 8" xfId="3646" xr:uid="{4B0A456F-F3C6-4639-8309-79D59C09CF48}"/>
    <cellStyle name="Cálculo 2 4 2 2 2 2 9" xfId="3647" xr:uid="{E10244FB-9928-496B-B6FD-823A72A8386F}"/>
    <cellStyle name="Cálculo 2 4 2 2 2 3" xfId="3648" xr:uid="{032D050D-5FD8-43FE-8337-CDD80BBD6FD1}"/>
    <cellStyle name="Cálculo 2 4 2 2 2 3 2" xfId="3649" xr:uid="{1A0D6654-1515-45D2-ADEC-D65F90E877B5}"/>
    <cellStyle name="Cálculo 2 4 2 2 2 3 3" xfId="3650" xr:uid="{B8668149-7603-4615-B287-B3D9AFA7DA55}"/>
    <cellStyle name="Cálculo 2 4 2 2 2 3 4" xfId="3651" xr:uid="{C63A407F-C640-421C-8D49-271DEBA815D3}"/>
    <cellStyle name="Cálculo 2 4 2 2 2 3 5" xfId="3652" xr:uid="{28B5A338-540A-4D91-8A3E-5F5F1FC1E57D}"/>
    <cellStyle name="Cálculo 2 4 2 2 2 4" xfId="3653" xr:uid="{E1B3CA09-1665-4408-8383-233206BE5279}"/>
    <cellStyle name="Cálculo 2 4 2 2 2 4 2" xfId="3654" xr:uid="{EEA970CB-014F-4A32-A761-820AF6DD1B3C}"/>
    <cellStyle name="Cálculo 2 4 2 2 2 4 3" xfId="3655" xr:uid="{4F00FC97-B90E-4009-B875-153950399CD0}"/>
    <cellStyle name="Cálculo 2 4 2 2 2 4 4" xfId="3656" xr:uid="{F195FBFB-F71C-49E8-AE44-B0ADF439A8CC}"/>
    <cellStyle name="Cálculo 2 4 2 2 2 4 5" xfId="3657" xr:uid="{67C4D675-3C92-496F-8A07-6CCD8F07F5A6}"/>
    <cellStyle name="Cálculo 2 4 2 2 2 5" xfId="3658" xr:uid="{294FFEC4-B068-4CDB-8923-0509E2DFF632}"/>
    <cellStyle name="Cálculo 2 4 2 2 2 5 2" xfId="3659" xr:uid="{2811D5BE-9DE6-40AF-BFC0-9F781D98CEED}"/>
    <cellStyle name="Cálculo 2 4 2 2 2 5 3" xfId="3660" xr:uid="{0B9EB2C6-078A-49C3-9C3C-22DFFAF5729C}"/>
    <cellStyle name="Cálculo 2 4 2 2 2 5 4" xfId="3661" xr:uid="{A43069C5-7FE5-42F9-A035-4F7902606552}"/>
    <cellStyle name="Cálculo 2 4 2 2 2 6" xfId="3662" xr:uid="{8F5CA792-2A00-4728-A10A-B209EFC1C692}"/>
    <cellStyle name="Cálculo 2 4 2 2 2 6 2" xfId="3663" xr:uid="{B7DCB055-5EC9-46EA-935E-360264C9447C}"/>
    <cellStyle name="Cálculo 2 4 2 2 2 6 3" xfId="3664" xr:uid="{DD3D24DA-3E08-4C26-8373-F9966DBB278C}"/>
    <cellStyle name="Cálculo 2 4 2 2 2 6 4" xfId="3665" xr:uid="{18009F92-8387-4E46-9491-812B7EF3B877}"/>
    <cellStyle name="Cálculo 2 4 2 2 2 7" xfId="3666" xr:uid="{289CFA6F-A384-4FB9-8116-11A2CD61A180}"/>
    <cellStyle name="Cálculo 2 4 2 2 2 7 2" xfId="3667" xr:uid="{CC5FE5D1-970F-46BB-9694-6B5BED45AFBF}"/>
    <cellStyle name="Cálculo 2 4 2 2 2 7 3" xfId="3668" xr:uid="{91429F88-F35E-4756-B502-8EB38E17F921}"/>
    <cellStyle name="Cálculo 2 4 2 2 2 7 4" xfId="3669" xr:uid="{509FF394-6B62-4694-BE9C-688C424CA0C7}"/>
    <cellStyle name="Cálculo 2 4 2 2 2 8" xfId="3670" xr:uid="{C46A28BB-FD71-4E7B-B9FB-7E4A7FD26703}"/>
    <cellStyle name="Cálculo 2 4 2 2 2 9" xfId="3671" xr:uid="{09D3DC2E-2AF6-4B48-9963-E230E2537F6C}"/>
    <cellStyle name="Cálculo 2 4 2 2 3" xfId="3672" xr:uid="{E646BB51-B741-4949-97A3-F314E7CC0B06}"/>
    <cellStyle name="Cálculo 2 4 2 2 3 10" xfId="3673" xr:uid="{21FCFEF6-5F37-48F9-BAE8-7A8582229751}"/>
    <cellStyle name="Cálculo 2 4 2 2 3 2" xfId="3674" xr:uid="{79EFECB7-1608-47F4-8887-4A315E40E8DE}"/>
    <cellStyle name="Cálculo 2 4 2 2 3 2 2" xfId="3675" xr:uid="{95E48703-E863-4559-8603-7029A86F34FB}"/>
    <cellStyle name="Cálculo 2 4 2 2 3 2 3" xfId="3676" xr:uid="{939E7AEF-9246-42D7-A190-B86464519D84}"/>
    <cellStyle name="Cálculo 2 4 2 2 3 2 4" xfId="3677" xr:uid="{357281F2-4F25-48AF-BD56-6CB24143FC9F}"/>
    <cellStyle name="Cálculo 2 4 2 2 3 2 5" xfId="3678" xr:uid="{F34FC8BD-3FC6-45A7-A7D7-4EFC1C5CC96D}"/>
    <cellStyle name="Cálculo 2 4 2 2 3 3" xfId="3679" xr:uid="{39E36FAA-E3AF-4887-8EE6-E11EE8D333E3}"/>
    <cellStyle name="Cálculo 2 4 2 2 3 3 2" xfId="3680" xr:uid="{250C6650-9088-4811-9CD8-C3C6EE4EB667}"/>
    <cellStyle name="Cálculo 2 4 2 2 3 3 3" xfId="3681" xr:uid="{AA514CE9-8251-4823-8FDE-627DD8CAC5A8}"/>
    <cellStyle name="Cálculo 2 4 2 2 3 3 4" xfId="3682" xr:uid="{8295324F-AF66-48DC-AA9C-D66C69771BDC}"/>
    <cellStyle name="Cálculo 2 4 2 2 3 3 5" xfId="3683" xr:uid="{3778E2A2-C5D8-4282-9353-06A79273C58A}"/>
    <cellStyle name="Cálculo 2 4 2 2 3 4" xfId="3684" xr:uid="{B6B7C0C5-25C4-482E-84C3-5D32B35DE85D}"/>
    <cellStyle name="Cálculo 2 4 2 2 3 4 2" xfId="3685" xr:uid="{1F1FE7B2-7435-4846-848C-84A6084949B7}"/>
    <cellStyle name="Cálculo 2 4 2 2 3 4 3" xfId="3686" xr:uid="{10552FE0-5873-476B-9A7D-0556F3F5C75E}"/>
    <cellStyle name="Cálculo 2 4 2 2 3 4 4" xfId="3687" xr:uid="{5D8F70C1-3FF3-47A8-B00B-F251387DE65F}"/>
    <cellStyle name="Cálculo 2 4 2 2 3 5" xfId="3688" xr:uid="{CC37D80D-3969-4F57-A7E7-E1907E30E9AC}"/>
    <cellStyle name="Cálculo 2 4 2 2 3 5 2" xfId="3689" xr:uid="{2EC39F4B-906E-4E83-864B-8FB36C0688DC}"/>
    <cellStyle name="Cálculo 2 4 2 2 3 5 3" xfId="3690" xr:uid="{FDF37C42-4898-4038-8047-E14ECD42F82B}"/>
    <cellStyle name="Cálculo 2 4 2 2 3 5 4" xfId="3691" xr:uid="{C332CA3A-2104-45A0-AC75-04C69A67F22C}"/>
    <cellStyle name="Cálculo 2 4 2 2 3 6" xfId="3692" xr:uid="{2F81300C-27AB-4E13-A120-F1DC830B99F9}"/>
    <cellStyle name="Cálculo 2 4 2 2 3 6 2" xfId="3693" xr:uid="{5ACD4CD4-8A75-41CC-8481-908533658F30}"/>
    <cellStyle name="Cálculo 2 4 2 2 3 6 3" xfId="3694" xr:uid="{B6A4A498-9950-4930-920E-B21028BD3CB1}"/>
    <cellStyle name="Cálculo 2 4 2 2 3 6 4" xfId="3695" xr:uid="{84F099FB-733E-4816-BB83-0C64BE799F9B}"/>
    <cellStyle name="Cálculo 2 4 2 2 3 7" xfId="3696" xr:uid="{EB502920-71FC-42F4-ADFE-7EF96138E428}"/>
    <cellStyle name="Cálculo 2 4 2 2 3 8" xfId="3697" xr:uid="{FC11AB5E-0537-47BC-B865-AA9715266983}"/>
    <cellStyle name="Cálculo 2 4 2 2 3 9" xfId="3698" xr:uid="{70CAF94A-D7F4-449B-B277-CD803115377B}"/>
    <cellStyle name="Cálculo 2 4 2 2 4" xfId="3699" xr:uid="{54CE4C16-74D5-4B00-B759-F33C8ED0FF7E}"/>
    <cellStyle name="Cálculo 2 4 2 2 4 10" xfId="3700" xr:uid="{691F9E95-DEC1-4B34-8465-66499657416A}"/>
    <cellStyle name="Cálculo 2 4 2 2 4 2" xfId="3701" xr:uid="{19DB7998-B8C1-41F1-9B07-7AFB35B37695}"/>
    <cellStyle name="Cálculo 2 4 2 2 4 2 2" xfId="3702" xr:uid="{1E76BA04-EFCB-4D9C-B687-24B77F5F9E9B}"/>
    <cellStyle name="Cálculo 2 4 2 2 4 2 3" xfId="3703" xr:uid="{1C7F0FC1-8C9E-4ECA-A734-01CDFCFE10F3}"/>
    <cellStyle name="Cálculo 2 4 2 2 4 2 4" xfId="3704" xr:uid="{F6943A39-ED4D-4497-9FDF-580DCAB35C0E}"/>
    <cellStyle name="Cálculo 2 4 2 2 4 2 5" xfId="3705" xr:uid="{0692FA9F-CA32-4AF5-BE2C-CD78D57AA75B}"/>
    <cellStyle name="Cálculo 2 4 2 2 4 3" xfId="3706" xr:uid="{577E2703-22D8-4468-88AC-49DA13DD5218}"/>
    <cellStyle name="Cálculo 2 4 2 2 4 3 2" xfId="3707" xr:uid="{786C7D5A-E950-44E0-9E80-5C7FAB3C269C}"/>
    <cellStyle name="Cálculo 2 4 2 2 4 3 3" xfId="3708" xr:uid="{B4B3DBBD-E965-4B19-838F-99FB9F240EB6}"/>
    <cellStyle name="Cálculo 2 4 2 2 4 3 4" xfId="3709" xr:uid="{CD5DF5F2-53F5-4A5A-9D9E-45EBFF7D0BE7}"/>
    <cellStyle name="Cálculo 2 4 2 2 4 3 5" xfId="3710" xr:uid="{2D30F297-74BC-4BE9-A98F-E5F405A5D921}"/>
    <cellStyle name="Cálculo 2 4 2 2 4 4" xfId="3711" xr:uid="{E93E94DE-2840-42DA-9248-CCCED184B010}"/>
    <cellStyle name="Cálculo 2 4 2 2 4 4 2" xfId="3712" xr:uid="{C0594E73-3B60-4402-BE13-1E2074741690}"/>
    <cellStyle name="Cálculo 2 4 2 2 4 4 3" xfId="3713" xr:uid="{40F60887-BF70-4EDA-9938-47A0ACF618E9}"/>
    <cellStyle name="Cálculo 2 4 2 2 4 4 4" xfId="3714" xr:uid="{A94565A4-AE38-42E5-813C-0D1A2D1C4700}"/>
    <cellStyle name="Cálculo 2 4 2 2 4 5" xfId="3715" xr:uid="{A7786A54-B3DE-4902-B90B-BE706D3AC9DE}"/>
    <cellStyle name="Cálculo 2 4 2 2 4 5 2" xfId="3716" xr:uid="{BA81FE15-D5FB-49F9-9038-3FF429318EC7}"/>
    <cellStyle name="Cálculo 2 4 2 2 4 5 3" xfId="3717" xr:uid="{6FFB7136-3D53-4785-AF27-8B75D90814B8}"/>
    <cellStyle name="Cálculo 2 4 2 2 4 5 4" xfId="3718" xr:uid="{45B25C32-76DC-414D-B8F4-63BCF159C79D}"/>
    <cellStyle name="Cálculo 2 4 2 2 4 6" xfId="3719" xr:uid="{E6899FD9-F9D3-4422-A15F-4B1591AA6728}"/>
    <cellStyle name="Cálculo 2 4 2 2 4 6 2" xfId="3720" xr:uid="{C26DA3FF-AD91-4A60-B536-CE1874C4188B}"/>
    <cellStyle name="Cálculo 2 4 2 2 4 6 3" xfId="3721" xr:uid="{89005EBC-7BAB-472D-BE57-7F31FE579201}"/>
    <cellStyle name="Cálculo 2 4 2 2 4 6 4" xfId="3722" xr:uid="{1AF3B776-C1D9-4DBE-8064-450BFF443A09}"/>
    <cellStyle name="Cálculo 2 4 2 2 4 7" xfId="3723" xr:uid="{5B4120C3-F6C2-4562-A914-39C2D394BE86}"/>
    <cellStyle name="Cálculo 2 4 2 2 4 8" xfId="3724" xr:uid="{17176947-3A2A-4E23-8082-9260DB5F2F0A}"/>
    <cellStyle name="Cálculo 2 4 2 2 4 9" xfId="3725" xr:uid="{A7201447-7EB9-4EC5-870E-883D8917ED08}"/>
    <cellStyle name="Cálculo 2 4 2 2 5" xfId="3726" xr:uid="{88ED04F0-4234-409E-9234-285BD1E24449}"/>
    <cellStyle name="Cálculo 2 4 2 2 5 2" xfId="3727" xr:uid="{03620436-3B7A-40D6-8D1E-C75079B50B53}"/>
    <cellStyle name="Cálculo 2 4 2 2 5 3" xfId="3728" xr:uid="{6C65E2B0-7AE0-4AF8-AE52-79604F5DF162}"/>
    <cellStyle name="Cálculo 2 4 2 2 5 4" xfId="3729" xr:uid="{5F4BA405-0CC7-4D9E-8825-3D41984F20D5}"/>
    <cellStyle name="Cálculo 2 4 2 2 5 5" xfId="3730" xr:uid="{34BC6343-ABA7-4C92-98BC-A9A218F2C159}"/>
    <cellStyle name="Cálculo 2 4 2 2 6" xfId="3731" xr:uid="{751357D3-BEF7-49AC-8A1C-E3C84317BD76}"/>
    <cellStyle name="Cálculo 2 4 2 2 6 2" xfId="3732" xr:uid="{C19FB90B-AE38-4E18-98C8-626A82FB59DA}"/>
    <cellStyle name="Cálculo 2 4 2 2 6 3" xfId="3733" xr:uid="{7FAC72EC-7476-4080-9B76-795A2DAD22FE}"/>
    <cellStyle name="Cálculo 2 4 2 2 6 4" xfId="3734" xr:uid="{C90BACFD-EE6F-4257-8AB2-25FC8060DAA3}"/>
    <cellStyle name="Cálculo 2 4 2 2 7" xfId="3735" xr:uid="{B721E8A3-6D4C-4909-B3BF-9102F2DA7477}"/>
    <cellStyle name="Cálculo 2 4 2 2 7 2" xfId="3736" xr:uid="{74E22E55-CB24-40FF-8C7E-0DA5D4FFDC8F}"/>
    <cellStyle name="Cálculo 2 4 2 2 7 3" xfId="3737" xr:uid="{61D1A25A-F17D-4097-A4B0-DAF80E470885}"/>
    <cellStyle name="Cálculo 2 4 2 2 7 4" xfId="3738" xr:uid="{BFA3DC1A-266C-4C0A-9D0E-36709C59431C}"/>
    <cellStyle name="Cálculo 2 4 2 2 8" xfId="3739" xr:uid="{09A46BF5-C97D-4AB3-9079-2EC49A7652F3}"/>
    <cellStyle name="Cálculo 2 4 2 2 8 2" xfId="3740" xr:uid="{9CE0188C-A2BD-4708-810D-AD3483BE783E}"/>
    <cellStyle name="Cálculo 2 4 2 2 8 3" xfId="3741" xr:uid="{E6C19D86-B6D0-4CFC-80A3-C43BB458D203}"/>
    <cellStyle name="Cálculo 2 4 2 2 8 4" xfId="3742" xr:uid="{59DE5956-1A22-49C8-AABE-1F8422F1521C}"/>
    <cellStyle name="Cálculo 2 4 2 2 9" xfId="3743" xr:uid="{D5E3CC10-3A01-47C7-A2DF-74168D493B89}"/>
    <cellStyle name="Cálculo 2 4 2 3" xfId="1033" xr:uid="{C27D0BB5-551E-4C2B-9466-7AAB45D51750}"/>
    <cellStyle name="Cálculo 2 4 2 3 10" xfId="3744" xr:uid="{6284A491-0A8D-4831-8E05-1E63FD74E570}"/>
    <cellStyle name="Cálculo 2 4 2 3 11" xfId="3745" xr:uid="{B1B31074-2935-42AC-8EAE-0C7770397558}"/>
    <cellStyle name="Cálculo 2 4 2 3 12" xfId="3746" xr:uid="{E62FA7E8-D3D7-4D18-AE5F-ADF7751B05EA}"/>
    <cellStyle name="Cálculo 2 4 2 3 13" xfId="3747" xr:uid="{96CAB5D4-BA92-4CE3-ABF1-03D16719932E}"/>
    <cellStyle name="Cálculo 2 4 2 3 2" xfId="3748" xr:uid="{0D9657B5-2113-4B8C-95C2-811ECD8D9DA1}"/>
    <cellStyle name="Cálculo 2 4 2 3 2 10" xfId="3749" xr:uid="{9463F131-C8D9-4932-B6A7-2CF2DE4961CF}"/>
    <cellStyle name="Cálculo 2 4 2 3 2 2" xfId="3750" xr:uid="{EC8A3511-1A94-4928-B304-A07C50A90B50}"/>
    <cellStyle name="Cálculo 2 4 2 3 2 2 2" xfId="3751" xr:uid="{1EF5EF86-6603-4223-B029-EF3E8CC7838D}"/>
    <cellStyle name="Cálculo 2 4 2 3 2 2 3" xfId="3752" xr:uid="{CD8719DE-AFBB-466D-ABD7-DCDF72F8BE77}"/>
    <cellStyle name="Cálculo 2 4 2 3 2 2 4" xfId="3753" xr:uid="{E342BDC2-EB01-4CA1-8F36-624D17931A10}"/>
    <cellStyle name="Cálculo 2 4 2 3 2 2 5" xfId="3754" xr:uid="{AB054EEF-58AD-4BE7-84BA-FE27267B48CD}"/>
    <cellStyle name="Cálculo 2 4 2 3 2 3" xfId="3755" xr:uid="{148ED13E-C289-424E-891B-8EE491344579}"/>
    <cellStyle name="Cálculo 2 4 2 3 2 3 2" xfId="3756" xr:uid="{8F5015C5-E577-4675-840C-DD66DAF5B5A5}"/>
    <cellStyle name="Cálculo 2 4 2 3 2 3 3" xfId="3757" xr:uid="{E83EE379-89E6-4DBE-8709-E5F5188930D8}"/>
    <cellStyle name="Cálculo 2 4 2 3 2 3 4" xfId="3758" xr:uid="{A85EF131-C4B0-4692-8D07-8B25C3A7513C}"/>
    <cellStyle name="Cálculo 2 4 2 3 2 3 5" xfId="3759" xr:uid="{22F3D5BB-712A-4C6D-8ECC-B40782329D4A}"/>
    <cellStyle name="Cálculo 2 4 2 3 2 4" xfId="3760" xr:uid="{1E2EC222-91C5-4BA0-BDAA-D72CA4F23237}"/>
    <cellStyle name="Cálculo 2 4 2 3 2 4 2" xfId="3761" xr:uid="{43D46ECE-0D11-439D-8BA5-FBD115812686}"/>
    <cellStyle name="Cálculo 2 4 2 3 2 4 3" xfId="3762" xr:uid="{9993E3BD-9F39-4C2B-89B6-C3554FC3ED25}"/>
    <cellStyle name="Cálculo 2 4 2 3 2 4 4" xfId="3763" xr:uid="{AECE7F09-8EE0-43A0-A500-A4B20EDFC3FD}"/>
    <cellStyle name="Cálculo 2 4 2 3 2 5" xfId="3764" xr:uid="{BCD6EB87-5BC1-46F5-BEA4-00D25DD02100}"/>
    <cellStyle name="Cálculo 2 4 2 3 2 5 2" xfId="3765" xr:uid="{7D5EDF06-E02B-47FE-AEC9-D3ED57AF225E}"/>
    <cellStyle name="Cálculo 2 4 2 3 2 5 3" xfId="3766" xr:uid="{61E6180E-201F-45BF-B9FD-03D082289CE4}"/>
    <cellStyle name="Cálculo 2 4 2 3 2 5 4" xfId="3767" xr:uid="{8272909B-A1B9-4039-B6C4-B4B3C9D3A588}"/>
    <cellStyle name="Cálculo 2 4 2 3 2 6" xfId="3768" xr:uid="{51BFCF53-426C-4152-8F66-2676649B9B2B}"/>
    <cellStyle name="Cálculo 2 4 2 3 2 6 2" xfId="3769" xr:uid="{9BC21452-7260-42CD-B81D-072A08F5C99E}"/>
    <cellStyle name="Cálculo 2 4 2 3 2 6 3" xfId="3770" xr:uid="{5062A15B-B594-4931-8474-35B8A2173A32}"/>
    <cellStyle name="Cálculo 2 4 2 3 2 6 4" xfId="3771" xr:uid="{D269806D-6325-47D7-8244-6150CDA07E86}"/>
    <cellStyle name="Cálculo 2 4 2 3 2 7" xfId="3772" xr:uid="{D85352FE-FAE0-43E9-9B39-8E52C7DEF416}"/>
    <cellStyle name="Cálculo 2 4 2 3 2 8" xfId="3773" xr:uid="{9A8607B9-3AFD-418F-BD25-8366BC49A2D2}"/>
    <cellStyle name="Cálculo 2 4 2 3 2 9" xfId="3774" xr:uid="{A828D79F-C731-4BD3-B869-3D0925D05FAF}"/>
    <cellStyle name="Cálculo 2 4 2 3 3" xfId="3775" xr:uid="{168859F2-852F-4D96-8BAF-BAFF05629CB3}"/>
    <cellStyle name="Cálculo 2 4 2 3 3 2" xfId="3776" xr:uid="{7E1DC6C6-DB95-4ABF-9C0F-A4FFB80C03B3}"/>
    <cellStyle name="Cálculo 2 4 2 3 3 3" xfId="3777" xr:uid="{1BFE27D2-2BAA-4955-B120-6B8D03130A61}"/>
    <cellStyle name="Cálculo 2 4 2 3 3 4" xfId="3778" xr:uid="{F858A4E7-352A-4D46-B83D-816AE3FE0F81}"/>
    <cellStyle name="Cálculo 2 4 2 3 3 5" xfId="3779" xr:uid="{57EF9D53-6170-43D7-AA56-A07FF9163369}"/>
    <cellStyle name="Cálculo 2 4 2 3 4" xfId="3780" xr:uid="{0A9C73B3-0DF3-4719-8C37-883C0D19E8E0}"/>
    <cellStyle name="Cálculo 2 4 2 3 4 2" xfId="3781" xr:uid="{38BD54FD-C3C8-4304-B658-A7EE75BD7B09}"/>
    <cellStyle name="Cálculo 2 4 2 3 4 3" xfId="3782" xr:uid="{8A307A1C-87B0-403D-A377-07E836C8440D}"/>
    <cellStyle name="Cálculo 2 4 2 3 4 4" xfId="3783" xr:uid="{E8E3B575-7E29-4AAE-9314-5D1529F7F087}"/>
    <cellStyle name="Cálculo 2 4 2 3 4 5" xfId="3784" xr:uid="{53F2999F-94BD-4951-815F-55540B7D637F}"/>
    <cellStyle name="Cálculo 2 4 2 3 5" xfId="3785" xr:uid="{5B6FC963-FD72-4152-BEF9-5B2CF371BED8}"/>
    <cellStyle name="Cálculo 2 4 2 3 5 2" xfId="3786" xr:uid="{B3866F0F-9542-4F8C-B684-9B52AA7EC3D6}"/>
    <cellStyle name="Cálculo 2 4 2 3 5 3" xfId="3787" xr:uid="{BB8C22D4-ACD0-4ED8-9D96-CBAF87FC1B78}"/>
    <cellStyle name="Cálculo 2 4 2 3 5 4" xfId="3788" xr:uid="{7AC08B26-E17E-42BB-A8A6-B9CAE516F271}"/>
    <cellStyle name="Cálculo 2 4 2 3 6" xfId="3789" xr:uid="{F9BA97E3-7253-4FEC-AA5A-56A1D8CF75FB}"/>
    <cellStyle name="Cálculo 2 4 2 3 6 2" xfId="3790" xr:uid="{26479706-834C-4D73-A93B-22B1929A30E4}"/>
    <cellStyle name="Cálculo 2 4 2 3 6 3" xfId="3791" xr:uid="{4E46F4B0-D1A4-4468-924D-A4A6A7AF96ED}"/>
    <cellStyle name="Cálculo 2 4 2 3 6 4" xfId="3792" xr:uid="{FC576BCF-9626-4F57-8C70-074D932A043D}"/>
    <cellStyle name="Cálculo 2 4 2 3 7" xfId="3793" xr:uid="{A7BB6FB2-8FB9-41C4-AA2D-852999F8F59B}"/>
    <cellStyle name="Cálculo 2 4 2 3 7 2" xfId="3794" xr:uid="{E00D8FA0-E7AA-44B6-A5F3-D4833D00CC81}"/>
    <cellStyle name="Cálculo 2 4 2 3 7 3" xfId="3795" xr:uid="{5283CB08-F3D8-4762-A9AE-372A76FFC765}"/>
    <cellStyle name="Cálculo 2 4 2 3 7 4" xfId="3796" xr:uid="{B155F42C-2680-4A67-8B51-4B1A7DA5AA96}"/>
    <cellStyle name="Cálculo 2 4 2 3 8" xfId="3797" xr:uid="{0605871C-CFC5-45AB-B140-DA673ABB099D}"/>
    <cellStyle name="Cálculo 2 4 2 3 9" xfId="3798" xr:uid="{61D1F08C-926F-435B-AA7F-ABC1D53B72C0}"/>
    <cellStyle name="Cálculo 2 4 2 4" xfId="3799" xr:uid="{DC4A55B9-AED7-4245-BD80-BBCC83F3CEE9}"/>
    <cellStyle name="Cálculo 2 4 2 4 10" xfId="3800" xr:uid="{C43EBB0F-3F5F-4A65-9EA6-C53FC413AC4D}"/>
    <cellStyle name="Cálculo 2 4 2 4 2" xfId="3801" xr:uid="{E9BB7DAA-1DC2-4F89-8EB6-5306A2DC7BA4}"/>
    <cellStyle name="Cálculo 2 4 2 4 2 2" xfId="3802" xr:uid="{48075987-98EA-4EB8-8C9A-9B50064C998C}"/>
    <cellStyle name="Cálculo 2 4 2 4 2 3" xfId="3803" xr:uid="{895AC947-4738-4089-9C09-2F1A17DC845F}"/>
    <cellStyle name="Cálculo 2 4 2 4 2 4" xfId="3804" xr:uid="{74A66BF8-778C-4B99-98F5-860C95420402}"/>
    <cellStyle name="Cálculo 2 4 2 4 2 5" xfId="3805" xr:uid="{3D0A0BB1-FF25-462F-B43C-C28B2EFA4B69}"/>
    <cellStyle name="Cálculo 2 4 2 4 3" xfId="3806" xr:uid="{8651E4C8-8DB3-4BDD-B630-E19A644F0F38}"/>
    <cellStyle name="Cálculo 2 4 2 4 3 2" xfId="3807" xr:uid="{52E5AD41-E6D3-465B-BD0A-10A720D4B490}"/>
    <cellStyle name="Cálculo 2 4 2 4 3 3" xfId="3808" xr:uid="{74E0B448-23EE-45B3-A3B6-D667543F4F69}"/>
    <cellStyle name="Cálculo 2 4 2 4 3 4" xfId="3809" xr:uid="{54AB95E0-673A-4831-B5C7-677D879E168A}"/>
    <cellStyle name="Cálculo 2 4 2 4 3 5" xfId="3810" xr:uid="{A79EF189-F3EF-497F-8DF6-DDFB53F0F4D8}"/>
    <cellStyle name="Cálculo 2 4 2 4 4" xfId="3811" xr:uid="{5380CFB9-008F-472C-9A62-4C6ABFA85DA6}"/>
    <cellStyle name="Cálculo 2 4 2 4 4 2" xfId="3812" xr:uid="{45E880C9-DF94-4CAD-8997-79A583B76DD9}"/>
    <cellStyle name="Cálculo 2 4 2 4 4 3" xfId="3813" xr:uid="{D82E58D0-F498-4B3B-9E55-E8E6AAB3E3E7}"/>
    <cellStyle name="Cálculo 2 4 2 4 4 4" xfId="3814" xr:uid="{6FD14C25-2296-4109-8F33-638F623CE377}"/>
    <cellStyle name="Cálculo 2 4 2 4 5" xfId="3815" xr:uid="{250E716E-515E-4FF5-AF36-2C032476569E}"/>
    <cellStyle name="Cálculo 2 4 2 4 5 2" xfId="3816" xr:uid="{1A565B53-1FDD-4DC9-83AD-9E6AC90B7A91}"/>
    <cellStyle name="Cálculo 2 4 2 4 5 3" xfId="3817" xr:uid="{8840F698-23DF-40A3-A8C1-BC397814A42D}"/>
    <cellStyle name="Cálculo 2 4 2 4 5 4" xfId="3818" xr:uid="{6DE7D132-D9A6-4917-B70D-D782484B806D}"/>
    <cellStyle name="Cálculo 2 4 2 4 6" xfId="3819" xr:uid="{A71DB0CF-56CA-4A42-A20A-9892D97696D9}"/>
    <cellStyle name="Cálculo 2 4 2 4 6 2" xfId="3820" xr:uid="{45016B00-AF0D-4D38-9DFB-3D7F899758BB}"/>
    <cellStyle name="Cálculo 2 4 2 4 6 3" xfId="3821" xr:uid="{BADBD3B5-1104-4959-87B9-AED516AF9779}"/>
    <cellStyle name="Cálculo 2 4 2 4 6 4" xfId="3822" xr:uid="{C1C94F15-F73F-4AD0-AF7C-532388A644CA}"/>
    <cellStyle name="Cálculo 2 4 2 4 7" xfId="3823" xr:uid="{72EB6113-17C1-4583-9982-414D49C614AF}"/>
    <cellStyle name="Cálculo 2 4 2 4 8" xfId="3824" xr:uid="{0A51D4B5-0B2C-4BA6-984C-8D269E365248}"/>
    <cellStyle name="Cálculo 2 4 2 4 9" xfId="3825" xr:uid="{79CF1C85-801E-44C5-81A9-2B0E84167DBF}"/>
    <cellStyle name="Cálculo 2 4 2 5" xfId="3826" xr:uid="{3725EF5F-B805-4C33-91B6-5DE5E1EF25BC}"/>
    <cellStyle name="Cálculo 2 4 2 5 10" xfId="3827" xr:uid="{08F07B88-003A-4402-8856-587784F9954A}"/>
    <cellStyle name="Cálculo 2 4 2 5 2" xfId="3828" xr:uid="{6007542F-8342-4E9A-8512-C5B8CF39101E}"/>
    <cellStyle name="Cálculo 2 4 2 5 2 2" xfId="3829" xr:uid="{697D5553-77B4-470A-97AA-F25381113F9B}"/>
    <cellStyle name="Cálculo 2 4 2 5 2 3" xfId="3830" xr:uid="{CF109CD8-137B-4CE3-BC68-42492728F8D9}"/>
    <cellStyle name="Cálculo 2 4 2 5 2 4" xfId="3831" xr:uid="{30161055-532E-4E24-975D-DBE733E5A93F}"/>
    <cellStyle name="Cálculo 2 4 2 5 2 5" xfId="3832" xr:uid="{32C183C2-5CE1-48D2-AC8E-95F3B295EB3B}"/>
    <cellStyle name="Cálculo 2 4 2 5 3" xfId="3833" xr:uid="{BBAFC1EF-187F-433C-B6E3-94E16C6BB2AF}"/>
    <cellStyle name="Cálculo 2 4 2 5 3 2" xfId="3834" xr:uid="{6FC6D7EE-CE2D-4AB3-9C29-F55A9BAF9362}"/>
    <cellStyle name="Cálculo 2 4 2 5 3 3" xfId="3835" xr:uid="{A2437831-04BA-40E4-B01A-8941CE0EABD6}"/>
    <cellStyle name="Cálculo 2 4 2 5 3 4" xfId="3836" xr:uid="{7C0ADDAF-F946-4FD1-AF47-E097BDB00756}"/>
    <cellStyle name="Cálculo 2 4 2 5 3 5" xfId="3837" xr:uid="{8F3FCBF6-E197-4017-9D7F-9DF96135287E}"/>
    <cellStyle name="Cálculo 2 4 2 5 4" xfId="3838" xr:uid="{43438630-5571-4373-A9AD-A2707383A129}"/>
    <cellStyle name="Cálculo 2 4 2 5 4 2" xfId="3839" xr:uid="{2B71512D-C576-44A5-9846-BF1C00E7C41A}"/>
    <cellStyle name="Cálculo 2 4 2 5 4 3" xfId="3840" xr:uid="{C328E67A-B1FC-4FF0-BCB1-DDC3912D3379}"/>
    <cellStyle name="Cálculo 2 4 2 5 4 4" xfId="3841" xr:uid="{183DDAFF-2526-45B0-976A-90174D887810}"/>
    <cellStyle name="Cálculo 2 4 2 5 5" xfId="3842" xr:uid="{8D329A55-0FF2-41DA-9BFD-AEF1F7B3DF04}"/>
    <cellStyle name="Cálculo 2 4 2 5 5 2" xfId="3843" xr:uid="{B97C6E90-C57C-459E-B6CA-F712BD21F3A0}"/>
    <cellStyle name="Cálculo 2 4 2 5 5 3" xfId="3844" xr:uid="{F731B795-CB5E-4544-8262-14923813F97D}"/>
    <cellStyle name="Cálculo 2 4 2 5 5 4" xfId="3845" xr:uid="{3E475D37-500D-44D6-BF0D-1B8C8EC268BC}"/>
    <cellStyle name="Cálculo 2 4 2 5 6" xfId="3846" xr:uid="{40855163-61E2-4D30-980F-D853D292C7D6}"/>
    <cellStyle name="Cálculo 2 4 2 5 6 2" xfId="3847" xr:uid="{BEADA8D9-FCD3-495E-9A6A-321BB4B83DC9}"/>
    <cellStyle name="Cálculo 2 4 2 5 6 3" xfId="3848" xr:uid="{C4C583CC-7EBF-4B40-9CA7-6EF4F161B339}"/>
    <cellStyle name="Cálculo 2 4 2 5 6 4" xfId="3849" xr:uid="{4EB75E1E-9D38-447B-9F3E-C2525872D428}"/>
    <cellStyle name="Cálculo 2 4 2 5 7" xfId="3850" xr:uid="{90A9890C-B377-47B4-B64D-C65912737F28}"/>
    <cellStyle name="Cálculo 2 4 2 5 8" xfId="3851" xr:uid="{A7A55700-617F-4A04-ACD8-F8ACFF7DA22A}"/>
    <cellStyle name="Cálculo 2 4 2 5 9" xfId="3852" xr:uid="{2BFE7C8B-B019-4A4D-8476-013B6AA8C866}"/>
    <cellStyle name="Cálculo 2 4 2 6" xfId="3853" xr:uid="{077E0728-36CD-42E3-8051-D26DA00944B3}"/>
    <cellStyle name="Cálculo 2 4 2 6 2" xfId="3854" xr:uid="{E99BF087-19AD-425E-B500-861C4B8DF36A}"/>
    <cellStyle name="Cálculo 2 4 2 6 3" xfId="3855" xr:uid="{5AC701A0-3358-49AD-A78A-717A2B99BD93}"/>
    <cellStyle name="Cálculo 2 4 2 6 4" xfId="3856" xr:uid="{93E4AC7D-1A0C-44D6-9683-0534966A1517}"/>
    <cellStyle name="Cálculo 2 4 2 6 5" xfId="3857" xr:uid="{F53AEF36-69D7-4386-9F98-F7966124174F}"/>
    <cellStyle name="Cálculo 2 4 2 7" xfId="3858" xr:uid="{24BA5EA0-CDAF-4D74-A7D3-0D9290187933}"/>
    <cellStyle name="Cálculo 2 4 2 7 2" xfId="3859" xr:uid="{894011FC-DDA0-4950-BC8E-DC06B7CF21D2}"/>
    <cellStyle name="Cálculo 2 4 2 7 3" xfId="3860" xr:uid="{3B5772C8-F688-4CBD-9690-B9BD1E393A73}"/>
    <cellStyle name="Cálculo 2 4 2 7 4" xfId="3861" xr:uid="{298B1CAB-6EC7-4988-BFB3-87BE8FF174F1}"/>
    <cellStyle name="Cálculo 2 4 2 8" xfId="3862" xr:uid="{06849B35-DE9E-4574-9492-8E24005FA7AA}"/>
    <cellStyle name="Cálculo 2 4 2 8 2" xfId="3863" xr:uid="{6DA502A5-0F04-4787-A418-A79DA59EABB3}"/>
    <cellStyle name="Cálculo 2 4 2 8 3" xfId="3864" xr:uid="{6C78EB96-12C2-408E-89CB-03C553E939D0}"/>
    <cellStyle name="Cálculo 2 4 2 8 4" xfId="3865" xr:uid="{61441CCC-6927-4921-95C0-92D5B55EA54D}"/>
    <cellStyle name="Cálculo 2 4 2 9" xfId="3866" xr:uid="{8E48BE0C-1AAD-44A2-895B-0CD2E7F4F1CB}"/>
    <cellStyle name="Cálculo 2 4 2 9 2" xfId="3867" xr:uid="{7200B13B-397E-499A-BCFC-FFB45828188B}"/>
    <cellStyle name="Cálculo 2 4 2 9 3" xfId="3868" xr:uid="{169436D0-A445-4273-AA15-E890F934F1A7}"/>
    <cellStyle name="Cálculo 2 4 2 9 4" xfId="3869" xr:uid="{06951835-C594-457C-A8B4-804FB8678DE9}"/>
    <cellStyle name="Cálculo 2 4 3" xfId="798" xr:uid="{F50DA375-DB05-4FA3-BFD5-03472656CABF}"/>
    <cellStyle name="Cálculo 2 4 3 10" xfId="3870" xr:uid="{7EF4C64D-E529-43AC-B68D-29FFA18F7832}"/>
    <cellStyle name="Cálculo 2 4 3 11" xfId="3871" xr:uid="{8839B921-A66D-4E83-8A33-6A8F107885F9}"/>
    <cellStyle name="Cálculo 2 4 3 12" xfId="3872" xr:uid="{6E90A174-75C5-4F4C-953B-1CA1A8DEAC31}"/>
    <cellStyle name="Cálculo 2 4 3 13" xfId="3873" xr:uid="{15B705BA-11A0-4454-9673-E3B2F4659365}"/>
    <cellStyle name="Cálculo 2 4 3 2" xfId="1049" xr:uid="{CBAFF283-B2BD-4577-86FF-D78D9F4BA06B}"/>
    <cellStyle name="Cálculo 2 4 3 2 10" xfId="3874" xr:uid="{DD1B845B-8628-4E2F-BAEE-80E69E7214FE}"/>
    <cellStyle name="Cálculo 2 4 3 2 11" xfId="3875" xr:uid="{B60005F4-DC15-4543-93C1-638C0618B3E4}"/>
    <cellStyle name="Cálculo 2 4 3 2 12" xfId="3876" xr:uid="{2177BB35-B0F7-4F49-9E96-07ADDB794477}"/>
    <cellStyle name="Cálculo 2 4 3 2 13" xfId="3877" xr:uid="{C0EBADD9-21DB-4C14-AF5D-843F19FF2104}"/>
    <cellStyle name="Cálculo 2 4 3 2 2" xfId="3878" xr:uid="{7B2BCE5F-B2F8-4F80-B2D0-1E00F856C855}"/>
    <cellStyle name="Cálculo 2 4 3 2 2 10" xfId="3879" xr:uid="{2904EC8E-D98F-40B0-AD96-C31267D08589}"/>
    <cellStyle name="Cálculo 2 4 3 2 2 2" xfId="3880" xr:uid="{8B65D7F1-3200-42D1-A8E3-875B6214C393}"/>
    <cellStyle name="Cálculo 2 4 3 2 2 2 2" xfId="3881" xr:uid="{3AD77983-B4E1-4D30-A17F-DEB6ACFA6A66}"/>
    <cellStyle name="Cálculo 2 4 3 2 2 2 3" xfId="3882" xr:uid="{4A9CA8A6-FD3E-4736-942D-0434100F08CB}"/>
    <cellStyle name="Cálculo 2 4 3 2 2 2 4" xfId="3883" xr:uid="{3FEDBE3B-D75C-4885-B7AF-28618A796880}"/>
    <cellStyle name="Cálculo 2 4 3 2 2 2 5" xfId="3884" xr:uid="{6679928D-9935-4835-80EE-85B81D6965B1}"/>
    <cellStyle name="Cálculo 2 4 3 2 2 3" xfId="3885" xr:uid="{496453C7-70CB-4047-93B7-B763F6788526}"/>
    <cellStyle name="Cálculo 2 4 3 2 2 3 2" xfId="3886" xr:uid="{C06F2B3F-4CFA-4310-9861-254BB0427D24}"/>
    <cellStyle name="Cálculo 2 4 3 2 2 3 3" xfId="3887" xr:uid="{D2169CDA-AA44-462F-B358-7460B46F7F60}"/>
    <cellStyle name="Cálculo 2 4 3 2 2 3 4" xfId="3888" xr:uid="{64F9E027-0AEA-4404-8000-519B01B2A25C}"/>
    <cellStyle name="Cálculo 2 4 3 2 2 3 5" xfId="3889" xr:uid="{F5D28D19-8788-4C58-B3D1-DD9D5527F8FF}"/>
    <cellStyle name="Cálculo 2 4 3 2 2 4" xfId="3890" xr:uid="{634BD32D-1F2D-4C54-B346-BBE3BDBE01CA}"/>
    <cellStyle name="Cálculo 2 4 3 2 2 4 2" xfId="3891" xr:uid="{04E0AB89-D689-4C90-979B-C79D0140D60A}"/>
    <cellStyle name="Cálculo 2 4 3 2 2 4 3" xfId="3892" xr:uid="{41515E09-7525-4B0A-A5B8-1C41BBBBB674}"/>
    <cellStyle name="Cálculo 2 4 3 2 2 4 4" xfId="3893" xr:uid="{25336B4D-9463-46B9-8B1B-2AFAEC38D72E}"/>
    <cellStyle name="Cálculo 2 4 3 2 2 5" xfId="3894" xr:uid="{B02F3930-2017-45E1-BA22-284332B8586B}"/>
    <cellStyle name="Cálculo 2 4 3 2 2 5 2" xfId="3895" xr:uid="{079FEC26-FB78-4E01-9690-50BA8825D1D4}"/>
    <cellStyle name="Cálculo 2 4 3 2 2 5 3" xfId="3896" xr:uid="{DA676C88-5E1C-4B52-9407-8F5E8CA8EFF0}"/>
    <cellStyle name="Cálculo 2 4 3 2 2 5 4" xfId="3897" xr:uid="{747B42CE-4AB0-42A8-B76D-062A21F554BF}"/>
    <cellStyle name="Cálculo 2 4 3 2 2 6" xfId="3898" xr:uid="{5B40302E-E31C-479F-A34D-B338102A6BF8}"/>
    <cellStyle name="Cálculo 2 4 3 2 2 6 2" xfId="3899" xr:uid="{F0DC213C-6D79-4047-9F4D-24DBBF5BD27C}"/>
    <cellStyle name="Cálculo 2 4 3 2 2 6 3" xfId="3900" xr:uid="{704525F5-4CB5-4385-8742-A12F84F7EF85}"/>
    <cellStyle name="Cálculo 2 4 3 2 2 6 4" xfId="3901" xr:uid="{63204688-B492-4194-A5AB-B4653A9F4F67}"/>
    <cellStyle name="Cálculo 2 4 3 2 2 7" xfId="3902" xr:uid="{D995A264-5E49-4EF7-A36B-2257B2DCE8AB}"/>
    <cellStyle name="Cálculo 2 4 3 2 2 8" xfId="3903" xr:uid="{26E5FE9C-328F-419B-A8D0-3735F71433CC}"/>
    <cellStyle name="Cálculo 2 4 3 2 2 9" xfId="3904" xr:uid="{7D0341F8-EC20-4000-BA9D-AFF1804E0707}"/>
    <cellStyle name="Cálculo 2 4 3 2 3" xfId="3905" xr:uid="{71BFF860-77D5-4B61-9C7E-A86E37587A3B}"/>
    <cellStyle name="Cálculo 2 4 3 2 3 2" xfId="3906" xr:uid="{790B5686-9120-4C66-8F6B-AED595AE81A4}"/>
    <cellStyle name="Cálculo 2 4 3 2 3 3" xfId="3907" xr:uid="{CCA11E03-006C-4DF3-8CEC-BD4C974D6B67}"/>
    <cellStyle name="Cálculo 2 4 3 2 3 4" xfId="3908" xr:uid="{01EF7C3B-D521-4CAD-BFB1-CC1CBC3946B7}"/>
    <cellStyle name="Cálculo 2 4 3 2 3 5" xfId="3909" xr:uid="{C09A8F6B-6891-42FF-91DC-A075D7B4AC54}"/>
    <cellStyle name="Cálculo 2 4 3 2 4" xfId="3910" xr:uid="{B5B59BB4-8D42-4C3B-B24E-C93626BCF7A2}"/>
    <cellStyle name="Cálculo 2 4 3 2 4 2" xfId="3911" xr:uid="{554A0CF2-9E49-44D2-B395-F9E3723AB720}"/>
    <cellStyle name="Cálculo 2 4 3 2 4 3" xfId="3912" xr:uid="{CE54F28F-5979-42C6-AB9E-3610BB6A9DA5}"/>
    <cellStyle name="Cálculo 2 4 3 2 4 4" xfId="3913" xr:uid="{03DCA720-19EE-4C95-9F65-F4A7DB94ADCD}"/>
    <cellStyle name="Cálculo 2 4 3 2 4 5" xfId="3914" xr:uid="{E8E2827D-FF86-44CA-B88E-7EE83CE87430}"/>
    <cellStyle name="Cálculo 2 4 3 2 5" xfId="3915" xr:uid="{4DC3CD55-CBA0-408F-B6E7-0886BE0252D9}"/>
    <cellStyle name="Cálculo 2 4 3 2 5 2" xfId="3916" xr:uid="{F84A9FB0-4408-4914-9800-944A41E88103}"/>
    <cellStyle name="Cálculo 2 4 3 2 5 3" xfId="3917" xr:uid="{F5280551-537C-42B2-9A10-8EC536AF70F8}"/>
    <cellStyle name="Cálculo 2 4 3 2 5 4" xfId="3918" xr:uid="{60B5BC71-EC2C-4E71-9C9E-57DD07EB4268}"/>
    <cellStyle name="Cálculo 2 4 3 2 6" xfId="3919" xr:uid="{ECB3A323-B8A2-4A66-9B6F-D01EF691E0B4}"/>
    <cellStyle name="Cálculo 2 4 3 2 6 2" xfId="3920" xr:uid="{BF66664F-EAE1-4A3F-8DC4-04D01B648D50}"/>
    <cellStyle name="Cálculo 2 4 3 2 6 3" xfId="3921" xr:uid="{E2FD5A63-59A7-4A38-871F-0BA66F5838B5}"/>
    <cellStyle name="Cálculo 2 4 3 2 6 4" xfId="3922" xr:uid="{ABA55993-69AE-47E2-8337-6C81F6F2FF3C}"/>
    <cellStyle name="Cálculo 2 4 3 2 7" xfId="3923" xr:uid="{D9804923-503D-4195-8F4A-2F8718C582F5}"/>
    <cellStyle name="Cálculo 2 4 3 2 7 2" xfId="3924" xr:uid="{1B4F804B-4C55-46DF-8D5F-B0BBCC131A94}"/>
    <cellStyle name="Cálculo 2 4 3 2 7 3" xfId="3925" xr:uid="{457C9907-DCC6-451E-89C2-F53A24601F83}"/>
    <cellStyle name="Cálculo 2 4 3 2 7 4" xfId="3926" xr:uid="{FF35AAE1-59E0-468E-B1BC-F8ED9C65CB7B}"/>
    <cellStyle name="Cálculo 2 4 3 2 8" xfId="3927" xr:uid="{C523741D-92C9-4F87-866E-CFFE8D977FE2}"/>
    <cellStyle name="Cálculo 2 4 3 2 9" xfId="3928" xr:uid="{B1A6E0FE-8D2D-4A3C-A575-04059A7286C9}"/>
    <cellStyle name="Cálculo 2 4 3 3" xfId="3929" xr:uid="{2F7A3BD9-CE24-4BD4-93D9-69BB9206C894}"/>
    <cellStyle name="Cálculo 2 4 3 3 10" xfId="3930" xr:uid="{9E16577A-6D03-4992-9220-EE802120EAB6}"/>
    <cellStyle name="Cálculo 2 4 3 3 2" xfId="3931" xr:uid="{435002DB-E2D0-4D9F-AE0C-87C69FCCEA91}"/>
    <cellStyle name="Cálculo 2 4 3 3 2 2" xfId="3932" xr:uid="{D456BE07-7FA0-4CC3-A774-BE1BF700F95E}"/>
    <cellStyle name="Cálculo 2 4 3 3 2 3" xfId="3933" xr:uid="{F5C438CD-93EE-44D4-BCBB-972B4A7CD6C8}"/>
    <cellStyle name="Cálculo 2 4 3 3 2 4" xfId="3934" xr:uid="{98D94463-F6D2-4E11-97A5-0802638781CF}"/>
    <cellStyle name="Cálculo 2 4 3 3 2 5" xfId="3935" xr:uid="{036AB8F7-A9BB-4860-AB3D-7F86768CF385}"/>
    <cellStyle name="Cálculo 2 4 3 3 3" xfId="3936" xr:uid="{BA1441F9-4835-4A01-9B1B-F8DD9619F594}"/>
    <cellStyle name="Cálculo 2 4 3 3 3 2" xfId="3937" xr:uid="{0CA50141-1B80-416C-A08D-BC83DB7858C6}"/>
    <cellStyle name="Cálculo 2 4 3 3 3 3" xfId="3938" xr:uid="{8DB085CC-400F-4BB0-BCEF-8991DB8E1B1E}"/>
    <cellStyle name="Cálculo 2 4 3 3 3 4" xfId="3939" xr:uid="{0B6AB783-58AE-45A8-A4BA-DE9C886C8EC2}"/>
    <cellStyle name="Cálculo 2 4 3 3 3 5" xfId="3940" xr:uid="{6CA1BCD9-247A-4B9F-9E52-670BF13EED84}"/>
    <cellStyle name="Cálculo 2 4 3 3 4" xfId="3941" xr:uid="{99CABD2E-1029-4063-B630-E49056755A1D}"/>
    <cellStyle name="Cálculo 2 4 3 3 4 2" xfId="3942" xr:uid="{E01B06FE-2627-47D7-ACE9-A83AC561FB75}"/>
    <cellStyle name="Cálculo 2 4 3 3 4 3" xfId="3943" xr:uid="{B6235277-FF14-45D9-B84A-EFCF9D720A4C}"/>
    <cellStyle name="Cálculo 2 4 3 3 4 4" xfId="3944" xr:uid="{60ABC371-DC15-4F5C-A74E-CB77F7F2E7AB}"/>
    <cellStyle name="Cálculo 2 4 3 3 5" xfId="3945" xr:uid="{05C98EC9-3D11-41DF-B40E-CD789A1F3A99}"/>
    <cellStyle name="Cálculo 2 4 3 3 5 2" xfId="3946" xr:uid="{45791413-B133-4AC2-A6B0-978F10CEDC60}"/>
    <cellStyle name="Cálculo 2 4 3 3 5 3" xfId="3947" xr:uid="{AF031B40-DE75-46B6-817B-47691C145082}"/>
    <cellStyle name="Cálculo 2 4 3 3 5 4" xfId="3948" xr:uid="{2EBF42F5-C929-4C8D-A7F1-9403D68EAE4B}"/>
    <cellStyle name="Cálculo 2 4 3 3 6" xfId="3949" xr:uid="{DC268435-84CD-4A50-B729-F54D45964487}"/>
    <cellStyle name="Cálculo 2 4 3 3 6 2" xfId="3950" xr:uid="{3747AB30-CDE7-4D7B-A036-857442029EFF}"/>
    <cellStyle name="Cálculo 2 4 3 3 6 3" xfId="3951" xr:uid="{CD858ED9-A0A7-4059-8D7E-D766B1D69EF5}"/>
    <cellStyle name="Cálculo 2 4 3 3 6 4" xfId="3952" xr:uid="{1472BD23-57E9-4FFF-8608-2F8EABA08272}"/>
    <cellStyle name="Cálculo 2 4 3 3 7" xfId="3953" xr:uid="{D98184C9-7AA1-4C14-8293-7075D57AA54B}"/>
    <cellStyle name="Cálculo 2 4 3 3 8" xfId="3954" xr:uid="{E64D0CEC-5245-4A86-B602-952F2A3BD788}"/>
    <cellStyle name="Cálculo 2 4 3 3 9" xfId="3955" xr:uid="{036E6D90-C420-4B62-9A07-0F7F794FB2A0}"/>
    <cellStyle name="Cálculo 2 4 3 4" xfId="3956" xr:uid="{2878BF0A-5891-4478-A050-3B88A5127D1C}"/>
    <cellStyle name="Cálculo 2 4 3 4 10" xfId="3957" xr:uid="{9448FDC6-52EB-467A-A8AC-3BF053B9C2FD}"/>
    <cellStyle name="Cálculo 2 4 3 4 2" xfId="3958" xr:uid="{94F6D959-6052-4E0E-B5FD-13E2397DDEE1}"/>
    <cellStyle name="Cálculo 2 4 3 4 2 2" xfId="3959" xr:uid="{8406145C-28AD-43C3-B873-2107A64577F4}"/>
    <cellStyle name="Cálculo 2 4 3 4 2 3" xfId="3960" xr:uid="{964D1152-BAAA-4892-8FA8-167F2DA9BA46}"/>
    <cellStyle name="Cálculo 2 4 3 4 2 4" xfId="3961" xr:uid="{2D80EA07-A74F-4D3C-9A08-EC587E4276EA}"/>
    <cellStyle name="Cálculo 2 4 3 4 2 5" xfId="3962" xr:uid="{78551D17-F3A0-4727-AC40-96A7752F527B}"/>
    <cellStyle name="Cálculo 2 4 3 4 3" xfId="3963" xr:uid="{B7A9C060-40AD-4615-84FE-0830A3711914}"/>
    <cellStyle name="Cálculo 2 4 3 4 3 2" xfId="3964" xr:uid="{9A608F6E-569D-4492-8998-3D3C2CF2607C}"/>
    <cellStyle name="Cálculo 2 4 3 4 3 3" xfId="3965" xr:uid="{57AEDC38-78F8-45F7-A4FF-278DC7BBC057}"/>
    <cellStyle name="Cálculo 2 4 3 4 3 4" xfId="3966" xr:uid="{7C0FC668-9188-428E-80BC-FB2862BEA645}"/>
    <cellStyle name="Cálculo 2 4 3 4 3 5" xfId="3967" xr:uid="{35A9A88B-7630-4AB1-BBBF-2D5275B90DDD}"/>
    <cellStyle name="Cálculo 2 4 3 4 4" xfId="3968" xr:uid="{A533E189-9A05-4659-B624-68FA9B889E52}"/>
    <cellStyle name="Cálculo 2 4 3 4 4 2" xfId="3969" xr:uid="{290FC01F-703A-4B0B-B933-C63EB8008CF6}"/>
    <cellStyle name="Cálculo 2 4 3 4 4 3" xfId="3970" xr:uid="{EC8DE44B-3243-4264-86FD-2F091C128200}"/>
    <cellStyle name="Cálculo 2 4 3 4 4 4" xfId="3971" xr:uid="{365F1E46-2984-4503-AE63-0CDCE7A907B6}"/>
    <cellStyle name="Cálculo 2 4 3 4 5" xfId="3972" xr:uid="{AA8AB6B6-1B35-474E-B147-38F64DC80255}"/>
    <cellStyle name="Cálculo 2 4 3 4 5 2" xfId="3973" xr:uid="{DEA50A0C-9877-4459-94E9-67C6DA636774}"/>
    <cellStyle name="Cálculo 2 4 3 4 5 3" xfId="3974" xr:uid="{E1F82353-E2A2-4619-A903-AF8BAFB9639C}"/>
    <cellStyle name="Cálculo 2 4 3 4 5 4" xfId="3975" xr:uid="{B9533EE0-CBC8-4BE4-A1AB-77841566771A}"/>
    <cellStyle name="Cálculo 2 4 3 4 6" xfId="3976" xr:uid="{475E4D15-923F-4442-8306-D9AFE093C025}"/>
    <cellStyle name="Cálculo 2 4 3 4 6 2" xfId="3977" xr:uid="{AE376CC9-A065-493E-9CFB-542F65B611E5}"/>
    <cellStyle name="Cálculo 2 4 3 4 6 3" xfId="3978" xr:uid="{D1C6FED1-DD83-4CD4-B4E4-E083F3EEEDC4}"/>
    <cellStyle name="Cálculo 2 4 3 4 6 4" xfId="3979" xr:uid="{A6885CED-60FC-4790-B22F-3C41A6D23CD0}"/>
    <cellStyle name="Cálculo 2 4 3 4 7" xfId="3980" xr:uid="{F4284B68-E615-484F-8D7C-9ED9BC2E849C}"/>
    <cellStyle name="Cálculo 2 4 3 4 8" xfId="3981" xr:uid="{F9925D42-BC0D-4FC2-8BE2-03143F81654B}"/>
    <cellStyle name="Cálculo 2 4 3 4 9" xfId="3982" xr:uid="{C2FB53FD-5F2B-4D20-A9FB-861C8B66DB9A}"/>
    <cellStyle name="Cálculo 2 4 3 5" xfId="3983" xr:uid="{D5AE3B0C-749C-44C2-9E69-668C81CDCA09}"/>
    <cellStyle name="Cálculo 2 4 3 5 2" xfId="3984" xr:uid="{1E580D71-0474-4543-9091-828D27FA171A}"/>
    <cellStyle name="Cálculo 2 4 3 5 3" xfId="3985" xr:uid="{512E9E58-1918-45B3-A7B0-668D223B95C1}"/>
    <cellStyle name="Cálculo 2 4 3 5 4" xfId="3986" xr:uid="{33752113-0650-443D-8065-4C6D39F55C4A}"/>
    <cellStyle name="Cálculo 2 4 3 5 5" xfId="3987" xr:uid="{D7C243E6-DC3A-4E71-9EAE-7ED2C539A441}"/>
    <cellStyle name="Cálculo 2 4 3 6" xfId="3988" xr:uid="{864A00BF-0D12-4284-BEAC-7ED84BAB6E1B}"/>
    <cellStyle name="Cálculo 2 4 3 6 2" xfId="3989" xr:uid="{3C6CC713-E005-4311-9441-CA59CB1D3E19}"/>
    <cellStyle name="Cálculo 2 4 3 6 3" xfId="3990" xr:uid="{7CB23FC8-F125-47FB-912F-7139B8C8351B}"/>
    <cellStyle name="Cálculo 2 4 3 6 4" xfId="3991" xr:uid="{421D7242-411F-4D34-9D85-7870E456B6A6}"/>
    <cellStyle name="Cálculo 2 4 3 7" xfId="3992" xr:uid="{12F00D9F-48C2-4398-8AEF-CE2872DE12FD}"/>
    <cellStyle name="Cálculo 2 4 3 7 2" xfId="3993" xr:uid="{22CD8C4F-59B8-41F5-AD8F-1AB3D3678D67}"/>
    <cellStyle name="Cálculo 2 4 3 7 3" xfId="3994" xr:uid="{6CC870BD-7149-4DD0-AB72-1AA38BB87027}"/>
    <cellStyle name="Cálculo 2 4 3 7 4" xfId="3995" xr:uid="{47834DC8-22B9-4195-8BA3-0443E962A1FB}"/>
    <cellStyle name="Cálculo 2 4 3 8" xfId="3996" xr:uid="{014C7609-E872-4430-8B1D-DD924806D42D}"/>
    <cellStyle name="Cálculo 2 4 3 8 2" xfId="3997" xr:uid="{E6C40908-9BC6-4CD6-9C68-521F88ABDF1F}"/>
    <cellStyle name="Cálculo 2 4 3 8 3" xfId="3998" xr:uid="{6EF68F60-D015-4899-A636-4746E5413A8B}"/>
    <cellStyle name="Cálculo 2 4 3 8 4" xfId="3999" xr:uid="{217C98FF-2795-4E0F-9CC1-5C93C09DC730}"/>
    <cellStyle name="Cálculo 2 4 3 9" xfId="4000" xr:uid="{C919E8F7-8AD0-48AD-8EF7-CEE2569BD233}"/>
    <cellStyle name="Cálculo 2 4 4" xfId="4001" xr:uid="{6D88705E-F63E-4299-A70D-CF053B1DBC60}"/>
    <cellStyle name="Cálculo 2 4 4 10" xfId="4002" xr:uid="{A948E198-3DB8-4ED6-9E03-FC92AAC823CC}"/>
    <cellStyle name="Cálculo 2 4 4 2" xfId="4003" xr:uid="{79A40B34-DF60-47B0-93B8-C8C3D572A3F2}"/>
    <cellStyle name="Cálculo 2 4 4 2 2" xfId="4004" xr:uid="{2DEC9812-D22C-44F5-AA94-5E8B2416D3CA}"/>
    <cellStyle name="Cálculo 2 4 4 2 3" xfId="4005" xr:uid="{CB9D9A46-65D0-4778-8864-243D9F078EF4}"/>
    <cellStyle name="Cálculo 2 4 4 2 4" xfId="4006" xr:uid="{D7F8570F-3E55-4D76-9CE6-01C229059577}"/>
    <cellStyle name="Cálculo 2 4 4 2 5" xfId="4007" xr:uid="{B4115A68-BACA-4E43-84C5-E286D955DBAD}"/>
    <cellStyle name="Cálculo 2 4 4 3" xfId="4008" xr:uid="{57217708-DEF1-4CBC-B400-71D854E15AB3}"/>
    <cellStyle name="Cálculo 2 4 4 3 2" xfId="4009" xr:uid="{15E7742C-17BC-4E02-8774-20C31DF4DC3C}"/>
    <cellStyle name="Cálculo 2 4 4 3 3" xfId="4010" xr:uid="{FAD52FB3-DE49-49E5-BBB0-F8CBCC12BFFB}"/>
    <cellStyle name="Cálculo 2 4 4 3 4" xfId="4011" xr:uid="{C9DDD1C6-E653-407C-9419-C6F576C4FEC8}"/>
    <cellStyle name="Cálculo 2 4 4 3 5" xfId="4012" xr:uid="{2AC46132-615D-4570-A37F-F7A47BBE2C0D}"/>
    <cellStyle name="Cálculo 2 4 4 4" xfId="4013" xr:uid="{25BC6C06-4DEC-47A7-B085-71B1E4ABB137}"/>
    <cellStyle name="Cálculo 2 4 4 4 2" xfId="4014" xr:uid="{E922501E-0C03-49DA-9EEC-F58CC19E0856}"/>
    <cellStyle name="Cálculo 2 4 4 4 3" xfId="4015" xr:uid="{9E03B1EE-2069-429D-AABF-680E0A320EE9}"/>
    <cellStyle name="Cálculo 2 4 4 4 4" xfId="4016" xr:uid="{ED537D88-9433-4F47-AD7D-5D359454450E}"/>
    <cellStyle name="Cálculo 2 4 4 5" xfId="4017" xr:uid="{A6FE79E1-6AED-4FF5-97B5-277E5E0609FC}"/>
    <cellStyle name="Cálculo 2 4 4 5 2" xfId="4018" xr:uid="{4D160529-AB93-4BAB-B4E1-EEC89D7697DB}"/>
    <cellStyle name="Cálculo 2 4 4 5 3" xfId="4019" xr:uid="{956408EE-0D96-403D-91E1-112CB8A34DBD}"/>
    <cellStyle name="Cálculo 2 4 4 5 4" xfId="4020" xr:uid="{B3CFF60C-28D2-4620-A32D-563C4D0B8C26}"/>
    <cellStyle name="Cálculo 2 4 4 6" xfId="4021" xr:uid="{9AA68DFE-D23E-479E-A562-A4A91CDBD5DE}"/>
    <cellStyle name="Cálculo 2 4 4 6 2" xfId="4022" xr:uid="{02425B96-4023-45BB-80C4-671F55C34C20}"/>
    <cellStyle name="Cálculo 2 4 4 6 3" xfId="4023" xr:uid="{1352BDF4-6410-4897-BBF6-1755B68C8333}"/>
    <cellStyle name="Cálculo 2 4 4 6 4" xfId="4024" xr:uid="{9B6B1CD6-42FF-4BC7-B1E9-89FCBFEC2EAE}"/>
    <cellStyle name="Cálculo 2 4 4 7" xfId="4025" xr:uid="{D30EEF45-8138-4BAF-B48B-EFF420819055}"/>
    <cellStyle name="Cálculo 2 4 4 8" xfId="4026" xr:uid="{788DEA59-F4EF-4856-95C2-C5E2DC1C1470}"/>
    <cellStyle name="Cálculo 2 4 4 9" xfId="4027" xr:uid="{E8D9E152-8036-48E5-A1C1-49405A6F5C53}"/>
    <cellStyle name="Cálculo 2 4 5" xfId="4028" xr:uid="{0D849FDA-FA14-463B-BB0A-A93CE9A59612}"/>
    <cellStyle name="Cálculo 2 4 5 10" xfId="4029" xr:uid="{EF84468E-F35F-4FD1-A31D-B87E76AEA55C}"/>
    <cellStyle name="Cálculo 2 4 5 2" xfId="4030" xr:uid="{81744C65-706B-4C8E-BB5C-6D0388469838}"/>
    <cellStyle name="Cálculo 2 4 5 2 2" xfId="4031" xr:uid="{0B46D238-99E3-4E59-BA6C-704E9B1E8135}"/>
    <cellStyle name="Cálculo 2 4 5 2 3" xfId="4032" xr:uid="{D99AA7D7-89A1-4CA1-AE77-4ACC4A81FC13}"/>
    <cellStyle name="Cálculo 2 4 5 2 4" xfId="4033" xr:uid="{20EDFC44-A7D1-4AA6-8771-A853B192F884}"/>
    <cellStyle name="Cálculo 2 4 5 2 5" xfId="4034" xr:uid="{FFFD4D9C-93F0-4469-A5BA-C501AEA16267}"/>
    <cellStyle name="Cálculo 2 4 5 3" xfId="4035" xr:uid="{8CE50B7F-FFAD-44BE-B918-44B680F527C3}"/>
    <cellStyle name="Cálculo 2 4 5 3 2" xfId="4036" xr:uid="{43FA9410-5332-4C75-9656-99F83065AAC1}"/>
    <cellStyle name="Cálculo 2 4 5 3 3" xfId="4037" xr:uid="{305D711A-B6F1-4241-B2D8-E0921E85826B}"/>
    <cellStyle name="Cálculo 2 4 5 3 4" xfId="4038" xr:uid="{D43C324C-0ECB-4130-86ED-A07E422A613F}"/>
    <cellStyle name="Cálculo 2 4 5 3 5" xfId="4039" xr:uid="{78C9D7DD-E8B1-441D-A915-02FD1FAB2CA5}"/>
    <cellStyle name="Cálculo 2 4 5 4" xfId="4040" xr:uid="{8B52C9B3-B8FE-45F6-A649-2FEF3B1D08F9}"/>
    <cellStyle name="Cálculo 2 4 5 4 2" xfId="4041" xr:uid="{23A53504-2C5E-4D4E-954E-6B2A2B5B3553}"/>
    <cellStyle name="Cálculo 2 4 5 4 3" xfId="4042" xr:uid="{911F7FAB-97A7-49E9-97D4-69E59F96270C}"/>
    <cellStyle name="Cálculo 2 4 5 4 4" xfId="4043" xr:uid="{287B5152-A28A-414F-8E23-B3CBC70FE9CE}"/>
    <cellStyle name="Cálculo 2 4 5 5" xfId="4044" xr:uid="{84435CAE-1B48-47BB-B2B6-AC07FB4DD427}"/>
    <cellStyle name="Cálculo 2 4 5 5 2" xfId="4045" xr:uid="{E2150213-5999-4758-998A-92D9D8A9E0F0}"/>
    <cellStyle name="Cálculo 2 4 5 5 3" xfId="4046" xr:uid="{C15F83F2-3B1D-4898-B64A-19F32ABF3C12}"/>
    <cellStyle name="Cálculo 2 4 5 5 4" xfId="4047" xr:uid="{53656238-498F-4453-84B2-91512DABE6BC}"/>
    <cellStyle name="Cálculo 2 4 5 6" xfId="4048" xr:uid="{3446B4DE-DCCD-44BC-AC32-A0264940E259}"/>
    <cellStyle name="Cálculo 2 4 5 6 2" xfId="4049" xr:uid="{392F7EAD-8A9F-4C56-9A97-2BBCEB91FFB0}"/>
    <cellStyle name="Cálculo 2 4 5 6 3" xfId="4050" xr:uid="{58C689CA-3579-4FD9-A73A-95E13121BE68}"/>
    <cellStyle name="Cálculo 2 4 5 6 4" xfId="4051" xr:uid="{40834F67-2E8B-45F0-BA25-2D339D65F3BF}"/>
    <cellStyle name="Cálculo 2 4 5 7" xfId="4052" xr:uid="{79F0067B-7FCD-408A-9AB1-2A36E97481D8}"/>
    <cellStyle name="Cálculo 2 4 5 8" xfId="4053" xr:uid="{4B7A6946-CF6D-4130-8590-E0561BF3C010}"/>
    <cellStyle name="Cálculo 2 4 5 9" xfId="4054" xr:uid="{BD88A784-6492-48D0-8DAD-54B60FE583AA}"/>
    <cellStyle name="Cálculo 2 4 6" xfId="4055" xr:uid="{A1168B9E-66EE-4279-84CB-0FCDD72175AB}"/>
    <cellStyle name="Cálculo 2 4 6 2" xfId="4056" xr:uid="{AC2BA1CA-06A6-43AB-A33A-BF0DB171424A}"/>
    <cellStyle name="Cálculo 2 4 6 3" xfId="4057" xr:uid="{1E38FEBA-7706-4367-A288-CC28F87681A2}"/>
    <cellStyle name="Cálculo 2 4 6 4" xfId="4058" xr:uid="{7822B06B-EC22-4B02-957B-2DF6834564B8}"/>
    <cellStyle name="Cálculo 2 4 6 5" xfId="4059" xr:uid="{AFD73DD3-7AE9-4FA6-92F0-39BD3BBE2BA3}"/>
    <cellStyle name="Cálculo 2 4 7" xfId="4060" xr:uid="{FBFEA38A-AC45-4212-8CDE-EBF2B9670EBA}"/>
    <cellStyle name="Cálculo 2 4 7 2" xfId="4061" xr:uid="{8278559A-4CE0-4119-B3C4-EDC377F12898}"/>
    <cellStyle name="Cálculo 2 4 7 3" xfId="4062" xr:uid="{86BEABC9-A4BE-4330-881E-57646FDA75F1}"/>
    <cellStyle name="Cálculo 2 4 7 4" xfId="4063" xr:uid="{8450D23C-D59B-489B-B10C-60D806636AFD}"/>
    <cellStyle name="Cálculo 2 4 8" xfId="4064" xr:uid="{7E007F5E-6261-4B16-92DC-89DFA366F0CD}"/>
    <cellStyle name="Cálculo 2 4 8 2" xfId="4065" xr:uid="{79DC72DB-F8FE-4FE7-A6D2-1275CCF981F1}"/>
    <cellStyle name="Cálculo 2 4 8 3" xfId="4066" xr:uid="{2B5D8543-EE81-47C4-AAAE-31F1C7EC941F}"/>
    <cellStyle name="Cálculo 2 4 8 4" xfId="4067" xr:uid="{6710C5C2-DA87-44BF-A67C-12213811337D}"/>
    <cellStyle name="Cálculo 2 4 9" xfId="4068" xr:uid="{D8D934FA-187D-4D09-97AA-863977141AD2}"/>
    <cellStyle name="Cálculo 2 4 9 2" xfId="4069" xr:uid="{9C3A42B3-3D81-4F97-B424-4470B0AEEB75}"/>
    <cellStyle name="Cálculo 2 4 9 3" xfId="4070" xr:uid="{F34BAF20-7DB5-4A65-834C-4A37387C9759}"/>
    <cellStyle name="Cálculo 2 4 9 4" xfId="4071" xr:uid="{F7ED0A0F-BBD4-4485-8A89-B5509852F334}"/>
    <cellStyle name="Cálculo 2 5" xfId="650" xr:uid="{EAEE871E-B231-407D-8BEA-AC4B14ABFB67}"/>
    <cellStyle name="Cálculo 2 5 10" xfId="4072" xr:uid="{A50F205E-9321-4BEE-8ECD-4FDDD0A65277}"/>
    <cellStyle name="Cálculo 2 5 11" xfId="4073" xr:uid="{266FEA2D-D21A-4280-9882-F77626D35AD2}"/>
    <cellStyle name="Cálculo 2 5 12" xfId="4074" xr:uid="{D6C91E1B-E870-453F-A728-495463586E7B}"/>
    <cellStyle name="Cálculo 2 5 13" xfId="4075" xr:uid="{48D4ABC9-2D37-49A3-91C3-A16BC2F2EE19}"/>
    <cellStyle name="Cálculo 2 5 14" xfId="4076" xr:uid="{BDF927C9-D37B-4C55-9489-21D1B7213BFC}"/>
    <cellStyle name="Cálculo 2 5 15" xfId="4077" xr:uid="{3A07823D-4ED2-42A0-8B06-42DEDA9A1FD8}"/>
    <cellStyle name="Cálculo 2 5 16" xfId="4078" xr:uid="{2AFCF07A-55CD-4FDE-908F-5F8CC9772CC9}"/>
    <cellStyle name="Cálculo 2 5 2" xfId="788" xr:uid="{A714604D-C8CC-4069-B5E5-DF5C4CA4E9EC}"/>
    <cellStyle name="Cálculo 2 5 2 10" xfId="4079" xr:uid="{19734F94-9324-4CEB-AE28-F85EE3673980}"/>
    <cellStyle name="Cálculo 2 5 2 11" xfId="4080" xr:uid="{E95AE177-8433-48B3-A8AC-ED09720A65B4}"/>
    <cellStyle name="Cálculo 2 5 2 12" xfId="4081" xr:uid="{D842554D-AEBE-4772-9A3D-C5F351A0CC0C}"/>
    <cellStyle name="Cálculo 2 5 2 13" xfId="4082" xr:uid="{7098C982-F655-419C-954B-2D10B57FEF6F}"/>
    <cellStyle name="Cálculo 2 5 2 14" xfId="4083" xr:uid="{DA1E0475-3235-43BB-A25B-089D9F39FCDA}"/>
    <cellStyle name="Cálculo 2 5 2 2" xfId="890" xr:uid="{18680D60-5568-4405-B7D5-C9B429882A81}"/>
    <cellStyle name="Cálculo 2 5 2 2 10" xfId="4084" xr:uid="{74F745FA-B0A6-4DBC-9747-1BE998695B98}"/>
    <cellStyle name="Cálculo 2 5 2 2 11" xfId="4085" xr:uid="{9CB34B89-4351-475C-BB14-62E425659701}"/>
    <cellStyle name="Cálculo 2 5 2 2 12" xfId="4086" xr:uid="{DA2614EC-F3BF-4CC3-846E-A01B7024CD6B}"/>
    <cellStyle name="Cálculo 2 5 2 2 13" xfId="4087" xr:uid="{671452DD-DD1C-4D81-8411-100EC07D530C}"/>
    <cellStyle name="Cálculo 2 5 2 2 2" xfId="1141" xr:uid="{52686CFB-C550-4E89-B862-8813B2B3D251}"/>
    <cellStyle name="Cálculo 2 5 2 2 2 10" xfId="4088" xr:uid="{5F65731F-BB27-443D-95A4-ACF52F933F8A}"/>
    <cellStyle name="Cálculo 2 5 2 2 2 11" xfId="4089" xr:uid="{40DF9ACC-A88B-4BF2-8334-FAF1875490A1}"/>
    <cellStyle name="Cálculo 2 5 2 2 2 12" xfId="4090" xr:uid="{B8908392-3B9A-488D-8FC5-5EB2CF08DAA0}"/>
    <cellStyle name="Cálculo 2 5 2 2 2 13" xfId="4091" xr:uid="{1D5105A7-B175-4187-8354-80173B996C93}"/>
    <cellStyle name="Cálculo 2 5 2 2 2 2" xfId="4092" xr:uid="{15E33B27-9CDF-44DF-B532-1F376B8DBEAC}"/>
    <cellStyle name="Cálculo 2 5 2 2 2 2 10" xfId="4093" xr:uid="{29184C57-C0BD-495D-8808-478275911F56}"/>
    <cellStyle name="Cálculo 2 5 2 2 2 2 2" xfId="4094" xr:uid="{DAFA8B58-EE40-40CB-A65E-4A59E3677667}"/>
    <cellStyle name="Cálculo 2 5 2 2 2 2 2 2" xfId="4095" xr:uid="{E8FBBAA0-8E19-4F4F-8810-8571B25A6321}"/>
    <cellStyle name="Cálculo 2 5 2 2 2 2 2 3" xfId="4096" xr:uid="{A1B972B1-7394-4DCF-9333-E09C478545A6}"/>
    <cellStyle name="Cálculo 2 5 2 2 2 2 2 4" xfId="4097" xr:uid="{7ED2F66A-6E5C-42EB-AD96-AD108E36C027}"/>
    <cellStyle name="Cálculo 2 5 2 2 2 2 2 5" xfId="4098" xr:uid="{A5E257C1-EDE4-48EB-9806-73661716C683}"/>
    <cellStyle name="Cálculo 2 5 2 2 2 2 3" xfId="4099" xr:uid="{D341BCC5-A9B8-476F-8B4A-3818EC8D43A1}"/>
    <cellStyle name="Cálculo 2 5 2 2 2 2 3 2" xfId="4100" xr:uid="{33EFEC75-D103-42F0-B845-2F6205E19EF5}"/>
    <cellStyle name="Cálculo 2 5 2 2 2 2 3 3" xfId="4101" xr:uid="{54450035-78D1-4CA4-A10B-8FBF317EDB16}"/>
    <cellStyle name="Cálculo 2 5 2 2 2 2 3 4" xfId="4102" xr:uid="{02AB327A-B336-4911-9215-D747EF73B1CE}"/>
    <cellStyle name="Cálculo 2 5 2 2 2 2 3 5" xfId="4103" xr:uid="{70876F01-87AB-4B76-A784-4671BFE7DA8C}"/>
    <cellStyle name="Cálculo 2 5 2 2 2 2 4" xfId="4104" xr:uid="{C910509A-3173-45A3-B266-85086470D7A2}"/>
    <cellStyle name="Cálculo 2 5 2 2 2 2 4 2" xfId="4105" xr:uid="{5828F9F1-F603-44B4-83A9-5029F6449544}"/>
    <cellStyle name="Cálculo 2 5 2 2 2 2 4 3" xfId="4106" xr:uid="{FB40FE6F-CACD-4695-AF88-4F7C948639C7}"/>
    <cellStyle name="Cálculo 2 5 2 2 2 2 4 4" xfId="4107" xr:uid="{673264DD-1DCE-451F-A642-C06E55DE56FF}"/>
    <cellStyle name="Cálculo 2 5 2 2 2 2 5" xfId="4108" xr:uid="{2CEA3ADF-03B2-4586-9ECE-9554E5050AC3}"/>
    <cellStyle name="Cálculo 2 5 2 2 2 2 5 2" xfId="4109" xr:uid="{7AF26C88-1C6B-4402-942A-90019112D740}"/>
    <cellStyle name="Cálculo 2 5 2 2 2 2 5 3" xfId="4110" xr:uid="{1CC29FC9-C958-4B4B-B091-D3AB5E76C51C}"/>
    <cellStyle name="Cálculo 2 5 2 2 2 2 5 4" xfId="4111" xr:uid="{B8064F7E-E438-443C-9F84-D5A7C48CFA44}"/>
    <cellStyle name="Cálculo 2 5 2 2 2 2 6" xfId="4112" xr:uid="{53100DB4-B23C-4278-87A6-91A000B94262}"/>
    <cellStyle name="Cálculo 2 5 2 2 2 2 6 2" xfId="4113" xr:uid="{25A92435-5D77-442E-831E-524048F8B25E}"/>
    <cellStyle name="Cálculo 2 5 2 2 2 2 6 3" xfId="4114" xr:uid="{82CAA643-CC5B-42F8-AA66-FB1CD0D38CDA}"/>
    <cellStyle name="Cálculo 2 5 2 2 2 2 6 4" xfId="4115" xr:uid="{58EE289A-1BBA-4BF2-B61E-4A216E9636E0}"/>
    <cellStyle name="Cálculo 2 5 2 2 2 2 7" xfId="4116" xr:uid="{7142E29A-7854-4BC7-B920-F25E910A4806}"/>
    <cellStyle name="Cálculo 2 5 2 2 2 2 8" xfId="4117" xr:uid="{9768AC6A-15F4-432B-A42B-AB1B69E74764}"/>
    <cellStyle name="Cálculo 2 5 2 2 2 2 9" xfId="4118" xr:uid="{83DA8A84-00A6-4974-A389-0AC3BF81544E}"/>
    <cellStyle name="Cálculo 2 5 2 2 2 3" xfId="4119" xr:uid="{A854927F-5791-4CC2-99F1-81337568186E}"/>
    <cellStyle name="Cálculo 2 5 2 2 2 3 2" xfId="4120" xr:uid="{A8ECA5E7-C3A1-446F-972A-CBA4DA941861}"/>
    <cellStyle name="Cálculo 2 5 2 2 2 3 3" xfId="4121" xr:uid="{D1E841DF-7C13-4229-B9FE-9D51C6E5EEEA}"/>
    <cellStyle name="Cálculo 2 5 2 2 2 3 4" xfId="4122" xr:uid="{27329806-E55D-4A7A-98BE-D8A2FCCA0BFC}"/>
    <cellStyle name="Cálculo 2 5 2 2 2 3 5" xfId="4123" xr:uid="{53B982F6-B31A-464E-96A2-6511247A8FB1}"/>
    <cellStyle name="Cálculo 2 5 2 2 2 4" xfId="4124" xr:uid="{5EE59597-CE5D-46D2-9B79-22035B50DE0F}"/>
    <cellStyle name="Cálculo 2 5 2 2 2 4 2" xfId="4125" xr:uid="{348952CC-2288-4591-88BA-017A567EAF9D}"/>
    <cellStyle name="Cálculo 2 5 2 2 2 4 3" xfId="4126" xr:uid="{03878B8B-62F8-406E-8714-412322D3A889}"/>
    <cellStyle name="Cálculo 2 5 2 2 2 4 4" xfId="4127" xr:uid="{45D429BF-C810-4D97-962A-0926F5E02BF7}"/>
    <cellStyle name="Cálculo 2 5 2 2 2 4 5" xfId="4128" xr:uid="{5FFE6C60-EBC5-4358-A189-AB25A921B4E8}"/>
    <cellStyle name="Cálculo 2 5 2 2 2 5" xfId="4129" xr:uid="{D62DD415-C99B-4CEF-B532-ED99DA51E58A}"/>
    <cellStyle name="Cálculo 2 5 2 2 2 5 2" xfId="4130" xr:uid="{05E75099-86DF-4CD2-8C0D-DE3AD3110D96}"/>
    <cellStyle name="Cálculo 2 5 2 2 2 5 3" xfId="4131" xr:uid="{558CF340-2144-48DF-9578-4E389D28FD0D}"/>
    <cellStyle name="Cálculo 2 5 2 2 2 5 4" xfId="4132" xr:uid="{1FE227CE-8DBC-48DF-9A9B-0BBEED5ADCA8}"/>
    <cellStyle name="Cálculo 2 5 2 2 2 6" xfId="4133" xr:uid="{4D7595F0-E101-4710-9082-1648572C56C4}"/>
    <cellStyle name="Cálculo 2 5 2 2 2 6 2" xfId="4134" xr:uid="{4E36451F-5B88-4D60-9854-5068BE7FD579}"/>
    <cellStyle name="Cálculo 2 5 2 2 2 6 3" xfId="4135" xr:uid="{CD1C8660-AFFC-4760-A8C5-5C0D5FB90B56}"/>
    <cellStyle name="Cálculo 2 5 2 2 2 6 4" xfId="4136" xr:uid="{94F60C4D-5CCF-42DC-8D0A-7F2F2002FF90}"/>
    <cellStyle name="Cálculo 2 5 2 2 2 7" xfId="4137" xr:uid="{32658386-6640-4789-A0B6-A9B4A113B8CA}"/>
    <cellStyle name="Cálculo 2 5 2 2 2 7 2" xfId="4138" xr:uid="{17603F0D-EB8D-4EEE-9DB6-093EB0FD164B}"/>
    <cellStyle name="Cálculo 2 5 2 2 2 7 3" xfId="4139" xr:uid="{F7D7773E-6AB4-4141-BDF3-1AA0EC42A8FB}"/>
    <cellStyle name="Cálculo 2 5 2 2 2 7 4" xfId="4140" xr:uid="{EBC1E5DC-A362-456F-8AC7-6FE635AB0E91}"/>
    <cellStyle name="Cálculo 2 5 2 2 2 8" xfId="4141" xr:uid="{801121DC-B358-48AF-9543-59488F99CC15}"/>
    <cellStyle name="Cálculo 2 5 2 2 2 9" xfId="4142" xr:uid="{392CF1C9-8112-4088-B402-AEEBC786E16A}"/>
    <cellStyle name="Cálculo 2 5 2 2 3" xfId="4143" xr:uid="{F4634802-6C43-4B40-8B0B-4A7FFC9BA658}"/>
    <cellStyle name="Cálculo 2 5 2 2 3 10" xfId="4144" xr:uid="{7C51A70B-BC49-40E9-AE95-52229FF4EDA3}"/>
    <cellStyle name="Cálculo 2 5 2 2 3 2" xfId="4145" xr:uid="{AFBF421C-4513-4293-BCEE-AB388D47DF3C}"/>
    <cellStyle name="Cálculo 2 5 2 2 3 2 2" xfId="4146" xr:uid="{2A4F7C8D-6678-462A-A960-753F7535BD48}"/>
    <cellStyle name="Cálculo 2 5 2 2 3 2 3" xfId="4147" xr:uid="{13D05C9B-12ED-4B2A-9F51-903B4DA5A762}"/>
    <cellStyle name="Cálculo 2 5 2 2 3 2 4" xfId="4148" xr:uid="{5ABE3DB8-41B6-42CC-9D02-646E25A453C4}"/>
    <cellStyle name="Cálculo 2 5 2 2 3 2 5" xfId="4149" xr:uid="{B22F78D5-B2A9-40BD-9336-58392A61AA46}"/>
    <cellStyle name="Cálculo 2 5 2 2 3 3" xfId="4150" xr:uid="{7D1F3804-7BF0-420F-A1AD-F8CA66F26569}"/>
    <cellStyle name="Cálculo 2 5 2 2 3 3 2" xfId="4151" xr:uid="{1C3389A3-6F5F-4257-AD69-0893F34A3AFB}"/>
    <cellStyle name="Cálculo 2 5 2 2 3 3 3" xfId="4152" xr:uid="{2780D330-1D67-4F79-B73C-08CDDE17E4DB}"/>
    <cellStyle name="Cálculo 2 5 2 2 3 3 4" xfId="4153" xr:uid="{66AC4240-ADAE-4D7A-AA68-1B6310490F9F}"/>
    <cellStyle name="Cálculo 2 5 2 2 3 3 5" xfId="4154" xr:uid="{96445E2E-A65B-4DE6-BBE6-6970AE56602D}"/>
    <cellStyle name="Cálculo 2 5 2 2 3 4" xfId="4155" xr:uid="{A3AB990D-34F3-4F34-AA13-95453A51551F}"/>
    <cellStyle name="Cálculo 2 5 2 2 3 4 2" xfId="4156" xr:uid="{FF9AE776-AB4E-4564-8E4D-C28A5D8EFAEC}"/>
    <cellStyle name="Cálculo 2 5 2 2 3 4 3" xfId="4157" xr:uid="{56E80CA8-EB60-4EA9-A255-7692CC2F3AC8}"/>
    <cellStyle name="Cálculo 2 5 2 2 3 4 4" xfId="4158" xr:uid="{A73DC6C0-1183-41A9-880A-053854342CD2}"/>
    <cellStyle name="Cálculo 2 5 2 2 3 5" xfId="4159" xr:uid="{40E9C533-9E29-4C8F-963A-47E3275DF71E}"/>
    <cellStyle name="Cálculo 2 5 2 2 3 5 2" xfId="4160" xr:uid="{D514D0EC-C568-4F31-AD41-9ACC19EC30EE}"/>
    <cellStyle name="Cálculo 2 5 2 2 3 5 3" xfId="4161" xr:uid="{CCD81985-B3B0-479A-AAA4-F2673A3E3AE1}"/>
    <cellStyle name="Cálculo 2 5 2 2 3 5 4" xfId="4162" xr:uid="{E8F56B10-4C7F-4143-841E-0AA3CF70D2E0}"/>
    <cellStyle name="Cálculo 2 5 2 2 3 6" xfId="4163" xr:uid="{60616B8C-ED2F-46FD-BC84-16A663EFFC1D}"/>
    <cellStyle name="Cálculo 2 5 2 2 3 6 2" xfId="4164" xr:uid="{64333F89-C446-4D96-9DB2-B648C80BDC3D}"/>
    <cellStyle name="Cálculo 2 5 2 2 3 6 3" xfId="4165" xr:uid="{DCEDC921-1FA9-46E6-B5BE-5151E8915EE4}"/>
    <cellStyle name="Cálculo 2 5 2 2 3 6 4" xfId="4166" xr:uid="{360BC1DB-49B9-4BD8-98E9-BCDF9968E084}"/>
    <cellStyle name="Cálculo 2 5 2 2 3 7" xfId="4167" xr:uid="{FC1C77BF-AD80-49CC-BFA9-08B70CC81CBF}"/>
    <cellStyle name="Cálculo 2 5 2 2 3 8" xfId="4168" xr:uid="{CE00806E-20B6-4A95-94FE-46DC8F681EB8}"/>
    <cellStyle name="Cálculo 2 5 2 2 3 9" xfId="4169" xr:uid="{4FB942A2-FAEF-4CD4-9998-1B368E30B326}"/>
    <cellStyle name="Cálculo 2 5 2 2 4" xfId="4170" xr:uid="{B11519BB-B36F-4EB2-9303-4F2879F243AD}"/>
    <cellStyle name="Cálculo 2 5 2 2 4 10" xfId="4171" xr:uid="{C037CEF7-0D69-4C9C-AF19-4E2B5644CA3F}"/>
    <cellStyle name="Cálculo 2 5 2 2 4 2" xfId="4172" xr:uid="{9914CA20-3137-4C51-B684-CC0F1E34FF2C}"/>
    <cellStyle name="Cálculo 2 5 2 2 4 2 2" xfId="4173" xr:uid="{BED90413-F866-4182-A4F1-BC49426E326E}"/>
    <cellStyle name="Cálculo 2 5 2 2 4 2 3" xfId="4174" xr:uid="{44C6FDB2-DA8D-4302-8CB1-E66B0C2B30C7}"/>
    <cellStyle name="Cálculo 2 5 2 2 4 2 4" xfId="4175" xr:uid="{2C9FF865-05DC-40F5-AF07-2DEBF0A60DB5}"/>
    <cellStyle name="Cálculo 2 5 2 2 4 2 5" xfId="4176" xr:uid="{7314681F-EA03-42B6-8839-CA0D402A871C}"/>
    <cellStyle name="Cálculo 2 5 2 2 4 3" xfId="4177" xr:uid="{28CA1705-C069-49D9-AE29-813A0CCCCA79}"/>
    <cellStyle name="Cálculo 2 5 2 2 4 3 2" xfId="4178" xr:uid="{6AE20FEA-02D9-4743-BECD-F78E7581DE00}"/>
    <cellStyle name="Cálculo 2 5 2 2 4 3 3" xfId="4179" xr:uid="{0F4837B3-6E24-4A1E-B390-6CAAA1BD83A4}"/>
    <cellStyle name="Cálculo 2 5 2 2 4 3 4" xfId="4180" xr:uid="{B044F37F-FEB8-4A30-9E7D-1816C8A53BA4}"/>
    <cellStyle name="Cálculo 2 5 2 2 4 3 5" xfId="4181" xr:uid="{5787C319-D039-4802-9DB6-0FD71110A050}"/>
    <cellStyle name="Cálculo 2 5 2 2 4 4" xfId="4182" xr:uid="{A3B96975-6306-4F9F-A546-E8A1D64F00C5}"/>
    <cellStyle name="Cálculo 2 5 2 2 4 4 2" xfId="4183" xr:uid="{D2B2043A-7624-4637-B56A-228623024172}"/>
    <cellStyle name="Cálculo 2 5 2 2 4 4 3" xfId="4184" xr:uid="{492369D0-0E49-49B2-8BE1-4B56C6D2B8EC}"/>
    <cellStyle name="Cálculo 2 5 2 2 4 4 4" xfId="4185" xr:uid="{3F7F56C2-83E5-42A9-B45D-DFDB4746FAB3}"/>
    <cellStyle name="Cálculo 2 5 2 2 4 5" xfId="4186" xr:uid="{E79BDC66-0A95-4F03-A82E-6351639FF48C}"/>
    <cellStyle name="Cálculo 2 5 2 2 4 5 2" xfId="4187" xr:uid="{22DABDF3-E41A-4F77-B2A9-B93B60753F39}"/>
    <cellStyle name="Cálculo 2 5 2 2 4 5 3" xfId="4188" xr:uid="{E861DC40-17FC-414E-9856-F151F57D4D75}"/>
    <cellStyle name="Cálculo 2 5 2 2 4 5 4" xfId="4189" xr:uid="{F4D4711C-AA65-4B66-9936-25219DCA03D2}"/>
    <cellStyle name="Cálculo 2 5 2 2 4 6" xfId="4190" xr:uid="{1463066C-B701-4AFC-8C60-70AA5B244563}"/>
    <cellStyle name="Cálculo 2 5 2 2 4 6 2" xfId="4191" xr:uid="{78A4F523-5470-4DD4-B385-871A4D599D92}"/>
    <cellStyle name="Cálculo 2 5 2 2 4 6 3" xfId="4192" xr:uid="{72EA0425-CE28-475F-B73D-BC58A2005D90}"/>
    <cellStyle name="Cálculo 2 5 2 2 4 6 4" xfId="4193" xr:uid="{27E0BACC-E3AA-4934-9E9F-9D3BDB8EB398}"/>
    <cellStyle name="Cálculo 2 5 2 2 4 7" xfId="4194" xr:uid="{AFCE511A-1B8D-4CD2-B612-FCC3B1ACD8CD}"/>
    <cellStyle name="Cálculo 2 5 2 2 4 8" xfId="4195" xr:uid="{E89E34F6-87B6-4EF5-8AB8-30DC824F1202}"/>
    <cellStyle name="Cálculo 2 5 2 2 4 9" xfId="4196" xr:uid="{7F59FB08-04E6-4741-B679-B1C24786230C}"/>
    <cellStyle name="Cálculo 2 5 2 2 5" xfId="4197" xr:uid="{C535F0F1-EFCF-4468-91E8-C6190AD9EDB8}"/>
    <cellStyle name="Cálculo 2 5 2 2 5 2" xfId="4198" xr:uid="{8A173428-E911-4FE4-A743-E2271C61B5B7}"/>
    <cellStyle name="Cálculo 2 5 2 2 5 3" xfId="4199" xr:uid="{B4658337-232E-4C89-BDEB-25CCDB401F6D}"/>
    <cellStyle name="Cálculo 2 5 2 2 5 4" xfId="4200" xr:uid="{02396F4D-3C3E-4B95-9DBC-4D34EAC2429B}"/>
    <cellStyle name="Cálculo 2 5 2 2 5 5" xfId="4201" xr:uid="{7F7B1BE3-0AA8-45F8-8575-D9E9DD6775AD}"/>
    <cellStyle name="Cálculo 2 5 2 2 6" xfId="4202" xr:uid="{9DB7A980-5DDD-4163-A67A-E4B1E06085E1}"/>
    <cellStyle name="Cálculo 2 5 2 2 6 2" xfId="4203" xr:uid="{95539060-DF6D-402D-A689-43F32F361B5B}"/>
    <cellStyle name="Cálculo 2 5 2 2 6 3" xfId="4204" xr:uid="{49EACF14-F589-425E-A210-230F60CFC813}"/>
    <cellStyle name="Cálculo 2 5 2 2 6 4" xfId="4205" xr:uid="{81432D1F-27BA-4E23-9559-C52907941E52}"/>
    <cellStyle name="Cálculo 2 5 2 2 7" xfId="4206" xr:uid="{F44D9D60-C859-4712-B901-291466922235}"/>
    <cellStyle name="Cálculo 2 5 2 2 7 2" xfId="4207" xr:uid="{EAAAD46E-01E4-4D78-80AC-05865FD95646}"/>
    <cellStyle name="Cálculo 2 5 2 2 7 3" xfId="4208" xr:uid="{F30534E6-43D1-4D43-8133-20C225F77875}"/>
    <cellStyle name="Cálculo 2 5 2 2 7 4" xfId="4209" xr:uid="{DCD378D5-3A68-432F-9523-95DE72250233}"/>
    <cellStyle name="Cálculo 2 5 2 2 8" xfId="4210" xr:uid="{865584B8-39CB-46F2-B4A7-F9DC330A3F67}"/>
    <cellStyle name="Cálculo 2 5 2 2 8 2" xfId="4211" xr:uid="{09BD56FC-D8A9-4760-B92A-319392A63DDB}"/>
    <cellStyle name="Cálculo 2 5 2 2 8 3" xfId="4212" xr:uid="{669C7256-330E-4142-9119-2FDF0D3D2C65}"/>
    <cellStyle name="Cálculo 2 5 2 2 8 4" xfId="4213" xr:uid="{F780C3D7-6E8D-4025-881C-B06410C4DD8D}"/>
    <cellStyle name="Cálculo 2 5 2 2 9" xfId="4214" xr:uid="{D9B69DCF-1E9B-4204-81DC-7D73FB23C100}"/>
    <cellStyle name="Cálculo 2 5 2 3" xfId="1039" xr:uid="{DE56C4B8-F515-473E-91FA-F08FBF192E70}"/>
    <cellStyle name="Cálculo 2 5 2 3 10" xfId="4215" xr:uid="{39D114ED-D6F2-45F4-A888-A70A298AD4EE}"/>
    <cellStyle name="Cálculo 2 5 2 3 11" xfId="4216" xr:uid="{95F4E066-CECF-4CCE-9E98-1BAAF2357632}"/>
    <cellStyle name="Cálculo 2 5 2 3 12" xfId="4217" xr:uid="{D8E7F0CC-AF22-45E8-8C52-8ECD762B6A6B}"/>
    <cellStyle name="Cálculo 2 5 2 3 13" xfId="4218" xr:uid="{1AAEE020-C148-4EC4-A5F6-D7BF90C52AE6}"/>
    <cellStyle name="Cálculo 2 5 2 3 2" xfId="4219" xr:uid="{9B7C8D94-42FC-4F5A-B62D-4CE757DF0E1F}"/>
    <cellStyle name="Cálculo 2 5 2 3 2 10" xfId="4220" xr:uid="{023DBF6C-C742-4B3C-ADFC-9E73CC57E291}"/>
    <cellStyle name="Cálculo 2 5 2 3 2 2" xfId="4221" xr:uid="{FA40F8AC-A3E9-4558-AA5D-2B7720F3CE67}"/>
    <cellStyle name="Cálculo 2 5 2 3 2 2 2" xfId="4222" xr:uid="{69DD7265-4810-43F7-A3EB-D37543E8DAE7}"/>
    <cellStyle name="Cálculo 2 5 2 3 2 2 3" xfId="4223" xr:uid="{10C40A8A-B7E6-4D14-B4F1-C1E1A3E1E95D}"/>
    <cellStyle name="Cálculo 2 5 2 3 2 2 4" xfId="4224" xr:uid="{C80CA598-3CCD-4898-B468-16FDB9CEF3E0}"/>
    <cellStyle name="Cálculo 2 5 2 3 2 2 5" xfId="4225" xr:uid="{002D6577-C716-4A88-8719-3F9FFFE6D08D}"/>
    <cellStyle name="Cálculo 2 5 2 3 2 3" xfId="4226" xr:uid="{3B8434F5-B724-4F46-8F33-74FDA9E2FB62}"/>
    <cellStyle name="Cálculo 2 5 2 3 2 3 2" xfId="4227" xr:uid="{7F847CF6-D8A4-4E27-AFF4-52B74413B84D}"/>
    <cellStyle name="Cálculo 2 5 2 3 2 3 3" xfId="4228" xr:uid="{38C596D0-F1EF-4EB4-B91B-60203E3E96E4}"/>
    <cellStyle name="Cálculo 2 5 2 3 2 3 4" xfId="4229" xr:uid="{3BC69559-FAB9-4CBB-8A55-D168A8B6BE58}"/>
    <cellStyle name="Cálculo 2 5 2 3 2 3 5" xfId="4230" xr:uid="{B4C99502-00B5-4A35-AD4D-279B77D79F75}"/>
    <cellStyle name="Cálculo 2 5 2 3 2 4" xfId="4231" xr:uid="{C5067ADC-CA7F-4A19-91F9-67C0BFD7A8DA}"/>
    <cellStyle name="Cálculo 2 5 2 3 2 4 2" xfId="4232" xr:uid="{CFADFDB9-4151-49FA-B288-6D3B5A6BFC7B}"/>
    <cellStyle name="Cálculo 2 5 2 3 2 4 3" xfId="4233" xr:uid="{5F1DBDE9-5EE8-4C39-AB0D-B5E8E22F34A6}"/>
    <cellStyle name="Cálculo 2 5 2 3 2 4 4" xfId="4234" xr:uid="{9E9229DD-BB87-40B6-B371-3F2E935E0CEF}"/>
    <cellStyle name="Cálculo 2 5 2 3 2 5" xfId="4235" xr:uid="{7289F2CF-B9AB-42EE-ADD7-4D001F0A1F91}"/>
    <cellStyle name="Cálculo 2 5 2 3 2 5 2" xfId="4236" xr:uid="{32DDADD6-3C32-4561-80E6-4F1A4D314621}"/>
    <cellStyle name="Cálculo 2 5 2 3 2 5 3" xfId="4237" xr:uid="{E0A57194-1813-4A91-8CAE-C14FBC8FCC1C}"/>
    <cellStyle name="Cálculo 2 5 2 3 2 5 4" xfId="4238" xr:uid="{28491B66-F56C-4618-A48F-3955638C0099}"/>
    <cellStyle name="Cálculo 2 5 2 3 2 6" xfId="4239" xr:uid="{2CB76963-5C78-48DE-96E9-B194EF879B5A}"/>
    <cellStyle name="Cálculo 2 5 2 3 2 6 2" xfId="4240" xr:uid="{344F202B-F6EF-4193-93D0-8701C6AD4D05}"/>
    <cellStyle name="Cálculo 2 5 2 3 2 6 3" xfId="4241" xr:uid="{E9163D48-64E4-438B-AAA4-BEC0AC396F23}"/>
    <cellStyle name="Cálculo 2 5 2 3 2 6 4" xfId="4242" xr:uid="{A6EB3277-475A-4B02-B831-0BC3064D385F}"/>
    <cellStyle name="Cálculo 2 5 2 3 2 7" xfId="4243" xr:uid="{4D4CA683-32B8-4B13-A3E8-DB7E8B658F00}"/>
    <cellStyle name="Cálculo 2 5 2 3 2 8" xfId="4244" xr:uid="{00FFE41F-B282-4A42-BC33-B257B42AD67C}"/>
    <cellStyle name="Cálculo 2 5 2 3 2 9" xfId="4245" xr:uid="{400750C9-831A-46A4-84D1-EEF80FA5CB42}"/>
    <cellStyle name="Cálculo 2 5 2 3 3" xfId="4246" xr:uid="{7C26058B-9F00-4B54-9EEE-21465AED4A76}"/>
    <cellStyle name="Cálculo 2 5 2 3 3 2" xfId="4247" xr:uid="{93354B83-433B-4EDC-80D7-CCC940DAAA44}"/>
    <cellStyle name="Cálculo 2 5 2 3 3 3" xfId="4248" xr:uid="{6AA2B62A-9803-432D-A5A9-693ADFA88A7D}"/>
    <cellStyle name="Cálculo 2 5 2 3 3 4" xfId="4249" xr:uid="{C02804B4-192D-4C65-8092-9E685EE2B4AF}"/>
    <cellStyle name="Cálculo 2 5 2 3 3 5" xfId="4250" xr:uid="{6E473F5A-3C93-4C4D-BA87-3E475BACD020}"/>
    <cellStyle name="Cálculo 2 5 2 3 4" xfId="4251" xr:uid="{F804BB06-8E3F-4BF5-9895-2EC1D48D9591}"/>
    <cellStyle name="Cálculo 2 5 2 3 4 2" xfId="4252" xr:uid="{9271FF23-6904-4F9B-A919-D3DBA33CF0F5}"/>
    <cellStyle name="Cálculo 2 5 2 3 4 3" xfId="4253" xr:uid="{E3156804-7DBD-4741-8C84-0E7D59E128CC}"/>
    <cellStyle name="Cálculo 2 5 2 3 4 4" xfId="4254" xr:uid="{B37682ED-39D1-4FE9-AF22-6A4CA0B13D18}"/>
    <cellStyle name="Cálculo 2 5 2 3 4 5" xfId="4255" xr:uid="{E43EF2BE-9D23-4C3E-BDE2-306628738F3C}"/>
    <cellStyle name="Cálculo 2 5 2 3 5" xfId="4256" xr:uid="{0D374B30-08A9-470A-80D4-43C897B637EC}"/>
    <cellStyle name="Cálculo 2 5 2 3 5 2" xfId="4257" xr:uid="{77B2F727-93DE-4D9C-B663-0872EDF74B5A}"/>
    <cellStyle name="Cálculo 2 5 2 3 5 3" xfId="4258" xr:uid="{353FC6A9-A833-4A27-8639-C246BB58F73A}"/>
    <cellStyle name="Cálculo 2 5 2 3 5 4" xfId="4259" xr:uid="{251F75AA-7916-4ADA-84B1-4F45E75C4A68}"/>
    <cellStyle name="Cálculo 2 5 2 3 6" xfId="4260" xr:uid="{89093C26-33E1-44D3-8C4D-9EF7C97EA19E}"/>
    <cellStyle name="Cálculo 2 5 2 3 6 2" xfId="4261" xr:uid="{54F05B25-96FD-4DCE-9ABF-695DB381A979}"/>
    <cellStyle name="Cálculo 2 5 2 3 6 3" xfId="4262" xr:uid="{6E98D5F6-99A1-4190-AD00-39F2A1CE8E0C}"/>
    <cellStyle name="Cálculo 2 5 2 3 6 4" xfId="4263" xr:uid="{99EF9C0E-CECC-4FC8-AD44-60497919D5E6}"/>
    <cellStyle name="Cálculo 2 5 2 3 7" xfId="4264" xr:uid="{96FEB697-F083-4F20-832C-7B205EC21BCE}"/>
    <cellStyle name="Cálculo 2 5 2 3 7 2" xfId="4265" xr:uid="{F6EA9FCB-181B-4275-BB9C-68B8B4F49588}"/>
    <cellStyle name="Cálculo 2 5 2 3 7 3" xfId="4266" xr:uid="{ABF42FAE-5D1C-461E-BAE5-ACE51C812C24}"/>
    <cellStyle name="Cálculo 2 5 2 3 7 4" xfId="4267" xr:uid="{75670AF3-0DDB-41EB-9466-450282B558FD}"/>
    <cellStyle name="Cálculo 2 5 2 3 8" xfId="4268" xr:uid="{741CB2D0-57C6-4B6B-A365-3CF0FE4589ED}"/>
    <cellStyle name="Cálculo 2 5 2 3 9" xfId="4269" xr:uid="{1DCAA2E7-AE7B-4B6F-8531-3B5AE3218D15}"/>
    <cellStyle name="Cálculo 2 5 2 4" xfId="4270" xr:uid="{2820D5DF-B4E1-4700-91EC-C39BFD5FE579}"/>
    <cellStyle name="Cálculo 2 5 2 4 10" xfId="4271" xr:uid="{56835426-F35D-47AA-99A5-D5E02EE6FBB6}"/>
    <cellStyle name="Cálculo 2 5 2 4 2" xfId="4272" xr:uid="{96C62D0F-0B95-4492-9A11-58C749022BD1}"/>
    <cellStyle name="Cálculo 2 5 2 4 2 2" xfId="4273" xr:uid="{8DC87821-B7EE-4E89-A709-A37ECE128292}"/>
    <cellStyle name="Cálculo 2 5 2 4 2 3" xfId="4274" xr:uid="{F0F9FEE0-8DB7-4A04-8488-F78D0C5CE1AF}"/>
    <cellStyle name="Cálculo 2 5 2 4 2 4" xfId="4275" xr:uid="{44FA4443-E265-48D3-A011-45B6FF3F73D1}"/>
    <cellStyle name="Cálculo 2 5 2 4 2 5" xfId="4276" xr:uid="{2E7275D0-DFA0-4E00-9CB1-7030C342EA3A}"/>
    <cellStyle name="Cálculo 2 5 2 4 3" xfId="4277" xr:uid="{1E3F52BA-BC27-4DEB-8936-9CA04CCEE216}"/>
    <cellStyle name="Cálculo 2 5 2 4 3 2" xfId="4278" xr:uid="{79505E9E-EF49-4320-8C1D-13E5BBA97116}"/>
    <cellStyle name="Cálculo 2 5 2 4 3 3" xfId="4279" xr:uid="{BBE9FC1F-3EBC-43FE-9DDE-B699CCBA8C4A}"/>
    <cellStyle name="Cálculo 2 5 2 4 3 4" xfId="4280" xr:uid="{8DB1F729-7630-4FA4-A750-7AE0F101C2A9}"/>
    <cellStyle name="Cálculo 2 5 2 4 3 5" xfId="4281" xr:uid="{9EF1F942-01D6-4932-92CC-C14A9051C0DE}"/>
    <cellStyle name="Cálculo 2 5 2 4 4" xfId="4282" xr:uid="{BA19BE52-9EFC-4E46-B17D-46C20279A269}"/>
    <cellStyle name="Cálculo 2 5 2 4 4 2" xfId="4283" xr:uid="{6B6B236E-E412-410B-BB88-78A59386C07B}"/>
    <cellStyle name="Cálculo 2 5 2 4 4 3" xfId="4284" xr:uid="{D4435283-1702-488E-85ED-1A188FDC06EB}"/>
    <cellStyle name="Cálculo 2 5 2 4 4 4" xfId="4285" xr:uid="{2CEDB3EF-30C9-46E7-A4C8-7DFA07A10093}"/>
    <cellStyle name="Cálculo 2 5 2 4 5" xfId="4286" xr:uid="{DA94315A-2F86-4C50-BBC1-441BB48D2536}"/>
    <cellStyle name="Cálculo 2 5 2 4 5 2" xfId="4287" xr:uid="{EB3C79BC-70CE-4D69-BE58-04BAC3681622}"/>
    <cellStyle name="Cálculo 2 5 2 4 5 3" xfId="4288" xr:uid="{3668B9F0-18C5-4279-B514-786D6901F103}"/>
    <cellStyle name="Cálculo 2 5 2 4 5 4" xfId="4289" xr:uid="{6C6D24E6-C066-47E8-972F-07D1F5D98BF9}"/>
    <cellStyle name="Cálculo 2 5 2 4 6" xfId="4290" xr:uid="{FA8CF055-4805-425C-A221-793FD5F4E4A6}"/>
    <cellStyle name="Cálculo 2 5 2 4 6 2" xfId="4291" xr:uid="{3FC4F5C7-5E7C-4072-8AE8-2FC5D0665DE6}"/>
    <cellStyle name="Cálculo 2 5 2 4 6 3" xfId="4292" xr:uid="{CC5887D6-428A-44BF-BA2A-953FE188F14A}"/>
    <cellStyle name="Cálculo 2 5 2 4 6 4" xfId="4293" xr:uid="{1F8D3867-6A05-4C25-B3D8-5E9784C22994}"/>
    <cellStyle name="Cálculo 2 5 2 4 7" xfId="4294" xr:uid="{E5BF391F-6ADF-4450-A5E6-8A89E40A1218}"/>
    <cellStyle name="Cálculo 2 5 2 4 8" xfId="4295" xr:uid="{9F7A2B6E-17A1-4508-90F8-408A0499C176}"/>
    <cellStyle name="Cálculo 2 5 2 4 9" xfId="4296" xr:uid="{E19847D1-A331-4893-96F9-B83B308D4708}"/>
    <cellStyle name="Cálculo 2 5 2 5" xfId="4297" xr:uid="{67C22755-34CF-418E-AF74-46ABE8ED1D23}"/>
    <cellStyle name="Cálculo 2 5 2 5 10" xfId="4298" xr:uid="{B057B37C-1586-480C-B9AD-1CA4DD9139C9}"/>
    <cellStyle name="Cálculo 2 5 2 5 2" xfId="4299" xr:uid="{49E76518-83BE-4854-B4D3-16F10B4F70C0}"/>
    <cellStyle name="Cálculo 2 5 2 5 2 2" xfId="4300" xr:uid="{45B089FF-306F-4FCE-A60A-68E63E73F428}"/>
    <cellStyle name="Cálculo 2 5 2 5 2 3" xfId="4301" xr:uid="{A9EE2928-A645-4AB4-B56E-48B5EE62F68D}"/>
    <cellStyle name="Cálculo 2 5 2 5 2 4" xfId="4302" xr:uid="{A4ECDEE4-9AC1-4A11-A3ED-D3E39F255B2D}"/>
    <cellStyle name="Cálculo 2 5 2 5 2 5" xfId="4303" xr:uid="{A1275E44-F302-444C-AAE6-2A13CF21FEAE}"/>
    <cellStyle name="Cálculo 2 5 2 5 3" xfId="4304" xr:uid="{72AFB7CC-25AD-48D6-BCEC-00915EB4DA5A}"/>
    <cellStyle name="Cálculo 2 5 2 5 3 2" xfId="4305" xr:uid="{5F4B7EF4-761A-4CF8-8D46-F3C1614A538F}"/>
    <cellStyle name="Cálculo 2 5 2 5 3 3" xfId="4306" xr:uid="{5722DC90-349D-496E-B289-1D3B88181185}"/>
    <cellStyle name="Cálculo 2 5 2 5 3 4" xfId="4307" xr:uid="{E97C4BB3-A00A-42A2-8FD6-F670657E8DD1}"/>
    <cellStyle name="Cálculo 2 5 2 5 3 5" xfId="4308" xr:uid="{E817D71B-5A12-4D0A-898C-DE32A70599AD}"/>
    <cellStyle name="Cálculo 2 5 2 5 4" xfId="4309" xr:uid="{D91AC04B-EDDA-4E09-BB32-5FF2447BCDC3}"/>
    <cellStyle name="Cálculo 2 5 2 5 4 2" xfId="4310" xr:uid="{52A6E28A-57C8-43E1-8475-4504E045E6D4}"/>
    <cellStyle name="Cálculo 2 5 2 5 4 3" xfId="4311" xr:uid="{2676AAFF-0F39-4B52-A654-F3B640C4D5B1}"/>
    <cellStyle name="Cálculo 2 5 2 5 4 4" xfId="4312" xr:uid="{303D24BD-775E-4EF8-ACB3-08B2D41B8F48}"/>
    <cellStyle name="Cálculo 2 5 2 5 5" xfId="4313" xr:uid="{C223D8E5-B048-4001-9540-1F38C012C599}"/>
    <cellStyle name="Cálculo 2 5 2 5 5 2" xfId="4314" xr:uid="{F34D78C8-87C2-4772-A924-329A1D1B26A3}"/>
    <cellStyle name="Cálculo 2 5 2 5 5 3" xfId="4315" xr:uid="{E2723FA1-FB83-4E15-90C0-AA7C38A485DF}"/>
    <cellStyle name="Cálculo 2 5 2 5 5 4" xfId="4316" xr:uid="{E3D1E727-7943-4200-A9EB-C73FA47A62E1}"/>
    <cellStyle name="Cálculo 2 5 2 5 6" xfId="4317" xr:uid="{1E9C0A01-8631-4597-B16B-9A77821A60E7}"/>
    <cellStyle name="Cálculo 2 5 2 5 6 2" xfId="4318" xr:uid="{8B398D17-2233-46D8-82BE-319AFCFF7A98}"/>
    <cellStyle name="Cálculo 2 5 2 5 6 3" xfId="4319" xr:uid="{27FCA3F8-F525-4BE0-9195-88FA2A6370D2}"/>
    <cellStyle name="Cálculo 2 5 2 5 6 4" xfId="4320" xr:uid="{01F1983D-15E7-49CA-8844-C3CC96B79B21}"/>
    <cellStyle name="Cálculo 2 5 2 5 7" xfId="4321" xr:uid="{6447B57E-1E73-4ACB-80E3-5E94CF15A1CA}"/>
    <cellStyle name="Cálculo 2 5 2 5 8" xfId="4322" xr:uid="{5E8A7D02-1D98-433C-8495-4B3E13447879}"/>
    <cellStyle name="Cálculo 2 5 2 5 9" xfId="4323" xr:uid="{DB86122C-515B-4487-92A9-211BCF1A12E8}"/>
    <cellStyle name="Cálculo 2 5 2 6" xfId="4324" xr:uid="{DF2DDC8A-F704-4145-B404-DC64FF63EC42}"/>
    <cellStyle name="Cálculo 2 5 2 6 2" xfId="4325" xr:uid="{9EB00AA5-1C4A-46B7-BF07-65838B7E9005}"/>
    <cellStyle name="Cálculo 2 5 2 6 3" xfId="4326" xr:uid="{FDAC1129-70C7-45FD-A92F-225B152EBD70}"/>
    <cellStyle name="Cálculo 2 5 2 6 4" xfId="4327" xr:uid="{2E69F0EF-79BE-4A22-B210-9DEDE7978B25}"/>
    <cellStyle name="Cálculo 2 5 2 6 5" xfId="4328" xr:uid="{B7D8ECEF-FF25-4491-A939-1C71C7F24046}"/>
    <cellStyle name="Cálculo 2 5 2 7" xfId="4329" xr:uid="{FA5838AA-6A6B-4642-9BDE-816DB093E914}"/>
    <cellStyle name="Cálculo 2 5 2 7 2" xfId="4330" xr:uid="{39349FA6-DE14-4627-BDC9-13E3BE0463E2}"/>
    <cellStyle name="Cálculo 2 5 2 7 3" xfId="4331" xr:uid="{D3220BD2-59E1-4042-9177-546D0E8801E5}"/>
    <cellStyle name="Cálculo 2 5 2 7 4" xfId="4332" xr:uid="{07E5CF2D-590C-46FF-B94F-87E3C9DCBC2E}"/>
    <cellStyle name="Cálculo 2 5 2 8" xfId="4333" xr:uid="{1F07BF61-8938-48D4-AD3F-214C3A9D84BF}"/>
    <cellStyle name="Cálculo 2 5 2 8 2" xfId="4334" xr:uid="{7178BC97-000B-44B4-B2F5-C1BCD87D0EC1}"/>
    <cellStyle name="Cálculo 2 5 2 8 3" xfId="4335" xr:uid="{A1298C06-0E69-427B-B878-F89566060D69}"/>
    <cellStyle name="Cálculo 2 5 2 8 4" xfId="4336" xr:uid="{2583CB85-E328-4642-B0B8-B3FA2A36FA39}"/>
    <cellStyle name="Cálculo 2 5 2 9" xfId="4337" xr:uid="{7BE91A4F-9E96-4032-AB79-4F45BAB9A315}"/>
    <cellStyle name="Cálculo 2 5 2 9 2" xfId="4338" xr:uid="{13240749-80B3-467F-B1D0-B6A49F0976C1}"/>
    <cellStyle name="Cálculo 2 5 2 9 3" xfId="4339" xr:uid="{A5CABA46-50BD-4D0C-9565-8849A9518690}"/>
    <cellStyle name="Cálculo 2 5 2 9 4" xfId="4340" xr:uid="{6A2F1AB5-5A87-4209-9D48-3AA7B1E28BFE}"/>
    <cellStyle name="Cálculo 2 5 3" xfId="813" xr:uid="{A1ECBDC0-21B4-40BE-AED9-51CD115F36A5}"/>
    <cellStyle name="Cálculo 2 5 3 10" xfId="4341" xr:uid="{16AE037F-CA52-444E-BE3A-84353930C20B}"/>
    <cellStyle name="Cálculo 2 5 3 11" xfId="4342" xr:uid="{638D678D-319D-490B-A120-027B634A6208}"/>
    <cellStyle name="Cálculo 2 5 3 12" xfId="4343" xr:uid="{C3C52092-AEF7-4747-8FD7-3081B5580FF6}"/>
    <cellStyle name="Cálculo 2 5 3 13" xfId="4344" xr:uid="{B477A383-AEA9-469F-86E4-1CFF26DA35F8}"/>
    <cellStyle name="Cálculo 2 5 3 2" xfId="1064" xr:uid="{812262F8-3F83-4CED-B23B-184D9C4804FB}"/>
    <cellStyle name="Cálculo 2 5 3 2 10" xfId="4345" xr:uid="{419C7029-BE0A-4DBB-9A20-F89C5CA53D3B}"/>
    <cellStyle name="Cálculo 2 5 3 2 11" xfId="4346" xr:uid="{93D5A804-7EEE-43F5-B89E-BB1A9A74A467}"/>
    <cellStyle name="Cálculo 2 5 3 2 12" xfId="4347" xr:uid="{EC4E5A25-A785-405C-92B9-3B1BA4F937E4}"/>
    <cellStyle name="Cálculo 2 5 3 2 13" xfId="4348" xr:uid="{4E39CE36-7455-4548-8ECC-1D62DB8A9305}"/>
    <cellStyle name="Cálculo 2 5 3 2 2" xfId="4349" xr:uid="{79560CC8-ADEA-42FA-B110-1E8D263FAAF6}"/>
    <cellStyle name="Cálculo 2 5 3 2 2 10" xfId="4350" xr:uid="{9225953C-3AA7-4C84-96A6-75429A87FBC5}"/>
    <cellStyle name="Cálculo 2 5 3 2 2 2" xfId="4351" xr:uid="{453B2F52-AE93-4EE1-98D4-384C7868C25C}"/>
    <cellStyle name="Cálculo 2 5 3 2 2 2 2" xfId="4352" xr:uid="{07841431-E74C-4BE0-9810-08652317FB0C}"/>
    <cellStyle name="Cálculo 2 5 3 2 2 2 3" xfId="4353" xr:uid="{6A727AE5-95AA-4A05-9BAE-F91B813A4259}"/>
    <cellStyle name="Cálculo 2 5 3 2 2 2 4" xfId="4354" xr:uid="{A7C69681-894A-454C-A114-FED6EB6EDABA}"/>
    <cellStyle name="Cálculo 2 5 3 2 2 2 5" xfId="4355" xr:uid="{95CA46C0-7BA8-48A2-A320-B645D42770CC}"/>
    <cellStyle name="Cálculo 2 5 3 2 2 3" xfId="4356" xr:uid="{84E527A6-F5E6-4DC0-A5E5-50874F65DFAD}"/>
    <cellStyle name="Cálculo 2 5 3 2 2 3 2" xfId="4357" xr:uid="{7F0F7591-3894-413A-A60E-0C1916B78B69}"/>
    <cellStyle name="Cálculo 2 5 3 2 2 3 3" xfId="4358" xr:uid="{497B9BE9-AE92-4592-926F-F1FA694B2B42}"/>
    <cellStyle name="Cálculo 2 5 3 2 2 3 4" xfId="4359" xr:uid="{B8123A92-D169-4173-B786-2B2AE1DA34AB}"/>
    <cellStyle name="Cálculo 2 5 3 2 2 3 5" xfId="4360" xr:uid="{1DB22036-C6D7-4DF5-BFED-53D417879351}"/>
    <cellStyle name="Cálculo 2 5 3 2 2 4" xfId="4361" xr:uid="{6C31B95A-98A1-4EAC-9198-FA6457124DF8}"/>
    <cellStyle name="Cálculo 2 5 3 2 2 4 2" xfId="4362" xr:uid="{97D443B0-EC5B-4E49-B194-86908DBAC4D8}"/>
    <cellStyle name="Cálculo 2 5 3 2 2 4 3" xfId="4363" xr:uid="{D890DA35-6E3D-4BDE-ADAD-3415CAB81861}"/>
    <cellStyle name="Cálculo 2 5 3 2 2 4 4" xfId="4364" xr:uid="{6679221E-219B-4799-891C-EB89C1B1D573}"/>
    <cellStyle name="Cálculo 2 5 3 2 2 5" xfId="4365" xr:uid="{313B8A5B-4D52-4754-B050-3CF131655817}"/>
    <cellStyle name="Cálculo 2 5 3 2 2 5 2" xfId="4366" xr:uid="{E509E4EC-6DB5-4F40-B2C6-828E008BE3E4}"/>
    <cellStyle name="Cálculo 2 5 3 2 2 5 3" xfId="4367" xr:uid="{27804C14-0CBB-4B48-B755-DDC56034647B}"/>
    <cellStyle name="Cálculo 2 5 3 2 2 5 4" xfId="4368" xr:uid="{5301E525-1EF0-451F-B870-88C4341715B7}"/>
    <cellStyle name="Cálculo 2 5 3 2 2 6" xfId="4369" xr:uid="{77B6066B-30DB-4A6B-A1F8-E93DEFFDE6AF}"/>
    <cellStyle name="Cálculo 2 5 3 2 2 6 2" xfId="4370" xr:uid="{CA9649B1-8F96-4C39-B822-7A76850D4477}"/>
    <cellStyle name="Cálculo 2 5 3 2 2 6 3" xfId="4371" xr:uid="{8F0FFE00-3E49-4D03-A87A-C1F63F313FD6}"/>
    <cellStyle name="Cálculo 2 5 3 2 2 6 4" xfId="4372" xr:uid="{8858D982-FD3B-4F3B-B7CA-C963966387B5}"/>
    <cellStyle name="Cálculo 2 5 3 2 2 7" xfId="4373" xr:uid="{CB1BAF89-6E13-4D00-B31B-DEAEB10949EE}"/>
    <cellStyle name="Cálculo 2 5 3 2 2 8" xfId="4374" xr:uid="{01F39E57-4FF3-4302-B83A-DE6DB6085DD5}"/>
    <cellStyle name="Cálculo 2 5 3 2 2 9" xfId="4375" xr:uid="{980B87E7-30A1-4F7A-948A-EFF27BF2B084}"/>
    <cellStyle name="Cálculo 2 5 3 2 3" xfId="4376" xr:uid="{E9FC8411-7E10-4C8D-ACAE-CEC0D831518E}"/>
    <cellStyle name="Cálculo 2 5 3 2 3 2" xfId="4377" xr:uid="{A210318C-6E74-45EC-88F5-ADCCD9165F1E}"/>
    <cellStyle name="Cálculo 2 5 3 2 3 3" xfId="4378" xr:uid="{E7751A30-A00C-4107-81DB-D61C1296179A}"/>
    <cellStyle name="Cálculo 2 5 3 2 3 4" xfId="4379" xr:uid="{C011EC98-4400-47BF-9E0D-6ED4466B9440}"/>
    <cellStyle name="Cálculo 2 5 3 2 3 5" xfId="4380" xr:uid="{417A62C4-033D-41C9-9738-83139B45C9FB}"/>
    <cellStyle name="Cálculo 2 5 3 2 4" xfId="4381" xr:uid="{E52771B2-7A09-466B-A5A4-145CAF8E0F28}"/>
    <cellStyle name="Cálculo 2 5 3 2 4 2" xfId="4382" xr:uid="{0C33E9C0-7273-4E3D-A451-29322565A39E}"/>
    <cellStyle name="Cálculo 2 5 3 2 4 3" xfId="4383" xr:uid="{D0C96CDF-A53C-4B15-97FA-0E63921EDD14}"/>
    <cellStyle name="Cálculo 2 5 3 2 4 4" xfId="4384" xr:uid="{4FDB2043-FDFE-46A4-B06C-B19F3D203FB7}"/>
    <cellStyle name="Cálculo 2 5 3 2 4 5" xfId="4385" xr:uid="{C167E413-DC7D-4646-8809-7DBD79DCE339}"/>
    <cellStyle name="Cálculo 2 5 3 2 5" xfId="4386" xr:uid="{F02E9E7C-63D5-49FF-BE7A-687C69DDF22B}"/>
    <cellStyle name="Cálculo 2 5 3 2 5 2" xfId="4387" xr:uid="{E2E971BB-D579-421F-9E31-559404D874AA}"/>
    <cellStyle name="Cálculo 2 5 3 2 5 3" xfId="4388" xr:uid="{7CEFA093-BC8E-4314-BE2A-D2463DDA92C3}"/>
    <cellStyle name="Cálculo 2 5 3 2 5 4" xfId="4389" xr:uid="{1A36AA4D-89EC-4052-AF1A-4D038889ECAE}"/>
    <cellStyle name="Cálculo 2 5 3 2 6" xfId="4390" xr:uid="{61928889-49B2-43EB-9452-C40F5EEBF34B}"/>
    <cellStyle name="Cálculo 2 5 3 2 6 2" xfId="4391" xr:uid="{A709B055-819B-49B6-AE1B-D55B7882386F}"/>
    <cellStyle name="Cálculo 2 5 3 2 6 3" xfId="4392" xr:uid="{FB4AEFF3-2E46-4BA3-90FE-588B2C7B172D}"/>
    <cellStyle name="Cálculo 2 5 3 2 6 4" xfId="4393" xr:uid="{1DFBB066-554F-4BB1-9CF3-E4F89A64427E}"/>
    <cellStyle name="Cálculo 2 5 3 2 7" xfId="4394" xr:uid="{AE44718B-2394-4FDA-9969-872B0A52C9C2}"/>
    <cellStyle name="Cálculo 2 5 3 2 7 2" xfId="4395" xr:uid="{790C1501-1188-42D2-9A99-FB2259C485BA}"/>
    <cellStyle name="Cálculo 2 5 3 2 7 3" xfId="4396" xr:uid="{2AF2F132-F28F-4E24-A618-A7E0DFBBED7B}"/>
    <cellStyle name="Cálculo 2 5 3 2 7 4" xfId="4397" xr:uid="{522DCD00-17A9-47C5-9C9A-E910370A2470}"/>
    <cellStyle name="Cálculo 2 5 3 2 8" xfId="4398" xr:uid="{19033D3D-FEA3-4DE6-AAA0-CEFF73921E68}"/>
    <cellStyle name="Cálculo 2 5 3 2 9" xfId="4399" xr:uid="{15184EFD-EF3F-44EE-A35D-DA1845B41025}"/>
    <cellStyle name="Cálculo 2 5 3 3" xfId="4400" xr:uid="{09150190-C570-4FBA-A36F-B840A7248791}"/>
    <cellStyle name="Cálculo 2 5 3 3 10" xfId="4401" xr:uid="{F9C9974D-17D6-4D9F-AE7C-0A3CF9968930}"/>
    <cellStyle name="Cálculo 2 5 3 3 2" xfId="4402" xr:uid="{387AFA23-2C8F-46B2-B2E8-2BC589DB153E}"/>
    <cellStyle name="Cálculo 2 5 3 3 2 2" xfId="4403" xr:uid="{5809D6E3-5D4D-4C40-BAEF-1781EA41F1D5}"/>
    <cellStyle name="Cálculo 2 5 3 3 2 3" xfId="4404" xr:uid="{37CD46F9-1DDA-4F2C-973B-6F9E0D320B68}"/>
    <cellStyle name="Cálculo 2 5 3 3 2 4" xfId="4405" xr:uid="{AD5889BD-E085-450A-B61F-1A7A482F6A28}"/>
    <cellStyle name="Cálculo 2 5 3 3 2 5" xfId="4406" xr:uid="{AFE8CE0C-F741-4C6A-AEF9-0A3C126496CB}"/>
    <cellStyle name="Cálculo 2 5 3 3 3" xfId="4407" xr:uid="{69C76DC3-C4E5-4DE7-8EBE-22008E6C3C62}"/>
    <cellStyle name="Cálculo 2 5 3 3 3 2" xfId="4408" xr:uid="{4818357F-A037-4C57-8531-C53FF1866E0B}"/>
    <cellStyle name="Cálculo 2 5 3 3 3 3" xfId="4409" xr:uid="{A64C3700-04A1-42E7-A65C-1ACE68C8E451}"/>
    <cellStyle name="Cálculo 2 5 3 3 3 4" xfId="4410" xr:uid="{18B26F4A-645A-4894-B996-4D84D3B2F9E4}"/>
    <cellStyle name="Cálculo 2 5 3 3 3 5" xfId="4411" xr:uid="{471784D7-25BA-4351-B8DE-6B96FB01AAE4}"/>
    <cellStyle name="Cálculo 2 5 3 3 4" xfId="4412" xr:uid="{958AD20E-11D9-447C-8581-BBA86BE54733}"/>
    <cellStyle name="Cálculo 2 5 3 3 4 2" xfId="4413" xr:uid="{FCE4211D-F6F2-4169-831A-504952605FF2}"/>
    <cellStyle name="Cálculo 2 5 3 3 4 3" xfId="4414" xr:uid="{CC8F4A73-1274-4741-B45B-F8E2651ACAF8}"/>
    <cellStyle name="Cálculo 2 5 3 3 4 4" xfId="4415" xr:uid="{493C003E-B7AD-4301-88E7-C1C86F153FCF}"/>
    <cellStyle name="Cálculo 2 5 3 3 5" xfId="4416" xr:uid="{CB5E1691-3CFE-4033-98D5-97E9F45416FB}"/>
    <cellStyle name="Cálculo 2 5 3 3 5 2" xfId="4417" xr:uid="{67170CDC-7A6A-426C-B91C-DB1E2549EFD1}"/>
    <cellStyle name="Cálculo 2 5 3 3 5 3" xfId="4418" xr:uid="{DA7F00C5-440E-487D-A883-098216108D20}"/>
    <cellStyle name="Cálculo 2 5 3 3 5 4" xfId="4419" xr:uid="{CE938304-F0E4-4E1C-9496-83927A8C2EC6}"/>
    <cellStyle name="Cálculo 2 5 3 3 6" xfId="4420" xr:uid="{810BCEFC-EFA8-4AA4-BFA3-5C6B4DC56E9F}"/>
    <cellStyle name="Cálculo 2 5 3 3 6 2" xfId="4421" xr:uid="{9F659B76-14F4-4829-A838-8D8915BE5DEF}"/>
    <cellStyle name="Cálculo 2 5 3 3 6 3" xfId="4422" xr:uid="{9CB8A3C6-F6EA-4FB2-A636-2CDE80DCF7B8}"/>
    <cellStyle name="Cálculo 2 5 3 3 6 4" xfId="4423" xr:uid="{91B9C618-4217-45C3-A32C-D307348E0068}"/>
    <cellStyle name="Cálculo 2 5 3 3 7" xfId="4424" xr:uid="{D679A0B7-D5DD-45FC-9A79-B106E77540B9}"/>
    <cellStyle name="Cálculo 2 5 3 3 8" xfId="4425" xr:uid="{338B6224-1A5C-4714-8E70-B42C8D4D8637}"/>
    <cellStyle name="Cálculo 2 5 3 3 9" xfId="4426" xr:uid="{05224D1C-D145-4435-ADF9-47B67518474D}"/>
    <cellStyle name="Cálculo 2 5 3 4" xfId="4427" xr:uid="{C81B50F9-DE26-43B7-83A7-4229A57E689F}"/>
    <cellStyle name="Cálculo 2 5 3 4 10" xfId="4428" xr:uid="{677A15D7-7EEB-42DA-811B-EFB3426F4AB1}"/>
    <cellStyle name="Cálculo 2 5 3 4 2" xfId="4429" xr:uid="{2619D9E5-0A20-40A7-A8F9-2963EDE3ADA6}"/>
    <cellStyle name="Cálculo 2 5 3 4 2 2" xfId="4430" xr:uid="{FD0DB120-5988-424B-B993-0BE88E491337}"/>
    <cellStyle name="Cálculo 2 5 3 4 2 3" xfId="4431" xr:uid="{735C389B-EEA0-422F-A535-F5F5EB5A9FA1}"/>
    <cellStyle name="Cálculo 2 5 3 4 2 4" xfId="4432" xr:uid="{181EB97C-ACFF-45D7-A34F-9C70D631151B}"/>
    <cellStyle name="Cálculo 2 5 3 4 2 5" xfId="4433" xr:uid="{6183B495-C7AD-473E-A0E7-F0B431E5E92A}"/>
    <cellStyle name="Cálculo 2 5 3 4 3" xfId="4434" xr:uid="{7F9830AF-B3E5-439A-AA08-DA152581E77A}"/>
    <cellStyle name="Cálculo 2 5 3 4 3 2" xfId="4435" xr:uid="{7EAD316C-1587-4B99-8C9C-DD76D4D957E4}"/>
    <cellStyle name="Cálculo 2 5 3 4 3 3" xfId="4436" xr:uid="{4D125131-8B3B-439A-9F8A-FBA8887A6708}"/>
    <cellStyle name="Cálculo 2 5 3 4 3 4" xfId="4437" xr:uid="{A5CCC24C-13E2-41A1-8118-D606E6068077}"/>
    <cellStyle name="Cálculo 2 5 3 4 3 5" xfId="4438" xr:uid="{C88B513A-F473-4C5D-AD11-54D06B5200A8}"/>
    <cellStyle name="Cálculo 2 5 3 4 4" xfId="4439" xr:uid="{52560B8E-BC55-42DC-80C6-0713CB36C9C5}"/>
    <cellStyle name="Cálculo 2 5 3 4 4 2" xfId="4440" xr:uid="{2867065A-95EE-488B-A09A-4E94072C59BD}"/>
    <cellStyle name="Cálculo 2 5 3 4 4 3" xfId="4441" xr:uid="{EC9D9EFC-6FFE-4426-95D1-D1487CC646B4}"/>
    <cellStyle name="Cálculo 2 5 3 4 4 4" xfId="4442" xr:uid="{6C2E6DD2-1BDC-49B0-A4F4-D999DF91C176}"/>
    <cellStyle name="Cálculo 2 5 3 4 5" xfId="4443" xr:uid="{560B49D0-C483-47A7-AADA-6C835B0C9EEC}"/>
    <cellStyle name="Cálculo 2 5 3 4 5 2" xfId="4444" xr:uid="{BB060B0C-AC67-4DE3-A9A3-8AB23E8BFC67}"/>
    <cellStyle name="Cálculo 2 5 3 4 5 3" xfId="4445" xr:uid="{DC685505-F4E8-4705-8EB4-90654B978BAC}"/>
    <cellStyle name="Cálculo 2 5 3 4 5 4" xfId="4446" xr:uid="{03F34346-CC0D-439D-9F89-2440C262F904}"/>
    <cellStyle name="Cálculo 2 5 3 4 6" xfId="4447" xr:uid="{BA7E7008-C4EA-40F4-8858-0D896CD5A0B3}"/>
    <cellStyle name="Cálculo 2 5 3 4 6 2" xfId="4448" xr:uid="{8EC8BF1A-FE6B-40FA-8925-635411C2AB6A}"/>
    <cellStyle name="Cálculo 2 5 3 4 6 3" xfId="4449" xr:uid="{6E2FD1E8-C0F7-4CB5-9E84-44318AA718FF}"/>
    <cellStyle name="Cálculo 2 5 3 4 6 4" xfId="4450" xr:uid="{D77192DA-1839-4160-BF8F-85BB31BAAC6B}"/>
    <cellStyle name="Cálculo 2 5 3 4 7" xfId="4451" xr:uid="{AB96BB04-10A6-4773-8032-CC321694B2DF}"/>
    <cellStyle name="Cálculo 2 5 3 4 8" xfId="4452" xr:uid="{804BF843-F30D-45AF-A2A0-6FB4DE56A4B5}"/>
    <cellStyle name="Cálculo 2 5 3 4 9" xfId="4453" xr:uid="{8AFC17DA-F2DD-4BC5-AB4D-D145C0EFFD24}"/>
    <cellStyle name="Cálculo 2 5 3 5" xfId="4454" xr:uid="{E3F27F7D-80AB-4FD9-8FBD-312A10D65374}"/>
    <cellStyle name="Cálculo 2 5 3 5 2" xfId="4455" xr:uid="{7588489B-CAC1-4167-B84D-759A1FB2EFDA}"/>
    <cellStyle name="Cálculo 2 5 3 5 3" xfId="4456" xr:uid="{AE599E5C-F543-420E-9935-FC1C351FE035}"/>
    <cellStyle name="Cálculo 2 5 3 5 4" xfId="4457" xr:uid="{FB8512CF-D662-48D4-9145-9817251361B4}"/>
    <cellStyle name="Cálculo 2 5 3 5 5" xfId="4458" xr:uid="{740E6067-8D84-4F99-8F85-D626461E263D}"/>
    <cellStyle name="Cálculo 2 5 3 6" xfId="4459" xr:uid="{B2CE600F-9F61-4883-A70C-62EA1F49ABE6}"/>
    <cellStyle name="Cálculo 2 5 3 6 2" xfId="4460" xr:uid="{2EB1BAD6-0C5C-413D-8018-30B99207A23F}"/>
    <cellStyle name="Cálculo 2 5 3 6 3" xfId="4461" xr:uid="{5DDA0E62-9CBA-419F-BD3F-01E784DAA2A7}"/>
    <cellStyle name="Cálculo 2 5 3 6 4" xfId="4462" xr:uid="{D342A34F-E3FC-4575-B1BF-55657F094563}"/>
    <cellStyle name="Cálculo 2 5 3 7" xfId="4463" xr:uid="{3C507F36-7D9D-479C-8904-6342951138D8}"/>
    <cellStyle name="Cálculo 2 5 3 7 2" xfId="4464" xr:uid="{B26478F7-F57D-4DF5-B5E7-F86FB62279FE}"/>
    <cellStyle name="Cálculo 2 5 3 7 3" xfId="4465" xr:uid="{9F6A01FE-0682-4457-B2CA-8AA5390CA7F4}"/>
    <cellStyle name="Cálculo 2 5 3 7 4" xfId="4466" xr:uid="{C4DBFF74-1A33-40F3-A311-4ADE7E518AA4}"/>
    <cellStyle name="Cálculo 2 5 3 8" xfId="4467" xr:uid="{E5FDA9E8-B208-4285-947B-885678EE4E5E}"/>
    <cellStyle name="Cálculo 2 5 3 8 2" xfId="4468" xr:uid="{09E6D9C9-5E47-4613-BBC4-57F8C09A02C6}"/>
    <cellStyle name="Cálculo 2 5 3 8 3" xfId="4469" xr:uid="{BC6E85A0-2F4F-47BD-B81C-E87DF046B3E0}"/>
    <cellStyle name="Cálculo 2 5 3 8 4" xfId="4470" xr:uid="{89EE377A-EB84-4FFC-BCC3-2696EE895BED}"/>
    <cellStyle name="Cálculo 2 5 3 9" xfId="4471" xr:uid="{0FAFE05F-E231-4D49-A439-FBEAEB53E652}"/>
    <cellStyle name="Cálculo 2 5 4" xfId="4472" xr:uid="{425838A6-FAA9-4937-AA90-F55FB101D948}"/>
    <cellStyle name="Cálculo 2 5 4 10" xfId="4473" xr:uid="{25EB1C3C-2D2D-4662-A73A-D3397AB29306}"/>
    <cellStyle name="Cálculo 2 5 4 2" xfId="4474" xr:uid="{53D2B3B6-5429-4395-886A-F49BAF919969}"/>
    <cellStyle name="Cálculo 2 5 4 2 2" xfId="4475" xr:uid="{5E86B4E9-04BB-410F-80F5-42B8F76C0619}"/>
    <cellStyle name="Cálculo 2 5 4 2 3" xfId="4476" xr:uid="{FE7CD861-2703-4B79-873C-87743CC53E44}"/>
    <cellStyle name="Cálculo 2 5 4 2 4" xfId="4477" xr:uid="{23BE075D-A9D9-4EBC-B6B9-E1DAC206A1FD}"/>
    <cellStyle name="Cálculo 2 5 4 2 5" xfId="4478" xr:uid="{C9743AF7-4613-4AFC-80F6-59761BA3E8E2}"/>
    <cellStyle name="Cálculo 2 5 4 3" xfId="4479" xr:uid="{7D497D5C-5CDA-4D18-9FEE-E353A8F7914B}"/>
    <cellStyle name="Cálculo 2 5 4 3 2" xfId="4480" xr:uid="{50A2EB4D-ECA3-4496-BFA6-A9B179058D3C}"/>
    <cellStyle name="Cálculo 2 5 4 3 3" xfId="4481" xr:uid="{1E40E07C-6F63-4AFE-9A73-A091E6F31741}"/>
    <cellStyle name="Cálculo 2 5 4 3 4" xfId="4482" xr:uid="{DB5E6050-9154-432C-BCDB-A46C698DBC91}"/>
    <cellStyle name="Cálculo 2 5 4 3 5" xfId="4483" xr:uid="{F7B15769-C06E-4097-9532-D5C84DD9E37F}"/>
    <cellStyle name="Cálculo 2 5 4 4" xfId="4484" xr:uid="{A8D4541B-473B-4B63-B50E-B2980B6BF476}"/>
    <cellStyle name="Cálculo 2 5 4 4 2" xfId="4485" xr:uid="{14F21D67-DA54-401B-8591-1ED19A784354}"/>
    <cellStyle name="Cálculo 2 5 4 4 3" xfId="4486" xr:uid="{738FA7A4-189A-44FB-98FC-CB44D6CE628C}"/>
    <cellStyle name="Cálculo 2 5 4 4 4" xfId="4487" xr:uid="{5798146C-7985-4FBB-A310-D9304ED069FB}"/>
    <cellStyle name="Cálculo 2 5 4 5" xfId="4488" xr:uid="{D1545BEF-87F2-49CC-AA68-3E28017F10B6}"/>
    <cellStyle name="Cálculo 2 5 4 5 2" xfId="4489" xr:uid="{A13D328A-D82B-4FF0-BF31-5DB436A96E9D}"/>
    <cellStyle name="Cálculo 2 5 4 5 3" xfId="4490" xr:uid="{A507C734-4950-4E63-9E0E-1A6CDD1EACDD}"/>
    <cellStyle name="Cálculo 2 5 4 5 4" xfId="4491" xr:uid="{302B9C9F-9663-44CF-B208-29745DDC43BA}"/>
    <cellStyle name="Cálculo 2 5 4 6" xfId="4492" xr:uid="{266889DE-207E-4B8D-97F3-F1898A0EAAE6}"/>
    <cellStyle name="Cálculo 2 5 4 6 2" xfId="4493" xr:uid="{AD9D4EEE-FB5A-4676-B5FC-379E1571A639}"/>
    <cellStyle name="Cálculo 2 5 4 6 3" xfId="4494" xr:uid="{FFDCEEDD-432C-4D93-A134-FE17EF92E82E}"/>
    <cellStyle name="Cálculo 2 5 4 6 4" xfId="4495" xr:uid="{2CE95351-4382-4F25-8DED-219DC834EE16}"/>
    <cellStyle name="Cálculo 2 5 4 7" xfId="4496" xr:uid="{CC007E7E-729F-49AD-9287-A1899F3F6068}"/>
    <cellStyle name="Cálculo 2 5 4 8" xfId="4497" xr:uid="{55825F93-3A7D-4C60-9EA4-177B5A3D1116}"/>
    <cellStyle name="Cálculo 2 5 4 9" xfId="4498" xr:uid="{D0051363-65C5-4760-91C3-8BD5CBD1ED9F}"/>
    <cellStyle name="Cálculo 2 5 5" xfId="4499" xr:uid="{525E1FB1-B1FA-48E2-A1EA-414AF39349F3}"/>
    <cellStyle name="Cálculo 2 5 5 10" xfId="4500" xr:uid="{6E15EDFB-3E04-44C7-B112-3F41B4C079A8}"/>
    <cellStyle name="Cálculo 2 5 5 2" xfId="4501" xr:uid="{6EA401D1-E04C-4881-893C-35543C218B1F}"/>
    <cellStyle name="Cálculo 2 5 5 2 2" xfId="4502" xr:uid="{34CC3AF0-34F3-4F97-8CB0-C83361B49037}"/>
    <cellStyle name="Cálculo 2 5 5 2 3" xfId="4503" xr:uid="{002CA36D-432E-49F4-ACFF-AAB4C88CBFDC}"/>
    <cellStyle name="Cálculo 2 5 5 2 4" xfId="4504" xr:uid="{5924F4A8-1A1D-4F3F-B896-3F4785287788}"/>
    <cellStyle name="Cálculo 2 5 5 2 5" xfId="4505" xr:uid="{8BC1662F-7DED-4A66-9150-D226E5FAF66F}"/>
    <cellStyle name="Cálculo 2 5 5 3" xfId="4506" xr:uid="{CB64B2CA-D7A1-4B20-BB25-F6EF33C3C1F2}"/>
    <cellStyle name="Cálculo 2 5 5 3 2" xfId="4507" xr:uid="{F841F39A-0CF9-4246-840E-E9CAC98C6025}"/>
    <cellStyle name="Cálculo 2 5 5 3 3" xfId="4508" xr:uid="{FFC21CE6-B43C-411E-A983-0F1C8AFCFC7B}"/>
    <cellStyle name="Cálculo 2 5 5 3 4" xfId="4509" xr:uid="{8AE75C45-D5D1-4576-8C88-BF064EFFC745}"/>
    <cellStyle name="Cálculo 2 5 5 3 5" xfId="4510" xr:uid="{A28C7A5D-AB10-4C6A-861C-BBAB710E5184}"/>
    <cellStyle name="Cálculo 2 5 5 4" xfId="4511" xr:uid="{E2D9369A-4439-4EC2-B801-D9514AF0BDEF}"/>
    <cellStyle name="Cálculo 2 5 5 4 2" xfId="4512" xr:uid="{01818BA9-D772-4F6C-9FBC-698AA8D1F4E0}"/>
    <cellStyle name="Cálculo 2 5 5 4 3" xfId="4513" xr:uid="{F946818A-8C5E-4D87-B6AB-969EA3DCBA20}"/>
    <cellStyle name="Cálculo 2 5 5 4 4" xfId="4514" xr:uid="{BC591D37-A383-4A4D-BA4A-B93261A12A9D}"/>
    <cellStyle name="Cálculo 2 5 5 5" xfId="4515" xr:uid="{50CC9AE1-74B6-49D1-9138-3C34A84408D4}"/>
    <cellStyle name="Cálculo 2 5 5 5 2" xfId="4516" xr:uid="{AB771549-1A19-414B-B79F-703209D598BE}"/>
    <cellStyle name="Cálculo 2 5 5 5 3" xfId="4517" xr:uid="{32F9AE57-07AB-41A0-B90B-FD1C13BE9A2A}"/>
    <cellStyle name="Cálculo 2 5 5 5 4" xfId="4518" xr:uid="{43A10D68-2622-45A9-A61A-0D044CCAD785}"/>
    <cellStyle name="Cálculo 2 5 5 6" xfId="4519" xr:uid="{EFE8171A-D6A1-47CC-952C-B53CCC4D74A5}"/>
    <cellStyle name="Cálculo 2 5 5 6 2" xfId="4520" xr:uid="{C81B1770-59D5-4391-8A4A-C6242F4C1E96}"/>
    <cellStyle name="Cálculo 2 5 5 6 3" xfId="4521" xr:uid="{05AAA368-8DCC-4670-AD8A-1872A435EB31}"/>
    <cellStyle name="Cálculo 2 5 5 6 4" xfId="4522" xr:uid="{6C39B921-5E51-4375-9FFE-25931A36E73A}"/>
    <cellStyle name="Cálculo 2 5 5 7" xfId="4523" xr:uid="{B2B0EB06-9555-42CD-9C70-4A17882370A4}"/>
    <cellStyle name="Cálculo 2 5 5 8" xfId="4524" xr:uid="{83230A53-FCEE-460B-ADD2-84DC471FC864}"/>
    <cellStyle name="Cálculo 2 5 5 9" xfId="4525" xr:uid="{C1728D6A-F752-495E-A85B-002F056039EE}"/>
    <cellStyle name="Cálculo 2 5 6" xfId="4526" xr:uid="{BC04EBAF-7DF1-4C5B-AB16-F8AB46143F8F}"/>
    <cellStyle name="Cálculo 2 5 6 2" xfId="4527" xr:uid="{5CD4026D-3DE4-4289-B470-75E77198604E}"/>
    <cellStyle name="Cálculo 2 5 6 3" xfId="4528" xr:uid="{7FEFED4F-77EE-4D3E-AC37-C68F3DF02A62}"/>
    <cellStyle name="Cálculo 2 5 6 4" xfId="4529" xr:uid="{46367369-83DC-4151-B9F0-88963DF46384}"/>
    <cellStyle name="Cálculo 2 5 6 5" xfId="4530" xr:uid="{2AC16E38-C738-4006-9849-25548AF59B7F}"/>
    <cellStyle name="Cálculo 2 5 7" xfId="4531" xr:uid="{15CF10CC-F3DB-4703-AAF9-C3951B2F2042}"/>
    <cellStyle name="Cálculo 2 5 7 2" xfId="4532" xr:uid="{96D8BC2E-230D-46AB-B895-ED7C05B3EFC2}"/>
    <cellStyle name="Cálculo 2 5 7 3" xfId="4533" xr:uid="{8754785E-499C-4DEB-B032-DE25EF4639FA}"/>
    <cellStyle name="Cálculo 2 5 7 4" xfId="4534" xr:uid="{15F875EB-CB25-4078-BE53-1F097EFA9664}"/>
    <cellStyle name="Cálculo 2 5 8" xfId="4535" xr:uid="{EE44950C-FDEF-49AD-AF72-F7EEFD9239AD}"/>
    <cellStyle name="Cálculo 2 5 8 2" xfId="4536" xr:uid="{3BF50C22-17E9-4532-9E81-09EAE61BC0D9}"/>
    <cellStyle name="Cálculo 2 5 8 3" xfId="4537" xr:uid="{7480EFCE-9ACB-456F-A12D-74EB3824687B}"/>
    <cellStyle name="Cálculo 2 5 8 4" xfId="4538" xr:uid="{18CBC88F-743C-4F9C-B076-1182E4B1B3C4}"/>
    <cellStyle name="Cálculo 2 5 9" xfId="4539" xr:uid="{5BAECB24-8361-4704-B798-D36406350E05}"/>
    <cellStyle name="Cálculo 2 5 9 2" xfId="4540" xr:uid="{08E167AE-65B9-4359-BD69-DEFB24BE2787}"/>
    <cellStyle name="Cálculo 2 5 9 3" xfId="4541" xr:uid="{2D47EFD5-6E84-41E3-BB43-B8759B515564}"/>
    <cellStyle name="Cálculo 2 5 9 4" xfId="4542" xr:uid="{C8923061-47BF-4E61-9097-D52124749C3B}"/>
    <cellStyle name="Cálculo 2 6" xfId="663" xr:uid="{80F230D8-B10A-4955-9736-351CFAAAA29C}"/>
    <cellStyle name="Cálculo 2 6 10" xfId="4543" xr:uid="{C777C878-581C-4830-A5B1-6DED5A69A843}"/>
    <cellStyle name="Cálculo 2 6 11" xfId="4544" xr:uid="{5E868454-A7F6-4716-914D-C3A79D269CD6}"/>
    <cellStyle name="Cálculo 2 6 12" xfId="4545" xr:uid="{4AFEA7BA-477C-4905-A8E4-19BBD48DA61F}"/>
    <cellStyle name="Cálculo 2 6 13" xfId="4546" xr:uid="{F99F37CF-C49E-422A-BF22-3A2AA185E3BA}"/>
    <cellStyle name="Cálculo 2 6 14" xfId="4547" xr:uid="{2FB63AAB-651C-4987-8281-656CD5D164BB}"/>
    <cellStyle name="Cálculo 2 6 2" xfId="804" xr:uid="{F956D95E-0DC3-422B-814A-BCE59A3B0296}"/>
    <cellStyle name="Cálculo 2 6 2 10" xfId="4548" xr:uid="{E5B47951-8741-40B5-8A71-A8A1517B630E}"/>
    <cellStyle name="Cálculo 2 6 2 11" xfId="4549" xr:uid="{87B3D218-1674-4769-900E-BB7F8702B996}"/>
    <cellStyle name="Cálculo 2 6 2 12" xfId="4550" xr:uid="{B7097124-A619-4702-8623-78DA1A663DD6}"/>
    <cellStyle name="Cálculo 2 6 2 13" xfId="4551" xr:uid="{EA630EE8-F20F-47DA-88BF-56743D1E6FBC}"/>
    <cellStyle name="Cálculo 2 6 2 14" xfId="4552" xr:uid="{A3FAD106-4204-40B4-A01F-D9BF913DBD63}"/>
    <cellStyle name="Cálculo 2 6 2 2" xfId="896" xr:uid="{98D830C5-1819-4B33-A409-B8D788AFC1FA}"/>
    <cellStyle name="Cálculo 2 6 2 2 10" xfId="4553" xr:uid="{AF724329-BCF5-46E1-BC31-42537B2C695E}"/>
    <cellStyle name="Cálculo 2 6 2 2 11" xfId="4554" xr:uid="{5025672D-23B5-4572-AD37-232A37A5A82B}"/>
    <cellStyle name="Cálculo 2 6 2 2 12" xfId="4555" xr:uid="{AC355DC0-B051-46C7-9444-497F6F905DAE}"/>
    <cellStyle name="Cálculo 2 6 2 2 13" xfId="4556" xr:uid="{10D13B3E-F9A2-4247-ACC3-3B197FD89788}"/>
    <cellStyle name="Cálculo 2 6 2 2 2" xfId="1147" xr:uid="{E8F0E4BE-1C04-480B-96EE-51232A0894A9}"/>
    <cellStyle name="Cálculo 2 6 2 2 2 10" xfId="4557" xr:uid="{84BCD853-FB27-4370-90A8-498186B1EE7A}"/>
    <cellStyle name="Cálculo 2 6 2 2 2 11" xfId="4558" xr:uid="{EBBE5368-1FD4-4AC8-B09A-48E482CE9B50}"/>
    <cellStyle name="Cálculo 2 6 2 2 2 12" xfId="4559" xr:uid="{4AADF613-60C2-4BCE-805E-1104231BE393}"/>
    <cellStyle name="Cálculo 2 6 2 2 2 13" xfId="4560" xr:uid="{0199D2BF-3DF4-4F62-98DA-379C40A831BA}"/>
    <cellStyle name="Cálculo 2 6 2 2 2 2" xfId="4561" xr:uid="{818905CC-E8FD-4226-A98B-2D2AAF16DEB3}"/>
    <cellStyle name="Cálculo 2 6 2 2 2 2 10" xfId="4562" xr:uid="{65ADDAEF-08C0-4C21-94AB-AE416AACACCD}"/>
    <cellStyle name="Cálculo 2 6 2 2 2 2 2" xfId="4563" xr:uid="{70595C29-10D7-41A5-A3AB-BB27F5F66224}"/>
    <cellStyle name="Cálculo 2 6 2 2 2 2 2 2" xfId="4564" xr:uid="{C21DF67B-78E5-49DE-B503-57C9AB56C6D6}"/>
    <cellStyle name="Cálculo 2 6 2 2 2 2 2 3" xfId="4565" xr:uid="{41FE6240-3DE8-49C6-BE17-F96AE829D80D}"/>
    <cellStyle name="Cálculo 2 6 2 2 2 2 2 4" xfId="4566" xr:uid="{4F4F3F98-95D7-4FD9-940E-E1339E769726}"/>
    <cellStyle name="Cálculo 2 6 2 2 2 2 2 5" xfId="4567" xr:uid="{7A9817E5-A0E7-477C-B5C3-89F3D2FEF8CD}"/>
    <cellStyle name="Cálculo 2 6 2 2 2 2 3" xfId="4568" xr:uid="{8182D7BC-DBC6-4294-87A9-ABD2CB7CCFE5}"/>
    <cellStyle name="Cálculo 2 6 2 2 2 2 3 2" xfId="4569" xr:uid="{B2B8731C-13B5-42AA-A146-B2DFADBC1259}"/>
    <cellStyle name="Cálculo 2 6 2 2 2 2 3 3" xfId="4570" xr:uid="{51C638DD-553D-4401-AC39-1A68B95E7074}"/>
    <cellStyle name="Cálculo 2 6 2 2 2 2 3 4" xfId="4571" xr:uid="{C2D33565-DB19-424B-AB04-56999649689B}"/>
    <cellStyle name="Cálculo 2 6 2 2 2 2 3 5" xfId="4572" xr:uid="{946DF3BA-1B7D-4274-8FBD-969AE40F0288}"/>
    <cellStyle name="Cálculo 2 6 2 2 2 2 4" xfId="4573" xr:uid="{FC512654-9A39-43B7-B1BC-A67F058D57C0}"/>
    <cellStyle name="Cálculo 2 6 2 2 2 2 4 2" xfId="4574" xr:uid="{B0902D53-36D1-4AAA-BF05-C12EA4E833EC}"/>
    <cellStyle name="Cálculo 2 6 2 2 2 2 4 3" xfId="4575" xr:uid="{F34C3031-54F6-407F-A9B6-94F1B81D0F9B}"/>
    <cellStyle name="Cálculo 2 6 2 2 2 2 4 4" xfId="4576" xr:uid="{7A753FB0-0E15-40A3-B900-A55319F33952}"/>
    <cellStyle name="Cálculo 2 6 2 2 2 2 5" xfId="4577" xr:uid="{5E604058-7E94-4C23-B187-7402F349480B}"/>
    <cellStyle name="Cálculo 2 6 2 2 2 2 5 2" xfId="4578" xr:uid="{0A1831A4-1621-466F-AE6F-63B9386B1D91}"/>
    <cellStyle name="Cálculo 2 6 2 2 2 2 5 3" xfId="4579" xr:uid="{4BC2F26B-E27D-4FA5-90A3-45C90B28CBBB}"/>
    <cellStyle name="Cálculo 2 6 2 2 2 2 5 4" xfId="4580" xr:uid="{D77F0A9A-50AC-4810-B1E0-C40A961DCA03}"/>
    <cellStyle name="Cálculo 2 6 2 2 2 2 6" xfId="4581" xr:uid="{D32132C7-553A-4F12-940B-CFF8BE6E41D3}"/>
    <cellStyle name="Cálculo 2 6 2 2 2 2 6 2" xfId="4582" xr:uid="{1E44C80D-7804-423D-93FF-A757E30B45BB}"/>
    <cellStyle name="Cálculo 2 6 2 2 2 2 6 3" xfId="4583" xr:uid="{46E18142-C28F-4A3A-8D7A-E7047172F340}"/>
    <cellStyle name="Cálculo 2 6 2 2 2 2 6 4" xfId="4584" xr:uid="{6A5DA9C6-579A-46E7-8268-30EBB44EB01C}"/>
    <cellStyle name="Cálculo 2 6 2 2 2 2 7" xfId="4585" xr:uid="{952350A9-DE2C-4BEC-91C4-72932A2E3F3D}"/>
    <cellStyle name="Cálculo 2 6 2 2 2 2 8" xfId="4586" xr:uid="{8080C03D-A000-4F46-8F2F-242466D90F4B}"/>
    <cellStyle name="Cálculo 2 6 2 2 2 2 9" xfId="4587" xr:uid="{DF9AE6D5-003B-448E-95C7-A147CAD055CC}"/>
    <cellStyle name="Cálculo 2 6 2 2 2 3" xfId="4588" xr:uid="{E7D9C642-95EB-4E63-A48F-AF9D4AF5E578}"/>
    <cellStyle name="Cálculo 2 6 2 2 2 3 2" xfId="4589" xr:uid="{79CFA298-A828-4B9A-87A6-CBDF45F7BE6B}"/>
    <cellStyle name="Cálculo 2 6 2 2 2 3 3" xfId="4590" xr:uid="{53A01FE1-1A49-496B-A232-23CF5F779752}"/>
    <cellStyle name="Cálculo 2 6 2 2 2 3 4" xfId="4591" xr:uid="{141D1979-227B-49E7-AAD3-A69E36510C7B}"/>
    <cellStyle name="Cálculo 2 6 2 2 2 3 5" xfId="4592" xr:uid="{EA8D162B-E4C8-4D0E-8B99-276F1B637DEE}"/>
    <cellStyle name="Cálculo 2 6 2 2 2 4" xfId="4593" xr:uid="{CCA125A4-0CDC-42DA-B2A9-84ED68A9103B}"/>
    <cellStyle name="Cálculo 2 6 2 2 2 4 2" xfId="4594" xr:uid="{4558D8B9-B5CB-4579-93D0-5D602758DCBC}"/>
    <cellStyle name="Cálculo 2 6 2 2 2 4 3" xfId="4595" xr:uid="{B0F3F1C6-7F6B-43E6-B98B-CB918E8D6E85}"/>
    <cellStyle name="Cálculo 2 6 2 2 2 4 4" xfId="4596" xr:uid="{E468A2D5-174D-4790-B942-72FDEC420308}"/>
    <cellStyle name="Cálculo 2 6 2 2 2 4 5" xfId="4597" xr:uid="{F6482292-95DA-4054-8FF3-BD7C69474472}"/>
    <cellStyle name="Cálculo 2 6 2 2 2 5" xfId="4598" xr:uid="{5475DEBD-604A-4574-B26B-90AC2F53E9B5}"/>
    <cellStyle name="Cálculo 2 6 2 2 2 5 2" xfId="4599" xr:uid="{0098977C-9493-40B4-872A-2C085D55354A}"/>
    <cellStyle name="Cálculo 2 6 2 2 2 5 3" xfId="4600" xr:uid="{01CDAD56-FE1A-4F90-ACA9-7185080ADEF9}"/>
    <cellStyle name="Cálculo 2 6 2 2 2 5 4" xfId="4601" xr:uid="{684000E0-52AD-4EAA-95E7-EB796FDA0756}"/>
    <cellStyle name="Cálculo 2 6 2 2 2 6" xfId="4602" xr:uid="{D698526E-B53E-4428-8F17-E5F656F87C42}"/>
    <cellStyle name="Cálculo 2 6 2 2 2 6 2" xfId="4603" xr:uid="{76FB9822-9E9C-4B9E-A02D-9AF8D890FE16}"/>
    <cellStyle name="Cálculo 2 6 2 2 2 6 3" xfId="4604" xr:uid="{09C40BD3-6442-4286-95B6-5B7DDC91754A}"/>
    <cellStyle name="Cálculo 2 6 2 2 2 6 4" xfId="4605" xr:uid="{C6F44765-DC31-4548-BE7B-604B04855447}"/>
    <cellStyle name="Cálculo 2 6 2 2 2 7" xfId="4606" xr:uid="{17B70F16-CA37-4680-B1AC-D6E8ED5A9CE1}"/>
    <cellStyle name="Cálculo 2 6 2 2 2 7 2" xfId="4607" xr:uid="{9611435D-B3DD-4CAE-B123-B90C500D7915}"/>
    <cellStyle name="Cálculo 2 6 2 2 2 7 3" xfId="4608" xr:uid="{20501EC0-0F88-432C-B7E0-BF3F8C6413A5}"/>
    <cellStyle name="Cálculo 2 6 2 2 2 7 4" xfId="4609" xr:uid="{4F75B92F-8F42-4E44-AD9F-AB4DFB06A5CE}"/>
    <cellStyle name="Cálculo 2 6 2 2 2 8" xfId="4610" xr:uid="{21AD095B-A0F1-458F-97B4-B4102D5F6A86}"/>
    <cellStyle name="Cálculo 2 6 2 2 2 9" xfId="4611" xr:uid="{F5FC2ED6-FEB2-4FFB-8BBF-2B3D3BEE77C3}"/>
    <cellStyle name="Cálculo 2 6 2 2 3" xfId="4612" xr:uid="{937EE7C1-FE9B-4319-AD40-1AA2FD176B10}"/>
    <cellStyle name="Cálculo 2 6 2 2 3 10" xfId="4613" xr:uid="{1ED8C0BC-94E0-47A0-8D39-B5018CE07F2D}"/>
    <cellStyle name="Cálculo 2 6 2 2 3 2" xfId="4614" xr:uid="{BBD43DFF-BEC7-4279-BEA5-082371FF3B54}"/>
    <cellStyle name="Cálculo 2 6 2 2 3 2 2" xfId="4615" xr:uid="{FA055EFB-B01F-4B15-83F6-9F044A30DC85}"/>
    <cellStyle name="Cálculo 2 6 2 2 3 2 3" xfId="4616" xr:uid="{D5FD0CF9-A330-49EE-B8C0-8F870647C782}"/>
    <cellStyle name="Cálculo 2 6 2 2 3 2 4" xfId="4617" xr:uid="{2BE58983-D855-47D4-982E-5B1913FC2070}"/>
    <cellStyle name="Cálculo 2 6 2 2 3 2 5" xfId="4618" xr:uid="{CA640A04-464D-4894-9C49-FC72E379FD33}"/>
    <cellStyle name="Cálculo 2 6 2 2 3 3" xfId="4619" xr:uid="{977F5AD4-CE0D-4D5F-AC80-75D13B2A7ED1}"/>
    <cellStyle name="Cálculo 2 6 2 2 3 3 2" xfId="4620" xr:uid="{3C76EF97-54B5-46DE-99BD-A22DF89E333D}"/>
    <cellStyle name="Cálculo 2 6 2 2 3 3 3" xfId="4621" xr:uid="{7DC38E77-3447-48E1-9C30-FDC5755734B1}"/>
    <cellStyle name="Cálculo 2 6 2 2 3 3 4" xfId="4622" xr:uid="{9BE7DEFF-0913-4745-B432-33CA25AB67D0}"/>
    <cellStyle name="Cálculo 2 6 2 2 3 3 5" xfId="4623" xr:uid="{7A3681D5-9312-44BD-84B4-D82A759A0CE6}"/>
    <cellStyle name="Cálculo 2 6 2 2 3 4" xfId="4624" xr:uid="{51E70509-50A7-436F-9FA6-F86F53266319}"/>
    <cellStyle name="Cálculo 2 6 2 2 3 4 2" xfId="4625" xr:uid="{E84D6E98-C9FB-4A7C-BE0E-BFEC105FDE15}"/>
    <cellStyle name="Cálculo 2 6 2 2 3 4 3" xfId="4626" xr:uid="{8EDCEE05-0D4F-4229-9222-80958ADE61C3}"/>
    <cellStyle name="Cálculo 2 6 2 2 3 4 4" xfId="4627" xr:uid="{0A4ECFDA-F013-45B4-ABF8-EDBFD36F25C2}"/>
    <cellStyle name="Cálculo 2 6 2 2 3 5" xfId="4628" xr:uid="{38E81582-0E8C-4031-ACED-FA806938BA22}"/>
    <cellStyle name="Cálculo 2 6 2 2 3 5 2" xfId="4629" xr:uid="{0359CA8D-661A-4939-8B69-932EBD2AC864}"/>
    <cellStyle name="Cálculo 2 6 2 2 3 5 3" xfId="4630" xr:uid="{2A51B853-0C31-484B-BDBD-727C3B609728}"/>
    <cellStyle name="Cálculo 2 6 2 2 3 5 4" xfId="4631" xr:uid="{97B2E26E-C839-4127-A57C-09A83E482D57}"/>
    <cellStyle name="Cálculo 2 6 2 2 3 6" xfId="4632" xr:uid="{46BDFB0B-9E02-4831-BA8E-DCEC3E49BF14}"/>
    <cellStyle name="Cálculo 2 6 2 2 3 6 2" xfId="4633" xr:uid="{2AD129E3-29C9-4AB0-A57A-3F2BA8D5F8FC}"/>
    <cellStyle name="Cálculo 2 6 2 2 3 6 3" xfId="4634" xr:uid="{66EBAF3F-3536-490A-AAD0-BE16B4A7E9C3}"/>
    <cellStyle name="Cálculo 2 6 2 2 3 6 4" xfId="4635" xr:uid="{F296CE64-E0F8-47DE-93D4-294006436754}"/>
    <cellStyle name="Cálculo 2 6 2 2 3 7" xfId="4636" xr:uid="{ED268E8E-3F1E-4FB8-9215-752DBEC87222}"/>
    <cellStyle name="Cálculo 2 6 2 2 3 8" xfId="4637" xr:uid="{2C7EE179-5EE5-45CA-8E86-1ECFAEFC3031}"/>
    <cellStyle name="Cálculo 2 6 2 2 3 9" xfId="4638" xr:uid="{13556DF2-C267-4D93-874F-51FD3E27B35A}"/>
    <cellStyle name="Cálculo 2 6 2 2 4" xfId="4639" xr:uid="{A796D480-30AE-45A3-AFB5-0D1E4CA073B1}"/>
    <cellStyle name="Cálculo 2 6 2 2 4 10" xfId="4640" xr:uid="{6572A69C-4002-450F-B6D4-F117DEAAB295}"/>
    <cellStyle name="Cálculo 2 6 2 2 4 2" xfId="4641" xr:uid="{04A514CB-AC47-427D-9539-65C57A472F37}"/>
    <cellStyle name="Cálculo 2 6 2 2 4 2 2" xfId="4642" xr:uid="{E67DC117-2EF5-4C43-AA0A-0B7E9633A293}"/>
    <cellStyle name="Cálculo 2 6 2 2 4 2 3" xfId="4643" xr:uid="{471988EB-4292-4637-A676-19B4EB15BE67}"/>
    <cellStyle name="Cálculo 2 6 2 2 4 2 4" xfId="4644" xr:uid="{41D1A2EE-6856-4DD2-8737-EBC2457BC5D3}"/>
    <cellStyle name="Cálculo 2 6 2 2 4 2 5" xfId="4645" xr:uid="{90F924E6-5B92-44D4-9D5B-24196425B30E}"/>
    <cellStyle name="Cálculo 2 6 2 2 4 3" xfId="4646" xr:uid="{AA4418D7-FEA9-40E8-BF49-95F99C0B00BF}"/>
    <cellStyle name="Cálculo 2 6 2 2 4 3 2" xfId="4647" xr:uid="{F70E439E-36BD-4254-ADBE-0A9F93F52ECF}"/>
    <cellStyle name="Cálculo 2 6 2 2 4 3 3" xfId="4648" xr:uid="{635DC0DC-B619-4710-90D6-643FFC00A1C7}"/>
    <cellStyle name="Cálculo 2 6 2 2 4 3 4" xfId="4649" xr:uid="{670B1437-C574-4F9B-B1F0-696A267B0DA6}"/>
    <cellStyle name="Cálculo 2 6 2 2 4 3 5" xfId="4650" xr:uid="{CA801215-A330-416B-9E7B-5852E81CBD3A}"/>
    <cellStyle name="Cálculo 2 6 2 2 4 4" xfId="4651" xr:uid="{04AFDEB1-ED0D-4C79-9183-D40549D29792}"/>
    <cellStyle name="Cálculo 2 6 2 2 4 4 2" xfId="4652" xr:uid="{8E8AA64E-44C3-4BB4-96D0-4AE06864796A}"/>
    <cellStyle name="Cálculo 2 6 2 2 4 4 3" xfId="4653" xr:uid="{E8945349-7A96-476F-A112-23E17F57FDE7}"/>
    <cellStyle name="Cálculo 2 6 2 2 4 4 4" xfId="4654" xr:uid="{579685F4-A937-41E1-86DE-25038221E18D}"/>
    <cellStyle name="Cálculo 2 6 2 2 4 5" xfId="4655" xr:uid="{D78FD75B-C831-4BFA-945D-6D0FB3A5D8C5}"/>
    <cellStyle name="Cálculo 2 6 2 2 4 5 2" xfId="4656" xr:uid="{9873750E-97B1-4715-ACF6-3C5126141AD7}"/>
    <cellStyle name="Cálculo 2 6 2 2 4 5 3" xfId="4657" xr:uid="{6A335D33-8863-4EE7-BCBC-55BEF9CA00E1}"/>
    <cellStyle name="Cálculo 2 6 2 2 4 5 4" xfId="4658" xr:uid="{0658171A-CE8B-4329-A88B-5CCE53FEAAAE}"/>
    <cellStyle name="Cálculo 2 6 2 2 4 6" xfId="4659" xr:uid="{2F5BED5A-AD54-41E1-B216-E7E230BFA18D}"/>
    <cellStyle name="Cálculo 2 6 2 2 4 6 2" xfId="4660" xr:uid="{B491254C-6A8B-46BA-9F22-F446055CD5C6}"/>
    <cellStyle name="Cálculo 2 6 2 2 4 6 3" xfId="4661" xr:uid="{2B9B155D-9C0A-4E4D-8B03-46A2568E1256}"/>
    <cellStyle name="Cálculo 2 6 2 2 4 6 4" xfId="4662" xr:uid="{ED29EDDB-4EE6-49B7-B2F6-0187241489B1}"/>
    <cellStyle name="Cálculo 2 6 2 2 4 7" xfId="4663" xr:uid="{19A64D2B-8E41-4C70-B8CD-E6519C2F8DED}"/>
    <cellStyle name="Cálculo 2 6 2 2 4 8" xfId="4664" xr:uid="{81FE90FB-0ACC-4347-B782-F4C360AAEC61}"/>
    <cellStyle name="Cálculo 2 6 2 2 4 9" xfId="4665" xr:uid="{96F56CDE-CB58-4808-AFB5-963B078C65CF}"/>
    <cellStyle name="Cálculo 2 6 2 2 5" xfId="4666" xr:uid="{E152F4B3-88E5-4146-8FD5-B077477C2BFB}"/>
    <cellStyle name="Cálculo 2 6 2 2 5 2" xfId="4667" xr:uid="{9D24B65B-891E-47BA-8D2D-9F75308933A5}"/>
    <cellStyle name="Cálculo 2 6 2 2 5 3" xfId="4668" xr:uid="{73262F9C-3378-4853-A546-C2E66822C727}"/>
    <cellStyle name="Cálculo 2 6 2 2 5 4" xfId="4669" xr:uid="{542D95F7-3BE1-4E7F-8F58-660E60D9E2B5}"/>
    <cellStyle name="Cálculo 2 6 2 2 5 5" xfId="4670" xr:uid="{CDB5E74C-72AC-4AF2-8C78-E7FA1625F5E2}"/>
    <cellStyle name="Cálculo 2 6 2 2 6" xfId="4671" xr:uid="{0E530A56-B6DF-440C-B59A-2F7E18028C18}"/>
    <cellStyle name="Cálculo 2 6 2 2 6 2" xfId="4672" xr:uid="{A0BC4F18-8606-4F15-91EA-DBB72CED33E2}"/>
    <cellStyle name="Cálculo 2 6 2 2 6 3" xfId="4673" xr:uid="{61D38637-3579-49E5-B973-C0DE2A96A7C3}"/>
    <cellStyle name="Cálculo 2 6 2 2 6 4" xfId="4674" xr:uid="{B48940C5-B955-411F-989A-5DECDED34C0E}"/>
    <cellStyle name="Cálculo 2 6 2 2 7" xfId="4675" xr:uid="{5506F0DA-A04F-4FA2-BBBF-AFDB5EFA5D90}"/>
    <cellStyle name="Cálculo 2 6 2 2 7 2" xfId="4676" xr:uid="{3E0ABABC-E0EF-4577-888E-BF2F2B53B02A}"/>
    <cellStyle name="Cálculo 2 6 2 2 7 3" xfId="4677" xr:uid="{6939534D-0DB8-4CFB-901B-3994452C9204}"/>
    <cellStyle name="Cálculo 2 6 2 2 7 4" xfId="4678" xr:uid="{B553C9BD-724C-42D5-9655-9FF6FE8BC100}"/>
    <cellStyle name="Cálculo 2 6 2 2 8" xfId="4679" xr:uid="{27080813-7338-4E6D-A54F-1BD85A82E7D4}"/>
    <cellStyle name="Cálculo 2 6 2 2 8 2" xfId="4680" xr:uid="{8AE65FF8-D3B8-4550-88FB-819CD9D65D49}"/>
    <cellStyle name="Cálculo 2 6 2 2 8 3" xfId="4681" xr:uid="{812D4340-B581-4CDC-A022-67A55C518061}"/>
    <cellStyle name="Cálculo 2 6 2 2 8 4" xfId="4682" xr:uid="{2AD607DB-3314-4368-A2FA-4474906D4AF5}"/>
    <cellStyle name="Cálculo 2 6 2 2 9" xfId="4683" xr:uid="{E5477EC4-97F4-403D-8D85-9FC0820DCE8E}"/>
    <cellStyle name="Cálculo 2 6 2 3" xfId="1055" xr:uid="{FF2952B3-D1EB-4668-BD41-369410F7BC72}"/>
    <cellStyle name="Cálculo 2 6 2 3 10" xfId="4684" xr:uid="{D960F104-2C9B-4378-BAC9-AD05F8086F89}"/>
    <cellStyle name="Cálculo 2 6 2 3 11" xfId="4685" xr:uid="{4F4DDBB8-BAF3-4E99-8CA8-1F15B09F7A4C}"/>
    <cellStyle name="Cálculo 2 6 2 3 12" xfId="4686" xr:uid="{C80B5AA8-E420-4EF6-95C9-A5518F207536}"/>
    <cellStyle name="Cálculo 2 6 2 3 13" xfId="4687" xr:uid="{07C64FBC-48F1-44CB-8754-D8F9A79E3FD8}"/>
    <cellStyle name="Cálculo 2 6 2 3 2" xfId="4688" xr:uid="{9FDC1869-A593-4DAC-8087-8F4C1C8824F3}"/>
    <cellStyle name="Cálculo 2 6 2 3 2 10" xfId="4689" xr:uid="{C8DF23F2-3990-42F1-8D3B-11D07563BA83}"/>
    <cellStyle name="Cálculo 2 6 2 3 2 2" xfId="4690" xr:uid="{67E8C52D-9414-4270-8919-C118921F81B6}"/>
    <cellStyle name="Cálculo 2 6 2 3 2 2 2" xfId="4691" xr:uid="{472016A0-8B9B-4025-82A5-DF9AA94703E3}"/>
    <cellStyle name="Cálculo 2 6 2 3 2 2 3" xfId="4692" xr:uid="{DD8B17D0-0CB6-44C9-8CF9-0F967B620454}"/>
    <cellStyle name="Cálculo 2 6 2 3 2 2 4" xfId="4693" xr:uid="{96E455F8-A0C2-4CC0-8901-225772EECD3A}"/>
    <cellStyle name="Cálculo 2 6 2 3 2 2 5" xfId="4694" xr:uid="{E4D48D29-0D6A-4268-AF66-9BF131A69A33}"/>
    <cellStyle name="Cálculo 2 6 2 3 2 3" xfId="4695" xr:uid="{EDF44337-81D7-466D-9CB6-2C979EB96C39}"/>
    <cellStyle name="Cálculo 2 6 2 3 2 3 2" xfId="4696" xr:uid="{2EFD2D15-5187-4E0E-ACCD-35F2D0A8C897}"/>
    <cellStyle name="Cálculo 2 6 2 3 2 3 3" xfId="4697" xr:uid="{453236EE-886C-40B9-B725-497E45F986AE}"/>
    <cellStyle name="Cálculo 2 6 2 3 2 3 4" xfId="4698" xr:uid="{3221F725-6342-4F84-BA24-1A6C8CE6364C}"/>
    <cellStyle name="Cálculo 2 6 2 3 2 3 5" xfId="4699" xr:uid="{744798FE-8C17-4E3D-A2BE-4179CD935C67}"/>
    <cellStyle name="Cálculo 2 6 2 3 2 4" xfId="4700" xr:uid="{B574F714-2980-4057-A3D4-9E8BF8B9E892}"/>
    <cellStyle name="Cálculo 2 6 2 3 2 4 2" xfId="4701" xr:uid="{4F464CDB-1CB4-4831-AA76-EBC4C5ABA7BC}"/>
    <cellStyle name="Cálculo 2 6 2 3 2 4 3" xfId="4702" xr:uid="{FAE0E02C-C933-4C3F-A203-E53DE08E8584}"/>
    <cellStyle name="Cálculo 2 6 2 3 2 4 4" xfId="4703" xr:uid="{D4F91F64-117F-49D7-B6A0-E4E36B8215E3}"/>
    <cellStyle name="Cálculo 2 6 2 3 2 5" xfId="4704" xr:uid="{2B67DC63-20BA-4B1E-9B02-D8F9BCF7C059}"/>
    <cellStyle name="Cálculo 2 6 2 3 2 5 2" xfId="4705" xr:uid="{A127830E-02AD-4706-90EB-FC1296295EBE}"/>
    <cellStyle name="Cálculo 2 6 2 3 2 5 3" xfId="4706" xr:uid="{D1F3F6FB-AD63-4142-8F64-0D1D6A5F9E9C}"/>
    <cellStyle name="Cálculo 2 6 2 3 2 5 4" xfId="4707" xr:uid="{B292EC57-5A65-4CAD-A965-676F2E823B82}"/>
    <cellStyle name="Cálculo 2 6 2 3 2 6" xfId="4708" xr:uid="{129E8AE2-1536-44E6-9A42-BEDB67D7F2AF}"/>
    <cellStyle name="Cálculo 2 6 2 3 2 6 2" xfId="4709" xr:uid="{F2ED3C48-E6B1-46A4-B05B-A01962D2FE80}"/>
    <cellStyle name="Cálculo 2 6 2 3 2 6 3" xfId="4710" xr:uid="{281EC785-549F-4DE7-B52C-8D2B9EAA9D3E}"/>
    <cellStyle name="Cálculo 2 6 2 3 2 6 4" xfId="4711" xr:uid="{3C680EC3-7D9A-4557-8828-CEC33062ECB1}"/>
    <cellStyle name="Cálculo 2 6 2 3 2 7" xfId="4712" xr:uid="{A5E9BACE-E642-4C6E-A954-477A7584AB5E}"/>
    <cellStyle name="Cálculo 2 6 2 3 2 8" xfId="4713" xr:uid="{84AEE3E8-264E-4036-B4E3-8DAC6BBF42C5}"/>
    <cellStyle name="Cálculo 2 6 2 3 2 9" xfId="4714" xr:uid="{8287B83F-8806-4DDD-8844-5402B7631CD0}"/>
    <cellStyle name="Cálculo 2 6 2 3 3" xfId="4715" xr:uid="{44EFD105-7195-4C2F-9613-3BCA54426F31}"/>
    <cellStyle name="Cálculo 2 6 2 3 3 2" xfId="4716" xr:uid="{3C0040FB-B71A-4A20-9C5C-9E411773AE5D}"/>
    <cellStyle name="Cálculo 2 6 2 3 3 3" xfId="4717" xr:uid="{ED8EC890-6A13-4F88-8144-DF26E99B9A9A}"/>
    <cellStyle name="Cálculo 2 6 2 3 3 4" xfId="4718" xr:uid="{FB524D6E-CD84-48E1-90AB-5D24396080B1}"/>
    <cellStyle name="Cálculo 2 6 2 3 3 5" xfId="4719" xr:uid="{C9F4818C-CC86-4014-8444-1C09A7EB14C4}"/>
    <cellStyle name="Cálculo 2 6 2 3 4" xfId="4720" xr:uid="{C486C0F5-9A16-47FC-A724-9A269190F09F}"/>
    <cellStyle name="Cálculo 2 6 2 3 4 2" xfId="4721" xr:uid="{BEE1671A-B55C-48E7-8F1B-2A12006EAF2C}"/>
    <cellStyle name="Cálculo 2 6 2 3 4 3" xfId="4722" xr:uid="{F5D88B22-9A8F-4978-A4E9-4B726DB89FD4}"/>
    <cellStyle name="Cálculo 2 6 2 3 4 4" xfId="4723" xr:uid="{08A3DEC3-F6F0-40F1-B03A-951BA7CE1481}"/>
    <cellStyle name="Cálculo 2 6 2 3 4 5" xfId="4724" xr:uid="{62912814-EEB9-4B70-BD93-9D7F109E13CB}"/>
    <cellStyle name="Cálculo 2 6 2 3 5" xfId="4725" xr:uid="{84C41DB2-477A-410D-923D-BC27840A017E}"/>
    <cellStyle name="Cálculo 2 6 2 3 5 2" xfId="4726" xr:uid="{43DF4F2A-3F22-48A2-83E5-3F08EA743CDC}"/>
    <cellStyle name="Cálculo 2 6 2 3 5 3" xfId="4727" xr:uid="{C1212A5F-56E0-4790-9989-98C4B85DE16B}"/>
    <cellStyle name="Cálculo 2 6 2 3 5 4" xfId="4728" xr:uid="{4027E79C-278A-4B60-8BC7-F95FB595E752}"/>
    <cellStyle name="Cálculo 2 6 2 3 6" xfId="4729" xr:uid="{7D3A6E0C-F54A-4EC7-A0A7-3CC4907801C1}"/>
    <cellStyle name="Cálculo 2 6 2 3 6 2" xfId="4730" xr:uid="{481D7464-F085-4533-AFD7-86F88D72F8B7}"/>
    <cellStyle name="Cálculo 2 6 2 3 6 3" xfId="4731" xr:uid="{B5D9AE8B-139D-496E-AF9E-97FDD26DD165}"/>
    <cellStyle name="Cálculo 2 6 2 3 6 4" xfId="4732" xr:uid="{FFC2EDB3-DBC2-4967-8CEB-A1A149B1948A}"/>
    <cellStyle name="Cálculo 2 6 2 3 7" xfId="4733" xr:uid="{6A4D8E44-1181-4EF3-9003-78F0F86F4A84}"/>
    <cellStyle name="Cálculo 2 6 2 3 7 2" xfId="4734" xr:uid="{F127F928-6CA2-4B7F-81C0-815FEF64806C}"/>
    <cellStyle name="Cálculo 2 6 2 3 7 3" xfId="4735" xr:uid="{D5026E15-D7F0-463F-890C-4F1D13D9A0B9}"/>
    <cellStyle name="Cálculo 2 6 2 3 7 4" xfId="4736" xr:uid="{A8540395-95F8-42EF-AD48-22BA28BFAD4D}"/>
    <cellStyle name="Cálculo 2 6 2 3 8" xfId="4737" xr:uid="{11E52797-3C69-4714-A09B-16D5AE54882F}"/>
    <cellStyle name="Cálculo 2 6 2 3 9" xfId="4738" xr:uid="{BD0410B0-305A-441C-B8D3-4E1240B1C71B}"/>
    <cellStyle name="Cálculo 2 6 2 4" xfId="4739" xr:uid="{FBFC33D2-CA6F-4104-A49B-7C78B5EBA2F1}"/>
    <cellStyle name="Cálculo 2 6 2 4 10" xfId="4740" xr:uid="{0B912A57-0514-4DC4-8EC2-2DEAB120A950}"/>
    <cellStyle name="Cálculo 2 6 2 4 2" xfId="4741" xr:uid="{8D7A80A7-7C14-4031-92C4-0D0354BA0261}"/>
    <cellStyle name="Cálculo 2 6 2 4 2 2" xfId="4742" xr:uid="{009F813F-2E0F-4850-9A1A-557DA08D33CD}"/>
    <cellStyle name="Cálculo 2 6 2 4 2 3" xfId="4743" xr:uid="{181CF513-7A6D-4873-8508-8C7BB93019FB}"/>
    <cellStyle name="Cálculo 2 6 2 4 2 4" xfId="4744" xr:uid="{ADE062F5-613F-4089-A6FE-2B25205D5B46}"/>
    <cellStyle name="Cálculo 2 6 2 4 2 5" xfId="4745" xr:uid="{BFF17BEF-136C-4192-B619-FE7705D1756E}"/>
    <cellStyle name="Cálculo 2 6 2 4 3" xfId="4746" xr:uid="{48F98A30-7E39-4A16-BF25-BC93572CD6FE}"/>
    <cellStyle name="Cálculo 2 6 2 4 3 2" xfId="4747" xr:uid="{82E28149-CF84-40A8-8905-8634871728B7}"/>
    <cellStyle name="Cálculo 2 6 2 4 3 3" xfId="4748" xr:uid="{23F0D299-5C3D-4D41-B00C-D852F3853FA3}"/>
    <cellStyle name="Cálculo 2 6 2 4 3 4" xfId="4749" xr:uid="{37892707-163B-4B6E-AC43-F908D05B8B1E}"/>
    <cellStyle name="Cálculo 2 6 2 4 3 5" xfId="4750" xr:uid="{290C41E4-FCB6-4D5E-8299-FF6332133C30}"/>
    <cellStyle name="Cálculo 2 6 2 4 4" xfId="4751" xr:uid="{B18DBE4A-0EA8-4D33-B365-820405187268}"/>
    <cellStyle name="Cálculo 2 6 2 4 4 2" xfId="4752" xr:uid="{6D7E1898-416E-4FF0-BAE0-B825F384D448}"/>
    <cellStyle name="Cálculo 2 6 2 4 4 3" xfId="4753" xr:uid="{68BD7527-76AD-4A97-B766-6EFFF625F528}"/>
    <cellStyle name="Cálculo 2 6 2 4 4 4" xfId="4754" xr:uid="{5E218B57-EC17-4F75-A2F7-411A9D2DF0A7}"/>
    <cellStyle name="Cálculo 2 6 2 4 5" xfId="4755" xr:uid="{E162F9EA-C609-4505-893B-C0AB7276CAD4}"/>
    <cellStyle name="Cálculo 2 6 2 4 5 2" xfId="4756" xr:uid="{77E5F363-43C2-4AB8-980A-22B59ADB747C}"/>
    <cellStyle name="Cálculo 2 6 2 4 5 3" xfId="4757" xr:uid="{8B14D326-AD72-4258-B3A5-1C7861E3E3F7}"/>
    <cellStyle name="Cálculo 2 6 2 4 5 4" xfId="4758" xr:uid="{15B5FE1A-EC8B-4227-B7C7-622567FB4440}"/>
    <cellStyle name="Cálculo 2 6 2 4 6" xfId="4759" xr:uid="{13EE34E9-250A-4050-B38C-73FB09B906CF}"/>
    <cellStyle name="Cálculo 2 6 2 4 6 2" xfId="4760" xr:uid="{C1EF5E78-A005-4F07-8849-E35EF91BD2C2}"/>
    <cellStyle name="Cálculo 2 6 2 4 6 3" xfId="4761" xr:uid="{18540B51-4207-4158-8F8E-3C2A896C88DC}"/>
    <cellStyle name="Cálculo 2 6 2 4 6 4" xfId="4762" xr:uid="{F8668833-98D0-4B63-A10B-84C7BAF13BD2}"/>
    <cellStyle name="Cálculo 2 6 2 4 7" xfId="4763" xr:uid="{506828A6-A194-4A17-A85D-21DECBE14C07}"/>
    <cellStyle name="Cálculo 2 6 2 4 8" xfId="4764" xr:uid="{039D0905-BCCC-4E7E-BD44-8C96221A6673}"/>
    <cellStyle name="Cálculo 2 6 2 4 9" xfId="4765" xr:uid="{E57DCC48-510D-4B07-A1C8-243CADD1D0CF}"/>
    <cellStyle name="Cálculo 2 6 2 5" xfId="4766" xr:uid="{6F53C092-341C-47B3-B421-D5692775769D}"/>
    <cellStyle name="Cálculo 2 6 2 5 10" xfId="4767" xr:uid="{2926BB05-CD63-42BF-9563-C54FBF07E123}"/>
    <cellStyle name="Cálculo 2 6 2 5 2" xfId="4768" xr:uid="{8D702B98-6ADA-4CF1-9712-CD5DE45B8821}"/>
    <cellStyle name="Cálculo 2 6 2 5 2 2" xfId="4769" xr:uid="{1CBF2F66-D3C7-42C6-B4B8-EBBD55809A1D}"/>
    <cellStyle name="Cálculo 2 6 2 5 2 3" xfId="4770" xr:uid="{D2AFDD21-CD43-4D6F-B337-7B5A11556DEC}"/>
    <cellStyle name="Cálculo 2 6 2 5 2 4" xfId="4771" xr:uid="{17FC5D05-0FD0-4D5F-B646-03E5FF30C45A}"/>
    <cellStyle name="Cálculo 2 6 2 5 2 5" xfId="4772" xr:uid="{EA402D7B-F29A-43E0-84CE-CAC3973EEE2F}"/>
    <cellStyle name="Cálculo 2 6 2 5 3" xfId="4773" xr:uid="{1FFF256C-768C-4674-999F-A7B9E6C2848A}"/>
    <cellStyle name="Cálculo 2 6 2 5 3 2" xfId="4774" xr:uid="{5575693F-238D-4597-8CC9-E03BFB7B6155}"/>
    <cellStyle name="Cálculo 2 6 2 5 3 3" xfId="4775" xr:uid="{A6C5D581-D915-4173-BC61-F9F9F0C79B58}"/>
    <cellStyle name="Cálculo 2 6 2 5 3 4" xfId="4776" xr:uid="{E5F775B9-051F-4AE2-A224-EB97CD5AD5D1}"/>
    <cellStyle name="Cálculo 2 6 2 5 3 5" xfId="4777" xr:uid="{35FCA75C-B4C8-4099-9BCE-B2DE78000534}"/>
    <cellStyle name="Cálculo 2 6 2 5 4" xfId="4778" xr:uid="{D56E8F30-D77B-496F-9DC1-E123B9446FE0}"/>
    <cellStyle name="Cálculo 2 6 2 5 4 2" xfId="4779" xr:uid="{4F9C1416-5315-4053-B94E-3207312DA10F}"/>
    <cellStyle name="Cálculo 2 6 2 5 4 3" xfId="4780" xr:uid="{C54ACEA7-8F3A-47A1-9606-DCE1887581E1}"/>
    <cellStyle name="Cálculo 2 6 2 5 4 4" xfId="4781" xr:uid="{5ADAE95B-A97F-41BC-90EB-621525D31744}"/>
    <cellStyle name="Cálculo 2 6 2 5 5" xfId="4782" xr:uid="{9A8939F9-4422-4D5F-8DD0-83BA1E1C1003}"/>
    <cellStyle name="Cálculo 2 6 2 5 5 2" xfId="4783" xr:uid="{3D0D3986-2DE5-4304-93FC-454A1F3FE580}"/>
    <cellStyle name="Cálculo 2 6 2 5 5 3" xfId="4784" xr:uid="{45EB6922-0EDC-4464-A0CF-E58EB46A94AB}"/>
    <cellStyle name="Cálculo 2 6 2 5 5 4" xfId="4785" xr:uid="{BAFF2DE8-A1F3-415B-93A8-7080E0D7B21F}"/>
    <cellStyle name="Cálculo 2 6 2 5 6" xfId="4786" xr:uid="{33E1FF3E-69EB-4BA4-B59A-07513EAD386F}"/>
    <cellStyle name="Cálculo 2 6 2 5 6 2" xfId="4787" xr:uid="{4D2649CD-97BC-456D-8569-7601D4785494}"/>
    <cellStyle name="Cálculo 2 6 2 5 6 3" xfId="4788" xr:uid="{32904D5D-AA5F-4482-AF73-A14C61676213}"/>
    <cellStyle name="Cálculo 2 6 2 5 6 4" xfId="4789" xr:uid="{DFD5D89C-C26E-44D4-82A7-A42EAE858BBE}"/>
    <cellStyle name="Cálculo 2 6 2 5 7" xfId="4790" xr:uid="{F5C336A7-6A60-4E23-ABF1-681502C6252E}"/>
    <cellStyle name="Cálculo 2 6 2 5 8" xfId="4791" xr:uid="{564C2F94-61F5-489D-8E8C-66AECF395C37}"/>
    <cellStyle name="Cálculo 2 6 2 5 9" xfId="4792" xr:uid="{EB803DBF-7178-45CE-BF3E-9D0F8E29133C}"/>
    <cellStyle name="Cálculo 2 6 2 6" xfId="4793" xr:uid="{A446568D-BFB1-4282-99CA-8771CD401DD2}"/>
    <cellStyle name="Cálculo 2 6 2 6 2" xfId="4794" xr:uid="{09D740A4-A3A1-41F9-BF40-D2C56576C43A}"/>
    <cellStyle name="Cálculo 2 6 2 6 3" xfId="4795" xr:uid="{2730C9B1-557A-42A2-AD09-7708A1B245BC}"/>
    <cellStyle name="Cálculo 2 6 2 6 4" xfId="4796" xr:uid="{521DBDF7-6AC1-48B7-A9B8-99A9903FA8BE}"/>
    <cellStyle name="Cálculo 2 6 2 6 5" xfId="4797" xr:uid="{1BF1A552-7DCE-4CBB-B17F-5E94382C5C5C}"/>
    <cellStyle name="Cálculo 2 6 2 7" xfId="4798" xr:uid="{C539AD4E-D908-4E0E-A04B-74864FF61079}"/>
    <cellStyle name="Cálculo 2 6 2 7 2" xfId="4799" xr:uid="{138B7FAB-375D-433D-A275-3D23A4A3A9FC}"/>
    <cellStyle name="Cálculo 2 6 2 7 3" xfId="4800" xr:uid="{9C41BD51-80D6-4137-B4EE-BDFFF36A5F96}"/>
    <cellStyle name="Cálculo 2 6 2 7 4" xfId="4801" xr:uid="{104A0013-6BCB-430C-B400-322BC46D43A2}"/>
    <cellStyle name="Cálculo 2 6 2 8" xfId="4802" xr:uid="{DC663C83-F200-40CD-88DC-625E488F15FF}"/>
    <cellStyle name="Cálculo 2 6 2 8 2" xfId="4803" xr:uid="{9486D990-F326-41F5-8F11-781599073FA2}"/>
    <cellStyle name="Cálculo 2 6 2 8 3" xfId="4804" xr:uid="{0AB1684C-9925-4292-B1C6-48D07D3CDB98}"/>
    <cellStyle name="Cálculo 2 6 2 8 4" xfId="4805" xr:uid="{370D1D2B-FD97-44B0-81A5-452BC4FBE52C}"/>
    <cellStyle name="Cálculo 2 6 2 9" xfId="4806" xr:uid="{1F1FCC8C-546F-4D3F-8DB5-BD10BD024C51}"/>
    <cellStyle name="Cálculo 2 6 2 9 2" xfId="4807" xr:uid="{BFCFAA7E-8DB0-4320-B593-7C6B1665F8C6}"/>
    <cellStyle name="Cálculo 2 6 2 9 3" xfId="4808" xr:uid="{B280456F-9C8C-4444-A351-BDBE9D787BA6}"/>
    <cellStyle name="Cálculo 2 6 2 9 4" xfId="4809" xr:uid="{8E4F7919-1F84-40A7-A128-2A2B5A43855F}"/>
    <cellStyle name="Cálculo 2 6 3" xfId="819" xr:uid="{B3C2968B-6124-4FFA-8A47-A2053CE7A987}"/>
    <cellStyle name="Cálculo 2 6 3 10" xfId="4810" xr:uid="{D3D3FA3F-6725-44F4-9175-C589DF9BEBC4}"/>
    <cellStyle name="Cálculo 2 6 3 11" xfId="4811" xr:uid="{E149BB28-3141-45F0-846A-40EE3572DCC7}"/>
    <cellStyle name="Cálculo 2 6 3 12" xfId="4812" xr:uid="{9BD40B91-99ED-464C-A05B-618AE72B4299}"/>
    <cellStyle name="Cálculo 2 6 3 13" xfId="4813" xr:uid="{D5EDB608-649D-4CDF-B6C4-459037F73FF0}"/>
    <cellStyle name="Cálculo 2 6 3 2" xfId="1070" xr:uid="{6CDB85B0-A5C7-4E35-915F-1C5CEB89E71C}"/>
    <cellStyle name="Cálculo 2 6 3 2 10" xfId="4814" xr:uid="{200666F9-C7BB-4C16-91F6-BA73C444AF7C}"/>
    <cellStyle name="Cálculo 2 6 3 2 11" xfId="4815" xr:uid="{B92E9270-D56A-427B-ABBC-14AB7016650C}"/>
    <cellStyle name="Cálculo 2 6 3 2 12" xfId="4816" xr:uid="{C1332334-25BE-4316-97E2-2DC40A170137}"/>
    <cellStyle name="Cálculo 2 6 3 2 13" xfId="4817" xr:uid="{59298E3C-93D5-4C4F-AA58-015EE2F8FED2}"/>
    <cellStyle name="Cálculo 2 6 3 2 2" xfId="4818" xr:uid="{92758E76-AB3F-40F3-A423-7ACC0AB6C3F4}"/>
    <cellStyle name="Cálculo 2 6 3 2 2 10" xfId="4819" xr:uid="{EF3C15EC-3BAC-46C1-BE0A-C982B17788E6}"/>
    <cellStyle name="Cálculo 2 6 3 2 2 2" xfId="4820" xr:uid="{6E84BC20-4A19-4BCB-B7D0-843F3E33BE4A}"/>
    <cellStyle name="Cálculo 2 6 3 2 2 2 2" xfId="4821" xr:uid="{806E041D-21C8-4246-AC79-358FB6399CAA}"/>
    <cellStyle name="Cálculo 2 6 3 2 2 2 3" xfId="4822" xr:uid="{49FBF6AC-FF46-4AA1-9897-7B74E5F6CA83}"/>
    <cellStyle name="Cálculo 2 6 3 2 2 2 4" xfId="4823" xr:uid="{D851F436-8890-4453-AF32-1629A7A76C33}"/>
    <cellStyle name="Cálculo 2 6 3 2 2 2 5" xfId="4824" xr:uid="{FA1A435D-AD45-4CF0-A4FD-0B2E26AAB564}"/>
    <cellStyle name="Cálculo 2 6 3 2 2 3" xfId="4825" xr:uid="{A7C76F3E-248A-45CB-96BE-12E24EAD8792}"/>
    <cellStyle name="Cálculo 2 6 3 2 2 3 2" xfId="4826" xr:uid="{4A4EF84A-8A7C-477C-BEDF-EBF223B03198}"/>
    <cellStyle name="Cálculo 2 6 3 2 2 3 3" xfId="4827" xr:uid="{8749DAF7-516F-4EF6-8BCB-29C2A5FD957B}"/>
    <cellStyle name="Cálculo 2 6 3 2 2 3 4" xfId="4828" xr:uid="{C7462C6F-09D7-4FDD-9617-53D66436E078}"/>
    <cellStyle name="Cálculo 2 6 3 2 2 3 5" xfId="4829" xr:uid="{FD27AE4B-C921-453B-8892-03A39BC890B1}"/>
    <cellStyle name="Cálculo 2 6 3 2 2 4" xfId="4830" xr:uid="{4E3F9BE4-59E5-43FA-A4FD-97F48393D293}"/>
    <cellStyle name="Cálculo 2 6 3 2 2 4 2" xfId="4831" xr:uid="{90CCEE57-23A1-4134-894D-99BCFE442DC8}"/>
    <cellStyle name="Cálculo 2 6 3 2 2 4 3" xfId="4832" xr:uid="{002A7893-7F03-4FE7-909E-FB0A3576B42A}"/>
    <cellStyle name="Cálculo 2 6 3 2 2 4 4" xfId="4833" xr:uid="{05D8B13A-78B9-4E59-AA2F-28B0A90594D9}"/>
    <cellStyle name="Cálculo 2 6 3 2 2 5" xfId="4834" xr:uid="{0B35097F-9411-4A98-AF49-516E11D46C36}"/>
    <cellStyle name="Cálculo 2 6 3 2 2 5 2" xfId="4835" xr:uid="{646340CD-41E9-4698-8823-60CEC7EE65B7}"/>
    <cellStyle name="Cálculo 2 6 3 2 2 5 3" xfId="4836" xr:uid="{A3351BAD-12B2-42F9-B614-04F80806027B}"/>
    <cellStyle name="Cálculo 2 6 3 2 2 5 4" xfId="4837" xr:uid="{EFCDA597-2A81-48D0-9FE8-B29D525BAB3B}"/>
    <cellStyle name="Cálculo 2 6 3 2 2 6" xfId="4838" xr:uid="{37BFBA13-7555-4048-85FE-BC01B01AA68A}"/>
    <cellStyle name="Cálculo 2 6 3 2 2 6 2" xfId="4839" xr:uid="{75047F44-6D3C-48A8-AE8C-5EEAA96A4B95}"/>
    <cellStyle name="Cálculo 2 6 3 2 2 6 3" xfId="4840" xr:uid="{410F8E9A-5CAE-4E6F-93A0-967317FE0F72}"/>
    <cellStyle name="Cálculo 2 6 3 2 2 6 4" xfId="4841" xr:uid="{EC1A08D2-916A-4BC9-B11B-79A456678131}"/>
    <cellStyle name="Cálculo 2 6 3 2 2 7" xfId="4842" xr:uid="{55D4BAAF-086C-43FD-99AD-3B045B04BD8E}"/>
    <cellStyle name="Cálculo 2 6 3 2 2 8" xfId="4843" xr:uid="{9D74F681-8DF6-4687-BA7C-72E9DDA9B9B3}"/>
    <cellStyle name="Cálculo 2 6 3 2 2 9" xfId="4844" xr:uid="{27E6F5B3-D295-49A2-9CC6-E08F5AC0A1ED}"/>
    <cellStyle name="Cálculo 2 6 3 2 3" xfId="4845" xr:uid="{2B978BD6-B5AE-4AC0-8854-2AF08187FA51}"/>
    <cellStyle name="Cálculo 2 6 3 2 3 2" xfId="4846" xr:uid="{72BEE623-5543-46CF-9614-C70B693C008D}"/>
    <cellStyle name="Cálculo 2 6 3 2 3 3" xfId="4847" xr:uid="{30835EE3-BB6F-4051-8983-44776952E5A6}"/>
    <cellStyle name="Cálculo 2 6 3 2 3 4" xfId="4848" xr:uid="{2B867B4B-CF31-401B-A9E1-8A56FF3E7069}"/>
    <cellStyle name="Cálculo 2 6 3 2 3 5" xfId="4849" xr:uid="{6C265A6A-0CF6-4CF3-9216-16F1834DEAAB}"/>
    <cellStyle name="Cálculo 2 6 3 2 4" xfId="4850" xr:uid="{28E33559-FAE5-4D6A-ABCE-2CA50E57B62B}"/>
    <cellStyle name="Cálculo 2 6 3 2 4 2" xfId="4851" xr:uid="{C81BC324-EA96-47FB-9774-5919D29FFC2C}"/>
    <cellStyle name="Cálculo 2 6 3 2 4 3" xfId="4852" xr:uid="{F48F2FDD-F3D1-4B7B-B906-37CFD18DF0B5}"/>
    <cellStyle name="Cálculo 2 6 3 2 4 4" xfId="4853" xr:uid="{3B586A29-F0BB-4800-9776-096F957B8045}"/>
    <cellStyle name="Cálculo 2 6 3 2 4 5" xfId="4854" xr:uid="{087CD1CF-B72E-4C76-84CB-DEFF1E9AC5BD}"/>
    <cellStyle name="Cálculo 2 6 3 2 5" xfId="4855" xr:uid="{E229E818-1CD3-4C7D-9756-84233C7B2204}"/>
    <cellStyle name="Cálculo 2 6 3 2 5 2" xfId="4856" xr:uid="{A534A525-6FFD-489F-A60C-D305AA4CA08E}"/>
    <cellStyle name="Cálculo 2 6 3 2 5 3" xfId="4857" xr:uid="{F03FF218-B16A-43A3-8E19-882482C34543}"/>
    <cellStyle name="Cálculo 2 6 3 2 5 4" xfId="4858" xr:uid="{F2CF1362-234F-491D-9D79-504186ACF80D}"/>
    <cellStyle name="Cálculo 2 6 3 2 6" xfId="4859" xr:uid="{8FA72543-7836-4DD4-B9BC-DEF4845126A4}"/>
    <cellStyle name="Cálculo 2 6 3 2 6 2" xfId="4860" xr:uid="{7A5CA505-566E-4708-B324-20881DB4E5DC}"/>
    <cellStyle name="Cálculo 2 6 3 2 6 3" xfId="4861" xr:uid="{56CB13DD-196B-401C-BC9D-8313D3C94FFC}"/>
    <cellStyle name="Cálculo 2 6 3 2 6 4" xfId="4862" xr:uid="{DBB560E2-986F-42C8-A9B9-7564B74745CF}"/>
    <cellStyle name="Cálculo 2 6 3 2 7" xfId="4863" xr:uid="{A37DAA0E-6FAF-4CD7-AB6C-B17A80780E6A}"/>
    <cellStyle name="Cálculo 2 6 3 2 7 2" xfId="4864" xr:uid="{6205B0BE-D6B8-4487-9422-155B9B69F091}"/>
    <cellStyle name="Cálculo 2 6 3 2 7 3" xfId="4865" xr:uid="{F391D048-3BF3-4B66-B22C-CAAE2B59F443}"/>
    <cellStyle name="Cálculo 2 6 3 2 7 4" xfId="4866" xr:uid="{377C314E-7DA9-47D7-B6A1-27DEFAF6F286}"/>
    <cellStyle name="Cálculo 2 6 3 2 8" xfId="4867" xr:uid="{27B9F41D-A71A-4673-B8A6-ACB6926CA26E}"/>
    <cellStyle name="Cálculo 2 6 3 2 9" xfId="4868" xr:uid="{3F82E950-D0DD-4F76-B2AF-CE67343325A8}"/>
    <cellStyle name="Cálculo 2 6 3 3" xfId="4869" xr:uid="{B2DFC073-ABEA-4708-BDDD-154BE1A2BC96}"/>
    <cellStyle name="Cálculo 2 6 3 3 10" xfId="4870" xr:uid="{2D1B159C-E1B1-42FC-AA3C-3F17DE8CF3AD}"/>
    <cellStyle name="Cálculo 2 6 3 3 2" xfId="4871" xr:uid="{6E5A4485-1D4A-4603-8B04-7CBC72B501C1}"/>
    <cellStyle name="Cálculo 2 6 3 3 2 2" xfId="4872" xr:uid="{57E1E563-A39F-4B3C-B0EE-8059A8D8859F}"/>
    <cellStyle name="Cálculo 2 6 3 3 2 3" xfId="4873" xr:uid="{F99B4B93-BDBE-4509-82DA-914BE9E6E607}"/>
    <cellStyle name="Cálculo 2 6 3 3 2 4" xfId="4874" xr:uid="{B9144F09-694A-4EA5-9025-9312C89E1976}"/>
    <cellStyle name="Cálculo 2 6 3 3 2 5" xfId="4875" xr:uid="{2B2C151B-0BE3-45A2-B715-308992B578ED}"/>
    <cellStyle name="Cálculo 2 6 3 3 3" xfId="4876" xr:uid="{90AD831E-E280-4DF9-A223-CCDEACD61724}"/>
    <cellStyle name="Cálculo 2 6 3 3 3 2" xfId="4877" xr:uid="{49DD49A1-FEE6-4D2E-8699-CE64A9626071}"/>
    <cellStyle name="Cálculo 2 6 3 3 3 3" xfId="4878" xr:uid="{09F9A913-804F-4191-837B-47672EB89136}"/>
    <cellStyle name="Cálculo 2 6 3 3 3 4" xfId="4879" xr:uid="{6B669C99-5C26-4783-8190-57F9F553056E}"/>
    <cellStyle name="Cálculo 2 6 3 3 3 5" xfId="4880" xr:uid="{32ACD832-D0F6-40CE-A305-FD357EF66588}"/>
    <cellStyle name="Cálculo 2 6 3 3 4" xfId="4881" xr:uid="{AFE643F4-0162-492F-9EFD-9624E0755E61}"/>
    <cellStyle name="Cálculo 2 6 3 3 4 2" xfId="4882" xr:uid="{B055A25C-F558-4163-8B02-339E873BAA05}"/>
    <cellStyle name="Cálculo 2 6 3 3 4 3" xfId="4883" xr:uid="{845C2981-69C6-4978-A329-F3DF16302DF1}"/>
    <cellStyle name="Cálculo 2 6 3 3 4 4" xfId="4884" xr:uid="{6481B24F-A925-498E-8B1B-2796B1657778}"/>
    <cellStyle name="Cálculo 2 6 3 3 5" xfId="4885" xr:uid="{5C2168BB-108E-497A-8569-8B93FEABA238}"/>
    <cellStyle name="Cálculo 2 6 3 3 5 2" xfId="4886" xr:uid="{451718FA-3EB9-4344-A7E9-10BF059D18B5}"/>
    <cellStyle name="Cálculo 2 6 3 3 5 3" xfId="4887" xr:uid="{C756D91B-2960-4497-AA58-818C79861846}"/>
    <cellStyle name="Cálculo 2 6 3 3 5 4" xfId="4888" xr:uid="{17171FA9-E271-4460-922A-61E2D42AB51D}"/>
    <cellStyle name="Cálculo 2 6 3 3 6" xfId="4889" xr:uid="{E9212C07-1903-4FC8-BBE1-6740CA86D4CC}"/>
    <cellStyle name="Cálculo 2 6 3 3 6 2" xfId="4890" xr:uid="{5561D57B-BBDF-4E69-902C-FE52A46B579D}"/>
    <cellStyle name="Cálculo 2 6 3 3 6 3" xfId="4891" xr:uid="{519CE1FA-4528-4869-BF74-EFE489EEA41C}"/>
    <cellStyle name="Cálculo 2 6 3 3 6 4" xfId="4892" xr:uid="{84CFCF54-82F8-4F22-95FF-146AA4FF1A9F}"/>
    <cellStyle name="Cálculo 2 6 3 3 7" xfId="4893" xr:uid="{5EA5A17A-5844-4D7F-8EAB-160ADE21716D}"/>
    <cellStyle name="Cálculo 2 6 3 3 8" xfId="4894" xr:uid="{317B897C-F922-4250-AE07-DB1C12EE3EEB}"/>
    <cellStyle name="Cálculo 2 6 3 3 9" xfId="4895" xr:uid="{674D774F-0830-45C3-A950-78D6D772C120}"/>
    <cellStyle name="Cálculo 2 6 3 4" xfId="4896" xr:uid="{3ECCDCA4-44FD-4535-A4A5-52FEC144DC3F}"/>
    <cellStyle name="Cálculo 2 6 3 4 10" xfId="4897" xr:uid="{8E2804C8-AC35-4714-A743-3AD2D2BCC32A}"/>
    <cellStyle name="Cálculo 2 6 3 4 2" xfId="4898" xr:uid="{35043F4E-C1E8-4DFE-A8E0-A3B4FD43136D}"/>
    <cellStyle name="Cálculo 2 6 3 4 2 2" xfId="4899" xr:uid="{F65A618C-8271-4B52-8F21-6E91C3D4559E}"/>
    <cellStyle name="Cálculo 2 6 3 4 2 3" xfId="4900" xr:uid="{8CC2305F-D381-4A07-BEF8-71349F7FF4D5}"/>
    <cellStyle name="Cálculo 2 6 3 4 2 4" xfId="4901" xr:uid="{638A88D4-2045-424D-B439-D2060B6F585D}"/>
    <cellStyle name="Cálculo 2 6 3 4 2 5" xfId="4902" xr:uid="{768B8671-6557-41AA-BE3B-FA847F64B520}"/>
    <cellStyle name="Cálculo 2 6 3 4 3" xfId="4903" xr:uid="{BB5E8072-BF28-481B-B300-A682F052C410}"/>
    <cellStyle name="Cálculo 2 6 3 4 3 2" xfId="4904" xr:uid="{B3DFD0B0-912E-4F66-ACE7-73D3CB674A79}"/>
    <cellStyle name="Cálculo 2 6 3 4 3 3" xfId="4905" xr:uid="{4C7AD4EB-F744-4425-907D-CA6F979A4F04}"/>
    <cellStyle name="Cálculo 2 6 3 4 3 4" xfId="4906" xr:uid="{5278368A-5B38-4EF2-B34C-BEB1477536F0}"/>
    <cellStyle name="Cálculo 2 6 3 4 3 5" xfId="4907" xr:uid="{31EBF2FB-FBB2-4C56-9445-93D4C4D0E5B0}"/>
    <cellStyle name="Cálculo 2 6 3 4 4" xfId="4908" xr:uid="{8A26921D-3422-4B25-82DB-16634D05F480}"/>
    <cellStyle name="Cálculo 2 6 3 4 4 2" xfId="4909" xr:uid="{8A01F1AF-AD35-4F3D-BCD1-D5083D2ECC59}"/>
    <cellStyle name="Cálculo 2 6 3 4 4 3" xfId="4910" xr:uid="{53D069AE-29A1-4ABE-9BE0-EAAC7D575C53}"/>
    <cellStyle name="Cálculo 2 6 3 4 4 4" xfId="4911" xr:uid="{9F0E1B8D-E66F-4802-A8D2-F87E2CBD1DCE}"/>
    <cellStyle name="Cálculo 2 6 3 4 5" xfId="4912" xr:uid="{F996F933-C0BA-41B2-ABEB-EF955BDDFFD9}"/>
    <cellStyle name="Cálculo 2 6 3 4 5 2" xfId="4913" xr:uid="{E72C7DF3-5090-4B77-B728-F04AABDB53C0}"/>
    <cellStyle name="Cálculo 2 6 3 4 5 3" xfId="4914" xr:uid="{1C83055C-9971-4CD8-8A71-D88A6C17226A}"/>
    <cellStyle name="Cálculo 2 6 3 4 5 4" xfId="4915" xr:uid="{DCCFD7D1-2399-41A2-86C7-318117776966}"/>
    <cellStyle name="Cálculo 2 6 3 4 6" xfId="4916" xr:uid="{4F96D0D2-3653-4E67-91B6-6D6C257E7B78}"/>
    <cellStyle name="Cálculo 2 6 3 4 6 2" xfId="4917" xr:uid="{2BFBBC9F-C422-4C2A-99CC-4AD1C40093F0}"/>
    <cellStyle name="Cálculo 2 6 3 4 6 3" xfId="4918" xr:uid="{25FC6D8F-FE41-499F-8300-C64857B6D8D5}"/>
    <cellStyle name="Cálculo 2 6 3 4 6 4" xfId="4919" xr:uid="{4B461DF9-A13C-4063-8927-C30764B2D4CD}"/>
    <cellStyle name="Cálculo 2 6 3 4 7" xfId="4920" xr:uid="{C066F51B-6B91-46F1-8B66-61746A5870D6}"/>
    <cellStyle name="Cálculo 2 6 3 4 8" xfId="4921" xr:uid="{C480119F-D58B-44A7-8558-CAA78EE6FB93}"/>
    <cellStyle name="Cálculo 2 6 3 4 9" xfId="4922" xr:uid="{521DC0B6-42AE-4795-BC24-2ED4A0342A68}"/>
    <cellStyle name="Cálculo 2 6 3 5" xfId="4923" xr:uid="{9293C4D9-E0C9-4473-9F5B-3DC866B3772F}"/>
    <cellStyle name="Cálculo 2 6 3 5 2" xfId="4924" xr:uid="{ABC242F9-F869-4E9C-BE1D-5E48CE0D22E0}"/>
    <cellStyle name="Cálculo 2 6 3 5 3" xfId="4925" xr:uid="{0B9A7333-D3C7-4A2B-87C1-82B228DD4648}"/>
    <cellStyle name="Cálculo 2 6 3 5 4" xfId="4926" xr:uid="{9E0D3A0A-B369-425A-8334-5887A35E934F}"/>
    <cellStyle name="Cálculo 2 6 3 5 5" xfId="4927" xr:uid="{8CDFCA21-CCAC-42CA-AC62-E9A4D9822CB8}"/>
    <cellStyle name="Cálculo 2 6 3 6" xfId="4928" xr:uid="{D2EDD854-61BE-45C8-BFF8-199AAD76930E}"/>
    <cellStyle name="Cálculo 2 6 3 6 2" xfId="4929" xr:uid="{98F4866A-E743-4D25-9028-B78CB24D84F3}"/>
    <cellStyle name="Cálculo 2 6 3 6 3" xfId="4930" xr:uid="{741D533A-8CBB-4C4B-8361-E1FBA463523C}"/>
    <cellStyle name="Cálculo 2 6 3 6 4" xfId="4931" xr:uid="{A92DB359-C7ED-4436-B812-ADC98D10FEFA}"/>
    <cellStyle name="Cálculo 2 6 3 7" xfId="4932" xr:uid="{F8A82A77-8DB6-4A86-A1BF-47C69C8A22FB}"/>
    <cellStyle name="Cálculo 2 6 3 7 2" xfId="4933" xr:uid="{926E02BB-0F35-4A0D-80ED-F2799BFEB3CB}"/>
    <cellStyle name="Cálculo 2 6 3 7 3" xfId="4934" xr:uid="{26799977-FC5D-449E-B4AE-BAD5667687D5}"/>
    <cellStyle name="Cálculo 2 6 3 7 4" xfId="4935" xr:uid="{B21B05D2-5B8C-47E9-9532-FBC11B84A669}"/>
    <cellStyle name="Cálculo 2 6 3 8" xfId="4936" xr:uid="{2BCD5560-49B6-45C0-B60E-6F0379119379}"/>
    <cellStyle name="Cálculo 2 6 3 8 2" xfId="4937" xr:uid="{F77E7979-6C9A-4182-BDF4-8F4034FEEE82}"/>
    <cellStyle name="Cálculo 2 6 3 8 3" xfId="4938" xr:uid="{DC1EC4B7-2053-4A1B-B702-A7AB4F225828}"/>
    <cellStyle name="Cálculo 2 6 3 8 4" xfId="4939" xr:uid="{C012D561-FD7E-4F35-BDA5-618B1FAB1423}"/>
    <cellStyle name="Cálculo 2 6 3 9" xfId="4940" xr:uid="{191BECB0-F9B7-4840-BA82-42C4745BD5C5}"/>
    <cellStyle name="Cálculo 2 6 4" xfId="4941" xr:uid="{B0CE3B5C-54ED-45EB-B1B4-95D2B5D99B81}"/>
    <cellStyle name="Cálculo 2 6 4 10" xfId="4942" xr:uid="{F14EABA0-E23F-4645-B93B-2E6DD0F7566E}"/>
    <cellStyle name="Cálculo 2 6 4 2" xfId="4943" xr:uid="{3B40B8AE-C044-42E8-8759-FFE650EB653C}"/>
    <cellStyle name="Cálculo 2 6 4 2 2" xfId="4944" xr:uid="{87789AE5-29E4-4B24-8BF8-018D43C38EF4}"/>
    <cellStyle name="Cálculo 2 6 4 2 3" xfId="4945" xr:uid="{5C87759B-C9C4-4758-8910-66AB93BAD7B8}"/>
    <cellStyle name="Cálculo 2 6 4 2 4" xfId="4946" xr:uid="{A3FB795E-7A5F-4824-9ACD-39D0C258FBC2}"/>
    <cellStyle name="Cálculo 2 6 4 2 5" xfId="4947" xr:uid="{6F50C695-2E17-41DC-A0B8-7DCB266BE68F}"/>
    <cellStyle name="Cálculo 2 6 4 3" xfId="4948" xr:uid="{3A451DE9-1189-439E-901E-C4F0218C5A6C}"/>
    <cellStyle name="Cálculo 2 6 4 3 2" xfId="4949" xr:uid="{3034C0F8-DE9E-4F24-B489-5EAE2CC40C8C}"/>
    <cellStyle name="Cálculo 2 6 4 3 3" xfId="4950" xr:uid="{BE3005F9-0216-42BC-BE07-FA8F80B64709}"/>
    <cellStyle name="Cálculo 2 6 4 3 4" xfId="4951" xr:uid="{ABB0FA9C-7FCA-48A9-9172-35E7D0E827A5}"/>
    <cellStyle name="Cálculo 2 6 4 3 5" xfId="4952" xr:uid="{51B96823-CEE2-4236-B76C-D8935567F62C}"/>
    <cellStyle name="Cálculo 2 6 4 4" xfId="4953" xr:uid="{33E0C5CF-AF86-4848-B9B9-231B39BEB043}"/>
    <cellStyle name="Cálculo 2 6 4 4 2" xfId="4954" xr:uid="{9D884577-DDBA-4B4C-BFA3-B75964A26850}"/>
    <cellStyle name="Cálculo 2 6 4 4 3" xfId="4955" xr:uid="{DC30957A-0295-4ACC-B151-0E493168107A}"/>
    <cellStyle name="Cálculo 2 6 4 4 4" xfId="4956" xr:uid="{4B0CBF41-EEE6-4027-9632-5E5EE6178AA0}"/>
    <cellStyle name="Cálculo 2 6 4 5" xfId="4957" xr:uid="{68ED6E49-2C49-48CA-982F-2C7E37A6DBD6}"/>
    <cellStyle name="Cálculo 2 6 4 5 2" xfId="4958" xr:uid="{7FB1F902-ED8D-4CFD-8C20-AE8B548F0686}"/>
    <cellStyle name="Cálculo 2 6 4 5 3" xfId="4959" xr:uid="{A23FEFDB-EBCC-4625-8824-8855ACC13B5E}"/>
    <cellStyle name="Cálculo 2 6 4 5 4" xfId="4960" xr:uid="{E7723CC7-5D23-4A4E-A993-D90F64248441}"/>
    <cellStyle name="Cálculo 2 6 4 6" xfId="4961" xr:uid="{D9033CF4-79F4-4A8D-B08C-97005D85A16E}"/>
    <cellStyle name="Cálculo 2 6 4 6 2" xfId="4962" xr:uid="{2A20E13A-3218-497D-BE46-1093138B19EE}"/>
    <cellStyle name="Cálculo 2 6 4 6 3" xfId="4963" xr:uid="{D79CF74B-C186-460C-81AE-D2C034B5FC2E}"/>
    <cellStyle name="Cálculo 2 6 4 6 4" xfId="4964" xr:uid="{5AB766BA-05EF-42AC-B4A9-521079D4A12E}"/>
    <cellStyle name="Cálculo 2 6 4 7" xfId="4965" xr:uid="{276513E7-04FF-4DCC-911C-BB4C779E83E6}"/>
    <cellStyle name="Cálculo 2 6 4 8" xfId="4966" xr:uid="{CBA0CB41-E473-4E4B-9FD4-60618EAA0240}"/>
    <cellStyle name="Cálculo 2 6 4 9" xfId="4967" xr:uid="{993BCFBF-95DE-4B3F-8967-24C720691A76}"/>
    <cellStyle name="Cálculo 2 6 5" xfId="4968" xr:uid="{CE760CA7-B754-4E98-ADCA-6D4D27BDED1C}"/>
    <cellStyle name="Cálculo 2 6 5 10" xfId="4969" xr:uid="{50F4FAC4-4440-4A58-A2AD-8C30A421A9FF}"/>
    <cellStyle name="Cálculo 2 6 5 2" xfId="4970" xr:uid="{5DAB9A5B-F550-4C08-B405-93875BB0EDA7}"/>
    <cellStyle name="Cálculo 2 6 5 2 2" xfId="4971" xr:uid="{C9B422D7-3208-4E04-BF2E-0258EE213A77}"/>
    <cellStyle name="Cálculo 2 6 5 2 3" xfId="4972" xr:uid="{18951FCE-8200-453D-B2A4-0B72B555B596}"/>
    <cellStyle name="Cálculo 2 6 5 2 4" xfId="4973" xr:uid="{6CC1D655-A3C3-4CE5-B2B7-6A099E44303B}"/>
    <cellStyle name="Cálculo 2 6 5 2 5" xfId="4974" xr:uid="{98D33414-A015-4525-BC8D-BD9D75100CAC}"/>
    <cellStyle name="Cálculo 2 6 5 3" xfId="4975" xr:uid="{73D3A8A9-DA3E-4052-A1DE-09AA1E3E450D}"/>
    <cellStyle name="Cálculo 2 6 5 3 2" xfId="4976" xr:uid="{9F7F1078-4EFA-411B-9C51-2321796134CB}"/>
    <cellStyle name="Cálculo 2 6 5 3 3" xfId="4977" xr:uid="{CFE0890F-1FEE-4171-B9A6-2CB66EB24CF3}"/>
    <cellStyle name="Cálculo 2 6 5 3 4" xfId="4978" xr:uid="{37C7F632-DB53-4E70-B827-A896010335EB}"/>
    <cellStyle name="Cálculo 2 6 5 3 5" xfId="4979" xr:uid="{9016ADF9-322A-4C3D-B9E6-EA28A5998DAD}"/>
    <cellStyle name="Cálculo 2 6 5 4" xfId="4980" xr:uid="{1C758833-CBB9-4F42-B185-AEA71CF1F15C}"/>
    <cellStyle name="Cálculo 2 6 5 4 2" xfId="4981" xr:uid="{CEBF0EB1-328C-41B8-8C0C-A664FD8C5733}"/>
    <cellStyle name="Cálculo 2 6 5 4 3" xfId="4982" xr:uid="{FB77A669-3614-40F6-BDDE-D4F132B620B0}"/>
    <cellStyle name="Cálculo 2 6 5 4 4" xfId="4983" xr:uid="{E1F0794B-1CE5-404B-B0AF-31D389FA5DFE}"/>
    <cellStyle name="Cálculo 2 6 5 5" xfId="4984" xr:uid="{CD86D4EC-F7ED-4BDF-B84E-DD039E16EE50}"/>
    <cellStyle name="Cálculo 2 6 5 5 2" xfId="4985" xr:uid="{C5610746-B8C3-4806-9219-97FB520999B2}"/>
    <cellStyle name="Cálculo 2 6 5 5 3" xfId="4986" xr:uid="{A559CA5F-90B8-4998-9955-44751B73184C}"/>
    <cellStyle name="Cálculo 2 6 5 5 4" xfId="4987" xr:uid="{C61306A8-FDE9-45FE-A2EB-F9122D91158B}"/>
    <cellStyle name="Cálculo 2 6 5 6" xfId="4988" xr:uid="{4D828D3F-446C-4696-A89F-F23728DB022C}"/>
    <cellStyle name="Cálculo 2 6 5 6 2" xfId="4989" xr:uid="{B6AC2BE6-96CB-4DE2-8CCA-123713320CC8}"/>
    <cellStyle name="Cálculo 2 6 5 6 3" xfId="4990" xr:uid="{E2644F74-314B-47F7-8024-F75E767F1F81}"/>
    <cellStyle name="Cálculo 2 6 5 6 4" xfId="4991" xr:uid="{FFD98EFA-CFD9-4898-91A5-D28E33A760FD}"/>
    <cellStyle name="Cálculo 2 6 5 7" xfId="4992" xr:uid="{CB15AF5A-5159-4E2E-8885-246D75353A6C}"/>
    <cellStyle name="Cálculo 2 6 5 8" xfId="4993" xr:uid="{AB5E34AD-0791-4E37-A4B6-1EA83839671A}"/>
    <cellStyle name="Cálculo 2 6 5 9" xfId="4994" xr:uid="{063D2AC8-175C-4B22-8432-84A1F7D9CA88}"/>
    <cellStyle name="Cálculo 2 6 6" xfId="4995" xr:uid="{6239766C-93BB-44CB-92C5-3180D04073ED}"/>
    <cellStyle name="Cálculo 2 6 6 2" xfId="4996" xr:uid="{C98BE12C-7AFD-43DE-8224-9E26B3273193}"/>
    <cellStyle name="Cálculo 2 6 6 3" xfId="4997" xr:uid="{7326B2D3-AF0A-46B1-AE06-506DEF9AFA8A}"/>
    <cellStyle name="Cálculo 2 6 6 4" xfId="4998" xr:uid="{5AB691A1-2461-489F-A5F8-3F4C21B53206}"/>
    <cellStyle name="Cálculo 2 6 6 5" xfId="4999" xr:uid="{BA76479F-7685-414E-B91C-739EEA485CA6}"/>
    <cellStyle name="Cálculo 2 6 7" xfId="5000" xr:uid="{5B03F8D7-F7ED-41B6-85A6-646852C415EC}"/>
    <cellStyle name="Cálculo 2 6 7 2" xfId="5001" xr:uid="{C31A4A7B-4CBB-4790-B910-CD149AE74785}"/>
    <cellStyle name="Cálculo 2 6 7 3" xfId="5002" xr:uid="{00F2C354-C4C9-42C5-A7B6-FD0A62AC6EFB}"/>
    <cellStyle name="Cálculo 2 6 7 4" xfId="5003" xr:uid="{627A5E45-1CA5-48A6-8CDC-9F2156C96882}"/>
    <cellStyle name="Cálculo 2 6 8" xfId="5004" xr:uid="{84CF3F67-EA15-42C1-BB25-CFBC5C2AA644}"/>
    <cellStyle name="Cálculo 2 6 8 2" xfId="5005" xr:uid="{53F06D87-4871-4CCF-8003-E67B7C38CFAB}"/>
    <cellStyle name="Cálculo 2 6 8 3" xfId="5006" xr:uid="{026A6DE6-766E-4FE5-A208-D8DD17A4528C}"/>
    <cellStyle name="Cálculo 2 6 8 4" xfId="5007" xr:uid="{909B7FC2-0FFA-4C68-B6F8-43A45A8C5172}"/>
    <cellStyle name="Cálculo 2 6 9" xfId="5008" xr:uid="{789B765A-8B18-4E2A-8C1B-A267632735AE}"/>
    <cellStyle name="Cálculo 2 6 9 2" xfId="5009" xr:uid="{C75083D2-2BBB-499C-B25E-4057C1B51432}"/>
    <cellStyle name="Cálculo 2 6 9 3" xfId="5010" xr:uid="{3A70FFCA-183B-4E9B-B146-8B1681EF947F}"/>
    <cellStyle name="Cálculo 2 6 9 4" xfId="5011" xr:uid="{5DD8AEC3-A291-4340-A40D-84B51CED7CE6}"/>
    <cellStyle name="Cálculo 2 7" xfId="683" xr:uid="{C9F8C238-1FF6-4200-851C-D8804D096078}"/>
    <cellStyle name="Cálculo 2 7 10" xfId="5012" xr:uid="{29113AC4-033E-44D2-A60A-5AFF1C1BCD23}"/>
    <cellStyle name="Cálculo 2 7 11" xfId="5013" xr:uid="{1693C971-5EA0-47AE-B8EA-9D27F40F0BDA}"/>
    <cellStyle name="Cálculo 2 7 12" xfId="5014" xr:uid="{CA2ED3A2-8857-48D0-97D9-FC96803A2CB7}"/>
    <cellStyle name="Cálculo 2 7 13" xfId="5015" xr:uid="{00CC657F-5D98-41B6-9D32-DD434F5B2B6F}"/>
    <cellStyle name="Cálculo 2 7 2" xfId="827" xr:uid="{C5A171B0-47BD-496B-8C25-9B302FED6ABA}"/>
    <cellStyle name="Cálculo 2 7 2 10" xfId="5016" xr:uid="{F603FC17-ADE8-489E-9134-DF7703602F1D}"/>
    <cellStyle name="Cálculo 2 7 2 11" xfId="5017" xr:uid="{97A2C2D6-D783-40FD-90A5-3072EDF405A5}"/>
    <cellStyle name="Cálculo 2 7 2 12" xfId="5018" xr:uid="{4EB31EDD-57D2-4AC2-AF98-ADA223AFDCA0}"/>
    <cellStyle name="Cálculo 2 7 2 13" xfId="5019" xr:uid="{9A0A0A78-6B1E-47FE-8AF4-3E6B340792E3}"/>
    <cellStyle name="Cálculo 2 7 2 2" xfId="1078" xr:uid="{0E444EC1-6A3E-4DD3-93DE-02DFB6ADDA93}"/>
    <cellStyle name="Cálculo 2 7 2 2 10" xfId="5020" xr:uid="{73907518-CC2B-49B2-B1E1-52B787895E6F}"/>
    <cellStyle name="Cálculo 2 7 2 2 11" xfId="5021" xr:uid="{9D027108-C67D-445D-862E-749689EC36E3}"/>
    <cellStyle name="Cálculo 2 7 2 2 12" xfId="5022" xr:uid="{F8D1E67E-D36E-4A70-A53D-740F5F7DCDBD}"/>
    <cellStyle name="Cálculo 2 7 2 2 13" xfId="5023" xr:uid="{DFF0B1EC-353A-437C-9CA2-EC594BCAA93F}"/>
    <cellStyle name="Cálculo 2 7 2 2 2" xfId="5024" xr:uid="{626A3350-85D2-487B-9EA6-9A53B0E0B9FC}"/>
    <cellStyle name="Cálculo 2 7 2 2 2 10" xfId="5025" xr:uid="{B21D122E-0F83-454A-9563-D4895C6E8D6E}"/>
    <cellStyle name="Cálculo 2 7 2 2 2 2" xfId="5026" xr:uid="{43767271-D17C-4E5A-9C4B-B8316EEA5B48}"/>
    <cellStyle name="Cálculo 2 7 2 2 2 2 2" xfId="5027" xr:uid="{DAEBA6B2-E586-4909-BB44-565D6195A3B7}"/>
    <cellStyle name="Cálculo 2 7 2 2 2 2 3" xfId="5028" xr:uid="{037A86EA-8F9A-45D3-BA44-2BE40AABFF48}"/>
    <cellStyle name="Cálculo 2 7 2 2 2 2 4" xfId="5029" xr:uid="{BA882F6E-D06A-4CFA-BA8F-8F1AF92ED983}"/>
    <cellStyle name="Cálculo 2 7 2 2 2 2 5" xfId="5030" xr:uid="{A06CAA50-B9F1-466C-89D4-089078F6F2DB}"/>
    <cellStyle name="Cálculo 2 7 2 2 2 3" xfId="5031" xr:uid="{56066EA9-53AB-46B2-BA69-364691964A0E}"/>
    <cellStyle name="Cálculo 2 7 2 2 2 3 2" xfId="5032" xr:uid="{010F6F3D-7D46-40DD-BF9F-861622E5DB19}"/>
    <cellStyle name="Cálculo 2 7 2 2 2 3 3" xfId="5033" xr:uid="{2046EF15-25AB-45BC-8754-F7E01CF7CCBF}"/>
    <cellStyle name="Cálculo 2 7 2 2 2 3 4" xfId="5034" xr:uid="{2186D912-0253-4BD0-8334-B49DBD4F7F12}"/>
    <cellStyle name="Cálculo 2 7 2 2 2 3 5" xfId="5035" xr:uid="{BE91AA71-5E9E-4526-AACB-6287B1543B7D}"/>
    <cellStyle name="Cálculo 2 7 2 2 2 4" xfId="5036" xr:uid="{C5F6892B-65B0-4443-986E-CD2239842B8A}"/>
    <cellStyle name="Cálculo 2 7 2 2 2 4 2" xfId="5037" xr:uid="{3526E0E1-C295-4D31-91B7-41858FCC5F30}"/>
    <cellStyle name="Cálculo 2 7 2 2 2 4 3" xfId="5038" xr:uid="{60471F15-410F-41EC-81BF-D10D35BB7339}"/>
    <cellStyle name="Cálculo 2 7 2 2 2 4 4" xfId="5039" xr:uid="{B2565EEA-2BEC-4A79-B95E-BD74BBE66D0D}"/>
    <cellStyle name="Cálculo 2 7 2 2 2 5" xfId="5040" xr:uid="{F3707774-9C8D-486B-A12D-075703965F7D}"/>
    <cellStyle name="Cálculo 2 7 2 2 2 5 2" xfId="5041" xr:uid="{B47CE477-51ED-41B2-951F-86B9AA86D7D9}"/>
    <cellStyle name="Cálculo 2 7 2 2 2 5 3" xfId="5042" xr:uid="{F5F70750-C1B4-4956-908D-F0EEA8384C64}"/>
    <cellStyle name="Cálculo 2 7 2 2 2 5 4" xfId="5043" xr:uid="{3F0F40BF-B903-40C5-B656-76417DE2F1A5}"/>
    <cellStyle name="Cálculo 2 7 2 2 2 6" xfId="5044" xr:uid="{4734F36D-4873-40F2-A602-8ADED808709B}"/>
    <cellStyle name="Cálculo 2 7 2 2 2 6 2" xfId="5045" xr:uid="{E23A0CC9-975A-4AF3-BA24-29D2CDF3F10B}"/>
    <cellStyle name="Cálculo 2 7 2 2 2 6 3" xfId="5046" xr:uid="{1B54F9CA-2536-436F-B353-CC2461955B2F}"/>
    <cellStyle name="Cálculo 2 7 2 2 2 6 4" xfId="5047" xr:uid="{524EBAF7-C26A-45C0-BF5D-8C32CF89CABE}"/>
    <cellStyle name="Cálculo 2 7 2 2 2 7" xfId="5048" xr:uid="{AB64889A-93FB-4799-ABBA-69FEDE839600}"/>
    <cellStyle name="Cálculo 2 7 2 2 2 8" xfId="5049" xr:uid="{70A8CB82-E527-445D-BD26-31D0DE473502}"/>
    <cellStyle name="Cálculo 2 7 2 2 2 9" xfId="5050" xr:uid="{AF279E74-286E-424B-B64F-E063612980C9}"/>
    <cellStyle name="Cálculo 2 7 2 2 3" xfId="5051" xr:uid="{D8825EEB-4915-4527-80A0-2F88B37EFE54}"/>
    <cellStyle name="Cálculo 2 7 2 2 3 2" xfId="5052" xr:uid="{CC221106-7B69-46B7-BF03-04CC7A651DE9}"/>
    <cellStyle name="Cálculo 2 7 2 2 3 3" xfId="5053" xr:uid="{BEA43075-1B7A-404A-817F-625073A2DAC5}"/>
    <cellStyle name="Cálculo 2 7 2 2 3 4" xfId="5054" xr:uid="{997107AE-F6BC-4248-8660-AA23D7A0516B}"/>
    <cellStyle name="Cálculo 2 7 2 2 3 5" xfId="5055" xr:uid="{787EF5CF-053D-43A8-BF5B-E0DBEB5B29DA}"/>
    <cellStyle name="Cálculo 2 7 2 2 4" xfId="5056" xr:uid="{C01948B2-205C-4D93-8559-2D3A393488C2}"/>
    <cellStyle name="Cálculo 2 7 2 2 4 2" xfId="5057" xr:uid="{9EC7EC44-2B92-48AB-9F34-75763D13607C}"/>
    <cellStyle name="Cálculo 2 7 2 2 4 3" xfId="5058" xr:uid="{DC26A9B1-22F5-4D47-A11E-F0F1C07C2987}"/>
    <cellStyle name="Cálculo 2 7 2 2 4 4" xfId="5059" xr:uid="{FEE59EBB-22CF-4AE1-A966-05D6F2E93A6A}"/>
    <cellStyle name="Cálculo 2 7 2 2 4 5" xfId="5060" xr:uid="{28616FED-3410-45F6-A0D6-7F4A8BF92C3A}"/>
    <cellStyle name="Cálculo 2 7 2 2 5" xfId="5061" xr:uid="{C640D0E2-23DE-4E46-9127-0C2544BA0C1A}"/>
    <cellStyle name="Cálculo 2 7 2 2 5 2" xfId="5062" xr:uid="{EF7A6620-1AE2-4E57-8838-FA8F4A9403DC}"/>
    <cellStyle name="Cálculo 2 7 2 2 5 3" xfId="5063" xr:uid="{0D7ABAFB-2157-457F-9C81-5BD4CB5E9EA9}"/>
    <cellStyle name="Cálculo 2 7 2 2 5 4" xfId="5064" xr:uid="{E7DE3263-F057-4BC5-84A5-B0338C4A3B75}"/>
    <cellStyle name="Cálculo 2 7 2 2 6" xfId="5065" xr:uid="{D617E75D-2D94-4918-A469-5414B2F88157}"/>
    <cellStyle name="Cálculo 2 7 2 2 6 2" xfId="5066" xr:uid="{E51C2350-CD94-4E7D-9F47-EAA5969323E9}"/>
    <cellStyle name="Cálculo 2 7 2 2 6 3" xfId="5067" xr:uid="{0173984E-97D9-45B7-B2A5-1E2F09DD4EB0}"/>
    <cellStyle name="Cálculo 2 7 2 2 6 4" xfId="5068" xr:uid="{61E25EC4-3BBA-4E22-8DE1-A0597F291DD6}"/>
    <cellStyle name="Cálculo 2 7 2 2 7" xfId="5069" xr:uid="{143AE1E9-10CD-4AF5-890D-8A0BF763EE83}"/>
    <cellStyle name="Cálculo 2 7 2 2 7 2" xfId="5070" xr:uid="{76E412B6-94D0-4A1B-808D-6792E0ECD49F}"/>
    <cellStyle name="Cálculo 2 7 2 2 7 3" xfId="5071" xr:uid="{6987E114-6DB8-4190-B3BB-10BB659EACC9}"/>
    <cellStyle name="Cálculo 2 7 2 2 7 4" xfId="5072" xr:uid="{A28EB84E-9727-4887-94A4-129B9BAA55C6}"/>
    <cellStyle name="Cálculo 2 7 2 2 8" xfId="5073" xr:uid="{AE84B8B3-68BD-4EDD-AFCF-A63863EBB813}"/>
    <cellStyle name="Cálculo 2 7 2 2 9" xfId="5074" xr:uid="{ED9A17CD-59C5-4F83-96CD-F8DB747CA529}"/>
    <cellStyle name="Cálculo 2 7 2 3" xfId="5075" xr:uid="{61EA28E0-58D1-4375-B44D-C577818EAECD}"/>
    <cellStyle name="Cálculo 2 7 2 3 10" xfId="5076" xr:uid="{B61A7363-ADFB-4707-AEC1-BCDABDCCBCD1}"/>
    <cellStyle name="Cálculo 2 7 2 3 2" xfId="5077" xr:uid="{502611F0-5658-40D9-AFF6-F3AAEF8462DF}"/>
    <cellStyle name="Cálculo 2 7 2 3 2 2" xfId="5078" xr:uid="{79308D6E-1501-4E9A-B0C9-86AC9D445EB4}"/>
    <cellStyle name="Cálculo 2 7 2 3 2 3" xfId="5079" xr:uid="{B35B9A45-442F-448B-B47F-DBD79B36AC2C}"/>
    <cellStyle name="Cálculo 2 7 2 3 2 4" xfId="5080" xr:uid="{EF2A67FF-7FC4-4908-A125-0C14B34BE8C2}"/>
    <cellStyle name="Cálculo 2 7 2 3 2 5" xfId="5081" xr:uid="{9E4678F7-8A1F-4BC6-AB6F-CCDF87DAC2E6}"/>
    <cellStyle name="Cálculo 2 7 2 3 3" xfId="5082" xr:uid="{11E16CE8-633E-4BE1-ADEC-5FD627CE1514}"/>
    <cellStyle name="Cálculo 2 7 2 3 3 2" xfId="5083" xr:uid="{E020120F-1080-41FF-A84B-6F40EB950B90}"/>
    <cellStyle name="Cálculo 2 7 2 3 3 3" xfId="5084" xr:uid="{6FE389B6-01F3-47F8-A7D3-5717AB6A501A}"/>
    <cellStyle name="Cálculo 2 7 2 3 3 4" xfId="5085" xr:uid="{02A40C8E-694C-4D6E-8D0A-83A5551E2FC1}"/>
    <cellStyle name="Cálculo 2 7 2 3 3 5" xfId="5086" xr:uid="{60BC0637-6479-4573-B928-6A6C0D1BB32F}"/>
    <cellStyle name="Cálculo 2 7 2 3 4" xfId="5087" xr:uid="{F897192D-BA2B-40B8-A280-A36D678963D1}"/>
    <cellStyle name="Cálculo 2 7 2 3 4 2" xfId="5088" xr:uid="{FEE809E1-0648-4760-947A-53FAF81F131B}"/>
    <cellStyle name="Cálculo 2 7 2 3 4 3" xfId="5089" xr:uid="{19878D8D-7930-429F-90B1-CA76A3EF5786}"/>
    <cellStyle name="Cálculo 2 7 2 3 4 4" xfId="5090" xr:uid="{FB610341-E548-4E7C-A454-46EFC44EE71F}"/>
    <cellStyle name="Cálculo 2 7 2 3 5" xfId="5091" xr:uid="{E704A667-FACD-4CD2-916B-A5EBA05B5978}"/>
    <cellStyle name="Cálculo 2 7 2 3 5 2" xfId="5092" xr:uid="{48C6D843-12FD-40DC-A420-5C235E88DFFC}"/>
    <cellStyle name="Cálculo 2 7 2 3 5 3" xfId="5093" xr:uid="{34D92529-EB58-4713-B04F-A9EBBB5576CC}"/>
    <cellStyle name="Cálculo 2 7 2 3 5 4" xfId="5094" xr:uid="{CAE2C381-265A-46CF-937E-0A44B545394B}"/>
    <cellStyle name="Cálculo 2 7 2 3 6" xfId="5095" xr:uid="{62A0EF6A-7040-4C25-8FBA-670502F9AD26}"/>
    <cellStyle name="Cálculo 2 7 2 3 6 2" xfId="5096" xr:uid="{29F44DEB-5EA0-4CD2-857E-7F9FA4E4564E}"/>
    <cellStyle name="Cálculo 2 7 2 3 6 3" xfId="5097" xr:uid="{2D59D0F3-FB86-4906-9290-25471122BEC4}"/>
    <cellStyle name="Cálculo 2 7 2 3 6 4" xfId="5098" xr:uid="{FABCD7B1-D692-4DBE-8FC5-7F53C9542DBC}"/>
    <cellStyle name="Cálculo 2 7 2 3 7" xfId="5099" xr:uid="{C0F3D8A7-0EBB-40E8-BDA5-59EC0F88C389}"/>
    <cellStyle name="Cálculo 2 7 2 3 8" xfId="5100" xr:uid="{344CC264-33E2-49D8-98ED-CA737775874A}"/>
    <cellStyle name="Cálculo 2 7 2 3 9" xfId="5101" xr:uid="{4B769B74-1914-4399-A5AC-E57E963B6097}"/>
    <cellStyle name="Cálculo 2 7 2 4" xfId="5102" xr:uid="{79F496FC-E21A-4C3A-9E08-2D464DCDAD99}"/>
    <cellStyle name="Cálculo 2 7 2 4 10" xfId="5103" xr:uid="{D8220FB6-72F0-439E-89A4-F01651FABED6}"/>
    <cellStyle name="Cálculo 2 7 2 4 2" xfId="5104" xr:uid="{8B46A1F8-235B-4DCA-893A-B4B01EA57F74}"/>
    <cellStyle name="Cálculo 2 7 2 4 2 2" xfId="5105" xr:uid="{DC7854CD-C7EA-4A40-AC61-3C22BC030E86}"/>
    <cellStyle name="Cálculo 2 7 2 4 2 3" xfId="5106" xr:uid="{138F64DB-3D98-4314-A891-AB90E8A28C0A}"/>
    <cellStyle name="Cálculo 2 7 2 4 2 4" xfId="5107" xr:uid="{5EC293CD-DA46-4AB9-9953-BC7286B8E979}"/>
    <cellStyle name="Cálculo 2 7 2 4 2 5" xfId="5108" xr:uid="{D71E79F3-3C39-46BB-BC34-B8C087CA321E}"/>
    <cellStyle name="Cálculo 2 7 2 4 3" xfId="5109" xr:uid="{37F55633-9CB4-43FC-86A3-C7C163F12E9E}"/>
    <cellStyle name="Cálculo 2 7 2 4 3 2" xfId="5110" xr:uid="{B2ED625F-B7C8-443F-8E88-A7CDA0BEFDBF}"/>
    <cellStyle name="Cálculo 2 7 2 4 3 3" xfId="5111" xr:uid="{0DCCDC8C-2582-4AEE-A9D8-8AB1D08FE71B}"/>
    <cellStyle name="Cálculo 2 7 2 4 3 4" xfId="5112" xr:uid="{7C9B6490-23D4-4B7E-8C41-9E935CC79367}"/>
    <cellStyle name="Cálculo 2 7 2 4 3 5" xfId="5113" xr:uid="{B9ABCFFF-9230-4AFB-B92C-838BD103B333}"/>
    <cellStyle name="Cálculo 2 7 2 4 4" xfId="5114" xr:uid="{6A87A40A-B5D5-45CE-9EFA-8AB42DB9AAC1}"/>
    <cellStyle name="Cálculo 2 7 2 4 4 2" xfId="5115" xr:uid="{D92FD8C3-603B-4435-BFCC-0E035C3EFA7A}"/>
    <cellStyle name="Cálculo 2 7 2 4 4 3" xfId="5116" xr:uid="{AF835A09-ECCD-4E13-8210-4014D2B5C600}"/>
    <cellStyle name="Cálculo 2 7 2 4 4 4" xfId="5117" xr:uid="{D0E313A0-3B77-4564-A8D8-5E5E568E496E}"/>
    <cellStyle name="Cálculo 2 7 2 4 5" xfId="5118" xr:uid="{72B32531-D43D-431C-82B8-7486627F2EC6}"/>
    <cellStyle name="Cálculo 2 7 2 4 5 2" xfId="5119" xr:uid="{D152BFF0-0609-462F-833B-64CDBB333B68}"/>
    <cellStyle name="Cálculo 2 7 2 4 5 3" xfId="5120" xr:uid="{6D50E672-9FFF-47DB-ADCC-F6C71B3FEEB8}"/>
    <cellStyle name="Cálculo 2 7 2 4 5 4" xfId="5121" xr:uid="{B0E10CB0-1364-4EB9-ABF0-2D5A23269F9A}"/>
    <cellStyle name="Cálculo 2 7 2 4 6" xfId="5122" xr:uid="{95D39CCC-9654-434A-BBE6-F82F85545E68}"/>
    <cellStyle name="Cálculo 2 7 2 4 6 2" xfId="5123" xr:uid="{720D174F-1D43-4213-A36E-1D16C8E89268}"/>
    <cellStyle name="Cálculo 2 7 2 4 6 3" xfId="5124" xr:uid="{5FF32EC9-79DC-446D-BBEB-933AA31494AF}"/>
    <cellStyle name="Cálculo 2 7 2 4 6 4" xfId="5125" xr:uid="{60AD65C8-472F-48B7-9202-521FA2D9A520}"/>
    <cellStyle name="Cálculo 2 7 2 4 7" xfId="5126" xr:uid="{A0047DB8-EB56-46F9-92B1-A90C0F0AAF82}"/>
    <cellStyle name="Cálculo 2 7 2 4 8" xfId="5127" xr:uid="{5BB32C29-D34B-4011-8CEA-5FB3F34CF881}"/>
    <cellStyle name="Cálculo 2 7 2 4 9" xfId="5128" xr:uid="{D121C38B-27AE-4C61-A04B-975BA8C0DC8C}"/>
    <cellStyle name="Cálculo 2 7 2 5" xfId="5129" xr:uid="{A7B76A75-6ED5-444C-8868-80A26CA0DF84}"/>
    <cellStyle name="Cálculo 2 7 2 5 2" xfId="5130" xr:uid="{B125DBEA-E615-44E7-8D98-36BE6EA26D29}"/>
    <cellStyle name="Cálculo 2 7 2 5 3" xfId="5131" xr:uid="{9D2BB3EA-06FE-46E9-AFFD-3792B50ACFC1}"/>
    <cellStyle name="Cálculo 2 7 2 5 4" xfId="5132" xr:uid="{2092953D-33F0-49D6-A98B-3700B90AADE7}"/>
    <cellStyle name="Cálculo 2 7 2 5 5" xfId="5133" xr:uid="{06AC4496-B429-4042-A63A-2C329E146988}"/>
    <cellStyle name="Cálculo 2 7 2 6" xfId="5134" xr:uid="{E535F736-AEDD-48C7-AF9C-D3390C79A53F}"/>
    <cellStyle name="Cálculo 2 7 2 6 2" xfId="5135" xr:uid="{CBD7E520-8D88-4CEB-9198-89D0734BAEBC}"/>
    <cellStyle name="Cálculo 2 7 2 6 3" xfId="5136" xr:uid="{C221C9DE-C59E-4C8C-B426-1B8A451E3BEF}"/>
    <cellStyle name="Cálculo 2 7 2 6 4" xfId="5137" xr:uid="{723917CD-E7E2-4383-832A-85EF8C3D45F5}"/>
    <cellStyle name="Cálculo 2 7 2 7" xfId="5138" xr:uid="{10DF2330-F4DD-4863-9DCA-945ACCA91888}"/>
    <cellStyle name="Cálculo 2 7 2 7 2" xfId="5139" xr:uid="{0C6AAF90-729A-42EF-A19C-D8E41136A5C3}"/>
    <cellStyle name="Cálculo 2 7 2 7 3" xfId="5140" xr:uid="{A2780353-93EE-4F57-B4B7-83677E2307AF}"/>
    <cellStyle name="Cálculo 2 7 2 7 4" xfId="5141" xr:uid="{B297D580-6E65-4B00-AA84-147F1445FA04}"/>
    <cellStyle name="Cálculo 2 7 2 8" xfId="5142" xr:uid="{02F4E22C-8BED-4B87-AC11-C124D7FBA0BB}"/>
    <cellStyle name="Cálculo 2 7 2 8 2" xfId="5143" xr:uid="{2A8EAA81-001D-419B-AFD1-95D815BDC30E}"/>
    <cellStyle name="Cálculo 2 7 2 8 3" xfId="5144" xr:uid="{C5823AF8-44AC-4E00-A4BE-9C7BC2DD7844}"/>
    <cellStyle name="Cálculo 2 7 2 8 4" xfId="5145" xr:uid="{02DEED8A-889A-447B-81D9-6AEFD33020EC}"/>
    <cellStyle name="Cálculo 2 7 2 9" xfId="5146" xr:uid="{EF7FCD1A-7698-482F-BD1D-A8F388902E76}"/>
    <cellStyle name="Cálculo 2 7 3" xfId="5147" xr:uid="{6A4C878A-306B-4417-84A0-B62D73F78330}"/>
    <cellStyle name="Cálculo 2 7 3 10" xfId="5148" xr:uid="{BDA73BAD-E453-48F1-8C6D-4113FE0967E8}"/>
    <cellStyle name="Cálculo 2 7 3 2" xfId="5149" xr:uid="{878943C1-3C21-4D68-BF86-3C301EBC7119}"/>
    <cellStyle name="Cálculo 2 7 3 2 2" xfId="5150" xr:uid="{08BC5432-4202-4686-8DD2-D985E58EEB17}"/>
    <cellStyle name="Cálculo 2 7 3 2 3" xfId="5151" xr:uid="{3F68C737-A643-4000-8B28-0BDB481E3E14}"/>
    <cellStyle name="Cálculo 2 7 3 2 4" xfId="5152" xr:uid="{28ABDD1E-2696-4946-A876-CA73CFB7590D}"/>
    <cellStyle name="Cálculo 2 7 3 2 5" xfId="5153" xr:uid="{5B99517F-3170-49BA-AF7D-7BF673B1B06A}"/>
    <cellStyle name="Cálculo 2 7 3 3" xfId="5154" xr:uid="{B6EBC094-AB20-4249-A55D-A9F208AC4862}"/>
    <cellStyle name="Cálculo 2 7 3 3 2" xfId="5155" xr:uid="{5EAAB955-68A4-42ED-A161-D455B7291262}"/>
    <cellStyle name="Cálculo 2 7 3 3 3" xfId="5156" xr:uid="{B2109196-B884-4B87-9C8B-0F3BCBEA2E28}"/>
    <cellStyle name="Cálculo 2 7 3 3 4" xfId="5157" xr:uid="{A3B4741B-FB80-4EB3-9508-5FCFC86187DC}"/>
    <cellStyle name="Cálculo 2 7 3 3 5" xfId="5158" xr:uid="{C5C0CB52-EB10-4F4C-8D3E-43F0493BD636}"/>
    <cellStyle name="Cálculo 2 7 3 4" xfId="5159" xr:uid="{8FE711DE-F57B-4C98-AEE5-AEA702DB33BA}"/>
    <cellStyle name="Cálculo 2 7 3 4 2" xfId="5160" xr:uid="{E04C6360-4135-4AC6-B005-409077DA0834}"/>
    <cellStyle name="Cálculo 2 7 3 4 3" xfId="5161" xr:uid="{D6D3CAA9-2D51-48D6-BC73-F03743C0137C}"/>
    <cellStyle name="Cálculo 2 7 3 4 4" xfId="5162" xr:uid="{891DAF00-E65C-4324-AFD4-55808AAF3263}"/>
    <cellStyle name="Cálculo 2 7 3 5" xfId="5163" xr:uid="{A6925E13-BAB5-461F-B67B-0AEC0A78D86C}"/>
    <cellStyle name="Cálculo 2 7 3 5 2" xfId="5164" xr:uid="{28A6531D-51B3-4A9A-A721-55226A5B505F}"/>
    <cellStyle name="Cálculo 2 7 3 5 3" xfId="5165" xr:uid="{BC696BE5-40E2-490A-BB01-F6D520585F47}"/>
    <cellStyle name="Cálculo 2 7 3 5 4" xfId="5166" xr:uid="{1D2E7F06-CBA8-42FF-ABDE-D85FE2026F76}"/>
    <cellStyle name="Cálculo 2 7 3 6" xfId="5167" xr:uid="{0B453715-72DA-4B4C-B08A-02BA322BB96B}"/>
    <cellStyle name="Cálculo 2 7 3 6 2" xfId="5168" xr:uid="{501FAFE0-B3BB-4E83-9CC9-95D8AD691E14}"/>
    <cellStyle name="Cálculo 2 7 3 6 3" xfId="5169" xr:uid="{6DC006D1-10C1-4B2D-8A06-7F5C3A746E01}"/>
    <cellStyle name="Cálculo 2 7 3 6 4" xfId="5170" xr:uid="{3C98514F-2BAD-4D96-B16B-E9660E3178F6}"/>
    <cellStyle name="Cálculo 2 7 3 7" xfId="5171" xr:uid="{7E92C59A-4501-44A0-9443-4E2ADA36D0A5}"/>
    <cellStyle name="Cálculo 2 7 3 8" xfId="5172" xr:uid="{62115838-6EB5-48D5-AA7D-C54E48099322}"/>
    <cellStyle name="Cálculo 2 7 3 9" xfId="5173" xr:uid="{E99C611A-6759-4653-83F9-A2A80F65C821}"/>
    <cellStyle name="Cálculo 2 7 4" xfId="5174" xr:uid="{79243C1B-AF05-4860-A5B5-93788E7CF909}"/>
    <cellStyle name="Cálculo 2 7 4 10" xfId="5175" xr:uid="{BEEF0F06-AA3C-4D5A-B2A5-042E0571474B}"/>
    <cellStyle name="Cálculo 2 7 4 2" xfId="5176" xr:uid="{2E7921D0-3821-4CDE-B977-5897DE9B59AF}"/>
    <cellStyle name="Cálculo 2 7 4 2 2" xfId="5177" xr:uid="{3D1FD04E-5732-4DC7-8FE4-5D5275B2E77A}"/>
    <cellStyle name="Cálculo 2 7 4 2 3" xfId="5178" xr:uid="{3E78C6E8-CC2E-4956-AB7E-1658FED67FE3}"/>
    <cellStyle name="Cálculo 2 7 4 2 4" xfId="5179" xr:uid="{C0CA6F0F-6093-4F8F-9ACB-DD31B661FAF2}"/>
    <cellStyle name="Cálculo 2 7 4 2 5" xfId="5180" xr:uid="{DBC83CC3-A231-40F0-A997-6D045C0650FC}"/>
    <cellStyle name="Cálculo 2 7 4 3" xfId="5181" xr:uid="{CB268826-FD8F-4A9B-BD9D-5D763E52DA22}"/>
    <cellStyle name="Cálculo 2 7 4 3 2" xfId="5182" xr:uid="{C8E6BE15-9755-4975-B3E1-3AF55001873C}"/>
    <cellStyle name="Cálculo 2 7 4 3 3" xfId="5183" xr:uid="{EC942603-B5B9-4559-9D71-AF69473D219F}"/>
    <cellStyle name="Cálculo 2 7 4 3 4" xfId="5184" xr:uid="{0D6B5804-6658-4AD6-894F-3C7E9C99A62A}"/>
    <cellStyle name="Cálculo 2 7 4 3 5" xfId="5185" xr:uid="{97D7E7F0-305B-4033-99B0-BF7DC7DBA04E}"/>
    <cellStyle name="Cálculo 2 7 4 4" xfId="5186" xr:uid="{4B5EF564-5099-4ADA-B635-CC20C0AF7437}"/>
    <cellStyle name="Cálculo 2 7 4 4 2" xfId="5187" xr:uid="{09015A84-0D0B-478B-A700-B6D8C0C01A2C}"/>
    <cellStyle name="Cálculo 2 7 4 4 3" xfId="5188" xr:uid="{1C375B05-58CB-493E-84DA-9191F9A3D810}"/>
    <cellStyle name="Cálculo 2 7 4 4 4" xfId="5189" xr:uid="{B4683431-8947-4A65-8C4F-6E695966DB6B}"/>
    <cellStyle name="Cálculo 2 7 4 5" xfId="5190" xr:uid="{0F2FC344-BA9C-4906-85CA-EEC4C777E843}"/>
    <cellStyle name="Cálculo 2 7 4 5 2" xfId="5191" xr:uid="{21C6A4E7-B622-4A27-B8A6-0974BE627163}"/>
    <cellStyle name="Cálculo 2 7 4 5 3" xfId="5192" xr:uid="{2BC59543-BA35-4318-BD72-3E2C3E3F7633}"/>
    <cellStyle name="Cálculo 2 7 4 5 4" xfId="5193" xr:uid="{05F49B58-810B-44AF-B473-B04DD829E5D8}"/>
    <cellStyle name="Cálculo 2 7 4 6" xfId="5194" xr:uid="{9B25F711-55D5-4BB7-965A-17590243788B}"/>
    <cellStyle name="Cálculo 2 7 4 6 2" xfId="5195" xr:uid="{541DA4DB-A2B2-472C-B82A-AC0FC9F9BB43}"/>
    <cellStyle name="Cálculo 2 7 4 6 3" xfId="5196" xr:uid="{55800BC2-9700-4ECD-AECD-AF63DE0EB6A9}"/>
    <cellStyle name="Cálculo 2 7 4 6 4" xfId="5197" xr:uid="{2474B61A-287A-4562-87C7-D26F87607C84}"/>
    <cellStyle name="Cálculo 2 7 4 7" xfId="5198" xr:uid="{D716CE51-7F8C-43BA-AEEF-0240A6A19D7D}"/>
    <cellStyle name="Cálculo 2 7 4 8" xfId="5199" xr:uid="{F5E8613C-7754-4FD0-AC07-D85330F956BE}"/>
    <cellStyle name="Cálculo 2 7 4 9" xfId="5200" xr:uid="{3A70695F-AF99-4A6F-923E-D085D8B0EFB7}"/>
    <cellStyle name="Cálculo 2 7 5" xfId="5201" xr:uid="{03EBE52E-774C-488F-96C5-362A4816345A}"/>
    <cellStyle name="Cálculo 2 7 5 2" xfId="5202" xr:uid="{D825C2DA-2DA9-4B19-BDB9-34E4037CD881}"/>
    <cellStyle name="Cálculo 2 7 5 3" xfId="5203" xr:uid="{4FAFBF4B-103C-4473-9BCE-33FB00AEFE1B}"/>
    <cellStyle name="Cálculo 2 7 5 4" xfId="5204" xr:uid="{04B805B1-056B-48BF-A02F-3084FE71D14F}"/>
    <cellStyle name="Cálculo 2 7 5 5" xfId="5205" xr:uid="{D773C89E-69FD-47AF-916B-ECE75C91B70B}"/>
    <cellStyle name="Cálculo 2 7 6" xfId="5206" xr:uid="{1C75D29A-672D-43FF-8D4A-EA5C566D8485}"/>
    <cellStyle name="Cálculo 2 7 6 2" xfId="5207" xr:uid="{D1C8399E-7CB4-4617-B794-224C4C3C7DA9}"/>
    <cellStyle name="Cálculo 2 7 6 3" xfId="5208" xr:uid="{698F0A5E-EE26-4EB2-9AD8-6E9B52E447F5}"/>
    <cellStyle name="Cálculo 2 7 6 4" xfId="5209" xr:uid="{4024F06B-0C37-4A1D-B085-8C16445C3A13}"/>
    <cellStyle name="Cálculo 2 7 7" xfId="5210" xr:uid="{437F2119-1786-4C9A-B66B-19C43E54E843}"/>
    <cellStyle name="Cálculo 2 7 7 2" xfId="5211" xr:uid="{B9B6E864-847B-41B2-8392-23403197E5EB}"/>
    <cellStyle name="Cálculo 2 7 7 3" xfId="5212" xr:uid="{FBC93338-3CCB-41E2-ADE5-9CF5D6A028D8}"/>
    <cellStyle name="Cálculo 2 7 7 4" xfId="5213" xr:uid="{C2229D89-9931-4595-AC79-1DF066CAE98A}"/>
    <cellStyle name="Cálculo 2 7 8" xfId="5214" xr:uid="{9DA0F2BA-64EA-4372-9B6E-936D3F166475}"/>
    <cellStyle name="Cálculo 2 7 8 2" xfId="5215" xr:uid="{C4E0DE28-969C-432C-A05D-EBF81543C582}"/>
    <cellStyle name="Cálculo 2 7 8 3" xfId="5216" xr:uid="{9F554FD2-7F55-4FE8-B333-30D424A0A51E}"/>
    <cellStyle name="Cálculo 2 7 8 4" xfId="5217" xr:uid="{50DBF719-5802-42AC-80C1-0347466ACBD7}"/>
    <cellStyle name="Cálculo 2 7 9" xfId="5218" xr:uid="{E59B395C-1E50-4AB4-813D-C908D8203F8D}"/>
    <cellStyle name="Cálculo 2 8" xfId="770" xr:uid="{4BE24447-44B5-4FD7-90F2-7B292F07E09B}"/>
    <cellStyle name="Cálculo 2 8 10" xfId="5219" xr:uid="{D7C8C8D4-54A6-468C-B8AC-EF6EB7F745E5}"/>
    <cellStyle name="Cálculo 2 8 11" xfId="5220" xr:uid="{E5DA3839-E2CA-4641-8AB5-1151BC41FE3F}"/>
    <cellStyle name="Cálculo 2 8 12" xfId="5221" xr:uid="{E61898E0-D3AF-4D8E-B8CB-14FC12E826B3}"/>
    <cellStyle name="Cálculo 2 8 13" xfId="5222" xr:uid="{0619B67E-556C-4385-9BDE-6C190D920E8C}"/>
    <cellStyle name="Cálculo 2 8 14" xfId="5223" xr:uid="{5BE57A62-1924-49F1-948E-717F48581759}"/>
    <cellStyle name="Cálculo 2 8 2" xfId="917" xr:uid="{CCBAE8E0-01E0-429F-8AF6-B0A16FE180CB}"/>
    <cellStyle name="Cálculo 2 8 2 10" xfId="5224" xr:uid="{85AE5F2A-2DFE-457F-A99A-CF8154416154}"/>
    <cellStyle name="Cálculo 2 8 2 11" xfId="5225" xr:uid="{21084F14-2783-4003-A232-8C327DD634F4}"/>
    <cellStyle name="Cálculo 2 8 2 12" xfId="5226" xr:uid="{64ADBF42-420D-4ED9-B337-01B46E125E99}"/>
    <cellStyle name="Cálculo 2 8 2 13" xfId="5227" xr:uid="{0A6BDE96-25F2-4AD1-B421-EE0F51F2C4AD}"/>
    <cellStyle name="Cálculo 2 8 2 2" xfId="1168" xr:uid="{D24E4DCB-F6B5-4B9A-AE52-4ABD44C8B2E5}"/>
    <cellStyle name="Cálculo 2 8 2 2 10" xfId="5228" xr:uid="{629BCB79-5B74-406E-96E4-BF40C908870A}"/>
    <cellStyle name="Cálculo 2 8 2 2 11" xfId="5229" xr:uid="{8DADBFE1-925C-4A1F-9D72-C5F35B4F0635}"/>
    <cellStyle name="Cálculo 2 8 2 2 12" xfId="5230" xr:uid="{E5B57A42-C6A8-40AB-A4A3-1AC868BD7CC9}"/>
    <cellStyle name="Cálculo 2 8 2 2 13" xfId="5231" xr:uid="{9C505AC1-6D2D-4356-8320-80ADD0F9743D}"/>
    <cellStyle name="Cálculo 2 8 2 2 2" xfId="5232" xr:uid="{68C329E3-C348-4C64-B843-B998840CA6E9}"/>
    <cellStyle name="Cálculo 2 8 2 2 2 10" xfId="5233" xr:uid="{5D5E4D77-D691-4E2B-BFF8-F9B890FDDEEA}"/>
    <cellStyle name="Cálculo 2 8 2 2 2 2" xfId="5234" xr:uid="{6343155F-289F-4BA0-9A7F-D79F7930DA51}"/>
    <cellStyle name="Cálculo 2 8 2 2 2 2 2" xfId="5235" xr:uid="{9580B819-54A6-4BB6-8F0D-7E419620BFC9}"/>
    <cellStyle name="Cálculo 2 8 2 2 2 2 3" xfId="5236" xr:uid="{13A62357-F39B-46AB-8C7F-7C353855368D}"/>
    <cellStyle name="Cálculo 2 8 2 2 2 2 4" xfId="5237" xr:uid="{97F8FC8D-3C09-4FBF-83FB-2A9F90578419}"/>
    <cellStyle name="Cálculo 2 8 2 2 2 2 5" xfId="5238" xr:uid="{DA151CA8-5D38-4B55-9162-07748B5B0CDD}"/>
    <cellStyle name="Cálculo 2 8 2 2 2 3" xfId="5239" xr:uid="{BA47EE8E-4791-4193-82A7-4B29727CED25}"/>
    <cellStyle name="Cálculo 2 8 2 2 2 3 2" xfId="5240" xr:uid="{10DB7007-0DED-47BB-981C-C7FE3EC4FFB8}"/>
    <cellStyle name="Cálculo 2 8 2 2 2 3 3" xfId="5241" xr:uid="{FB4C79BE-C8A3-40AE-9300-85B18468C6EF}"/>
    <cellStyle name="Cálculo 2 8 2 2 2 3 4" xfId="5242" xr:uid="{BFA37F9D-80E2-448C-B2CA-7BF52C6B0C1E}"/>
    <cellStyle name="Cálculo 2 8 2 2 2 3 5" xfId="5243" xr:uid="{9E60F4CB-51B5-4716-B80E-EB0AC41ABCBB}"/>
    <cellStyle name="Cálculo 2 8 2 2 2 4" xfId="5244" xr:uid="{24B5F045-2B59-4BAC-8704-E7CAC065D14F}"/>
    <cellStyle name="Cálculo 2 8 2 2 2 4 2" xfId="5245" xr:uid="{02F648EF-286B-4F57-BE91-0A91120AC6F7}"/>
    <cellStyle name="Cálculo 2 8 2 2 2 4 3" xfId="5246" xr:uid="{DD5FFE98-B519-4028-BC25-47563D8BFA32}"/>
    <cellStyle name="Cálculo 2 8 2 2 2 4 4" xfId="5247" xr:uid="{46F79355-6095-4C6D-88E5-E54375F4531F}"/>
    <cellStyle name="Cálculo 2 8 2 2 2 5" xfId="5248" xr:uid="{0941FCB3-8898-4E65-A152-34F6AA76735E}"/>
    <cellStyle name="Cálculo 2 8 2 2 2 5 2" xfId="5249" xr:uid="{2D02F487-8E97-476E-9BCB-1FB4555AAA21}"/>
    <cellStyle name="Cálculo 2 8 2 2 2 5 3" xfId="5250" xr:uid="{0F72F2EC-1441-4C3E-A2F1-00CD67D63043}"/>
    <cellStyle name="Cálculo 2 8 2 2 2 5 4" xfId="5251" xr:uid="{263A7F12-3F72-4D9A-BF51-970A4BABDCEC}"/>
    <cellStyle name="Cálculo 2 8 2 2 2 6" xfId="5252" xr:uid="{8E0AD4D4-6093-4AE5-A9CF-B7DB1E50AD1F}"/>
    <cellStyle name="Cálculo 2 8 2 2 2 6 2" xfId="5253" xr:uid="{3ECF1D9B-204A-4B82-A7A2-C2CBB9CAB1A1}"/>
    <cellStyle name="Cálculo 2 8 2 2 2 6 3" xfId="5254" xr:uid="{1D50C3E3-0A79-4C7D-929A-6B8E5B332C6B}"/>
    <cellStyle name="Cálculo 2 8 2 2 2 6 4" xfId="5255" xr:uid="{719F2F0F-ABF4-4228-BE81-2E6CDB54E100}"/>
    <cellStyle name="Cálculo 2 8 2 2 2 7" xfId="5256" xr:uid="{6E851D99-E174-48B7-BB29-3CAD8BD51C57}"/>
    <cellStyle name="Cálculo 2 8 2 2 2 8" xfId="5257" xr:uid="{A2F8DAC2-9D64-454D-9BB1-59DC1CBCCE16}"/>
    <cellStyle name="Cálculo 2 8 2 2 2 9" xfId="5258" xr:uid="{854D80FB-BA43-4715-9434-BA2867E75F39}"/>
    <cellStyle name="Cálculo 2 8 2 2 3" xfId="5259" xr:uid="{96CB6F2B-7317-4B39-B135-8B3770C79D6C}"/>
    <cellStyle name="Cálculo 2 8 2 2 3 2" xfId="5260" xr:uid="{CDEAF091-1A02-482F-8B8C-226B55ED0F44}"/>
    <cellStyle name="Cálculo 2 8 2 2 3 3" xfId="5261" xr:uid="{BFD2B82F-C10B-4FF5-B351-F8804E61A9D1}"/>
    <cellStyle name="Cálculo 2 8 2 2 3 4" xfId="5262" xr:uid="{551C2F44-A9E0-4DA0-972A-950657E0F7F1}"/>
    <cellStyle name="Cálculo 2 8 2 2 3 5" xfId="5263" xr:uid="{FD774109-2591-4925-B8E1-536B96D67EFD}"/>
    <cellStyle name="Cálculo 2 8 2 2 4" xfId="5264" xr:uid="{6BEAA285-49C3-4B93-BB91-33A9BD9E5FEC}"/>
    <cellStyle name="Cálculo 2 8 2 2 4 2" xfId="5265" xr:uid="{238E5130-BD77-4047-B243-F53D9A5CF16A}"/>
    <cellStyle name="Cálculo 2 8 2 2 4 3" xfId="5266" xr:uid="{F128CCB3-3333-4328-8CA4-1B215079E614}"/>
    <cellStyle name="Cálculo 2 8 2 2 4 4" xfId="5267" xr:uid="{4EB02CE2-80C1-4E2B-9E79-2B26FC74973B}"/>
    <cellStyle name="Cálculo 2 8 2 2 4 5" xfId="5268" xr:uid="{F68551DF-256D-457F-BE21-37EF7F3FF082}"/>
    <cellStyle name="Cálculo 2 8 2 2 5" xfId="5269" xr:uid="{2A6FA28A-4A63-4C80-B014-D750FF691714}"/>
    <cellStyle name="Cálculo 2 8 2 2 5 2" xfId="5270" xr:uid="{DD365473-67E4-458C-A2FB-AB528C34A0E3}"/>
    <cellStyle name="Cálculo 2 8 2 2 5 3" xfId="5271" xr:uid="{26F3A308-EC9E-4074-930D-E6A9CA9F0048}"/>
    <cellStyle name="Cálculo 2 8 2 2 5 4" xfId="5272" xr:uid="{837EA1F9-2483-443E-8B8F-400B54D7FA28}"/>
    <cellStyle name="Cálculo 2 8 2 2 6" xfId="5273" xr:uid="{F71044D9-BE30-4F3C-B8A3-BEEF34E86FDC}"/>
    <cellStyle name="Cálculo 2 8 2 2 6 2" xfId="5274" xr:uid="{D4371AA2-3363-4322-BCD6-EAFAE36C6108}"/>
    <cellStyle name="Cálculo 2 8 2 2 6 3" xfId="5275" xr:uid="{784C551F-4A6B-42C3-8AB7-35924043666D}"/>
    <cellStyle name="Cálculo 2 8 2 2 6 4" xfId="5276" xr:uid="{1812C68E-033F-42D9-98A7-E051462300A1}"/>
    <cellStyle name="Cálculo 2 8 2 2 7" xfId="5277" xr:uid="{A7B43C97-A3D3-42C1-B137-B17E1EB387A7}"/>
    <cellStyle name="Cálculo 2 8 2 2 7 2" xfId="5278" xr:uid="{A77014D1-7EDC-43A1-936A-DDD583C155AC}"/>
    <cellStyle name="Cálculo 2 8 2 2 7 3" xfId="5279" xr:uid="{668E0060-9E29-4E73-8D18-677812C01863}"/>
    <cellStyle name="Cálculo 2 8 2 2 7 4" xfId="5280" xr:uid="{24EA9669-0A40-4E03-A531-AEF5C321AB2F}"/>
    <cellStyle name="Cálculo 2 8 2 2 8" xfId="5281" xr:uid="{E33B8CE4-3FF2-4412-AE64-A88BA80CB66A}"/>
    <cellStyle name="Cálculo 2 8 2 2 9" xfId="5282" xr:uid="{2DB93040-0B30-4DAD-AC1F-BC31D487A442}"/>
    <cellStyle name="Cálculo 2 8 2 3" xfId="5283" xr:uid="{923CC3A9-63EB-464B-BB26-299FF08B89FB}"/>
    <cellStyle name="Cálculo 2 8 2 3 10" xfId="5284" xr:uid="{A8F64323-EB54-4264-9605-DE03946E5F78}"/>
    <cellStyle name="Cálculo 2 8 2 3 2" xfId="5285" xr:uid="{7E7E4FAD-5B1F-414E-88EA-164D6E5F8D0F}"/>
    <cellStyle name="Cálculo 2 8 2 3 2 2" xfId="5286" xr:uid="{1FE159B3-9AC3-449B-9A5E-035FA98F997F}"/>
    <cellStyle name="Cálculo 2 8 2 3 2 3" xfId="5287" xr:uid="{D0832715-E401-4D00-9157-99B797645A2F}"/>
    <cellStyle name="Cálculo 2 8 2 3 2 4" xfId="5288" xr:uid="{BDC78A69-71F1-4988-8CBB-F5E36CA7F663}"/>
    <cellStyle name="Cálculo 2 8 2 3 2 5" xfId="5289" xr:uid="{CCAA9181-A111-4609-958F-0446C6C508FF}"/>
    <cellStyle name="Cálculo 2 8 2 3 3" xfId="5290" xr:uid="{5187A4D7-27F5-4CB6-AE9F-E390C5CA270C}"/>
    <cellStyle name="Cálculo 2 8 2 3 3 2" xfId="5291" xr:uid="{F8049C3D-E057-4212-9FCD-2073E00959C8}"/>
    <cellStyle name="Cálculo 2 8 2 3 3 3" xfId="5292" xr:uid="{C37AB6C8-42FB-4827-808D-C6D46C32512E}"/>
    <cellStyle name="Cálculo 2 8 2 3 3 4" xfId="5293" xr:uid="{1FEB4346-65BB-4282-8980-58022B0D3367}"/>
    <cellStyle name="Cálculo 2 8 2 3 3 5" xfId="5294" xr:uid="{2109F9DC-D947-42BF-8D18-A7610F5D93AF}"/>
    <cellStyle name="Cálculo 2 8 2 3 4" xfId="5295" xr:uid="{4E4AFAB9-1DC7-4F1B-AE9C-264B480DCA3B}"/>
    <cellStyle name="Cálculo 2 8 2 3 4 2" xfId="5296" xr:uid="{CFAE9BC2-4A45-475F-955E-E7147B2B6CA4}"/>
    <cellStyle name="Cálculo 2 8 2 3 4 3" xfId="5297" xr:uid="{2A2F8021-B926-4210-87EA-A31A4AB2210F}"/>
    <cellStyle name="Cálculo 2 8 2 3 4 4" xfId="5298" xr:uid="{B3DC77A7-28DA-4C2B-B289-8444216F93B8}"/>
    <cellStyle name="Cálculo 2 8 2 3 5" xfId="5299" xr:uid="{E7F2EE3F-5A22-41D1-8EF9-199DD7115DE0}"/>
    <cellStyle name="Cálculo 2 8 2 3 5 2" xfId="5300" xr:uid="{3C13F51D-3570-4577-8DC3-0F56510AF124}"/>
    <cellStyle name="Cálculo 2 8 2 3 5 3" xfId="5301" xr:uid="{0899BD5F-C412-464A-A22F-852C7AB7858E}"/>
    <cellStyle name="Cálculo 2 8 2 3 5 4" xfId="5302" xr:uid="{B70BDB3A-7FF0-4916-A9D4-D217C35F3106}"/>
    <cellStyle name="Cálculo 2 8 2 3 6" xfId="5303" xr:uid="{DA4E9DBB-3DAA-49EA-826C-AF7E3146C194}"/>
    <cellStyle name="Cálculo 2 8 2 3 6 2" xfId="5304" xr:uid="{2394EAC9-B046-43A2-8006-993245E3B481}"/>
    <cellStyle name="Cálculo 2 8 2 3 6 3" xfId="5305" xr:uid="{8FDA5AF3-E93F-4E4D-8DF2-995785FFA83B}"/>
    <cellStyle name="Cálculo 2 8 2 3 6 4" xfId="5306" xr:uid="{B288732E-1F92-402B-998C-DF05F3659D87}"/>
    <cellStyle name="Cálculo 2 8 2 3 7" xfId="5307" xr:uid="{7E60BAD5-9235-4C3D-B6CF-8A58B87ECADD}"/>
    <cellStyle name="Cálculo 2 8 2 3 8" xfId="5308" xr:uid="{D43CF270-88C0-4FAB-B636-62CC1B161765}"/>
    <cellStyle name="Cálculo 2 8 2 3 9" xfId="5309" xr:uid="{518B0082-7C4E-41FC-A24A-A4D29B536CBE}"/>
    <cellStyle name="Cálculo 2 8 2 4" xfId="5310" xr:uid="{0E88378C-22DB-4834-AC43-0FF275BAE3B1}"/>
    <cellStyle name="Cálculo 2 8 2 4 10" xfId="5311" xr:uid="{837506FC-F706-468D-9D7A-611511295E4D}"/>
    <cellStyle name="Cálculo 2 8 2 4 2" xfId="5312" xr:uid="{B2F9F434-9520-4085-A23D-5D3EA8690890}"/>
    <cellStyle name="Cálculo 2 8 2 4 2 2" xfId="5313" xr:uid="{E9C61CBF-33F7-4ED9-8AA6-A1240ECE03D8}"/>
    <cellStyle name="Cálculo 2 8 2 4 2 3" xfId="5314" xr:uid="{36CB472C-FEF7-4809-9124-FA0668138FCE}"/>
    <cellStyle name="Cálculo 2 8 2 4 2 4" xfId="5315" xr:uid="{5F9B6D5E-CF68-45EA-97E6-93AE3C54A3DF}"/>
    <cellStyle name="Cálculo 2 8 2 4 2 5" xfId="5316" xr:uid="{FD296314-EB04-4473-BFBE-D78153148EA6}"/>
    <cellStyle name="Cálculo 2 8 2 4 3" xfId="5317" xr:uid="{74A94DB3-44BB-4E42-B9DD-52CA7EAB9852}"/>
    <cellStyle name="Cálculo 2 8 2 4 3 2" xfId="5318" xr:uid="{691064CF-AFA7-44FA-B6E2-14C81422D9A6}"/>
    <cellStyle name="Cálculo 2 8 2 4 3 3" xfId="5319" xr:uid="{27B90E03-E94B-4B7C-BE96-AB9047392057}"/>
    <cellStyle name="Cálculo 2 8 2 4 3 4" xfId="5320" xr:uid="{9980BB57-11F2-4BF2-89CC-A5B0672D176A}"/>
    <cellStyle name="Cálculo 2 8 2 4 3 5" xfId="5321" xr:uid="{A8A926CB-D161-4C19-BA7F-F6869AF9FDBC}"/>
    <cellStyle name="Cálculo 2 8 2 4 4" xfId="5322" xr:uid="{4785DD22-B46E-4848-899F-80E79E333153}"/>
    <cellStyle name="Cálculo 2 8 2 4 4 2" xfId="5323" xr:uid="{BA427CDF-CA28-4497-942B-81F64CF0B1E4}"/>
    <cellStyle name="Cálculo 2 8 2 4 4 3" xfId="5324" xr:uid="{D8010570-294A-4DCB-A02B-647E2D3C0241}"/>
    <cellStyle name="Cálculo 2 8 2 4 4 4" xfId="5325" xr:uid="{B3E1F9B5-AFF3-4C37-A4BA-070DD4984554}"/>
    <cellStyle name="Cálculo 2 8 2 4 5" xfId="5326" xr:uid="{22FA3DF2-6B22-40AE-8941-6F2B29FA08F0}"/>
    <cellStyle name="Cálculo 2 8 2 4 5 2" xfId="5327" xr:uid="{A551A9C0-4F12-47A3-9629-25E4C48F599B}"/>
    <cellStyle name="Cálculo 2 8 2 4 5 3" xfId="5328" xr:uid="{29567CD5-A7CC-4ADB-963C-50455BE30142}"/>
    <cellStyle name="Cálculo 2 8 2 4 5 4" xfId="5329" xr:uid="{9A9D0EDE-98CC-4060-B33F-FF2223777321}"/>
    <cellStyle name="Cálculo 2 8 2 4 6" xfId="5330" xr:uid="{4129AA39-A27F-43D3-8E77-E4B712B143E3}"/>
    <cellStyle name="Cálculo 2 8 2 4 6 2" xfId="5331" xr:uid="{9662FBBD-4934-43F1-9C37-255DD3B62BA7}"/>
    <cellStyle name="Cálculo 2 8 2 4 6 3" xfId="5332" xr:uid="{C2F77243-C5B0-4E2F-98DE-AEDB3DDD5432}"/>
    <cellStyle name="Cálculo 2 8 2 4 6 4" xfId="5333" xr:uid="{00E7E67D-2A5F-4565-9CF7-0990B8D44957}"/>
    <cellStyle name="Cálculo 2 8 2 4 7" xfId="5334" xr:uid="{B2E678C6-9566-483C-970D-CDF0924BECAA}"/>
    <cellStyle name="Cálculo 2 8 2 4 8" xfId="5335" xr:uid="{BB15B344-65D0-4C6D-AACF-9AF750A89DA5}"/>
    <cellStyle name="Cálculo 2 8 2 4 9" xfId="5336" xr:uid="{909D6984-BECD-4022-B7C5-814317B9AEA6}"/>
    <cellStyle name="Cálculo 2 8 2 5" xfId="5337" xr:uid="{67A01632-FD2E-4139-AC9A-D56B9E571E49}"/>
    <cellStyle name="Cálculo 2 8 2 5 2" xfId="5338" xr:uid="{054BB67D-7301-41A6-B14B-F2E88BFC835A}"/>
    <cellStyle name="Cálculo 2 8 2 5 3" xfId="5339" xr:uid="{51191E95-6D0B-4771-B403-AA30409963DC}"/>
    <cellStyle name="Cálculo 2 8 2 5 4" xfId="5340" xr:uid="{DE90012C-1401-490B-9C81-8D9DBAB39841}"/>
    <cellStyle name="Cálculo 2 8 2 5 5" xfId="5341" xr:uid="{2BCAE5E5-8329-40C4-8EB5-7B314211C5AD}"/>
    <cellStyle name="Cálculo 2 8 2 6" xfId="5342" xr:uid="{91004527-3D34-4FDD-9A5A-91F3FE053B1A}"/>
    <cellStyle name="Cálculo 2 8 2 6 2" xfId="5343" xr:uid="{169F7401-1ACF-4ED7-A7A9-069A550ACD27}"/>
    <cellStyle name="Cálculo 2 8 2 6 3" xfId="5344" xr:uid="{EB2E552E-C5D4-4EC9-B59F-E9EA68689587}"/>
    <cellStyle name="Cálculo 2 8 2 6 4" xfId="5345" xr:uid="{D0869A68-F821-455A-9578-DBCBA455C440}"/>
    <cellStyle name="Cálculo 2 8 2 7" xfId="5346" xr:uid="{E3A29A2C-53C4-4B6C-9E3A-084F31AC391A}"/>
    <cellStyle name="Cálculo 2 8 2 7 2" xfId="5347" xr:uid="{6E733C1A-3EFA-4B20-AD32-E99AF604F32D}"/>
    <cellStyle name="Cálculo 2 8 2 7 3" xfId="5348" xr:uid="{65A71B9D-975E-4048-A7F4-876EB6C0BACD}"/>
    <cellStyle name="Cálculo 2 8 2 7 4" xfId="5349" xr:uid="{70B2E08D-EFE0-4675-A6E0-29274BF8AA01}"/>
    <cellStyle name="Cálculo 2 8 2 8" xfId="5350" xr:uid="{866674BD-7A6B-449E-B396-11963A978B59}"/>
    <cellStyle name="Cálculo 2 8 2 8 2" xfId="5351" xr:uid="{376EBB95-4B0E-4CDA-8C40-56A9E012393E}"/>
    <cellStyle name="Cálculo 2 8 2 8 3" xfId="5352" xr:uid="{DD18EEDF-42C2-433C-8493-6EA2CD999485}"/>
    <cellStyle name="Cálculo 2 8 2 8 4" xfId="5353" xr:uid="{2D4C0BA0-9E8A-4892-A136-5823FFBEB1DE}"/>
    <cellStyle name="Cálculo 2 8 2 9" xfId="5354" xr:uid="{91545147-359D-4C49-9F2A-2738DB394951}"/>
    <cellStyle name="Cálculo 2 8 3" xfId="1021" xr:uid="{F84FEF2E-3526-494A-9785-8E056A046A51}"/>
    <cellStyle name="Cálculo 2 8 3 10" xfId="5355" xr:uid="{4EC66F8D-12F8-4A1F-8CA9-608422BAB954}"/>
    <cellStyle name="Cálculo 2 8 3 11" xfId="5356" xr:uid="{8FFFE7C9-6391-45CE-B18A-960E1465368A}"/>
    <cellStyle name="Cálculo 2 8 3 12" xfId="5357" xr:uid="{F32EEC18-D8FD-4A98-922A-30B022AE1DBC}"/>
    <cellStyle name="Cálculo 2 8 3 13" xfId="5358" xr:uid="{3BA2C4CC-4288-46D9-BEE3-1093CDDC46DB}"/>
    <cellStyle name="Cálculo 2 8 3 2" xfId="5359" xr:uid="{B2A7155A-41D3-4B70-8B88-CAC098B8873B}"/>
    <cellStyle name="Cálculo 2 8 3 2 10" xfId="5360" xr:uid="{C5288022-16C1-4D5E-BC3A-54AB384E0773}"/>
    <cellStyle name="Cálculo 2 8 3 2 2" xfId="5361" xr:uid="{FA1FDFA9-39C4-4A71-AFB3-AA2B50FD3ECB}"/>
    <cellStyle name="Cálculo 2 8 3 2 2 2" xfId="5362" xr:uid="{E13225AB-568B-4650-92F3-343E5DD9C63E}"/>
    <cellStyle name="Cálculo 2 8 3 2 2 3" xfId="5363" xr:uid="{5BDC1371-66D0-4AB0-B9FF-CB814F2918EF}"/>
    <cellStyle name="Cálculo 2 8 3 2 2 4" xfId="5364" xr:uid="{C1DAA40A-2B8B-4236-ABCB-185E5DD90BCD}"/>
    <cellStyle name="Cálculo 2 8 3 2 2 5" xfId="5365" xr:uid="{E5CD6A03-4F7B-4185-A75D-A438F801EE61}"/>
    <cellStyle name="Cálculo 2 8 3 2 3" xfId="5366" xr:uid="{76F6F948-59D8-4575-BA63-9A1D797883DA}"/>
    <cellStyle name="Cálculo 2 8 3 2 3 2" xfId="5367" xr:uid="{B8527304-15A0-414B-9442-3FCB299DC669}"/>
    <cellStyle name="Cálculo 2 8 3 2 3 3" xfId="5368" xr:uid="{A470329D-BA3B-46AE-8274-49C7C7C6E638}"/>
    <cellStyle name="Cálculo 2 8 3 2 3 4" xfId="5369" xr:uid="{40BEACA4-DE2A-49C5-B56E-6FF2D30C1606}"/>
    <cellStyle name="Cálculo 2 8 3 2 3 5" xfId="5370" xr:uid="{01CC3A5B-F66D-4ED7-9312-D66FB0C4AA37}"/>
    <cellStyle name="Cálculo 2 8 3 2 4" xfId="5371" xr:uid="{C51D7A99-106A-4B0D-8E16-C38AF76F8820}"/>
    <cellStyle name="Cálculo 2 8 3 2 4 2" xfId="5372" xr:uid="{856BCF8F-BC3E-43E5-B0EC-E26BC9779C10}"/>
    <cellStyle name="Cálculo 2 8 3 2 4 3" xfId="5373" xr:uid="{09E72470-0433-43C6-B889-05438E972EE6}"/>
    <cellStyle name="Cálculo 2 8 3 2 4 4" xfId="5374" xr:uid="{B1003413-CD39-4773-9886-63FE4D18296D}"/>
    <cellStyle name="Cálculo 2 8 3 2 5" xfId="5375" xr:uid="{0416FEF0-427A-42B4-B916-2CEBDC4C4F44}"/>
    <cellStyle name="Cálculo 2 8 3 2 5 2" xfId="5376" xr:uid="{A5F74852-958D-4C65-8F6B-0AF3BC3697A7}"/>
    <cellStyle name="Cálculo 2 8 3 2 5 3" xfId="5377" xr:uid="{6B743333-239F-4203-A643-7C59A3E89FDD}"/>
    <cellStyle name="Cálculo 2 8 3 2 5 4" xfId="5378" xr:uid="{82359D9B-96C5-401D-9062-CF085AFFF00E}"/>
    <cellStyle name="Cálculo 2 8 3 2 6" xfId="5379" xr:uid="{34D2357A-1ED5-4CD8-B62E-7334C84B26C5}"/>
    <cellStyle name="Cálculo 2 8 3 2 6 2" xfId="5380" xr:uid="{30BBC6F0-2430-4954-8485-C3956E5FD6DF}"/>
    <cellStyle name="Cálculo 2 8 3 2 6 3" xfId="5381" xr:uid="{CD77FB78-F38F-45BF-8EC8-02E589B4D02E}"/>
    <cellStyle name="Cálculo 2 8 3 2 6 4" xfId="5382" xr:uid="{F0349548-1639-4993-AB2F-31A39184E7FD}"/>
    <cellStyle name="Cálculo 2 8 3 2 7" xfId="5383" xr:uid="{9E611190-8E07-4B7A-ADE9-2EFFA878F814}"/>
    <cellStyle name="Cálculo 2 8 3 2 8" xfId="5384" xr:uid="{7EA013DC-06E3-42AB-97CF-8F701BDBEB35}"/>
    <cellStyle name="Cálculo 2 8 3 2 9" xfId="5385" xr:uid="{574E3C83-7EAD-4595-A858-C72B4854B9FF}"/>
    <cellStyle name="Cálculo 2 8 3 3" xfId="5386" xr:uid="{50BE2F21-24C1-42A0-A92E-C8F2C8A76B10}"/>
    <cellStyle name="Cálculo 2 8 3 3 2" xfId="5387" xr:uid="{D4EAC948-1F7E-49E3-AA7A-BA1603A57B90}"/>
    <cellStyle name="Cálculo 2 8 3 3 3" xfId="5388" xr:uid="{0083FB7C-BFEC-4E13-AD3F-483BA5755E1D}"/>
    <cellStyle name="Cálculo 2 8 3 3 4" xfId="5389" xr:uid="{4AA0F0D5-A949-4529-A5ED-F6BA31AFD19A}"/>
    <cellStyle name="Cálculo 2 8 3 3 5" xfId="5390" xr:uid="{F1B001C6-4AC3-49CB-A892-8BA875490ED1}"/>
    <cellStyle name="Cálculo 2 8 3 4" xfId="5391" xr:uid="{CBA53DEA-4127-4181-94A7-BE0CDE402955}"/>
    <cellStyle name="Cálculo 2 8 3 4 2" xfId="5392" xr:uid="{BABC994A-1485-419E-B457-23F058C80E2B}"/>
    <cellStyle name="Cálculo 2 8 3 4 3" xfId="5393" xr:uid="{A37E3633-5D36-4EC2-B408-FE1B2BDEBB67}"/>
    <cellStyle name="Cálculo 2 8 3 4 4" xfId="5394" xr:uid="{1D14C917-B53B-49E2-B017-52C29899379A}"/>
    <cellStyle name="Cálculo 2 8 3 4 5" xfId="5395" xr:uid="{C0CA6641-64B1-4846-BC27-80113C462B12}"/>
    <cellStyle name="Cálculo 2 8 3 5" xfId="5396" xr:uid="{0E680C03-979A-4499-A79E-6B81765EC8F8}"/>
    <cellStyle name="Cálculo 2 8 3 5 2" xfId="5397" xr:uid="{109D8AF7-CDE5-47F5-BE97-F45F655F876C}"/>
    <cellStyle name="Cálculo 2 8 3 5 3" xfId="5398" xr:uid="{B5B9954F-FE96-40D1-90F1-4536DCC5DF7C}"/>
    <cellStyle name="Cálculo 2 8 3 5 4" xfId="5399" xr:uid="{2E822D0A-F3C0-4F35-99CA-012D33C96D96}"/>
    <cellStyle name="Cálculo 2 8 3 6" xfId="5400" xr:uid="{E4ECEE6C-299B-4581-8024-9DBEA2D2868F}"/>
    <cellStyle name="Cálculo 2 8 3 6 2" xfId="5401" xr:uid="{692764B6-2B19-4EBA-9014-CE62C1789A61}"/>
    <cellStyle name="Cálculo 2 8 3 6 3" xfId="5402" xr:uid="{A337B080-525A-4E5C-B4CB-C1C91CACFA72}"/>
    <cellStyle name="Cálculo 2 8 3 6 4" xfId="5403" xr:uid="{86555B95-0A1A-4BE0-913D-ED350F8D26C3}"/>
    <cellStyle name="Cálculo 2 8 3 7" xfId="5404" xr:uid="{C0198A70-4DE0-40AD-A61F-4120557C6495}"/>
    <cellStyle name="Cálculo 2 8 3 7 2" xfId="5405" xr:uid="{47AE04AB-5932-4859-80DC-E446F8FBFDBB}"/>
    <cellStyle name="Cálculo 2 8 3 7 3" xfId="5406" xr:uid="{2899A3DE-D344-4547-B0F2-0BF9661C43F7}"/>
    <cellStyle name="Cálculo 2 8 3 7 4" xfId="5407" xr:uid="{2EA63E93-B3F4-44D0-B95D-1B2B696422D0}"/>
    <cellStyle name="Cálculo 2 8 3 8" xfId="5408" xr:uid="{7D99414A-429E-40E6-AB1C-7513B718345F}"/>
    <cellStyle name="Cálculo 2 8 3 9" xfId="5409" xr:uid="{50924068-7E73-45BE-9F04-510041284295}"/>
    <cellStyle name="Cálculo 2 8 4" xfId="5410" xr:uid="{F49C8F44-7661-47B2-A1EE-AC75429EE4D6}"/>
    <cellStyle name="Cálculo 2 8 4 10" xfId="5411" xr:uid="{95B856D9-B720-465E-91CD-925555BAF6CF}"/>
    <cellStyle name="Cálculo 2 8 4 2" xfId="5412" xr:uid="{D23E1BC3-A710-4AFB-BF74-4E84AD0103F5}"/>
    <cellStyle name="Cálculo 2 8 4 2 2" xfId="5413" xr:uid="{CEA4A5F6-2470-4AA4-8FE4-B1AA406C844D}"/>
    <cellStyle name="Cálculo 2 8 4 2 3" xfId="5414" xr:uid="{986E0A44-64F5-49D9-945C-51C4AECDF792}"/>
    <cellStyle name="Cálculo 2 8 4 2 4" xfId="5415" xr:uid="{69F914E3-9F8E-402F-8C84-6E787B65132E}"/>
    <cellStyle name="Cálculo 2 8 4 2 5" xfId="5416" xr:uid="{10168E35-6088-4D27-807E-423691BF2E8C}"/>
    <cellStyle name="Cálculo 2 8 4 3" xfId="5417" xr:uid="{8E8C0F8D-7D07-43A6-8DE7-2A8EB9D5B4F6}"/>
    <cellStyle name="Cálculo 2 8 4 3 2" xfId="5418" xr:uid="{F4A6A650-EFBA-49C0-AFE8-228A741433DE}"/>
    <cellStyle name="Cálculo 2 8 4 3 3" xfId="5419" xr:uid="{FBFA208D-4561-4D7B-A94A-532B93CEAA9A}"/>
    <cellStyle name="Cálculo 2 8 4 3 4" xfId="5420" xr:uid="{C405B84A-7120-4A12-B826-EA68827711C7}"/>
    <cellStyle name="Cálculo 2 8 4 3 5" xfId="5421" xr:uid="{300BCD90-E0FA-48C1-99BD-D6F9D802ACB8}"/>
    <cellStyle name="Cálculo 2 8 4 4" xfId="5422" xr:uid="{A178B62B-2892-4F37-84D8-BFB2FC1650D3}"/>
    <cellStyle name="Cálculo 2 8 4 4 2" xfId="5423" xr:uid="{0F088E19-6DF7-4134-A4FD-BD7DD9BEDD58}"/>
    <cellStyle name="Cálculo 2 8 4 4 3" xfId="5424" xr:uid="{90C143FE-4BAB-4FDD-A44A-BCFB5C2DD769}"/>
    <cellStyle name="Cálculo 2 8 4 4 4" xfId="5425" xr:uid="{07BB7031-64ED-4359-9C88-7CF956CD68A5}"/>
    <cellStyle name="Cálculo 2 8 4 5" xfId="5426" xr:uid="{E83D0AFF-49C8-4314-BEB3-DB269231E6B4}"/>
    <cellStyle name="Cálculo 2 8 4 5 2" xfId="5427" xr:uid="{3205B467-D04D-41EA-B7D3-B367C0D6CCBD}"/>
    <cellStyle name="Cálculo 2 8 4 5 3" xfId="5428" xr:uid="{8AD5BCDD-A7EB-4FD3-B6D6-13764A1E66AC}"/>
    <cellStyle name="Cálculo 2 8 4 5 4" xfId="5429" xr:uid="{0FACDC5E-D089-4649-BCBC-270333B052D6}"/>
    <cellStyle name="Cálculo 2 8 4 6" xfId="5430" xr:uid="{E273D93D-9BFF-430E-8A8F-2A1B6F019198}"/>
    <cellStyle name="Cálculo 2 8 4 6 2" xfId="5431" xr:uid="{F1AF4103-031A-4C85-93DE-DE1C163395A2}"/>
    <cellStyle name="Cálculo 2 8 4 6 3" xfId="5432" xr:uid="{2681EF92-2BAC-49C4-A92D-6009C2712E85}"/>
    <cellStyle name="Cálculo 2 8 4 6 4" xfId="5433" xr:uid="{A44E60E4-6534-4932-AA4A-C8104A23E48E}"/>
    <cellStyle name="Cálculo 2 8 4 7" xfId="5434" xr:uid="{3DD51EB0-B70F-48C9-A58C-9CAFC547412B}"/>
    <cellStyle name="Cálculo 2 8 4 8" xfId="5435" xr:uid="{6874A6D1-E33D-4F09-AB06-2AFAE4731F6A}"/>
    <cellStyle name="Cálculo 2 8 4 9" xfId="5436" xr:uid="{AAC9B9FE-B117-4678-8CDE-897318E044A1}"/>
    <cellStyle name="Cálculo 2 8 5" xfId="5437" xr:uid="{C70A0177-05AC-44F4-9D95-28AB7862D40C}"/>
    <cellStyle name="Cálculo 2 8 5 10" xfId="5438" xr:uid="{4C308292-C0BF-4A4A-A4F0-BA5C4ACF5BA1}"/>
    <cellStyle name="Cálculo 2 8 5 2" xfId="5439" xr:uid="{0F7EE21B-D634-4222-B89E-AA5737A44C1C}"/>
    <cellStyle name="Cálculo 2 8 5 2 2" xfId="5440" xr:uid="{13D5F8F4-D1B2-4F10-9370-91031B6EA43A}"/>
    <cellStyle name="Cálculo 2 8 5 2 3" xfId="5441" xr:uid="{A78C7240-7913-4B13-8AD3-5ADD9E441216}"/>
    <cellStyle name="Cálculo 2 8 5 2 4" xfId="5442" xr:uid="{7C9C0CC3-F922-48FA-BBD9-A54CF4FB257A}"/>
    <cellStyle name="Cálculo 2 8 5 2 5" xfId="5443" xr:uid="{B5F1DB76-9CAB-437A-9462-52B7377484F2}"/>
    <cellStyle name="Cálculo 2 8 5 3" xfId="5444" xr:uid="{39AFE7D3-984B-4740-8C5C-B6C4F0623A7D}"/>
    <cellStyle name="Cálculo 2 8 5 3 2" xfId="5445" xr:uid="{1DC73EA7-BB78-4D0A-BD86-04C2F1B774BE}"/>
    <cellStyle name="Cálculo 2 8 5 3 3" xfId="5446" xr:uid="{0EFE3E46-F674-457C-A3E1-80A332A92EB8}"/>
    <cellStyle name="Cálculo 2 8 5 3 4" xfId="5447" xr:uid="{0C52AB15-51C9-4B1C-A9A9-1024CC308D71}"/>
    <cellStyle name="Cálculo 2 8 5 3 5" xfId="5448" xr:uid="{DF874185-7856-402A-B8E4-1C4E41AAFF7A}"/>
    <cellStyle name="Cálculo 2 8 5 4" xfId="5449" xr:uid="{E6FCF16A-1F51-40ED-BF4B-CAD3020548C3}"/>
    <cellStyle name="Cálculo 2 8 5 4 2" xfId="5450" xr:uid="{6EC7A61F-857A-453A-9577-7BF2A25EFC28}"/>
    <cellStyle name="Cálculo 2 8 5 4 3" xfId="5451" xr:uid="{1A658BA0-3FAE-48A2-8F54-71C864C9B699}"/>
    <cellStyle name="Cálculo 2 8 5 4 4" xfId="5452" xr:uid="{230982F9-110A-4212-8896-5A61C1300D5A}"/>
    <cellStyle name="Cálculo 2 8 5 5" xfId="5453" xr:uid="{D7DCB31D-F012-4B82-8122-EBBF81CDC305}"/>
    <cellStyle name="Cálculo 2 8 5 5 2" xfId="5454" xr:uid="{833A657E-422F-4618-BC76-558810B6F91D}"/>
    <cellStyle name="Cálculo 2 8 5 5 3" xfId="5455" xr:uid="{9005DD6F-AC55-42D5-8B4E-6F9A5ACF8330}"/>
    <cellStyle name="Cálculo 2 8 5 5 4" xfId="5456" xr:uid="{A639DD81-0D0D-4654-A79E-6B43602E5F83}"/>
    <cellStyle name="Cálculo 2 8 5 6" xfId="5457" xr:uid="{082EADF0-7BB7-49A1-80D4-5F5CD036D947}"/>
    <cellStyle name="Cálculo 2 8 5 6 2" xfId="5458" xr:uid="{DE6D0D3B-3CF5-438B-9506-8B99FE4F5D63}"/>
    <cellStyle name="Cálculo 2 8 5 6 3" xfId="5459" xr:uid="{15E38A31-5ECF-40C6-8882-725849C901D4}"/>
    <cellStyle name="Cálculo 2 8 5 6 4" xfId="5460" xr:uid="{CE77A74D-0DB9-4483-990A-847012371F97}"/>
    <cellStyle name="Cálculo 2 8 5 7" xfId="5461" xr:uid="{1672F752-3C0E-4CA3-A1BB-7C2695868454}"/>
    <cellStyle name="Cálculo 2 8 5 8" xfId="5462" xr:uid="{0D297AEA-69E5-483B-9231-E5014A2C19D0}"/>
    <cellStyle name="Cálculo 2 8 5 9" xfId="5463" xr:uid="{2387CB9A-6CFC-4E89-99D9-67F85B339143}"/>
    <cellStyle name="Cálculo 2 8 6" xfId="5464" xr:uid="{EC713ED1-2750-42FB-85AD-6C0D481877E8}"/>
    <cellStyle name="Cálculo 2 8 6 2" xfId="5465" xr:uid="{D94B1706-A054-497A-A936-ED5FFB4EF307}"/>
    <cellStyle name="Cálculo 2 8 6 3" xfId="5466" xr:uid="{BD1283DE-AF63-4915-9EF8-15E75436E8E6}"/>
    <cellStyle name="Cálculo 2 8 6 4" xfId="5467" xr:uid="{44797E58-0989-4233-8981-B2A43E856AA3}"/>
    <cellStyle name="Cálculo 2 8 6 5" xfId="5468" xr:uid="{7CC6E796-FAAE-4303-A6AA-5B2EE21F357C}"/>
    <cellStyle name="Cálculo 2 8 7" xfId="5469" xr:uid="{02561501-41C3-4304-AAF1-3593C7081325}"/>
    <cellStyle name="Cálculo 2 8 7 2" xfId="5470" xr:uid="{B91F4059-B3BF-40BE-881F-F37B875CFBF3}"/>
    <cellStyle name="Cálculo 2 8 7 3" xfId="5471" xr:uid="{2F5685D8-1118-4743-AD3A-5E96E0F9B671}"/>
    <cellStyle name="Cálculo 2 8 7 4" xfId="5472" xr:uid="{474F3A65-E8EA-4285-9FCC-10DA2C375BDF}"/>
    <cellStyle name="Cálculo 2 8 8" xfId="5473" xr:uid="{55D5E463-BC39-4468-98CA-0D24C4545FB8}"/>
    <cellStyle name="Cálculo 2 8 8 2" xfId="5474" xr:uid="{7E59AC60-EA2D-4E6F-B652-7A511317D5A8}"/>
    <cellStyle name="Cálculo 2 8 8 3" xfId="5475" xr:uid="{023E3278-8A0A-44FD-816C-70A4CA9AAD35}"/>
    <cellStyle name="Cálculo 2 8 8 4" xfId="5476" xr:uid="{10DCA8BE-0CFF-491F-8250-5093B4B14DB4}"/>
    <cellStyle name="Cálculo 2 8 9" xfId="5477" xr:uid="{9832D8D0-0686-4633-BF8D-B62C36C0B877}"/>
    <cellStyle name="Cálculo 2 8 9 2" xfId="5478" xr:uid="{A43C1D5B-2939-4E42-B2DA-15F28BF5050C}"/>
    <cellStyle name="Cálculo 2 8 9 3" xfId="5479" xr:uid="{37D9E301-8C39-4B23-8842-89DFDAE89276}"/>
    <cellStyle name="Cálculo 2 8 9 4" xfId="5480" xr:uid="{B729FC23-EC0F-4BB9-8462-01B6ED9AF79F}"/>
    <cellStyle name="Cálculo 2 9" xfId="924" xr:uid="{A53F115F-6E70-42E2-BD58-2C4A13EC2A40}"/>
    <cellStyle name="Cálculo 2 9 10" xfId="5481" xr:uid="{56EA6B00-D247-4CB0-81DA-796A2E77B204}"/>
    <cellStyle name="Cálculo 2 9 11" xfId="5482" xr:uid="{E0552E90-6733-47D3-B2BA-8FD2620B833D}"/>
    <cellStyle name="Cálculo 2 9 12" xfId="5483" xr:uid="{E7170B66-E76A-4962-94A0-53D7A8985C33}"/>
    <cellStyle name="Cálculo 2 9 13" xfId="5484" xr:uid="{E1E7B04A-3E42-4256-86D0-CEA98406020F}"/>
    <cellStyle name="Cálculo 2 9 14" xfId="5485" xr:uid="{89B81E09-6BFC-486D-85AA-ACAEEF883F61}"/>
    <cellStyle name="Cálculo 2 9 2" xfId="1173" xr:uid="{95F378D8-28D8-4B08-8C36-EE47C7BB3340}"/>
    <cellStyle name="Cálculo 2 9 2 10" xfId="5486" xr:uid="{CFEB3BCC-4AB4-400D-B010-03E1BF9C8621}"/>
    <cellStyle name="Cálculo 2 9 2 11" xfId="5487" xr:uid="{18FFF293-A8C9-4E15-BB71-A51E4638A663}"/>
    <cellStyle name="Cálculo 2 9 2 12" xfId="5488" xr:uid="{7E154AFA-F3F3-46DA-8CC7-7938A576A197}"/>
    <cellStyle name="Cálculo 2 9 2 13" xfId="5489" xr:uid="{731D5CBF-F3D6-46FE-AAC7-15EC65BBA74C}"/>
    <cellStyle name="Cálculo 2 9 2 2" xfId="5490" xr:uid="{38A60461-A254-4497-AFC7-B278FC750EDD}"/>
    <cellStyle name="Cálculo 2 9 2 2 10" xfId="5491" xr:uid="{04977932-82EB-4AA7-9486-7C8BAAF3A6D0}"/>
    <cellStyle name="Cálculo 2 9 2 2 2" xfId="5492" xr:uid="{F39E974E-6F57-4366-964B-3C0923D80C79}"/>
    <cellStyle name="Cálculo 2 9 2 2 2 2" xfId="5493" xr:uid="{8C49B1A6-7282-4785-A83F-42048D975783}"/>
    <cellStyle name="Cálculo 2 9 2 2 2 3" xfId="5494" xr:uid="{33CC3820-355E-4D13-8089-4594248A9EC8}"/>
    <cellStyle name="Cálculo 2 9 2 2 2 4" xfId="5495" xr:uid="{49733046-603A-4553-B7FF-F1284201B893}"/>
    <cellStyle name="Cálculo 2 9 2 2 2 5" xfId="5496" xr:uid="{AEC1F831-BD5F-49AC-B36F-65E32D7F96C3}"/>
    <cellStyle name="Cálculo 2 9 2 2 3" xfId="5497" xr:uid="{505D05A0-D349-460A-8721-F984F2E3A43D}"/>
    <cellStyle name="Cálculo 2 9 2 2 3 2" xfId="5498" xr:uid="{5F2EC8D5-D09B-4B51-A6ED-DE8A5293C392}"/>
    <cellStyle name="Cálculo 2 9 2 2 3 3" xfId="5499" xr:uid="{75286536-13E1-4D5A-8107-193AF970658F}"/>
    <cellStyle name="Cálculo 2 9 2 2 3 4" xfId="5500" xr:uid="{BBF46F83-83D7-4063-8B6D-B7AFF639A9B8}"/>
    <cellStyle name="Cálculo 2 9 2 2 3 5" xfId="5501" xr:uid="{6A5A56DE-7B67-4018-AEEC-0B52E0F3B53E}"/>
    <cellStyle name="Cálculo 2 9 2 2 4" xfId="5502" xr:uid="{63ABE110-D054-4E88-9860-CB0918A44D97}"/>
    <cellStyle name="Cálculo 2 9 2 2 4 2" xfId="5503" xr:uid="{F901EC09-B684-4CA3-8154-873E003D6C44}"/>
    <cellStyle name="Cálculo 2 9 2 2 4 3" xfId="5504" xr:uid="{722CFC1F-A2A7-4EC9-9C45-5FFD95576209}"/>
    <cellStyle name="Cálculo 2 9 2 2 4 4" xfId="5505" xr:uid="{94AA6B5E-4E64-4CB8-BD2B-31743EB0B9D3}"/>
    <cellStyle name="Cálculo 2 9 2 2 5" xfId="5506" xr:uid="{D5EC700A-1CD2-408E-8993-BE87B3D1C6EF}"/>
    <cellStyle name="Cálculo 2 9 2 2 5 2" xfId="5507" xr:uid="{B4293011-74AE-4F21-86BD-00D326C9DCAD}"/>
    <cellStyle name="Cálculo 2 9 2 2 5 3" xfId="5508" xr:uid="{EAE35B68-2299-4487-9B43-7B8D9F5425B5}"/>
    <cellStyle name="Cálculo 2 9 2 2 5 4" xfId="5509" xr:uid="{352E2255-879F-43DF-B1BB-31D64ED06A57}"/>
    <cellStyle name="Cálculo 2 9 2 2 6" xfId="5510" xr:uid="{541134E2-40F3-45DF-9951-45FA66FD45A1}"/>
    <cellStyle name="Cálculo 2 9 2 2 6 2" xfId="5511" xr:uid="{16C216C0-AB4A-4A14-BCDB-5C1974B2451D}"/>
    <cellStyle name="Cálculo 2 9 2 2 6 3" xfId="5512" xr:uid="{9192AD3C-32D2-4AF1-BAA1-EF6E1ABC81B6}"/>
    <cellStyle name="Cálculo 2 9 2 2 6 4" xfId="5513" xr:uid="{F7DB3B5B-2E02-43F6-9867-DE10D841A5F0}"/>
    <cellStyle name="Cálculo 2 9 2 2 7" xfId="5514" xr:uid="{B7358266-0A6F-49F7-8E8A-2D6825D67ABA}"/>
    <cellStyle name="Cálculo 2 9 2 2 8" xfId="5515" xr:uid="{57817E84-AFAB-48DF-BAEF-AEC1251446F7}"/>
    <cellStyle name="Cálculo 2 9 2 2 9" xfId="5516" xr:uid="{8D2B6DD8-1673-466F-AFFE-483E65543E0A}"/>
    <cellStyle name="Cálculo 2 9 2 3" xfId="5517" xr:uid="{62643636-FF7F-412E-8E2F-C753E0A7E787}"/>
    <cellStyle name="Cálculo 2 9 2 3 2" xfId="5518" xr:uid="{DB3D07AC-105A-4508-A18C-8628EFB45DB2}"/>
    <cellStyle name="Cálculo 2 9 2 3 3" xfId="5519" xr:uid="{F5CF23C3-69F7-4837-9D83-D5E08975D493}"/>
    <cellStyle name="Cálculo 2 9 2 3 4" xfId="5520" xr:uid="{641D4264-D7A0-4C49-9CEC-17D6B88D9457}"/>
    <cellStyle name="Cálculo 2 9 2 3 5" xfId="5521" xr:uid="{0005104A-AB13-4B99-8AAF-002D4DAA419C}"/>
    <cellStyle name="Cálculo 2 9 2 4" xfId="5522" xr:uid="{33176233-9D4D-44EE-AC59-532463EE0870}"/>
    <cellStyle name="Cálculo 2 9 2 4 2" xfId="5523" xr:uid="{BB5F9A15-22B3-411E-A09A-122560FBD719}"/>
    <cellStyle name="Cálculo 2 9 2 4 3" xfId="5524" xr:uid="{8DE99E5C-6F65-4250-BC76-E09DBE8D5D0F}"/>
    <cellStyle name="Cálculo 2 9 2 4 4" xfId="5525" xr:uid="{82D66A73-2CA7-46DA-80F9-DFB85756FFDA}"/>
    <cellStyle name="Cálculo 2 9 2 4 5" xfId="5526" xr:uid="{9999BE76-E438-4D39-8E23-877389D24440}"/>
    <cellStyle name="Cálculo 2 9 2 5" xfId="5527" xr:uid="{78F6B58C-99FC-4652-AA05-E837DD77AD28}"/>
    <cellStyle name="Cálculo 2 9 2 5 2" xfId="5528" xr:uid="{B1B3B180-B807-423B-AA20-ECD2769B0EAC}"/>
    <cellStyle name="Cálculo 2 9 2 5 3" xfId="5529" xr:uid="{9382930C-A3EF-404B-9D8E-685A38E436A4}"/>
    <cellStyle name="Cálculo 2 9 2 5 4" xfId="5530" xr:uid="{BD94FAF9-2DCA-4AF8-BE2E-7B0F1B3BB3CE}"/>
    <cellStyle name="Cálculo 2 9 2 6" xfId="5531" xr:uid="{A25E6138-8C4D-42A5-A862-1A352DEC8045}"/>
    <cellStyle name="Cálculo 2 9 2 6 2" xfId="5532" xr:uid="{5FEB991F-87FA-475A-91B8-4FCC2C83F309}"/>
    <cellStyle name="Cálculo 2 9 2 6 3" xfId="5533" xr:uid="{2F5A35F9-B7EE-4744-9B14-004D2CB7442F}"/>
    <cellStyle name="Cálculo 2 9 2 6 4" xfId="5534" xr:uid="{D2ED10E0-28BE-4909-B294-E3734ED161EE}"/>
    <cellStyle name="Cálculo 2 9 2 7" xfId="5535" xr:uid="{DA79E19A-25CF-4AC4-ADD6-65A75145B67C}"/>
    <cellStyle name="Cálculo 2 9 2 7 2" xfId="5536" xr:uid="{98B2506D-2B92-4375-94B7-477467DDB7F8}"/>
    <cellStyle name="Cálculo 2 9 2 7 3" xfId="5537" xr:uid="{2F126AC9-408C-4A70-A7AB-A0A7D47BD903}"/>
    <cellStyle name="Cálculo 2 9 2 7 4" xfId="5538" xr:uid="{D85ABE6B-B493-48C4-945F-F7C4EE733BDD}"/>
    <cellStyle name="Cálculo 2 9 2 8" xfId="5539" xr:uid="{81D278DC-F532-4131-8765-04153C52DD19}"/>
    <cellStyle name="Cálculo 2 9 2 9" xfId="5540" xr:uid="{D4B748AE-FEEF-4B8E-81C1-1C994B01485D}"/>
    <cellStyle name="Cálculo 2 9 3" xfId="5541" xr:uid="{F933FE42-99E9-4040-B9A2-9745D48DADD5}"/>
    <cellStyle name="Cálculo 2 9 3 10" xfId="5542" xr:uid="{DF6E14B7-1E45-46E8-A210-5A260F4C9391}"/>
    <cellStyle name="Cálculo 2 9 3 2" xfId="5543" xr:uid="{021A2033-B793-4E9C-BF94-13D952FFBCFA}"/>
    <cellStyle name="Cálculo 2 9 3 2 2" xfId="5544" xr:uid="{64C8E7BE-193D-4D4E-B57A-ABEB96F037AF}"/>
    <cellStyle name="Cálculo 2 9 3 2 3" xfId="5545" xr:uid="{D624DB80-893D-4B86-94B9-2DE9390B215A}"/>
    <cellStyle name="Cálculo 2 9 3 2 4" xfId="5546" xr:uid="{9796FDC2-C0F9-43C0-AC39-7B6EE264520F}"/>
    <cellStyle name="Cálculo 2 9 3 2 5" xfId="5547" xr:uid="{4BD295E1-1CA8-4537-98C3-FCFA501D877E}"/>
    <cellStyle name="Cálculo 2 9 3 3" xfId="5548" xr:uid="{B2DEC9D9-D27B-4E96-80FC-09B73AE429FB}"/>
    <cellStyle name="Cálculo 2 9 3 3 2" xfId="5549" xr:uid="{6151E471-2BF4-41C8-A5F2-4CD556C8E324}"/>
    <cellStyle name="Cálculo 2 9 3 3 3" xfId="5550" xr:uid="{D3EFC2FC-C6E8-4AB0-B7FE-93D052E59A72}"/>
    <cellStyle name="Cálculo 2 9 3 3 4" xfId="5551" xr:uid="{28F7041B-C6E2-4096-A0F7-5FB86F00D42C}"/>
    <cellStyle name="Cálculo 2 9 3 3 5" xfId="5552" xr:uid="{A80E29A2-E344-40E5-B68C-BA9E67E59904}"/>
    <cellStyle name="Cálculo 2 9 3 4" xfId="5553" xr:uid="{D5359556-853D-4D8D-B2DB-D1A7982F0466}"/>
    <cellStyle name="Cálculo 2 9 3 4 2" xfId="5554" xr:uid="{295C9EEA-22BE-4830-93D9-3CE88ED842CF}"/>
    <cellStyle name="Cálculo 2 9 3 4 3" xfId="5555" xr:uid="{FC1D164E-D6E3-429F-B6DD-CE7DCE038EEF}"/>
    <cellStyle name="Cálculo 2 9 3 4 4" xfId="5556" xr:uid="{EC168F38-1BA4-44B9-BD69-104CEC74A723}"/>
    <cellStyle name="Cálculo 2 9 3 5" xfId="5557" xr:uid="{0139C811-92CE-4013-8D2B-4810D74211AD}"/>
    <cellStyle name="Cálculo 2 9 3 5 2" xfId="5558" xr:uid="{C2DCDF10-EDB4-423F-9C3A-A6B8D481BBA7}"/>
    <cellStyle name="Cálculo 2 9 3 5 3" xfId="5559" xr:uid="{E25175C6-9E0F-4EC5-8786-05BC2DB71F7E}"/>
    <cellStyle name="Cálculo 2 9 3 5 4" xfId="5560" xr:uid="{B78A32A7-1B0B-41E4-BBF3-8AFD69FBF227}"/>
    <cellStyle name="Cálculo 2 9 3 6" xfId="5561" xr:uid="{B4B6F88A-A8CD-42AD-A4BC-EA07ABEBD6BA}"/>
    <cellStyle name="Cálculo 2 9 3 6 2" xfId="5562" xr:uid="{0B1D3661-DF69-44BB-8EE6-99D86C2274F2}"/>
    <cellStyle name="Cálculo 2 9 3 6 3" xfId="5563" xr:uid="{7CB8FE2E-2654-4712-A38A-FFCF0C1E191C}"/>
    <cellStyle name="Cálculo 2 9 3 6 4" xfId="5564" xr:uid="{75EBC289-9075-462B-AF84-6F796778B0CE}"/>
    <cellStyle name="Cálculo 2 9 3 7" xfId="5565" xr:uid="{652D3560-839D-432C-A1BF-CE9691DE9447}"/>
    <cellStyle name="Cálculo 2 9 3 8" xfId="5566" xr:uid="{BD27BECC-DC20-4F11-B629-88CA010C375C}"/>
    <cellStyle name="Cálculo 2 9 3 9" xfId="5567" xr:uid="{D873486B-435A-45B3-BBA3-7B7C5AF114C7}"/>
    <cellStyle name="Cálculo 2 9 4" xfId="5568" xr:uid="{89A0BC05-B9DF-4C18-A135-2731D54927CA}"/>
    <cellStyle name="Cálculo 2 9 4 2" xfId="5569" xr:uid="{B23B3FA5-A2B1-4401-89B8-73739A0D8497}"/>
    <cellStyle name="Cálculo 2 9 4 3" xfId="5570" xr:uid="{420FDF65-A709-4C16-A57A-9D5F0801E589}"/>
    <cellStyle name="Cálculo 2 9 4 4" xfId="5571" xr:uid="{9DA2FD16-3BB9-4698-82FF-6E1797B83586}"/>
    <cellStyle name="Cálculo 2 9 4 5" xfId="5572" xr:uid="{A3F8780F-DDF8-4309-AB8A-8579859EC2BC}"/>
    <cellStyle name="Cálculo 2 9 5" xfId="5573" xr:uid="{C309FBEF-1DAB-45CA-A926-FDD91CFC27C0}"/>
    <cellStyle name="Cálculo 2 9 5 2" xfId="5574" xr:uid="{911E2B08-EA41-4308-B6F1-3D94C77220F7}"/>
    <cellStyle name="Cálculo 2 9 5 3" xfId="5575" xr:uid="{36B87D3A-40B5-435C-94BA-13EC432C37B4}"/>
    <cellStyle name="Cálculo 2 9 5 4" xfId="5576" xr:uid="{7B969841-0F83-4525-A36E-718175B95817}"/>
    <cellStyle name="Cálculo 2 9 5 5" xfId="5577" xr:uid="{955E0F7E-4529-4DEE-BC1A-86FAE9FB391A}"/>
    <cellStyle name="Cálculo 2 9 6" xfId="5578" xr:uid="{8E2C40BA-E960-42FC-8FCA-99D79A8D2BBB}"/>
    <cellStyle name="Cálculo 2 9 6 2" xfId="5579" xr:uid="{7B1FACC8-1AF5-4B5A-BDD0-E30D68A544DD}"/>
    <cellStyle name="Cálculo 2 9 6 3" xfId="5580" xr:uid="{7937EA0C-FC9F-4B0C-A748-BF2129A1630D}"/>
    <cellStyle name="Cálculo 2 9 6 4" xfId="5581" xr:uid="{8E1ACDDB-BBB8-49AB-BAEC-576AAC1D2925}"/>
    <cellStyle name="Cálculo 2 9 7" xfId="5582" xr:uid="{D9A5EFAA-F517-4705-90F7-667896224D5B}"/>
    <cellStyle name="Cálculo 2 9 7 2" xfId="5583" xr:uid="{1AC0F0D4-A93A-4A87-8D3B-BCEA4E930A60}"/>
    <cellStyle name="Cálculo 2 9 7 3" xfId="5584" xr:uid="{8AF3619D-F79E-4AD7-9B70-FDC04ADAB8D1}"/>
    <cellStyle name="Cálculo 2 9 7 4" xfId="5585" xr:uid="{0C169ED3-F470-4594-9C2A-FF183A1EF59B}"/>
    <cellStyle name="Cálculo 2 9 8" xfId="5586" xr:uid="{334E1490-8B01-493D-AD88-0CF753A71BC3}"/>
    <cellStyle name="Cálculo 2 9 8 2" xfId="5587" xr:uid="{C585BEAF-7749-433A-A18A-DC5E21DFBDB5}"/>
    <cellStyle name="Cálculo 2 9 8 3" xfId="5588" xr:uid="{0FE1AC3B-33A0-4DEF-8709-D774ECC161FA}"/>
    <cellStyle name="Cálculo 2 9 8 4" xfId="5589" xr:uid="{6C158999-8BFF-41BC-A59B-6DA3C414CE0B}"/>
    <cellStyle name="Cálculo 2 9 9" xfId="5590" xr:uid="{AA34364F-F9B3-4F0E-9525-BDA57C4A7C3D}"/>
    <cellStyle name="Cálculo 3" xfId="117" xr:uid="{00000000-0005-0000-0000-000028000000}"/>
    <cellStyle name="Cálculo 3 10" xfId="5591" xr:uid="{B1C4C387-E9E4-494C-BC64-6B2103893E3D}"/>
    <cellStyle name="Cálculo 3 11" xfId="5592" xr:uid="{5FCF737A-BB86-49D7-8B37-F1EABBEE01BA}"/>
    <cellStyle name="Cálculo 3 12" xfId="5593" xr:uid="{FFAF3400-00F1-4783-92DC-B6B7E8CC6172}"/>
    <cellStyle name="Cálculo 3 13" xfId="5594" xr:uid="{D83C6880-30B3-4F57-8689-DE523ECF37CA}"/>
    <cellStyle name="Cálculo 3 2" xfId="181" xr:uid="{00000000-0005-0000-0000-000028000000}"/>
    <cellStyle name="Cálculo 3 2 10" xfId="5595" xr:uid="{9E4CA411-0114-4708-84A7-4519A36C32DC}"/>
    <cellStyle name="Cálculo 3 2 11" xfId="5596" xr:uid="{50658B0D-7F23-4416-BB85-5DE0A06376DE}"/>
    <cellStyle name="Cálculo 3 2 12" xfId="5597" xr:uid="{50D048EA-DB51-4BE2-90BD-88B2D0D4C9C1}"/>
    <cellStyle name="Cálculo 3 2 13" xfId="337" xr:uid="{296C5095-0205-4DE7-8116-0C0B2D0E562B}"/>
    <cellStyle name="Cálculo 3 2 2" xfId="701" xr:uid="{53099FC3-C881-43D0-ABFA-6009BA1A8A2A}"/>
    <cellStyle name="Cálculo 3 2 2 10" xfId="5598" xr:uid="{C1F0FD11-22F7-4237-A484-A20B05C7F850}"/>
    <cellStyle name="Cálculo 3 2 2 11" xfId="5599" xr:uid="{332FCA78-8766-4365-9F06-F0FF70C26646}"/>
    <cellStyle name="Cálculo 3 2 2 12" xfId="5600" xr:uid="{8ABE1E24-51AF-4A6E-AFBA-B8C84DE33D34}"/>
    <cellStyle name="Cálculo 3 2 2 13" xfId="5601" xr:uid="{0D5A0233-0781-40EC-80B1-2022F7A9C9E1}"/>
    <cellStyle name="Cálculo 3 2 2 2" xfId="834" xr:uid="{6C259E66-7D0D-4419-ABAB-3AF2F04BCD8B}"/>
    <cellStyle name="Cálculo 3 2 2 2 10" xfId="5602" xr:uid="{0CB357EF-582F-460C-BF9D-79E2D1923264}"/>
    <cellStyle name="Cálculo 3 2 2 2 11" xfId="5603" xr:uid="{C32E6D81-FD95-4B83-8BD9-26D8D112F7A7}"/>
    <cellStyle name="Cálculo 3 2 2 2 12" xfId="5604" xr:uid="{AE32A76A-4A2F-430D-8888-2C36AB7AA6B0}"/>
    <cellStyle name="Cálculo 3 2 2 2 13" xfId="5605" xr:uid="{EE9788A8-7116-4600-92CE-02D14743B75A}"/>
    <cellStyle name="Cálculo 3 2 2 2 2" xfId="1085" xr:uid="{A01A8915-C6A0-4982-A087-9834CAA93BD8}"/>
    <cellStyle name="Cálculo 3 2 2 2 2 10" xfId="5606" xr:uid="{077C1022-30FD-4301-A7FC-302B40D53C43}"/>
    <cellStyle name="Cálculo 3 2 2 2 2 11" xfId="5607" xr:uid="{D17BCD82-F31D-4A51-8895-38635D2B2058}"/>
    <cellStyle name="Cálculo 3 2 2 2 2 12" xfId="5608" xr:uid="{60588793-CA84-46F1-AD95-C56EEBD27BEF}"/>
    <cellStyle name="Cálculo 3 2 2 2 2 13" xfId="5609" xr:uid="{80F80D8C-5E5D-4D91-B8E9-3C66C8B67A3D}"/>
    <cellStyle name="Cálculo 3 2 2 2 2 2" xfId="5610" xr:uid="{37641C5B-8D88-4572-8AB0-453A9CBD6707}"/>
    <cellStyle name="Cálculo 3 2 2 2 2 2 10" xfId="5611" xr:uid="{DB8F05B3-9979-41EB-9854-CC37DDB54EDC}"/>
    <cellStyle name="Cálculo 3 2 2 2 2 2 2" xfId="5612" xr:uid="{7C73A086-4F4F-42F7-BA14-A546F37CD82F}"/>
    <cellStyle name="Cálculo 3 2 2 2 2 2 2 2" xfId="5613" xr:uid="{BDD20847-B794-4C93-A299-AC1FF9885006}"/>
    <cellStyle name="Cálculo 3 2 2 2 2 2 2 3" xfId="5614" xr:uid="{02700257-257B-452D-B999-8661C1C01BCC}"/>
    <cellStyle name="Cálculo 3 2 2 2 2 2 2 4" xfId="5615" xr:uid="{0A7F711C-B572-4AC6-84ED-EBFC41011E45}"/>
    <cellStyle name="Cálculo 3 2 2 2 2 2 2 5" xfId="5616" xr:uid="{B11392DA-86CF-4367-92FD-6A0FA9ECF70B}"/>
    <cellStyle name="Cálculo 3 2 2 2 2 2 3" xfId="5617" xr:uid="{5CF38237-BE14-4951-BE87-196BF82AA4A5}"/>
    <cellStyle name="Cálculo 3 2 2 2 2 2 3 2" xfId="5618" xr:uid="{F3BA2845-CF47-4353-A15D-BBF149E282BF}"/>
    <cellStyle name="Cálculo 3 2 2 2 2 2 3 3" xfId="5619" xr:uid="{1F3822C5-F5FC-459C-B437-918B287E81FA}"/>
    <cellStyle name="Cálculo 3 2 2 2 2 2 3 4" xfId="5620" xr:uid="{4408DD15-A679-4032-B7FF-B6A3338C36EC}"/>
    <cellStyle name="Cálculo 3 2 2 2 2 2 3 5" xfId="5621" xr:uid="{A69A425A-D7C9-4321-9D52-058E054376C2}"/>
    <cellStyle name="Cálculo 3 2 2 2 2 2 4" xfId="5622" xr:uid="{A094CAEC-3565-4483-BBD1-CD98281C857B}"/>
    <cellStyle name="Cálculo 3 2 2 2 2 2 4 2" xfId="5623" xr:uid="{CDAC4778-9175-4547-86A3-6B1EDB5FEC5D}"/>
    <cellStyle name="Cálculo 3 2 2 2 2 2 4 3" xfId="5624" xr:uid="{48208656-FF48-40CE-99E0-A2DD2FE7E0FE}"/>
    <cellStyle name="Cálculo 3 2 2 2 2 2 4 4" xfId="5625" xr:uid="{6AADC2DF-5461-40CF-BE9F-AF346891BCF6}"/>
    <cellStyle name="Cálculo 3 2 2 2 2 2 5" xfId="5626" xr:uid="{A55E2791-8B71-4756-A750-E531FF595462}"/>
    <cellStyle name="Cálculo 3 2 2 2 2 2 5 2" xfId="5627" xr:uid="{4F0E4565-B188-4C13-95D2-73C065D89FBD}"/>
    <cellStyle name="Cálculo 3 2 2 2 2 2 5 3" xfId="5628" xr:uid="{879C2FC5-59F7-4621-B040-40E8ADE5D208}"/>
    <cellStyle name="Cálculo 3 2 2 2 2 2 5 4" xfId="5629" xr:uid="{584ADC93-7D53-46CF-B786-E6A1A0495568}"/>
    <cellStyle name="Cálculo 3 2 2 2 2 2 6" xfId="5630" xr:uid="{E03A85A9-4989-4D68-9F4E-EDBEF42C3B31}"/>
    <cellStyle name="Cálculo 3 2 2 2 2 2 6 2" xfId="5631" xr:uid="{FE858D98-377D-49BB-BCC3-36EF0ED4745D}"/>
    <cellStyle name="Cálculo 3 2 2 2 2 2 6 3" xfId="5632" xr:uid="{7A91C09F-B92C-4569-9780-ABDA47831D54}"/>
    <cellStyle name="Cálculo 3 2 2 2 2 2 6 4" xfId="5633" xr:uid="{C4CA0150-3DB2-4AF3-BEB4-9BE61587D99A}"/>
    <cellStyle name="Cálculo 3 2 2 2 2 2 7" xfId="5634" xr:uid="{7772AC67-9C16-4F9D-917B-532A13DB22B6}"/>
    <cellStyle name="Cálculo 3 2 2 2 2 2 8" xfId="5635" xr:uid="{7D5C7D8E-C044-487E-8CBB-940D774E9A1E}"/>
    <cellStyle name="Cálculo 3 2 2 2 2 2 9" xfId="5636" xr:uid="{D99EC662-22FB-4E95-96CF-34FE3C6AC1F1}"/>
    <cellStyle name="Cálculo 3 2 2 2 2 3" xfId="5637" xr:uid="{0E4BD15E-B08F-4D35-B005-E0D144459E9D}"/>
    <cellStyle name="Cálculo 3 2 2 2 2 3 2" xfId="5638" xr:uid="{EE32E503-F19F-4D96-8580-55D1F1D5F971}"/>
    <cellStyle name="Cálculo 3 2 2 2 2 3 3" xfId="5639" xr:uid="{B835B76C-F78A-48E7-B7C1-CA14726CA394}"/>
    <cellStyle name="Cálculo 3 2 2 2 2 3 4" xfId="5640" xr:uid="{55E5EA7C-A8F3-4D62-999A-0388A80BE63F}"/>
    <cellStyle name="Cálculo 3 2 2 2 2 3 5" xfId="5641" xr:uid="{C7381DFB-B3B3-4522-ADB3-B1790A39EB05}"/>
    <cellStyle name="Cálculo 3 2 2 2 2 4" xfId="5642" xr:uid="{CD1A44BC-C736-495C-AEC1-59549D4098DD}"/>
    <cellStyle name="Cálculo 3 2 2 2 2 4 2" xfId="5643" xr:uid="{FA22ED78-ACB7-41BA-9D34-62AB19043599}"/>
    <cellStyle name="Cálculo 3 2 2 2 2 4 3" xfId="5644" xr:uid="{ED162187-5AEB-4E56-995F-5AA41E0B4C3D}"/>
    <cellStyle name="Cálculo 3 2 2 2 2 4 4" xfId="5645" xr:uid="{4C4E2A65-F74E-4BA5-A2C8-57BE64D95FC3}"/>
    <cellStyle name="Cálculo 3 2 2 2 2 4 5" xfId="5646" xr:uid="{CC8F08A5-9B06-4AB7-9DDB-0F865016C5D3}"/>
    <cellStyle name="Cálculo 3 2 2 2 2 5" xfId="5647" xr:uid="{F8E8B6D9-0BAB-4D23-B92D-9D2F0832059B}"/>
    <cellStyle name="Cálculo 3 2 2 2 2 5 2" xfId="5648" xr:uid="{A6866985-7268-403D-BCB1-B4D482CDB358}"/>
    <cellStyle name="Cálculo 3 2 2 2 2 5 3" xfId="5649" xr:uid="{CDE2F037-45D6-4116-A37E-C7D0927AD5E8}"/>
    <cellStyle name="Cálculo 3 2 2 2 2 5 4" xfId="5650" xr:uid="{5DEF2991-F694-4237-AB9D-4379AF1982C5}"/>
    <cellStyle name="Cálculo 3 2 2 2 2 6" xfId="5651" xr:uid="{1AE8EE93-1E54-49D1-B4F8-6A6A57103651}"/>
    <cellStyle name="Cálculo 3 2 2 2 2 6 2" xfId="5652" xr:uid="{832C5D94-27B0-4937-AC45-1838545698C1}"/>
    <cellStyle name="Cálculo 3 2 2 2 2 6 3" xfId="5653" xr:uid="{E1C64435-82F6-4831-A1CF-8B693271ED35}"/>
    <cellStyle name="Cálculo 3 2 2 2 2 6 4" xfId="5654" xr:uid="{AA7EFC2B-492F-4540-A6AE-579A2CFE483E}"/>
    <cellStyle name="Cálculo 3 2 2 2 2 7" xfId="5655" xr:uid="{9107327E-F15B-4C1E-8D43-6DDD12978244}"/>
    <cellStyle name="Cálculo 3 2 2 2 2 7 2" xfId="5656" xr:uid="{0AEAEF05-9923-4D60-9102-39EC6F44EC24}"/>
    <cellStyle name="Cálculo 3 2 2 2 2 7 3" xfId="5657" xr:uid="{E7FF2F8D-FC87-47EE-BC98-4154E1839A6C}"/>
    <cellStyle name="Cálculo 3 2 2 2 2 7 4" xfId="5658" xr:uid="{C9249F5F-5AC8-4A69-9C92-F758CC45E647}"/>
    <cellStyle name="Cálculo 3 2 2 2 2 8" xfId="5659" xr:uid="{24E0095C-F782-407D-808E-517540D1D4C7}"/>
    <cellStyle name="Cálculo 3 2 2 2 2 9" xfId="5660" xr:uid="{825CE752-F902-4D11-A5C3-D1DFB3706BFC}"/>
    <cellStyle name="Cálculo 3 2 2 2 3" xfId="5661" xr:uid="{BF920F17-40A9-47C0-9C9F-819D81698591}"/>
    <cellStyle name="Cálculo 3 2 2 2 3 10" xfId="5662" xr:uid="{B5A37946-41AC-424B-8CFE-7FB3C1BBA368}"/>
    <cellStyle name="Cálculo 3 2 2 2 3 2" xfId="5663" xr:uid="{DF570D59-0F65-4DD8-A55A-CA89415AE3F5}"/>
    <cellStyle name="Cálculo 3 2 2 2 3 2 2" xfId="5664" xr:uid="{BD4201B7-D250-45C3-95D9-4C7C2196110C}"/>
    <cellStyle name="Cálculo 3 2 2 2 3 2 3" xfId="5665" xr:uid="{62E3CED9-3FD8-4031-A00C-A3D7799A917A}"/>
    <cellStyle name="Cálculo 3 2 2 2 3 2 4" xfId="5666" xr:uid="{32FEA3FA-CE17-448D-BF2C-AAB3596DA1DF}"/>
    <cellStyle name="Cálculo 3 2 2 2 3 2 5" xfId="5667" xr:uid="{836F1247-90CB-4F3C-B1B6-375F74E6DACD}"/>
    <cellStyle name="Cálculo 3 2 2 2 3 3" xfId="5668" xr:uid="{4CE1F94B-9A98-43F4-8AF0-D15F7F929037}"/>
    <cellStyle name="Cálculo 3 2 2 2 3 3 2" xfId="5669" xr:uid="{AF157317-2206-4755-B64A-0989CBD4DB61}"/>
    <cellStyle name="Cálculo 3 2 2 2 3 3 3" xfId="5670" xr:uid="{72FA9AE0-52E7-4E66-9D4A-F8CC6F77D9B4}"/>
    <cellStyle name="Cálculo 3 2 2 2 3 3 4" xfId="5671" xr:uid="{CA695973-C04D-47A1-8452-B9DA982F84FF}"/>
    <cellStyle name="Cálculo 3 2 2 2 3 3 5" xfId="5672" xr:uid="{62373B3E-ECB7-4AE2-BF2B-7C2BD6E3A50E}"/>
    <cellStyle name="Cálculo 3 2 2 2 3 4" xfId="5673" xr:uid="{15CCCDE6-61FC-4A5C-A476-E1FA617F93BE}"/>
    <cellStyle name="Cálculo 3 2 2 2 3 4 2" xfId="5674" xr:uid="{1E0BE183-3367-452B-909E-2305C0C9F6F4}"/>
    <cellStyle name="Cálculo 3 2 2 2 3 4 3" xfId="5675" xr:uid="{17D18D80-2118-4B63-B041-AC8A962850D3}"/>
    <cellStyle name="Cálculo 3 2 2 2 3 4 4" xfId="5676" xr:uid="{34A7D584-836A-4680-8847-69DD76138B97}"/>
    <cellStyle name="Cálculo 3 2 2 2 3 5" xfId="5677" xr:uid="{05C23F68-ABB3-4041-B74E-C1E32652AD7E}"/>
    <cellStyle name="Cálculo 3 2 2 2 3 5 2" xfId="5678" xr:uid="{983F4C3A-58F1-40C8-AC73-D5CF5519E281}"/>
    <cellStyle name="Cálculo 3 2 2 2 3 5 3" xfId="5679" xr:uid="{C9D5E18F-B2FA-42BF-856C-95464FFB9747}"/>
    <cellStyle name="Cálculo 3 2 2 2 3 5 4" xfId="5680" xr:uid="{498AD3DC-FB2A-47CA-9F70-7C711F0D7DD3}"/>
    <cellStyle name="Cálculo 3 2 2 2 3 6" xfId="5681" xr:uid="{66291DAF-7FB9-4E46-B522-9A06BF0FEBBC}"/>
    <cellStyle name="Cálculo 3 2 2 2 3 6 2" xfId="5682" xr:uid="{6AF7E6D4-773F-4648-897D-60BA651C5E26}"/>
    <cellStyle name="Cálculo 3 2 2 2 3 6 3" xfId="5683" xr:uid="{D4F6EC72-11ED-4FF3-A6DD-87CF18DFD4F1}"/>
    <cellStyle name="Cálculo 3 2 2 2 3 6 4" xfId="5684" xr:uid="{7E3EB85C-BA88-4972-BF4C-D99343B490A7}"/>
    <cellStyle name="Cálculo 3 2 2 2 3 7" xfId="5685" xr:uid="{75C0495B-86DD-4170-90EF-55152513B259}"/>
    <cellStyle name="Cálculo 3 2 2 2 3 8" xfId="5686" xr:uid="{AF6A71B0-2EA9-4977-ACE6-F371911B183C}"/>
    <cellStyle name="Cálculo 3 2 2 2 3 9" xfId="5687" xr:uid="{D1324CC6-0DA0-495B-905E-CA9C850DB33F}"/>
    <cellStyle name="Cálculo 3 2 2 2 4" xfId="5688" xr:uid="{85179499-C5D8-4D32-A24E-373AA420B899}"/>
    <cellStyle name="Cálculo 3 2 2 2 4 10" xfId="5689" xr:uid="{C29F1E2F-4AB9-424E-845E-6C902F44AB8C}"/>
    <cellStyle name="Cálculo 3 2 2 2 4 2" xfId="5690" xr:uid="{9ADBA04C-0695-4FFB-B0C6-BBD70537BD5D}"/>
    <cellStyle name="Cálculo 3 2 2 2 4 2 2" xfId="5691" xr:uid="{6626EBF0-5EF2-4FF0-AB1D-E7A8792EA4BC}"/>
    <cellStyle name="Cálculo 3 2 2 2 4 2 3" xfId="5692" xr:uid="{D1C2B212-7EBA-42FE-93F0-22ABB33B3002}"/>
    <cellStyle name="Cálculo 3 2 2 2 4 2 4" xfId="5693" xr:uid="{8E9094DE-1AAC-40F9-857E-6DFBC132CC26}"/>
    <cellStyle name="Cálculo 3 2 2 2 4 2 5" xfId="5694" xr:uid="{A63109E3-8F0B-4219-A575-951DB25383B3}"/>
    <cellStyle name="Cálculo 3 2 2 2 4 3" xfId="5695" xr:uid="{774DAD68-A668-4812-87CD-BA3E1BE5AA4D}"/>
    <cellStyle name="Cálculo 3 2 2 2 4 3 2" xfId="5696" xr:uid="{5AD5DD44-A9AF-4113-B384-69BDDD29F7B1}"/>
    <cellStyle name="Cálculo 3 2 2 2 4 3 3" xfId="5697" xr:uid="{E278DB41-C616-4839-A5BB-55562C35DED8}"/>
    <cellStyle name="Cálculo 3 2 2 2 4 3 4" xfId="5698" xr:uid="{E6720510-1B7D-4FFD-9BBE-8B0F50C9D148}"/>
    <cellStyle name="Cálculo 3 2 2 2 4 3 5" xfId="5699" xr:uid="{63FF7AEC-C006-4B18-8620-81334DF39FAF}"/>
    <cellStyle name="Cálculo 3 2 2 2 4 4" xfId="5700" xr:uid="{1223C02E-2A6F-40DE-9CBF-4770A15ECB60}"/>
    <cellStyle name="Cálculo 3 2 2 2 4 4 2" xfId="5701" xr:uid="{02905F96-084E-4A84-846E-D8960C18FA93}"/>
    <cellStyle name="Cálculo 3 2 2 2 4 4 3" xfId="5702" xr:uid="{0D6EEC7C-0FA2-4454-9CE5-F96FAC8FB092}"/>
    <cellStyle name="Cálculo 3 2 2 2 4 4 4" xfId="5703" xr:uid="{2AEBBF40-DEC9-46ED-9567-17C18E2E20DB}"/>
    <cellStyle name="Cálculo 3 2 2 2 4 5" xfId="5704" xr:uid="{B37426C5-F18E-4779-A8B7-2824D0ADFB25}"/>
    <cellStyle name="Cálculo 3 2 2 2 4 5 2" xfId="5705" xr:uid="{2F7CFCC7-A16A-408C-A50B-B692BF1BAC32}"/>
    <cellStyle name="Cálculo 3 2 2 2 4 5 3" xfId="5706" xr:uid="{F3F4D89F-6A17-45AA-88FF-23D4FEDF4E09}"/>
    <cellStyle name="Cálculo 3 2 2 2 4 5 4" xfId="5707" xr:uid="{C86E7175-A8DB-4A2B-A46C-8FCA7860F484}"/>
    <cellStyle name="Cálculo 3 2 2 2 4 6" xfId="5708" xr:uid="{A7241B25-0C65-434B-861A-0CA29E534E4C}"/>
    <cellStyle name="Cálculo 3 2 2 2 4 6 2" xfId="5709" xr:uid="{91E1C518-070B-4BAF-B80A-D13703888EFC}"/>
    <cellStyle name="Cálculo 3 2 2 2 4 6 3" xfId="5710" xr:uid="{A6BF1DE1-74C6-417F-A365-F68701409D68}"/>
    <cellStyle name="Cálculo 3 2 2 2 4 6 4" xfId="5711" xr:uid="{716C970F-EA04-4CEF-B5F4-AFC3E8D2B799}"/>
    <cellStyle name="Cálculo 3 2 2 2 4 7" xfId="5712" xr:uid="{BD21B4AE-F04D-4406-8446-F11535708CCA}"/>
    <cellStyle name="Cálculo 3 2 2 2 4 8" xfId="5713" xr:uid="{14DE326A-7F00-4195-995D-3F9C2255F6E5}"/>
    <cellStyle name="Cálculo 3 2 2 2 4 9" xfId="5714" xr:uid="{49E918E8-71AF-4425-A21C-140B3CF5056E}"/>
    <cellStyle name="Cálculo 3 2 2 2 5" xfId="5715" xr:uid="{D9AF2450-BF97-4B18-A5C5-4E606A3536B8}"/>
    <cellStyle name="Cálculo 3 2 2 2 5 2" xfId="5716" xr:uid="{2D640B96-B379-473F-A66E-57F7CDAF9344}"/>
    <cellStyle name="Cálculo 3 2 2 2 5 3" xfId="5717" xr:uid="{C7429ABA-AB3F-470E-BC86-327B01BE4ABE}"/>
    <cellStyle name="Cálculo 3 2 2 2 5 4" xfId="5718" xr:uid="{771D0C0E-B550-44FD-96AE-626EF333494F}"/>
    <cellStyle name="Cálculo 3 2 2 2 5 5" xfId="5719" xr:uid="{008AF6C4-9A52-4BFE-BCA2-ECC2945845B6}"/>
    <cellStyle name="Cálculo 3 2 2 2 6" xfId="5720" xr:uid="{6F290D79-7227-4161-8846-8B62D479FF4A}"/>
    <cellStyle name="Cálculo 3 2 2 2 6 2" xfId="5721" xr:uid="{5B169384-544E-499F-965A-8995FDE094EB}"/>
    <cellStyle name="Cálculo 3 2 2 2 6 3" xfId="5722" xr:uid="{A8337EA3-8B34-497D-9A3E-0558581157C9}"/>
    <cellStyle name="Cálculo 3 2 2 2 6 4" xfId="5723" xr:uid="{8AE68274-F0A9-4DF4-9854-F7B3D6E20940}"/>
    <cellStyle name="Cálculo 3 2 2 2 7" xfId="5724" xr:uid="{6C6C573A-78A9-4907-8B65-B735C9D09E87}"/>
    <cellStyle name="Cálculo 3 2 2 2 7 2" xfId="5725" xr:uid="{1CF71D6E-4145-4A50-B5B5-99288D5E733E}"/>
    <cellStyle name="Cálculo 3 2 2 2 7 3" xfId="5726" xr:uid="{6E298326-9E0C-46D3-B9D9-6928102C02F1}"/>
    <cellStyle name="Cálculo 3 2 2 2 7 4" xfId="5727" xr:uid="{9BF0A705-6CCF-4D47-A859-2100F1D316B9}"/>
    <cellStyle name="Cálculo 3 2 2 2 8" xfId="5728" xr:uid="{C305BA7A-8623-4F6E-B38B-EC2DF12DA787}"/>
    <cellStyle name="Cálculo 3 2 2 2 8 2" xfId="5729" xr:uid="{0C3B0FED-02DE-4A9A-BE8C-6BB07ED59D8C}"/>
    <cellStyle name="Cálculo 3 2 2 2 8 3" xfId="5730" xr:uid="{2E684834-3A1F-4253-8831-1F8B271E9BFC}"/>
    <cellStyle name="Cálculo 3 2 2 2 8 4" xfId="5731" xr:uid="{6B14FD55-A498-4F6E-AB54-FAAF3DC9961E}"/>
    <cellStyle name="Cálculo 3 2 2 2 9" xfId="5732" xr:uid="{2BC34488-2A0C-4316-B0D0-6BCDAB0BAB48}"/>
    <cellStyle name="Cálculo 3 2 2 3" xfId="5733" xr:uid="{782BE529-C183-4831-802A-A8F9BC77D0D8}"/>
    <cellStyle name="Cálculo 3 2 2 3 10" xfId="5734" xr:uid="{491EF0FC-D685-4F21-9A36-9C0A05F9037C}"/>
    <cellStyle name="Cálculo 3 2 2 3 2" xfId="5735" xr:uid="{F537BF36-CCD7-47B0-B50D-F8AC745881F8}"/>
    <cellStyle name="Cálculo 3 2 2 3 2 2" xfId="5736" xr:uid="{4B5F127B-88C7-4439-9BF8-0A953C839D03}"/>
    <cellStyle name="Cálculo 3 2 2 3 2 3" xfId="5737" xr:uid="{F3995D19-97CE-490D-90BC-F0AC15EBD784}"/>
    <cellStyle name="Cálculo 3 2 2 3 2 4" xfId="5738" xr:uid="{1E25534C-AB6A-4E34-8FD1-ED7060140A91}"/>
    <cellStyle name="Cálculo 3 2 2 3 2 5" xfId="5739" xr:uid="{11E29EC1-BCF0-462B-B7FC-EE80AD85D243}"/>
    <cellStyle name="Cálculo 3 2 2 3 3" xfId="5740" xr:uid="{766B5255-9C4E-4728-AAE7-7701297B96BE}"/>
    <cellStyle name="Cálculo 3 2 2 3 3 2" xfId="5741" xr:uid="{09095269-76BD-4A99-AD1D-6F653FD15A9F}"/>
    <cellStyle name="Cálculo 3 2 2 3 3 3" xfId="5742" xr:uid="{251E753F-7820-4DA9-9D86-7F3C47B285A4}"/>
    <cellStyle name="Cálculo 3 2 2 3 3 4" xfId="5743" xr:uid="{AD0C4F84-5CF1-4B6C-A44D-C39B3ABDB244}"/>
    <cellStyle name="Cálculo 3 2 2 3 3 5" xfId="5744" xr:uid="{5C070892-6A9C-4226-B073-891918F991D5}"/>
    <cellStyle name="Cálculo 3 2 2 3 4" xfId="5745" xr:uid="{7117914E-0098-4CEC-84AE-AB18F7436285}"/>
    <cellStyle name="Cálculo 3 2 2 3 4 2" xfId="5746" xr:uid="{02FB62D6-1759-426E-8187-AE246D649984}"/>
    <cellStyle name="Cálculo 3 2 2 3 4 3" xfId="5747" xr:uid="{A479831D-26ED-43FD-8E4E-7CFD61AB0B5C}"/>
    <cellStyle name="Cálculo 3 2 2 3 4 4" xfId="5748" xr:uid="{77B0D92F-6D77-41E0-9CAA-12D545E816DF}"/>
    <cellStyle name="Cálculo 3 2 2 3 5" xfId="5749" xr:uid="{244A0AE7-429D-47F1-A68E-3D58BAB1ACE6}"/>
    <cellStyle name="Cálculo 3 2 2 3 5 2" xfId="5750" xr:uid="{4E38BF11-F590-4E61-B1AA-6B2BC9557064}"/>
    <cellStyle name="Cálculo 3 2 2 3 5 3" xfId="5751" xr:uid="{9DDA9E9A-B05F-4BA0-8AB7-9AE947B0DDDA}"/>
    <cellStyle name="Cálculo 3 2 2 3 5 4" xfId="5752" xr:uid="{5720B9FE-E6F2-4037-821E-202B26A21FE8}"/>
    <cellStyle name="Cálculo 3 2 2 3 6" xfId="5753" xr:uid="{68044BED-D77A-4805-A4C0-FFCB5AAF4B5F}"/>
    <cellStyle name="Cálculo 3 2 2 3 6 2" xfId="5754" xr:uid="{7DBE6A53-0DB9-45E0-A130-6A53300CA797}"/>
    <cellStyle name="Cálculo 3 2 2 3 6 3" xfId="5755" xr:uid="{AE70D09D-8C44-4607-9F1F-2E7E4C338A9C}"/>
    <cellStyle name="Cálculo 3 2 2 3 6 4" xfId="5756" xr:uid="{7CBA23A0-BFA3-4347-A785-0B6AD75C4E50}"/>
    <cellStyle name="Cálculo 3 2 2 3 7" xfId="5757" xr:uid="{312C1BF2-0521-4806-9C85-B223111D6F19}"/>
    <cellStyle name="Cálculo 3 2 2 3 8" xfId="5758" xr:uid="{6D06CAE7-D326-4919-A9DE-3879300A797E}"/>
    <cellStyle name="Cálculo 3 2 2 3 9" xfId="5759" xr:uid="{36D8519D-9176-43E0-B001-F5412CA4547C}"/>
    <cellStyle name="Cálculo 3 2 2 4" xfId="5760" xr:uid="{8E6F3566-B889-4762-AA09-DD219992E245}"/>
    <cellStyle name="Cálculo 3 2 2 4 10" xfId="5761" xr:uid="{420F1BD7-A5C1-4619-9C70-10F1A320B3FF}"/>
    <cellStyle name="Cálculo 3 2 2 4 2" xfId="5762" xr:uid="{D2E1A5BB-30C8-42DF-BAFA-DA5C9A268AA4}"/>
    <cellStyle name="Cálculo 3 2 2 4 2 2" xfId="5763" xr:uid="{700D330E-589F-45FE-B233-6CC429662394}"/>
    <cellStyle name="Cálculo 3 2 2 4 2 3" xfId="5764" xr:uid="{C4B31393-4D8A-4C79-8C2D-74FA85CDFF1F}"/>
    <cellStyle name="Cálculo 3 2 2 4 2 4" xfId="5765" xr:uid="{4AAE892F-0D65-4AE9-96C1-9DF3612CCDAF}"/>
    <cellStyle name="Cálculo 3 2 2 4 2 5" xfId="5766" xr:uid="{BD347062-9C88-4130-846C-89A837223DAD}"/>
    <cellStyle name="Cálculo 3 2 2 4 3" xfId="5767" xr:uid="{93C88F9E-8861-4DA3-BEC9-B347BD770B89}"/>
    <cellStyle name="Cálculo 3 2 2 4 3 2" xfId="5768" xr:uid="{61080F10-C351-411F-B5ED-5E721ABD45F9}"/>
    <cellStyle name="Cálculo 3 2 2 4 3 3" xfId="5769" xr:uid="{785DC018-8E7D-4F4F-A2B0-25535189402B}"/>
    <cellStyle name="Cálculo 3 2 2 4 3 4" xfId="5770" xr:uid="{77A79486-D265-43E8-A3BE-17176154DE7B}"/>
    <cellStyle name="Cálculo 3 2 2 4 3 5" xfId="5771" xr:uid="{4F841D4B-2453-415B-B85E-9DA09703D6CA}"/>
    <cellStyle name="Cálculo 3 2 2 4 4" xfId="5772" xr:uid="{69F9F32B-AECD-4471-9060-C2407321F14E}"/>
    <cellStyle name="Cálculo 3 2 2 4 4 2" xfId="5773" xr:uid="{C259BE52-84AF-4406-8C5D-6685E8836C5B}"/>
    <cellStyle name="Cálculo 3 2 2 4 4 3" xfId="5774" xr:uid="{B8DF2AEA-7337-4CB7-9FB8-D7033AE85144}"/>
    <cellStyle name="Cálculo 3 2 2 4 4 4" xfId="5775" xr:uid="{3B0EE78B-F2B7-4AF1-BCBB-0A15682A82F1}"/>
    <cellStyle name="Cálculo 3 2 2 4 5" xfId="5776" xr:uid="{EE78CF46-FA16-413E-B18C-9EA30894E714}"/>
    <cellStyle name="Cálculo 3 2 2 4 5 2" xfId="5777" xr:uid="{D34A7194-296B-470E-93A7-AAE73B051ADB}"/>
    <cellStyle name="Cálculo 3 2 2 4 5 3" xfId="5778" xr:uid="{89B3DF3B-EBDF-4C80-982D-E10491B31EE0}"/>
    <cellStyle name="Cálculo 3 2 2 4 5 4" xfId="5779" xr:uid="{F4854454-7366-418E-A587-D2670C07EB1F}"/>
    <cellStyle name="Cálculo 3 2 2 4 6" xfId="5780" xr:uid="{BC7FD8FE-1C39-4C09-976A-F823CC66BB85}"/>
    <cellStyle name="Cálculo 3 2 2 4 6 2" xfId="5781" xr:uid="{25ACCED9-3C8B-4BFF-9970-E1CF73FE61C4}"/>
    <cellStyle name="Cálculo 3 2 2 4 6 3" xfId="5782" xr:uid="{D38EFDCC-2B05-45E2-8731-E21162E15C2B}"/>
    <cellStyle name="Cálculo 3 2 2 4 6 4" xfId="5783" xr:uid="{311A4B71-1097-4F2E-A62E-4B04CD153349}"/>
    <cellStyle name="Cálculo 3 2 2 4 7" xfId="5784" xr:uid="{8A4E2617-AF07-49E6-849C-AA34D7B9751B}"/>
    <cellStyle name="Cálculo 3 2 2 4 8" xfId="5785" xr:uid="{8C89E179-E557-45EF-8535-E81B94201BA7}"/>
    <cellStyle name="Cálculo 3 2 2 4 9" xfId="5786" xr:uid="{F827EE5E-53D7-4FA4-8130-458E7446BD02}"/>
    <cellStyle name="Cálculo 3 2 2 5" xfId="5787" xr:uid="{DBB64844-A755-4B8F-B4EE-51D3572A7988}"/>
    <cellStyle name="Cálculo 3 2 2 5 2" xfId="5788" xr:uid="{FACF5C0D-E36A-4827-8235-8E0E157D4E78}"/>
    <cellStyle name="Cálculo 3 2 2 5 3" xfId="5789" xr:uid="{BFF19AB7-F83E-4EC3-A81D-A333D5BD9EE0}"/>
    <cellStyle name="Cálculo 3 2 2 5 4" xfId="5790" xr:uid="{4A5559B8-712A-4202-A3F9-525F504180D9}"/>
    <cellStyle name="Cálculo 3 2 2 5 5" xfId="5791" xr:uid="{164AA057-312F-407F-AF50-5EF17A2A227B}"/>
    <cellStyle name="Cálculo 3 2 2 6" xfId="5792" xr:uid="{A3C9C6DB-D049-4813-B1B2-DD88A5A698FE}"/>
    <cellStyle name="Cálculo 3 2 2 6 2" xfId="5793" xr:uid="{1D72DEC5-0C49-4E12-9344-73918C794ADF}"/>
    <cellStyle name="Cálculo 3 2 2 6 3" xfId="5794" xr:uid="{FEF2BD8D-3A87-423D-8629-CF3D9615E739}"/>
    <cellStyle name="Cálculo 3 2 2 6 4" xfId="5795" xr:uid="{B1B7C798-F5FC-4DA7-BBB8-2C7F9C5EB36A}"/>
    <cellStyle name="Cálculo 3 2 2 7" xfId="5796" xr:uid="{220BB529-C673-480B-9420-7CFCA9FB7309}"/>
    <cellStyle name="Cálculo 3 2 2 7 2" xfId="5797" xr:uid="{F28636DC-B2AD-47B4-BA63-87CD709F07FD}"/>
    <cellStyle name="Cálculo 3 2 2 7 3" xfId="5798" xr:uid="{353833C1-4FD3-486A-9ECC-77D7E02D61E0}"/>
    <cellStyle name="Cálculo 3 2 2 7 4" xfId="5799" xr:uid="{635EF8F6-45C0-4CC7-83C7-E3EE2CC5F0DC}"/>
    <cellStyle name="Cálculo 3 2 2 8" xfId="5800" xr:uid="{FF791DEF-EDF8-4BEB-AEE1-8BB030FA79F1}"/>
    <cellStyle name="Cálculo 3 2 2 8 2" xfId="5801" xr:uid="{06A299A8-B9B1-4B73-97B7-466866E09358}"/>
    <cellStyle name="Cálculo 3 2 2 8 3" xfId="5802" xr:uid="{2DF711F3-D81B-4CAB-A1A0-AF0D239A88D4}"/>
    <cellStyle name="Cálculo 3 2 2 8 4" xfId="5803" xr:uid="{27FFC235-70A4-498E-9CD1-312ABEB6B22B}"/>
    <cellStyle name="Cálculo 3 2 2 9" xfId="5804" xr:uid="{5738258C-51C6-4DC1-B6EB-BB5D67BABD9F}"/>
    <cellStyle name="Cálculo 3 2 3" xfId="767" xr:uid="{CD4516DD-F556-4247-A14B-91FF30EEA240}"/>
    <cellStyle name="Cálculo 3 2 3 10" xfId="5805" xr:uid="{65412E04-9774-4636-BEC8-45364681AA20}"/>
    <cellStyle name="Cálculo 3 2 3 11" xfId="5806" xr:uid="{FBF2F54F-EB5B-4736-A339-F8736865A5D4}"/>
    <cellStyle name="Cálculo 3 2 3 12" xfId="5807" xr:uid="{F3E5D507-03DB-4C0E-94C5-F7B4B27771D8}"/>
    <cellStyle name="Cálculo 3 2 3 13" xfId="5808" xr:uid="{20433B06-BF5E-4AE0-9687-B8152EBFA181}"/>
    <cellStyle name="Cálculo 3 2 3 14" xfId="5809" xr:uid="{E3B8350C-DA21-47F3-803D-C49D7BF10F09}"/>
    <cellStyle name="Cálculo 3 2 3 2" xfId="916" xr:uid="{27CD0BBA-2E08-4A05-B734-B11F5DD469C3}"/>
    <cellStyle name="Cálculo 3 2 3 2 10" xfId="5810" xr:uid="{96CABEAB-9B92-4C91-A291-55C7F6E0F397}"/>
    <cellStyle name="Cálculo 3 2 3 2 11" xfId="5811" xr:uid="{E7331E36-F6A6-44E1-902B-2A01F971DACE}"/>
    <cellStyle name="Cálculo 3 2 3 2 12" xfId="5812" xr:uid="{F77BE90A-604E-4F4B-B782-1DEB140AE0C4}"/>
    <cellStyle name="Cálculo 3 2 3 2 13" xfId="5813" xr:uid="{25B92473-2753-41CB-A6F1-E55BAA41E718}"/>
    <cellStyle name="Cálculo 3 2 3 2 2" xfId="1167" xr:uid="{815389C4-2588-477D-B33E-704E7650AF40}"/>
    <cellStyle name="Cálculo 3 2 3 2 2 10" xfId="5814" xr:uid="{B619EC03-701F-4D69-B808-900BC1AFCA87}"/>
    <cellStyle name="Cálculo 3 2 3 2 2 11" xfId="5815" xr:uid="{E244E92C-50AD-41AF-B987-A26BA3E554C9}"/>
    <cellStyle name="Cálculo 3 2 3 2 2 12" xfId="5816" xr:uid="{AF5B14EE-21C4-42B3-92BE-B57614D566AF}"/>
    <cellStyle name="Cálculo 3 2 3 2 2 13" xfId="5817" xr:uid="{B4164259-680D-4946-A226-E1C32266B49F}"/>
    <cellStyle name="Cálculo 3 2 3 2 2 2" xfId="5818" xr:uid="{356DC501-3F5C-4D7A-8A1D-D2FF4F75ED21}"/>
    <cellStyle name="Cálculo 3 2 3 2 2 2 10" xfId="5819" xr:uid="{7A8EE806-6486-4F79-BBCF-7428F15BFE91}"/>
    <cellStyle name="Cálculo 3 2 3 2 2 2 2" xfId="5820" xr:uid="{EC3CBD6B-266D-4782-8D55-5E544F25CFA1}"/>
    <cellStyle name="Cálculo 3 2 3 2 2 2 2 2" xfId="5821" xr:uid="{2A4AD124-4CE8-4C39-8FA3-F17434F73871}"/>
    <cellStyle name="Cálculo 3 2 3 2 2 2 2 3" xfId="5822" xr:uid="{0C36BA10-8122-461A-B218-39F457C9512C}"/>
    <cellStyle name="Cálculo 3 2 3 2 2 2 2 4" xfId="5823" xr:uid="{66891166-F46D-43C5-B79B-08B158A016BB}"/>
    <cellStyle name="Cálculo 3 2 3 2 2 2 2 5" xfId="5824" xr:uid="{0982D988-5341-4F25-9F84-F01922418EFB}"/>
    <cellStyle name="Cálculo 3 2 3 2 2 2 3" xfId="5825" xr:uid="{08912438-A40D-41E5-A0EB-965BC430FA53}"/>
    <cellStyle name="Cálculo 3 2 3 2 2 2 3 2" xfId="5826" xr:uid="{9AB577B2-848D-493D-AC72-C3F7AADEEE84}"/>
    <cellStyle name="Cálculo 3 2 3 2 2 2 3 3" xfId="5827" xr:uid="{748A8EB3-1DC8-4893-AB7C-0A4A3F210D32}"/>
    <cellStyle name="Cálculo 3 2 3 2 2 2 3 4" xfId="5828" xr:uid="{78919369-BEDD-4E26-B49A-FC55B050CEB4}"/>
    <cellStyle name="Cálculo 3 2 3 2 2 2 3 5" xfId="5829" xr:uid="{38724752-C01D-4DD4-9E9D-706CFC932D52}"/>
    <cellStyle name="Cálculo 3 2 3 2 2 2 4" xfId="5830" xr:uid="{D3A5ECB0-106B-416F-9117-4FDCC11DB294}"/>
    <cellStyle name="Cálculo 3 2 3 2 2 2 4 2" xfId="5831" xr:uid="{2B1920F8-7798-4B94-8D41-1AE702E72DA1}"/>
    <cellStyle name="Cálculo 3 2 3 2 2 2 4 3" xfId="5832" xr:uid="{9A6F1738-B47C-48DC-9847-367A7A5B18AF}"/>
    <cellStyle name="Cálculo 3 2 3 2 2 2 4 4" xfId="5833" xr:uid="{29B61B69-3414-4A6B-A99C-2FFB3B02405D}"/>
    <cellStyle name="Cálculo 3 2 3 2 2 2 5" xfId="5834" xr:uid="{0FB252E9-C52D-4E93-AA71-88F0EE741171}"/>
    <cellStyle name="Cálculo 3 2 3 2 2 2 5 2" xfId="5835" xr:uid="{29C007F9-85F8-4019-B2EE-10F9B5CC3861}"/>
    <cellStyle name="Cálculo 3 2 3 2 2 2 5 3" xfId="5836" xr:uid="{548C5BA7-5CAD-4C03-AD53-3B5C3D28D49F}"/>
    <cellStyle name="Cálculo 3 2 3 2 2 2 5 4" xfId="5837" xr:uid="{721AAD66-8A4B-4B54-A089-822D7552BDC9}"/>
    <cellStyle name="Cálculo 3 2 3 2 2 2 6" xfId="5838" xr:uid="{FEE5BE24-34B5-4D11-AAFE-23A3A8127A60}"/>
    <cellStyle name="Cálculo 3 2 3 2 2 2 6 2" xfId="5839" xr:uid="{277A7A91-6BE1-4C15-951E-BA14FC227813}"/>
    <cellStyle name="Cálculo 3 2 3 2 2 2 6 3" xfId="5840" xr:uid="{E08F1D4C-DF3B-4A19-9A89-9B270DA5C13A}"/>
    <cellStyle name="Cálculo 3 2 3 2 2 2 6 4" xfId="5841" xr:uid="{69A79ECD-0B87-428D-9D4D-57315C9A5FEB}"/>
    <cellStyle name="Cálculo 3 2 3 2 2 2 7" xfId="5842" xr:uid="{622B9C19-EFB2-408A-B566-EFD7505460EA}"/>
    <cellStyle name="Cálculo 3 2 3 2 2 2 8" xfId="5843" xr:uid="{54C06FE3-1EC4-40EE-B657-ADB089055173}"/>
    <cellStyle name="Cálculo 3 2 3 2 2 2 9" xfId="5844" xr:uid="{C2B81D3C-FF11-478B-B9FB-28DBEE933DBE}"/>
    <cellStyle name="Cálculo 3 2 3 2 2 3" xfId="5845" xr:uid="{BD077A36-244B-41F8-ADDC-CABCD6F162DC}"/>
    <cellStyle name="Cálculo 3 2 3 2 2 3 2" xfId="5846" xr:uid="{5A9F946A-155D-4A98-8493-0F40858FFCB3}"/>
    <cellStyle name="Cálculo 3 2 3 2 2 3 3" xfId="5847" xr:uid="{C8FD8D68-08FC-4D68-A9DF-4A0FDE19A873}"/>
    <cellStyle name="Cálculo 3 2 3 2 2 3 4" xfId="5848" xr:uid="{C14F0C89-9066-4F72-9B16-888E406CAA1A}"/>
    <cellStyle name="Cálculo 3 2 3 2 2 3 5" xfId="5849" xr:uid="{AA278486-B37C-45E6-A5C3-BDC5ED348BD3}"/>
    <cellStyle name="Cálculo 3 2 3 2 2 4" xfId="5850" xr:uid="{2F2C0FDD-01C4-4683-8215-2B8A87E52967}"/>
    <cellStyle name="Cálculo 3 2 3 2 2 4 2" xfId="5851" xr:uid="{305A77F6-56E1-40B1-8B97-11805AA628DC}"/>
    <cellStyle name="Cálculo 3 2 3 2 2 4 3" xfId="5852" xr:uid="{F1B9B5E4-76A5-4D79-A4C9-73304BBB31AA}"/>
    <cellStyle name="Cálculo 3 2 3 2 2 4 4" xfId="5853" xr:uid="{598ACED1-81C1-46A0-A4C1-9172FCA8FF2F}"/>
    <cellStyle name="Cálculo 3 2 3 2 2 4 5" xfId="5854" xr:uid="{0D07A15E-F4B1-4CF2-AA14-EC35E63A58AB}"/>
    <cellStyle name="Cálculo 3 2 3 2 2 5" xfId="5855" xr:uid="{3E27643C-9867-4128-AEF7-FD383D4384DA}"/>
    <cellStyle name="Cálculo 3 2 3 2 2 5 2" xfId="5856" xr:uid="{5421AD31-3827-44D8-A4F6-DA221241351A}"/>
    <cellStyle name="Cálculo 3 2 3 2 2 5 3" xfId="5857" xr:uid="{6AB0EEDC-84D7-4C7B-9EC4-5E5D101A0FA9}"/>
    <cellStyle name="Cálculo 3 2 3 2 2 5 4" xfId="5858" xr:uid="{35A224C1-D239-4EAF-8C58-C5A50E7C3667}"/>
    <cellStyle name="Cálculo 3 2 3 2 2 6" xfId="5859" xr:uid="{E7318A21-17D0-4948-88E2-F480174C2103}"/>
    <cellStyle name="Cálculo 3 2 3 2 2 6 2" xfId="5860" xr:uid="{A13A324A-9535-417F-9A59-A08A8B22B22F}"/>
    <cellStyle name="Cálculo 3 2 3 2 2 6 3" xfId="5861" xr:uid="{0FCDD69C-0CD2-46BC-8D1F-1C060DA6E132}"/>
    <cellStyle name="Cálculo 3 2 3 2 2 6 4" xfId="5862" xr:uid="{63755045-C869-473E-A010-E1D25C910DCA}"/>
    <cellStyle name="Cálculo 3 2 3 2 2 7" xfId="5863" xr:uid="{C4C9B020-46A3-473F-A79D-45F034385CA5}"/>
    <cellStyle name="Cálculo 3 2 3 2 2 7 2" xfId="5864" xr:uid="{D8E6DF3C-DDEA-4EB1-B712-14407D2743D6}"/>
    <cellStyle name="Cálculo 3 2 3 2 2 7 3" xfId="5865" xr:uid="{D21F6B49-A2E3-4035-AA69-572FE65A46D9}"/>
    <cellStyle name="Cálculo 3 2 3 2 2 7 4" xfId="5866" xr:uid="{C46637F3-3804-4763-9220-B349792B9B60}"/>
    <cellStyle name="Cálculo 3 2 3 2 2 8" xfId="5867" xr:uid="{88A07F50-D65A-4DD2-BE5B-8353E7FF3A9A}"/>
    <cellStyle name="Cálculo 3 2 3 2 2 9" xfId="5868" xr:uid="{54CF53B4-CED7-49B3-802F-547667424AE7}"/>
    <cellStyle name="Cálculo 3 2 3 2 3" xfId="5869" xr:uid="{0D8F1033-B6CE-46C4-8537-AEFC6EC5C87E}"/>
    <cellStyle name="Cálculo 3 2 3 2 3 10" xfId="5870" xr:uid="{5175FF76-546A-4E41-8943-06F13D3DE2D5}"/>
    <cellStyle name="Cálculo 3 2 3 2 3 2" xfId="5871" xr:uid="{8EF8DF8F-4F86-4214-BE9C-0C488BC55180}"/>
    <cellStyle name="Cálculo 3 2 3 2 3 2 2" xfId="5872" xr:uid="{6AAA4FA7-7DC9-450A-B66E-BCF3E49B3592}"/>
    <cellStyle name="Cálculo 3 2 3 2 3 2 3" xfId="5873" xr:uid="{65A294B4-5690-4B36-8A21-ED3F4776D3E7}"/>
    <cellStyle name="Cálculo 3 2 3 2 3 2 4" xfId="5874" xr:uid="{6B82E293-8876-44C1-89F5-DFDC01FE57C6}"/>
    <cellStyle name="Cálculo 3 2 3 2 3 2 5" xfId="5875" xr:uid="{4D8BAABB-86B3-4FB1-A19D-0D5AD89EC2D3}"/>
    <cellStyle name="Cálculo 3 2 3 2 3 3" xfId="5876" xr:uid="{993181D3-6E0B-410D-84AA-3DA29A48A5A6}"/>
    <cellStyle name="Cálculo 3 2 3 2 3 3 2" xfId="5877" xr:uid="{BF259312-834D-4031-92EF-4F2FC328F831}"/>
    <cellStyle name="Cálculo 3 2 3 2 3 3 3" xfId="5878" xr:uid="{E58B49D4-5629-4C4D-8EA1-720B5F055472}"/>
    <cellStyle name="Cálculo 3 2 3 2 3 3 4" xfId="5879" xr:uid="{AD51C787-5577-49CE-A4D5-06CFDE032E23}"/>
    <cellStyle name="Cálculo 3 2 3 2 3 3 5" xfId="5880" xr:uid="{06FCCF6E-8E09-4757-9D51-978E70C22E81}"/>
    <cellStyle name="Cálculo 3 2 3 2 3 4" xfId="5881" xr:uid="{04BF228A-601F-4970-9105-AE86DF4BF814}"/>
    <cellStyle name="Cálculo 3 2 3 2 3 4 2" xfId="5882" xr:uid="{39630785-FE0E-43CE-B50E-65CB6086B763}"/>
    <cellStyle name="Cálculo 3 2 3 2 3 4 3" xfId="5883" xr:uid="{0BAA2A07-9AFB-4321-B401-373A16B0D58A}"/>
    <cellStyle name="Cálculo 3 2 3 2 3 4 4" xfId="5884" xr:uid="{FCC1EDF1-E1FE-4AD5-A9DA-C53A84F34C85}"/>
    <cellStyle name="Cálculo 3 2 3 2 3 5" xfId="5885" xr:uid="{B129915D-816D-403B-A35E-80E1CE590F7C}"/>
    <cellStyle name="Cálculo 3 2 3 2 3 5 2" xfId="5886" xr:uid="{12EFFFC0-8935-46AC-BFFE-688488D4164C}"/>
    <cellStyle name="Cálculo 3 2 3 2 3 5 3" xfId="5887" xr:uid="{9E7AA366-4CB7-4B0C-A92C-005FB78C33A9}"/>
    <cellStyle name="Cálculo 3 2 3 2 3 5 4" xfId="5888" xr:uid="{6683D0B0-EA95-4E5F-A2DD-FD935A2530C5}"/>
    <cellStyle name="Cálculo 3 2 3 2 3 6" xfId="5889" xr:uid="{DF8E8267-CF52-4771-BED7-8BBCE7BA8C5F}"/>
    <cellStyle name="Cálculo 3 2 3 2 3 6 2" xfId="5890" xr:uid="{D4758EF0-8E97-447A-87A1-A30DDD626C13}"/>
    <cellStyle name="Cálculo 3 2 3 2 3 6 3" xfId="5891" xr:uid="{8930E457-ADD0-4CD3-9961-C5F36826FD03}"/>
    <cellStyle name="Cálculo 3 2 3 2 3 6 4" xfId="5892" xr:uid="{566E0537-2738-438B-B572-8F50A36685C3}"/>
    <cellStyle name="Cálculo 3 2 3 2 3 7" xfId="5893" xr:uid="{03A339A0-6592-4C9E-B975-1359E4F591A8}"/>
    <cellStyle name="Cálculo 3 2 3 2 3 8" xfId="5894" xr:uid="{FE39C53F-6B7A-462A-93DF-99E1B26CEC27}"/>
    <cellStyle name="Cálculo 3 2 3 2 3 9" xfId="5895" xr:uid="{1612D3D2-6D47-49A9-B8CA-543AD4F6826C}"/>
    <cellStyle name="Cálculo 3 2 3 2 4" xfId="5896" xr:uid="{E9D3D9C3-3604-4995-A7D1-BB52D6ABBDEE}"/>
    <cellStyle name="Cálculo 3 2 3 2 4 10" xfId="5897" xr:uid="{0583C2C5-A93E-49D7-9590-B50A7FBBD70D}"/>
    <cellStyle name="Cálculo 3 2 3 2 4 2" xfId="5898" xr:uid="{79185E56-C213-45BA-B184-88C66E16579C}"/>
    <cellStyle name="Cálculo 3 2 3 2 4 2 2" xfId="5899" xr:uid="{A8DE4175-3E18-4F1A-81A0-FE3A63BE5EF3}"/>
    <cellStyle name="Cálculo 3 2 3 2 4 2 3" xfId="5900" xr:uid="{D172129E-9091-4A46-82DC-66049E884041}"/>
    <cellStyle name="Cálculo 3 2 3 2 4 2 4" xfId="5901" xr:uid="{4DF95171-DE27-4108-A7AA-799BF40DD5EA}"/>
    <cellStyle name="Cálculo 3 2 3 2 4 2 5" xfId="5902" xr:uid="{76C6431A-92C6-4AF3-82E1-73A548CC7173}"/>
    <cellStyle name="Cálculo 3 2 3 2 4 3" xfId="5903" xr:uid="{AE0A30A3-EF13-4BF8-A3AC-E55C43372324}"/>
    <cellStyle name="Cálculo 3 2 3 2 4 3 2" xfId="5904" xr:uid="{03B6AA85-668F-467E-A6C4-D2BFE5B7D2F0}"/>
    <cellStyle name="Cálculo 3 2 3 2 4 3 3" xfId="5905" xr:uid="{779C2E30-3A4E-47FD-A783-9C6ECF509F34}"/>
    <cellStyle name="Cálculo 3 2 3 2 4 3 4" xfId="5906" xr:uid="{855D059C-373F-4530-9331-D33055B7D210}"/>
    <cellStyle name="Cálculo 3 2 3 2 4 3 5" xfId="5907" xr:uid="{26750A94-D77C-4787-A04C-CC18968CBA31}"/>
    <cellStyle name="Cálculo 3 2 3 2 4 4" xfId="5908" xr:uid="{79236441-8F62-4F21-93EB-B77EA44443BE}"/>
    <cellStyle name="Cálculo 3 2 3 2 4 4 2" xfId="5909" xr:uid="{86322A64-41B3-471A-95E0-2EEAB292F21E}"/>
    <cellStyle name="Cálculo 3 2 3 2 4 4 3" xfId="5910" xr:uid="{0BAD6BBC-93E3-4207-8B91-35C558F12E13}"/>
    <cellStyle name="Cálculo 3 2 3 2 4 4 4" xfId="5911" xr:uid="{2C174C16-90AC-4966-BE31-6EFEF175FA41}"/>
    <cellStyle name="Cálculo 3 2 3 2 4 5" xfId="5912" xr:uid="{15F9F86A-FFBE-4126-BE76-FD225F14799F}"/>
    <cellStyle name="Cálculo 3 2 3 2 4 5 2" xfId="5913" xr:uid="{437C7514-0358-42C5-B7BF-766081588BB4}"/>
    <cellStyle name="Cálculo 3 2 3 2 4 5 3" xfId="5914" xr:uid="{F7535FB1-0AB8-46B6-9D5A-1D6E555CB60F}"/>
    <cellStyle name="Cálculo 3 2 3 2 4 5 4" xfId="5915" xr:uid="{08FDBF9A-639B-48D9-A68C-133940FE3D44}"/>
    <cellStyle name="Cálculo 3 2 3 2 4 6" xfId="5916" xr:uid="{776C0065-E185-4D2D-B8A3-595270A6B7DD}"/>
    <cellStyle name="Cálculo 3 2 3 2 4 6 2" xfId="5917" xr:uid="{989A9C31-11F1-408C-9A42-B5E9B86EE606}"/>
    <cellStyle name="Cálculo 3 2 3 2 4 6 3" xfId="5918" xr:uid="{FDBB38AB-20E7-43D4-B2C6-3CAB8B52599D}"/>
    <cellStyle name="Cálculo 3 2 3 2 4 6 4" xfId="5919" xr:uid="{BD4A7B15-0DFE-4207-B1D8-C30C33CCC01D}"/>
    <cellStyle name="Cálculo 3 2 3 2 4 7" xfId="5920" xr:uid="{D8484D42-C4C7-4062-A42F-963196988DB4}"/>
    <cellStyle name="Cálculo 3 2 3 2 4 8" xfId="5921" xr:uid="{232D9AE4-A2D5-4C98-A529-62E014363BE0}"/>
    <cellStyle name="Cálculo 3 2 3 2 4 9" xfId="5922" xr:uid="{4AEC7E85-D010-4473-89DF-D4DAE1A9AFA8}"/>
    <cellStyle name="Cálculo 3 2 3 2 5" xfId="5923" xr:uid="{2591DED9-0D54-4FE6-8E91-6618774E299F}"/>
    <cellStyle name="Cálculo 3 2 3 2 5 2" xfId="5924" xr:uid="{CBBCBAB2-F1D6-4308-9C5E-D48D1E051352}"/>
    <cellStyle name="Cálculo 3 2 3 2 5 3" xfId="5925" xr:uid="{8464BDE1-472C-4A74-8B4D-71F1226FD4D8}"/>
    <cellStyle name="Cálculo 3 2 3 2 5 4" xfId="5926" xr:uid="{853121F9-92B1-40EE-8634-E421043D55E8}"/>
    <cellStyle name="Cálculo 3 2 3 2 5 5" xfId="5927" xr:uid="{0E0173EB-8BCD-4113-9D49-EA4705FAF034}"/>
    <cellStyle name="Cálculo 3 2 3 2 6" xfId="5928" xr:uid="{BC891FE6-8DC2-483D-BBCC-52CDE22182F2}"/>
    <cellStyle name="Cálculo 3 2 3 2 6 2" xfId="5929" xr:uid="{9E07E71B-FF8E-4553-887F-EE218D191913}"/>
    <cellStyle name="Cálculo 3 2 3 2 6 3" xfId="5930" xr:uid="{E1C3E631-BD82-41AF-A2CC-E9A126307ED8}"/>
    <cellStyle name="Cálculo 3 2 3 2 6 4" xfId="5931" xr:uid="{C6BF20FD-50A0-43E5-BB4C-0444C78C74DF}"/>
    <cellStyle name="Cálculo 3 2 3 2 7" xfId="5932" xr:uid="{0BB8205A-E69E-425C-A3E8-5BAAE37C09B6}"/>
    <cellStyle name="Cálculo 3 2 3 2 7 2" xfId="5933" xr:uid="{EB01CEA9-C57A-4178-8DD7-720D828D03CA}"/>
    <cellStyle name="Cálculo 3 2 3 2 7 3" xfId="5934" xr:uid="{DFA24481-E973-4FFB-AE80-33DD9746EB66}"/>
    <cellStyle name="Cálculo 3 2 3 2 7 4" xfId="5935" xr:uid="{EE57F2E7-A4B3-4BAE-8558-B37EA94FD345}"/>
    <cellStyle name="Cálculo 3 2 3 2 8" xfId="5936" xr:uid="{BEB9AD06-16F4-4D62-B273-1037B8B814A4}"/>
    <cellStyle name="Cálculo 3 2 3 2 8 2" xfId="5937" xr:uid="{F8B22CEC-4808-4001-A79D-2AC1B8F8DB9F}"/>
    <cellStyle name="Cálculo 3 2 3 2 8 3" xfId="5938" xr:uid="{2D212DB0-54B7-4347-8C86-E8F748785859}"/>
    <cellStyle name="Cálculo 3 2 3 2 8 4" xfId="5939" xr:uid="{8638C1CC-5574-4505-8213-4922E2F27FA4}"/>
    <cellStyle name="Cálculo 3 2 3 2 9" xfId="5940" xr:uid="{810C02F9-D48D-406A-9A90-1A8B210E3106}"/>
    <cellStyle name="Cálculo 3 2 3 3" xfId="1018" xr:uid="{03425C91-A025-4FB9-B560-5CC7949E658C}"/>
    <cellStyle name="Cálculo 3 2 3 3 10" xfId="5941" xr:uid="{76F0DD88-3FE7-43A9-9761-07CE77B724F8}"/>
    <cellStyle name="Cálculo 3 2 3 3 11" xfId="5942" xr:uid="{15DEF321-2696-4B1C-8B8E-9C10E7BFEE5C}"/>
    <cellStyle name="Cálculo 3 2 3 3 12" xfId="5943" xr:uid="{FCCB35AE-FC8B-498A-BEF1-A1D07B49E64F}"/>
    <cellStyle name="Cálculo 3 2 3 3 13" xfId="5944" xr:uid="{4D8FC9F4-A5BA-4EE8-8B07-CA688D46BBA1}"/>
    <cellStyle name="Cálculo 3 2 3 3 2" xfId="5945" xr:uid="{09C36543-57E7-4F43-8CC7-AE5E45F0764E}"/>
    <cellStyle name="Cálculo 3 2 3 3 2 10" xfId="5946" xr:uid="{5E502EF7-A9BA-49FE-A264-E304216A51FF}"/>
    <cellStyle name="Cálculo 3 2 3 3 2 2" xfId="5947" xr:uid="{64EE15F4-9881-4C90-9BEE-3AD29D99C455}"/>
    <cellStyle name="Cálculo 3 2 3 3 2 2 2" xfId="5948" xr:uid="{8EB23DEC-EC06-457A-8E9F-9AF926B185E4}"/>
    <cellStyle name="Cálculo 3 2 3 3 2 2 3" xfId="5949" xr:uid="{29591CF3-2AC8-4E79-AE10-4C55BD469392}"/>
    <cellStyle name="Cálculo 3 2 3 3 2 2 4" xfId="5950" xr:uid="{FAD10806-CAAA-4489-80F0-BFAF30F96002}"/>
    <cellStyle name="Cálculo 3 2 3 3 2 2 5" xfId="5951" xr:uid="{81F65D49-8BFF-4C78-84B1-4AD7DDEA78EB}"/>
    <cellStyle name="Cálculo 3 2 3 3 2 3" xfId="5952" xr:uid="{D0E69B34-6819-4C74-9EB5-9E3AFB744ED9}"/>
    <cellStyle name="Cálculo 3 2 3 3 2 3 2" xfId="5953" xr:uid="{7FF0577F-0D35-4F00-A76D-299B4C3B36B5}"/>
    <cellStyle name="Cálculo 3 2 3 3 2 3 3" xfId="5954" xr:uid="{76DF0CD4-7B63-4298-832E-3844049BD38B}"/>
    <cellStyle name="Cálculo 3 2 3 3 2 3 4" xfId="5955" xr:uid="{36068F60-B80B-417E-840E-98857C59A253}"/>
    <cellStyle name="Cálculo 3 2 3 3 2 3 5" xfId="5956" xr:uid="{67425E3E-C033-477C-9550-9B39E855FD8C}"/>
    <cellStyle name="Cálculo 3 2 3 3 2 4" xfId="5957" xr:uid="{1F8E5141-9493-4BD7-8B76-F26204A5A287}"/>
    <cellStyle name="Cálculo 3 2 3 3 2 4 2" xfId="5958" xr:uid="{35DD8A38-9374-4551-85F3-84CC72388021}"/>
    <cellStyle name="Cálculo 3 2 3 3 2 4 3" xfId="5959" xr:uid="{BD936A0E-C40A-4E8B-94CF-2E52BF48804B}"/>
    <cellStyle name="Cálculo 3 2 3 3 2 4 4" xfId="5960" xr:uid="{35EAD6DA-4540-4FC5-8C8E-C305B699D2FA}"/>
    <cellStyle name="Cálculo 3 2 3 3 2 5" xfId="5961" xr:uid="{E00E8594-AD93-4186-A6F0-5A4A99153F5D}"/>
    <cellStyle name="Cálculo 3 2 3 3 2 5 2" xfId="5962" xr:uid="{37A8725C-894A-4DEC-B237-CCBFF2A5F0A8}"/>
    <cellStyle name="Cálculo 3 2 3 3 2 5 3" xfId="5963" xr:uid="{F8CB87CF-88BC-4BF9-AFB9-FBD1CED4B48F}"/>
    <cellStyle name="Cálculo 3 2 3 3 2 5 4" xfId="5964" xr:uid="{CB2DDF13-E87F-4E58-9D73-43F495548AF7}"/>
    <cellStyle name="Cálculo 3 2 3 3 2 6" xfId="5965" xr:uid="{C2C5BC97-5EDA-4515-AD5F-630EA0607288}"/>
    <cellStyle name="Cálculo 3 2 3 3 2 6 2" xfId="5966" xr:uid="{84D1700A-4086-456D-9D02-3D2222D350E1}"/>
    <cellStyle name="Cálculo 3 2 3 3 2 6 3" xfId="5967" xr:uid="{F1E1D18E-D075-4D93-9323-6F7C380F7CFA}"/>
    <cellStyle name="Cálculo 3 2 3 3 2 6 4" xfId="5968" xr:uid="{22A44BA9-DAE3-4389-9EE8-0C2ABE9DD582}"/>
    <cellStyle name="Cálculo 3 2 3 3 2 7" xfId="5969" xr:uid="{718201D9-0200-49EC-B88D-5EF5CFA6333B}"/>
    <cellStyle name="Cálculo 3 2 3 3 2 8" xfId="5970" xr:uid="{348EFCDA-3936-4612-90E0-656C07E6FFFA}"/>
    <cellStyle name="Cálculo 3 2 3 3 2 9" xfId="5971" xr:uid="{0A227B13-4C35-41CB-B968-95A4CCCFD308}"/>
    <cellStyle name="Cálculo 3 2 3 3 3" xfId="5972" xr:uid="{44A268C5-8167-4A95-83AE-6BAFBFF90C5A}"/>
    <cellStyle name="Cálculo 3 2 3 3 3 2" xfId="5973" xr:uid="{700C228C-75F8-4B94-89B8-4F3C32E245F8}"/>
    <cellStyle name="Cálculo 3 2 3 3 3 3" xfId="5974" xr:uid="{525AD3B3-6B7C-4B5C-ADE0-E89E077F57BA}"/>
    <cellStyle name="Cálculo 3 2 3 3 3 4" xfId="5975" xr:uid="{67C6B8AA-5A47-482D-9D56-4D8622F7572F}"/>
    <cellStyle name="Cálculo 3 2 3 3 3 5" xfId="5976" xr:uid="{8A29EDA5-40F1-4992-BDDA-061EEA42C7D7}"/>
    <cellStyle name="Cálculo 3 2 3 3 4" xfId="5977" xr:uid="{A33534E9-CE88-4DEB-B869-23422ECD3814}"/>
    <cellStyle name="Cálculo 3 2 3 3 4 2" xfId="5978" xr:uid="{DCDE532F-D01D-4FD7-BBF3-25C0A73584A4}"/>
    <cellStyle name="Cálculo 3 2 3 3 4 3" xfId="5979" xr:uid="{2C2E6B2A-6AB4-43FB-9D3C-A2EC31330B0E}"/>
    <cellStyle name="Cálculo 3 2 3 3 4 4" xfId="5980" xr:uid="{739EB62F-DC2C-4C37-B6D7-15D4FE64E8F5}"/>
    <cellStyle name="Cálculo 3 2 3 3 4 5" xfId="5981" xr:uid="{402B096E-0A09-45C6-876D-189353B0AF51}"/>
    <cellStyle name="Cálculo 3 2 3 3 5" xfId="5982" xr:uid="{0250F2E8-54D4-4826-AE16-F9B36C4AE811}"/>
    <cellStyle name="Cálculo 3 2 3 3 5 2" xfId="5983" xr:uid="{BB7B2C6E-7D07-4200-B792-24ACD90783E4}"/>
    <cellStyle name="Cálculo 3 2 3 3 5 3" xfId="5984" xr:uid="{9A6A7C5F-63A9-4178-9E03-B14A97D0F000}"/>
    <cellStyle name="Cálculo 3 2 3 3 5 4" xfId="5985" xr:uid="{540E2650-2E7B-42CD-83B1-215D39F3FC80}"/>
    <cellStyle name="Cálculo 3 2 3 3 6" xfId="5986" xr:uid="{A350287A-BE0E-4F91-A3A0-0B7F46071764}"/>
    <cellStyle name="Cálculo 3 2 3 3 6 2" xfId="5987" xr:uid="{62509200-9A88-402D-A2C9-072F5C215A82}"/>
    <cellStyle name="Cálculo 3 2 3 3 6 3" xfId="5988" xr:uid="{D51FB359-8874-4569-BCAD-415CA787FDE6}"/>
    <cellStyle name="Cálculo 3 2 3 3 6 4" xfId="5989" xr:uid="{FC5EAFE1-48AB-4D3B-B100-D6A28549C5E5}"/>
    <cellStyle name="Cálculo 3 2 3 3 7" xfId="5990" xr:uid="{DC92BE3B-0F39-4A43-A674-A24A2CDBE531}"/>
    <cellStyle name="Cálculo 3 2 3 3 7 2" xfId="5991" xr:uid="{12BCE170-6336-4B59-80B4-5A8640FC339D}"/>
    <cellStyle name="Cálculo 3 2 3 3 7 3" xfId="5992" xr:uid="{92F30DB0-A8FD-4A9D-8B8F-F9BE043643E7}"/>
    <cellStyle name="Cálculo 3 2 3 3 7 4" xfId="5993" xr:uid="{E25A7931-7A80-4285-A44A-27B8EBFA7545}"/>
    <cellStyle name="Cálculo 3 2 3 3 8" xfId="5994" xr:uid="{86C9A4BA-0975-492E-B168-F244073C1BEA}"/>
    <cellStyle name="Cálculo 3 2 3 3 9" xfId="5995" xr:uid="{085D52D9-7C46-444E-91AA-369F19FC13F0}"/>
    <cellStyle name="Cálculo 3 2 3 4" xfId="5996" xr:uid="{EEEAE6A6-C7B4-44AE-BE0A-18D5D0B5A987}"/>
    <cellStyle name="Cálculo 3 2 3 4 10" xfId="5997" xr:uid="{48447C44-CC13-4F9C-A97C-9BB0198914B4}"/>
    <cellStyle name="Cálculo 3 2 3 4 2" xfId="5998" xr:uid="{26FECE89-5472-430E-93F4-081460FA6DB1}"/>
    <cellStyle name="Cálculo 3 2 3 4 2 2" xfId="5999" xr:uid="{BF0B7FC8-923C-42A6-B5F8-9AFBB393A92D}"/>
    <cellStyle name="Cálculo 3 2 3 4 2 3" xfId="6000" xr:uid="{86805FBE-52F8-4E7E-8739-6BAACB84E424}"/>
    <cellStyle name="Cálculo 3 2 3 4 2 4" xfId="6001" xr:uid="{FB9B1ABE-7C01-43BA-930F-84EF088FDCA7}"/>
    <cellStyle name="Cálculo 3 2 3 4 2 5" xfId="6002" xr:uid="{85A27F4C-5A30-412F-83BE-2DBA50200071}"/>
    <cellStyle name="Cálculo 3 2 3 4 3" xfId="6003" xr:uid="{264DCA76-E7EB-4F05-A6E0-848C06E1DE93}"/>
    <cellStyle name="Cálculo 3 2 3 4 3 2" xfId="6004" xr:uid="{A6C60B82-06A3-4A0F-973C-32F379E251FD}"/>
    <cellStyle name="Cálculo 3 2 3 4 3 3" xfId="6005" xr:uid="{1ED514E5-0AF0-44FB-B452-191E86553BA2}"/>
    <cellStyle name="Cálculo 3 2 3 4 3 4" xfId="6006" xr:uid="{4716E117-8308-41EC-8369-0F96441AEDE8}"/>
    <cellStyle name="Cálculo 3 2 3 4 3 5" xfId="6007" xr:uid="{2BFF9C64-B591-4CE4-9DF3-085B130A27B2}"/>
    <cellStyle name="Cálculo 3 2 3 4 4" xfId="6008" xr:uid="{611DB25E-C56C-467B-B554-FF94B1A12B83}"/>
    <cellStyle name="Cálculo 3 2 3 4 4 2" xfId="6009" xr:uid="{E6243CBF-7E36-42DE-A540-D86B4650DE22}"/>
    <cellStyle name="Cálculo 3 2 3 4 4 3" xfId="6010" xr:uid="{0285B8CB-4061-42E6-96C8-0AE4B4A66EB3}"/>
    <cellStyle name="Cálculo 3 2 3 4 4 4" xfId="6011" xr:uid="{15DCDB22-04C8-4DA2-8F56-26B70BA87953}"/>
    <cellStyle name="Cálculo 3 2 3 4 5" xfId="6012" xr:uid="{EC88273E-86B5-4024-BE61-4B24D4C1504C}"/>
    <cellStyle name="Cálculo 3 2 3 4 5 2" xfId="6013" xr:uid="{F36AC52F-99B6-418A-AC0F-23F65A0CCF17}"/>
    <cellStyle name="Cálculo 3 2 3 4 5 3" xfId="6014" xr:uid="{3F2E18DE-427F-47B2-B262-8CC84896F8AF}"/>
    <cellStyle name="Cálculo 3 2 3 4 5 4" xfId="6015" xr:uid="{3BD657E1-FBBF-4729-9A66-719B76FBB531}"/>
    <cellStyle name="Cálculo 3 2 3 4 6" xfId="6016" xr:uid="{DD7134EA-97AE-41C6-B21D-5464A4E0D70C}"/>
    <cellStyle name="Cálculo 3 2 3 4 6 2" xfId="6017" xr:uid="{177C1D83-E07C-456A-BE65-F8FDC1EAEF80}"/>
    <cellStyle name="Cálculo 3 2 3 4 6 3" xfId="6018" xr:uid="{5749E6DA-054D-4F13-B43A-0920C57F3960}"/>
    <cellStyle name="Cálculo 3 2 3 4 6 4" xfId="6019" xr:uid="{ACC75FF7-D565-4F09-AE56-B177AEE3223B}"/>
    <cellStyle name="Cálculo 3 2 3 4 7" xfId="6020" xr:uid="{218F5C59-B78B-4FB8-86F4-B374792E1D21}"/>
    <cellStyle name="Cálculo 3 2 3 4 8" xfId="6021" xr:uid="{F522A5A5-7D85-40FC-9808-25ED73EA047D}"/>
    <cellStyle name="Cálculo 3 2 3 4 9" xfId="6022" xr:uid="{1041D389-3D0A-4878-B9AF-63DDA89B3E1C}"/>
    <cellStyle name="Cálculo 3 2 3 5" xfId="6023" xr:uid="{634FE421-2F53-4A36-931E-B90B2223E7E7}"/>
    <cellStyle name="Cálculo 3 2 3 5 10" xfId="6024" xr:uid="{93C52C56-CA7A-4639-9440-A8D6C8312849}"/>
    <cellStyle name="Cálculo 3 2 3 5 2" xfId="6025" xr:uid="{A460A2D3-FB20-4E67-A932-40C9E48197D5}"/>
    <cellStyle name="Cálculo 3 2 3 5 2 2" xfId="6026" xr:uid="{F6E9AF64-10ED-4CED-AB54-E2DAE60F4E44}"/>
    <cellStyle name="Cálculo 3 2 3 5 2 3" xfId="6027" xr:uid="{EFEBA143-362D-4B0D-BD75-2B5599271EB4}"/>
    <cellStyle name="Cálculo 3 2 3 5 2 4" xfId="6028" xr:uid="{668502A0-5CDE-4BB1-B6A9-0668EA7C5953}"/>
    <cellStyle name="Cálculo 3 2 3 5 2 5" xfId="6029" xr:uid="{59B9B5B7-0C78-4CCE-9A11-C89186A05A15}"/>
    <cellStyle name="Cálculo 3 2 3 5 3" xfId="6030" xr:uid="{B3D5F90B-C4C0-4676-AE3B-995A3B7F634B}"/>
    <cellStyle name="Cálculo 3 2 3 5 3 2" xfId="6031" xr:uid="{701BEAED-6973-4F35-AACD-E4CD72EB3A52}"/>
    <cellStyle name="Cálculo 3 2 3 5 3 3" xfId="6032" xr:uid="{1A751D46-CCA2-49CC-A060-63A4AB0C4723}"/>
    <cellStyle name="Cálculo 3 2 3 5 3 4" xfId="6033" xr:uid="{FF27C65B-9707-46B8-A28E-6ED470BE3B59}"/>
    <cellStyle name="Cálculo 3 2 3 5 3 5" xfId="6034" xr:uid="{079C6126-88D6-479B-BDF9-94A8FD4D9DEA}"/>
    <cellStyle name="Cálculo 3 2 3 5 4" xfId="6035" xr:uid="{3C16B23B-66A8-4162-9802-5CB047504D47}"/>
    <cellStyle name="Cálculo 3 2 3 5 4 2" xfId="6036" xr:uid="{6A81CCB9-4FB6-430D-B41A-FED7E852A9CC}"/>
    <cellStyle name="Cálculo 3 2 3 5 4 3" xfId="6037" xr:uid="{29907476-D50C-4A27-B2E4-E1844619EC78}"/>
    <cellStyle name="Cálculo 3 2 3 5 4 4" xfId="6038" xr:uid="{CCEE3479-03C4-4CF5-9C2E-E15704D808F2}"/>
    <cellStyle name="Cálculo 3 2 3 5 5" xfId="6039" xr:uid="{F8558FBD-687C-44E7-9998-17152E44A9E0}"/>
    <cellStyle name="Cálculo 3 2 3 5 5 2" xfId="6040" xr:uid="{3AC80CC5-52F8-48AB-A2E6-52088482C4CB}"/>
    <cellStyle name="Cálculo 3 2 3 5 5 3" xfId="6041" xr:uid="{0267975A-C156-4353-AE18-C5FC70D64CAF}"/>
    <cellStyle name="Cálculo 3 2 3 5 5 4" xfId="6042" xr:uid="{4FB03551-3A5D-4F96-9B9D-7EF18F7882A2}"/>
    <cellStyle name="Cálculo 3 2 3 5 6" xfId="6043" xr:uid="{20C40F0A-8772-40DE-8BB2-ABD78EE0BC1B}"/>
    <cellStyle name="Cálculo 3 2 3 5 6 2" xfId="6044" xr:uid="{A8523078-97AC-44C9-82D5-6752E5E65944}"/>
    <cellStyle name="Cálculo 3 2 3 5 6 3" xfId="6045" xr:uid="{B9B782E0-2D38-492B-A753-F4FE9176AC1A}"/>
    <cellStyle name="Cálculo 3 2 3 5 6 4" xfId="6046" xr:uid="{264B060C-6F93-4963-8683-F8582A872E56}"/>
    <cellStyle name="Cálculo 3 2 3 5 7" xfId="6047" xr:uid="{76EC291C-EABB-4D6F-89CD-9CE98751DAB4}"/>
    <cellStyle name="Cálculo 3 2 3 5 8" xfId="6048" xr:uid="{B90B68F7-F69B-4373-B541-DC88BCA9EFC3}"/>
    <cellStyle name="Cálculo 3 2 3 5 9" xfId="6049" xr:uid="{4163E2FB-E3A9-4195-828D-6D38776807BD}"/>
    <cellStyle name="Cálculo 3 2 3 6" xfId="6050" xr:uid="{CFBC1B60-07F7-4AA4-9244-F658E0C30690}"/>
    <cellStyle name="Cálculo 3 2 3 6 2" xfId="6051" xr:uid="{75C8EB6F-5C68-4433-B610-53696C02BE08}"/>
    <cellStyle name="Cálculo 3 2 3 6 3" xfId="6052" xr:uid="{4BF29D00-D799-4A18-8DF9-354FDE2FCDDB}"/>
    <cellStyle name="Cálculo 3 2 3 6 4" xfId="6053" xr:uid="{AD29BE7C-19C5-4D44-A860-02F9F69FAE5C}"/>
    <cellStyle name="Cálculo 3 2 3 6 5" xfId="6054" xr:uid="{9347832B-8C8A-4A07-A9F1-01AC99743F64}"/>
    <cellStyle name="Cálculo 3 2 3 7" xfId="6055" xr:uid="{864183E1-BC0C-4A0F-9D21-5F3579C6B38A}"/>
    <cellStyle name="Cálculo 3 2 3 7 2" xfId="6056" xr:uid="{28A35A1B-F419-453D-B6E0-7408813C4418}"/>
    <cellStyle name="Cálculo 3 2 3 7 3" xfId="6057" xr:uid="{1EDFBA10-5542-4984-84B7-FF98FFE62319}"/>
    <cellStyle name="Cálculo 3 2 3 7 4" xfId="6058" xr:uid="{6C34AC7B-A1C4-4524-9729-1B8EB041F74E}"/>
    <cellStyle name="Cálculo 3 2 3 8" xfId="6059" xr:uid="{A5210EE2-848B-4DC6-B53C-6B1E6BC7099A}"/>
    <cellStyle name="Cálculo 3 2 3 8 2" xfId="6060" xr:uid="{791A6A3B-4839-4312-8BF6-3AB1E8D96899}"/>
    <cellStyle name="Cálculo 3 2 3 8 3" xfId="6061" xr:uid="{4D093294-27B5-42A8-9A3E-BA637DA2AEE6}"/>
    <cellStyle name="Cálculo 3 2 3 8 4" xfId="6062" xr:uid="{813BC8AF-E941-402A-95EE-954444C5E663}"/>
    <cellStyle name="Cálculo 3 2 3 9" xfId="6063" xr:uid="{414492B6-711A-43DC-A3EB-053620010F6D}"/>
    <cellStyle name="Cálculo 3 2 3 9 2" xfId="6064" xr:uid="{0E59AB9C-08B6-4193-AE6A-1368E0B90A8F}"/>
    <cellStyle name="Cálculo 3 2 3 9 3" xfId="6065" xr:uid="{8BBCCDB4-5AA4-47F5-A00B-A308CBA13E95}"/>
    <cellStyle name="Cálculo 3 2 3 9 4" xfId="6066" xr:uid="{99F03DD8-7B7C-4849-8E87-078508B9A1DA}"/>
    <cellStyle name="Cálculo 3 2 4" xfId="6067" xr:uid="{77E08439-BAD7-480E-B41F-22BE70A2132A}"/>
    <cellStyle name="Cálculo 3 2 4 10" xfId="6068" xr:uid="{92115BF7-4471-4AB2-815A-27CF2574F835}"/>
    <cellStyle name="Cálculo 3 2 4 2" xfId="6069" xr:uid="{E4A9E6B6-AAC0-4D26-90EB-891F43D80FDD}"/>
    <cellStyle name="Cálculo 3 2 4 2 2" xfId="6070" xr:uid="{43EDF7AE-622C-4D50-B7CD-2B72C5B6A1D9}"/>
    <cellStyle name="Cálculo 3 2 4 2 3" xfId="6071" xr:uid="{77C642F5-BBA6-41E1-BD42-FC3C5A7AE658}"/>
    <cellStyle name="Cálculo 3 2 4 2 4" xfId="6072" xr:uid="{B3B64D7E-BC2C-47CF-B059-1A5FDD759C44}"/>
    <cellStyle name="Cálculo 3 2 4 2 5" xfId="6073" xr:uid="{DB4C8267-6819-45FB-B243-2A0797BE9BEA}"/>
    <cellStyle name="Cálculo 3 2 4 3" xfId="6074" xr:uid="{3B669981-BD42-4587-AFED-A282A4712961}"/>
    <cellStyle name="Cálculo 3 2 4 3 2" xfId="6075" xr:uid="{E163F682-5B24-4108-B988-B697B0DA1D1C}"/>
    <cellStyle name="Cálculo 3 2 4 3 3" xfId="6076" xr:uid="{BDA68C9F-53C7-422E-8560-A0B35261E2FD}"/>
    <cellStyle name="Cálculo 3 2 4 3 4" xfId="6077" xr:uid="{DA22C1D0-897B-4460-A77F-E1ADB99F2842}"/>
    <cellStyle name="Cálculo 3 2 4 3 5" xfId="6078" xr:uid="{72ADE0B7-3324-4B03-BBAD-B340ABE6CE98}"/>
    <cellStyle name="Cálculo 3 2 4 4" xfId="6079" xr:uid="{308E1050-40E4-47C7-8D2F-88C014CB0658}"/>
    <cellStyle name="Cálculo 3 2 4 4 2" xfId="6080" xr:uid="{EE53E602-837D-4E35-B9A3-2155FCFC6418}"/>
    <cellStyle name="Cálculo 3 2 4 4 3" xfId="6081" xr:uid="{2C38F002-C10B-48ED-B1E6-9BE47292B8CE}"/>
    <cellStyle name="Cálculo 3 2 4 4 4" xfId="6082" xr:uid="{1A9E417F-868C-4B26-A71C-2F9DB4CA1663}"/>
    <cellStyle name="Cálculo 3 2 4 5" xfId="6083" xr:uid="{44E0ACE7-D413-42E0-88D4-5B8DB12C592A}"/>
    <cellStyle name="Cálculo 3 2 4 5 2" xfId="6084" xr:uid="{7A9A7ADD-6E26-4408-B9EE-E23EC6D5AC9A}"/>
    <cellStyle name="Cálculo 3 2 4 5 3" xfId="6085" xr:uid="{AF593DD2-264D-4B16-A72B-68A548315B74}"/>
    <cellStyle name="Cálculo 3 2 4 5 4" xfId="6086" xr:uid="{049DB758-B0E8-4664-8B21-424891C2B58E}"/>
    <cellStyle name="Cálculo 3 2 4 6" xfId="6087" xr:uid="{730737AE-22CC-44A1-843D-99D1EAEC8976}"/>
    <cellStyle name="Cálculo 3 2 4 6 2" xfId="6088" xr:uid="{1AD85ACC-76C7-40A6-9D30-5DB90E3B5144}"/>
    <cellStyle name="Cálculo 3 2 4 6 3" xfId="6089" xr:uid="{036FE67F-0BA1-4F6F-A800-D7F64951A551}"/>
    <cellStyle name="Cálculo 3 2 4 6 4" xfId="6090" xr:uid="{4D73F612-E965-4ACD-99A0-6EA24FF0C328}"/>
    <cellStyle name="Cálculo 3 2 4 7" xfId="6091" xr:uid="{8B8162E5-76A4-4DDA-A2BC-787286FEB157}"/>
    <cellStyle name="Cálculo 3 2 4 8" xfId="6092" xr:uid="{96273B75-9E21-4A1A-B55C-38C4892B8E18}"/>
    <cellStyle name="Cálculo 3 2 4 9" xfId="6093" xr:uid="{5D8681BB-FF63-46B1-8034-E642A09FA54B}"/>
    <cellStyle name="Cálculo 3 2 5" xfId="6094" xr:uid="{DBF63DA5-D015-4CBB-B7AC-88F449207B9C}"/>
    <cellStyle name="Cálculo 3 2 5 10" xfId="6095" xr:uid="{8BFED9E4-3A87-4712-9850-8070FA07308C}"/>
    <cellStyle name="Cálculo 3 2 5 2" xfId="6096" xr:uid="{5BCA4C44-64D1-4182-BAE1-53F479366182}"/>
    <cellStyle name="Cálculo 3 2 5 2 2" xfId="6097" xr:uid="{A364BC0C-3DB8-49EC-84BF-7EDB449EFE45}"/>
    <cellStyle name="Cálculo 3 2 5 2 3" xfId="6098" xr:uid="{8F4D3590-0ADB-48E1-B63F-E18FAAA69064}"/>
    <cellStyle name="Cálculo 3 2 5 2 4" xfId="6099" xr:uid="{C6FD3055-FBD6-4585-9208-8985A224A625}"/>
    <cellStyle name="Cálculo 3 2 5 2 5" xfId="6100" xr:uid="{E3E945C3-2B67-4F5D-B298-035CA2FCF5C1}"/>
    <cellStyle name="Cálculo 3 2 5 3" xfId="6101" xr:uid="{3F5A4AD5-D9A9-465B-964F-19E788895554}"/>
    <cellStyle name="Cálculo 3 2 5 3 2" xfId="6102" xr:uid="{EF2BBBFF-4CA2-499B-AE41-5AB42B87AEBD}"/>
    <cellStyle name="Cálculo 3 2 5 3 3" xfId="6103" xr:uid="{60E31900-4F58-4546-A392-AB03EDE5CE9D}"/>
    <cellStyle name="Cálculo 3 2 5 3 4" xfId="6104" xr:uid="{97D45A46-8CBB-40E9-BF10-29865F8D7138}"/>
    <cellStyle name="Cálculo 3 2 5 3 5" xfId="6105" xr:uid="{BC551FAE-D255-47DD-AFE7-DFD47654C2EE}"/>
    <cellStyle name="Cálculo 3 2 5 4" xfId="6106" xr:uid="{5D53C728-0906-48F7-9FEB-3B3F0D38E677}"/>
    <cellStyle name="Cálculo 3 2 5 4 2" xfId="6107" xr:uid="{B6060821-BC8C-4223-8A78-61BD107AE61B}"/>
    <cellStyle name="Cálculo 3 2 5 4 3" xfId="6108" xr:uid="{80799A82-0D61-4DD7-9F77-50E9FD4A1336}"/>
    <cellStyle name="Cálculo 3 2 5 4 4" xfId="6109" xr:uid="{B7FBCA29-296A-43B2-BE7F-CC5C7D7D655C}"/>
    <cellStyle name="Cálculo 3 2 5 5" xfId="6110" xr:uid="{2266CF54-07AD-43A0-885E-57A8D8F6B2C9}"/>
    <cellStyle name="Cálculo 3 2 5 5 2" xfId="6111" xr:uid="{62402C38-417E-48F8-9CCA-C23505401126}"/>
    <cellStyle name="Cálculo 3 2 5 5 3" xfId="6112" xr:uid="{AC18B198-2FCE-4022-A50F-3E026193DD78}"/>
    <cellStyle name="Cálculo 3 2 5 5 4" xfId="6113" xr:uid="{1BE65BEA-D3A7-41BF-9152-7613A08AA24F}"/>
    <cellStyle name="Cálculo 3 2 5 6" xfId="6114" xr:uid="{4D49CD3F-63FB-4A20-9486-67A910646E91}"/>
    <cellStyle name="Cálculo 3 2 5 6 2" xfId="6115" xr:uid="{5BD46B85-8BF4-4DEB-91BE-392D867BCE8C}"/>
    <cellStyle name="Cálculo 3 2 5 6 3" xfId="6116" xr:uid="{8B57FD9A-C90D-4DC6-8585-C2EF2EE4D8A8}"/>
    <cellStyle name="Cálculo 3 2 5 6 4" xfId="6117" xr:uid="{C74402B1-735A-4D5D-84E4-65E11864C239}"/>
    <cellStyle name="Cálculo 3 2 5 7" xfId="6118" xr:uid="{B1F39877-CF11-418D-930D-F2B27ED3810B}"/>
    <cellStyle name="Cálculo 3 2 5 8" xfId="6119" xr:uid="{07542680-93ED-4F8A-8CFF-190DD0D5610F}"/>
    <cellStyle name="Cálculo 3 2 5 9" xfId="6120" xr:uid="{178364C2-B195-4A7F-B2B5-039EAD9A6005}"/>
    <cellStyle name="Cálculo 3 2 6" xfId="6121" xr:uid="{AD9C474C-45A7-41FC-8CC7-5EBE05FFDBDB}"/>
    <cellStyle name="Cálculo 3 2 6 2" xfId="6122" xr:uid="{52B34C31-0680-491D-BDA1-00AD215358E8}"/>
    <cellStyle name="Cálculo 3 2 6 3" xfId="6123" xr:uid="{2799BE71-5795-4B0A-B81A-6444860E94E2}"/>
    <cellStyle name="Cálculo 3 2 6 4" xfId="6124" xr:uid="{E4D762BF-5DC9-46E0-B5A2-CBC2156AA207}"/>
    <cellStyle name="Cálculo 3 2 6 5" xfId="6125" xr:uid="{65C65F84-A9B1-4ED4-BF0D-0AF53650A77D}"/>
    <cellStyle name="Cálculo 3 2 7" xfId="6126" xr:uid="{3022693F-A73D-46EA-9B0C-45D8E4E5CFEF}"/>
    <cellStyle name="Cálculo 3 2 7 2" xfId="6127" xr:uid="{D8BDEE00-5124-4855-9078-6E71202C2F55}"/>
    <cellStyle name="Cálculo 3 2 7 3" xfId="6128" xr:uid="{8E22A63E-A086-492E-9329-BF6105D53FE0}"/>
    <cellStyle name="Cálculo 3 2 7 4" xfId="6129" xr:uid="{A6F575D9-BD28-4191-AEAD-7AB4030BF48D}"/>
    <cellStyle name="Cálculo 3 2 8" xfId="6130" xr:uid="{4956E24E-AA42-4D48-B724-8A79FEE3AD71}"/>
    <cellStyle name="Cálculo 3 2 8 2" xfId="6131" xr:uid="{2FD78515-0A85-4988-B925-ECA5F94CBAEC}"/>
    <cellStyle name="Cálculo 3 2 8 3" xfId="6132" xr:uid="{9D6316C4-7D93-4FCD-9160-4A78BE171BC9}"/>
    <cellStyle name="Cálculo 3 2 8 4" xfId="6133" xr:uid="{5156ED0D-A8D5-4E86-8088-8964199825AE}"/>
    <cellStyle name="Cálculo 3 2 9" xfId="6134" xr:uid="{C60FFDCF-6650-475A-A9F5-05E03A729614}"/>
    <cellStyle name="Cálculo 3 3" xfId="700" xr:uid="{7A9CA461-8632-440E-B5EE-347F7D71C1AC}"/>
    <cellStyle name="Cálculo 3 3 10" xfId="6135" xr:uid="{51D597C4-FAE5-4EB8-BF22-84CFF275994C}"/>
    <cellStyle name="Cálculo 3 3 11" xfId="6136" xr:uid="{5B0DC035-6D9D-4B83-94F4-3998FD4FE449}"/>
    <cellStyle name="Cálculo 3 3 12" xfId="6137" xr:uid="{A19CE534-1E3A-4F71-B387-69E5D2670CEF}"/>
    <cellStyle name="Cálculo 3 3 13" xfId="6138" xr:uid="{9C96B107-CF53-4F35-89FD-C6A96216E02B}"/>
    <cellStyle name="Cálculo 3 3 2" xfId="833" xr:uid="{4EA437B3-2A46-4028-B542-E93B91DECDF8}"/>
    <cellStyle name="Cálculo 3 3 2 10" xfId="6139" xr:uid="{ED114DB4-5D49-41D6-AAD2-DB87CD154A87}"/>
    <cellStyle name="Cálculo 3 3 2 11" xfId="6140" xr:uid="{CE96EBDE-49EA-404A-A71C-41754E30766D}"/>
    <cellStyle name="Cálculo 3 3 2 12" xfId="6141" xr:uid="{6E11829B-ACB4-4DF5-80E7-16F65F136A94}"/>
    <cellStyle name="Cálculo 3 3 2 13" xfId="6142" xr:uid="{5DEFBF7B-2966-44E0-BFF1-BA6E6CFC27C0}"/>
    <cellStyle name="Cálculo 3 3 2 2" xfId="1084" xr:uid="{CF7E30AA-7D95-4E5C-B9B9-F1F5C1739322}"/>
    <cellStyle name="Cálculo 3 3 2 2 10" xfId="6143" xr:uid="{D35B0169-EECE-4686-8377-F64FB31F9D65}"/>
    <cellStyle name="Cálculo 3 3 2 2 11" xfId="6144" xr:uid="{AAC4FA3D-F37A-4665-BA8E-C84046D4B172}"/>
    <cellStyle name="Cálculo 3 3 2 2 12" xfId="6145" xr:uid="{C6599FA7-E147-4782-83CF-CDC0217D242E}"/>
    <cellStyle name="Cálculo 3 3 2 2 13" xfId="6146" xr:uid="{6B41CEF2-7FC5-4347-9396-3E6D3B918464}"/>
    <cellStyle name="Cálculo 3 3 2 2 2" xfId="6147" xr:uid="{F5B27BC4-EE24-4995-9B49-BE3535DED781}"/>
    <cellStyle name="Cálculo 3 3 2 2 2 10" xfId="6148" xr:uid="{AFA244C0-98EC-4F5F-961A-18380683AD57}"/>
    <cellStyle name="Cálculo 3 3 2 2 2 2" xfId="6149" xr:uid="{DB69FBCD-F9E1-4C95-AEE3-94C9F3BE8D6E}"/>
    <cellStyle name="Cálculo 3 3 2 2 2 2 2" xfId="6150" xr:uid="{36AD69A3-2E79-4CA4-B581-94B0EA39ED86}"/>
    <cellStyle name="Cálculo 3 3 2 2 2 2 3" xfId="6151" xr:uid="{F9BB86BE-0312-4D51-948C-EAF08F06039E}"/>
    <cellStyle name="Cálculo 3 3 2 2 2 2 4" xfId="6152" xr:uid="{E5F2C235-FBC2-4A9D-B904-0F877E2762FB}"/>
    <cellStyle name="Cálculo 3 3 2 2 2 2 5" xfId="6153" xr:uid="{CA022C85-D38B-4E80-A426-F556B2366374}"/>
    <cellStyle name="Cálculo 3 3 2 2 2 3" xfId="6154" xr:uid="{553E9F26-D145-4EE7-AF46-67291B7AA072}"/>
    <cellStyle name="Cálculo 3 3 2 2 2 3 2" xfId="6155" xr:uid="{D18B3A07-9756-45E0-9396-3AF9280432E4}"/>
    <cellStyle name="Cálculo 3 3 2 2 2 3 3" xfId="6156" xr:uid="{0C49831F-5B92-4A29-9DEE-62F061F8A922}"/>
    <cellStyle name="Cálculo 3 3 2 2 2 3 4" xfId="6157" xr:uid="{D0C68B1B-C54A-4077-BB49-A426CE04AA3F}"/>
    <cellStyle name="Cálculo 3 3 2 2 2 3 5" xfId="6158" xr:uid="{6A18BAAD-5D72-43B8-97F3-6CDED0B3A639}"/>
    <cellStyle name="Cálculo 3 3 2 2 2 4" xfId="6159" xr:uid="{F2077656-8345-4B83-9E00-2692FFA10DD0}"/>
    <cellStyle name="Cálculo 3 3 2 2 2 4 2" xfId="6160" xr:uid="{B7116887-440C-47F8-9E4C-FB84799EDD33}"/>
    <cellStyle name="Cálculo 3 3 2 2 2 4 3" xfId="6161" xr:uid="{CB5A5AB4-AD36-4DC1-BA61-797D623027B8}"/>
    <cellStyle name="Cálculo 3 3 2 2 2 4 4" xfId="6162" xr:uid="{BF7ECD70-42F5-4AB6-99FC-30889BA4EA07}"/>
    <cellStyle name="Cálculo 3 3 2 2 2 5" xfId="6163" xr:uid="{5A404772-5C09-48D5-B82B-A060B1A3F916}"/>
    <cellStyle name="Cálculo 3 3 2 2 2 5 2" xfId="6164" xr:uid="{FE962EBC-B2EA-4526-AEA4-59C67D65E980}"/>
    <cellStyle name="Cálculo 3 3 2 2 2 5 3" xfId="6165" xr:uid="{038BA19A-5538-45AC-A904-8822C7744B6E}"/>
    <cellStyle name="Cálculo 3 3 2 2 2 5 4" xfId="6166" xr:uid="{C9BC273A-E381-43D6-BA17-B5BFAB7B7A87}"/>
    <cellStyle name="Cálculo 3 3 2 2 2 6" xfId="6167" xr:uid="{6282ABF7-2AA0-4F93-8E9E-E8F3D03DCF5C}"/>
    <cellStyle name="Cálculo 3 3 2 2 2 6 2" xfId="6168" xr:uid="{1FF5C2F3-AC78-4B2C-847A-2E3A61F4CEA2}"/>
    <cellStyle name="Cálculo 3 3 2 2 2 6 3" xfId="6169" xr:uid="{D10A7A85-2916-451A-A192-9C329692F22F}"/>
    <cellStyle name="Cálculo 3 3 2 2 2 6 4" xfId="6170" xr:uid="{35B977E7-6613-4970-895B-1690F702616C}"/>
    <cellStyle name="Cálculo 3 3 2 2 2 7" xfId="6171" xr:uid="{E49C2D15-41D5-4975-A6C2-634073E85524}"/>
    <cellStyle name="Cálculo 3 3 2 2 2 8" xfId="6172" xr:uid="{752D53CC-C278-4777-9621-F7B1EBAF36B7}"/>
    <cellStyle name="Cálculo 3 3 2 2 2 9" xfId="6173" xr:uid="{9E597E8F-ADA5-4967-87AA-F262B38DDBB5}"/>
    <cellStyle name="Cálculo 3 3 2 2 3" xfId="6174" xr:uid="{26E58F2B-1C94-466B-913B-BFBB82C01BB3}"/>
    <cellStyle name="Cálculo 3 3 2 2 3 2" xfId="6175" xr:uid="{D5218523-7A6B-4E6B-B6FB-1F83789811FD}"/>
    <cellStyle name="Cálculo 3 3 2 2 3 3" xfId="6176" xr:uid="{7A42D2D4-3F13-48CA-BA45-C5D4BAD0102A}"/>
    <cellStyle name="Cálculo 3 3 2 2 3 4" xfId="6177" xr:uid="{CE57588E-38D1-4DD9-832B-211FA9A2E1F1}"/>
    <cellStyle name="Cálculo 3 3 2 2 3 5" xfId="6178" xr:uid="{7F523DBD-056F-416A-AEA7-27FE60F6D6F1}"/>
    <cellStyle name="Cálculo 3 3 2 2 4" xfId="6179" xr:uid="{A13CF83E-A2F0-4A66-945D-8CF88457A945}"/>
    <cellStyle name="Cálculo 3 3 2 2 4 2" xfId="6180" xr:uid="{F2813E91-AB52-4B86-ACC8-94EB0B73D551}"/>
    <cellStyle name="Cálculo 3 3 2 2 4 3" xfId="6181" xr:uid="{EDD70899-613F-4ECB-81A8-72620F1D1EAE}"/>
    <cellStyle name="Cálculo 3 3 2 2 4 4" xfId="6182" xr:uid="{3FF25C43-B21C-45B7-B57A-14E4C666AAC2}"/>
    <cellStyle name="Cálculo 3 3 2 2 4 5" xfId="6183" xr:uid="{D6B98C13-8A63-4937-A605-AB853657D030}"/>
    <cellStyle name="Cálculo 3 3 2 2 5" xfId="6184" xr:uid="{2BEC74BA-AC75-4345-921B-5637C22D01C5}"/>
    <cellStyle name="Cálculo 3 3 2 2 5 2" xfId="6185" xr:uid="{AAC20D3F-B2CE-41BC-9C59-68386992FD43}"/>
    <cellStyle name="Cálculo 3 3 2 2 5 3" xfId="6186" xr:uid="{73FFA171-C188-4DA8-91F7-39AF1ADBCEB6}"/>
    <cellStyle name="Cálculo 3 3 2 2 5 4" xfId="6187" xr:uid="{AB9E0C77-E70C-4180-9F70-5446462FD2AE}"/>
    <cellStyle name="Cálculo 3 3 2 2 6" xfId="6188" xr:uid="{4109BE71-7165-46C7-B06C-B0C48A91C293}"/>
    <cellStyle name="Cálculo 3 3 2 2 6 2" xfId="6189" xr:uid="{9D93E04B-C1DB-4B4D-918F-567F6B6A0F39}"/>
    <cellStyle name="Cálculo 3 3 2 2 6 3" xfId="6190" xr:uid="{618A0039-014B-4679-A0DB-1B30858F8EE3}"/>
    <cellStyle name="Cálculo 3 3 2 2 6 4" xfId="6191" xr:uid="{A8D0A466-3BFE-43E7-93F2-B3D3833A62E5}"/>
    <cellStyle name="Cálculo 3 3 2 2 7" xfId="6192" xr:uid="{BBB9FC8C-8D74-4A8A-95B9-E0609839C1D7}"/>
    <cellStyle name="Cálculo 3 3 2 2 7 2" xfId="6193" xr:uid="{0B61F361-0F86-46BF-B12F-94E46F2A70D9}"/>
    <cellStyle name="Cálculo 3 3 2 2 7 3" xfId="6194" xr:uid="{7EA50E48-A47F-442F-A425-26395D46B567}"/>
    <cellStyle name="Cálculo 3 3 2 2 7 4" xfId="6195" xr:uid="{FA23D490-3CED-47D7-852F-EABD3CC5686C}"/>
    <cellStyle name="Cálculo 3 3 2 2 8" xfId="6196" xr:uid="{7F234862-CBAB-4C74-886F-352EBC566078}"/>
    <cellStyle name="Cálculo 3 3 2 2 9" xfId="6197" xr:uid="{0031CB21-0381-41F9-AADA-019F816A77D2}"/>
    <cellStyle name="Cálculo 3 3 2 3" xfId="6198" xr:uid="{63F21A67-4538-4CD3-92AD-63F8C8C41DB2}"/>
    <cellStyle name="Cálculo 3 3 2 3 10" xfId="6199" xr:uid="{4B373265-EA32-47F5-BB97-2DD588E9453E}"/>
    <cellStyle name="Cálculo 3 3 2 3 2" xfId="6200" xr:uid="{1B97809C-AC1C-44F0-AA99-2C6624D1243A}"/>
    <cellStyle name="Cálculo 3 3 2 3 2 2" xfId="6201" xr:uid="{EB028579-F2E5-4707-B02A-AEF107D1A28D}"/>
    <cellStyle name="Cálculo 3 3 2 3 2 3" xfId="6202" xr:uid="{09E5DF2F-94A3-4E18-B730-1A17C6DD9376}"/>
    <cellStyle name="Cálculo 3 3 2 3 2 4" xfId="6203" xr:uid="{EBAA93BE-8457-43F7-89F2-3001335C0AC0}"/>
    <cellStyle name="Cálculo 3 3 2 3 2 5" xfId="6204" xr:uid="{5F2E543E-753A-439C-88D2-5EB4762AE34B}"/>
    <cellStyle name="Cálculo 3 3 2 3 3" xfId="6205" xr:uid="{E8ED7835-C5F6-405C-B507-9698354BFB69}"/>
    <cellStyle name="Cálculo 3 3 2 3 3 2" xfId="6206" xr:uid="{AB8C572D-4193-4F3E-B8CE-BF443624B8B6}"/>
    <cellStyle name="Cálculo 3 3 2 3 3 3" xfId="6207" xr:uid="{4B61C04E-75FC-42FF-A5E8-E81C05F71F19}"/>
    <cellStyle name="Cálculo 3 3 2 3 3 4" xfId="6208" xr:uid="{E8908FEE-947A-4517-9BF5-3E5AB3F61B8C}"/>
    <cellStyle name="Cálculo 3 3 2 3 3 5" xfId="6209" xr:uid="{C4013989-3E4F-46FE-AD14-E47518977857}"/>
    <cellStyle name="Cálculo 3 3 2 3 4" xfId="6210" xr:uid="{BC9F7E66-BDE8-46AE-BC05-BC5EA71FC973}"/>
    <cellStyle name="Cálculo 3 3 2 3 4 2" xfId="6211" xr:uid="{E042EDE8-C748-4CA4-A224-D9DFD8706815}"/>
    <cellStyle name="Cálculo 3 3 2 3 4 3" xfId="6212" xr:uid="{E141BEE6-42A1-412F-BC00-73E63973209A}"/>
    <cellStyle name="Cálculo 3 3 2 3 4 4" xfId="6213" xr:uid="{8BBB5C8C-453B-4CCB-A33F-F34ED9EB4242}"/>
    <cellStyle name="Cálculo 3 3 2 3 5" xfId="6214" xr:uid="{12B06BB4-DF8C-4449-85E8-077D2DC40EAE}"/>
    <cellStyle name="Cálculo 3 3 2 3 5 2" xfId="6215" xr:uid="{F89C9B3A-B0F0-4394-B11A-01EC28064C04}"/>
    <cellStyle name="Cálculo 3 3 2 3 5 3" xfId="6216" xr:uid="{8ADAADB8-F651-47E5-A21A-4DD53DE919FD}"/>
    <cellStyle name="Cálculo 3 3 2 3 5 4" xfId="6217" xr:uid="{275C0683-3248-4049-AB2A-D516AE8F1855}"/>
    <cellStyle name="Cálculo 3 3 2 3 6" xfId="6218" xr:uid="{C1EB7400-B390-440F-8C85-27144ADA764D}"/>
    <cellStyle name="Cálculo 3 3 2 3 6 2" xfId="6219" xr:uid="{34110B7E-A0E5-46A8-B614-C47832B1F2B8}"/>
    <cellStyle name="Cálculo 3 3 2 3 6 3" xfId="6220" xr:uid="{E37D900C-D4DD-4854-B16A-619E6E0C48D5}"/>
    <cellStyle name="Cálculo 3 3 2 3 6 4" xfId="6221" xr:uid="{A00CC930-4702-4BFF-8972-8183F2ADCB4C}"/>
    <cellStyle name="Cálculo 3 3 2 3 7" xfId="6222" xr:uid="{3393F1F9-8A77-4A24-96B2-AB27C67A0AFD}"/>
    <cellStyle name="Cálculo 3 3 2 3 8" xfId="6223" xr:uid="{A85043A8-5315-48D6-AC04-2C4733B65589}"/>
    <cellStyle name="Cálculo 3 3 2 3 9" xfId="6224" xr:uid="{C9215C8B-0D1A-4179-8155-3DFB186676A2}"/>
    <cellStyle name="Cálculo 3 3 2 4" xfId="6225" xr:uid="{6BC3E923-E1C7-4402-92A5-6DE45277FFDB}"/>
    <cellStyle name="Cálculo 3 3 2 4 10" xfId="6226" xr:uid="{FF092A6B-DFA2-43D3-845E-7D30E0768FA6}"/>
    <cellStyle name="Cálculo 3 3 2 4 2" xfId="6227" xr:uid="{70242471-41C1-4E4D-9BCD-98FCCB9B173A}"/>
    <cellStyle name="Cálculo 3 3 2 4 2 2" xfId="6228" xr:uid="{F2691CD4-CBD6-427C-9AA8-A1E89C62C0DE}"/>
    <cellStyle name="Cálculo 3 3 2 4 2 3" xfId="6229" xr:uid="{1897DAD9-D0DD-49ED-B02C-C82AE6294263}"/>
    <cellStyle name="Cálculo 3 3 2 4 2 4" xfId="6230" xr:uid="{E0750189-B5EC-4873-B918-2B461AC67A4D}"/>
    <cellStyle name="Cálculo 3 3 2 4 2 5" xfId="6231" xr:uid="{CA37A930-6C15-400E-9885-64B6E4E4F0C0}"/>
    <cellStyle name="Cálculo 3 3 2 4 3" xfId="6232" xr:uid="{B5AA883D-F3D2-43B6-96A6-CCC96D051E07}"/>
    <cellStyle name="Cálculo 3 3 2 4 3 2" xfId="6233" xr:uid="{0EB0DB01-047F-4018-863F-0AF2F6315EBE}"/>
    <cellStyle name="Cálculo 3 3 2 4 3 3" xfId="6234" xr:uid="{A39D932B-9E70-41DC-9247-350D94E877C8}"/>
    <cellStyle name="Cálculo 3 3 2 4 3 4" xfId="6235" xr:uid="{34EE9D9C-C60A-4B8A-84B3-629CCD0EA8FB}"/>
    <cellStyle name="Cálculo 3 3 2 4 3 5" xfId="6236" xr:uid="{DC65A625-7274-405C-8751-25ECFEF7D702}"/>
    <cellStyle name="Cálculo 3 3 2 4 4" xfId="6237" xr:uid="{14EA7D76-A1C5-4933-9D24-EE005B4F672D}"/>
    <cellStyle name="Cálculo 3 3 2 4 4 2" xfId="6238" xr:uid="{BA641FE5-B3B4-4023-AF60-0E09AB2CA5BD}"/>
    <cellStyle name="Cálculo 3 3 2 4 4 3" xfId="6239" xr:uid="{692EAF6F-DCBE-4848-8894-432D687A5966}"/>
    <cellStyle name="Cálculo 3 3 2 4 4 4" xfId="6240" xr:uid="{FACE9800-4080-4961-B141-5A5975FBD317}"/>
    <cellStyle name="Cálculo 3 3 2 4 5" xfId="6241" xr:uid="{12CA0807-A720-4283-8626-B98B0C13E266}"/>
    <cellStyle name="Cálculo 3 3 2 4 5 2" xfId="6242" xr:uid="{204CBAD3-8F1F-4698-BD55-414420D98ED8}"/>
    <cellStyle name="Cálculo 3 3 2 4 5 3" xfId="6243" xr:uid="{4DFBACEA-891D-4F60-9291-526EBC2CE981}"/>
    <cellStyle name="Cálculo 3 3 2 4 5 4" xfId="6244" xr:uid="{C247DBB5-8351-492E-8B23-9C599621F91E}"/>
    <cellStyle name="Cálculo 3 3 2 4 6" xfId="6245" xr:uid="{056D5355-97DC-450A-95DA-6B4C103EDEB2}"/>
    <cellStyle name="Cálculo 3 3 2 4 6 2" xfId="6246" xr:uid="{4D22A19A-D338-4E4E-B472-79D6A7C5507B}"/>
    <cellStyle name="Cálculo 3 3 2 4 6 3" xfId="6247" xr:uid="{08A072D4-A910-4B2D-9BA4-256363E60954}"/>
    <cellStyle name="Cálculo 3 3 2 4 6 4" xfId="6248" xr:uid="{CABC087A-2F6E-41B9-973E-4FF49E4E141A}"/>
    <cellStyle name="Cálculo 3 3 2 4 7" xfId="6249" xr:uid="{0E18F347-55AB-4849-A7F6-4CCD6F09236B}"/>
    <cellStyle name="Cálculo 3 3 2 4 8" xfId="6250" xr:uid="{CD421421-280F-47CE-9777-B506B7389796}"/>
    <cellStyle name="Cálculo 3 3 2 4 9" xfId="6251" xr:uid="{AE019211-E555-4ACA-A7D1-6C2204B5BEDA}"/>
    <cellStyle name="Cálculo 3 3 2 5" xfId="6252" xr:uid="{E3BC903E-3333-4E6A-994E-2E63697C1BBF}"/>
    <cellStyle name="Cálculo 3 3 2 5 2" xfId="6253" xr:uid="{0BA173C9-1165-4587-9A12-82C1C4AA3856}"/>
    <cellStyle name="Cálculo 3 3 2 5 3" xfId="6254" xr:uid="{A538486B-6DAF-4E0C-A8C5-3F75F5168233}"/>
    <cellStyle name="Cálculo 3 3 2 5 4" xfId="6255" xr:uid="{BD707E72-BAE6-4561-BF17-A432C37675DC}"/>
    <cellStyle name="Cálculo 3 3 2 5 5" xfId="6256" xr:uid="{C4B679FA-ED05-422F-8284-3165A3BD05BA}"/>
    <cellStyle name="Cálculo 3 3 2 6" xfId="6257" xr:uid="{FE729A70-DDA5-4A2E-936E-F2E57CDE6029}"/>
    <cellStyle name="Cálculo 3 3 2 6 2" xfId="6258" xr:uid="{72DE1AD3-3D54-4D09-9C6A-A4C12F7914B5}"/>
    <cellStyle name="Cálculo 3 3 2 6 3" xfId="6259" xr:uid="{96E8DF4C-84CA-4DF0-A397-41016297496E}"/>
    <cellStyle name="Cálculo 3 3 2 6 4" xfId="6260" xr:uid="{81742E7C-C5B4-437A-9873-29EC6893C06A}"/>
    <cellStyle name="Cálculo 3 3 2 7" xfId="6261" xr:uid="{D6F4F4BE-58A3-4476-B1EB-F1F789C77131}"/>
    <cellStyle name="Cálculo 3 3 2 7 2" xfId="6262" xr:uid="{3AD3E390-7DB0-43DA-B409-B10088380902}"/>
    <cellStyle name="Cálculo 3 3 2 7 3" xfId="6263" xr:uid="{E9D358D6-3859-416E-8998-6AFA6991FFBC}"/>
    <cellStyle name="Cálculo 3 3 2 7 4" xfId="6264" xr:uid="{4D657F1F-6DA6-42C7-86BB-AEC4255DF82F}"/>
    <cellStyle name="Cálculo 3 3 2 8" xfId="6265" xr:uid="{716EA6B6-57FE-4F23-A11C-015EFCAE7DDF}"/>
    <cellStyle name="Cálculo 3 3 2 8 2" xfId="6266" xr:uid="{A1421529-45C6-44DB-858F-0B5EC8752843}"/>
    <cellStyle name="Cálculo 3 3 2 8 3" xfId="6267" xr:uid="{AB1A39E6-1203-458F-8FA1-7701BD3FB412}"/>
    <cellStyle name="Cálculo 3 3 2 8 4" xfId="6268" xr:uid="{AFB294CC-A59D-4988-84CD-D3FFF01F967D}"/>
    <cellStyle name="Cálculo 3 3 2 9" xfId="6269" xr:uid="{FF6D8230-192D-41C3-BFD6-105226F96925}"/>
    <cellStyle name="Cálculo 3 3 3" xfId="6270" xr:uid="{DF1D0E45-102E-42C2-8748-C99210B4C76D}"/>
    <cellStyle name="Cálculo 3 3 3 10" xfId="6271" xr:uid="{1AC19766-32B3-4258-BF69-3A97AB3E03F2}"/>
    <cellStyle name="Cálculo 3 3 3 2" xfId="6272" xr:uid="{914F359D-F9A0-4A90-9DFA-9AC44A7B2AC4}"/>
    <cellStyle name="Cálculo 3 3 3 2 2" xfId="6273" xr:uid="{412D5E80-DE48-46DA-9B4B-E7BF634FA5EB}"/>
    <cellStyle name="Cálculo 3 3 3 2 3" xfId="6274" xr:uid="{376F80C0-8A9F-480D-B45D-54B61B85A89E}"/>
    <cellStyle name="Cálculo 3 3 3 2 4" xfId="6275" xr:uid="{175FDACC-2CB4-410F-81D0-8247F0B2CBF1}"/>
    <cellStyle name="Cálculo 3 3 3 2 5" xfId="6276" xr:uid="{F8163782-BDF8-457E-A608-64A4C08BFA37}"/>
    <cellStyle name="Cálculo 3 3 3 3" xfId="6277" xr:uid="{CB56D40C-97BD-4C6F-B3A9-52BCC298FA03}"/>
    <cellStyle name="Cálculo 3 3 3 3 2" xfId="6278" xr:uid="{3A10FA90-5F24-4A7D-A71E-4650A30EE4C7}"/>
    <cellStyle name="Cálculo 3 3 3 3 3" xfId="6279" xr:uid="{F0F21E87-2559-4BE9-BF2B-EE68EF7BA903}"/>
    <cellStyle name="Cálculo 3 3 3 3 4" xfId="6280" xr:uid="{E281088E-B89F-43FD-9A05-AFDE731A9172}"/>
    <cellStyle name="Cálculo 3 3 3 3 5" xfId="6281" xr:uid="{BB628486-55D2-4717-B79B-ED3A92EC94AF}"/>
    <cellStyle name="Cálculo 3 3 3 4" xfId="6282" xr:uid="{3C3B3081-EDB9-4C62-94EA-D5DD5A424652}"/>
    <cellStyle name="Cálculo 3 3 3 4 2" xfId="6283" xr:uid="{D70FCEC7-29E6-497A-90F7-DD9A426E638B}"/>
    <cellStyle name="Cálculo 3 3 3 4 3" xfId="6284" xr:uid="{2B907296-96E2-4658-8A5B-74DC4BD148FB}"/>
    <cellStyle name="Cálculo 3 3 3 4 4" xfId="6285" xr:uid="{A31832E9-A0BE-4A07-B30D-BB1FD10A4FE4}"/>
    <cellStyle name="Cálculo 3 3 3 5" xfId="6286" xr:uid="{8B84EF67-2A4D-4AE1-9273-38FB938F0E70}"/>
    <cellStyle name="Cálculo 3 3 3 5 2" xfId="6287" xr:uid="{A96CCE58-4440-42E4-AE83-DF025A516943}"/>
    <cellStyle name="Cálculo 3 3 3 5 3" xfId="6288" xr:uid="{A3291E84-D952-4B48-9CEF-81357C57257E}"/>
    <cellStyle name="Cálculo 3 3 3 5 4" xfId="6289" xr:uid="{FB52E4E6-8795-4C9B-89B3-A934798CDF8C}"/>
    <cellStyle name="Cálculo 3 3 3 6" xfId="6290" xr:uid="{D9B0D053-F847-40B8-A3CA-22392A79B4D3}"/>
    <cellStyle name="Cálculo 3 3 3 6 2" xfId="6291" xr:uid="{7A9F0888-862F-4ADF-8F1E-3ADE5BEE9C62}"/>
    <cellStyle name="Cálculo 3 3 3 6 3" xfId="6292" xr:uid="{2868CA3E-8A42-4C19-8874-5C29742DECC7}"/>
    <cellStyle name="Cálculo 3 3 3 6 4" xfId="6293" xr:uid="{EDC2EED5-92FB-4DB2-80A8-F27BCCF25EB6}"/>
    <cellStyle name="Cálculo 3 3 3 7" xfId="6294" xr:uid="{38BE3C01-AA69-48D6-86AA-2FB7699BBB2A}"/>
    <cellStyle name="Cálculo 3 3 3 8" xfId="6295" xr:uid="{E7668FC6-849B-4C1D-B0FD-31E86E3116AA}"/>
    <cellStyle name="Cálculo 3 3 3 9" xfId="6296" xr:uid="{2A301999-8549-439A-B703-FE1BE8DD0289}"/>
    <cellStyle name="Cálculo 3 3 4" xfId="6297" xr:uid="{D3BADA2C-6919-41BF-82C1-DEB8157BFB6F}"/>
    <cellStyle name="Cálculo 3 3 4 10" xfId="6298" xr:uid="{0EA2013B-2FDB-49D6-9C76-4BF2F499AC0D}"/>
    <cellStyle name="Cálculo 3 3 4 2" xfId="6299" xr:uid="{2646F106-4EDF-4E47-8238-392B6E40BC02}"/>
    <cellStyle name="Cálculo 3 3 4 2 2" xfId="6300" xr:uid="{824C298B-24FA-4EEB-8BF6-DB8F918CF349}"/>
    <cellStyle name="Cálculo 3 3 4 2 3" xfId="6301" xr:uid="{18CBA971-730A-4886-8EE6-5043E994611F}"/>
    <cellStyle name="Cálculo 3 3 4 2 4" xfId="6302" xr:uid="{B8953F1E-261B-42D6-B693-95FE22EB9DC1}"/>
    <cellStyle name="Cálculo 3 3 4 2 5" xfId="6303" xr:uid="{63AC39D5-B84F-472C-845F-1DAD43CB2229}"/>
    <cellStyle name="Cálculo 3 3 4 3" xfId="6304" xr:uid="{FE28E2B6-23AB-4447-BF1B-55D96E08C3BA}"/>
    <cellStyle name="Cálculo 3 3 4 3 2" xfId="6305" xr:uid="{B4648ACA-BA91-47F5-A951-C6FD829D6D76}"/>
    <cellStyle name="Cálculo 3 3 4 3 3" xfId="6306" xr:uid="{B5CEFBA4-D082-4F38-8632-EB8CE8ED3E75}"/>
    <cellStyle name="Cálculo 3 3 4 3 4" xfId="6307" xr:uid="{FF9FBF7A-559F-47D4-816C-3D0431A55949}"/>
    <cellStyle name="Cálculo 3 3 4 3 5" xfId="6308" xr:uid="{4818D08D-234B-45FA-BACB-C8AA7A2627CD}"/>
    <cellStyle name="Cálculo 3 3 4 4" xfId="6309" xr:uid="{5B822B8E-6107-4E6B-A56E-B0C90267B40E}"/>
    <cellStyle name="Cálculo 3 3 4 4 2" xfId="6310" xr:uid="{614C3A45-84E7-4036-8532-740261EE7911}"/>
    <cellStyle name="Cálculo 3 3 4 4 3" xfId="6311" xr:uid="{FA66A822-3D79-455A-BF5F-A3B6C6DBAA86}"/>
    <cellStyle name="Cálculo 3 3 4 4 4" xfId="6312" xr:uid="{3251055E-DF0F-4914-8970-5340CAB67881}"/>
    <cellStyle name="Cálculo 3 3 4 5" xfId="6313" xr:uid="{935E2673-BEB0-4933-A938-1D4C861062ED}"/>
    <cellStyle name="Cálculo 3 3 4 5 2" xfId="6314" xr:uid="{BD95A690-A66B-4A9F-A712-CD0B4EE63155}"/>
    <cellStyle name="Cálculo 3 3 4 5 3" xfId="6315" xr:uid="{0C905C65-DC0D-49DE-AB54-440441350517}"/>
    <cellStyle name="Cálculo 3 3 4 5 4" xfId="6316" xr:uid="{A146311C-A898-41DD-9954-D1137DB1C49E}"/>
    <cellStyle name="Cálculo 3 3 4 6" xfId="6317" xr:uid="{60353985-95E0-4C92-9DCC-F70DD0FC72B7}"/>
    <cellStyle name="Cálculo 3 3 4 6 2" xfId="6318" xr:uid="{AB50F361-8BB9-4E7D-9802-2AC88279D7CD}"/>
    <cellStyle name="Cálculo 3 3 4 6 3" xfId="6319" xr:uid="{AA804109-2A32-4B78-9A22-C70EC9F4DA69}"/>
    <cellStyle name="Cálculo 3 3 4 6 4" xfId="6320" xr:uid="{47CB3341-4CFB-483A-AE7A-51254A43525E}"/>
    <cellStyle name="Cálculo 3 3 4 7" xfId="6321" xr:uid="{2D55CBB6-852D-4FE9-833A-0EA2168FEEE3}"/>
    <cellStyle name="Cálculo 3 3 4 8" xfId="6322" xr:uid="{CD1C25C4-194D-4109-AD4A-21F0F1F574EB}"/>
    <cellStyle name="Cálculo 3 3 4 9" xfId="6323" xr:uid="{C2E37EF3-0086-4FAB-A16E-423AA591A35D}"/>
    <cellStyle name="Cálculo 3 3 5" xfId="6324" xr:uid="{C3D7DF4B-E9F1-43CA-A255-DADABB853938}"/>
    <cellStyle name="Cálculo 3 3 5 2" xfId="6325" xr:uid="{85B20EC6-8906-4D21-80DB-4967F5764E5E}"/>
    <cellStyle name="Cálculo 3 3 5 3" xfId="6326" xr:uid="{23593783-3E0D-45BA-A63D-05B9BE7AF7A4}"/>
    <cellStyle name="Cálculo 3 3 5 4" xfId="6327" xr:uid="{9BA1F074-7545-4FA0-AA6F-01A096E5E1FD}"/>
    <cellStyle name="Cálculo 3 3 5 5" xfId="6328" xr:uid="{D4FEB945-FC8B-40A7-8B32-20536103AA88}"/>
    <cellStyle name="Cálculo 3 3 6" xfId="6329" xr:uid="{E5D3DA7D-DBAE-40BA-A01D-20140805ADF8}"/>
    <cellStyle name="Cálculo 3 3 6 2" xfId="6330" xr:uid="{CE7D4D31-EEA8-47F5-B630-30381E8ADDC9}"/>
    <cellStyle name="Cálculo 3 3 6 3" xfId="6331" xr:uid="{78A23825-584B-4FD4-A0CE-B794C6B12AF4}"/>
    <cellStyle name="Cálculo 3 3 6 4" xfId="6332" xr:uid="{769ABC3F-DD14-4B20-AC13-88DFF7953B52}"/>
    <cellStyle name="Cálculo 3 3 7" xfId="6333" xr:uid="{9EF170D8-F0BA-43FA-9F3C-59724DE035AD}"/>
    <cellStyle name="Cálculo 3 3 7 2" xfId="6334" xr:uid="{DB961E2C-50E9-4B90-9439-CA0F908F5701}"/>
    <cellStyle name="Cálculo 3 3 7 3" xfId="6335" xr:uid="{D1FA3E7E-294B-40C4-A00A-6DA6EC52ED84}"/>
    <cellStyle name="Cálculo 3 3 7 4" xfId="6336" xr:uid="{81D1BB56-F4D9-47B3-ADA6-9269B8C3D7B8}"/>
    <cellStyle name="Cálculo 3 3 8" xfId="6337" xr:uid="{6CCE1777-CAA0-437B-A020-50990687B924}"/>
    <cellStyle name="Cálculo 3 3 8 2" xfId="6338" xr:uid="{F9CF5045-899D-415C-95B6-95294F92CAEA}"/>
    <cellStyle name="Cálculo 3 3 8 3" xfId="6339" xr:uid="{930F8C0F-6F09-4083-BA61-4B5FAC3500CF}"/>
    <cellStyle name="Cálculo 3 3 8 4" xfId="6340" xr:uid="{3455E3E2-0D8B-424D-ADA5-676B24263977}"/>
    <cellStyle name="Cálculo 3 3 9" xfId="6341" xr:uid="{0F28DF4A-D57C-4A9B-A505-E7A594A756C4}"/>
    <cellStyle name="Cálculo 3 4" xfId="761" xr:uid="{2498E440-CFB0-4F96-9A2A-8545470511B9}"/>
    <cellStyle name="Cálculo 3 4 10" xfId="6342" xr:uid="{23861740-D721-4BF4-9928-179182390DCA}"/>
    <cellStyle name="Cálculo 3 4 11" xfId="6343" xr:uid="{C42F058B-3A2F-44B0-89D2-B86A79D78433}"/>
    <cellStyle name="Cálculo 3 4 12" xfId="6344" xr:uid="{9CE0BEA1-0223-4A1B-893A-159A8241A9C4}"/>
    <cellStyle name="Cálculo 3 4 13" xfId="6345" xr:uid="{5F18A555-53F4-41EC-9008-9B079AC5E625}"/>
    <cellStyle name="Cálculo 3 4 14" xfId="6346" xr:uid="{11E75F28-95E1-4DD9-9A10-03C4CCBCA62B}"/>
    <cellStyle name="Cálculo 3 4 2" xfId="914" xr:uid="{026B68D3-FE59-48A2-9068-2253BAE87AB9}"/>
    <cellStyle name="Cálculo 3 4 2 10" xfId="6347" xr:uid="{BCD7CCEB-C845-4A65-A274-B9BFE865DF4D}"/>
    <cellStyle name="Cálculo 3 4 2 11" xfId="6348" xr:uid="{618B94DC-0387-45D7-8A5B-902F8C755E53}"/>
    <cellStyle name="Cálculo 3 4 2 12" xfId="6349" xr:uid="{CB355E9D-7E44-4E0E-B35D-8188A7A694E1}"/>
    <cellStyle name="Cálculo 3 4 2 13" xfId="6350" xr:uid="{C9354F49-7C4F-4678-ABCD-E39D4D509B91}"/>
    <cellStyle name="Cálculo 3 4 2 2" xfId="1165" xr:uid="{009CE6BA-8B83-45EC-A169-09BA3BED9A37}"/>
    <cellStyle name="Cálculo 3 4 2 2 10" xfId="6351" xr:uid="{B84DC04F-BBC5-4E3D-BB3B-4E2B8DA9167E}"/>
    <cellStyle name="Cálculo 3 4 2 2 11" xfId="6352" xr:uid="{BE8749FF-B427-43FB-87BA-E2C6BF1D1449}"/>
    <cellStyle name="Cálculo 3 4 2 2 12" xfId="6353" xr:uid="{3BFB996D-743C-4E56-ABDF-CA8C77FDB706}"/>
    <cellStyle name="Cálculo 3 4 2 2 13" xfId="6354" xr:uid="{3CB67970-AF0E-4969-BEC0-4C6445B5F5B4}"/>
    <cellStyle name="Cálculo 3 4 2 2 2" xfId="6355" xr:uid="{79C7AAC2-731A-4A6C-9A64-0603FBB166EA}"/>
    <cellStyle name="Cálculo 3 4 2 2 2 10" xfId="6356" xr:uid="{8EEAD63F-89CA-45C3-97BD-464A87E2F867}"/>
    <cellStyle name="Cálculo 3 4 2 2 2 2" xfId="6357" xr:uid="{4A640093-2E3F-4B28-B9D0-2B8B6DB9B49F}"/>
    <cellStyle name="Cálculo 3 4 2 2 2 2 2" xfId="6358" xr:uid="{31102C8E-2FE8-4746-AD63-904828A5C648}"/>
    <cellStyle name="Cálculo 3 4 2 2 2 2 3" xfId="6359" xr:uid="{F51C0F3E-BE93-4501-B0BE-6683CE4FA95C}"/>
    <cellStyle name="Cálculo 3 4 2 2 2 2 4" xfId="6360" xr:uid="{E513BEE3-CB99-452D-A083-FE8664FC0787}"/>
    <cellStyle name="Cálculo 3 4 2 2 2 2 5" xfId="6361" xr:uid="{8DFC7BFC-2E40-4EC0-8320-71C23892341F}"/>
    <cellStyle name="Cálculo 3 4 2 2 2 3" xfId="6362" xr:uid="{599CBA07-24FA-46D6-BE77-E8BFA39DE4E8}"/>
    <cellStyle name="Cálculo 3 4 2 2 2 3 2" xfId="6363" xr:uid="{C177B76A-4380-4B45-BC7B-746982F95678}"/>
    <cellStyle name="Cálculo 3 4 2 2 2 3 3" xfId="6364" xr:uid="{8474A1A8-11EB-43A6-BA71-C009D1F08255}"/>
    <cellStyle name="Cálculo 3 4 2 2 2 3 4" xfId="6365" xr:uid="{6CA29A3C-0256-443A-95CA-2C29A3D152A8}"/>
    <cellStyle name="Cálculo 3 4 2 2 2 3 5" xfId="6366" xr:uid="{8CB67ABA-E028-45BA-9543-37A2DCB2624E}"/>
    <cellStyle name="Cálculo 3 4 2 2 2 4" xfId="6367" xr:uid="{697464A7-694E-4869-BA0A-992A718B63A2}"/>
    <cellStyle name="Cálculo 3 4 2 2 2 4 2" xfId="6368" xr:uid="{BE4B29C1-7DB4-4CC7-A784-1A488D68120E}"/>
    <cellStyle name="Cálculo 3 4 2 2 2 4 3" xfId="6369" xr:uid="{042E2F4D-6D4E-44B8-98F1-D8D404246BF6}"/>
    <cellStyle name="Cálculo 3 4 2 2 2 4 4" xfId="6370" xr:uid="{3A2F955B-E0DF-44DA-96D8-3DB932D66AB8}"/>
    <cellStyle name="Cálculo 3 4 2 2 2 5" xfId="6371" xr:uid="{451603E3-1197-4946-8856-DE22C234FF1E}"/>
    <cellStyle name="Cálculo 3 4 2 2 2 5 2" xfId="6372" xr:uid="{6BA19BAE-95D7-471C-9884-F124121059D3}"/>
    <cellStyle name="Cálculo 3 4 2 2 2 5 3" xfId="6373" xr:uid="{F308AF56-2433-4AEB-8ABD-47BA004350F2}"/>
    <cellStyle name="Cálculo 3 4 2 2 2 5 4" xfId="6374" xr:uid="{76CEEAA3-63DF-41FB-B2DC-4A225727F0E2}"/>
    <cellStyle name="Cálculo 3 4 2 2 2 6" xfId="6375" xr:uid="{F4AC4C30-F218-40E2-9228-E59127906EA5}"/>
    <cellStyle name="Cálculo 3 4 2 2 2 6 2" xfId="6376" xr:uid="{F45407DE-375D-4FA2-9696-046F28E43555}"/>
    <cellStyle name="Cálculo 3 4 2 2 2 6 3" xfId="6377" xr:uid="{C9F11BE1-D4BD-480D-9781-BC5C99A968F5}"/>
    <cellStyle name="Cálculo 3 4 2 2 2 6 4" xfId="6378" xr:uid="{F1129811-78D1-450C-9E00-7273E70E6BD5}"/>
    <cellStyle name="Cálculo 3 4 2 2 2 7" xfId="6379" xr:uid="{766E917E-A1A1-4507-8E1A-BEB55B506C03}"/>
    <cellStyle name="Cálculo 3 4 2 2 2 8" xfId="6380" xr:uid="{A0FE72F7-0219-434A-939C-70DC84D3109C}"/>
    <cellStyle name="Cálculo 3 4 2 2 2 9" xfId="6381" xr:uid="{225EE4E1-9602-4A53-9B93-CE0CFFA8C5F9}"/>
    <cellStyle name="Cálculo 3 4 2 2 3" xfId="6382" xr:uid="{4CC0A4D5-BA0E-486C-BF3C-D9EF947E5E28}"/>
    <cellStyle name="Cálculo 3 4 2 2 3 2" xfId="6383" xr:uid="{F6D05A90-7052-4B09-B530-E05688788707}"/>
    <cellStyle name="Cálculo 3 4 2 2 3 3" xfId="6384" xr:uid="{8208F72D-ED28-499D-93DB-C14980A5E44D}"/>
    <cellStyle name="Cálculo 3 4 2 2 3 4" xfId="6385" xr:uid="{9EDEAD19-3A72-4C67-A445-6A3C107A9A13}"/>
    <cellStyle name="Cálculo 3 4 2 2 3 5" xfId="6386" xr:uid="{0189F84C-45DC-43EC-83D9-73568AE6043C}"/>
    <cellStyle name="Cálculo 3 4 2 2 4" xfId="6387" xr:uid="{E9A99375-743E-4F48-BB05-D7135D68E041}"/>
    <cellStyle name="Cálculo 3 4 2 2 4 2" xfId="6388" xr:uid="{929B047D-A690-4211-82E2-C529D33B0463}"/>
    <cellStyle name="Cálculo 3 4 2 2 4 3" xfId="6389" xr:uid="{BC997625-1392-458E-B0F7-05D250D117C7}"/>
    <cellStyle name="Cálculo 3 4 2 2 4 4" xfId="6390" xr:uid="{6CBB73D5-52AB-478D-89C0-BD299B772529}"/>
    <cellStyle name="Cálculo 3 4 2 2 4 5" xfId="6391" xr:uid="{82E32DF4-2079-40FC-83E2-345C29B2FCB8}"/>
    <cellStyle name="Cálculo 3 4 2 2 5" xfId="6392" xr:uid="{C5DB9A88-1F9B-45FC-8DE1-EDB87C2FEEF6}"/>
    <cellStyle name="Cálculo 3 4 2 2 5 2" xfId="6393" xr:uid="{D9FEBE1C-D36A-4721-83D0-FEBBD0818F19}"/>
    <cellStyle name="Cálculo 3 4 2 2 5 3" xfId="6394" xr:uid="{65AC1949-D5DA-4765-BA08-B4A760A88C9B}"/>
    <cellStyle name="Cálculo 3 4 2 2 5 4" xfId="6395" xr:uid="{D368D80D-5791-4BD9-A2CB-2D8147928CAF}"/>
    <cellStyle name="Cálculo 3 4 2 2 6" xfId="6396" xr:uid="{90935E7F-2569-4E09-93D3-8710E5201C55}"/>
    <cellStyle name="Cálculo 3 4 2 2 6 2" xfId="6397" xr:uid="{7CE5A9D3-0EAF-4139-A2E3-CF6D08D292CA}"/>
    <cellStyle name="Cálculo 3 4 2 2 6 3" xfId="6398" xr:uid="{11FF7C8A-D90A-4823-B7D0-15899506BCE2}"/>
    <cellStyle name="Cálculo 3 4 2 2 6 4" xfId="6399" xr:uid="{3C4E5699-EC22-4E5D-8008-30B7B7951233}"/>
    <cellStyle name="Cálculo 3 4 2 2 7" xfId="6400" xr:uid="{5D66225E-452F-4E9E-AF40-1FF03668F9A6}"/>
    <cellStyle name="Cálculo 3 4 2 2 7 2" xfId="6401" xr:uid="{5D660431-4C76-4D0B-AEF5-979B2D2087D8}"/>
    <cellStyle name="Cálculo 3 4 2 2 7 3" xfId="6402" xr:uid="{CBA01EB6-FE55-47FD-AB63-F60F59BF1A46}"/>
    <cellStyle name="Cálculo 3 4 2 2 7 4" xfId="6403" xr:uid="{87FEEBA5-BE09-4732-874B-849A4B19F160}"/>
    <cellStyle name="Cálculo 3 4 2 2 8" xfId="6404" xr:uid="{25021C33-45C4-4097-B968-A2106EBC0010}"/>
    <cellStyle name="Cálculo 3 4 2 2 9" xfId="6405" xr:uid="{0ED44469-A132-43D7-878F-A204F95DDCF8}"/>
    <cellStyle name="Cálculo 3 4 2 3" xfId="6406" xr:uid="{4E4F165B-4B4E-40BF-A781-2EA9ECA22742}"/>
    <cellStyle name="Cálculo 3 4 2 3 10" xfId="6407" xr:uid="{A914BE9D-BEC9-4778-A2A7-0C119355E948}"/>
    <cellStyle name="Cálculo 3 4 2 3 2" xfId="6408" xr:uid="{88582D91-F8BF-4616-82AA-419F9C22BEAA}"/>
    <cellStyle name="Cálculo 3 4 2 3 2 2" xfId="6409" xr:uid="{4CF3908B-7B89-4416-B8D6-AFAD4AA22D77}"/>
    <cellStyle name="Cálculo 3 4 2 3 2 3" xfId="6410" xr:uid="{6FEA1FC5-45AD-44A4-88A0-187976E393E2}"/>
    <cellStyle name="Cálculo 3 4 2 3 2 4" xfId="6411" xr:uid="{B7206479-3BA6-4B63-8217-8098D5E1C359}"/>
    <cellStyle name="Cálculo 3 4 2 3 2 5" xfId="6412" xr:uid="{DAA126BE-18AE-486B-B156-A0810383EF2B}"/>
    <cellStyle name="Cálculo 3 4 2 3 3" xfId="6413" xr:uid="{50ACE290-FE2F-45AC-862B-FADB37D46A6D}"/>
    <cellStyle name="Cálculo 3 4 2 3 3 2" xfId="6414" xr:uid="{28FEB98E-96DE-41B2-B6F3-613A86C0F436}"/>
    <cellStyle name="Cálculo 3 4 2 3 3 3" xfId="6415" xr:uid="{CCD1E1F8-1F2C-4071-BFA0-D543A62A4A97}"/>
    <cellStyle name="Cálculo 3 4 2 3 3 4" xfId="6416" xr:uid="{A3B77224-779E-4D43-B5B2-6AD0BD0D673A}"/>
    <cellStyle name="Cálculo 3 4 2 3 3 5" xfId="6417" xr:uid="{6C038D2C-A85C-4293-A130-7B8C2D029419}"/>
    <cellStyle name="Cálculo 3 4 2 3 4" xfId="6418" xr:uid="{DBA6EB5B-78C6-4633-8C0C-6307A1C9D359}"/>
    <cellStyle name="Cálculo 3 4 2 3 4 2" xfId="6419" xr:uid="{624C34C8-7FA3-4775-9411-D75172252AA1}"/>
    <cellStyle name="Cálculo 3 4 2 3 4 3" xfId="6420" xr:uid="{0C7A79B7-9A51-4830-A8AA-A703BD149771}"/>
    <cellStyle name="Cálculo 3 4 2 3 4 4" xfId="6421" xr:uid="{C487BD18-60B8-4F93-A0AD-45365F5A2BE0}"/>
    <cellStyle name="Cálculo 3 4 2 3 5" xfId="6422" xr:uid="{DA67C4C3-FCF0-45CF-BFFD-6B65EEA4088D}"/>
    <cellStyle name="Cálculo 3 4 2 3 5 2" xfId="6423" xr:uid="{BD939601-0EBB-4783-B1A4-56C1A7ECCD83}"/>
    <cellStyle name="Cálculo 3 4 2 3 5 3" xfId="6424" xr:uid="{0E667279-A99C-4545-AF80-15E19C2EE532}"/>
    <cellStyle name="Cálculo 3 4 2 3 5 4" xfId="6425" xr:uid="{D17AD3F4-C75B-4B96-8A29-860927E4538B}"/>
    <cellStyle name="Cálculo 3 4 2 3 6" xfId="6426" xr:uid="{AAAA82BC-DBDB-4EE7-9CAC-367E291CFAA9}"/>
    <cellStyle name="Cálculo 3 4 2 3 6 2" xfId="6427" xr:uid="{3FA0E4C8-4B4D-4FF6-AD4E-5C36379C1F18}"/>
    <cellStyle name="Cálculo 3 4 2 3 6 3" xfId="6428" xr:uid="{4F3ACC0E-E702-4AAE-B376-78DDB1A4C4DD}"/>
    <cellStyle name="Cálculo 3 4 2 3 6 4" xfId="6429" xr:uid="{6FDA2B07-0FE9-46E9-AE63-9C1C1AE32AD9}"/>
    <cellStyle name="Cálculo 3 4 2 3 7" xfId="6430" xr:uid="{1FEFF6A5-25EF-4BA1-B413-EFAC934D799B}"/>
    <cellStyle name="Cálculo 3 4 2 3 8" xfId="6431" xr:uid="{5E686D98-E885-47A7-B914-0DE6D627938B}"/>
    <cellStyle name="Cálculo 3 4 2 3 9" xfId="6432" xr:uid="{BC61F0C9-5B47-4124-AF25-BD325EBF0E80}"/>
    <cellStyle name="Cálculo 3 4 2 4" xfId="6433" xr:uid="{FDCFA513-16B0-46C7-A898-EE6132F183C0}"/>
    <cellStyle name="Cálculo 3 4 2 4 10" xfId="6434" xr:uid="{426DDBD9-EB57-4DCD-A63F-152677C50A19}"/>
    <cellStyle name="Cálculo 3 4 2 4 2" xfId="6435" xr:uid="{2A9187BB-6236-4AE6-A4CD-C5D187F487E4}"/>
    <cellStyle name="Cálculo 3 4 2 4 2 2" xfId="6436" xr:uid="{AB82869C-5140-425D-AD48-918F3B29AF19}"/>
    <cellStyle name="Cálculo 3 4 2 4 2 3" xfId="6437" xr:uid="{C634869A-BC23-4659-A853-67228B341443}"/>
    <cellStyle name="Cálculo 3 4 2 4 2 4" xfId="6438" xr:uid="{FD96876B-65B2-4AAB-A9B9-19FAC5A36F92}"/>
    <cellStyle name="Cálculo 3 4 2 4 2 5" xfId="6439" xr:uid="{B574FDA2-7289-43A3-865B-A10C317EC862}"/>
    <cellStyle name="Cálculo 3 4 2 4 3" xfId="6440" xr:uid="{8C41E089-42DD-4828-B51F-4EC1C37C4132}"/>
    <cellStyle name="Cálculo 3 4 2 4 3 2" xfId="6441" xr:uid="{92B8C83A-0204-4038-8F6A-3813017EF499}"/>
    <cellStyle name="Cálculo 3 4 2 4 3 3" xfId="6442" xr:uid="{F404AF57-F29B-4A25-8EEB-2DF5B0D41D86}"/>
    <cellStyle name="Cálculo 3 4 2 4 3 4" xfId="6443" xr:uid="{CD6B3416-1970-4777-A585-7708FFCDA860}"/>
    <cellStyle name="Cálculo 3 4 2 4 3 5" xfId="6444" xr:uid="{E0E7EE75-581F-4D52-919F-181F50756E73}"/>
    <cellStyle name="Cálculo 3 4 2 4 4" xfId="6445" xr:uid="{1F688DC2-B478-4C4A-A2C9-93857EA48A0E}"/>
    <cellStyle name="Cálculo 3 4 2 4 4 2" xfId="6446" xr:uid="{F4C787C9-178E-4CBE-94B5-980450608B2F}"/>
    <cellStyle name="Cálculo 3 4 2 4 4 3" xfId="6447" xr:uid="{63E11A90-6D11-4852-8A78-67772E33F076}"/>
    <cellStyle name="Cálculo 3 4 2 4 4 4" xfId="6448" xr:uid="{6143E170-E979-43C0-875E-AC0E8943366A}"/>
    <cellStyle name="Cálculo 3 4 2 4 5" xfId="6449" xr:uid="{2EB18D50-D644-4700-8704-FD314CB3DC13}"/>
    <cellStyle name="Cálculo 3 4 2 4 5 2" xfId="6450" xr:uid="{1B6B710F-92D4-4633-9B1B-05C05893BB19}"/>
    <cellStyle name="Cálculo 3 4 2 4 5 3" xfId="6451" xr:uid="{3725A71E-3564-4CBE-B266-79A3468E061B}"/>
    <cellStyle name="Cálculo 3 4 2 4 5 4" xfId="6452" xr:uid="{326D368B-AA3A-40F4-9CB9-A97D31F0C963}"/>
    <cellStyle name="Cálculo 3 4 2 4 6" xfId="6453" xr:uid="{73822437-95C4-454B-A6C7-141F442BCAB8}"/>
    <cellStyle name="Cálculo 3 4 2 4 6 2" xfId="6454" xr:uid="{48DCC235-AC22-4961-B802-12E55326EF6C}"/>
    <cellStyle name="Cálculo 3 4 2 4 6 3" xfId="6455" xr:uid="{92FFE118-3D38-4C39-AEA9-DF890B9CBA5C}"/>
    <cellStyle name="Cálculo 3 4 2 4 6 4" xfId="6456" xr:uid="{EA2374F2-D995-4354-AC20-3013CC61B534}"/>
    <cellStyle name="Cálculo 3 4 2 4 7" xfId="6457" xr:uid="{EEFCAB2C-A96C-463A-B507-5D2BCA340AB1}"/>
    <cellStyle name="Cálculo 3 4 2 4 8" xfId="6458" xr:uid="{0815B62A-B137-4CCC-8B98-169320A90934}"/>
    <cellStyle name="Cálculo 3 4 2 4 9" xfId="6459" xr:uid="{EEC81315-1034-4091-8F0F-008D49D40253}"/>
    <cellStyle name="Cálculo 3 4 2 5" xfId="6460" xr:uid="{0D6FD249-A38C-43BD-8E64-EFAB932750B4}"/>
    <cellStyle name="Cálculo 3 4 2 5 2" xfId="6461" xr:uid="{05E961B9-8883-4E7E-A874-4A76D491FC91}"/>
    <cellStyle name="Cálculo 3 4 2 5 3" xfId="6462" xr:uid="{6A5FE389-9DF5-43F4-905E-D0EDC88A02F7}"/>
    <cellStyle name="Cálculo 3 4 2 5 4" xfId="6463" xr:uid="{72FC87A1-9120-40A4-92CC-D8F2E137112E}"/>
    <cellStyle name="Cálculo 3 4 2 5 5" xfId="6464" xr:uid="{DF34728B-F865-4F3A-BEC0-AF1CFEB6F4B9}"/>
    <cellStyle name="Cálculo 3 4 2 6" xfId="6465" xr:uid="{6B656ED3-2A90-4C6E-9276-79AF03CF36E3}"/>
    <cellStyle name="Cálculo 3 4 2 6 2" xfId="6466" xr:uid="{227BD8C1-13D5-4006-836F-537CC44DFB90}"/>
    <cellStyle name="Cálculo 3 4 2 6 3" xfId="6467" xr:uid="{4C695958-982A-45F9-94E5-D097C5D846C9}"/>
    <cellStyle name="Cálculo 3 4 2 6 4" xfId="6468" xr:uid="{9FF5A0BE-E976-44B5-B0E3-22F2F2DF818F}"/>
    <cellStyle name="Cálculo 3 4 2 7" xfId="6469" xr:uid="{2D086351-8601-46FF-B0F6-13761A131C53}"/>
    <cellStyle name="Cálculo 3 4 2 7 2" xfId="6470" xr:uid="{AEB8870B-C772-44D3-A9A5-C94FBE303591}"/>
    <cellStyle name="Cálculo 3 4 2 7 3" xfId="6471" xr:uid="{2BFC2716-BB19-4D43-8FC5-CF25A806C4FD}"/>
    <cellStyle name="Cálculo 3 4 2 7 4" xfId="6472" xr:uid="{6310FE3D-1FB8-4B6B-89B4-4ED77233E8C7}"/>
    <cellStyle name="Cálculo 3 4 2 8" xfId="6473" xr:uid="{9C9908AD-D2A7-451F-BA12-CE6D27403C85}"/>
    <cellStyle name="Cálculo 3 4 2 8 2" xfId="6474" xr:uid="{607AA1A2-EE2F-47F4-9316-EC3CAB53E5E1}"/>
    <cellStyle name="Cálculo 3 4 2 8 3" xfId="6475" xr:uid="{AA98F032-4F9F-4363-8F1F-C3D876B2B937}"/>
    <cellStyle name="Cálculo 3 4 2 8 4" xfId="6476" xr:uid="{610E02D4-A200-4ABB-9791-6C636D0DAB92}"/>
    <cellStyle name="Cálculo 3 4 2 9" xfId="6477" xr:uid="{1B047C9F-821A-419D-963B-FDC73C120922}"/>
    <cellStyle name="Cálculo 3 4 3" xfId="1012" xr:uid="{89B4F468-7568-4EAA-91C1-41770AB50D22}"/>
    <cellStyle name="Cálculo 3 4 3 10" xfId="6478" xr:uid="{D9304194-7AF5-4B2B-AD57-6D39F4AAC68F}"/>
    <cellStyle name="Cálculo 3 4 3 11" xfId="6479" xr:uid="{E032DCC8-926F-4707-9EDB-749B386F7A1A}"/>
    <cellStyle name="Cálculo 3 4 3 12" xfId="6480" xr:uid="{92145C48-D8D5-4112-B5A7-4038B18F52CC}"/>
    <cellStyle name="Cálculo 3 4 3 13" xfId="6481" xr:uid="{5D1E059F-ADDE-4B24-878B-5A92FACCA0F6}"/>
    <cellStyle name="Cálculo 3 4 3 2" xfId="6482" xr:uid="{ED30F9C5-9207-4EB4-9A9F-C9B7C33148B4}"/>
    <cellStyle name="Cálculo 3 4 3 2 10" xfId="6483" xr:uid="{45D88BEB-2FEE-43A5-80C9-D8B84D2DAF3B}"/>
    <cellStyle name="Cálculo 3 4 3 2 2" xfId="6484" xr:uid="{C0B8FF1A-A522-4A05-8FF8-9BD5BEC4BD61}"/>
    <cellStyle name="Cálculo 3 4 3 2 2 2" xfId="6485" xr:uid="{5E19D7CD-C289-4BBD-ADE4-B04AD59C6928}"/>
    <cellStyle name="Cálculo 3 4 3 2 2 3" xfId="6486" xr:uid="{F24451A0-C4EB-4F38-8214-6FB9F25DFAE7}"/>
    <cellStyle name="Cálculo 3 4 3 2 2 4" xfId="6487" xr:uid="{5574430D-59D6-4533-94FA-E73BD65B9569}"/>
    <cellStyle name="Cálculo 3 4 3 2 2 5" xfId="6488" xr:uid="{11F3F544-F66A-4FC6-B8DC-F1F418642E48}"/>
    <cellStyle name="Cálculo 3 4 3 2 3" xfId="6489" xr:uid="{C71192B9-7FE5-451A-9232-0F0F1FF79BC4}"/>
    <cellStyle name="Cálculo 3 4 3 2 3 2" xfId="6490" xr:uid="{41D968BA-B5AA-476A-9A28-5591CA6900F8}"/>
    <cellStyle name="Cálculo 3 4 3 2 3 3" xfId="6491" xr:uid="{21A51B44-9C54-4155-8132-64E319F9D67C}"/>
    <cellStyle name="Cálculo 3 4 3 2 3 4" xfId="6492" xr:uid="{9BC09F96-3169-4E56-AB2A-CD6B59405684}"/>
    <cellStyle name="Cálculo 3 4 3 2 3 5" xfId="6493" xr:uid="{B13BB943-8F88-4DBA-9B60-EDEB88C8EC74}"/>
    <cellStyle name="Cálculo 3 4 3 2 4" xfId="6494" xr:uid="{4B8B3EC5-230B-449C-BA00-A1D01D1CB8DE}"/>
    <cellStyle name="Cálculo 3 4 3 2 4 2" xfId="6495" xr:uid="{E7F2484C-B1F1-4106-B9AC-4417ACA7B57C}"/>
    <cellStyle name="Cálculo 3 4 3 2 4 3" xfId="6496" xr:uid="{2C0BF96D-6794-4732-A5FA-D35020B79A1D}"/>
    <cellStyle name="Cálculo 3 4 3 2 4 4" xfId="6497" xr:uid="{8E57EA54-A085-4394-B77A-95DAD48B0690}"/>
    <cellStyle name="Cálculo 3 4 3 2 5" xfId="6498" xr:uid="{EB6620E8-7A16-4E09-9CEF-C06B440AF392}"/>
    <cellStyle name="Cálculo 3 4 3 2 5 2" xfId="6499" xr:uid="{CDABD84C-5B10-459C-B709-4D5BDB64024B}"/>
    <cellStyle name="Cálculo 3 4 3 2 5 3" xfId="6500" xr:uid="{13D53673-37BC-45C2-9CEF-6DA698F86A62}"/>
    <cellStyle name="Cálculo 3 4 3 2 5 4" xfId="6501" xr:uid="{4504DBAB-0681-427D-8F22-85A0BF5376A4}"/>
    <cellStyle name="Cálculo 3 4 3 2 6" xfId="6502" xr:uid="{0007CE2F-4E69-4328-B4A4-17A7CD438384}"/>
    <cellStyle name="Cálculo 3 4 3 2 6 2" xfId="6503" xr:uid="{88B9574A-7B75-4D6A-939C-A1AB50EDAAFD}"/>
    <cellStyle name="Cálculo 3 4 3 2 6 3" xfId="6504" xr:uid="{DA04C0BC-B13B-4F51-8E9B-51363CB0662A}"/>
    <cellStyle name="Cálculo 3 4 3 2 6 4" xfId="6505" xr:uid="{17E25F38-006A-4317-A1A1-87D97DAE3BB5}"/>
    <cellStyle name="Cálculo 3 4 3 2 7" xfId="6506" xr:uid="{0E82DACA-FDD4-493E-90FE-CDBD1787E614}"/>
    <cellStyle name="Cálculo 3 4 3 2 8" xfId="6507" xr:uid="{4232E402-5DFA-4735-96D3-9509A3B0A2E1}"/>
    <cellStyle name="Cálculo 3 4 3 2 9" xfId="6508" xr:uid="{41E4FE0D-5534-44DD-8CF6-82759855C116}"/>
    <cellStyle name="Cálculo 3 4 3 3" xfId="6509" xr:uid="{BA6439CD-5179-4DF0-876D-BB8E3676B9E1}"/>
    <cellStyle name="Cálculo 3 4 3 3 2" xfId="6510" xr:uid="{3ADFE9E2-65E2-466F-ACA6-478EE40DF514}"/>
    <cellStyle name="Cálculo 3 4 3 3 3" xfId="6511" xr:uid="{CD45B534-8C02-43BE-A2E6-DF88024B0B75}"/>
    <cellStyle name="Cálculo 3 4 3 3 4" xfId="6512" xr:uid="{54FF8545-0FA6-40DE-AA13-BAD97DC6DE24}"/>
    <cellStyle name="Cálculo 3 4 3 3 5" xfId="6513" xr:uid="{EB70270C-9179-4E65-8EDD-FFA1557C3A92}"/>
    <cellStyle name="Cálculo 3 4 3 4" xfId="6514" xr:uid="{520B9EC7-15B3-46C3-87E4-3139724D151E}"/>
    <cellStyle name="Cálculo 3 4 3 4 2" xfId="6515" xr:uid="{6CC19732-82B4-404E-B0ED-C4E7552FCC24}"/>
    <cellStyle name="Cálculo 3 4 3 4 3" xfId="6516" xr:uid="{609ADBC1-2E4F-407A-AFF9-6F575D840523}"/>
    <cellStyle name="Cálculo 3 4 3 4 4" xfId="6517" xr:uid="{33B8B36A-8DF1-45F9-AD29-846C5252D63C}"/>
    <cellStyle name="Cálculo 3 4 3 4 5" xfId="6518" xr:uid="{042CCF6F-67EB-48AF-942D-76F108507BD8}"/>
    <cellStyle name="Cálculo 3 4 3 5" xfId="6519" xr:uid="{46390634-B0F4-4394-B4C7-1DDAE3854EC3}"/>
    <cellStyle name="Cálculo 3 4 3 5 2" xfId="6520" xr:uid="{6A333099-7BF8-4855-AC6E-7B9E343B0217}"/>
    <cellStyle name="Cálculo 3 4 3 5 3" xfId="6521" xr:uid="{8989FB3D-13CB-4D34-B709-B18A4417E1F7}"/>
    <cellStyle name="Cálculo 3 4 3 5 4" xfId="6522" xr:uid="{F7D7C764-ABB6-49A8-8BD8-6CD117A1F2C5}"/>
    <cellStyle name="Cálculo 3 4 3 6" xfId="6523" xr:uid="{0D4C0820-F0BC-43D4-B20E-B94BA90C9873}"/>
    <cellStyle name="Cálculo 3 4 3 6 2" xfId="6524" xr:uid="{930622F5-09E6-42B7-9941-6190B505FDD6}"/>
    <cellStyle name="Cálculo 3 4 3 6 3" xfId="6525" xr:uid="{E2CDE85D-E969-464A-BA0B-49E90AA4714B}"/>
    <cellStyle name="Cálculo 3 4 3 6 4" xfId="6526" xr:uid="{D40C6849-ADED-47FA-8A08-01ED998EFA89}"/>
    <cellStyle name="Cálculo 3 4 3 7" xfId="6527" xr:uid="{08A2E19A-C8EE-4D14-8962-0073DCCBE494}"/>
    <cellStyle name="Cálculo 3 4 3 7 2" xfId="6528" xr:uid="{440B7FF1-609C-4420-B8DA-620B3DFAA443}"/>
    <cellStyle name="Cálculo 3 4 3 7 3" xfId="6529" xr:uid="{AF0DDCC4-D2BC-4B09-8A2F-37B91B5C8260}"/>
    <cellStyle name="Cálculo 3 4 3 7 4" xfId="6530" xr:uid="{5D35AA2F-1377-4641-9E36-B19F7E11E31C}"/>
    <cellStyle name="Cálculo 3 4 3 8" xfId="6531" xr:uid="{69F1DE57-38DE-4F65-81C0-C788F258E5FD}"/>
    <cellStyle name="Cálculo 3 4 3 9" xfId="6532" xr:uid="{8E326A1F-D1FB-4D7E-814D-E50A27E0339F}"/>
    <cellStyle name="Cálculo 3 4 4" xfId="6533" xr:uid="{87E1F81D-088B-4022-9E5A-BF27B4EDAA8B}"/>
    <cellStyle name="Cálculo 3 4 4 10" xfId="6534" xr:uid="{16327902-013D-42B2-B170-8158F0AFC75D}"/>
    <cellStyle name="Cálculo 3 4 4 2" xfId="6535" xr:uid="{63CA9A15-1D58-4A17-ABD5-805482AD8C8D}"/>
    <cellStyle name="Cálculo 3 4 4 2 2" xfId="6536" xr:uid="{5BF6C1E7-B254-4AEB-A7C1-490E12DD5778}"/>
    <cellStyle name="Cálculo 3 4 4 2 3" xfId="6537" xr:uid="{0FEAFCDB-F3CB-4B76-861D-182B1D92AD6A}"/>
    <cellStyle name="Cálculo 3 4 4 2 4" xfId="6538" xr:uid="{E0803869-21E3-46CD-ACEF-29C6F39E3772}"/>
    <cellStyle name="Cálculo 3 4 4 2 5" xfId="6539" xr:uid="{EFD9ECC0-DC78-4056-B608-15A739CCE6CC}"/>
    <cellStyle name="Cálculo 3 4 4 3" xfId="6540" xr:uid="{23B88E1E-D3C7-4ECF-931C-2E5239113064}"/>
    <cellStyle name="Cálculo 3 4 4 3 2" xfId="6541" xr:uid="{278C366F-2969-4236-8A60-585FB8055F78}"/>
    <cellStyle name="Cálculo 3 4 4 3 3" xfId="6542" xr:uid="{98DFD304-CC97-49CB-B0EE-AE4D695CB1DC}"/>
    <cellStyle name="Cálculo 3 4 4 3 4" xfId="6543" xr:uid="{F2F32F4A-155A-44E6-B74D-AF9A547C6D69}"/>
    <cellStyle name="Cálculo 3 4 4 3 5" xfId="6544" xr:uid="{DABAD60D-BB35-4DB2-952A-22046083A017}"/>
    <cellStyle name="Cálculo 3 4 4 4" xfId="6545" xr:uid="{B1C4931D-346A-4316-9628-F0E6935FD5FE}"/>
    <cellStyle name="Cálculo 3 4 4 4 2" xfId="6546" xr:uid="{90218F73-A2C5-4C72-9409-1579BDB31135}"/>
    <cellStyle name="Cálculo 3 4 4 4 3" xfId="6547" xr:uid="{EEE82BF9-A8A9-4E43-8CE3-0738B5EBC320}"/>
    <cellStyle name="Cálculo 3 4 4 4 4" xfId="6548" xr:uid="{DE8E9766-F540-4B73-BE42-29E20A75884E}"/>
    <cellStyle name="Cálculo 3 4 4 5" xfId="6549" xr:uid="{17934014-D3FF-4D1F-95C5-3EB907AE0B98}"/>
    <cellStyle name="Cálculo 3 4 4 5 2" xfId="6550" xr:uid="{C0877EC5-F3C6-4990-B939-397782D38FD1}"/>
    <cellStyle name="Cálculo 3 4 4 5 3" xfId="6551" xr:uid="{D7AA063B-AA8A-48AC-9082-2B4AC089314C}"/>
    <cellStyle name="Cálculo 3 4 4 5 4" xfId="6552" xr:uid="{03F519AD-1AAB-4D20-9E90-3220B9BFF969}"/>
    <cellStyle name="Cálculo 3 4 4 6" xfId="6553" xr:uid="{5BE6FC72-2795-40AE-A8E7-FFDE81699952}"/>
    <cellStyle name="Cálculo 3 4 4 6 2" xfId="6554" xr:uid="{A92311BA-FD37-4388-B123-58852C3A358F}"/>
    <cellStyle name="Cálculo 3 4 4 6 3" xfId="6555" xr:uid="{0B2F850D-E013-4A61-A60D-97BF982F4167}"/>
    <cellStyle name="Cálculo 3 4 4 6 4" xfId="6556" xr:uid="{73966DF7-AAEF-4AC2-80F5-DE6BED737B5D}"/>
    <cellStyle name="Cálculo 3 4 4 7" xfId="6557" xr:uid="{441FC88E-D8DC-4843-B22F-242987350FEB}"/>
    <cellStyle name="Cálculo 3 4 4 8" xfId="6558" xr:uid="{8EC50E72-56B6-4197-821C-2970D16C8E85}"/>
    <cellStyle name="Cálculo 3 4 4 9" xfId="6559" xr:uid="{FF5DD661-D892-4A14-94D7-725C71EAB8E9}"/>
    <cellStyle name="Cálculo 3 4 5" xfId="6560" xr:uid="{C64824BF-F1F6-4ADE-A83E-90712AC8388F}"/>
    <cellStyle name="Cálculo 3 4 5 10" xfId="6561" xr:uid="{A86D85FC-607A-445F-8101-A86D97CAF595}"/>
    <cellStyle name="Cálculo 3 4 5 2" xfId="6562" xr:uid="{26122A31-F0FC-4122-9954-A2CFF88EA897}"/>
    <cellStyle name="Cálculo 3 4 5 2 2" xfId="6563" xr:uid="{7FA9F3B5-11D7-4EDA-A008-4B450FEAE457}"/>
    <cellStyle name="Cálculo 3 4 5 2 3" xfId="6564" xr:uid="{59BC8A85-7693-4D9E-8723-9E3D3C0E06ED}"/>
    <cellStyle name="Cálculo 3 4 5 2 4" xfId="6565" xr:uid="{B8E9BA90-29D3-40BA-80D0-114209EC5FA9}"/>
    <cellStyle name="Cálculo 3 4 5 2 5" xfId="6566" xr:uid="{D72122B1-70BC-45B0-B372-8EA922CDE320}"/>
    <cellStyle name="Cálculo 3 4 5 3" xfId="6567" xr:uid="{E4085874-83C1-45EE-A1EB-F85D6DBFD20E}"/>
    <cellStyle name="Cálculo 3 4 5 3 2" xfId="6568" xr:uid="{2A816529-AFAE-47BA-A60B-4BB6CBAEC940}"/>
    <cellStyle name="Cálculo 3 4 5 3 3" xfId="6569" xr:uid="{ABF2EBCC-F7D9-4F1C-A7C0-F10443EA88A6}"/>
    <cellStyle name="Cálculo 3 4 5 3 4" xfId="6570" xr:uid="{145E40FA-8F03-4B77-88E7-BEE4D3BD18AE}"/>
    <cellStyle name="Cálculo 3 4 5 3 5" xfId="6571" xr:uid="{5E123DD2-A988-45C6-AC2B-C30632D9F442}"/>
    <cellStyle name="Cálculo 3 4 5 4" xfId="6572" xr:uid="{AD764E66-372E-43AA-9865-CBAE68E9F0C0}"/>
    <cellStyle name="Cálculo 3 4 5 4 2" xfId="6573" xr:uid="{7994F10B-E6BF-4E9B-A7BA-B030F59B9218}"/>
    <cellStyle name="Cálculo 3 4 5 4 3" xfId="6574" xr:uid="{7F3C7971-CFD7-4900-8DA2-C20B64C9F335}"/>
    <cellStyle name="Cálculo 3 4 5 4 4" xfId="6575" xr:uid="{04B728F6-59AB-4E01-869B-4F37257BC942}"/>
    <cellStyle name="Cálculo 3 4 5 5" xfId="6576" xr:uid="{C08762F1-92BC-4BCC-8DE4-7CF06F3C91F7}"/>
    <cellStyle name="Cálculo 3 4 5 5 2" xfId="6577" xr:uid="{92F845F1-D1D1-40A9-B00B-8EC100746349}"/>
    <cellStyle name="Cálculo 3 4 5 5 3" xfId="6578" xr:uid="{F5393B53-7138-4032-A8E1-1E62FBC80AB1}"/>
    <cellStyle name="Cálculo 3 4 5 5 4" xfId="6579" xr:uid="{559BD3DF-F326-4C4C-8E5A-191FE36F55B1}"/>
    <cellStyle name="Cálculo 3 4 5 6" xfId="6580" xr:uid="{42469DAA-A93A-4706-B093-07E3F668F949}"/>
    <cellStyle name="Cálculo 3 4 5 6 2" xfId="6581" xr:uid="{6ECE36AB-6E08-43C3-9BC5-0C5591CF23BA}"/>
    <cellStyle name="Cálculo 3 4 5 6 3" xfId="6582" xr:uid="{5AFF6C1D-7D07-4B68-9E57-3D157F98188E}"/>
    <cellStyle name="Cálculo 3 4 5 6 4" xfId="6583" xr:uid="{E88FFB57-1E48-4232-B2A8-8AE054ABF0BC}"/>
    <cellStyle name="Cálculo 3 4 5 7" xfId="6584" xr:uid="{4F3807E7-6FAC-4F41-A45E-C04B56F01746}"/>
    <cellStyle name="Cálculo 3 4 5 8" xfId="6585" xr:uid="{53AC7768-06A1-4D33-8BB3-138B282FB62B}"/>
    <cellStyle name="Cálculo 3 4 5 9" xfId="6586" xr:uid="{81920579-D046-426A-9783-E408C22C6B56}"/>
    <cellStyle name="Cálculo 3 4 6" xfId="6587" xr:uid="{8484CFA6-A850-4380-B85D-C4B82BE3B74E}"/>
    <cellStyle name="Cálculo 3 4 6 2" xfId="6588" xr:uid="{FEE1F938-3036-4761-8FE0-C7AFFF989508}"/>
    <cellStyle name="Cálculo 3 4 6 3" xfId="6589" xr:uid="{CA553458-714C-4433-ACCF-7BBACFEAEE6A}"/>
    <cellStyle name="Cálculo 3 4 6 4" xfId="6590" xr:uid="{15519B25-D704-4A14-AC98-A4101A570125}"/>
    <cellStyle name="Cálculo 3 4 6 5" xfId="6591" xr:uid="{5AB90C81-9B3E-4B45-9D98-921B1D7F99C9}"/>
    <cellStyle name="Cálculo 3 4 7" xfId="6592" xr:uid="{581D91AE-2B1A-4845-8843-25201F92B433}"/>
    <cellStyle name="Cálculo 3 4 7 2" xfId="6593" xr:uid="{878B6548-CC98-4311-AF49-63D540B9614D}"/>
    <cellStyle name="Cálculo 3 4 7 3" xfId="6594" xr:uid="{88D2747B-7BA1-402E-B17F-6B6929E2B9F6}"/>
    <cellStyle name="Cálculo 3 4 7 4" xfId="6595" xr:uid="{30775207-C94A-4F30-B3E8-39A8F8B2E5B8}"/>
    <cellStyle name="Cálculo 3 4 8" xfId="6596" xr:uid="{600ED002-8442-48BB-841D-85A0E437EEF1}"/>
    <cellStyle name="Cálculo 3 4 8 2" xfId="6597" xr:uid="{546E6888-C8C2-4D88-B154-D6024E05379A}"/>
    <cellStyle name="Cálculo 3 4 8 3" xfId="6598" xr:uid="{B91E99F7-CCDF-4C77-AAFB-ADB9B2D954D9}"/>
    <cellStyle name="Cálculo 3 4 8 4" xfId="6599" xr:uid="{508B1BE1-0D74-4F10-9D04-B1870FE30514}"/>
    <cellStyle name="Cálculo 3 4 9" xfId="6600" xr:uid="{5151B9C3-8862-414F-A823-4209CD06598F}"/>
    <cellStyle name="Cálculo 3 4 9 2" xfId="6601" xr:uid="{DC94784A-CD23-4918-884C-85FAED669033}"/>
    <cellStyle name="Cálculo 3 4 9 3" xfId="6602" xr:uid="{A5FE0EFF-23FD-4F90-B7B2-B773B7A5E72A}"/>
    <cellStyle name="Cálculo 3 4 9 4" xfId="6603" xr:uid="{B730D563-B371-4067-A50A-69A58400ED3F}"/>
    <cellStyle name="Cálculo 3 5" xfId="1277" xr:uid="{E04C7354-B602-4E43-B3C9-5277D3CE0D66}"/>
    <cellStyle name="Cálculo 3 5 10" xfId="6604" xr:uid="{BB5FFD2B-C8BE-4D95-BCC2-C1B4436C44EC}"/>
    <cellStyle name="Cálculo 3 5 11" xfId="6605" xr:uid="{895E42F4-EEB7-45D2-A281-8BC21D23CBB4}"/>
    <cellStyle name="Cálculo 3 5 12" xfId="6606" xr:uid="{C23994BF-8B9E-40D0-B6A7-B558BB6B35AD}"/>
    <cellStyle name="Cálculo 3 5 2" xfId="6607" xr:uid="{4297905D-0E6F-42CF-82ED-5853237AFC8F}"/>
    <cellStyle name="Cálculo 3 5 2 2" xfId="6608" xr:uid="{C931EEA5-EF34-43B5-A5B6-F6D86AE64B2D}"/>
    <cellStyle name="Cálculo 3 5 2 3" xfId="6609" xr:uid="{725055AC-4911-43FA-86B6-8B1058F1B98B}"/>
    <cellStyle name="Cálculo 3 5 2 4" xfId="6610" xr:uid="{8C58D7C5-E0D7-4F98-8831-8281D8F80FC8}"/>
    <cellStyle name="Cálculo 3 5 2 5" xfId="6611" xr:uid="{A8241880-33A3-4DBF-9991-0B327BDDB6A3}"/>
    <cellStyle name="Cálculo 3 5 3" xfId="6612" xr:uid="{D321DB6F-887B-43B0-BB7F-DE963A5D18B0}"/>
    <cellStyle name="Cálculo 3 5 3 2" xfId="6613" xr:uid="{5C614356-F779-4F5D-81CF-4DD427B6F062}"/>
    <cellStyle name="Cálculo 3 5 3 3" xfId="6614" xr:uid="{62E82953-5147-466B-9A10-B1402738626F}"/>
    <cellStyle name="Cálculo 3 5 3 4" xfId="6615" xr:uid="{6C31579D-C667-47BD-A330-50CD149CB0AC}"/>
    <cellStyle name="Cálculo 3 5 3 5" xfId="6616" xr:uid="{E9398F65-C24C-4D4B-B3ED-7428BE0DCB55}"/>
    <cellStyle name="Cálculo 3 5 4" xfId="6617" xr:uid="{F829A8B9-4285-480E-95B1-105B29C327F8}"/>
    <cellStyle name="Cálculo 3 5 4 2" xfId="6618" xr:uid="{99BD81E1-6966-42D3-8464-3A0AB4BFA141}"/>
    <cellStyle name="Cálculo 3 5 4 3" xfId="6619" xr:uid="{4BD36D32-288F-4A30-98BB-5DE50CC4E313}"/>
    <cellStyle name="Cálculo 3 5 4 4" xfId="6620" xr:uid="{82E82713-33BD-4A07-99DB-0F87BA628BD4}"/>
    <cellStyle name="Cálculo 3 5 5" xfId="6621" xr:uid="{6B46AF09-F3FE-43C5-895F-43110F0A58C0}"/>
    <cellStyle name="Cálculo 3 5 5 2" xfId="6622" xr:uid="{15A87FFD-A6A3-4D6E-8E66-54E975618C6A}"/>
    <cellStyle name="Cálculo 3 5 5 3" xfId="6623" xr:uid="{3A344C42-23B1-495D-829E-35E158C22A5E}"/>
    <cellStyle name="Cálculo 3 5 5 4" xfId="6624" xr:uid="{9438918B-3DB3-4242-9A2A-E46521FBA719}"/>
    <cellStyle name="Cálculo 3 5 6" xfId="6625" xr:uid="{D2F55A7D-86BE-4CD4-92CB-B624F3CDEE63}"/>
    <cellStyle name="Cálculo 3 5 6 2" xfId="6626" xr:uid="{FC7F99AC-3844-492F-9FC1-39A400D4571C}"/>
    <cellStyle name="Cálculo 3 5 6 3" xfId="6627" xr:uid="{A5838329-34C2-41EF-B702-8E24DA281911}"/>
    <cellStyle name="Cálculo 3 5 6 4" xfId="6628" xr:uid="{DF279198-576A-4493-8E3F-DB8D1F36B08F}"/>
    <cellStyle name="Cálculo 3 5 7" xfId="6629" xr:uid="{7D456A5F-F619-44DB-91D8-ADC41346CA57}"/>
    <cellStyle name="Cálculo 3 5 8" xfId="6630" xr:uid="{43747620-B997-449C-92B4-FFD04F63AE04}"/>
    <cellStyle name="Cálculo 3 5 9" xfId="6631" xr:uid="{EC02AFF5-5C7B-4D60-B784-125CF034472E}"/>
    <cellStyle name="Cálculo 3 6" xfId="6632" xr:uid="{13AA0E32-9221-4B39-848B-5C1304167DEB}"/>
    <cellStyle name="Cálculo 3 6 10" xfId="6633" xr:uid="{A3428BBF-4070-4952-A12E-79198CECA991}"/>
    <cellStyle name="Cálculo 3 6 2" xfId="6634" xr:uid="{E20F6198-0E36-487A-A007-05D8C819F720}"/>
    <cellStyle name="Cálculo 3 6 2 2" xfId="6635" xr:uid="{86B1A4CB-5FBA-4043-90DB-EC667180A474}"/>
    <cellStyle name="Cálculo 3 6 2 3" xfId="6636" xr:uid="{ADF664CF-F838-42A4-AD9D-CA206759C149}"/>
    <cellStyle name="Cálculo 3 6 2 4" xfId="6637" xr:uid="{8936B975-4081-4145-A182-BEAB2E2E9444}"/>
    <cellStyle name="Cálculo 3 6 2 5" xfId="6638" xr:uid="{44B69BF5-4F67-4BB4-ABD8-366EE90E6B87}"/>
    <cellStyle name="Cálculo 3 6 3" xfId="6639" xr:uid="{5FA6CB8C-34AA-4C22-861E-A93228E71BA1}"/>
    <cellStyle name="Cálculo 3 6 3 2" xfId="6640" xr:uid="{C8C90A63-67EC-4F75-BA8E-E55F1DA8CB87}"/>
    <cellStyle name="Cálculo 3 6 3 3" xfId="6641" xr:uid="{85CAA584-BBB3-407B-8CB4-43DA96B11407}"/>
    <cellStyle name="Cálculo 3 6 3 4" xfId="6642" xr:uid="{4AC62EFA-B24B-435F-BE2F-73FE870B24C2}"/>
    <cellStyle name="Cálculo 3 6 3 5" xfId="6643" xr:uid="{3DC7C686-E96A-4E54-A49D-67F0FBC56F5F}"/>
    <cellStyle name="Cálculo 3 6 4" xfId="6644" xr:uid="{952D3D40-40B1-4105-B9EB-96DE0D5FA2D1}"/>
    <cellStyle name="Cálculo 3 6 4 2" xfId="6645" xr:uid="{0310103B-7C58-4751-82F3-4FDB80ACA033}"/>
    <cellStyle name="Cálculo 3 6 4 3" xfId="6646" xr:uid="{32130EA6-81CD-43BB-96BE-19CCDBC68BBC}"/>
    <cellStyle name="Cálculo 3 6 4 4" xfId="6647" xr:uid="{FDB9EDD2-F33C-49E1-AD8F-C8BB39F80236}"/>
    <cellStyle name="Cálculo 3 6 5" xfId="6648" xr:uid="{9C8D203C-D3C9-498E-ABC4-ED00DDE264B2}"/>
    <cellStyle name="Cálculo 3 6 5 2" xfId="6649" xr:uid="{20348DCA-CA6F-4525-AA7B-8A91264B86B1}"/>
    <cellStyle name="Cálculo 3 6 5 3" xfId="6650" xr:uid="{2932D8B4-13A4-4AB9-ABF5-1BC9B4573680}"/>
    <cellStyle name="Cálculo 3 6 5 4" xfId="6651" xr:uid="{A7E460A2-3179-468A-98B5-539F89B7204D}"/>
    <cellStyle name="Cálculo 3 6 6" xfId="6652" xr:uid="{479A7CDA-DC4B-41D7-A7B8-354D2FC6DF44}"/>
    <cellStyle name="Cálculo 3 6 6 2" xfId="6653" xr:uid="{CDAD1FF3-D8F4-4E56-BED5-FFBF16721ED0}"/>
    <cellStyle name="Cálculo 3 6 6 3" xfId="6654" xr:uid="{1FA59C06-C927-4EE5-B3F9-1F58F3D8B69E}"/>
    <cellStyle name="Cálculo 3 6 6 4" xfId="6655" xr:uid="{1A24302C-87E0-4F08-B38B-F72C1D740426}"/>
    <cellStyle name="Cálculo 3 6 7" xfId="6656" xr:uid="{CC5BE8BA-7B2F-4E42-88DA-488234D654CF}"/>
    <cellStyle name="Cálculo 3 6 8" xfId="6657" xr:uid="{08974707-16CF-41F6-A4ED-983C60C86614}"/>
    <cellStyle name="Cálculo 3 6 9" xfId="6658" xr:uid="{4683BED8-D786-42E8-A942-B7F8BCF3AEE9}"/>
    <cellStyle name="Cálculo 3 7" xfId="6659" xr:uid="{76239DC0-4F4F-4ABC-9B7B-8DD08D541767}"/>
    <cellStyle name="Cálculo 3 7 2" xfId="6660" xr:uid="{B27C69B8-0561-4C8A-9405-A332DDB54213}"/>
    <cellStyle name="Cálculo 3 7 3" xfId="6661" xr:uid="{7DE807C7-8830-4881-9C25-610F090AE973}"/>
    <cellStyle name="Cálculo 3 7 4" xfId="6662" xr:uid="{0F3E8C54-F880-4CDE-B270-9B3BF80FCA0C}"/>
    <cellStyle name="Cálculo 3 7 5" xfId="6663" xr:uid="{A04DF3F3-CD23-44AA-86CB-069964DC6A60}"/>
    <cellStyle name="Cálculo 3 8" xfId="6664" xr:uid="{F67C25DE-DE10-4CD3-AA6A-98901F34357A}"/>
    <cellStyle name="Cálculo 3 8 2" xfId="6665" xr:uid="{B396220D-D1B5-41E5-89D7-4A7C58DD1A57}"/>
    <cellStyle name="Cálculo 3 8 3" xfId="6666" xr:uid="{08CCB5DB-7C9F-4737-AA6F-DD11B8DC88B5}"/>
    <cellStyle name="Cálculo 3 8 4" xfId="6667" xr:uid="{A39ADDD2-392A-4EC6-99E0-5B0267FC9CEC}"/>
    <cellStyle name="Cálculo 3 9" xfId="6668" xr:uid="{AECA2CEA-AB35-4FF8-B4EC-F8A12563C4D0}"/>
    <cellStyle name="Cálculo 3 9 2" xfId="6669" xr:uid="{B146226C-6FBD-4561-BDFE-CAF52011DBA3}"/>
    <cellStyle name="Cálculo 3 9 3" xfId="6670" xr:uid="{68E7C527-731F-460B-8187-DD07099D6F02}"/>
    <cellStyle name="Cálculo 3 9 4" xfId="6671" xr:uid="{D15CE6FF-5F92-4B92-837F-847FC7E5E9DC}"/>
    <cellStyle name="Cálculo 4" xfId="507" xr:uid="{D114AEF4-C9BF-4964-B864-FDF01EBA1580}"/>
    <cellStyle name="Cálculo 4 10" xfId="6672" xr:uid="{653EB843-438B-442B-B292-B923B5581BAC}"/>
    <cellStyle name="Cálculo 4 11" xfId="6673" xr:uid="{7D21D490-040A-4093-9C0C-9F585F90D12F}"/>
    <cellStyle name="Cálculo 4 12" xfId="6674" xr:uid="{2636E75F-91DD-463D-A51B-D494C645F5D9}"/>
    <cellStyle name="Cálculo 4 13" xfId="6675" xr:uid="{898E021F-6D42-41BD-B611-5778E44560BB}"/>
    <cellStyle name="Cálculo 4 14" xfId="6676" xr:uid="{8EDE9325-0F2E-4B34-B171-8440167A6670}"/>
    <cellStyle name="Cálculo 4 15" xfId="6677" xr:uid="{00B1D316-4CA4-46BB-9B9E-936DD4303600}"/>
    <cellStyle name="Cálculo 4 16" xfId="6678" xr:uid="{B103A564-E490-4DDB-83C0-00FAB2E0F1F8}"/>
    <cellStyle name="Cálculo 4 2" xfId="724" xr:uid="{C34599A5-862F-4524-93B4-ADE97C9C91A6}"/>
    <cellStyle name="Cálculo 4 2 10" xfId="6679" xr:uid="{2E85F1E2-E833-48F5-AAC4-6E59062D8E52}"/>
    <cellStyle name="Cálculo 4 2 11" xfId="6680" xr:uid="{69746C8C-D51E-436F-B2E5-1131E24A65EE}"/>
    <cellStyle name="Cálculo 4 2 12" xfId="6681" xr:uid="{7398131B-D981-4B74-A86F-7A3E95B6557B}"/>
    <cellStyle name="Cálculo 4 2 13" xfId="6682" xr:uid="{4806690B-A41B-4317-B61E-9C15A38C3804}"/>
    <cellStyle name="Cálculo 4 2 14" xfId="6683" xr:uid="{1EF6DA9A-EE23-4FD9-8060-DA9F08F67433}"/>
    <cellStyle name="Cálculo 4 2 2" xfId="845" xr:uid="{6E7A6579-9BCE-41CA-9628-88B0F2DCF959}"/>
    <cellStyle name="Cálculo 4 2 2 10" xfId="6684" xr:uid="{7705A15B-9F1D-432A-B152-780A88A36ECA}"/>
    <cellStyle name="Cálculo 4 2 2 11" xfId="6685" xr:uid="{D795F2D5-CC16-4DCB-9AF3-5CC0D32F35A5}"/>
    <cellStyle name="Cálculo 4 2 2 12" xfId="6686" xr:uid="{A970AFD2-027A-40C4-B949-A7A27AEEFFF1}"/>
    <cellStyle name="Cálculo 4 2 2 13" xfId="6687" xr:uid="{21F628F5-D4C7-42E4-81B4-3EF87C60CF18}"/>
    <cellStyle name="Cálculo 4 2 2 2" xfId="1096" xr:uid="{B22A83D4-A4BD-467E-9624-1193D00FDA4B}"/>
    <cellStyle name="Cálculo 4 2 2 2 10" xfId="6688" xr:uid="{B475222D-75A4-4A6B-8F8C-E78EC4DAFF22}"/>
    <cellStyle name="Cálculo 4 2 2 2 11" xfId="6689" xr:uid="{1EABE552-A4FC-41EF-9D9D-6A15F1FE8164}"/>
    <cellStyle name="Cálculo 4 2 2 2 12" xfId="6690" xr:uid="{E71F5073-8827-46BF-84A8-5D9837053451}"/>
    <cellStyle name="Cálculo 4 2 2 2 13" xfId="6691" xr:uid="{841CFDCE-6981-4D68-BBD3-DB986138F769}"/>
    <cellStyle name="Cálculo 4 2 2 2 2" xfId="6692" xr:uid="{6C73E930-2FB3-4EAB-B684-3D013C9BECF4}"/>
    <cellStyle name="Cálculo 4 2 2 2 2 10" xfId="6693" xr:uid="{3A069F71-F583-4134-993C-6FA916AA4F84}"/>
    <cellStyle name="Cálculo 4 2 2 2 2 2" xfId="6694" xr:uid="{97CC5510-CD71-4A5A-84B3-26F22C37E4FE}"/>
    <cellStyle name="Cálculo 4 2 2 2 2 2 2" xfId="6695" xr:uid="{25AAFD0D-A643-4ACF-B03A-03AEB92473F3}"/>
    <cellStyle name="Cálculo 4 2 2 2 2 2 3" xfId="6696" xr:uid="{0107BB6D-6035-4DEC-9D29-449510EACA29}"/>
    <cellStyle name="Cálculo 4 2 2 2 2 2 4" xfId="6697" xr:uid="{6FED22C1-BBE9-40F4-92E2-B3A5901F91E9}"/>
    <cellStyle name="Cálculo 4 2 2 2 2 2 5" xfId="6698" xr:uid="{F2378899-6ABA-495D-8AEA-08158CD4A194}"/>
    <cellStyle name="Cálculo 4 2 2 2 2 3" xfId="6699" xr:uid="{C47E2426-3AE9-4859-8BD0-4F099C198758}"/>
    <cellStyle name="Cálculo 4 2 2 2 2 3 2" xfId="6700" xr:uid="{00E1383B-77FB-4095-A968-5C65C372EB47}"/>
    <cellStyle name="Cálculo 4 2 2 2 2 3 3" xfId="6701" xr:uid="{786A3098-A765-4B5E-BCD1-C6460882E657}"/>
    <cellStyle name="Cálculo 4 2 2 2 2 3 4" xfId="6702" xr:uid="{A3FDDC6F-E18D-4AB3-8520-995FFAFDEA9D}"/>
    <cellStyle name="Cálculo 4 2 2 2 2 3 5" xfId="6703" xr:uid="{D15561DF-C217-489F-8169-7072CDF4F567}"/>
    <cellStyle name="Cálculo 4 2 2 2 2 4" xfId="6704" xr:uid="{C8E9BA42-679E-4391-944A-53F31705ED28}"/>
    <cellStyle name="Cálculo 4 2 2 2 2 4 2" xfId="6705" xr:uid="{3B8B838C-097D-4B73-8B36-E4285F32C680}"/>
    <cellStyle name="Cálculo 4 2 2 2 2 4 3" xfId="6706" xr:uid="{FCA5625C-31C6-4762-BE72-6EB8C316CF2E}"/>
    <cellStyle name="Cálculo 4 2 2 2 2 4 4" xfId="6707" xr:uid="{67D147CC-178B-45D6-9A87-0014ED82EBEF}"/>
    <cellStyle name="Cálculo 4 2 2 2 2 5" xfId="6708" xr:uid="{D5988668-990A-472E-B4EB-4FCF087ECF31}"/>
    <cellStyle name="Cálculo 4 2 2 2 2 5 2" xfId="6709" xr:uid="{61E864BB-3E2D-450F-A41F-98DDBDBFA702}"/>
    <cellStyle name="Cálculo 4 2 2 2 2 5 3" xfId="6710" xr:uid="{3224441D-7BDE-45E6-8E09-1B01EFE57D62}"/>
    <cellStyle name="Cálculo 4 2 2 2 2 5 4" xfId="6711" xr:uid="{0C6A11EC-8635-40E7-810E-3D858728868B}"/>
    <cellStyle name="Cálculo 4 2 2 2 2 6" xfId="6712" xr:uid="{0B39D01C-CBAA-438F-AB1B-91914930F547}"/>
    <cellStyle name="Cálculo 4 2 2 2 2 6 2" xfId="6713" xr:uid="{9E663FD3-6F68-48D8-AA0A-82BAD568E7AF}"/>
    <cellStyle name="Cálculo 4 2 2 2 2 6 3" xfId="6714" xr:uid="{4C380F33-8A64-4FEB-97BE-DE2C356F9CD8}"/>
    <cellStyle name="Cálculo 4 2 2 2 2 6 4" xfId="6715" xr:uid="{2627C7F6-61DF-4276-81E3-9A0DDAE6F2E0}"/>
    <cellStyle name="Cálculo 4 2 2 2 2 7" xfId="6716" xr:uid="{E7AE9160-5744-4022-AA73-1588448EA8EC}"/>
    <cellStyle name="Cálculo 4 2 2 2 2 8" xfId="6717" xr:uid="{3C665E60-65C0-495E-8617-5D9B9C17ABB6}"/>
    <cellStyle name="Cálculo 4 2 2 2 2 9" xfId="6718" xr:uid="{1C0AD89A-00B9-49FF-A68C-C79EC087D619}"/>
    <cellStyle name="Cálculo 4 2 2 2 3" xfId="6719" xr:uid="{9C0D0CC6-C7DB-40B7-AFA2-C5C6F32FD9D9}"/>
    <cellStyle name="Cálculo 4 2 2 2 3 2" xfId="6720" xr:uid="{8C68FA82-4F51-4CAF-940B-3E0C1B33F99A}"/>
    <cellStyle name="Cálculo 4 2 2 2 3 3" xfId="6721" xr:uid="{4CC57492-E389-466D-9B74-A354ABA60972}"/>
    <cellStyle name="Cálculo 4 2 2 2 3 4" xfId="6722" xr:uid="{E1EC5194-DA5E-4C9C-A6AB-BAC039307065}"/>
    <cellStyle name="Cálculo 4 2 2 2 3 5" xfId="6723" xr:uid="{97876958-5EF0-4F48-BD01-C096B76ADA03}"/>
    <cellStyle name="Cálculo 4 2 2 2 4" xfId="6724" xr:uid="{483BC784-8B5F-44E0-B829-2A8F1A70C4C0}"/>
    <cellStyle name="Cálculo 4 2 2 2 4 2" xfId="6725" xr:uid="{8A89DC85-1183-4BC1-95A3-2529D70B932F}"/>
    <cellStyle name="Cálculo 4 2 2 2 4 3" xfId="6726" xr:uid="{82D0F1EE-E89F-4043-9807-D009BF62D4F4}"/>
    <cellStyle name="Cálculo 4 2 2 2 4 4" xfId="6727" xr:uid="{72C00C17-3EA2-4462-9922-9458CC28E474}"/>
    <cellStyle name="Cálculo 4 2 2 2 4 5" xfId="6728" xr:uid="{B43ED9D9-687A-4EF3-AE6F-37F224E4B811}"/>
    <cellStyle name="Cálculo 4 2 2 2 5" xfId="6729" xr:uid="{40DD463A-2EAC-45D4-B6FD-550D1FCAA248}"/>
    <cellStyle name="Cálculo 4 2 2 2 5 2" xfId="6730" xr:uid="{CD06109B-5F4D-409E-ABAA-D5F849F5747D}"/>
    <cellStyle name="Cálculo 4 2 2 2 5 3" xfId="6731" xr:uid="{BC957608-3AF8-49D9-86A5-E8FC509B10E2}"/>
    <cellStyle name="Cálculo 4 2 2 2 5 4" xfId="6732" xr:uid="{3F839946-7307-4866-9E25-B89C0F6975B8}"/>
    <cellStyle name="Cálculo 4 2 2 2 6" xfId="6733" xr:uid="{E3025446-B051-4C49-8551-6A6EC6C99BA5}"/>
    <cellStyle name="Cálculo 4 2 2 2 6 2" xfId="6734" xr:uid="{74EF975C-78E7-4B28-BB37-D1CBF0DC468B}"/>
    <cellStyle name="Cálculo 4 2 2 2 6 3" xfId="6735" xr:uid="{D9D3E1EC-4007-4C2D-83E1-1B5CBD5BD438}"/>
    <cellStyle name="Cálculo 4 2 2 2 6 4" xfId="6736" xr:uid="{618E1A62-CA1F-4269-B5CE-25C074032244}"/>
    <cellStyle name="Cálculo 4 2 2 2 7" xfId="6737" xr:uid="{7D14A8A6-9F55-4426-8E0D-B4408C8F3F53}"/>
    <cellStyle name="Cálculo 4 2 2 2 7 2" xfId="6738" xr:uid="{AE91B30A-8A3F-4C6F-B516-5172FED4EB3E}"/>
    <cellStyle name="Cálculo 4 2 2 2 7 3" xfId="6739" xr:uid="{71E30CB6-7411-4F14-B827-117A551F904C}"/>
    <cellStyle name="Cálculo 4 2 2 2 7 4" xfId="6740" xr:uid="{0523A3E1-B30F-4DEF-B980-2972CEDF39A3}"/>
    <cellStyle name="Cálculo 4 2 2 2 8" xfId="6741" xr:uid="{450A3A9F-C22F-4B50-BC86-99680E77D04D}"/>
    <cellStyle name="Cálculo 4 2 2 2 9" xfId="6742" xr:uid="{6C62006C-C086-4D7A-8DD5-01547F1FD000}"/>
    <cellStyle name="Cálculo 4 2 2 3" xfId="6743" xr:uid="{44924170-E41D-46AF-BED0-69CFB563E136}"/>
    <cellStyle name="Cálculo 4 2 2 3 10" xfId="6744" xr:uid="{FA4FA4CD-22BD-4CF8-BC7B-A8CD73EAD91D}"/>
    <cellStyle name="Cálculo 4 2 2 3 2" xfId="6745" xr:uid="{6156C939-68A0-48E3-AA3D-7C9E62549696}"/>
    <cellStyle name="Cálculo 4 2 2 3 2 2" xfId="6746" xr:uid="{990856B0-3C9D-4278-8D60-539C9E646AEE}"/>
    <cellStyle name="Cálculo 4 2 2 3 2 3" xfId="6747" xr:uid="{BECA430C-1BB6-4A01-B2E4-2F7EDB111497}"/>
    <cellStyle name="Cálculo 4 2 2 3 2 4" xfId="6748" xr:uid="{5D74169E-FCD7-4BD8-B938-F794EBF4BB08}"/>
    <cellStyle name="Cálculo 4 2 2 3 2 5" xfId="6749" xr:uid="{6E5824D5-611C-4623-92A7-4E268C37AFE6}"/>
    <cellStyle name="Cálculo 4 2 2 3 3" xfId="6750" xr:uid="{656F031D-9142-4F8D-8968-08C23841184A}"/>
    <cellStyle name="Cálculo 4 2 2 3 3 2" xfId="6751" xr:uid="{3568428B-5BF8-4AEC-A394-85FCECCC523C}"/>
    <cellStyle name="Cálculo 4 2 2 3 3 3" xfId="6752" xr:uid="{A6CF0891-9650-47ED-A66E-373BCF942B4D}"/>
    <cellStyle name="Cálculo 4 2 2 3 3 4" xfId="6753" xr:uid="{EC468517-9BCB-4885-82D8-2AA787AB4101}"/>
    <cellStyle name="Cálculo 4 2 2 3 3 5" xfId="6754" xr:uid="{081EE274-C592-4382-B4E8-26A1DC0178AA}"/>
    <cellStyle name="Cálculo 4 2 2 3 4" xfId="6755" xr:uid="{C6DCB686-AC5B-42F2-9C8B-24DD778A5FFB}"/>
    <cellStyle name="Cálculo 4 2 2 3 4 2" xfId="6756" xr:uid="{C83D4BD4-BE5C-4592-9BB0-E73DA21F6B07}"/>
    <cellStyle name="Cálculo 4 2 2 3 4 3" xfId="6757" xr:uid="{357E736B-4C27-4DBA-936A-28EA321281F8}"/>
    <cellStyle name="Cálculo 4 2 2 3 4 4" xfId="6758" xr:uid="{9E3EA028-C258-42D8-B4A2-17414BF1099E}"/>
    <cellStyle name="Cálculo 4 2 2 3 5" xfId="6759" xr:uid="{AD64B496-4520-472E-8FDF-4AAF6C83CA0D}"/>
    <cellStyle name="Cálculo 4 2 2 3 5 2" xfId="6760" xr:uid="{2499E86D-B592-4DFA-A9F9-030790C2985B}"/>
    <cellStyle name="Cálculo 4 2 2 3 5 3" xfId="6761" xr:uid="{CB48E94D-B69F-4128-B49A-D97B5FC37314}"/>
    <cellStyle name="Cálculo 4 2 2 3 5 4" xfId="6762" xr:uid="{F3EB6654-DCE8-488F-9EE7-17FD4B62E6DE}"/>
    <cellStyle name="Cálculo 4 2 2 3 6" xfId="6763" xr:uid="{8656B6F1-E11C-4DF2-B352-6C50636309B5}"/>
    <cellStyle name="Cálculo 4 2 2 3 6 2" xfId="6764" xr:uid="{45DCC10A-38F6-4508-8ADA-91DF4CE74FEC}"/>
    <cellStyle name="Cálculo 4 2 2 3 6 3" xfId="6765" xr:uid="{68D8C02A-D83E-43B7-B83E-25479F6D39DA}"/>
    <cellStyle name="Cálculo 4 2 2 3 6 4" xfId="6766" xr:uid="{5B6D87CF-254A-46DA-938D-AEA976ACD74B}"/>
    <cellStyle name="Cálculo 4 2 2 3 7" xfId="6767" xr:uid="{79ABAEB2-A0E7-4EE0-A65D-F82948E39A08}"/>
    <cellStyle name="Cálculo 4 2 2 3 8" xfId="6768" xr:uid="{0B015A9A-1D21-49F2-80C2-E2E9D9544CDD}"/>
    <cellStyle name="Cálculo 4 2 2 3 9" xfId="6769" xr:uid="{B10991D4-31BA-4590-993F-5FF7BA2B7E90}"/>
    <cellStyle name="Cálculo 4 2 2 4" xfId="6770" xr:uid="{2CFD7BC0-FFE6-49DB-9730-9C7F992A6DF8}"/>
    <cellStyle name="Cálculo 4 2 2 4 10" xfId="6771" xr:uid="{EFE775DC-F972-401F-8103-C30CB18BCCD5}"/>
    <cellStyle name="Cálculo 4 2 2 4 2" xfId="6772" xr:uid="{7770CD41-7190-4545-833E-A7FA82696F36}"/>
    <cellStyle name="Cálculo 4 2 2 4 2 2" xfId="6773" xr:uid="{8DB5B125-6AC2-40BD-A95C-E6FE13627957}"/>
    <cellStyle name="Cálculo 4 2 2 4 2 3" xfId="6774" xr:uid="{533FA7D6-7559-4725-9171-1D652B2D7426}"/>
    <cellStyle name="Cálculo 4 2 2 4 2 4" xfId="6775" xr:uid="{170F01F6-E892-4A27-92CA-834A97429968}"/>
    <cellStyle name="Cálculo 4 2 2 4 2 5" xfId="6776" xr:uid="{7D80D4CE-04D5-4CD1-BC95-1634170DA39D}"/>
    <cellStyle name="Cálculo 4 2 2 4 3" xfId="6777" xr:uid="{9B07791E-D2F8-4F80-8A0D-DE35E27F5477}"/>
    <cellStyle name="Cálculo 4 2 2 4 3 2" xfId="6778" xr:uid="{2A3190F7-102B-4D02-A3A1-0C2D8E44C0C1}"/>
    <cellStyle name="Cálculo 4 2 2 4 3 3" xfId="6779" xr:uid="{33FB23B5-490C-4153-B453-5D5730D09F7C}"/>
    <cellStyle name="Cálculo 4 2 2 4 3 4" xfId="6780" xr:uid="{EA516AB6-3DC1-49A2-9AB2-DCF3083CA1A5}"/>
    <cellStyle name="Cálculo 4 2 2 4 3 5" xfId="6781" xr:uid="{0A263C0C-206A-4702-B7A3-3BB1F4077A74}"/>
    <cellStyle name="Cálculo 4 2 2 4 4" xfId="6782" xr:uid="{5AEEA49D-39E0-491D-969A-9C41331959AA}"/>
    <cellStyle name="Cálculo 4 2 2 4 4 2" xfId="6783" xr:uid="{BCEB1650-6E53-49B2-ADC8-ECE3A4DB800A}"/>
    <cellStyle name="Cálculo 4 2 2 4 4 3" xfId="6784" xr:uid="{0029B130-0D03-4747-BB2C-24776644198C}"/>
    <cellStyle name="Cálculo 4 2 2 4 4 4" xfId="6785" xr:uid="{DA0697BE-ACB3-4CF7-A58A-37F1260B5CFB}"/>
    <cellStyle name="Cálculo 4 2 2 4 5" xfId="6786" xr:uid="{B0FE1C33-2C1E-4820-908B-A27744EA2A7B}"/>
    <cellStyle name="Cálculo 4 2 2 4 5 2" xfId="6787" xr:uid="{A95E6256-12B7-4D8C-8FAA-D438549ECBDB}"/>
    <cellStyle name="Cálculo 4 2 2 4 5 3" xfId="6788" xr:uid="{B746DA4C-6C9C-4D8D-90C3-98718431AFB8}"/>
    <cellStyle name="Cálculo 4 2 2 4 5 4" xfId="6789" xr:uid="{7C2BD33A-B4F5-4FA1-BA02-AA4C7CFE6A31}"/>
    <cellStyle name="Cálculo 4 2 2 4 6" xfId="6790" xr:uid="{17D747FA-C365-4AC7-A6FA-74A78327B1F0}"/>
    <cellStyle name="Cálculo 4 2 2 4 6 2" xfId="6791" xr:uid="{65F71B19-B814-4832-8CDB-014EBD61B847}"/>
    <cellStyle name="Cálculo 4 2 2 4 6 3" xfId="6792" xr:uid="{F3D3F86B-9BFD-418F-9D5E-308EF5B484B0}"/>
    <cellStyle name="Cálculo 4 2 2 4 6 4" xfId="6793" xr:uid="{590C7B25-8C0C-4460-988E-EF12FB4FC9FA}"/>
    <cellStyle name="Cálculo 4 2 2 4 7" xfId="6794" xr:uid="{77F062A9-B2AC-4975-A35E-BCA29411C2E5}"/>
    <cellStyle name="Cálculo 4 2 2 4 8" xfId="6795" xr:uid="{00EBE18E-627C-4E95-B68A-9FF3FBFF4CA2}"/>
    <cellStyle name="Cálculo 4 2 2 4 9" xfId="6796" xr:uid="{061A6F5D-14A7-4A75-B3DE-2FB359D9656C}"/>
    <cellStyle name="Cálculo 4 2 2 5" xfId="6797" xr:uid="{5D04D736-709C-4B0D-8637-BB54F888F8E8}"/>
    <cellStyle name="Cálculo 4 2 2 5 2" xfId="6798" xr:uid="{926584A8-8256-41BE-BC4E-E579E9750406}"/>
    <cellStyle name="Cálculo 4 2 2 5 3" xfId="6799" xr:uid="{007D730F-641B-4951-86F4-40AE6D8488B2}"/>
    <cellStyle name="Cálculo 4 2 2 5 4" xfId="6800" xr:uid="{53348188-0C0E-4921-9B45-003F7C91D7B1}"/>
    <cellStyle name="Cálculo 4 2 2 5 5" xfId="6801" xr:uid="{6C0D9BD8-119A-43FD-A2C4-D3B6B5E96553}"/>
    <cellStyle name="Cálculo 4 2 2 6" xfId="6802" xr:uid="{5DE677C3-3471-4599-814E-8B63EC234887}"/>
    <cellStyle name="Cálculo 4 2 2 6 2" xfId="6803" xr:uid="{EBDB4EA0-1472-4F4C-B0E0-995735D9601F}"/>
    <cellStyle name="Cálculo 4 2 2 6 3" xfId="6804" xr:uid="{BE7AEA48-CF77-401E-9F26-E390B8FA3D64}"/>
    <cellStyle name="Cálculo 4 2 2 6 4" xfId="6805" xr:uid="{929AE608-68AE-458E-86E9-1C01A612ACE4}"/>
    <cellStyle name="Cálculo 4 2 2 7" xfId="6806" xr:uid="{00FFCAE1-CF70-4504-AC38-CD1866C41FE9}"/>
    <cellStyle name="Cálculo 4 2 2 7 2" xfId="6807" xr:uid="{BF2007CE-5662-4504-94D7-1A22F5128A88}"/>
    <cellStyle name="Cálculo 4 2 2 7 3" xfId="6808" xr:uid="{8F1ED784-280B-4A3F-B02D-46ABF0AC21BD}"/>
    <cellStyle name="Cálculo 4 2 2 7 4" xfId="6809" xr:uid="{D2A09D8A-05D7-4D97-A8B3-F0016936D97C}"/>
    <cellStyle name="Cálculo 4 2 2 8" xfId="6810" xr:uid="{2F97FC97-71B3-45D2-A93A-18A608BDA029}"/>
    <cellStyle name="Cálculo 4 2 2 8 2" xfId="6811" xr:uid="{C3A5EC4D-23A7-4BD7-91EF-CC2FB3437555}"/>
    <cellStyle name="Cálculo 4 2 2 8 3" xfId="6812" xr:uid="{C961DB50-1902-4055-8465-8F81368852E0}"/>
    <cellStyle name="Cálculo 4 2 2 8 4" xfId="6813" xr:uid="{AD8754C3-7AF6-4157-B671-EF12AC0B9FE8}"/>
    <cellStyle name="Cálculo 4 2 2 9" xfId="6814" xr:uid="{BB162DD2-E532-4CB8-99B7-E6BCDC6BB8A8}"/>
    <cellStyle name="Cálculo 4 2 3" xfId="975" xr:uid="{09209F0A-2418-486D-B2DB-F44FF539FE90}"/>
    <cellStyle name="Cálculo 4 2 3 10" xfId="6815" xr:uid="{D31C0D3D-D6DB-4A30-BC6B-63FE7DBF8015}"/>
    <cellStyle name="Cálculo 4 2 3 11" xfId="6816" xr:uid="{F6716DF6-EDA8-4C8A-8D3E-11213AFC79F2}"/>
    <cellStyle name="Cálculo 4 2 3 12" xfId="6817" xr:uid="{5378DC34-D39B-4BB9-B4A8-8908BE118574}"/>
    <cellStyle name="Cálculo 4 2 3 13" xfId="6818" xr:uid="{6092A29C-10C6-4425-A249-9E39CB79CCA5}"/>
    <cellStyle name="Cálculo 4 2 3 2" xfId="6819" xr:uid="{E6F62F22-1B61-4A10-B9A6-7648EBF1FF52}"/>
    <cellStyle name="Cálculo 4 2 3 2 10" xfId="6820" xr:uid="{F7F7EB70-8809-449E-B05F-EBB4EF36303B}"/>
    <cellStyle name="Cálculo 4 2 3 2 2" xfId="6821" xr:uid="{92E1E907-3C7C-4136-8E43-D3B2E82955C5}"/>
    <cellStyle name="Cálculo 4 2 3 2 2 2" xfId="6822" xr:uid="{7A505C87-C163-45EB-B9B6-3B54FC6332CE}"/>
    <cellStyle name="Cálculo 4 2 3 2 2 3" xfId="6823" xr:uid="{CF113FE5-DDBD-4F54-B20D-90B626560382}"/>
    <cellStyle name="Cálculo 4 2 3 2 2 4" xfId="6824" xr:uid="{8A497E7B-927F-4C55-A647-1006B31F64C8}"/>
    <cellStyle name="Cálculo 4 2 3 2 2 5" xfId="6825" xr:uid="{730A1F32-814A-46D6-9B2F-22E5E750C80A}"/>
    <cellStyle name="Cálculo 4 2 3 2 3" xfId="6826" xr:uid="{1E9DC0FA-2A55-4A4E-8C1C-B797703542E4}"/>
    <cellStyle name="Cálculo 4 2 3 2 3 2" xfId="6827" xr:uid="{16B1381B-29CA-4996-ADD8-3D30F35AE646}"/>
    <cellStyle name="Cálculo 4 2 3 2 3 3" xfId="6828" xr:uid="{FC23BF16-551F-4395-96D5-E960BADC76AC}"/>
    <cellStyle name="Cálculo 4 2 3 2 3 4" xfId="6829" xr:uid="{78F5BE06-986E-4DF0-9505-23492FD1664C}"/>
    <cellStyle name="Cálculo 4 2 3 2 3 5" xfId="6830" xr:uid="{B3C51B91-6962-4A29-AAF7-C314299D73B0}"/>
    <cellStyle name="Cálculo 4 2 3 2 4" xfId="6831" xr:uid="{9528210C-3D16-407F-965D-DD344F8E15DD}"/>
    <cellStyle name="Cálculo 4 2 3 2 4 2" xfId="6832" xr:uid="{8D247A5E-CC7A-467D-8B90-C5F474349EEB}"/>
    <cellStyle name="Cálculo 4 2 3 2 4 3" xfId="6833" xr:uid="{AD8CA65B-68E8-4D9A-A72E-D0CC486BDD02}"/>
    <cellStyle name="Cálculo 4 2 3 2 4 4" xfId="6834" xr:uid="{EC48A2D1-F0D4-4DDC-8E5D-48DCDF683902}"/>
    <cellStyle name="Cálculo 4 2 3 2 5" xfId="6835" xr:uid="{2A731EDD-2828-4EC0-8D38-12B94C849AC9}"/>
    <cellStyle name="Cálculo 4 2 3 2 5 2" xfId="6836" xr:uid="{FB88C095-5CE2-452A-BE96-96C8EEB73647}"/>
    <cellStyle name="Cálculo 4 2 3 2 5 3" xfId="6837" xr:uid="{FCD29B3A-4DA1-4272-86FE-0723F9A97D2E}"/>
    <cellStyle name="Cálculo 4 2 3 2 5 4" xfId="6838" xr:uid="{D6B5F253-7F68-4B06-98E7-A74AD09978C1}"/>
    <cellStyle name="Cálculo 4 2 3 2 6" xfId="6839" xr:uid="{C221567E-E3D8-4D75-84C5-B44B4E3F7FB5}"/>
    <cellStyle name="Cálculo 4 2 3 2 6 2" xfId="6840" xr:uid="{F52570B1-53EC-4AA0-8F28-B62F5674164F}"/>
    <cellStyle name="Cálculo 4 2 3 2 6 3" xfId="6841" xr:uid="{75111472-80A1-48A8-B637-F2657CAE4B40}"/>
    <cellStyle name="Cálculo 4 2 3 2 6 4" xfId="6842" xr:uid="{89DFC4B9-2415-41C1-9AE4-828FF88736FE}"/>
    <cellStyle name="Cálculo 4 2 3 2 7" xfId="6843" xr:uid="{ACF7FFB3-C76B-4A26-BDC6-0E42ED142572}"/>
    <cellStyle name="Cálculo 4 2 3 2 8" xfId="6844" xr:uid="{F23221BC-63B7-444F-818E-966C8B5095C5}"/>
    <cellStyle name="Cálculo 4 2 3 2 9" xfId="6845" xr:uid="{22011601-2409-46E3-8099-E05E922B0185}"/>
    <cellStyle name="Cálculo 4 2 3 3" xfId="6846" xr:uid="{F5F4326A-7B87-4951-A493-1087FDBEAFF3}"/>
    <cellStyle name="Cálculo 4 2 3 3 2" xfId="6847" xr:uid="{DD9CEDE1-0FB0-4F3C-8741-3510F2ADA9B5}"/>
    <cellStyle name="Cálculo 4 2 3 3 3" xfId="6848" xr:uid="{5DA1C0CD-B0D7-4FC7-8A2D-CB74629B46BA}"/>
    <cellStyle name="Cálculo 4 2 3 3 4" xfId="6849" xr:uid="{7D1B65DC-DA3D-4743-A88F-D2C8E3495BE0}"/>
    <cellStyle name="Cálculo 4 2 3 3 5" xfId="6850" xr:uid="{ED44A5C1-9A32-4FB2-9FC4-C14A398DD97F}"/>
    <cellStyle name="Cálculo 4 2 3 4" xfId="6851" xr:uid="{F13C6424-0FFB-4F6C-9D07-1353918346A0}"/>
    <cellStyle name="Cálculo 4 2 3 4 2" xfId="6852" xr:uid="{A854A2F1-DA11-4D72-8C20-2217BAB8BC23}"/>
    <cellStyle name="Cálculo 4 2 3 4 3" xfId="6853" xr:uid="{820B9B86-65D0-408D-BC30-5AB13EF8C51E}"/>
    <cellStyle name="Cálculo 4 2 3 4 4" xfId="6854" xr:uid="{2BC5E652-0C19-4AF0-80A0-6F33A41225C7}"/>
    <cellStyle name="Cálculo 4 2 3 4 5" xfId="6855" xr:uid="{56703492-821C-4E7C-A3A7-F8EF80D95E9C}"/>
    <cellStyle name="Cálculo 4 2 3 5" xfId="6856" xr:uid="{F4C68FCE-EEDF-41B7-9492-F313DCB76E66}"/>
    <cellStyle name="Cálculo 4 2 3 5 2" xfId="6857" xr:uid="{A1479DA6-F552-4CEB-BFC0-A920BEAC081E}"/>
    <cellStyle name="Cálculo 4 2 3 5 3" xfId="6858" xr:uid="{D6B5D549-3F0E-4E94-8363-43A0D862A29E}"/>
    <cellStyle name="Cálculo 4 2 3 5 4" xfId="6859" xr:uid="{B8487741-9064-417C-A4EF-9DD42465F09E}"/>
    <cellStyle name="Cálculo 4 2 3 6" xfId="6860" xr:uid="{DE5D5A39-C266-44BA-A0E2-5FCAD9843991}"/>
    <cellStyle name="Cálculo 4 2 3 6 2" xfId="6861" xr:uid="{237D4BF0-92C2-49C4-9526-7E263674D58A}"/>
    <cellStyle name="Cálculo 4 2 3 6 3" xfId="6862" xr:uid="{904009E3-E5D8-4C8C-B4EB-BEEB7C6CAE5E}"/>
    <cellStyle name="Cálculo 4 2 3 6 4" xfId="6863" xr:uid="{4237A07B-7884-4883-A19D-59726FDAD9A6}"/>
    <cellStyle name="Cálculo 4 2 3 7" xfId="6864" xr:uid="{B6207858-A0AE-4928-8BC2-F2C2421330FA}"/>
    <cellStyle name="Cálculo 4 2 3 7 2" xfId="6865" xr:uid="{06D2EB6F-66DC-48EF-A379-5548D00D4E30}"/>
    <cellStyle name="Cálculo 4 2 3 7 3" xfId="6866" xr:uid="{B3C7DA2E-8440-4AB3-A4E1-3FF71C39BA00}"/>
    <cellStyle name="Cálculo 4 2 3 7 4" xfId="6867" xr:uid="{577AD28C-E1BB-4E87-BC7E-2A2DE4A7B052}"/>
    <cellStyle name="Cálculo 4 2 3 8" xfId="6868" xr:uid="{87F9ACE8-8239-44E8-A315-4740ACECC453}"/>
    <cellStyle name="Cálculo 4 2 3 9" xfId="6869" xr:uid="{4EFA475F-B79A-440A-B2C7-89DDCA2B3BAC}"/>
    <cellStyle name="Cálculo 4 2 4" xfId="6870" xr:uid="{327B4749-91E7-4504-9A1C-75A7645549F8}"/>
    <cellStyle name="Cálculo 4 2 4 10" xfId="6871" xr:uid="{314F35C5-70A4-483A-9DC9-00135995C4CC}"/>
    <cellStyle name="Cálculo 4 2 4 2" xfId="6872" xr:uid="{AFBDBAD0-9B64-46F0-91F2-CB3E82B6D87B}"/>
    <cellStyle name="Cálculo 4 2 4 2 2" xfId="6873" xr:uid="{222CE5A1-7040-44FE-A512-C414BD78CF1A}"/>
    <cellStyle name="Cálculo 4 2 4 2 3" xfId="6874" xr:uid="{3598E3D3-2D63-44E5-AA0C-8252B60C4155}"/>
    <cellStyle name="Cálculo 4 2 4 2 4" xfId="6875" xr:uid="{FDC2EE4B-86C8-4718-9492-CD347D4104EF}"/>
    <cellStyle name="Cálculo 4 2 4 2 5" xfId="6876" xr:uid="{555D7D33-B508-480A-B0A1-4F56202C8CC4}"/>
    <cellStyle name="Cálculo 4 2 4 3" xfId="6877" xr:uid="{C46C6930-B56E-48CE-BEB9-70928BCDF6BB}"/>
    <cellStyle name="Cálculo 4 2 4 3 2" xfId="6878" xr:uid="{249D40F8-B2E4-4AB4-BB0F-812A870F7931}"/>
    <cellStyle name="Cálculo 4 2 4 3 3" xfId="6879" xr:uid="{5564061C-AFB1-46DB-AD06-27599A377138}"/>
    <cellStyle name="Cálculo 4 2 4 3 4" xfId="6880" xr:uid="{D22A5599-97A0-4FD8-9701-8207C278230A}"/>
    <cellStyle name="Cálculo 4 2 4 3 5" xfId="6881" xr:uid="{8B6306B7-9426-4073-A6FF-C5BCBA861DC6}"/>
    <cellStyle name="Cálculo 4 2 4 4" xfId="6882" xr:uid="{CC05C49B-9683-4212-8703-101F31D140DD}"/>
    <cellStyle name="Cálculo 4 2 4 4 2" xfId="6883" xr:uid="{4D0E0563-5B18-4C37-95BB-86256946007A}"/>
    <cellStyle name="Cálculo 4 2 4 4 3" xfId="6884" xr:uid="{3915AC9A-39AB-405C-B7EE-82B6703D93AA}"/>
    <cellStyle name="Cálculo 4 2 4 4 4" xfId="6885" xr:uid="{773D47DF-7642-4E62-B399-4C5545DBA1A2}"/>
    <cellStyle name="Cálculo 4 2 4 5" xfId="6886" xr:uid="{41E02A97-C33F-4CEF-9911-B76B52B4E2E3}"/>
    <cellStyle name="Cálculo 4 2 4 5 2" xfId="6887" xr:uid="{A0ADC48B-4D31-4A52-80D6-166947687BC3}"/>
    <cellStyle name="Cálculo 4 2 4 5 3" xfId="6888" xr:uid="{9F40CDF6-016F-47A6-9379-FDBD4EEBD952}"/>
    <cellStyle name="Cálculo 4 2 4 5 4" xfId="6889" xr:uid="{A75B437D-2FD8-4013-A340-44F3A3B66006}"/>
    <cellStyle name="Cálculo 4 2 4 6" xfId="6890" xr:uid="{D44F816E-E185-45E7-A253-EE7D03D180B4}"/>
    <cellStyle name="Cálculo 4 2 4 6 2" xfId="6891" xr:uid="{314645A4-CD24-4099-AB9B-533492BD31E2}"/>
    <cellStyle name="Cálculo 4 2 4 6 3" xfId="6892" xr:uid="{C8FAC345-2D52-4AA6-AAA5-C3A1EA3348CE}"/>
    <cellStyle name="Cálculo 4 2 4 6 4" xfId="6893" xr:uid="{F4E2E456-6F8C-4C34-92C8-0238DABAB09B}"/>
    <cellStyle name="Cálculo 4 2 4 7" xfId="6894" xr:uid="{51E8F3DE-7A90-4C76-BF8B-D832E67299DD}"/>
    <cellStyle name="Cálculo 4 2 4 8" xfId="6895" xr:uid="{83DBB6E1-9F82-4C31-BAB5-1F63DF065C16}"/>
    <cellStyle name="Cálculo 4 2 4 9" xfId="6896" xr:uid="{144BA3F9-E0C4-4793-B0FC-8A11E10DD32E}"/>
    <cellStyle name="Cálculo 4 2 5" xfId="6897" xr:uid="{FEDC340F-CF3C-4A8C-935F-CB4EA55FC6F1}"/>
    <cellStyle name="Cálculo 4 2 5 10" xfId="6898" xr:uid="{98B4CE11-3860-4C29-9D79-804F2797DEC5}"/>
    <cellStyle name="Cálculo 4 2 5 2" xfId="6899" xr:uid="{E9A573F7-1449-47A6-BDD5-AC069DADE827}"/>
    <cellStyle name="Cálculo 4 2 5 2 2" xfId="6900" xr:uid="{E18A20A3-662F-4FB7-8738-86706B02C2BB}"/>
    <cellStyle name="Cálculo 4 2 5 2 3" xfId="6901" xr:uid="{228C8E4C-F8E8-4E82-BA60-D370C7C804D4}"/>
    <cellStyle name="Cálculo 4 2 5 2 4" xfId="6902" xr:uid="{1C61E128-9CB0-41BF-9E2C-7AC340635ABA}"/>
    <cellStyle name="Cálculo 4 2 5 2 5" xfId="6903" xr:uid="{B0738C12-EC97-45DF-B9AB-37AD13CECB49}"/>
    <cellStyle name="Cálculo 4 2 5 3" xfId="6904" xr:uid="{1A12D667-5A27-4D4C-A621-CAF9CB72F0F0}"/>
    <cellStyle name="Cálculo 4 2 5 3 2" xfId="6905" xr:uid="{F1104E5B-291E-41AD-8C5B-08855A3F38E0}"/>
    <cellStyle name="Cálculo 4 2 5 3 3" xfId="6906" xr:uid="{881946ED-95A5-416A-8292-B3CB33162C6B}"/>
    <cellStyle name="Cálculo 4 2 5 3 4" xfId="6907" xr:uid="{88894FEE-8769-41FB-92E1-61B71C8C81A1}"/>
    <cellStyle name="Cálculo 4 2 5 3 5" xfId="6908" xr:uid="{5D07B4D5-77B0-4C30-A6A9-F410A2615FCB}"/>
    <cellStyle name="Cálculo 4 2 5 4" xfId="6909" xr:uid="{4B450368-4B12-457F-9FDB-54A40AE819B8}"/>
    <cellStyle name="Cálculo 4 2 5 4 2" xfId="6910" xr:uid="{1854635F-6E35-459C-9B74-65AE8455AFA2}"/>
    <cellStyle name="Cálculo 4 2 5 4 3" xfId="6911" xr:uid="{BA7FD902-65AF-46F3-9108-0A00D70C1330}"/>
    <cellStyle name="Cálculo 4 2 5 4 4" xfId="6912" xr:uid="{36B78B00-2B28-48F6-9F2E-25EB361E7967}"/>
    <cellStyle name="Cálculo 4 2 5 5" xfId="6913" xr:uid="{3C0E665E-9064-4F14-9833-0F1FE11C2D76}"/>
    <cellStyle name="Cálculo 4 2 5 5 2" xfId="6914" xr:uid="{FCC05B7E-66AA-4712-83F8-CCD4F4A6D936}"/>
    <cellStyle name="Cálculo 4 2 5 5 3" xfId="6915" xr:uid="{D2A6F0C7-3E6B-4323-9BE0-BE5ADFCDB6E7}"/>
    <cellStyle name="Cálculo 4 2 5 5 4" xfId="6916" xr:uid="{B1D91B10-3B12-4665-B942-0C9CF891BEC0}"/>
    <cellStyle name="Cálculo 4 2 5 6" xfId="6917" xr:uid="{D277F724-8670-4863-ABA0-211722C15CB1}"/>
    <cellStyle name="Cálculo 4 2 5 6 2" xfId="6918" xr:uid="{9803A700-CE88-46C8-AA83-DD99E4046C07}"/>
    <cellStyle name="Cálculo 4 2 5 6 3" xfId="6919" xr:uid="{35F94F03-22F5-43B5-A810-341DA7EE69A3}"/>
    <cellStyle name="Cálculo 4 2 5 6 4" xfId="6920" xr:uid="{30931944-2E0A-4066-85AE-7DE4DEBE5DD3}"/>
    <cellStyle name="Cálculo 4 2 5 7" xfId="6921" xr:uid="{265B8749-ED46-4955-8DBA-0CD8F73995C4}"/>
    <cellStyle name="Cálculo 4 2 5 8" xfId="6922" xr:uid="{A241A58C-125E-4BC1-A80A-9F29A77C3A9A}"/>
    <cellStyle name="Cálculo 4 2 5 9" xfId="6923" xr:uid="{CAF3E921-4227-4F0D-81FA-25163341971A}"/>
    <cellStyle name="Cálculo 4 2 6" xfId="6924" xr:uid="{E3ACE7F6-9D25-4102-BFE2-9D3669FA1602}"/>
    <cellStyle name="Cálculo 4 2 6 2" xfId="6925" xr:uid="{B0982297-41E8-4754-B57A-E211F8B59F0E}"/>
    <cellStyle name="Cálculo 4 2 6 3" xfId="6926" xr:uid="{24D17BB1-0E22-4831-9E67-9A803A210F79}"/>
    <cellStyle name="Cálculo 4 2 6 4" xfId="6927" xr:uid="{50E4B23C-A931-4904-BCF3-522863349FF7}"/>
    <cellStyle name="Cálculo 4 2 6 5" xfId="6928" xr:uid="{5F1F993B-7784-45F2-908B-45EAB474A8BF}"/>
    <cellStyle name="Cálculo 4 2 7" xfId="6929" xr:uid="{A70EFEA7-9384-44F1-B659-AC3947A89604}"/>
    <cellStyle name="Cálculo 4 2 7 2" xfId="6930" xr:uid="{6DBBDC75-A9AF-4F0F-A08A-E7C111EB89BE}"/>
    <cellStyle name="Cálculo 4 2 7 3" xfId="6931" xr:uid="{132765AF-ABEC-4FB9-82B9-DA70D03F67E7}"/>
    <cellStyle name="Cálculo 4 2 7 4" xfId="6932" xr:uid="{C2AC602A-96B8-44EF-99DC-C68E20560958}"/>
    <cellStyle name="Cálculo 4 2 8" xfId="6933" xr:uid="{8004551B-D3B7-452F-A57F-295C1B05FED4}"/>
    <cellStyle name="Cálculo 4 2 8 2" xfId="6934" xr:uid="{74F12F26-AE9C-490A-9DAF-151679593DAB}"/>
    <cellStyle name="Cálculo 4 2 8 3" xfId="6935" xr:uid="{47DF3642-78F8-4D35-A04C-53E72BD59C48}"/>
    <cellStyle name="Cálculo 4 2 8 4" xfId="6936" xr:uid="{95C0CEE9-AD73-44D4-B22C-1D71B634DCF6}"/>
    <cellStyle name="Cálculo 4 2 9" xfId="6937" xr:uid="{E9E8F600-6381-42AF-B789-42AC67C6DCC4}"/>
    <cellStyle name="Cálculo 4 2 9 2" xfId="6938" xr:uid="{7BE14429-7108-4B3C-9405-0F976D2A50A2}"/>
    <cellStyle name="Cálculo 4 2 9 3" xfId="6939" xr:uid="{5A663DD5-27D4-4525-868D-5D759DFAB4C0}"/>
    <cellStyle name="Cálculo 4 2 9 4" xfId="6940" xr:uid="{B0D2D9CD-229A-4DBE-AC78-C1C7D5A19173}"/>
    <cellStyle name="Cálculo 4 3" xfId="793" xr:uid="{B751CE73-EE03-4183-BF8D-3BBF12FA76A5}"/>
    <cellStyle name="Cálculo 4 3 10" xfId="6941" xr:uid="{6721C57B-E454-49B7-B3DB-1FDA070A222D}"/>
    <cellStyle name="Cálculo 4 3 11" xfId="6942" xr:uid="{04CB344B-3477-40EE-AAC2-4F725533BA5D}"/>
    <cellStyle name="Cálculo 4 3 12" xfId="6943" xr:uid="{887FCBA0-90B8-48CE-AD94-A588F30C84FE}"/>
    <cellStyle name="Cálculo 4 3 13" xfId="6944" xr:uid="{FA1105B6-030D-4EA6-847D-DA5C3A90C307}"/>
    <cellStyle name="Cálculo 4 3 2" xfId="1044" xr:uid="{B4BB3AE7-DA3D-44E5-AF30-2405EE2F058D}"/>
    <cellStyle name="Cálculo 4 3 2 10" xfId="6945" xr:uid="{AE005091-E64A-4BCB-A978-211F7FB8DDCF}"/>
    <cellStyle name="Cálculo 4 3 2 11" xfId="6946" xr:uid="{1517CAD9-A48C-48DF-9D72-7E9D8E40CE60}"/>
    <cellStyle name="Cálculo 4 3 2 12" xfId="6947" xr:uid="{8F1997E6-75FF-4374-BC48-1131D67E13BF}"/>
    <cellStyle name="Cálculo 4 3 2 13" xfId="6948" xr:uid="{217B3E57-565F-43CC-9104-F59DB2D2E8DB}"/>
    <cellStyle name="Cálculo 4 3 2 2" xfId="6949" xr:uid="{56FA9BAD-1E5B-49D8-84F4-9F3C7C8AA85C}"/>
    <cellStyle name="Cálculo 4 3 2 2 10" xfId="6950" xr:uid="{E3D3D5D6-7CA6-4030-B3CA-B2D70B022422}"/>
    <cellStyle name="Cálculo 4 3 2 2 2" xfId="6951" xr:uid="{B2DD6C47-A269-4A84-B9C7-99E91B3CE448}"/>
    <cellStyle name="Cálculo 4 3 2 2 2 2" xfId="6952" xr:uid="{75AEE398-5322-4E74-9C0B-1235C04068A2}"/>
    <cellStyle name="Cálculo 4 3 2 2 2 3" xfId="6953" xr:uid="{9818431D-EFAB-4083-B279-604FD982403A}"/>
    <cellStyle name="Cálculo 4 3 2 2 2 4" xfId="6954" xr:uid="{77BEF9E8-0B52-4E8F-8ED4-BEB5A5182BE6}"/>
    <cellStyle name="Cálculo 4 3 2 2 2 5" xfId="6955" xr:uid="{61E2E87B-CE64-4763-B0E3-AF1EDE072559}"/>
    <cellStyle name="Cálculo 4 3 2 2 3" xfId="6956" xr:uid="{A2B26F87-8248-42DA-9F65-BA02E1BFB1F5}"/>
    <cellStyle name="Cálculo 4 3 2 2 3 2" xfId="6957" xr:uid="{84AB84DA-A79A-4E58-8C26-E6883DA3C207}"/>
    <cellStyle name="Cálculo 4 3 2 2 3 3" xfId="6958" xr:uid="{999F0D86-2410-4F08-AD48-CCC7DE3EC396}"/>
    <cellStyle name="Cálculo 4 3 2 2 3 4" xfId="6959" xr:uid="{14505CC6-7135-48BA-A9C2-CE79DA4CA1A7}"/>
    <cellStyle name="Cálculo 4 3 2 2 3 5" xfId="6960" xr:uid="{D6222F2D-FFBF-45CF-873F-C806C681D77B}"/>
    <cellStyle name="Cálculo 4 3 2 2 4" xfId="6961" xr:uid="{E0044758-DFCC-4F3E-BF40-2AE045479CBF}"/>
    <cellStyle name="Cálculo 4 3 2 2 4 2" xfId="6962" xr:uid="{84334AA3-7E35-49E5-BB8B-F9FF0946CB7C}"/>
    <cellStyle name="Cálculo 4 3 2 2 4 3" xfId="6963" xr:uid="{439FFCA3-33E7-4729-8AD4-70CEAA9C1A7B}"/>
    <cellStyle name="Cálculo 4 3 2 2 4 4" xfId="6964" xr:uid="{1DF9E0B9-7A26-4016-A1E7-4465D0142746}"/>
    <cellStyle name="Cálculo 4 3 2 2 5" xfId="6965" xr:uid="{62DDFF70-634C-486F-AEFE-F7F95F876B42}"/>
    <cellStyle name="Cálculo 4 3 2 2 5 2" xfId="6966" xr:uid="{BC11B5E1-4FB4-493B-AD9F-72812A45BB5F}"/>
    <cellStyle name="Cálculo 4 3 2 2 5 3" xfId="6967" xr:uid="{1BA1ED20-9A94-454F-8D52-9CC8371800A0}"/>
    <cellStyle name="Cálculo 4 3 2 2 5 4" xfId="6968" xr:uid="{9E26ADDE-D7FA-49FB-9E58-1C5B6E64E6F7}"/>
    <cellStyle name="Cálculo 4 3 2 2 6" xfId="6969" xr:uid="{B780A81C-2177-4EBC-AFD9-A28BCA6CA315}"/>
    <cellStyle name="Cálculo 4 3 2 2 6 2" xfId="6970" xr:uid="{64BD120F-3BC2-4E7A-B5CB-FBB935F8A14F}"/>
    <cellStyle name="Cálculo 4 3 2 2 6 3" xfId="6971" xr:uid="{9F3746F7-F166-4432-8359-B76C16C4C198}"/>
    <cellStyle name="Cálculo 4 3 2 2 6 4" xfId="6972" xr:uid="{99FB8BBA-E77E-4917-82A6-C63D242A0403}"/>
    <cellStyle name="Cálculo 4 3 2 2 7" xfId="6973" xr:uid="{5FFD905B-43DF-4852-9991-259F8C4B443A}"/>
    <cellStyle name="Cálculo 4 3 2 2 8" xfId="6974" xr:uid="{3C7F0A32-C15A-4293-8FC2-6098D43CCBC5}"/>
    <cellStyle name="Cálculo 4 3 2 2 9" xfId="6975" xr:uid="{DD17EC67-FD55-425E-8697-92F7CA4A4FA7}"/>
    <cellStyle name="Cálculo 4 3 2 3" xfId="6976" xr:uid="{86CA64E8-F6C8-4F84-8AE0-3F337CC0BAFD}"/>
    <cellStyle name="Cálculo 4 3 2 3 2" xfId="6977" xr:uid="{3B833D3A-06A9-44A8-AA8A-550E9DFE9415}"/>
    <cellStyle name="Cálculo 4 3 2 3 3" xfId="6978" xr:uid="{727CF8B7-DCAF-4656-8F08-30FAA7182511}"/>
    <cellStyle name="Cálculo 4 3 2 3 4" xfId="6979" xr:uid="{7F405858-C337-4690-9EB8-991C30452676}"/>
    <cellStyle name="Cálculo 4 3 2 3 5" xfId="6980" xr:uid="{B3252DB1-E2F7-4E07-A35D-84117AB56B0B}"/>
    <cellStyle name="Cálculo 4 3 2 4" xfId="6981" xr:uid="{D5258AF9-16E1-4AD7-96A9-4A4CCC941935}"/>
    <cellStyle name="Cálculo 4 3 2 4 2" xfId="6982" xr:uid="{F16C5C29-7D3F-459E-80FA-1C029877B7B2}"/>
    <cellStyle name="Cálculo 4 3 2 4 3" xfId="6983" xr:uid="{38801EC1-858E-48F8-94EB-59F46AFBEFC6}"/>
    <cellStyle name="Cálculo 4 3 2 4 4" xfId="6984" xr:uid="{9C06F87C-2300-49B7-9F9D-37E64F768612}"/>
    <cellStyle name="Cálculo 4 3 2 4 5" xfId="6985" xr:uid="{E8C79EDE-97DE-4049-B0C7-196358180EF3}"/>
    <cellStyle name="Cálculo 4 3 2 5" xfId="6986" xr:uid="{84D2183D-08B8-4C07-B67B-3DB530600B4C}"/>
    <cellStyle name="Cálculo 4 3 2 5 2" xfId="6987" xr:uid="{10AA0FD5-56C4-42CA-BC17-88B22820FE54}"/>
    <cellStyle name="Cálculo 4 3 2 5 3" xfId="6988" xr:uid="{E0C5BC0D-FD73-407C-81F0-9FC81DEF1006}"/>
    <cellStyle name="Cálculo 4 3 2 5 4" xfId="6989" xr:uid="{76A13B25-E638-4295-9E51-C56983FAA840}"/>
    <cellStyle name="Cálculo 4 3 2 6" xfId="6990" xr:uid="{6BB3D62F-D070-4927-938B-DDFFD9889376}"/>
    <cellStyle name="Cálculo 4 3 2 6 2" xfId="6991" xr:uid="{5E3B169F-1D36-4B6C-B563-FA423EAA1BF6}"/>
    <cellStyle name="Cálculo 4 3 2 6 3" xfId="6992" xr:uid="{99B1183F-93C9-4D39-882F-BBF91A7BFF98}"/>
    <cellStyle name="Cálculo 4 3 2 6 4" xfId="6993" xr:uid="{9FCF5483-EC15-4F5A-AEDF-38F1D4897262}"/>
    <cellStyle name="Cálculo 4 3 2 7" xfId="6994" xr:uid="{A52556B5-AEBF-4F2A-86EA-2D92207AB841}"/>
    <cellStyle name="Cálculo 4 3 2 7 2" xfId="6995" xr:uid="{D353DBA3-5102-4ED2-BD91-F1AA61CCCD06}"/>
    <cellStyle name="Cálculo 4 3 2 7 3" xfId="6996" xr:uid="{B7380CBA-5A06-4030-80D0-06ABAA1F9DD2}"/>
    <cellStyle name="Cálculo 4 3 2 7 4" xfId="6997" xr:uid="{84A90EAD-F309-4982-ADC5-0F1D6ACFA149}"/>
    <cellStyle name="Cálculo 4 3 2 8" xfId="6998" xr:uid="{ADC0ADB0-B763-44FA-AF27-A36DA2F486FB}"/>
    <cellStyle name="Cálculo 4 3 2 9" xfId="6999" xr:uid="{58D9C6F3-AB65-436F-AC02-86ED17C4DA79}"/>
    <cellStyle name="Cálculo 4 3 3" xfId="7000" xr:uid="{40B74B77-E960-4C09-B3DF-1937968836B0}"/>
    <cellStyle name="Cálculo 4 3 3 10" xfId="7001" xr:uid="{F8208498-51C6-4799-B46D-01279D4D74A6}"/>
    <cellStyle name="Cálculo 4 3 3 2" xfId="7002" xr:uid="{F0034772-441E-439F-8311-89F14A5E98FB}"/>
    <cellStyle name="Cálculo 4 3 3 2 2" xfId="7003" xr:uid="{6C2F03C1-03D9-496F-A03D-8819392C81D0}"/>
    <cellStyle name="Cálculo 4 3 3 2 3" xfId="7004" xr:uid="{3618D6EC-F2BA-4A46-BF60-8476E12A1550}"/>
    <cellStyle name="Cálculo 4 3 3 2 4" xfId="7005" xr:uid="{EA1631B3-6F1B-4F8F-B9F5-063138AA1131}"/>
    <cellStyle name="Cálculo 4 3 3 2 5" xfId="7006" xr:uid="{BDD81C67-CE0D-410F-AB51-9CA1764325E7}"/>
    <cellStyle name="Cálculo 4 3 3 3" xfId="7007" xr:uid="{BBF66E95-F17F-4008-8620-96DD4CB43CD2}"/>
    <cellStyle name="Cálculo 4 3 3 3 2" xfId="7008" xr:uid="{24A42FD9-B897-4BEA-A5CE-54484772EEF2}"/>
    <cellStyle name="Cálculo 4 3 3 3 3" xfId="7009" xr:uid="{C09C98B5-1BF3-44D9-A476-16D4447B50DE}"/>
    <cellStyle name="Cálculo 4 3 3 3 4" xfId="7010" xr:uid="{2505F249-52B2-4DB6-AB3F-287E01CA7180}"/>
    <cellStyle name="Cálculo 4 3 3 3 5" xfId="7011" xr:uid="{7365AFDE-7BF1-4F68-A90B-D7260C0C3CCA}"/>
    <cellStyle name="Cálculo 4 3 3 4" xfId="7012" xr:uid="{8229EE7B-D7C8-4220-945E-D3BB92CFBB8E}"/>
    <cellStyle name="Cálculo 4 3 3 4 2" xfId="7013" xr:uid="{40478E60-CE75-4483-A760-9079E97D714C}"/>
    <cellStyle name="Cálculo 4 3 3 4 3" xfId="7014" xr:uid="{41C4CB7B-35BA-42D0-8D30-4E63B4F2EAA5}"/>
    <cellStyle name="Cálculo 4 3 3 4 4" xfId="7015" xr:uid="{9C549D35-A657-47B0-B989-12B6265661EF}"/>
    <cellStyle name="Cálculo 4 3 3 5" xfId="7016" xr:uid="{609DEDDC-6B44-4C4E-A318-F789C462F5CE}"/>
    <cellStyle name="Cálculo 4 3 3 5 2" xfId="7017" xr:uid="{65534E23-D4D8-4AE0-BA60-54EBF3139C71}"/>
    <cellStyle name="Cálculo 4 3 3 5 3" xfId="7018" xr:uid="{2618C3C8-715C-4406-929D-7FA5AECC477B}"/>
    <cellStyle name="Cálculo 4 3 3 5 4" xfId="7019" xr:uid="{B09CADE4-D42A-4526-A355-5C2A0AFD7270}"/>
    <cellStyle name="Cálculo 4 3 3 6" xfId="7020" xr:uid="{32C5B734-B839-4967-97D1-B53BE55E0F27}"/>
    <cellStyle name="Cálculo 4 3 3 6 2" xfId="7021" xr:uid="{D13646FA-B31F-484F-B0FD-6EC64411D47A}"/>
    <cellStyle name="Cálculo 4 3 3 6 3" xfId="7022" xr:uid="{88F889F4-7CF8-41E8-8AC2-51423C57F7A8}"/>
    <cellStyle name="Cálculo 4 3 3 6 4" xfId="7023" xr:uid="{37EFE08F-2AC6-4C23-A0F9-714F095E6E65}"/>
    <cellStyle name="Cálculo 4 3 3 7" xfId="7024" xr:uid="{95D8ED58-A07A-4D2B-9F58-03F73AF23C6B}"/>
    <cellStyle name="Cálculo 4 3 3 8" xfId="7025" xr:uid="{0A7D6353-D3AF-45D7-A2E2-C42947D1257C}"/>
    <cellStyle name="Cálculo 4 3 3 9" xfId="7026" xr:uid="{7D9451A6-AF14-426D-B295-5AF18C9D707E}"/>
    <cellStyle name="Cálculo 4 3 4" xfId="7027" xr:uid="{84406B93-69B4-4F72-853C-6DF5C29BA70C}"/>
    <cellStyle name="Cálculo 4 3 4 10" xfId="7028" xr:uid="{19C7BA0B-85D1-44AF-9311-BFDC9D52AE63}"/>
    <cellStyle name="Cálculo 4 3 4 2" xfId="7029" xr:uid="{4DBBD484-E19E-4987-8438-51D8C24AA151}"/>
    <cellStyle name="Cálculo 4 3 4 2 2" xfId="7030" xr:uid="{24B50E2B-14B5-4F63-AAFD-6FAF1FA642F5}"/>
    <cellStyle name="Cálculo 4 3 4 2 3" xfId="7031" xr:uid="{BC3F3042-49D3-490E-9400-46D766F11DBC}"/>
    <cellStyle name="Cálculo 4 3 4 2 4" xfId="7032" xr:uid="{7971BD8C-DA96-44E8-B84A-4A260901EDD3}"/>
    <cellStyle name="Cálculo 4 3 4 2 5" xfId="7033" xr:uid="{AF0FA9A8-96D7-4E33-9B53-0FEBED7C7AE1}"/>
    <cellStyle name="Cálculo 4 3 4 3" xfId="7034" xr:uid="{307F4864-D985-4A86-A60D-94381EF17ED8}"/>
    <cellStyle name="Cálculo 4 3 4 3 2" xfId="7035" xr:uid="{02EC4EA8-8C82-4A69-BC09-D7E9A1CB89AE}"/>
    <cellStyle name="Cálculo 4 3 4 3 3" xfId="7036" xr:uid="{D14377EE-D13D-492E-8F75-B88D5D6D2984}"/>
    <cellStyle name="Cálculo 4 3 4 3 4" xfId="7037" xr:uid="{25CBCB52-ADBF-4143-A13D-8BBC5B9782D0}"/>
    <cellStyle name="Cálculo 4 3 4 3 5" xfId="7038" xr:uid="{48A50A0A-74E3-49D0-966D-1C748678E839}"/>
    <cellStyle name="Cálculo 4 3 4 4" xfId="7039" xr:uid="{24665F54-6210-4C19-A54B-77AF0CB8ECDC}"/>
    <cellStyle name="Cálculo 4 3 4 4 2" xfId="7040" xr:uid="{CA85E114-2031-4954-951C-7B8812BCEF5F}"/>
    <cellStyle name="Cálculo 4 3 4 4 3" xfId="7041" xr:uid="{A25FB8BE-7119-4013-BD80-35333CAD5AFE}"/>
    <cellStyle name="Cálculo 4 3 4 4 4" xfId="7042" xr:uid="{9ABC2FA1-5F07-4C45-BE08-4EF534455FD9}"/>
    <cellStyle name="Cálculo 4 3 4 5" xfId="7043" xr:uid="{BCFBB78D-88E4-4A04-8B7A-0307EB2A594B}"/>
    <cellStyle name="Cálculo 4 3 4 5 2" xfId="7044" xr:uid="{93F49893-94A0-4F21-8694-C1387BC3221B}"/>
    <cellStyle name="Cálculo 4 3 4 5 3" xfId="7045" xr:uid="{22B7EFDA-86FD-470B-B87B-4590BBACC607}"/>
    <cellStyle name="Cálculo 4 3 4 5 4" xfId="7046" xr:uid="{19F9A518-F774-4BF4-AE26-DEDBD1C51D2D}"/>
    <cellStyle name="Cálculo 4 3 4 6" xfId="7047" xr:uid="{8DA4535E-01BE-4303-BD16-274FD8CB9D8A}"/>
    <cellStyle name="Cálculo 4 3 4 6 2" xfId="7048" xr:uid="{24854727-7F03-46FB-A995-5ED27E905286}"/>
    <cellStyle name="Cálculo 4 3 4 6 3" xfId="7049" xr:uid="{C4C5EC1A-319A-4455-9E6D-98E05C6FD05E}"/>
    <cellStyle name="Cálculo 4 3 4 6 4" xfId="7050" xr:uid="{F9CE2383-4D72-47E4-9491-BA5139DF7DF2}"/>
    <cellStyle name="Cálculo 4 3 4 7" xfId="7051" xr:uid="{9650C1F4-49CC-4490-9D6F-D84683BD5AA2}"/>
    <cellStyle name="Cálculo 4 3 4 8" xfId="7052" xr:uid="{DDC4839A-A7E3-4D13-A77F-F36ED52BD676}"/>
    <cellStyle name="Cálculo 4 3 4 9" xfId="7053" xr:uid="{94A6B1AF-0B87-4B0E-A8F6-510EE8052B61}"/>
    <cellStyle name="Cálculo 4 3 5" xfId="7054" xr:uid="{A63B76B9-CDA2-4776-A14B-0DBAE9BC1AF9}"/>
    <cellStyle name="Cálculo 4 3 5 2" xfId="7055" xr:uid="{27B8E288-FA0A-4E1F-BEC8-35A6D5865015}"/>
    <cellStyle name="Cálculo 4 3 5 3" xfId="7056" xr:uid="{B1F722CA-47B5-44DD-8316-AA417113781A}"/>
    <cellStyle name="Cálculo 4 3 5 4" xfId="7057" xr:uid="{B30E96C7-35DF-4588-A419-6AA832731E91}"/>
    <cellStyle name="Cálculo 4 3 5 5" xfId="7058" xr:uid="{C990EDA6-C9A7-413E-9FEC-4AD521853BB5}"/>
    <cellStyle name="Cálculo 4 3 6" xfId="7059" xr:uid="{E385BA5A-5572-43BA-9916-09DF0C5F2C70}"/>
    <cellStyle name="Cálculo 4 3 6 2" xfId="7060" xr:uid="{3728FAF5-A84A-47D0-811C-006CB5B1329B}"/>
    <cellStyle name="Cálculo 4 3 6 3" xfId="7061" xr:uid="{E1FBD426-FDB6-47D8-A926-0623A5D3C960}"/>
    <cellStyle name="Cálculo 4 3 6 4" xfId="7062" xr:uid="{ED543437-32B5-4AD9-B3E3-C3B655D100D5}"/>
    <cellStyle name="Cálculo 4 3 7" xfId="7063" xr:uid="{1F9BF9C9-9A93-45E1-A4C2-B519FA1769C6}"/>
    <cellStyle name="Cálculo 4 3 7 2" xfId="7064" xr:uid="{16F6861C-24E5-4EA3-BDAA-85A16B6A864E}"/>
    <cellStyle name="Cálculo 4 3 7 3" xfId="7065" xr:uid="{DBCEB009-DF19-449F-BFAE-D8C4EBFA045E}"/>
    <cellStyle name="Cálculo 4 3 7 4" xfId="7066" xr:uid="{BAA29398-41E3-49C4-9C78-1595ACF32010}"/>
    <cellStyle name="Cálculo 4 3 8" xfId="7067" xr:uid="{224B71B9-A512-40C8-AD43-0F826C1DBFAD}"/>
    <cellStyle name="Cálculo 4 3 8 2" xfId="7068" xr:uid="{DA0DD06F-CFF9-4700-89D6-A663C81BDD49}"/>
    <cellStyle name="Cálculo 4 3 8 3" xfId="7069" xr:uid="{DD6129B0-CD75-47AE-8285-C4108F6C4081}"/>
    <cellStyle name="Cálculo 4 3 8 4" xfId="7070" xr:uid="{1A0299F7-BC6B-485D-8338-3DEA7DA46A53}"/>
    <cellStyle name="Cálculo 4 3 9" xfId="7071" xr:uid="{BE95F1E6-7AF4-4528-98B0-7FA5692FCB06}"/>
    <cellStyle name="Cálculo 4 4" xfId="7072" xr:uid="{886B64F5-CEAA-48A7-BAD0-751A6292B5EC}"/>
    <cellStyle name="Cálculo 4 4 10" xfId="7073" xr:uid="{35878717-7F34-41B9-AE7B-2C2647A31957}"/>
    <cellStyle name="Cálculo 4 4 2" xfId="7074" xr:uid="{5D2A9D1B-3C54-48E3-843B-A07E6CB1AD9C}"/>
    <cellStyle name="Cálculo 4 4 2 2" xfId="7075" xr:uid="{1782BCF0-2988-4A88-86A3-6FA993105732}"/>
    <cellStyle name="Cálculo 4 4 2 3" xfId="7076" xr:uid="{B97BADD1-942A-41D5-9DE9-29A9D6F735EB}"/>
    <cellStyle name="Cálculo 4 4 2 4" xfId="7077" xr:uid="{6F99681E-E0BA-4D37-A57F-3100762399EE}"/>
    <cellStyle name="Cálculo 4 4 2 5" xfId="7078" xr:uid="{ABC85AC2-4C69-4C60-AD4B-4BF5E7665560}"/>
    <cellStyle name="Cálculo 4 4 3" xfId="7079" xr:uid="{9C2A3501-2517-4765-B18A-49C73E6B9533}"/>
    <cellStyle name="Cálculo 4 4 3 2" xfId="7080" xr:uid="{AF8BC302-70EC-4128-9E93-2E59CB76D32C}"/>
    <cellStyle name="Cálculo 4 4 3 3" xfId="7081" xr:uid="{D478FFF3-8CAB-4BEB-8553-546DCC7AECCB}"/>
    <cellStyle name="Cálculo 4 4 3 4" xfId="7082" xr:uid="{563250C6-AC4F-46E5-A937-224495C89603}"/>
    <cellStyle name="Cálculo 4 4 3 5" xfId="7083" xr:uid="{C4E42563-DDC7-4C1A-A316-09168CCA4919}"/>
    <cellStyle name="Cálculo 4 4 4" xfId="7084" xr:uid="{B5B6EC38-477E-414E-B411-7704FA47BCE0}"/>
    <cellStyle name="Cálculo 4 4 4 2" xfId="7085" xr:uid="{13C70BE6-BEC0-45DE-9867-853D24C28E6D}"/>
    <cellStyle name="Cálculo 4 4 4 3" xfId="7086" xr:uid="{BE9EB1D9-BE17-4D49-87FF-4868419EDA40}"/>
    <cellStyle name="Cálculo 4 4 4 4" xfId="7087" xr:uid="{B8C21F74-A6A6-4FAE-A942-848DC66E9625}"/>
    <cellStyle name="Cálculo 4 4 5" xfId="7088" xr:uid="{EBCD0EAA-79CC-4460-B5EE-08F7E0F3C968}"/>
    <cellStyle name="Cálculo 4 4 5 2" xfId="7089" xr:uid="{E90FCD90-E1C2-46F3-A99C-936637983F69}"/>
    <cellStyle name="Cálculo 4 4 5 3" xfId="7090" xr:uid="{11916C62-17A6-4BEA-B959-36A14DAB8B23}"/>
    <cellStyle name="Cálculo 4 4 5 4" xfId="7091" xr:uid="{5AC97B0A-C73D-4DF9-91C0-1A79850E57AF}"/>
    <cellStyle name="Cálculo 4 4 6" xfId="7092" xr:uid="{D0DBA05F-1616-4C90-9ABE-38673642B13D}"/>
    <cellStyle name="Cálculo 4 4 6 2" xfId="7093" xr:uid="{584ED695-2AA8-4C40-9382-E4FADB2DB4BB}"/>
    <cellStyle name="Cálculo 4 4 6 3" xfId="7094" xr:uid="{78D31CF3-981C-4994-8269-E61FB0FAC7C5}"/>
    <cellStyle name="Cálculo 4 4 6 4" xfId="7095" xr:uid="{317F743A-53F1-41BF-A286-E0AD091C56EB}"/>
    <cellStyle name="Cálculo 4 4 7" xfId="7096" xr:uid="{4B2B0A27-4471-490A-817F-AE0EB6DDF277}"/>
    <cellStyle name="Cálculo 4 4 8" xfId="7097" xr:uid="{28E24750-CAE5-4247-8805-5E5DB88FC9FB}"/>
    <cellStyle name="Cálculo 4 4 9" xfId="7098" xr:uid="{09C7913F-C53C-482F-A34F-DFD6FC38C5F6}"/>
    <cellStyle name="Cálculo 4 5" xfId="7099" xr:uid="{550BDD6D-5573-4653-A588-465693D9C2A7}"/>
    <cellStyle name="Cálculo 4 5 10" xfId="7100" xr:uid="{35651E78-20C5-40EC-8EFC-3B66CAE3DDBA}"/>
    <cellStyle name="Cálculo 4 5 2" xfId="7101" xr:uid="{EA66F625-156E-4E59-A56E-E60650E4911C}"/>
    <cellStyle name="Cálculo 4 5 2 2" xfId="7102" xr:uid="{FB2EA775-08A5-47E6-BF46-A399072002A6}"/>
    <cellStyle name="Cálculo 4 5 2 3" xfId="7103" xr:uid="{F64885C1-DF60-4E5B-AAA7-A825847F184A}"/>
    <cellStyle name="Cálculo 4 5 2 4" xfId="7104" xr:uid="{E11AFCB9-45D2-458B-8759-53BAC36ED424}"/>
    <cellStyle name="Cálculo 4 5 2 5" xfId="7105" xr:uid="{265AAE8F-5CDA-413F-B800-A2424F2C92D9}"/>
    <cellStyle name="Cálculo 4 5 3" xfId="7106" xr:uid="{0C3B08A7-4AD6-49E7-86F1-5DC156571636}"/>
    <cellStyle name="Cálculo 4 5 3 2" xfId="7107" xr:uid="{ADF1FFC1-71D9-405C-957A-8FE166CCE2F2}"/>
    <cellStyle name="Cálculo 4 5 3 3" xfId="7108" xr:uid="{92919DF0-995B-4C3A-8BB3-0D1DCB9CE504}"/>
    <cellStyle name="Cálculo 4 5 3 4" xfId="7109" xr:uid="{9DF7B151-1615-4190-809A-C51B5FA2466E}"/>
    <cellStyle name="Cálculo 4 5 3 5" xfId="7110" xr:uid="{8B13BFEF-EE1F-488C-9BAE-AB7C99C6705C}"/>
    <cellStyle name="Cálculo 4 5 4" xfId="7111" xr:uid="{3705DF6F-B515-4116-8CD6-8DA09E830568}"/>
    <cellStyle name="Cálculo 4 5 4 2" xfId="7112" xr:uid="{6073D18B-D65C-4681-9E58-06C62BC96427}"/>
    <cellStyle name="Cálculo 4 5 4 3" xfId="7113" xr:uid="{03030B2A-7CFB-4B8D-B5EC-C05C7D0A1BB6}"/>
    <cellStyle name="Cálculo 4 5 4 4" xfId="7114" xr:uid="{872D4AE1-AD02-44AF-A1D2-09266034365E}"/>
    <cellStyle name="Cálculo 4 5 5" xfId="7115" xr:uid="{9FB29EDE-82B3-44E8-BE63-4C8F7FF73330}"/>
    <cellStyle name="Cálculo 4 5 5 2" xfId="7116" xr:uid="{665D2B2C-F6D7-46F7-8D37-66B159039C55}"/>
    <cellStyle name="Cálculo 4 5 5 3" xfId="7117" xr:uid="{A293C5A8-F7AF-490C-A99E-E4D347AC244D}"/>
    <cellStyle name="Cálculo 4 5 5 4" xfId="7118" xr:uid="{A7F7336E-374B-4C30-9FF1-D125E5CD665B}"/>
    <cellStyle name="Cálculo 4 5 6" xfId="7119" xr:uid="{F7A0214D-BC69-412E-954D-03A4E2E9DAFF}"/>
    <cellStyle name="Cálculo 4 5 6 2" xfId="7120" xr:uid="{CA46E84D-CDA3-4501-9353-7224C722223C}"/>
    <cellStyle name="Cálculo 4 5 6 3" xfId="7121" xr:uid="{19A4F836-471A-46C3-963A-33C4EDC8A39F}"/>
    <cellStyle name="Cálculo 4 5 6 4" xfId="7122" xr:uid="{003EE225-CF52-4A35-9163-06493E9404D2}"/>
    <cellStyle name="Cálculo 4 5 7" xfId="7123" xr:uid="{BBBB3B8B-8DA5-420E-A5BE-3FDC78F35EFF}"/>
    <cellStyle name="Cálculo 4 5 8" xfId="7124" xr:uid="{F7F5D9E9-2F8B-4DA0-8498-AF27AA1C958C}"/>
    <cellStyle name="Cálculo 4 5 9" xfId="7125" xr:uid="{D16EC2F5-12E6-4E0E-8B7A-51DE2DCB961E}"/>
    <cellStyle name="Cálculo 4 6" xfId="7126" xr:uid="{E964BA0C-A17E-4D84-BD3A-D1B1156F5997}"/>
    <cellStyle name="Cálculo 4 6 2" xfId="7127" xr:uid="{B4E641F2-E702-41DB-BB04-0F4A2DAB5D1D}"/>
    <cellStyle name="Cálculo 4 6 3" xfId="7128" xr:uid="{29D72F7D-585C-497F-8011-62E25E86C5E0}"/>
    <cellStyle name="Cálculo 4 6 4" xfId="7129" xr:uid="{46834643-319E-463B-B80D-110862BE8EE9}"/>
    <cellStyle name="Cálculo 4 6 5" xfId="7130" xr:uid="{E2AE8188-28DC-4E89-AE75-34B130A2CF47}"/>
    <cellStyle name="Cálculo 4 7" xfId="7131" xr:uid="{57FCD3F9-093D-4FA7-B8F2-1B2BC2BC64BE}"/>
    <cellStyle name="Cálculo 4 7 2" xfId="7132" xr:uid="{B5847A52-8C3B-453C-BF9B-75E451F51227}"/>
    <cellStyle name="Cálculo 4 7 3" xfId="7133" xr:uid="{B711AD38-CE9F-4240-81DA-EDDED1D64A12}"/>
    <cellStyle name="Cálculo 4 7 4" xfId="7134" xr:uid="{1524A1CE-8BA5-4F45-AA32-CBBA6DF1A612}"/>
    <cellStyle name="Cálculo 4 8" xfId="7135" xr:uid="{8234F10E-FC4E-497A-9E50-47E44144D4ED}"/>
    <cellStyle name="Cálculo 4 8 2" xfId="7136" xr:uid="{CCA31AF6-0A5F-4342-9D20-6E6D0F6840CE}"/>
    <cellStyle name="Cálculo 4 8 3" xfId="7137" xr:uid="{E1D6A88C-8B05-432A-9EFD-7FEBEF1C68FA}"/>
    <cellStyle name="Cálculo 4 8 4" xfId="7138" xr:uid="{C7F59659-3ED2-41B4-98DB-CDB2058E0205}"/>
    <cellStyle name="Cálculo 4 9" xfId="7139" xr:uid="{67DFFB21-2853-43A6-838E-CA2CB2BA70C3}"/>
    <cellStyle name="Cálculo 4 9 2" xfId="7140" xr:uid="{E67F04D6-0765-4355-8861-1EF9FA6A4613}"/>
    <cellStyle name="Cálculo 4 9 3" xfId="7141" xr:uid="{FC2FA366-A81D-408D-87F2-8FBAF8A1F8A0}"/>
    <cellStyle name="Cálculo 4 9 4" xfId="7142" xr:uid="{DB97B4F5-6198-4521-B45F-C1C08ED5E43A}"/>
    <cellStyle name="Cálculo 5" xfId="536" xr:uid="{0D33F956-A607-4D64-82D7-20CF848E1F0B}"/>
    <cellStyle name="Cálculo 5 10" xfId="7143" xr:uid="{55BF0303-E9D5-4D27-8A00-5E3E3551CD6C}"/>
    <cellStyle name="Cálculo 5 11" xfId="7144" xr:uid="{7BFEF346-DBA7-4447-BFC0-7099383CD754}"/>
    <cellStyle name="Cálculo 5 12" xfId="7145" xr:uid="{0CAE8A54-BDA2-477D-A401-CDFC184A5E6A}"/>
    <cellStyle name="Cálculo 5 13" xfId="7146" xr:uid="{76AEAA8A-A61B-40D5-80B5-804E6323CF5D}"/>
    <cellStyle name="Cálculo 5 14" xfId="7147" xr:uid="{E47ED501-38E8-4D87-9C01-C58C890EF679}"/>
    <cellStyle name="Cálculo 5 15" xfId="7148" xr:uid="{047DF22A-BB5F-4656-ADC5-60CF9A181FA3}"/>
    <cellStyle name="Cálculo 5 16" xfId="7149" xr:uid="{EB50CB35-84A9-4321-ABA0-532C4CA479DB}"/>
    <cellStyle name="Cálculo 5 2" xfId="736" xr:uid="{B126E88F-C9C3-4E51-8F40-94F72FBAE3FE}"/>
    <cellStyle name="Cálculo 5 2 10" xfId="7150" xr:uid="{091C0651-BF82-48CE-9027-9C736AE46879}"/>
    <cellStyle name="Cálculo 5 2 11" xfId="7151" xr:uid="{891168F3-9CEF-4159-9CEF-A9E868E7A59F}"/>
    <cellStyle name="Cálculo 5 2 12" xfId="7152" xr:uid="{3032C6A3-D9B1-42C5-A0EB-AC4117AD2E09}"/>
    <cellStyle name="Cálculo 5 2 13" xfId="7153" xr:uid="{C62A1CBE-33FC-4037-896C-D3947A36577E}"/>
    <cellStyle name="Cálculo 5 2 14" xfId="7154" xr:uid="{620B9A35-2200-45C9-94A7-ECDC274F9E42}"/>
    <cellStyle name="Cálculo 5 2 2" xfId="850" xr:uid="{2963EA14-A61B-4FDD-AEC4-E63A70AC1EF2}"/>
    <cellStyle name="Cálculo 5 2 2 10" xfId="7155" xr:uid="{9E6C26FA-AAD3-43F5-83FD-5D41DB9C2B7A}"/>
    <cellStyle name="Cálculo 5 2 2 11" xfId="7156" xr:uid="{E477E400-43D3-493C-B532-3CF34FD5162F}"/>
    <cellStyle name="Cálculo 5 2 2 12" xfId="7157" xr:uid="{A9196EED-4A18-4A08-9CCC-0541697E72FA}"/>
    <cellStyle name="Cálculo 5 2 2 13" xfId="7158" xr:uid="{4A7010B1-88CB-4B93-9ABD-C3D3A442F5A9}"/>
    <cellStyle name="Cálculo 5 2 2 2" xfId="1101" xr:uid="{F773D5DF-CDC7-4396-A7A9-71F1703D0687}"/>
    <cellStyle name="Cálculo 5 2 2 2 10" xfId="7159" xr:uid="{32DB9894-CE14-41F4-A700-FE30891B64D6}"/>
    <cellStyle name="Cálculo 5 2 2 2 11" xfId="7160" xr:uid="{744766B8-5E33-4C74-A01E-4261EC0025BB}"/>
    <cellStyle name="Cálculo 5 2 2 2 12" xfId="7161" xr:uid="{577CE33A-9AA9-4F28-B863-6E882F9051E5}"/>
    <cellStyle name="Cálculo 5 2 2 2 13" xfId="7162" xr:uid="{44276DCD-A24B-433D-B345-9756B3E8AF1C}"/>
    <cellStyle name="Cálculo 5 2 2 2 2" xfId="7163" xr:uid="{D6A97AA3-E301-4B18-A9E2-739D018509C3}"/>
    <cellStyle name="Cálculo 5 2 2 2 2 10" xfId="7164" xr:uid="{58EAB7A0-FFB3-41EE-94FA-412ED9EE9BF6}"/>
    <cellStyle name="Cálculo 5 2 2 2 2 2" xfId="7165" xr:uid="{0C8279F9-241E-46E3-9B12-D5855B268BDA}"/>
    <cellStyle name="Cálculo 5 2 2 2 2 2 2" xfId="7166" xr:uid="{D5CE65C6-0078-47F9-8F72-47D845DD795F}"/>
    <cellStyle name="Cálculo 5 2 2 2 2 2 3" xfId="7167" xr:uid="{72D83751-770E-4F16-B669-9F39344581FB}"/>
    <cellStyle name="Cálculo 5 2 2 2 2 2 4" xfId="7168" xr:uid="{A1FCF78E-B0E8-4680-9A76-3B66B1C40BF0}"/>
    <cellStyle name="Cálculo 5 2 2 2 2 2 5" xfId="7169" xr:uid="{4CD3CA68-7F8F-410D-8A65-E4CE27A7C856}"/>
    <cellStyle name="Cálculo 5 2 2 2 2 3" xfId="7170" xr:uid="{824E9DCC-F34A-422A-A7E1-1CDACFDD31AE}"/>
    <cellStyle name="Cálculo 5 2 2 2 2 3 2" xfId="7171" xr:uid="{39B10E29-4A79-4B50-9952-BAA849AF48F9}"/>
    <cellStyle name="Cálculo 5 2 2 2 2 3 3" xfId="7172" xr:uid="{4AB421EA-B73B-4F85-86D3-4FE186A96B67}"/>
    <cellStyle name="Cálculo 5 2 2 2 2 3 4" xfId="7173" xr:uid="{30D24178-9245-4549-9BBA-5AB4A813DD30}"/>
    <cellStyle name="Cálculo 5 2 2 2 2 3 5" xfId="7174" xr:uid="{AD5D5BA6-058C-464C-9C85-FC8308D65619}"/>
    <cellStyle name="Cálculo 5 2 2 2 2 4" xfId="7175" xr:uid="{C42129AE-AD5F-4F39-863B-FAAD8A92A54E}"/>
    <cellStyle name="Cálculo 5 2 2 2 2 4 2" xfId="7176" xr:uid="{2E2D8C0F-36AC-4B5D-9241-AF27F2DAF2DB}"/>
    <cellStyle name="Cálculo 5 2 2 2 2 4 3" xfId="7177" xr:uid="{EB9F8782-98CE-433B-B1D6-428EC9752FF6}"/>
    <cellStyle name="Cálculo 5 2 2 2 2 4 4" xfId="7178" xr:uid="{19634FB9-D5E0-4DDF-8F55-BA73662A6F50}"/>
    <cellStyle name="Cálculo 5 2 2 2 2 5" xfId="7179" xr:uid="{4C727C93-0A8D-411A-A0F7-2BB0A2EF44AC}"/>
    <cellStyle name="Cálculo 5 2 2 2 2 5 2" xfId="7180" xr:uid="{C28C5164-FC21-44D8-85CA-1E8B186D9517}"/>
    <cellStyle name="Cálculo 5 2 2 2 2 5 3" xfId="7181" xr:uid="{B1D9045B-F790-450B-887B-ADE44D8179B2}"/>
    <cellStyle name="Cálculo 5 2 2 2 2 5 4" xfId="7182" xr:uid="{905F0EC7-DC92-434E-8C37-D511C807DDE7}"/>
    <cellStyle name="Cálculo 5 2 2 2 2 6" xfId="7183" xr:uid="{BA0F6171-0FBD-472B-B546-871B3F04F47F}"/>
    <cellStyle name="Cálculo 5 2 2 2 2 6 2" xfId="7184" xr:uid="{A4DA1385-F6DF-4CEE-B513-23931430328C}"/>
    <cellStyle name="Cálculo 5 2 2 2 2 6 3" xfId="7185" xr:uid="{8A62E055-A7DF-41E8-8BFE-718000F74352}"/>
    <cellStyle name="Cálculo 5 2 2 2 2 6 4" xfId="7186" xr:uid="{8EF4E06D-4A52-4801-A14C-06DE32BF5EA7}"/>
    <cellStyle name="Cálculo 5 2 2 2 2 7" xfId="7187" xr:uid="{AAD6FA90-EF0A-4DEC-B13E-F9B19307A7F3}"/>
    <cellStyle name="Cálculo 5 2 2 2 2 8" xfId="7188" xr:uid="{C4F4A6CE-C11C-4472-8227-A850FA0178C1}"/>
    <cellStyle name="Cálculo 5 2 2 2 2 9" xfId="7189" xr:uid="{DFB5EC96-DEAF-4F80-B15F-B43D62209949}"/>
    <cellStyle name="Cálculo 5 2 2 2 3" xfId="7190" xr:uid="{2AB19FDC-509E-4414-95D0-BD944D03A062}"/>
    <cellStyle name="Cálculo 5 2 2 2 3 2" xfId="7191" xr:uid="{3CB29E34-0C4C-4A63-9964-F5D577937A45}"/>
    <cellStyle name="Cálculo 5 2 2 2 3 3" xfId="7192" xr:uid="{340D3EB2-4E7B-4C91-B670-F7DC16FF1649}"/>
    <cellStyle name="Cálculo 5 2 2 2 3 4" xfId="7193" xr:uid="{1757B760-D025-45EF-90E1-2D769E01A8D9}"/>
    <cellStyle name="Cálculo 5 2 2 2 3 5" xfId="7194" xr:uid="{D3A2DD39-A1D0-4F0C-87BC-9304FAADE722}"/>
    <cellStyle name="Cálculo 5 2 2 2 4" xfId="7195" xr:uid="{86C705DB-544C-4A0C-84C5-B74F0F805D85}"/>
    <cellStyle name="Cálculo 5 2 2 2 4 2" xfId="7196" xr:uid="{1AF2D7F9-1473-44A3-B427-867C6C99E227}"/>
    <cellStyle name="Cálculo 5 2 2 2 4 3" xfId="7197" xr:uid="{DDA68FDC-A987-4E8D-965E-1E93B526010F}"/>
    <cellStyle name="Cálculo 5 2 2 2 4 4" xfId="7198" xr:uid="{71DD516C-25A4-4534-99F1-05042BAE8ABF}"/>
    <cellStyle name="Cálculo 5 2 2 2 4 5" xfId="7199" xr:uid="{2866E8ED-D2F0-4C0F-B776-DE05AF4EB745}"/>
    <cellStyle name="Cálculo 5 2 2 2 5" xfId="7200" xr:uid="{529A0DE2-425A-4E12-9C08-13B9998DF0EE}"/>
    <cellStyle name="Cálculo 5 2 2 2 5 2" xfId="7201" xr:uid="{D757E2E3-6940-4391-91D3-9E68C8DF5F06}"/>
    <cellStyle name="Cálculo 5 2 2 2 5 3" xfId="7202" xr:uid="{1327D826-BC48-43F2-9ED3-8371D3EB7A5C}"/>
    <cellStyle name="Cálculo 5 2 2 2 5 4" xfId="7203" xr:uid="{10AFD9F6-1396-4AF2-99E0-00716541C037}"/>
    <cellStyle name="Cálculo 5 2 2 2 6" xfId="7204" xr:uid="{AF687EA8-0FDE-4439-98F1-1775AD7D58CA}"/>
    <cellStyle name="Cálculo 5 2 2 2 6 2" xfId="7205" xr:uid="{C868FA37-743A-4F21-B203-6818F89D559E}"/>
    <cellStyle name="Cálculo 5 2 2 2 6 3" xfId="7206" xr:uid="{AC0AEDE4-470C-410B-82B4-740D4BE60E5C}"/>
    <cellStyle name="Cálculo 5 2 2 2 6 4" xfId="7207" xr:uid="{AA3FF3FD-015C-4809-A496-F1F8F73BE45D}"/>
    <cellStyle name="Cálculo 5 2 2 2 7" xfId="7208" xr:uid="{1CF27B12-3F14-417E-918C-77F5714BD1F7}"/>
    <cellStyle name="Cálculo 5 2 2 2 7 2" xfId="7209" xr:uid="{7DD46145-C09E-4444-8CB6-3209BD35F113}"/>
    <cellStyle name="Cálculo 5 2 2 2 7 3" xfId="7210" xr:uid="{FE692799-85A2-42C3-95F9-2DA926204E06}"/>
    <cellStyle name="Cálculo 5 2 2 2 7 4" xfId="7211" xr:uid="{F939F06D-2A4F-4FD8-B6CD-9BE384B8BEE7}"/>
    <cellStyle name="Cálculo 5 2 2 2 8" xfId="7212" xr:uid="{CF604EBC-4847-44C4-BC77-76A471563F74}"/>
    <cellStyle name="Cálculo 5 2 2 2 9" xfId="7213" xr:uid="{3EB08892-39D2-4354-AADE-3B5C4BB8E275}"/>
    <cellStyle name="Cálculo 5 2 2 3" xfId="7214" xr:uid="{0F863240-3E3E-40EB-A855-BC7B91A52252}"/>
    <cellStyle name="Cálculo 5 2 2 3 10" xfId="7215" xr:uid="{1AEC2B53-59BE-448F-BA8C-EF88F0BC60B5}"/>
    <cellStyle name="Cálculo 5 2 2 3 2" xfId="7216" xr:uid="{BC149B02-D331-4EA8-857B-07E9405C53A8}"/>
    <cellStyle name="Cálculo 5 2 2 3 2 2" xfId="7217" xr:uid="{3ADE40E7-11D3-48BB-B1FF-8B5A032A3CB6}"/>
    <cellStyle name="Cálculo 5 2 2 3 2 3" xfId="7218" xr:uid="{0C52C5D1-6D7B-4466-8B2F-03AE6C77B05B}"/>
    <cellStyle name="Cálculo 5 2 2 3 2 4" xfId="7219" xr:uid="{13FED2AF-DAB0-4962-8C01-F487A5790E6D}"/>
    <cellStyle name="Cálculo 5 2 2 3 2 5" xfId="7220" xr:uid="{6CA1CD41-2C0B-4F7B-88C3-C8ADE1253BE0}"/>
    <cellStyle name="Cálculo 5 2 2 3 3" xfId="7221" xr:uid="{939B49FF-450C-4FC2-9AE1-03165116484D}"/>
    <cellStyle name="Cálculo 5 2 2 3 3 2" xfId="7222" xr:uid="{F8E036A7-DC9B-44FF-81DE-F7C450AF2773}"/>
    <cellStyle name="Cálculo 5 2 2 3 3 3" xfId="7223" xr:uid="{BD94FF19-42F9-47C8-A365-630C5DF31D94}"/>
    <cellStyle name="Cálculo 5 2 2 3 3 4" xfId="7224" xr:uid="{E69B392F-A79D-4BCB-8D1F-FD63D3CA9BC9}"/>
    <cellStyle name="Cálculo 5 2 2 3 3 5" xfId="7225" xr:uid="{9A5661C7-885D-44E1-8168-47E6D65EBEE5}"/>
    <cellStyle name="Cálculo 5 2 2 3 4" xfId="7226" xr:uid="{C6A911B7-9A6C-422C-8272-C65C653AA305}"/>
    <cellStyle name="Cálculo 5 2 2 3 4 2" xfId="7227" xr:uid="{B9B1309A-AC29-4873-A0FF-6F97ADEF1CA5}"/>
    <cellStyle name="Cálculo 5 2 2 3 4 3" xfId="7228" xr:uid="{9952E70D-206F-4639-BC96-3A85A87EABF7}"/>
    <cellStyle name="Cálculo 5 2 2 3 4 4" xfId="7229" xr:uid="{74149D6B-0D56-4F8D-879D-E167C12B4037}"/>
    <cellStyle name="Cálculo 5 2 2 3 5" xfId="7230" xr:uid="{254F71D6-08E3-4848-ABEE-A7102D6C7A27}"/>
    <cellStyle name="Cálculo 5 2 2 3 5 2" xfId="7231" xr:uid="{5D6408FD-6B01-4026-BC48-237395DAA91A}"/>
    <cellStyle name="Cálculo 5 2 2 3 5 3" xfId="7232" xr:uid="{3CF040EA-3507-498F-AE38-111B672FDF6C}"/>
    <cellStyle name="Cálculo 5 2 2 3 5 4" xfId="7233" xr:uid="{E43C7E4C-7DBD-46EB-B237-5C417B757CA2}"/>
    <cellStyle name="Cálculo 5 2 2 3 6" xfId="7234" xr:uid="{DC50B029-7FD1-4DFA-9F8C-09B4CF326BD7}"/>
    <cellStyle name="Cálculo 5 2 2 3 6 2" xfId="7235" xr:uid="{AB7C8895-E2C9-4434-8F84-95F6E31B1721}"/>
    <cellStyle name="Cálculo 5 2 2 3 6 3" xfId="7236" xr:uid="{90255B89-84D4-4D1F-8324-2BA83C534F3D}"/>
    <cellStyle name="Cálculo 5 2 2 3 6 4" xfId="7237" xr:uid="{609B42A0-25C1-4266-AEB6-1FBEE8FCE670}"/>
    <cellStyle name="Cálculo 5 2 2 3 7" xfId="7238" xr:uid="{F224B738-81E6-4F5B-B50D-3C7ECC7788C9}"/>
    <cellStyle name="Cálculo 5 2 2 3 8" xfId="7239" xr:uid="{2A58A935-174A-4D5D-B830-3B6912922048}"/>
    <cellStyle name="Cálculo 5 2 2 3 9" xfId="7240" xr:uid="{BA09E31C-1833-499E-AE4A-9349618F5B80}"/>
    <cellStyle name="Cálculo 5 2 2 4" xfId="7241" xr:uid="{7CABE1DF-64A5-4940-B50A-7E2E1838DE39}"/>
    <cellStyle name="Cálculo 5 2 2 4 10" xfId="7242" xr:uid="{7D10069B-56C9-40AF-97F2-6D3E50948E3E}"/>
    <cellStyle name="Cálculo 5 2 2 4 2" xfId="7243" xr:uid="{6078B27C-0647-462F-B553-10733F93F2E3}"/>
    <cellStyle name="Cálculo 5 2 2 4 2 2" xfId="7244" xr:uid="{97ED17EF-A0FF-4576-9502-8AD79B343979}"/>
    <cellStyle name="Cálculo 5 2 2 4 2 3" xfId="7245" xr:uid="{4613E300-ACB9-4126-9E0F-90DA7C244E4F}"/>
    <cellStyle name="Cálculo 5 2 2 4 2 4" xfId="7246" xr:uid="{F4E3216E-FEDE-4437-8A1B-886B56921543}"/>
    <cellStyle name="Cálculo 5 2 2 4 2 5" xfId="7247" xr:uid="{9E223DFB-8F23-4940-85AA-1A38340156AE}"/>
    <cellStyle name="Cálculo 5 2 2 4 3" xfId="7248" xr:uid="{B63AF5A3-7EB5-4914-AB7B-B321042E553B}"/>
    <cellStyle name="Cálculo 5 2 2 4 3 2" xfId="7249" xr:uid="{6DD4EEF0-6E1C-4BAD-AE12-A94117C7498B}"/>
    <cellStyle name="Cálculo 5 2 2 4 3 3" xfId="7250" xr:uid="{88FA35D3-566E-4972-A7AF-EF1F39C2ADA8}"/>
    <cellStyle name="Cálculo 5 2 2 4 3 4" xfId="7251" xr:uid="{CC2A8385-2FE9-4FD4-9B9F-F62D60D603A8}"/>
    <cellStyle name="Cálculo 5 2 2 4 3 5" xfId="7252" xr:uid="{6A2E86A9-6D2C-4C82-B886-38D78D11EB70}"/>
    <cellStyle name="Cálculo 5 2 2 4 4" xfId="7253" xr:uid="{2873F37B-7241-489D-84F6-D1D7D56B8220}"/>
    <cellStyle name="Cálculo 5 2 2 4 4 2" xfId="7254" xr:uid="{DF437652-B7D7-4D04-8E73-F70266DF7183}"/>
    <cellStyle name="Cálculo 5 2 2 4 4 3" xfId="7255" xr:uid="{879E13F1-D792-4633-BF0C-2A79267C6965}"/>
    <cellStyle name="Cálculo 5 2 2 4 4 4" xfId="7256" xr:uid="{BABE2439-0956-4B47-92ED-D51C6490DB3C}"/>
    <cellStyle name="Cálculo 5 2 2 4 5" xfId="7257" xr:uid="{C533E038-0075-497F-BC99-247BD34AC811}"/>
    <cellStyle name="Cálculo 5 2 2 4 5 2" xfId="7258" xr:uid="{1D8DDE16-B86B-48CC-B6C0-F3DDF86E8832}"/>
    <cellStyle name="Cálculo 5 2 2 4 5 3" xfId="7259" xr:uid="{E3305530-5574-493C-9A88-E4E563FC9AEC}"/>
    <cellStyle name="Cálculo 5 2 2 4 5 4" xfId="7260" xr:uid="{5D16A76A-D419-4640-9E4A-4AAE11CA3B6D}"/>
    <cellStyle name="Cálculo 5 2 2 4 6" xfId="7261" xr:uid="{30AF1E43-EF22-4323-9226-01CF59AD0516}"/>
    <cellStyle name="Cálculo 5 2 2 4 6 2" xfId="7262" xr:uid="{134B9A88-ADD5-4B47-B999-CB0B0C9266F2}"/>
    <cellStyle name="Cálculo 5 2 2 4 6 3" xfId="7263" xr:uid="{4AC0FC33-EBD6-462D-9D0F-036D4367DF6E}"/>
    <cellStyle name="Cálculo 5 2 2 4 6 4" xfId="7264" xr:uid="{26FEE739-64BF-458E-91C7-002D652CDCE9}"/>
    <cellStyle name="Cálculo 5 2 2 4 7" xfId="7265" xr:uid="{05739803-D1C4-4EA3-823A-D8B803BD72DE}"/>
    <cellStyle name="Cálculo 5 2 2 4 8" xfId="7266" xr:uid="{C4230D68-48A2-4758-A414-6096D8D4CEB3}"/>
    <cellStyle name="Cálculo 5 2 2 4 9" xfId="7267" xr:uid="{9362A312-6BEE-45FC-B4AF-1CADE01BAFA9}"/>
    <cellStyle name="Cálculo 5 2 2 5" xfId="7268" xr:uid="{04BC6221-3FC6-4269-8F28-309BB3BFB6EC}"/>
    <cellStyle name="Cálculo 5 2 2 5 2" xfId="7269" xr:uid="{9EA2B21C-9FD9-40D4-BD27-BD7B1FA8CC5B}"/>
    <cellStyle name="Cálculo 5 2 2 5 3" xfId="7270" xr:uid="{ADC85B26-F96F-4F43-9AE5-DC2CBB902BFB}"/>
    <cellStyle name="Cálculo 5 2 2 5 4" xfId="7271" xr:uid="{1475B655-BEF8-4AC5-8802-886CFEB986D9}"/>
    <cellStyle name="Cálculo 5 2 2 5 5" xfId="7272" xr:uid="{AAFB9C2B-AC91-4EF7-A41F-B5DF422E9CE7}"/>
    <cellStyle name="Cálculo 5 2 2 6" xfId="7273" xr:uid="{D2B0DD25-C495-4267-8572-374C468CB221}"/>
    <cellStyle name="Cálculo 5 2 2 6 2" xfId="7274" xr:uid="{57D20241-42CF-46FB-A3D5-BF5AD7534080}"/>
    <cellStyle name="Cálculo 5 2 2 6 3" xfId="7275" xr:uid="{D9CF6099-F62E-4D42-B7E8-40564E84C0F6}"/>
    <cellStyle name="Cálculo 5 2 2 6 4" xfId="7276" xr:uid="{0BC8BA50-343C-4972-8990-09A8A82BCDB2}"/>
    <cellStyle name="Cálculo 5 2 2 7" xfId="7277" xr:uid="{8C3AC93C-6D1B-426B-BEA7-0CD042E28512}"/>
    <cellStyle name="Cálculo 5 2 2 7 2" xfId="7278" xr:uid="{D6A5A83E-85FD-49D5-B9E9-E3CBCC19CB74}"/>
    <cellStyle name="Cálculo 5 2 2 7 3" xfId="7279" xr:uid="{69E0B54F-ABE2-4370-AA14-4218BBE07908}"/>
    <cellStyle name="Cálculo 5 2 2 7 4" xfId="7280" xr:uid="{02F48CA4-89FD-4EAC-AFA4-41D13F63A454}"/>
    <cellStyle name="Cálculo 5 2 2 8" xfId="7281" xr:uid="{F64D8017-70C9-4007-B250-A9DE2A8D695F}"/>
    <cellStyle name="Cálculo 5 2 2 8 2" xfId="7282" xr:uid="{51EAA56C-F512-4208-B4FD-62E7430F1373}"/>
    <cellStyle name="Cálculo 5 2 2 8 3" xfId="7283" xr:uid="{AAB14A1C-E31A-4668-8A08-2EC8D3EB537D}"/>
    <cellStyle name="Cálculo 5 2 2 8 4" xfId="7284" xr:uid="{A8303A85-8EA3-4BC4-9409-6B61722C1908}"/>
    <cellStyle name="Cálculo 5 2 2 9" xfId="7285" xr:uid="{34680C7C-6F54-450C-A8E1-E62180070B1C}"/>
    <cellStyle name="Cálculo 5 2 3" xfId="987" xr:uid="{AE8D623D-AA23-48E0-85C8-9AD1E7468E31}"/>
    <cellStyle name="Cálculo 5 2 3 10" xfId="7286" xr:uid="{1F3A2FB9-C505-488F-A8A6-F9D6115C9B0F}"/>
    <cellStyle name="Cálculo 5 2 3 11" xfId="7287" xr:uid="{FC1BBA6C-7CC9-4D70-A42B-109D2515D871}"/>
    <cellStyle name="Cálculo 5 2 3 12" xfId="7288" xr:uid="{A98D942D-355B-4F96-9B97-4BD3C5CA444A}"/>
    <cellStyle name="Cálculo 5 2 3 13" xfId="7289" xr:uid="{05666138-9D26-4B84-9A4A-F5AB5D05695E}"/>
    <cellStyle name="Cálculo 5 2 3 2" xfId="7290" xr:uid="{EC7CB007-6857-4EAC-8291-6EE234DBEA90}"/>
    <cellStyle name="Cálculo 5 2 3 2 10" xfId="7291" xr:uid="{31FF6C1A-34F6-4F94-80E6-CAEA2AAC4516}"/>
    <cellStyle name="Cálculo 5 2 3 2 2" xfId="7292" xr:uid="{F6216AB5-3275-4265-AD54-C23EC20AC2BC}"/>
    <cellStyle name="Cálculo 5 2 3 2 2 2" xfId="7293" xr:uid="{59B2D2EF-06A0-460C-BC48-41BE636EA8DE}"/>
    <cellStyle name="Cálculo 5 2 3 2 2 3" xfId="7294" xr:uid="{FFB09DC1-A22D-4BD3-8F21-6D6B85A1D955}"/>
    <cellStyle name="Cálculo 5 2 3 2 2 4" xfId="7295" xr:uid="{021162BA-28DC-492B-BCC3-580635F380FB}"/>
    <cellStyle name="Cálculo 5 2 3 2 2 5" xfId="7296" xr:uid="{19A20701-22E1-4CF7-8A43-64DF1874D86F}"/>
    <cellStyle name="Cálculo 5 2 3 2 3" xfId="7297" xr:uid="{C8F9A446-10EA-4AB9-AAA5-E52516559115}"/>
    <cellStyle name="Cálculo 5 2 3 2 3 2" xfId="7298" xr:uid="{186AAAE8-860D-404C-95E4-7FC6149FA991}"/>
    <cellStyle name="Cálculo 5 2 3 2 3 3" xfId="7299" xr:uid="{64029E38-AA01-4A05-A14B-C3B84B1C1E0B}"/>
    <cellStyle name="Cálculo 5 2 3 2 3 4" xfId="7300" xr:uid="{FCC640C0-EABE-4287-8A6C-F68C2AA35767}"/>
    <cellStyle name="Cálculo 5 2 3 2 3 5" xfId="7301" xr:uid="{33A80EDC-B5C7-4567-ADBB-6DA8C9C89954}"/>
    <cellStyle name="Cálculo 5 2 3 2 4" xfId="7302" xr:uid="{368EF7E2-BC69-4DFC-A1E1-94B9D9017614}"/>
    <cellStyle name="Cálculo 5 2 3 2 4 2" xfId="7303" xr:uid="{20977525-79A3-48E0-8894-1A879EB30DEB}"/>
    <cellStyle name="Cálculo 5 2 3 2 4 3" xfId="7304" xr:uid="{D97FEBE5-26F6-42FB-9DB6-F802BCB05076}"/>
    <cellStyle name="Cálculo 5 2 3 2 4 4" xfId="7305" xr:uid="{07DA4A4B-F295-46F9-888E-2E5DC03B389C}"/>
    <cellStyle name="Cálculo 5 2 3 2 5" xfId="7306" xr:uid="{22F3EBEF-29C3-4E98-9D29-AF23CF27754E}"/>
    <cellStyle name="Cálculo 5 2 3 2 5 2" xfId="7307" xr:uid="{AB08A0C9-3288-4FBA-ACE9-DD789ED674D5}"/>
    <cellStyle name="Cálculo 5 2 3 2 5 3" xfId="7308" xr:uid="{0FE6A0B5-2221-4BC6-8FCB-27637CE49F10}"/>
    <cellStyle name="Cálculo 5 2 3 2 5 4" xfId="7309" xr:uid="{8E90163C-00A5-4DA7-8F19-E395CCCF9A0B}"/>
    <cellStyle name="Cálculo 5 2 3 2 6" xfId="7310" xr:uid="{E65FA129-2B7C-480F-B4E1-3E45C70CA53A}"/>
    <cellStyle name="Cálculo 5 2 3 2 6 2" xfId="7311" xr:uid="{0B01168F-536B-45DF-84DF-91CA3A7F837A}"/>
    <cellStyle name="Cálculo 5 2 3 2 6 3" xfId="7312" xr:uid="{5425B278-6B9A-40BA-9CB6-2D7E944CC852}"/>
    <cellStyle name="Cálculo 5 2 3 2 6 4" xfId="7313" xr:uid="{AD7A043F-8AF8-4C21-892D-C10F0BC41224}"/>
    <cellStyle name="Cálculo 5 2 3 2 7" xfId="7314" xr:uid="{6078227F-1F51-4E74-9AB9-4D27E5F67634}"/>
    <cellStyle name="Cálculo 5 2 3 2 8" xfId="7315" xr:uid="{CDD216C4-54BC-46E1-BE88-A1963868AAF2}"/>
    <cellStyle name="Cálculo 5 2 3 2 9" xfId="7316" xr:uid="{F4253ADE-47D2-410D-BD23-6C197127C9D8}"/>
    <cellStyle name="Cálculo 5 2 3 3" xfId="7317" xr:uid="{B1C9307B-A6B7-4DBB-B283-471428FA9C77}"/>
    <cellStyle name="Cálculo 5 2 3 3 2" xfId="7318" xr:uid="{11F66DB5-F4C3-47F5-A471-6475FC76367A}"/>
    <cellStyle name="Cálculo 5 2 3 3 3" xfId="7319" xr:uid="{A370DFC4-04C9-49E9-AAAB-E884DC22582B}"/>
    <cellStyle name="Cálculo 5 2 3 3 4" xfId="7320" xr:uid="{58593ED5-EFC2-445E-84AB-3390DE485799}"/>
    <cellStyle name="Cálculo 5 2 3 3 5" xfId="7321" xr:uid="{9D13BE92-8B2D-4885-B602-D6C727A07E78}"/>
    <cellStyle name="Cálculo 5 2 3 4" xfId="7322" xr:uid="{77244299-3847-4CB4-96E0-01D1419F47C1}"/>
    <cellStyle name="Cálculo 5 2 3 4 2" xfId="7323" xr:uid="{68D814B5-D249-4977-AC58-60DE089EA6EB}"/>
    <cellStyle name="Cálculo 5 2 3 4 3" xfId="7324" xr:uid="{135DA202-B63D-42AF-A8E5-93F42A9C87F1}"/>
    <cellStyle name="Cálculo 5 2 3 4 4" xfId="7325" xr:uid="{949773E4-F861-4383-A1E6-6CDC3A93A33F}"/>
    <cellStyle name="Cálculo 5 2 3 4 5" xfId="7326" xr:uid="{E7FE4D2B-06EF-40D4-A679-22556FD43E9D}"/>
    <cellStyle name="Cálculo 5 2 3 5" xfId="7327" xr:uid="{21250E69-45D9-46B2-B66C-395718389946}"/>
    <cellStyle name="Cálculo 5 2 3 5 2" xfId="7328" xr:uid="{22D0A068-254C-40DB-9D3E-5C460AED5483}"/>
    <cellStyle name="Cálculo 5 2 3 5 3" xfId="7329" xr:uid="{6D2FECB0-0F1B-4E94-8B48-5B031AFEBF6D}"/>
    <cellStyle name="Cálculo 5 2 3 5 4" xfId="7330" xr:uid="{D1F59ACD-E25A-4AA8-BCC5-AD108E60E0F0}"/>
    <cellStyle name="Cálculo 5 2 3 6" xfId="7331" xr:uid="{9ACABE57-706F-4E12-872C-179F5DF33C4B}"/>
    <cellStyle name="Cálculo 5 2 3 6 2" xfId="7332" xr:uid="{BBF71D13-C433-4B4D-9BB1-2D4B4AB2DE86}"/>
    <cellStyle name="Cálculo 5 2 3 6 3" xfId="7333" xr:uid="{D3A8D0E7-3173-460C-AB06-84AA9CC39D7E}"/>
    <cellStyle name="Cálculo 5 2 3 6 4" xfId="7334" xr:uid="{B0601EAA-1829-434B-9318-341D2975F3AD}"/>
    <cellStyle name="Cálculo 5 2 3 7" xfId="7335" xr:uid="{53129798-BEFA-4154-A6EE-59B9751FE5B0}"/>
    <cellStyle name="Cálculo 5 2 3 7 2" xfId="7336" xr:uid="{6AA75CF1-45EF-487E-9F20-DD445A19C640}"/>
    <cellStyle name="Cálculo 5 2 3 7 3" xfId="7337" xr:uid="{9CC16947-A805-45C6-8D0A-C2694ADA6F05}"/>
    <cellStyle name="Cálculo 5 2 3 7 4" xfId="7338" xr:uid="{50FAD3D3-3916-4EEF-A12B-2C5E3B2A22EB}"/>
    <cellStyle name="Cálculo 5 2 3 8" xfId="7339" xr:uid="{BE1DA5F5-7015-44C4-80DB-5C0AA2F28C67}"/>
    <cellStyle name="Cálculo 5 2 3 9" xfId="7340" xr:uid="{F34FA6C3-3FFE-4114-BE77-5F02779E9D38}"/>
    <cellStyle name="Cálculo 5 2 4" xfId="7341" xr:uid="{6198C6CD-FAA7-482E-B2B2-6BFE47720574}"/>
    <cellStyle name="Cálculo 5 2 4 10" xfId="7342" xr:uid="{39C89FA1-C866-46F2-9860-2C6CB61BA63B}"/>
    <cellStyle name="Cálculo 5 2 4 2" xfId="7343" xr:uid="{4A487A10-8159-4285-B0AF-D827F1775DD6}"/>
    <cellStyle name="Cálculo 5 2 4 2 2" xfId="7344" xr:uid="{4AEAA088-57C4-4F32-956C-05E44DA3EAD3}"/>
    <cellStyle name="Cálculo 5 2 4 2 3" xfId="7345" xr:uid="{BAB19532-32DD-4A20-BE59-D7CE79CBEA4C}"/>
    <cellStyle name="Cálculo 5 2 4 2 4" xfId="7346" xr:uid="{35EA8379-50EB-48AF-8EC4-DEDF1FE745A3}"/>
    <cellStyle name="Cálculo 5 2 4 2 5" xfId="7347" xr:uid="{841B69AE-7039-4B84-B53D-F03B0D4D3A59}"/>
    <cellStyle name="Cálculo 5 2 4 3" xfId="7348" xr:uid="{2B9F8E27-5C36-4B6D-856B-1CEA8B85B87C}"/>
    <cellStyle name="Cálculo 5 2 4 3 2" xfId="7349" xr:uid="{7EA4DE28-750B-4F6A-B41D-4485B974A373}"/>
    <cellStyle name="Cálculo 5 2 4 3 3" xfId="7350" xr:uid="{121B7747-84E3-4842-A6B2-298B70B161B0}"/>
    <cellStyle name="Cálculo 5 2 4 3 4" xfId="7351" xr:uid="{B7E328B4-7DCB-4B04-97FF-43A4350A27E7}"/>
    <cellStyle name="Cálculo 5 2 4 3 5" xfId="7352" xr:uid="{2F1825B9-788C-4288-AA3D-24CF65CD8C3C}"/>
    <cellStyle name="Cálculo 5 2 4 4" xfId="7353" xr:uid="{0F9E1B67-7289-4B76-BE98-AF8610E167EA}"/>
    <cellStyle name="Cálculo 5 2 4 4 2" xfId="7354" xr:uid="{D4DBCA38-F895-406A-A6AD-E5FE35A55B85}"/>
    <cellStyle name="Cálculo 5 2 4 4 3" xfId="7355" xr:uid="{839CFCA3-AB7A-464A-B864-5ACBEBA14614}"/>
    <cellStyle name="Cálculo 5 2 4 4 4" xfId="7356" xr:uid="{F1F0E1C8-8BC5-49BC-9E81-1DBA6B8A04FF}"/>
    <cellStyle name="Cálculo 5 2 4 5" xfId="7357" xr:uid="{5FC7940A-2729-49AE-B9D9-CB2F94052EFA}"/>
    <cellStyle name="Cálculo 5 2 4 5 2" xfId="7358" xr:uid="{5136E6C5-3734-4F22-953E-EEE2EA7D60EA}"/>
    <cellStyle name="Cálculo 5 2 4 5 3" xfId="7359" xr:uid="{F29D2F80-930E-424D-9C8E-0915A7E3609A}"/>
    <cellStyle name="Cálculo 5 2 4 5 4" xfId="7360" xr:uid="{EBB277CD-FC27-4375-B45D-C3B4DA7249FE}"/>
    <cellStyle name="Cálculo 5 2 4 6" xfId="7361" xr:uid="{D997FA77-D2F0-4533-AEAB-2B34B6338BE4}"/>
    <cellStyle name="Cálculo 5 2 4 6 2" xfId="7362" xr:uid="{09A8077E-284E-4D25-9840-960F45064426}"/>
    <cellStyle name="Cálculo 5 2 4 6 3" xfId="7363" xr:uid="{C7343077-35DF-4404-9B40-35307CB87D88}"/>
    <cellStyle name="Cálculo 5 2 4 6 4" xfId="7364" xr:uid="{9020F93F-3812-44D9-AFEF-8D74D5BBF36E}"/>
    <cellStyle name="Cálculo 5 2 4 7" xfId="7365" xr:uid="{5D02735F-86FF-4333-A9C7-0E27EA80578B}"/>
    <cellStyle name="Cálculo 5 2 4 8" xfId="7366" xr:uid="{1791CF6F-7FC6-4D3F-8FA4-DE5803E28C8D}"/>
    <cellStyle name="Cálculo 5 2 4 9" xfId="7367" xr:uid="{A268E225-1BB1-489B-B376-4CEF9763D49C}"/>
    <cellStyle name="Cálculo 5 2 5" xfId="7368" xr:uid="{BD020A92-43DF-4B69-8733-08E6280A9088}"/>
    <cellStyle name="Cálculo 5 2 5 10" xfId="7369" xr:uid="{740A0DBA-DA6F-4F13-A020-EA4E9EB23F7F}"/>
    <cellStyle name="Cálculo 5 2 5 2" xfId="7370" xr:uid="{A61D6FA2-5786-4BD7-93BD-DB4BA7FB1420}"/>
    <cellStyle name="Cálculo 5 2 5 2 2" xfId="7371" xr:uid="{23CDDBE9-7F16-4D02-93FA-A5B6BE1CC70D}"/>
    <cellStyle name="Cálculo 5 2 5 2 3" xfId="7372" xr:uid="{8E454383-CE92-4B14-8906-6E5B675CC425}"/>
    <cellStyle name="Cálculo 5 2 5 2 4" xfId="7373" xr:uid="{48FBBA87-D761-4825-9A4E-34E6A70AB9C8}"/>
    <cellStyle name="Cálculo 5 2 5 2 5" xfId="7374" xr:uid="{54397369-B97E-45D3-8396-6B518332BA8E}"/>
    <cellStyle name="Cálculo 5 2 5 3" xfId="7375" xr:uid="{EAFC0839-B99E-48E7-A2DE-5954908BF57E}"/>
    <cellStyle name="Cálculo 5 2 5 3 2" xfId="7376" xr:uid="{A8786592-486E-4B7F-B0AE-67DC1FD43792}"/>
    <cellStyle name="Cálculo 5 2 5 3 3" xfId="7377" xr:uid="{B261B072-6D99-43EC-A82B-87CE13364BE1}"/>
    <cellStyle name="Cálculo 5 2 5 3 4" xfId="7378" xr:uid="{9994DD5E-408F-4C29-B9E5-2013CFA5BCD4}"/>
    <cellStyle name="Cálculo 5 2 5 3 5" xfId="7379" xr:uid="{E87F8A9E-BBC7-4C2A-B4FC-A928A2FA19B6}"/>
    <cellStyle name="Cálculo 5 2 5 4" xfId="7380" xr:uid="{E2DEA9FB-D9E2-4101-976A-3D5AB6693BEE}"/>
    <cellStyle name="Cálculo 5 2 5 4 2" xfId="7381" xr:uid="{6BA876CC-E99C-4C0C-8193-A985717FDEAF}"/>
    <cellStyle name="Cálculo 5 2 5 4 3" xfId="7382" xr:uid="{133F4B15-0F6B-4626-8D60-E0F483B9DAB6}"/>
    <cellStyle name="Cálculo 5 2 5 4 4" xfId="7383" xr:uid="{E9890BA2-164A-4607-997E-C4C9BD8ABEFA}"/>
    <cellStyle name="Cálculo 5 2 5 5" xfId="7384" xr:uid="{993622C3-234F-4243-ADD7-BEB586B4D502}"/>
    <cellStyle name="Cálculo 5 2 5 5 2" xfId="7385" xr:uid="{70BDB2C2-711F-414F-9971-4D6AF47B08F9}"/>
    <cellStyle name="Cálculo 5 2 5 5 3" xfId="7386" xr:uid="{A449325C-880D-4B53-B3C0-D9426FE49B7D}"/>
    <cellStyle name="Cálculo 5 2 5 5 4" xfId="7387" xr:uid="{10DACD94-E402-49E1-B45F-10034ECCE86E}"/>
    <cellStyle name="Cálculo 5 2 5 6" xfId="7388" xr:uid="{EE94644A-4A7F-4E3F-A403-630BD59C9EB0}"/>
    <cellStyle name="Cálculo 5 2 5 6 2" xfId="7389" xr:uid="{D10B3DA5-D744-4A2F-B922-E8D7B35C985C}"/>
    <cellStyle name="Cálculo 5 2 5 6 3" xfId="7390" xr:uid="{FD7684B4-6DC3-4A20-96EF-012D5F23DF58}"/>
    <cellStyle name="Cálculo 5 2 5 6 4" xfId="7391" xr:uid="{8EC40053-DE80-4D68-849C-E0F376A5B82D}"/>
    <cellStyle name="Cálculo 5 2 5 7" xfId="7392" xr:uid="{DC680E48-19CC-4ADA-ABC3-37EDEFD64115}"/>
    <cellStyle name="Cálculo 5 2 5 8" xfId="7393" xr:uid="{CC87717D-FEFA-4300-80C0-5562F4DE8430}"/>
    <cellStyle name="Cálculo 5 2 5 9" xfId="7394" xr:uid="{5DB8DC21-ED5F-4183-BF1A-B4619D7DE9B4}"/>
    <cellStyle name="Cálculo 5 2 6" xfId="7395" xr:uid="{CA9A2B9F-6DE0-417C-AB85-32B6547090DF}"/>
    <cellStyle name="Cálculo 5 2 6 2" xfId="7396" xr:uid="{DE7F55C2-C58A-4270-A90F-0B26E2AB27E7}"/>
    <cellStyle name="Cálculo 5 2 6 3" xfId="7397" xr:uid="{01CB8F05-1950-40FF-9A54-A9FFE9021279}"/>
    <cellStyle name="Cálculo 5 2 6 4" xfId="7398" xr:uid="{82FC737F-AA9C-4669-9494-4B7A6C4C4DDD}"/>
    <cellStyle name="Cálculo 5 2 6 5" xfId="7399" xr:uid="{78222329-1938-4E85-8AD6-E71EBAF8B3F4}"/>
    <cellStyle name="Cálculo 5 2 7" xfId="7400" xr:uid="{01F672BF-57E0-4809-9FBF-AC0C005A4CD5}"/>
    <cellStyle name="Cálculo 5 2 7 2" xfId="7401" xr:uid="{D5B3344C-B326-4B16-A617-7B1A196D13E7}"/>
    <cellStyle name="Cálculo 5 2 7 3" xfId="7402" xr:uid="{8F4906F4-64C3-426E-9776-6EBABCB0077F}"/>
    <cellStyle name="Cálculo 5 2 7 4" xfId="7403" xr:uid="{DB8750F7-9D49-4C64-93AE-5599C3B8A47A}"/>
    <cellStyle name="Cálculo 5 2 8" xfId="7404" xr:uid="{0B951EA8-1D19-4BA1-BA2A-CBA350619CCD}"/>
    <cellStyle name="Cálculo 5 2 8 2" xfId="7405" xr:uid="{F0EEA812-0A35-47D6-9B1E-F5ACB5C7D0B5}"/>
    <cellStyle name="Cálculo 5 2 8 3" xfId="7406" xr:uid="{5AE555CC-6623-4950-B059-81579076A536}"/>
    <cellStyle name="Cálculo 5 2 8 4" xfId="7407" xr:uid="{28D7DA30-54E3-41C5-A3ED-FBAE76C60906}"/>
    <cellStyle name="Cálculo 5 2 9" xfId="7408" xr:uid="{C3E5FDB8-7570-4D13-93AB-A6F604822051}"/>
    <cellStyle name="Cálculo 5 2 9 2" xfId="7409" xr:uid="{D35D0F50-8E6B-485B-9520-9004FD00576E}"/>
    <cellStyle name="Cálculo 5 2 9 3" xfId="7410" xr:uid="{26317F0B-EFCA-44C0-843A-947637A68B84}"/>
    <cellStyle name="Cálculo 5 2 9 4" xfId="7411" xr:uid="{E88D4842-7923-45AF-A347-0387BB95C8E7}"/>
    <cellStyle name="Cálculo 5 3" xfId="727" xr:uid="{B7AF5BFD-06DC-407E-9D0B-33B06D654E75}"/>
    <cellStyle name="Cálculo 5 3 10" xfId="7412" xr:uid="{1ED9C67C-9BA8-439A-A2AF-A4F18537079D}"/>
    <cellStyle name="Cálculo 5 3 11" xfId="7413" xr:uid="{CE84FDB1-799E-4AD2-8DBC-DBF091A7284A}"/>
    <cellStyle name="Cálculo 5 3 12" xfId="7414" xr:uid="{9C8B30D5-C0C5-4D10-B318-8E9BCEB43A83}"/>
    <cellStyle name="Cálculo 5 3 13" xfId="7415" xr:uid="{44D7A894-59EA-4C0D-A635-907AE79AE7DF}"/>
    <cellStyle name="Cálculo 5 3 2" xfId="978" xr:uid="{B16CA9A0-F65B-45F7-A9B8-13B949FD0241}"/>
    <cellStyle name="Cálculo 5 3 2 10" xfId="7416" xr:uid="{889D9545-7445-4D66-A0E9-488F21DCF212}"/>
    <cellStyle name="Cálculo 5 3 2 11" xfId="7417" xr:uid="{FB2B2176-3530-46DF-98B1-D05DAF84233A}"/>
    <cellStyle name="Cálculo 5 3 2 12" xfId="7418" xr:uid="{74C670BA-CC45-4CE8-96FB-1163A4BE9C37}"/>
    <cellStyle name="Cálculo 5 3 2 13" xfId="7419" xr:uid="{7082BE4C-8015-49F5-9E12-6E1C0D13EDA2}"/>
    <cellStyle name="Cálculo 5 3 2 2" xfId="7420" xr:uid="{4691AB26-252D-4C8D-B52F-F507E11B1B00}"/>
    <cellStyle name="Cálculo 5 3 2 2 10" xfId="7421" xr:uid="{ABB62DA9-DE16-4F76-B974-DEA1636C3D80}"/>
    <cellStyle name="Cálculo 5 3 2 2 2" xfId="7422" xr:uid="{8F5A3F26-F82B-4F75-B2C2-56BBA346F061}"/>
    <cellStyle name="Cálculo 5 3 2 2 2 2" xfId="7423" xr:uid="{DC61674A-72CA-4B07-8B34-2115D0A559E9}"/>
    <cellStyle name="Cálculo 5 3 2 2 2 3" xfId="7424" xr:uid="{8729D55C-05EF-41EA-87FD-A47E7E92567C}"/>
    <cellStyle name="Cálculo 5 3 2 2 2 4" xfId="7425" xr:uid="{229A5450-FBD0-4C62-B7E6-FE8271C0F26F}"/>
    <cellStyle name="Cálculo 5 3 2 2 2 5" xfId="7426" xr:uid="{8BDAD911-AE50-4280-A8B5-7BE3AF7DD5AE}"/>
    <cellStyle name="Cálculo 5 3 2 2 3" xfId="7427" xr:uid="{49BA3D65-7693-4013-A107-086533E1F592}"/>
    <cellStyle name="Cálculo 5 3 2 2 3 2" xfId="7428" xr:uid="{E7A4369B-B6CB-42BB-A7A9-5747C2917FF2}"/>
    <cellStyle name="Cálculo 5 3 2 2 3 3" xfId="7429" xr:uid="{A21D905A-496C-4B2D-8A32-1ABBBD273A5D}"/>
    <cellStyle name="Cálculo 5 3 2 2 3 4" xfId="7430" xr:uid="{EE6F7A93-DD72-4EA4-8B59-8D196250F704}"/>
    <cellStyle name="Cálculo 5 3 2 2 3 5" xfId="7431" xr:uid="{BE0A461A-0FE8-4ECE-8BE0-3AA71B2A0007}"/>
    <cellStyle name="Cálculo 5 3 2 2 4" xfId="7432" xr:uid="{A3838EB0-D3AA-4FC4-B022-02C79B3AF8EC}"/>
    <cellStyle name="Cálculo 5 3 2 2 4 2" xfId="7433" xr:uid="{63668553-B5B4-4ED0-9ACF-D8A83A04A5DC}"/>
    <cellStyle name="Cálculo 5 3 2 2 4 3" xfId="7434" xr:uid="{025A8312-7D62-4049-A779-3F076F5DCD72}"/>
    <cellStyle name="Cálculo 5 3 2 2 4 4" xfId="7435" xr:uid="{45DE49A8-8B26-422E-BC6A-1553B06AE070}"/>
    <cellStyle name="Cálculo 5 3 2 2 5" xfId="7436" xr:uid="{D8D5A1DF-29F9-4564-8FE1-296AA1700F08}"/>
    <cellStyle name="Cálculo 5 3 2 2 5 2" xfId="7437" xr:uid="{298BEF59-E95B-48C4-86EC-03D6EEBBF12B}"/>
    <cellStyle name="Cálculo 5 3 2 2 5 3" xfId="7438" xr:uid="{8F704696-AA0F-4E3E-AE0F-93B4ACBE373A}"/>
    <cellStyle name="Cálculo 5 3 2 2 5 4" xfId="7439" xr:uid="{1E03A32B-780F-4E10-8017-1FE88036BE23}"/>
    <cellStyle name="Cálculo 5 3 2 2 6" xfId="7440" xr:uid="{886ACDD7-A951-4C05-BF44-AA3C217A12EC}"/>
    <cellStyle name="Cálculo 5 3 2 2 6 2" xfId="7441" xr:uid="{794FAAC6-4CE8-4522-B0EB-70BBB1369794}"/>
    <cellStyle name="Cálculo 5 3 2 2 6 3" xfId="7442" xr:uid="{BFEB052A-4C0A-4173-8B44-47F3001075CE}"/>
    <cellStyle name="Cálculo 5 3 2 2 6 4" xfId="7443" xr:uid="{6139095D-C6C7-4308-A942-FD18BDDAEFC5}"/>
    <cellStyle name="Cálculo 5 3 2 2 7" xfId="7444" xr:uid="{18E9A3A4-8C38-40D0-9A67-F3CA8AD1044B}"/>
    <cellStyle name="Cálculo 5 3 2 2 8" xfId="7445" xr:uid="{F0D83B29-C87E-45AC-A8D5-A74B00A6D2CE}"/>
    <cellStyle name="Cálculo 5 3 2 2 9" xfId="7446" xr:uid="{D1E6773E-0307-4191-B6E4-E9BF821520E2}"/>
    <cellStyle name="Cálculo 5 3 2 3" xfId="7447" xr:uid="{2293C4AB-F95E-4ABE-ADA0-6739CC07FDDE}"/>
    <cellStyle name="Cálculo 5 3 2 3 2" xfId="7448" xr:uid="{7824039D-58AD-43B9-B914-289635376908}"/>
    <cellStyle name="Cálculo 5 3 2 3 3" xfId="7449" xr:uid="{F543C664-647D-4B10-911A-418E2E070FCC}"/>
    <cellStyle name="Cálculo 5 3 2 3 4" xfId="7450" xr:uid="{B375686C-40F4-4419-B7F7-A53F7CF7B799}"/>
    <cellStyle name="Cálculo 5 3 2 3 5" xfId="7451" xr:uid="{C63DBFE8-C7B1-421C-AA29-8BCAAF9B05C4}"/>
    <cellStyle name="Cálculo 5 3 2 4" xfId="7452" xr:uid="{43E01DEC-6B37-496D-BB51-F948E60546AA}"/>
    <cellStyle name="Cálculo 5 3 2 4 2" xfId="7453" xr:uid="{BA0526F3-9A3C-431B-8553-C517E2045DC0}"/>
    <cellStyle name="Cálculo 5 3 2 4 3" xfId="7454" xr:uid="{185E56BB-AF6D-4F4E-8C1C-6519F765B448}"/>
    <cellStyle name="Cálculo 5 3 2 4 4" xfId="7455" xr:uid="{BE211185-6F8B-4BD2-97B0-216550A2B306}"/>
    <cellStyle name="Cálculo 5 3 2 4 5" xfId="7456" xr:uid="{8665E185-A4F1-437D-8731-E748192543BE}"/>
    <cellStyle name="Cálculo 5 3 2 5" xfId="7457" xr:uid="{41FEB6DC-8BCC-4489-B4FF-CCF889BBC126}"/>
    <cellStyle name="Cálculo 5 3 2 5 2" xfId="7458" xr:uid="{0727E3C5-A11D-4A04-AF37-AA3EAD63F334}"/>
    <cellStyle name="Cálculo 5 3 2 5 3" xfId="7459" xr:uid="{32862A04-6B05-42B6-8272-BD330A66760E}"/>
    <cellStyle name="Cálculo 5 3 2 5 4" xfId="7460" xr:uid="{D34B28FC-5CAB-409A-A0E0-885ADACC1463}"/>
    <cellStyle name="Cálculo 5 3 2 6" xfId="7461" xr:uid="{881CE791-7FE6-4BB6-8C1B-4B52129EE3DF}"/>
    <cellStyle name="Cálculo 5 3 2 6 2" xfId="7462" xr:uid="{D78D412C-9BE3-40A0-A326-124EACB076EB}"/>
    <cellStyle name="Cálculo 5 3 2 6 3" xfId="7463" xr:uid="{F862CEA2-90B5-4FB8-A41F-E862E98C7D00}"/>
    <cellStyle name="Cálculo 5 3 2 6 4" xfId="7464" xr:uid="{735C4232-69FC-41E4-96DC-4AC9A74CE0AD}"/>
    <cellStyle name="Cálculo 5 3 2 7" xfId="7465" xr:uid="{C3D4FE3B-0927-4ACB-8EA5-4840A48953FA}"/>
    <cellStyle name="Cálculo 5 3 2 7 2" xfId="7466" xr:uid="{3E567DDA-EB3F-4FBC-AF2B-7324114286FB}"/>
    <cellStyle name="Cálculo 5 3 2 7 3" xfId="7467" xr:uid="{68F9ACF5-13B6-4467-84DD-852C139032D8}"/>
    <cellStyle name="Cálculo 5 3 2 7 4" xfId="7468" xr:uid="{3667C2C8-B0AA-4DCC-856F-EC998FA633C5}"/>
    <cellStyle name="Cálculo 5 3 2 8" xfId="7469" xr:uid="{8548DBAD-54FE-47F4-BE5A-1F089D380E65}"/>
    <cellStyle name="Cálculo 5 3 2 9" xfId="7470" xr:uid="{7FF6A7B1-C022-4502-8D76-C905BB02F83F}"/>
    <cellStyle name="Cálculo 5 3 3" xfId="7471" xr:uid="{55368BA5-B533-4106-B461-FBC1ED27C5AC}"/>
    <cellStyle name="Cálculo 5 3 3 10" xfId="7472" xr:uid="{2A6855EE-3D6E-4A13-A4D8-73E3CB555CA2}"/>
    <cellStyle name="Cálculo 5 3 3 2" xfId="7473" xr:uid="{FDC881D5-F552-4357-AEE0-830103F48D41}"/>
    <cellStyle name="Cálculo 5 3 3 2 2" xfId="7474" xr:uid="{598474A7-E5D7-4FA9-A083-0842ECE4A4C7}"/>
    <cellStyle name="Cálculo 5 3 3 2 3" xfId="7475" xr:uid="{7A67E3EA-6BC3-464F-A8FA-14A146234B77}"/>
    <cellStyle name="Cálculo 5 3 3 2 4" xfId="7476" xr:uid="{C6D9FDC9-505C-4D7A-BA9D-EA297FCAD470}"/>
    <cellStyle name="Cálculo 5 3 3 2 5" xfId="7477" xr:uid="{F3643E11-1CCC-4AA1-A940-EF65AD42149D}"/>
    <cellStyle name="Cálculo 5 3 3 3" xfId="7478" xr:uid="{71A523C0-B4FF-46D4-B98E-534FC2DA57AC}"/>
    <cellStyle name="Cálculo 5 3 3 3 2" xfId="7479" xr:uid="{46F322DC-6412-4F5E-A77E-45AB540C316E}"/>
    <cellStyle name="Cálculo 5 3 3 3 3" xfId="7480" xr:uid="{8DD1E172-7997-4BD9-B854-9D1CDA948657}"/>
    <cellStyle name="Cálculo 5 3 3 3 4" xfId="7481" xr:uid="{90268546-E771-4FA1-B1E7-50422FB2FEFF}"/>
    <cellStyle name="Cálculo 5 3 3 3 5" xfId="7482" xr:uid="{E3D44CC4-DF01-4515-82AD-6327D52BA27B}"/>
    <cellStyle name="Cálculo 5 3 3 4" xfId="7483" xr:uid="{93618D4F-3721-4FD0-95F1-CD8A79BD2EEC}"/>
    <cellStyle name="Cálculo 5 3 3 4 2" xfId="7484" xr:uid="{7A741B22-B139-4863-95CF-43B8FBE19EEE}"/>
    <cellStyle name="Cálculo 5 3 3 4 3" xfId="7485" xr:uid="{3CB8CFA4-908D-4DD5-80B1-77976DEF83D7}"/>
    <cellStyle name="Cálculo 5 3 3 4 4" xfId="7486" xr:uid="{96D0506D-179A-4588-9723-7B5F8C8BE130}"/>
    <cellStyle name="Cálculo 5 3 3 5" xfId="7487" xr:uid="{1F2BDF50-4709-4497-A886-37411A14922D}"/>
    <cellStyle name="Cálculo 5 3 3 5 2" xfId="7488" xr:uid="{B66B2D63-19AD-4639-A15F-B5D0B3BA9164}"/>
    <cellStyle name="Cálculo 5 3 3 5 3" xfId="7489" xr:uid="{8A85310D-97DB-4118-939C-EBF7F5E1ECFA}"/>
    <cellStyle name="Cálculo 5 3 3 5 4" xfId="7490" xr:uid="{ADAD2066-7805-4907-84A1-DC2EBBFFF7D9}"/>
    <cellStyle name="Cálculo 5 3 3 6" xfId="7491" xr:uid="{45373BB0-3924-4EE9-AAE7-3EA3CAD2FD1C}"/>
    <cellStyle name="Cálculo 5 3 3 6 2" xfId="7492" xr:uid="{835BF10E-FEA0-4550-808B-666C6DA36ADF}"/>
    <cellStyle name="Cálculo 5 3 3 6 3" xfId="7493" xr:uid="{54E84CE8-1909-4C5F-9C67-8B0F5FE8B1EB}"/>
    <cellStyle name="Cálculo 5 3 3 6 4" xfId="7494" xr:uid="{F7BA350C-7C80-4B64-950F-3CAB08B0C9E5}"/>
    <cellStyle name="Cálculo 5 3 3 7" xfId="7495" xr:uid="{8713919B-48EC-45EE-B790-8D15B9509570}"/>
    <cellStyle name="Cálculo 5 3 3 8" xfId="7496" xr:uid="{B999D92C-14C8-49F8-9B06-C1762E11D7BA}"/>
    <cellStyle name="Cálculo 5 3 3 9" xfId="7497" xr:uid="{579EE665-BB69-41EE-BA5E-ADC9FF49E539}"/>
    <cellStyle name="Cálculo 5 3 4" xfId="7498" xr:uid="{EFA1430D-141B-4CE5-8B43-2A6246F5372D}"/>
    <cellStyle name="Cálculo 5 3 4 10" xfId="7499" xr:uid="{6C59F1ED-C8BB-47F2-9CFA-23E046CAD12B}"/>
    <cellStyle name="Cálculo 5 3 4 2" xfId="7500" xr:uid="{6407854A-30F3-4CF6-A4BA-44DD9B84458F}"/>
    <cellStyle name="Cálculo 5 3 4 2 2" xfId="7501" xr:uid="{5575FAF1-7956-4820-8A3B-A9DA42FA409E}"/>
    <cellStyle name="Cálculo 5 3 4 2 3" xfId="7502" xr:uid="{0C05E925-1B71-4607-AE15-4C241620ED98}"/>
    <cellStyle name="Cálculo 5 3 4 2 4" xfId="7503" xr:uid="{8043C0EB-BE6B-4864-A777-22BF3F63497F}"/>
    <cellStyle name="Cálculo 5 3 4 2 5" xfId="7504" xr:uid="{B9DF5237-A0C0-42BA-BB15-2433AC9FCC8E}"/>
    <cellStyle name="Cálculo 5 3 4 3" xfId="7505" xr:uid="{8FA1F955-6A3B-458A-BB78-14E21D3DDEA6}"/>
    <cellStyle name="Cálculo 5 3 4 3 2" xfId="7506" xr:uid="{54FF0783-1645-4E2A-9B7D-FCFA4AE1EB92}"/>
    <cellStyle name="Cálculo 5 3 4 3 3" xfId="7507" xr:uid="{60126F37-77B8-4BF1-BA84-B579610AD682}"/>
    <cellStyle name="Cálculo 5 3 4 3 4" xfId="7508" xr:uid="{909F914C-F46E-4017-AE41-AA6E7248B009}"/>
    <cellStyle name="Cálculo 5 3 4 3 5" xfId="7509" xr:uid="{E6F95B04-D6A8-4FB3-95EA-18F251F75F51}"/>
    <cellStyle name="Cálculo 5 3 4 4" xfId="7510" xr:uid="{1541DCEA-529C-4696-85BB-5F6507F92EDB}"/>
    <cellStyle name="Cálculo 5 3 4 4 2" xfId="7511" xr:uid="{05E63114-2C4B-4EFE-9F4A-444347A0B164}"/>
    <cellStyle name="Cálculo 5 3 4 4 3" xfId="7512" xr:uid="{E573A1EC-788F-4229-BF28-0E36012F316E}"/>
    <cellStyle name="Cálculo 5 3 4 4 4" xfId="7513" xr:uid="{EE2C24A6-340A-4AC0-8B0F-BC2ED43B882A}"/>
    <cellStyle name="Cálculo 5 3 4 5" xfId="7514" xr:uid="{C2763A8C-D612-4C10-9EEC-7F75166E3ED5}"/>
    <cellStyle name="Cálculo 5 3 4 5 2" xfId="7515" xr:uid="{BF255704-9DF3-45C7-B88D-01850B7DE2BD}"/>
    <cellStyle name="Cálculo 5 3 4 5 3" xfId="7516" xr:uid="{9C9F67C9-85D9-4120-8BA5-AD661BE5C546}"/>
    <cellStyle name="Cálculo 5 3 4 5 4" xfId="7517" xr:uid="{1868CCDB-399D-441E-AB22-49934EA4036F}"/>
    <cellStyle name="Cálculo 5 3 4 6" xfId="7518" xr:uid="{79F79C8C-72A9-4BA4-951B-418061D89661}"/>
    <cellStyle name="Cálculo 5 3 4 6 2" xfId="7519" xr:uid="{74D55B7E-0C96-45F0-BF1A-1536062F2991}"/>
    <cellStyle name="Cálculo 5 3 4 6 3" xfId="7520" xr:uid="{B5EAA84B-9F4A-4477-8C21-C805122107DD}"/>
    <cellStyle name="Cálculo 5 3 4 6 4" xfId="7521" xr:uid="{193AE616-35F7-47EA-AD15-DFFBBA4C4D7D}"/>
    <cellStyle name="Cálculo 5 3 4 7" xfId="7522" xr:uid="{031E6723-ECB3-475F-81D7-368B88F3BAC6}"/>
    <cellStyle name="Cálculo 5 3 4 8" xfId="7523" xr:uid="{070ADF20-5BC8-4528-BE61-1B80A1742A89}"/>
    <cellStyle name="Cálculo 5 3 4 9" xfId="7524" xr:uid="{91908FD5-9789-4EA7-A147-CEDFDEBC6A4D}"/>
    <cellStyle name="Cálculo 5 3 5" xfId="7525" xr:uid="{4B872B8D-9FBF-44DB-8C4E-65B8AE5FA5AE}"/>
    <cellStyle name="Cálculo 5 3 5 2" xfId="7526" xr:uid="{7AD0B67F-517D-4526-92C0-39AAF9C1E4DB}"/>
    <cellStyle name="Cálculo 5 3 5 3" xfId="7527" xr:uid="{D96B0C54-97ED-4D09-A32E-2C44C26D7EC8}"/>
    <cellStyle name="Cálculo 5 3 5 4" xfId="7528" xr:uid="{DA787B31-49D4-4D88-9A77-D0BD6F1DDAAF}"/>
    <cellStyle name="Cálculo 5 3 5 5" xfId="7529" xr:uid="{E350766F-D9CB-4D26-969F-18FEC98A7758}"/>
    <cellStyle name="Cálculo 5 3 6" xfId="7530" xr:uid="{054C0382-F903-4E12-817D-73ADE3440003}"/>
    <cellStyle name="Cálculo 5 3 6 2" xfId="7531" xr:uid="{B80CFD14-086D-46BD-8FD1-E50813D15C98}"/>
    <cellStyle name="Cálculo 5 3 6 3" xfId="7532" xr:uid="{2D39CB39-B98E-4E3B-949E-16CFA5145494}"/>
    <cellStyle name="Cálculo 5 3 6 4" xfId="7533" xr:uid="{69802E29-1510-4077-BADC-9B538BDD0407}"/>
    <cellStyle name="Cálculo 5 3 7" xfId="7534" xr:uid="{3F4A0222-7305-45F3-9962-3BE31C13FC3D}"/>
    <cellStyle name="Cálculo 5 3 7 2" xfId="7535" xr:uid="{9E31F84B-9181-4CEB-80B3-F637FC38FBEA}"/>
    <cellStyle name="Cálculo 5 3 7 3" xfId="7536" xr:uid="{124EB453-FCE8-405D-BADC-092108CA91BF}"/>
    <cellStyle name="Cálculo 5 3 7 4" xfId="7537" xr:uid="{2E1320A2-CDC0-4D48-A502-136B637B5EE4}"/>
    <cellStyle name="Cálculo 5 3 8" xfId="7538" xr:uid="{A449AFB0-AF14-4FD2-B715-B5FFF15E92D9}"/>
    <cellStyle name="Cálculo 5 3 8 2" xfId="7539" xr:uid="{D9BC9487-0A8F-4F77-B865-5480BF3E95D6}"/>
    <cellStyle name="Cálculo 5 3 8 3" xfId="7540" xr:uid="{328081D9-B27B-444B-A5EC-FA9C91D15E17}"/>
    <cellStyle name="Cálculo 5 3 8 4" xfId="7541" xr:uid="{353C47C1-41A5-4AFE-81EE-01D8A9C5098D}"/>
    <cellStyle name="Cálculo 5 3 9" xfId="7542" xr:uid="{5001FB9E-8C0D-41EB-9CAF-A649972B1A45}"/>
    <cellStyle name="Cálculo 5 4" xfId="7543" xr:uid="{A61EEEA2-4C29-450A-AE44-DF8A9353559F}"/>
    <cellStyle name="Cálculo 5 4 10" xfId="7544" xr:uid="{5CA854E8-30B2-4186-A5A9-CDF9B9B9D820}"/>
    <cellStyle name="Cálculo 5 4 2" xfId="7545" xr:uid="{0996E012-D860-4753-999A-26CA73A27E62}"/>
    <cellStyle name="Cálculo 5 4 2 2" xfId="7546" xr:uid="{F0F9E760-373D-4C08-8080-1240E5534477}"/>
    <cellStyle name="Cálculo 5 4 2 3" xfId="7547" xr:uid="{1AC3A6E8-C1FB-4B5F-B3B5-2FCA23BFF0F8}"/>
    <cellStyle name="Cálculo 5 4 2 4" xfId="7548" xr:uid="{F2284A06-5B1C-41A0-BE4D-7D8FCD54E9B8}"/>
    <cellStyle name="Cálculo 5 4 2 5" xfId="7549" xr:uid="{1DCCF34F-6E73-4A02-8C14-6775D6CFB8F5}"/>
    <cellStyle name="Cálculo 5 4 3" xfId="7550" xr:uid="{D8C81494-DFBB-44C8-B769-1E9C9FDF5FB3}"/>
    <cellStyle name="Cálculo 5 4 3 2" xfId="7551" xr:uid="{9E92F464-3B9C-49DD-B87A-7DD717C91EB3}"/>
    <cellStyle name="Cálculo 5 4 3 3" xfId="7552" xr:uid="{D6B86C4C-DADD-4797-831D-FBABB3BAD539}"/>
    <cellStyle name="Cálculo 5 4 3 4" xfId="7553" xr:uid="{928D628F-161A-4634-A0A1-628734F36E0D}"/>
    <cellStyle name="Cálculo 5 4 3 5" xfId="7554" xr:uid="{BF7DECE0-B2CF-4C55-B290-F7D6ECC2CF3F}"/>
    <cellStyle name="Cálculo 5 4 4" xfId="7555" xr:uid="{1D770A1E-EC3B-425D-86D0-3707899D9EB4}"/>
    <cellStyle name="Cálculo 5 4 4 2" xfId="7556" xr:uid="{0A14F05C-A1E3-417D-BD78-ED93E9CDAB0F}"/>
    <cellStyle name="Cálculo 5 4 4 3" xfId="7557" xr:uid="{88581FDD-54C7-4874-A0AD-DF7E4A7D6F1A}"/>
    <cellStyle name="Cálculo 5 4 4 4" xfId="7558" xr:uid="{91C72A17-2132-4B50-B415-638B5E964FF9}"/>
    <cellStyle name="Cálculo 5 4 5" xfId="7559" xr:uid="{3B23278B-37CA-4F74-B945-02712CB758F6}"/>
    <cellStyle name="Cálculo 5 4 5 2" xfId="7560" xr:uid="{E7A48043-1172-43F7-AC94-BFF30EEDC938}"/>
    <cellStyle name="Cálculo 5 4 5 3" xfId="7561" xr:uid="{45864BF2-A69D-4CC8-AFC6-A0F3C3F00F84}"/>
    <cellStyle name="Cálculo 5 4 5 4" xfId="7562" xr:uid="{937A508D-4E83-4FA7-B4CA-760A1FC3AB73}"/>
    <cellStyle name="Cálculo 5 4 6" xfId="7563" xr:uid="{5887E9FE-83A8-4C55-9C26-52139568E764}"/>
    <cellStyle name="Cálculo 5 4 6 2" xfId="7564" xr:uid="{7E698D00-EB18-4138-B579-BCE7C2A105BB}"/>
    <cellStyle name="Cálculo 5 4 6 3" xfId="7565" xr:uid="{1BDC0BFA-6827-4E45-B4DF-3A7D5C671811}"/>
    <cellStyle name="Cálculo 5 4 6 4" xfId="7566" xr:uid="{E0B834DB-501D-4F97-BF86-6DD907FF1161}"/>
    <cellStyle name="Cálculo 5 4 7" xfId="7567" xr:uid="{F6006A81-6F98-45CD-8730-C3CEF3C6EA5B}"/>
    <cellStyle name="Cálculo 5 4 8" xfId="7568" xr:uid="{2FE9A9A1-0D6A-4631-B591-BB943205889B}"/>
    <cellStyle name="Cálculo 5 4 9" xfId="7569" xr:uid="{42F284DE-56B7-49BC-9D98-93921602B642}"/>
    <cellStyle name="Cálculo 5 5" xfId="7570" xr:uid="{7B3C3568-B9CD-4F54-B2F5-F64B1972F272}"/>
    <cellStyle name="Cálculo 5 5 10" xfId="7571" xr:uid="{2F1022D7-5799-48FA-9D8B-D453A3CC1933}"/>
    <cellStyle name="Cálculo 5 5 2" xfId="7572" xr:uid="{0A817FC8-8E98-4216-BEEF-51135574CDD0}"/>
    <cellStyle name="Cálculo 5 5 2 2" xfId="7573" xr:uid="{612DB52C-2E8B-4E5E-8068-4E1FF93A4FD1}"/>
    <cellStyle name="Cálculo 5 5 2 3" xfId="7574" xr:uid="{C48462C9-8547-4075-98E5-819A1339BDA5}"/>
    <cellStyle name="Cálculo 5 5 2 4" xfId="7575" xr:uid="{F78177F1-0ADB-4235-9516-1554B7C8B7AE}"/>
    <cellStyle name="Cálculo 5 5 2 5" xfId="7576" xr:uid="{880BF10D-45CC-4A2D-A9B1-925B36D83F69}"/>
    <cellStyle name="Cálculo 5 5 3" xfId="7577" xr:uid="{F4AAF4B6-1BD9-42F6-8D2B-246528E7A1F3}"/>
    <cellStyle name="Cálculo 5 5 3 2" xfId="7578" xr:uid="{ACFDCAB5-1FD9-40D1-AEE4-28480391DF6D}"/>
    <cellStyle name="Cálculo 5 5 3 3" xfId="7579" xr:uid="{FDE6042C-2627-4FEF-9E63-8BD375C9DFE0}"/>
    <cellStyle name="Cálculo 5 5 3 4" xfId="7580" xr:uid="{9FD521AE-794A-4799-B221-76C96DF00E82}"/>
    <cellStyle name="Cálculo 5 5 3 5" xfId="7581" xr:uid="{8EF0FF38-3BE1-4C3A-9CD0-D65AB515671D}"/>
    <cellStyle name="Cálculo 5 5 4" xfId="7582" xr:uid="{B9824A02-A1BF-422D-A3F7-AD11DCF4FACA}"/>
    <cellStyle name="Cálculo 5 5 4 2" xfId="7583" xr:uid="{4AB155CB-B0A0-4EFA-ADEF-3F9BA72C5677}"/>
    <cellStyle name="Cálculo 5 5 4 3" xfId="7584" xr:uid="{F841ECED-54E1-4991-9EB9-F1CCE338CA27}"/>
    <cellStyle name="Cálculo 5 5 4 4" xfId="7585" xr:uid="{72030FDB-F832-4E59-84D8-03A8CCAF6EB2}"/>
    <cellStyle name="Cálculo 5 5 5" xfId="7586" xr:uid="{F96CE8D2-AC64-4D1B-8107-459AE23FF84D}"/>
    <cellStyle name="Cálculo 5 5 5 2" xfId="7587" xr:uid="{7E8B5782-35B5-42AB-9845-2D7382FFCD85}"/>
    <cellStyle name="Cálculo 5 5 5 3" xfId="7588" xr:uid="{6508D7F1-1336-4138-BBA0-EDA305FCE665}"/>
    <cellStyle name="Cálculo 5 5 5 4" xfId="7589" xr:uid="{8F5F628F-890B-4DBA-8494-0DBDAB9574F8}"/>
    <cellStyle name="Cálculo 5 5 6" xfId="7590" xr:uid="{E27BB7AB-8370-43B4-9D39-BCD0AC57DF94}"/>
    <cellStyle name="Cálculo 5 5 6 2" xfId="7591" xr:uid="{C487CE04-015B-47A1-80F1-39F09008DCD5}"/>
    <cellStyle name="Cálculo 5 5 6 3" xfId="7592" xr:uid="{661C5FC8-AF13-45C6-88CE-FEA7F308768C}"/>
    <cellStyle name="Cálculo 5 5 6 4" xfId="7593" xr:uid="{73BC5F88-51DD-4EA5-AEAD-D29B007C2296}"/>
    <cellStyle name="Cálculo 5 5 7" xfId="7594" xr:uid="{DAD9975C-45AA-43AE-B909-68FC82A89E28}"/>
    <cellStyle name="Cálculo 5 5 8" xfId="7595" xr:uid="{7187905D-87FE-49C8-959F-390026A0F21F}"/>
    <cellStyle name="Cálculo 5 5 9" xfId="7596" xr:uid="{57D2E194-11D8-480D-B2EA-9BC3A1332B18}"/>
    <cellStyle name="Cálculo 5 6" xfId="7597" xr:uid="{3790B7FA-B4E6-4553-A5D4-FC990F94CA9B}"/>
    <cellStyle name="Cálculo 5 6 2" xfId="7598" xr:uid="{88D45EBD-D772-4863-89FB-5DDAFBA83D3A}"/>
    <cellStyle name="Cálculo 5 6 3" xfId="7599" xr:uid="{DEFD666B-7FC4-44D2-A121-5DFB01F75683}"/>
    <cellStyle name="Cálculo 5 6 4" xfId="7600" xr:uid="{B46E4194-CF0D-4E0A-B975-FCC1D80FFE7A}"/>
    <cellStyle name="Cálculo 5 6 5" xfId="7601" xr:uid="{231A5AAC-3C32-4C56-B9B7-A5B09C5D429A}"/>
    <cellStyle name="Cálculo 5 7" xfId="7602" xr:uid="{ADDB5A2E-23B7-4D28-AB63-7DCB87C33B61}"/>
    <cellStyle name="Cálculo 5 7 2" xfId="7603" xr:uid="{3DF54A09-40A8-4F15-A728-7E51C44AF8AB}"/>
    <cellStyle name="Cálculo 5 7 3" xfId="7604" xr:uid="{D56EC8B3-58E1-43D2-A0B2-BFFC17F2AB8F}"/>
    <cellStyle name="Cálculo 5 7 4" xfId="7605" xr:uid="{CEF36BCE-6F4B-4FC5-832F-64DF3A0FCB81}"/>
    <cellStyle name="Cálculo 5 8" xfId="7606" xr:uid="{84BFC5BE-07D7-4E42-835F-A8FEE0E0FB08}"/>
    <cellStyle name="Cálculo 5 8 2" xfId="7607" xr:uid="{523746B4-147C-4B16-AC31-7E8CD578B1AA}"/>
    <cellStyle name="Cálculo 5 8 3" xfId="7608" xr:uid="{2495C0B3-1605-420A-9A00-E85DD00E9403}"/>
    <cellStyle name="Cálculo 5 8 4" xfId="7609" xr:uid="{891E68B6-08FA-426D-980B-F9C715761FCC}"/>
    <cellStyle name="Cálculo 5 9" xfId="7610" xr:uid="{9E8DE415-4E4F-472C-A456-2DC7872488D7}"/>
    <cellStyle name="Cálculo 5 9 2" xfId="7611" xr:uid="{4CF6216A-F00D-4B9C-8101-DF192F48D3EF}"/>
    <cellStyle name="Cálculo 5 9 3" xfId="7612" xr:uid="{D27167ED-98A3-48CD-92E4-5EBD2C1D9C4B}"/>
    <cellStyle name="Cálculo 5 9 4" xfId="7613" xr:uid="{DDE68E2B-127D-4608-A18E-FFA4DC8FEB71}"/>
    <cellStyle name="Cálculo 6" xfId="542" xr:uid="{21471961-64E0-4BE0-AFFC-4303AF808513}"/>
    <cellStyle name="Cálculo 6 10" xfId="7614" xr:uid="{DE71E8DA-6467-4980-B363-B23FA66904C9}"/>
    <cellStyle name="Cálculo 6 11" xfId="7615" xr:uid="{F2CC1C89-C34B-471F-89F7-B25C16EE7AD8}"/>
    <cellStyle name="Cálculo 6 12" xfId="7616" xr:uid="{78161C38-5136-4577-9B7E-D08AEC89EBF3}"/>
    <cellStyle name="Cálculo 6 13" xfId="7617" xr:uid="{8F94768A-A221-4B1D-A9BE-6D04B2358FFB}"/>
    <cellStyle name="Cálculo 6 14" xfId="7618" xr:uid="{2250937E-B934-4BC3-B8F1-616F97FB447D}"/>
    <cellStyle name="Cálculo 6 15" xfId="7619" xr:uid="{5F2C0704-9D72-405B-9EC3-54158B59ABFD}"/>
    <cellStyle name="Cálculo 6 16" xfId="7620" xr:uid="{12D54457-E0A1-4D5B-9B94-B4DFD5A9F80F}"/>
    <cellStyle name="Cálculo 6 2" xfId="741" xr:uid="{342BBD4E-2B45-4B38-A006-45EC7550E7D1}"/>
    <cellStyle name="Cálculo 6 2 10" xfId="7621" xr:uid="{0A9B9814-4FDF-491A-A04B-F58881670C77}"/>
    <cellStyle name="Cálculo 6 2 11" xfId="7622" xr:uid="{6056E095-6D22-4197-8F08-394827A65645}"/>
    <cellStyle name="Cálculo 6 2 12" xfId="7623" xr:uid="{25C307D8-EC8F-4251-BA2C-C0978F9004AD}"/>
    <cellStyle name="Cálculo 6 2 13" xfId="7624" xr:uid="{A326CF7D-0C65-49D8-AD1F-A5EA88A55A2C}"/>
    <cellStyle name="Cálculo 6 2 14" xfId="7625" xr:uid="{4752F22A-1E95-44D8-82F5-93E3FAF23B59}"/>
    <cellStyle name="Cálculo 6 2 2" xfId="855" xr:uid="{2715BC5A-AE73-48C2-86CC-DD6893D55990}"/>
    <cellStyle name="Cálculo 6 2 2 10" xfId="7626" xr:uid="{4DDAACE5-CF74-401A-A6C2-4C671BDFDBBB}"/>
    <cellStyle name="Cálculo 6 2 2 11" xfId="7627" xr:uid="{BE9D0B99-1484-4F76-A3A6-850B0498048D}"/>
    <cellStyle name="Cálculo 6 2 2 12" xfId="7628" xr:uid="{09710C04-F350-4D81-9D23-329C9A673D71}"/>
    <cellStyle name="Cálculo 6 2 2 13" xfId="7629" xr:uid="{C95F7888-D513-4014-914B-7B1AF163E8F2}"/>
    <cellStyle name="Cálculo 6 2 2 2" xfId="1106" xr:uid="{CA825AD7-8E75-4278-B1A0-878AD1817D0F}"/>
    <cellStyle name="Cálculo 6 2 2 2 10" xfId="7630" xr:uid="{A3F24258-D25C-497B-8EBB-0DE74690B9FD}"/>
    <cellStyle name="Cálculo 6 2 2 2 11" xfId="7631" xr:uid="{8961B4F3-FF0D-4E3E-951F-A965FE31A417}"/>
    <cellStyle name="Cálculo 6 2 2 2 12" xfId="7632" xr:uid="{F5C7CCD8-B2EC-43A2-B5AF-C695B8F8006D}"/>
    <cellStyle name="Cálculo 6 2 2 2 13" xfId="7633" xr:uid="{8FA6B3BC-7E45-4CA8-9949-2B3690BE1366}"/>
    <cellStyle name="Cálculo 6 2 2 2 2" xfId="7634" xr:uid="{CF04F487-1FFC-4C5A-96F3-DDFFFAA9463C}"/>
    <cellStyle name="Cálculo 6 2 2 2 2 10" xfId="7635" xr:uid="{A63D2D26-AE54-463D-BA24-5A35B694D6A1}"/>
    <cellStyle name="Cálculo 6 2 2 2 2 2" xfId="7636" xr:uid="{0775824E-FFC6-4624-A65F-369EFACE9521}"/>
    <cellStyle name="Cálculo 6 2 2 2 2 2 2" xfId="7637" xr:uid="{77A885D1-AC20-4E3F-A996-A0C8B5CE4CA8}"/>
    <cellStyle name="Cálculo 6 2 2 2 2 2 3" xfId="7638" xr:uid="{55877497-4B25-47AC-9889-66E974271B5D}"/>
    <cellStyle name="Cálculo 6 2 2 2 2 2 4" xfId="7639" xr:uid="{E82561C3-2CB3-4D4E-B601-976D760BD470}"/>
    <cellStyle name="Cálculo 6 2 2 2 2 2 5" xfId="7640" xr:uid="{CD80A7F3-F2F7-4284-98B9-BF3FAA82D75F}"/>
    <cellStyle name="Cálculo 6 2 2 2 2 3" xfId="7641" xr:uid="{73FCAA4F-81DF-4897-856F-63C3E1C19E81}"/>
    <cellStyle name="Cálculo 6 2 2 2 2 3 2" xfId="7642" xr:uid="{44E8D783-0BDC-4F0F-BA46-C7038718575A}"/>
    <cellStyle name="Cálculo 6 2 2 2 2 3 3" xfId="7643" xr:uid="{FA1C7630-4CB3-414A-9F3E-E664E658D994}"/>
    <cellStyle name="Cálculo 6 2 2 2 2 3 4" xfId="7644" xr:uid="{C1A539D1-F499-4614-8B5E-264D736754C5}"/>
    <cellStyle name="Cálculo 6 2 2 2 2 3 5" xfId="7645" xr:uid="{7FE90BC7-170A-4D50-B761-81BD58A0A785}"/>
    <cellStyle name="Cálculo 6 2 2 2 2 4" xfId="7646" xr:uid="{BAD4DC12-8408-4766-A15C-07186807DE86}"/>
    <cellStyle name="Cálculo 6 2 2 2 2 4 2" xfId="7647" xr:uid="{9835E481-7A27-446B-87F2-CB9F216459CA}"/>
    <cellStyle name="Cálculo 6 2 2 2 2 4 3" xfId="7648" xr:uid="{12856004-C018-42B6-9CC0-8EDA939B3E79}"/>
    <cellStyle name="Cálculo 6 2 2 2 2 4 4" xfId="7649" xr:uid="{251D2766-9616-48AC-9C9F-0F33E56781BB}"/>
    <cellStyle name="Cálculo 6 2 2 2 2 5" xfId="7650" xr:uid="{88962465-E342-49B4-BAEA-7F3731E82955}"/>
    <cellStyle name="Cálculo 6 2 2 2 2 5 2" xfId="7651" xr:uid="{ECAB9AC3-5EF1-4652-8526-9E0D29DB9D09}"/>
    <cellStyle name="Cálculo 6 2 2 2 2 5 3" xfId="7652" xr:uid="{22ADB6DB-CF03-4D55-A9DA-5D282B5AF508}"/>
    <cellStyle name="Cálculo 6 2 2 2 2 5 4" xfId="7653" xr:uid="{7ADA56A9-83E1-4404-920B-E16F1AB02F40}"/>
    <cellStyle name="Cálculo 6 2 2 2 2 6" xfId="7654" xr:uid="{A826E6C4-968F-469D-9B9D-56CB5D30CEB8}"/>
    <cellStyle name="Cálculo 6 2 2 2 2 6 2" xfId="7655" xr:uid="{39909E37-557D-416A-8A92-615B1C3A472E}"/>
    <cellStyle name="Cálculo 6 2 2 2 2 6 3" xfId="7656" xr:uid="{ACBA5721-B4BA-44A5-9915-AE4BC1E3F8E5}"/>
    <cellStyle name="Cálculo 6 2 2 2 2 6 4" xfId="7657" xr:uid="{54EEC889-69DF-4862-BB12-A6E98D5446AE}"/>
    <cellStyle name="Cálculo 6 2 2 2 2 7" xfId="7658" xr:uid="{8FCA8E75-C3B1-4FC8-A446-849C5BAFAEB1}"/>
    <cellStyle name="Cálculo 6 2 2 2 2 8" xfId="7659" xr:uid="{69D22F0E-C1CE-46EF-B43C-A0D9EB61A757}"/>
    <cellStyle name="Cálculo 6 2 2 2 2 9" xfId="7660" xr:uid="{94F68644-BF46-4CA8-84E3-EC647F6075B9}"/>
    <cellStyle name="Cálculo 6 2 2 2 3" xfId="7661" xr:uid="{ACC59D67-7A4F-4FDA-8432-B07581CF3B54}"/>
    <cellStyle name="Cálculo 6 2 2 2 3 2" xfId="7662" xr:uid="{E98AC359-E314-4009-8427-E0BFB5329318}"/>
    <cellStyle name="Cálculo 6 2 2 2 3 3" xfId="7663" xr:uid="{990E51FD-6D0C-423D-97A2-CFFBBA148594}"/>
    <cellStyle name="Cálculo 6 2 2 2 3 4" xfId="7664" xr:uid="{A2C09E36-11FA-4930-AA60-004AB4433BF5}"/>
    <cellStyle name="Cálculo 6 2 2 2 3 5" xfId="7665" xr:uid="{F35F5830-FEFC-4446-BFC2-8932D41AFAEB}"/>
    <cellStyle name="Cálculo 6 2 2 2 4" xfId="7666" xr:uid="{436AA045-693A-4F60-9E16-5BB2990C6F45}"/>
    <cellStyle name="Cálculo 6 2 2 2 4 2" xfId="7667" xr:uid="{3425B4F9-943E-4FF0-8DDE-5B733C365CB7}"/>
    <cellStyle name="Cálculo 6 2 2 2 4 3" xfId="7668" xr:uid="{3A2C84D1-E9F7-4F63-90EF-2EBE8D0F1D28}"/>
    <cellStyle name="Cálculo 6 2 2 2 4 4" xfId="7669" xr:uid="{647F9E4D-E5F7-4B22-B01F-65EA552D5C61}"/>
    <cellStyle name="Cálculo 6 2 2 2 4 5" xfId="7670" xr:uid="{61A8F320-5C92-4E87-93B6-36A038D3E8F2}"/>
    <cellStyle name="Cálculo 6 2 2 2 5" xfId="7671" xr:uid="{786B9D57-CE48-4D19-8F0D-9E3BB21669E9}"/>
    <cellStyle name="Cálculo 6 2 2 2 5 2" xfId="7672" xr:uid="{07587DE7-3B6B-4F03-832F-2A7012A96D34}"/>
    <cellStyle name="Cálculo 6 2 2 2 5 3" xfId="7673" xr:uid="{DB56106C-F7C5-4280-9406-688F0FBCF4C6}"/>
    <cellStyle name="Cálculo 6 2 2 2 5 4" xfId="7674" xr:uid="{02ADF045-1C49-4FBB-877F-C0A12FDF21A9}"/>
    <cellStyle name="Cálculo 6 2 2 2 6" xfId="7675" xr:uid="{BE2E29FA-710A-4D96-9E77-3F100EDCE85B}"/>
    <cellStyle name="Cálculo 6 2 2 2 6 2" xfId="7676" xr:uid="{CC2021DF-A4A5-44E2-8892-515CCE728EF3}"/>
    <cellStyle name="Cálculo 6 2 2 2 6 3" xfId="7677" xr:uid="{DABDB1AA-AB5F-423C-BC3F-478458E632D6}"/>
    <cellStyle name="Cálculo 6 2 2 2 6 4" xfId="7678" xr:uid="{1F1D450B-9907-49E4-A3C7-0217996E9418}"/>
    <cellStyle name="Cálculo 6 2 2 2 7" xfId="7679" xr:uid="{E73BA00E-BA4E-46D4-9924-05D00BAC0F98}"/>
    <cellStyle name="Cálculo 6 2 2 2 7 2" xfId="7680" xr:uid="{0E6178B5-73CB-4784-B3BB-72A0C22A1471}"/>
    <cellStyle name="Cálculo 6 2 2 2 7 3" xfId="7681" xr:uid="{9777C697-5B39-469E-9A1D-5CD1DEE03A99}"/>
    <cellStyle name="Cálculo 6 2 2 2 7 4" xfId="7682" xr:uid="{7F5E69C1-C0FB-4648-9BEA-E517B00F731A}"/>
    <cellStyle name="Cálculo 6 2 2 2 8" xfId="7683" xr:uid="{7799CD99-45A9-4EF1-8F26-DD287123D5E9}"/>
    <cellStyle name="Cálculo 6 2 2 2 9" xfId="7684" xr:uid="{2F437FA1-6F3A-401D-A120-F982669A109C}"/>
    <cellStyle name="Cálculo 6 2 2 3" xfId="7685" xr:uid="{0A7428C0-35B1-4BE5-8461-9F5159C3D2EB}"/>
    <cellStyle name="Cálculo 6 2 2 3 10" xfId="7686" xr:uid="{C5D47440-1BB4-4E31-BEA8-ACC8DE73B51F}"/>
    <cellStyle name="Cálculo 6 2 2 3 2" xfId="7687" xr:uid="{1E216BBF-5EB6-4C86-9817-CC40400CBEF2}"/>
    <cellStyle name="Cálculo 6 2 2 3 2 2" xfId="7688" xr:uid="{1754012F-B7A6-41CF-9689-5D6104A1AF78}"/>
    <cellStyle name="Cálculo 6 2 2 3 2 3" xfId="7689" xr:uid="{139052F0-04CA-4C6C-A98F-F0A7B0357664}"/>
    <cellStyle name="Cálculo 6 2 2 3 2 4" xfId="7690" xr:uid="{6EA50ACA-1B34-40F3-9DDE-C0EF81425BA6}"/>
    <cellStyle name="Cálculo 6 2 2 3 2 5" xfId="7691" xr:uid="{572A5BA6-EA95-4D7F-BDB3-6F91AA19923F}"/>
    <cellStyle name="Cálculo 6 2 2 3 3" xfId="7692" xr:uid="{C61EEF4F-411B-490D-BD2C-5179962E018E}"/>
    <cellStyle name="Cálculo 6 2 2 3 3 2" xfId="7693" xr:uid="{BD16FBCA-84C9-470F-804B-69E1E6193934}"/>
    <cellStyle name="Cálculo 6 2 2 3 3 3" xfId="7694" xr:uid="{5005266A-0000-4F94-A50A-158DE418D1D4}"/>
    <cellStyle name="Cálculo 6 2 2 3 3 4" xfId="7695" xr:uid="{B4D46454-2D3C-491E-9068-B9642799FCB6}"/>
    <cellStyle name="Cálculo 6 2 2 3 3 5" xfId="7696" xr:uid="{3B5ADB8E-B661-4755-8CC6-5EC52C97301D}"/>
    <cellStyle name="Cálculo 6 2 2 3 4" xfId="7697" xr:uid="{9EFC4EF4-F313-4749-A8E5-76DC0BD32AE2}"/>
    <cellStyle name="Cálculo 6 2 2 3 4 2" xfId="7698" xr:uid="{6C58344E-9F90-4D1B-AB0F-5630EDBE2D8D}"/>
    <cellStyle name="Cálculo 6 2 2 3 4 3" xfId="7699" xr:uid="{2CC18024-FAF8-4EC4-92FD-A15BCB669621}"/>
    <cellStyle name="Cálculo 6 2 2 3 4 4" xfId="7700" xr:uid="{963F3B6D-1FA4-4FED-876C-5B99B7FD3D01}"/>
    <cellStyle name="Cálculo 6 2 2 3 5" xfId="7701" xr:uid="{29FC97B6-8365-4ECA-B08A-9CD0147E78FA}"/>
    <cellStyle name="Cálculo 6 2 2 3 5 2" xfId="7702" xr:uid="{59C27DF9-7FC3-45CC-83C7-1E7BCBAA2834}"/>
    <cellStyle name="Cálculo 6 2 2 3 5 3" xfId="7703" xr:uid="{072C223B-6F50-4995-946B-52F75BD91101}"/>
    <cellStyle name="Cálculo 6 2 2 3 5 4" xfId="7704" xr:uid="{DD03F4B4-32D5-4D1E-810F-59546CFBDD9A}"/>
    <cellStyle name="Cálculo 6 2 2 3 6" xfId="7705" xr:uid="{CDE22E56-EF3C-4901-AAA6-C3A837CC4DAF}"/>
    <cellStyle name="Cálculo 6 2 2 3 6 2" xfId="7706" xr:uid="{3D567B44-C3EC-4E30-8632-CFBD6C92142E}"/>
    <cellStyle name="Cálculo 6 2 2 3 6 3" xfId="7707" xr:uid="{B91DFBC5-543D-4F0D-8D74-DA9354B41665}"/>
    <cellStyle name="Cálculo 6 2 2 3 6 4" xfId="7708" xr:uid="{8114D476-7D10-43F1-BCEE-8C802BAEC868}"/>
    <cellStyle name="Cálculo 6 2 2 3 7" xfId="7709" xr:uid="{29FFFF11-3B48-418B-BCE0-C2672E8277E3}"/>
    <cellStyle name="Cálculo 6 2 2 3 8" xfId="7710" xr:uid="{C468F43C-E3CF-4651-98B4-D27831062577}"/>
    <cellStyle name="Cálculo 6 2 2 3 9" xfId="7711" xr:uid="{0A699C30-0905-44AD-8078-28FFA901486F}"/>
    <cellStyle name="Cálculo 6 2 2 4" xfId="7712" xr:uid="{2879047F-5C86-40EE-BC73-C7147B010FE5}"/>
    <cellStyle name="Cálculo 6 2 2 4 10" xfId="7713" xr:uid="{FC87A197-C8B4-45E5-A1AF-CE5E2E1DFEC6}"/>
    <cellStyle name="Cálculo 6 2 2 4 2" xfId="7714" xr:uid="{D140F9FE-B1DF-48B6-97EC-4BA8969D50B6}"/>
    <cellStyle name="Cálculo 6 2 2 4 2 2" xfId="7715" xr:uid="{26457C92-C785-4A6D-BC35-90D8D05806F9}"/>
    <cellStyle name="Cálculo 6 2 2 4 2 3" xfId="7716" xr:uid="{4D939B84-8A79-4AC2-AC23-D1825C17F991}"/>
    <cellStyle name="Cálculo 6 2 2 4 2 4" xfId="7717" xr:uid="{ED7B54B4-6682-4855-A15D-00C4033FD00E}"/>
    <cellStyle name="Cálculo 6 2 2 4 2 5" xfId="7718" xr:uid="{C3572333-200E-4E0C-ADB4-F9CDD32F170F}"/>
    <cellStyle name="Cálculo 6 2 2 4 3" xfId="7719" xr:uid="{A7C06CE5-68E7-4883-8638-6D04260495EC}"/>
    <cellStyle name="Cálculo 6 2 2 4 3 2" xfId="7720" xr:uid="{B67012BB-9B28-4758-802E-8B09BFA99C44}"/>
    <cellStyle name="Cálculo 6 2 2 4 3 3" xfId="7721" xr:uid="{7D925334-922C-415B-A04E-922CE186E92E}"/>
    <cellStyle name="Cálculo 6 2 2 4 3 4" xfId="7722" xr:uid="{49A1F0E6-0216-47CC-8A39-73334DBE09C0}"/>
    <cellStyle name="Cálculo 6 2 2 4 3 5" xfId="7723" xr:uid="{6B756F02-60D1-4CCB-A4E1-467945F97255}"/>
    <cellStyle name="Cálculo 6 2 2 4 4" xfId="7724" xr:uid="{E76FB853-6CC4-42B0-BA61-D457CAF4FA61}"/>
    <cellStyle name="Cálculo 6 2 2 4 4 2" xfId="7725" xr:uid="{CF59E75C-B36B-4FC5-9E1B-5E07D9ED9B24}"/>
    <cellStyle name="Cálculo 6 2 2 4 4 3" xfId="7726" xr:uid="{807A6C6B-2B2B-43C5-8B92-4A8E963612EC}"/>
    <cellStyle name="Cálculo 6 2 2 4 4 4" xfId="7727" xr:uid="{98D5B4D4-D183-43B3-9647-904C4DF68F94}"/>
    <cellStyle name="Cálculo 6 2 2 4 5" xfId="7728" xr:uid="{3756C2E8-0E01-44F3-BC09-A68D637B0D37}"/>
    <cellStyle name="Cálculo 6 2 2 4 5 2" xfId="7729" xr:uid="{DFDA3C2D-5D01-4040-AF23-FE9FAA8592EF}"/>
    <cellStyle name="Cálculo 6 2 2 4 5 3" xfId="7730" xr:uid="{BC51A090-594E-49A2-99C6-81638C304E61}"/>
    <cellStyle name="Cálculo 6 2 2 4 5 4" xfId="7731" xr:uid="{15296C48-EB09-4EAF-B400-C8E4E876C434}"/>
    <cellStyle name="Cálculo 6 2 2 4 6" xfId="7732" xr:uid="{2D43B69D-CBCC-4767-BA08-E5FB5352DD07}"/>
    <cellStyle name="Cálculo 6 2 2 4 6 2" xfId="7733" xr:uid="{6A342E42-DA42-4B7A-8BA0-6E4371D76B56}"/>
    <cellStyle name="Cálculo 6 2 2 4 6 3" xfId="7734" xr:uid="{977F46BE-DE44-4987-8E4A-81597F86368B}"/>
    <cellStyle name="Cálculo 6 2 2 4 6 4" xfId="7735" xr:uid="{E6543A0D-A7D0-4B18-B146-50145F6B3C4C}"/>
    <cellStyle name="Cálculo 6 2 2 4 7" xfId="7736" xr:uid="{9C8B4D5E-7879-45B5-BD97-F75ACBB47A18}"/>
    <cellStyle name="Cálculo 6 2 2 4 8" xfId="7737" xr:uid="{B61B457E-6DC6-4686-AB07-71F81198BE56}"/>
    <cellStyle name="Cálculo 6 2 2 4 9" xfId="7738" xr:uid="{AA9BCCFF-2F70-41B7-AF36-D374A5A89015}"/>
    <cellStyle name="Cálculo 6 2 2 5" xfId="7739" xr:uid="{04000B51-C6FF-4BDF-9E6D-CA71BAA74974}"/>
    <cellStyle name="Cálculo 6 2 2 5 2" xfId="7740" xr:uid="{9666FB2F-1E44-433A-A33A-7F855EC5F735}"/>
    <cellStyle name="Cálculo 6 2 2 5 3" xfId="7741" xr:uid="{AC4C7BCB-8C35-4E59-916D-3732990DC606}"/>
    <cellStyle name="Cálculo 6 2 2 5 4" xfId="7742" xr:uid="{DC85C3A7-938B-43AB-8712-26B7696CB01F}"/>
    <cellStyle name="Cálculo 6 2 2 5 5" xfId="7743" xr:uid="{0F0FE4AA-175D-4C74-921C-87A9741F44DD}"/>
    <cellStyle name="Cálculo 6 2 2 6" xfId="7744" xr:uid="{D6A5C6BC-ADC7-4A11-98E7-3035B9F5BC45}"/>
    <cellStyle name="Cálculo 6 2 2 6 2" xfId="7745" xr:uid="{483D0280-EDED-4F2D-AF70-753AA72C16DA}"/>
    <cellStyle name="Cálculo 6 2 2 6 3" xfId="7746" xr:uid="{9EDB4151-3E1A-4F8D-97CB-DB6D5E2648BB}"/>
    <cellStyle name="Cálculo 6 2 2 6 4" xfId="7747" xr:uid="{01157DC5-44F7-4B84-B91B-699C4DA46848}"/>
    <cellStyle name="Cálculo 6 2 2 7" xfId="7748" xr:uid="{6967C003-46EF-473C-B7D0-981C9176A3E1}"/>
    <cellStyle name="Cálculo 6 2 2 7 2" xfId="7749" xr:uid="{0CC73072-F29E-484E-975D-7AC8F4960C83}"/>
    <cellStyle name="Cálculo 6 2 2 7 3" xfId="7750" xr:uid="{35EB29B7-AD31-42A2-B06F-855B4964F21A}"/>
    <cellStyle name="Cálculo 6 2 2 7 4" xfId="7751" xr:uid="{33A409F3-4B6C-4756-85CD-0F685AC9EEEC}"/>
    <cellStyle name="Cálculo 6 2 2 8" xfId="7752" xr:uid="{5490E72D-1079-446C-9BDA-6E477ECF6EEE}"/>
    <cellStyle name="Cálculo 6 2 2 8 2" xfId="7753" xr:uid="{C5B70210-485D-488C-96A6-62D66048296E}"/>
    <cellStyle name="Cálculo 6 2 2 8 3" xfId="7754" xr:uid="{0B106D8C-CA7F-45A2-97ED-9F8E2483F6DC}"/>
    <cellStyle name="Cálculo 6 2 2 8 4" xfId="7755" xr:uid="{4943A225-8E6F-4AE5-A5DB-C8914FD33056}"/>
    <cellStyle name="Cálculo 6 2 2 9" xfId="7756" xr:uid="{1F6C7E80-872B-44C9-87FA-01509007D22F}"/>
    <cellStyle name="Cálculo 6 2 3" xfId="992" xr:uid="{854EAA49-DC4F-4724-BDA9-B56E3E0EB1FB}"/>
    <cellStyle name="Cálculo 6 2 3 10" xfId="7757" xr:uid="{DF2AA527-2678-4B09-B8B1-03A8518E6AC6}"/>
    <cellStyle name="Cálculo 6 2 3 11" xfId="7758" xr:uid="{3ECCA4EA-BADE-4CB1-8C77-37A08B7396E7}"/>
    <cellStyle name="Cálculo 6 2 3 12" xfId="7759" xr:uid="{D7CF0E57-8FDD-4951-B8EC-748A7A3E027B}"/>
    <cellStyle name="Cálculo 6 2 3 13" xfId="7760" xr:uid="{307EA3E6-2628-4A84-A82F-82B0DAA0A35F}"/>
    <cellStyle name="Cálculo 6 2 3 2" xfId="7761" xr:uid="{9A5A429C-9D3A-47AF-92BA-F4114A2C0BEE}"/>
    <cellStyle name="Cálculo 6 2 3 2 10" xfId="7762" xr:uid="{E1CF190B-689A-4E79-912E-D07BA7479F47}"/>
    <cellStyle name="Cálculo 6 2 3 2 2" xfId="7763" xr:uid="{014CD1C4-A6B5-4A05-8362-1828E3790139}"/>
    <cellStyle name="Cálculo 6 2 3 2 2 2" xfId="7764" xr:uid="{2E39B02F-67BF-4D63-A936-D908BF1E36ED}"/>
    <cellStyle name="Cálculo 6 2 3 2 2 3" xfId="7765" xr:uid="{2C8FB0E6-CDAA-46B4-84F4-6B7A3EE4BBA2}"/>
    <cellStyle name="Cálculo 6 2 3 2 2 4" xfId="7766" xr:uid="{B6536662-0E98-4C4F-8E25-C0BD886C486A}"/>
    <cellStyle name="Cálculo 6 2 3 2 2 5" xfId="7767" xr:uid="{661D6E59-6B96-4689-BD42-8F4B684F8F81}"/>
    <cellStyle name="Cálculo 6 2 3 2 3" xfId="7768" xr:uid="{76742629-D567-438B-9C49-2D6AD4C3991E}"/>
    <cellStyle name="Cálculo 6 2 3 2 3 2" xfId="7769" xr:uid="{145F9A01-0CDE-40E3-8DA2-CFF7875CC553}"/>
    <cellStyle name="Cálculo 6 2 3 2 3 3" xfId="7770" xr:uid="{FB2D274D-3EFE-474D-BDC1-3D19F242E2DB}"/>
    <cellStyle name="Cálculo 6 2 3 2 3 4" xfId="7771" xr:uid="{D4FCB001-1DF3-402F-B91E-0B1155CEC635}"/>
    <cellStyle name="Cálculo 6 2 3 2 3 5" xfId="7772" xr:uid="{4C10010D-D990-4785-8B24-18ACFBED4934}"/>
    <cellStyle name="Cálculo 6 2 3 2 4" xfId="7773" xr:uid="{1CD6BC6B-8E0E-4699-8D22-4807227EE008}"/>
    <cellStyle name="Cálculo 6 2 3 2 4 2" xfId="7774" xr:uid="{952CF75C-D078-47DC-A173-4355CA5885DE}"/>
    <cellStyle name="Cálculo 6 2 3 2 4 3" xfId="7775" xr:uid="{2D52A0EB-5FE3-4230-BE00-21705DF42AC7}"/>
    <cellStyle name="Cálculo 6 2 3 2 4 4" xfId="7776" xr:uid="{35537542-12D8-4AC6-A519-E2DF288D113D}"/>
    <cellStyle name="Cálculo 6 2 3 2 5" xfId="7777" xr:uid="{933B7086-CD35-4EB0-B805-9AC1C7429CF3}"/>
    <cellStyle name="Cálculo 6 2 3 2 5 2" xfId="7778" xr:uid="{B49A1059-D0FD-4219-8AE6-3A5F246BB9A3}"/>
    <cellStyle name="Cálculo 6 2 3 2 5 3" xfId="7779" xr:uid="{0B85D598-4E03-4E0D-808A-3250A4D52E92}"/>
    <cellStyle name="Cálculo 6 2 3 2 5 4" xfId="7780" xr:uid="{3CEBAADD-F400-426C-A2D9-E60413749E6C}"/>
    <cellStyle name="Cálculo 6 2 3 2 6" xfId="7781" xr:uid="{3E962E58-414A-402E-B89C-1A37BDB58327}"/>
    <cellStyle name="Cálculo 6 2 3 2 6 2" xfId="7782" xr:uid="{CDC35701-47F1-47F5-8191-A58CC123B267}"/>
    <cellStyle name="Cálculo 6 2 3 2 6 3" xfId="7783" xr:uid="{769F8BB2-B611-4B79-B1F2-3D7A0B5BBFAD}"/>
    <cellStyle name="Cálculo 6 2 3 2 6 4" xfId="7784" xr:uid="{2632993D-AB12-4FD2-88FB-0B7DB631AAF1}"/>
    <cellStyle name="Cálculo 6 2 3 2 7" xfId="7785" xr:uid="{B6284F2C-0655-4FAA-A801-4B6B8E968914}"/>
    <cellStyle name="Cálculo 6 2 3 2 8" xfId="7786" xr:uid="{FDF734D8-7FFA-4D2F-A755-AFF91C0C96C3}"/>
    <cellStyle name="Cálculo 6 2 3 2 9" xfId="7787" xr:uid="{0190C983-7E5C-480F-8006-362DDFDA1F97}"/>
    <cellStyle name="Cálculo 6 2 3 3" xfId="7788" xr:uid="{D9FF077E-8C4E-4D61-A379-4F95A468370B}"/>
    <cellStyle name="Cálculo 6 2 3 3 2" xfId="7789" xr:uid="{41842996-EF19-4ACD-A4CE-41B9ADF658D4}"/>
    <cellStyle name="Cálculo 6 2 3 3 3" xfId="7790" xr:uid="{3200A30E-5785-433A-B3D6-903B5984709D}"/>
    <cellStyle name="Cálculo 6 2 3 3 4" xfId="7791" xr:uid="{2E069E38-FB23-4D88-BDBB-E6C4F4F4C2BF}"/>
    <cellStyle name="Cálculo 6 2 3 3 5" xfId="7792" xr:uid="{E1C40E0D-AF61-42EC-A136-AD3675E8A3AE}"/>
    <cellStyle name="Cálculo 6 2 3 4" xfId="7793" xr:uid="{D1D3518C-5E31-4229-A2CC-226C1A538343}"/>
    <cellStyle name="Cálculo 6 2 3 4 2" xfId="7794" xr:uid="{B28F619D-740C-4080-B9F7-0D215B39FA13}"/>
    <cellStyle name="Cálculo 6 2 3 4 3" xfId="7795" xr:uid="{01AA70AF-7847-4F70-80C3-6F3A033EB2C1}"/>
    <cellStyle name="Cálculo 6 2 3 4 4" xfId="7796" xr:uid="{AD5B0C98-3DDD-4F17-808A-3C78DD2C80E8}"/>
    <cellStyle name="Cálculo 6 2 3 4 5" xfId="7797" xr:uid="{C93BA9F3-4123-41D1-845D-4A3F496A769D}"/>
    <cellStyle name="Cálculo 6 2 3 5" xfId="7798" xr:uid="{D5B4D0C7-75AF-4705-B1C3-675C5563A5EC}"/>
    <cellStyle name="Cálculo 6 2 3 5 2" xfId="7799" xr:uid="{FDA7D5AD-A1E1-457A-942F-039ED39006A0}"/>
    <cellStyle name="Cálculo 6 2 3 5 3" xfId="7800" xr:uid="{557DB97C-2163-40C1-A196-EF6706E90775}"/>
    <cellStyle name="Cálculo 6 2 3 5 4" xfId="7801" xr:uid="{6EC36A1C-377C-41D3-BF53-8B4C248C383E}"/>
    <cellStyle name="Cálculo 6 2 3 6" xfId="7802" xr:uid="{ED8B325E-7C61-4054-89CD-7592182C7F12}"/>
    <cellStyle name="Cálculo 6 2 3 6 2" xfId="7803" xr:uid="{49152C9A-C512-4383-9F59-DBA1D3B467D6}"/>
    <cellStyle name="Cálculo 6 2 3 6 3" xfId="7804" xr:uid="{FA80104C-5424-42E7-8B8A-90F424B43546}"/>
    <cellStyle name="Cálculo 6 2 3 6 4" xfId="7805" xr:uid="{6E065C90-1EF2-4EC9-AC97-82DB2CE3FBD4}"/>
    <cellStyle name="Cálculo 6 2 3 7" xfId="7806" xr:uid="{99E9B299-8E5D-4786-AD7C-30348BFF3F5E}"/>
    <cellStyle name="Cálculo 6 2 3 7 2" xfId="7807" xr:uid="{8C225685-D045-41AD-BB99-DC6A3F39841E}"/>
    <cellStyle name="Cálculo 6 2 3 7 3" xfId="7808" xr:uid="{E0C95E4D-7BD7-48DE-866A-0F725E425648}"/>
    <cellStyle name="Cálculo 6 2 3 7 4" xfId="7809" xr:uid="{3B7FFC41-3D12-442A-AE93-4BCFD9BF4CD0}"/>
    <cellStyle name="Cálculo 6 2 3 8" xfId="7810" xr:uid="{176B1B47-4A3D-42E0-9BD4-1728018CCC83}"/>
    <cellStyle name="Cálculo 6 2 3 9" xfId="7811" xr:uid="{6EBF5834-BE35-4986-BD45-B50B5D5A7284}"/>
    <cellStyle name="Cálculo 6 2 4" xfId="7812" xr:uid="{8BF4559F-56E9-4352-82C9-5AFA120CE30D}"/>
    <cellStyle name="Cálculo 6 2 4 10" xfId="7813" xr:uid="{1DA4A1EF-8A82-478B-936E-ADD447D0314B}"/>
    <cellStyle name="Cálculo 6 2 4 2" xfId="7814" xr:uid="{1E13292E-4C86-4416-A5ED-39034716AF66}"/>
    <cellStyle name="Cálculo 6 2 4 2 2" xfId="7815" xr:uid="{0EF73EEB-151F-401A-A0A4-D7449D943EB3}"/>
    <cellStyle name="Cálculo 6 2 4 2 3" xfId="7816" xr:uid="{78C4E674-0DDC-442F-AD93-969A1881813F}"/>
    <cellStyle name="Cálculo 6 2 4 2 4" xfId="7817" xr:uid="{FC903C7B-F13E-4770-BA18-6C1FD3AC9BFD}"/>
    <cellStyle name="Cálculo 6 2 4 2 5" xfId="7818" xr:uid="{E339AE42-0544-4124-B2D7-F54A67A32FD4}"/>
    <cellStyle name="Cálculo 6 2 4 3" xfId="7819" xr:uid="{5969BE6E-8841-49AE-A33C-2FB8F1456CE1}"/>
    <cellStyle name="Cálculo 6 2 4 3 2" xfId="7820" xr:uid="{9BFD80A5-A67D-422B-8AE1-88B1A9E34419}"/>
    <cellStyle name="Cálculo 6 2 4 3 3" xfId="7821" xr:uid="{E0252C09-30F9-452C-8903-B06AD036E07F}"/>
    <cellStyle name="Cálculo 6 2 4 3 4" xfId="7822" xr:uid="{15361AFE-53A7-4C66-8591-EBF55EF0F7D2}"/>
    <cellStyle name="Cálculo 6 2 4 3 5" xfId="7823" xr:uid="{988CBFAF-EDF8-423D-BAFC-5819FFCA796D}"/>
    <cellStyle name="Cálculo 6 2 4 4" xfId="7824" xr:uid="{FB0328F0-E3D5-43B3-A4D0-C6A0791098CB}"/>
    <cellStyle name="Cálculo 6 2 4 4 2" xfId="7825" xr:uid="{91707E2D-5542-4FD4-BA08-5244C8A28644}"/>
    <cellStyle name="Cálculo 6 2 4 4 3" xfId="7826" xr:uid="{5BE8C3BF-64A1-4EF9-82C6-2EF7B1F1B6CE}"/>
    <cellStyle name="Cálculo 6 2 4 4 4" xfId="7827" xr:uid="{0B458CCF-5823-4BB7-8A68-5A3C9DDCCF64}"/>
    <cellStyle name="Cálculo 6 2 4 5" xfId="7828" xr:uid="{30DF7CB4-0AA1-4EF1-8C25-20D04CF85C9E}"/>
    <cellStyle name="Cálculo 6 2 4 5 2" xfId="7829" xr:uid="{37CF091C-EF97-4DDF-9DDF-359C56E353A6}"/>
    <cellStyle name="Cálculo 6 2 4 5 3" xfId="7830" xr:uid="{376A34F7-8A45-41F7-9760-41B239856A04}"/>
    <cellStyle name="Cálculo 6 2 4 5 4" xfId="7831" xr:uid="{043E65D3-E103-448F-90B8-97187C27A0FD}"/>
    <cellStyle name="Cálculo 6 2 4 6" xfId="7832" xr:uid="{A86DC6B5-5812-4A57-B45A-51A25BB3F3CA}"/>
    <cellStyle name="Cálculo 6 2 4 6 2" xfId="7833" xr:uid="{3802A404-58F2-4D52-AB8B-5B93E38F432D}"/>
    <cellStyle name="Cálculo 6 2 4 6 3" xfId="7834" xr:uid="{54984921-FCB5-4561-8CB5-A62CF7D40B3F}"/>
    <cellStyle name="Cálculo 6 2 4 6 4" xfId="7835" xr:uid="{A9920862-8D8B-44D3-9F17-FCCB501291E8}"/>
    <cellStyle name="Cálculo 6 2 4 7" xfId="7836" xr:uid="{9E66A07A-32E6-4097-924D-938CABAD6DB4}"/>
    <cellStyle name="Cálculo 6 2 4 8" xfId="7837" xr:uid="{857AB621-FECC-46D3-9B57-F8E175300F31}"/>
    <cellStyle name="Cálculo 6 2 4 9" xfId="7838" xr:uid="{81880531-1B70-4E97-A04B-D8806F65CDD1}"/>
    <cellStyle name="Cálculo 6 2 5" xfId="7839" xr:uid="{2584C981-DEEA-48F0-8715-D6CF51D4DEE9}"/>
    <cellStyle name="Cálculo 6 2 5 10" xfId="7840" xr:uid="{DB87699F-DA26-4556-BAD9-695596A71CA3}"/>
    <cellStyle name="Cálculo 6 2 5 2" xfId="7841" xr:uid="{367637F4-5585-4C5E-8727-2E738D199F5B}"/>
    <cellStyle name="Cálculo 6 2 5 2 2" xfId="7842" xr:uid="{7D393C81-BA78-4ED0-B8F5-554369285060}"/>
    <cellStyle name="Cálculo 6 2 5 2 3" xfId="7843" xr:uid="{09A91BAF-C002-4B79-BC8F-241DDF170BCD}"/>
    <cellStyle name="Cálculo 6 2 5 2 4" xfId="7844" xr:uid="{9EBF96F9-0B2D-4D3D-A969-B12600B3A741}"/>
    <cellStyle name="Cálculo 6 2 5 2 5" xfId="7845" xr:uid="{3038701F-F511-419D-A3C8-A9D4DA2FC89D}"/>
    <cellStyle name="Cálculo 6 2 5 3" xfId="7846" xr:uid="{9F017A6F-FD51-458D-92D7-CFD0A4690C34}"/>
    <cellStyle name="Cálculo 6 2 5 3 2" xfId="7847" xr:uid="{CC3EE933-CDA0-46B0-AFC7-4B3CA16357CB}"/>
    <cellStyle name="Cálculo 6 2 5 3 3" xfId="7848" xr:uid="{CD4612D3-C44D-4D5E-AF3A-1CB456DF1847}"/>
    <cellStyle name="Cálculo 6 2 5 3 4" xfId="7849" xr:uid="{DA7A869F-C42C-46EF-A7BD-122F5AA74AD3}"/>
    <cellStyle name="Cálculo 6 2 5 3 5" xfId="7850" xr:uid="{D98B6E0C-DD19-497E-AFBA-2EEF9C601CA9}"/>
    <cellStyle name="Cálculo 6 2 5 4" xfId="7851" xr:uid="{609D4811-F840-4566-A55A-835AC4303866}"/>
    <cellStyle name="Cálculo 6 2 5 4 2" xfId="7852" xr:uid="{1C5DDAF8-18D0-49BD-BB92-1B373329E6FC}"/>
    <cellStyle name="Cálculo 6 2 5 4 3" xfId="7853" xr:uid="{79BDD4AC-7A43-4A48-A33E-F4D3B041BFD6}"/>
    <cellStyle name="Cálculo 6 2 5 4 4" xfId="7854" xr:uid="{2E194899-EA00-4ECB-BD36-E5F508481CFD}"/>
    <cellStyle name="Cálculo 6 2 5 5" xfId="7855" xr:uid="{D2D12CD6-102A-47B6-87FA-0C1EC01070F1}"/>
    <cellStyle name="Cálculo 6 2 5 5 2" xfId="7856" xr:uid="{1A8C3BBE-0F29-4C42-9E92-62D9279A4500}"/>
    <cellStyle name="Cálculo 6 2 5 5 3" xfId="7857" xr:uid="{B9F28287-DE6F-4845-A780-C2CA8408EDA3}"/>
    <cellStyle name="Cálculo 6 2 5 5 4" xfId="7858" xr:uid="{A750F693-6397-4743-962C-81297CA12092}"/>
    <cellStyle name="Cálculo 6 2 5 6" xfId="7859" xr:uid="{478886BD-2CF6-4DBA-954F-CB514E0D7283}"/>
    <cellStyle name="Cálculo 6 2 5 6 2" xfId="7860" xr:uid="{051AC23E-02C0-48AD-9137-7B2F3C9BB3BB}"/>
    <cellStyle name="Cálculo 6 2 5 6 3" xfId="7861" xr:uid="{D13CBBC0-D6D4-4EB7-B5F3-17C78D7C3189}"/>
    <cellStyle name="Cálculo 6 2 5 6 4" xfId="7862" xr:uid="{B8139AE8-B127-4E37-A841-103E6CEDC37C}"/>
    <cellStyle name="Cálculo 6 2 5 7" xfId="7863" xr:uid="{595BD97F-BB96-4FD2-918D-7F2362A78784}"/>
    <cellStyle name="Cálculo 6 2 5 8" xfId="7864" xr:uid="{509CC227-A511-42C6-A219-45144CC41B2F}"/>
    <cellStyle name="Cálculo 6 2 5 9" xfId="7865" xr:uid="{8533C4AB-5E6F-409A-8EB5-D0652A77712A}"/>
    <cellStyle name="Cálculo 6 2 6" xfId="7866" xr:uid="{A858FD43-9200-4B25-8D47-295D9C7F4EEB}"/>
    <cellStyle name="Cálculo 6 2 6 2" xfId="7867" xr:uid="{15A0E3BC-296E-49A3-B085-02DACD20E6BE}"/>
    <cellStyle name="Cálculo 6 2 6 3" xfId="7868" xr:uid="{702D5C02-5A05-4473-A0C7-0DCD0B0510D0}"/>
    <cellStyle name="Cálculo 6 2 6 4" xfId="7869" xr:uid="{BE9E200C-9E5C-40C8-8F14-5966787BB966}"/>
    <cellStyle name="Cálculo 6 2 6 5" xfId="7870" xr:uid="{360EE6B2-F01F-46A3-8BA9-765B0D148FE9}"/>
    <cellStyle name="Cálculo 6 2 7" xfId="7871" xr:uid="{42A443E6-FCFF-41CC-B173-48079AC9D7EE}"/>
    <cellStyle name="Cálculo 6 2 7 2" xfId="7872" xr:uid="{62596782-FFCF-427C-B8A2-991C87D33BD3}"/>
    <cellStyle name="Cálculo 6 2 7 3" xfId="7873" xr:uid="{B5EEAC02-5D82-4B4E-B97B-655955526ABB}"/>
    <cellStyle name="Cálculo 6 2 7 4" xfId="7874" xr:uid="{C2C8D619-851E-4444-A3AC-8F08D6EBE9F7}"/>
    <cellStyle name="Cálculo 6 2 8" xfId="7875" xr:uid="{10C3E079-B418-425C-B399-07875DC932B5}"/>
    <cellStyle name="Cálculo 6 2 8 2" xfId="7876" xr:uid="{10BC8FCC-D2D2-429F-8796-7613D0F4EA04}"/>
    <cellStyle name="Cálculo 6 2 8 3" xfId="7877" xr:uid="{8036D6C2-868B-4466-B53E-215F5BB6F8D7}"/>
    <cellStyle name="Cálculo 6 2 8 4" xfId="7878" xr:uid="{06FD4B35-1F2C-4945-A2E0-D62A06A0D16D}"/>
    <cellStyle name="Cálculo 6 2 9" xfId="7879" xr:uid="{8B3667BD-6AC5-4725-BD29-7587F23787C3}"/>
    <cellStyle name="Cálculo 6 2 9 2" xfId="7880" xr:uid="{B93BFADD-648E-4536-9BAE-8EA6406862F1}"/>
    <cellStyle name="Cálculo 6 2 9 3" xfId="7881" xr:uid="{7DE2E287-FB24-478C-9D7F-7FC9A1A9BB9A}"/>
    <cellStyle name="Cálculo 6 2 9 4" xfId="7882" xr:uid="{70EA5CE8-D7DA-474F-8DFF-23143CD59F10}"/>
    <cellStyle name="Cálculo 6 3" xfId="726" xr:uid="{C3E4AB7F-3371-47B4-A11E-5AB102BD5982}"/>
    <cellStyle name="Cálculo 6 3 10" xfId="7883" xr:uid="{CF674C97-DC5B-4CA3-AB62-004131DE4EC9}"/>
    <cellStyle name="Cálculo 6 3 11" xfId="7884" xr:uid="{D1ED11BB-32D9-4769-BBE8-F54E78714894}"/>
    <cellStyle name="Cálculo 6 3 12" xfId="7885" xr:uid="{ECD788CB-3A34-4184-A633-69296106079A}"/>
    <cellStyle name="Cálculo 6 3 13" xfId="7886" xr:uid="{5387DFD0-47FD-428E-AE14-7BA81D0C3722}"/>
    <cellStyle name="Cálculo 6 3 2" xfId="977" xr:uid="{9180BD76-056D-41C7-AA37-39E5EA8371CB}"/>
    <cellStyle name="Cálculo 6 3 2 10" xfId="7887" xr:uid="{1A7EFE67-2A3E-45D3-8E75-96F520360828}"/>
    <cellStyle name="Cálculo 6 3 2 11" xfId="7888" xr:uid="{73CD4C8E-8D09-4A7A-9C97-896C788E72A2}"/>
    <cellStyle name="Cálculo 6 3 2 12" xfId="7889" xr:uid="{8D197067-18C5-47D2-978C-CD06D894AB69}"/>
    <cellStyle name="Cálculo 6 3 2 13" xfId="7890" xr:uid="{3466BE29-C8CA-414B-831A-6777B7B8D33F}"/>
    <cellStyle name="Cálculo 6 3 2 2" xfId="7891" xr:uid="{209698EA-6E5A-4263-9DFF-EC4B7EA401B8}"/>
    <cellStyle name="Cálculo 6 3 2 2 10" xfId="7892" xr:uid="{D3D2D8B1-9AB3-41DE-9D06-44B2C9B77989}"/>
    <cellStyle name="Cálculo 6 3 2 2 2" xfId="7893" xr:uid="{268393FE-890F-40D0-86BB-AEF7DB58B46D}"/>
    <cellStyle name="Cálculo 6 3 2 2 2 2" xfId="7894" xr:uid="{44DA00F8-C02F-46AC-A16E-CBBFBF25D991}"/>
    <cellStyle name="Cálculo 6 3 2 2 2 3" xfId="7895" xr:uid="{1ACAB31C-E48C-4768-9CD0-2D63BA2B9849}"/>
    <cellStyle name="Cálculo 6 3 2 2 2 4" xfId="7896" xr:uid="{CD5B4ECA-5280-4BFD-95E6-FE1E93B057C3}"/>
    <cellStyle name="Cálculo 6 3 2 2 2 5" xfId="7897" xr:uid="{F0BD0C1D-D5C0-496B-AF84-13903E8D7147}"/>
    <cellStyle name="Cálculo 6 3 2 2 3" xfId="7898" xr:uid="{22F8A7C9-022F-4C47-A7F5-51F9BE13082E}"/>
    <cellStyle name="Cálculo 6 3 2 2 3 2" xfId="7899" xr:uid="{22D989FF-371A-4C4F-96EC-2B99CD9AB3AA}"/>
    <cellStyle name="Cálculo 6 3 2 2 3 3" xfId="7900" xr:uid="{59834851-7E0B-4E16-95FC-2EBB92AF84F5}"/>
    <cellStyle name="Cálculo 6 3 2 2 3 4" xfId="7901" xr:uid="{F1EB77B3-1254-4541-8B5F-633F61529973}"/>
    <cellStyle name="Cálculo 6 3 2 2 3 5" xfId="7902" xr:uid="{48B931BE-54D7-43FF-A0EB-61A14568EC2D}"/>
    <cellStyle name="Cálculo 6 3 2 2 4" xfId="7903" xr:uid="{3EB9F23A-2E13-461D-935D-7FE6F673B7F5}"/>
    <cellStyle name="Cálculo 6 3 2 2 4 2" xfId="7904" xr:uid="{247EB67A-88ED-4592-9DE9-BE974C0403E2}"/>
    <cellStyle name="Cálculo 6 3 2 2 4 3" xfId="7905" xr:uid="{3288FB08-AC1A-42B6-884B-8D6F063F48E2}"/>
    <cellStyle name="Cálculo 6 3 2 2 4 4" xfId="7906" xr:uid="{FEEF2283-9861-41A0-8D44-5DF421202469}"/>
    <cellStyle name="Cálculo 6 3 2 2 5" xfId="7907" xr:uid="{CD3B787A-A04A-4FF9-9665-B8D892BD10BB}"/>
    <cellStyle name="Cálculo 6 3 2 2 5 2" xfId="7908" xr:uid="{FC99579C-8C0D-43EB-A76D-988C0853A92C}"/>
    <cellStyle name="Cálculo 6 3 2 2 5 3" xfId="7909" xr:uid="{9C6816E8-4E77-4AC6-A49E-CB479A68A557}"/>
    <cellStyle name="Cálculo 6 3 2 2 5 4" xfId="7910" xr:uid="{6F33315A-F766-49A9-AD2B-EFD7E222B12B}"/>
    <cellStyle name="Cálculo 6 3 2 2 6" xfId="7911" xr:uid="{62A49BCB-94BE-4F47-B7FB-A4AF4F4500DC}"/>
    <cellStyle name="Cálculo 6 3 2 2 6 2" xfId="7912" xr:uid="{ED33A608-08F2-4E05-9782-4C596DFE791C}"/>
    <cellStyle name="Cálculo 6 3 2 2 6 3" xfId="7913" xr:uid="{B188BAAC-6F22-4C91-B5D4-EB7CCC8FFCC7}"/>
    <cellStyle name="Cálculo 6 3 2 2 6 4" xfId="7914" xr:uid="{09F138C4-8961-49EE-90AC-C8D1DBF51ADB}"/>
    <cellStyle name="Cálculo 6 3 2 2 7" xfId="7915" xr:uid="{1A27989D-B815-4328-B102-02F8EBDABD01}"/>
    <cellStyle name="Cálculo 6 3 2 2 8" xfId="7916" xr:uid="{F412443A-D3D1-4AB5-BC37-364FA063FC5A}"/>
    <cellStyle name="Cálculo 6 3 2 2 9" xfId="7917" xr:uid="{9D6D335B-B84B-4ACC-ABA8-EE6B3A39E1D5}"/>
    <cellStyle name="Cálculo 6 3 2 3" xfId="7918" xr:uid="{D944977C-82B1-4BA9-91A8-984B65582335}"/>
    <cellStyle name="Cálculo 6 3 2 3 2" xfId="7919" xr:uid="{AB811C75-E25F-4D94-98D6-C8B0D14CCA2B}"/>
    <cellStyle name="Cálculo 6 3 2 3 3" xfId="7920" xr:uid="{32D605DC-EAE2-4260-AD71-6866D2205603}"/>
    <cellStyle name="Cálculo 6 3 2 3 4" xfId="7921" xr:uid="{42F84397-FF28-400F-82B5-15323346025C}"/>
    <cellStyle name="Cálculo 6 3 2 3 5" xfId="7922" xr:uid="{D6E623C4-2515-4645-A8B6-74AC28287AA6}"/>
    <cellStyle name="Cálculo 6 3 2 4" xfId="7923" xr:uid="{C65FF2CF-374E-4F4C-8F9A-F7785ED814A7}"/>
    <cellStyle name="Cálculo 6 3 2 4 2" xfId="7924" xr:uid="{11CDF7F7-7259-4AFE-8CC2-93A387906092}"/>
    <cellStyle name="Cálculo 6 3 2 4 3" xfId="7925" xr:uid="{24CBA070-62B5-4C2E-A13E-9D056E5D8C0E}"/>
    <cellStyle name="Cálculo 6 3 2 4 4" xfId="7926" xr:uid="{0AA87CC9-5324-4D65-9E60-17FE8FF58541}"/>
    <cellStyle name="Cálculo 6 3 2 4 5" xfId="7927" xr:uid="{69B5C621-F5AB-4737-AD41-820C9198E477}"/>
    <cellStyle name="Cálculo 6 3 2 5" xfId="7928" xr:uid="{F26A61DA-46C1-4BE5-B713-9BCE47D8DC3D}"/>
    <cellStyle name="Cálculo 6 3 2 5 2" xfId="7929" xr:uid="{1BB9F35F-BBC0-495F-BCF3-1A18A65ABAD9}"/>
    <cellStyle name="Cálculo 6 3 2 5 3" xfId="7930" xr:uid="{3E0C0907-E7F2-49CE-85C8-76C796C0A757}"/>
    <cellStyle name="Cálculo 6 3 2 5 4" xfId="7931" xr:uid="{06B150CB-D944-4981-98FD-EEAF85F31323}"/>
    <cellStyle name="Cálculo 6 3 2 6" xfId="7932" xr:uid="{8234B938-489B-461F-B18C-9EBC6B0C3D3D}"/>
    <cellStyle name="Cálculo 6 3 2 6 2" xfId="7933" xr:uid="{15D1D5B8-4E9E-420B-BB17-5782B84601F0}"/>
    <cellStyle name="Cálculo 6 3 2 6 3" xfId="7934" xr:uid="{BA32B478-7F49-47C2-B3F4-F1B90F85A69F}"/>
    <cellStyle name="Cálculo 6 3 2 6 4" xfId="7935" xr:uid="{B80C0331-3158-4360-B087-0E220178CA96}"/>
    <cellStyle name="Cálculo 6 3 2 7" xfId="7936" xr:uid="{675D703C-6E11-4E89-9246-DF9CFFB842CC}"/>
    <cellStyle name="Cálculo 6 3 2 7 2" xfId="7937" xr:uid="{0E618BC8-1B89-4049-8799-9FA54D19CF78}"/>
    <cellStyle name="Cálculo 6 3 2 7 3" xfId="7938" xr:uid="{5A547F63-A742-4037-AFE3-13583D0F5BA3}"/>
    <cellStyle name="Cálculo 6 3 2 7 4" xfId="7939" xr:uid="{5BE5897C-0FAA-49FF-99C6-DA35D968668C}"/>
    <cellStyle name="Cálculo 6 3 2 8" xfId="7940" xr:uid="{8B9D62E4-17A1-4BFF-922C-D8EBA6AF3801}"/>
    <cellStyle name="Cálculo 6 3 2 9" xfId="7941" xr:uid="{3B74E9B4-91B6-4883-8982-628AAEC3C047}"/>
    <cellStyle name="Cálculo 6 3 3" xfId="7942" xr:uid="{28D05791-9785-4443-888E-105EC81DDEF8}"/>
    <cellStyle name="Cálculo 6 3 3 10" xfId="7943" xr:uid="{85C766E8-4CD7-4EE1-9E18-A52AB5D9EECC}"/>
    <cellStyle name="Cálculo 6 3 3 2" xfId="7944" xr:uid="{FF7C6D30-24B9-4D48-976F-BE3A2FD9ADDD}"/>
    <cellStyle name="Cálculo 6 3 3 2 2" xfId="7945" xr:uid="{0CDF150A-7BAA-43FB-BBD2-665BFE8E084F}"/>
    <cellStyle name="Cálculo 6 3 3 2 3" xfId="7946" xr:uid="{E98CEBDB-3D5D-4581-A2DB-7E32F44025F5}"/>
    <cellStyle name="Cálculo 6 3 3 2 4" xfId="7947" xr:uid="{2F5EFAE8-3BFE-48C9-8B24-AF185BE4BDC0}"/>
    <cellStyle name="Cálculo 6 3 3 2 5" xfId="7948" xr:uid="{FE50F71F-A14B-4919-A110-FE59E03017F3}"/>
    <cellStyle name="Cálculo 6 3 3 3" xfId="7949" xr:uid="{6B7E172E-4EDD-40F5-969F-3D2AEC483E0D}"/>
    <cellStyle name="Cálculo 6 3 3 3 2" xfId="7950" xr:uid="{0D0F2940-F702-47BB-88E4-12EDABB4F2F9}"/>
    <cellStyle name="Cálculo 6 3 3 3 3" xfId="7951" xr:uid="{F615B552-1E90-4E57-973C-54848EAE954D}"/>
    <cellStyle name="Cálculo 6 3 3 3 4" xfId="7952" xr:uid="{76B2D9A8-6F68-4E9C-804E-AA3DFCF88C29}"/>
    <cellStyle name="Cálculo 6 3 3 3 5" xfId="7953" xr:uid="{8CC22077-A925-4EC7-884F-20205031753B}"/>
    <cellStyle name="Cálculo 6 3 3 4" xfId="7954" xr:uid="{B0119CB8-28F8-41CC-8637-D179D28C6FFC}"/>
    <cellStyle name="Cálculo 6 3 3 4 2" xfId="7955" xr:uid="{BED91B8F-A7C6-4FD7-B05D-D36102230EAA}"/>
    <cellStyle name="Cálculo 6 3 3 4 3" xfId="7956" xr:uid="{01CE3E4B-50AA-404F-96DD-151702CDB113}"/>
    <cellStyle name="Cálculo 6 3 3 4 4" xfId="7957" xr:uid="{01CB8086-6FF7-4F74-901A-40F3107D120E}"/>
    <cellStyle name="Cálculo 6 3 3 5" xfId="7958" xr:uid="{0DD739FD-2F15-446C-985C-F819498C58D0}"/>
    <cellStyle name="Cálculo 6 3 3 5 2" xfId="7959" xr:uid="{5E7BFBAF-33B5-47FA-8624-DAB8CEBD0502}"/>
    <cellStyle name="Cálculo 6 3 3 5 3" xfId="7960" xr:uid="{6B33C581-406D-4DED-921E-B2E34BCCB7E8}"/>
    <cellStyle name="Cálculo 6 3 3 5 4" xfId="7961" xr:uid="{57EACAD5-C8C1-4E01-8A25-3D2C3C230CAE}"/>
    <cellStyle name="Cálculo 6 3 3 6" xfId="7962" xr:uid="{0A929C11-28C2-46F1-8219-603610991C48}"/>
    <cellStyle name="Cálculo 6 3 3 6 2" xfId="7963" xr:uid="{6BF7CE55-4EEF-4D75-B1A7-94BA39C28853}"/>
    <cellStyle name="Cálculo 6 3 3 6 3" xfId="7964" xr:uid="{A27892F5-59A4-4BE9-ACD1-5DF24018F26E}"/>
    <cellStyle name="Cálculo 6 3 3 6 4" xfId="7965" xr:uid="{D9BE30A5-943B-4A39-9624-57E95644B095}"/>
    <cellStyle name="Cálculo 6 3 3 7" xfId="7966" xr:uid="{8ACF317A-EB34-4DFD-9B40-09904AF99D7A}"/>
    <cellStyle name="Cálculo 6 3 3 8" xfId="7967" xr:uid="{08B3917D-439F-410C-983A-8CD340F94D8F}"/>
    <cellStyle name="Cálculo 6 3 3 9" xfId="7968" xr:uid="{F2C9CFE6-9863-4DD6-8F94-0CB30133AB9F}"/>
    <cellStyle name="Cálculo 6 3 4" xfId="7969" xr:uid="{EC2F6AC4-D5EB-459C-89BE-2BFF6F764D10}"/>
    <cellStyle name="Cálculo 6 3 4 10" xfId="7970" xr:uid="{757DC025-1A86-4DEA-BF93-68ECBDCA7F43}"/>
    <cellStyle name="Cálculo 6 3 4 2" xfId="7971" xr:uid="{E15401CF-1B98-41FE-A58C-B26ABE316E58}"/>
    <cellStyle name="Cálculo 6 3 4 2 2" xfId="7972" xr:uid="{D3A984FC-10A0-4477-9C57-CCC5974BFF18}"/>
    <cellStyle name="Cálculo 6 3 4 2 3" xfId="7973" xr:uid="{42220C73-E561-4A12-B4EF-FBAAAB278A69}"/>
    <cellStyle name="Cálculo 6 3 4 2 4" xfId="7974" xr:uid="{75FAF439-8515-4B9C-AE42-3F1214306AF1}"/>
    <cellStyle name="Cálculo 6 3 4 2 5" xfId="7975" xr:uid="{2B503650-64C4-47A8-82FF-7673A8DBD733}"/>
    <cellStyle name="Cálculo 6 3 4 3" xfId="7976" xr:uid="{59DF676B-8C1D-4DBE-9816-4DD91127301D}"/>
    <cellStyle name="Cálculo 6 3 4 3 2" xfId="7977" xr:uid="{FEC0F85D-1B37-4D3D-A3D8-6C94F169D3B4}"/>
    <cellStyle name="Cálculo 6 3 4 3 3" xfId="7978" xr:uid="{C4393BB3-3F31-4977-B13D-AC61C31355E5}"/>
    <cellStyle name="Cálculo 6 3 4 3 4" xfId="7979" xr:uid="{8AA9F65F-9C41-4891-BA3F-96FCA3F3F599}"/>
    <cellStyle name="Cálculo 6 3 4 3 5" xfId="7980" xr:uid="{3EB52B06-13E1-42BA-A258-E98E4D63D2D0}"/>
    <cellStyle name="Cálculo 6 3 4 4" xfId="7981" xr:uid="{5BC707D1-1041-4366-B25E-F3B7C2D2CEF5}"/>
    <cellStyle name="Cálculo 6 3 4 4 2" xfId="7982" xr:uid="{0AAF8B65-C97F-41C6-96AC-1409624375DB}"/>
    <cellStyle name="Cálculo 6 3 4 4 3" xfId="7983" xr:uid="{85AB9D9D-CFA8-42DF-9ACD-B49F25CE6D1C}"/>
    <cellStyle name="Cálculo 6 3 4 4 4" xfId="7984" xr:uid="{AB671111-968E-49AC-88D5-DD0670EC7C14}"/>
    <cellStyle name="Cálculo 6 3 4 5" xfId="7985" xr:uid="{80F304A8-9A5F-46D1-B585-BFAEA5AE93B0}"/>
    <cellStyle name="Cálculo 6 3 4 5 2" xfId="7986" xr:uid="{AE2B4CFD-A4A9-4FD4-8BEB-EB36C22768D8}"/>
    <cellStyle name="Cálculo 6 3 4 5 3" xfId="7987" xr:uid="{54A32B43-92C2-4765-B1FE-8CFE5D530BD1}"/>
    <cellStyle name="Cálculo 6 3 4 5 4" xfId="7988" xr:uid="{D2EB9797-711C-49BF-AC6D-B45EB98D798E}"/>
    <cellStyle name="Cálculo 6 3 4 6" xfId="7989" xr:uid="{B1803BEC-DEAF-43C4-89FC-B5308AD801CC}"/>
    <cellStyle name="Cálculo 6 3 4 6 2" xfId="7990" xr:uid="{D793EADD-7F3C-4C62-8B37-03CF8512B0FA}"/>
    <cellStyle name="Cálculo 6 3 4 6 3" xfId="7991" xr:uid="{08666CAB-BF98-4358-A90F-0503D4D93CC7}"/>
    <cellStyle name="Cálculo 6 3 4 6 4" xfId="7992" xr:uid="{88200CE3-D5F2-464E-8E13-B28F89651176}"/>
    <cellStyle name="Cálculo 6 3 4 7" xfId="7993" xr:uid="{1750B7C8-AE94-4A92-AE8D-55C624A9F7E6}"/>
    <cellStyle name="Cálculo 6 3 4 8" xfId="7994" xr:uid="{B5AC607B-D88E-4CFF-9F2E-9D242A03B5A4}"/>
    <cellStyle name="Cálculo 6 3 4 9" xfId="7995" xr:uid="{3693CC75-944B-475C-9353-499482098D96}"/>
    <cellStyle name="Cálculo 6 3 5" xfId="7996" xr:uid="{D5F2D953-EDF7-4C1A-89FC-6B8B497AE334}"/>
    <cellStyle name="Cálculo 6 3 5 2" xfId="7997" xr:uid="{768AC757-AB9E-4F0B-95E7-20AF48E1E61B}"/>
    <cellStyle name="Cálculo 6 3 5 3" xfId="7998" xr:uid="{130BDDF2-F192-4F09-8F7C-79028DF7C112}"/>
    <cellStyle name="Cálculo 6 3 5 4" xfId="7999" xr:uid="{91BFC5EC-D8D3-4FAB-9A07-0DE32E9DC632}"/>
    <cellStyle name="Cálculo 6 3 5 5" xfId="8000" xr:uid="{AE0A18DA-F158-41CD-9297-0DC3C00B4059}"/>
    <cellStyle name="Cálculo 6 3 6" xfId="8001" xr:uid="{D57E49AA-17B3-4AA2-BAE7-4291873D6D6D}"/>
    <cellStyle name="Cálculo 6 3 6 2" xfId="8002" xr:uid="{E3F1BF09-CAE6-4635-B568-DCD0D923E979}"/>
    <cellStyle name="Cálculo 6 3 6 3" xfId="8003" xr:uid="{B1923CF8-2B30-46F8-92A8-6869C7164A4C}"/>
    <cellStyle name="Cálculo 6 3 6 4" xfId="8004" xr:uid="{4F71FB82-F914-4251-A1AF-509BC5D93667}"/>
    <cellStyle name="Cálculo 6 3 7" xfId="8005" xr:uid="{73E79D9E-6968-46AE-886D-AF6119E2B3E2}"/>
    <cellStyle name="Cálculo 6 3 7 2" xfId="8006" xr:uid="{D9FF0A85-44FD-41E2-9930-72DE242310F3}"/>
    <cellStyle name="Cálculo 6 3 7 3" xfId="8007" xr:uid="{FBD7F5B1-C3B8-4B49-938E-F9A32F3A2ACE}"/>
    <cellStyle name="Cálculo 6 3 7 4" xfId="8008" xr:uid="{A3137B09-5FE6-402E-B189-7CE218850C05}"/>
    <cellStyle name="Cálculo 6 3 8" xfId="8009" xr:uid="{F18C8235-6B8D-49A5-A667-8EA7FE64695E}"/>
    <cellStyle name="Cálculo 6 3 8 2" xfId="8010" xr:uid="{A6EB539B-97D9-4FE0-8CC0-23C7AE510FE2}"/>
    <cellStyle name="Cálculo 6 3 8 3" xfId="8011" xr:uid="{114654BD-CA20-4921-999E-EA821A026D1B}"/>
    <cellStyle name="Cálculo 6 3 8 4" xfId="8012" xr:uid="{80A4434F-1808-45B7-9EBF-FA1B0337568A}"/>
    <cellStyle name="Cálculo 6 3 9" xfId="8013" xr:uid="{A3EA5048-182C-4EB6-8664-C43143AE1D6D}"/>
    <cellStyle name="Cálculo 6 4" xfId="8014" xr:uid="{4CD2AFB4-03E0-4731-B329-1E37966EFE75}"/>
    <cellStyle name="Cálculo 6 4 10" xfId="8015" xr:uid="{45580775-4714-4DA3-9327-1968A66487E0}"/>
    <cellStyle name="Cálculo 6 4 2" xfId="8016" xr:uid="{142094AE-FE20-4F3A-B1FC-04DE3D8D944D}"/>
    <cellStyle name="Cálculo 6 4 2 2" xfId="8017" xr:uid="{684E7548-334D-4667-9053-7A59DAC35983}"/>
    <cellStyle name="Cálculo 6 4 2 3" xfId="8018" xr:uid="{4E5D55D8-C5FF-482B-8E31-0974FAB2D4A9}"/>
    <cellStyle name="Cálculo 6 4 2 4" xfId="8019" xr:uid="{19386D69-6302-4243-B3F6-784AFEFFA2F9}"/>
    <cellStyle name="Cálculo 6 4 2 5" xfId="8020" xr:uid="{C0AAAB31-E636-4052-9BB6-FDAC6D906DCF}"/>
    <cellStyle name="Cálculo 6 4 3" xfId="8021" xr:uid="{062770C4-ED00-4689-BEAF-DCEA565768E9}"/>
    <cellStyle name="Cálculo 6 4 3 2" xfId="8022" xr:uid="{99974A7A-48D4-4076-AB75-224BDA95AC38}"/>
    <cellStyle name="Cálculo 6 4 3 3" xfId="8023" xr:uid="{8D848F04-DAE0-4490-A3B0-954796FFC038}"/>
    <cellStyle name="Cálculo 6 4 3 4" xfId="8024" xr:uid="{F42A3338-8007-49B5-AD5C-D0B9DDFC96DF}"/>
    <cellStyle name="Cálculo 6 4 3 5" xfId="8025" xr:uid="{4D5B57EF-D132-4A4D-83F8-1F951ED9E198}"/>
    <cellStyle name="Cálculo 6 4 4" xfId="8026" xr:uid="{5B896B3C-0B67-4450-9321-814DEDE59096}"/>
    <cellStyle name="Cálculo 6 4 4 2" xfId="8027" xr:uid="{1FC01584-DAAA-4BF4-AE60-5D7C0E8CC18C}"/>
    <cellStyle name="Cálculo 6 4 4 3" xfId="8028" xr:uid="{A039AE8A-4448-4615-B163-F29FF0DA6784}"/>
    <cellStyle name="Cálculo 6 4 4 4" xfId="8029" xr:uid="{16CBD143-E8FB-4292-9BD7-F2FB32AA364D}"/>
    <cellStyle name="Cálculo 6 4 5" xfId="8030" xr:uid="{7C091714-83B8-49EE-AA42-DC9DCC9DAC2A}"/>
    <cellStyle name="Cálculo 6 4 5 2" xfId="8031" xr:uid="{B665EED9-0CA4-4A42-A4A1-4BB23470728A}"/>
    <cellStyle name="Cálculo 6 4 5 3" xfId="8032" xr:uid="{BADEFE09-59C9-41E7-AC6A-128DBA0E1448}"/>
    <cellStyle name="Cálculo 6 4 5 4" xfId="8033" xr:uid="{FC150578-FA27-4115-9AE3-C751D6DC9857}"/>
    <cellStyle name="Cálculo 6 4 6" xfId="8034" xr:uid="{6FB8EEA8-12DF-454E-83B8-103EC0610AF1}"/>
    <cellStyle name="Cálculo 6 4 6 2" xfId="8035" xr:uid="{905EF50E-D138-438D-AB36-73B79B568367}"/>
    <cellStyle name="Cálculo 6 4 6 3" xfId="8036" xr:uid="{24FB43F8-7F77-434F-8EC7-1D3479FAB384}"/>
    <cellStyle name="Cálculo 6 4 6 4" xfId="8037" xr:uid="{9A8DE945-38C8-40D6-8D49-5194FE7EC55C}"/>
    <cellStyle name="Cálculo 6 4 7" xfId="8038" xr:uid="{DF9A7E4C-C8C1-4EB4-8D79-52A1CC989E85}"/>
    <cellStyle name="Cálculo 6 4 8" xfId="8039" xr:uid="{EEE5B3B1-C94D-4836-85A9-314272804119}"/>
    <cellStyle name="Cálculo 6 4 9" xfId="8040" xr:uid="{609C8ACB-6783-4E11-8D0D-CC3064BDA190}"/>
    <cellStyle name="Cálculo 6 5" xfId="8041" xr:uid="{98714CE3-DA02-4E3E-B824-55F709F0BD8E}"/>
    <cellStyle name="Cálculo 6 5 10" xfId="8042" xr:uid="{74600657-2462-4B1A-961E-50268E95C802}"/>
    <cellStyle name="Cálculo 6 5 2" xfId="8043" xr:uid="{032534F9-8B6C-4279-BB88-696337051E85}"/>
    <cellStyle name="Cálculo 6 5 2 2" xfId="8044" xr:uid="{59EBC685-45EE-489B-BA96-56DE221B3926}"/>
    <cellStyle name="Cálculo 6 5 2 3" xfId="8045" xr:uid="{F3378692-2F67-46C6-93BF-2E3AAD2EF037}"/>
    <cellStyle name="Cálculo 6 5 2 4" xfId="8046" xr:uid="{65C4D63A-DB5B-47A0-9A02-F18311C10888}"/>
    <cellStyle name="Cálculo 6 5 2 5" xfId="8047" xr:uid="{136D5B6F-C3B9-4FA9-9E42-82A5D22D1C20}"/>
    <cellStyle name="Cálculo 6 5 3" xfId="8048" xr:uid="{3C26A1BF-2F56-48D8-BB6A-B383E5A4C382}"/>
    <cellStyle name="Cálculo 6 5 3 2" xfId="8049" xr:uid="{E647EFD6-DDB0-461C-B816-7D83CD5A5A93}"/>
    <cellStyle name="Cálculo 6 5 3 3" xfId="8050" xr:uid="{F047ACBF-EAB7-44FC-9449-135EA4C67564}"/>
    <cellStyle name="Cálculo 6 5 3 4" xfId="8051" xr:uid="{2F63C6A6-1614-418B-AAD3-85C90C9D7262}"/>
    <cellStyle name="Cálculo 6 5 3 5" xfId="8052" xr:uid="{9FFCA5C2-473C-4C0E-8D24-A39448C6986A}"/>
    <cellStyle name="Cálculo 6 5 4" xfId="8053" xr:uid="{F69DDFA5-285F-4CEC-AD70-1023BB0DC7CB}"/>
    <cellStyle name="Cálculo 6 5 4 2" xfId="8054" xr:uid="{5EAAD447-387D-4068-80D0-A9FCEF9E2227}"/>
    <cellStyle name="Cálculo 6 5 4 3" xfId="8055" xr:uid="{D33A2A35-2257-4883-803F-5170BD761FCC}"/>
    <cellStyle name="Cálculo 6 5 4 4" xfId="8056" xr:uid="{CA21E78D-9BF0-4DDC-9386-6A260D70F4CB}"/>
    <cellStyle name="Cálculo 6 5 5" xfId="8057" xr:uid="{8913D428-0938-4B77-A40C-25235BFB732B}"/>
    <cellStyle name="Cálculo 6 5 5 2" xfId="8058" xr:uid="{4833A8F4-74BB-4F15-895F-E8DDF95A7259}"/>
    <cellStyle name="Cálculo 6 5 5 3" xfId="8059" xr:uid="{E3509C80-2D2D-4056-A214-1E1BE7FFD1ED}"/>
    <cellStyle name="Cálculo 6 5 5 4" xfId="8060" xr:uid="{E4A8C132-72EB-4B83-B08B-1688DD6DCAB0}"/>
    <cellStyle name="Cálculo 6 5 6" xfId="8061" xr:uid="{7D4F4D1F-1E89-4CC0-9BD0-3591C61574D8}"/>
    <cellStyle name="Cálculo 6 5 6 2" xfId="8062" xr:uid="{CA5ABD7E-A85E-4FEE-A0F6-3C5A2026AB8D}"/>
    <cellStyle name="Cálculo 6 5 6 3" xfId="8063" xr:uid="{61F34B26-690B-414C-AB8F-ED79A5B8D6C9}"/>
    <cellStyle name="Cálculo 6 5 6 4" xfId="8064" xr:uid="{6C013FE6-45D3-42D1-B2CF-3F7F2E457A13}"/>
    <cellStyle name="Cálculo 6 5 7" xfId="8065" xr:uid="{A9D4F33B-B6D1-4B54-8B3A-64FD67F80B2B}"/>
    <cellStyle name="Cálculo 6 5 8" xfId="8066" xr:uid="{D563434E-0326-49A3-B432-68C3E531585A}"/>
    <cellStyle name="Cálculo 6 5 9" xfId="8067" xr:uid="{1EDB73FC-FC93-4D54-B1B4-6C025BD0E99A}"/>
    <cellStyle name="Cálculo 6 6" xfId="8068" xr:uid="{6A8611BE-088B-45C8-B1EB-2FE09B0A6D1C}"/>
    <cellStyle name="Cálculo 6 6 2" xfId="8069" xr:uid="{9714179F-4106-41C4-8634-DAF7EDE68A1A}"/>
    <cellStyle name="Cálculo 6 6 3" xfId="8070" xr:uid="{8144C697-C4E8-42B1-BCB1-AAA8F588B6FF}"/>
    <cellStyle name="Cálculo 6 6 4" xfId="8071" xr:uid="{6F2DFC78-C892-46C8-8B87-4404BE9C38DA}"/>
    <cellStyle name="Cálculo 6 6 5" xfId="8072" xr:uid="{C5DA74CB-D9D9-4750-A493-707D1493BDBE}"/>
    <cellStyle name="Cálculo 6 7" xfId="8073" xr:uid="{2841F51A-2222-452B-BEA9-472B22EEE287}"/>
    <cellStyle name="Cálculo 6 7 2" xfId="8074" xr:uid="{1581CBBD-3947-48B8-9D2F-B07FD1B37A20}"/>
    <cellStyle name="Cálculo 6 7 3" xfId="8075" xr:uid="{DFD97D6F-DCD0-463A-A6A5-6ACE45A43F87}"/>
    <cellStyle name="Cálculo 6 7 4" xfId="8076" xr:uid="{BA5ECF4E-9313-4A28-9B9B-498C1E56CD24}"/>
    <cellStyle name="Cálculo 6 8" xfId="8077" xr:uid="{E61D0D0C-105A-4114-A8E1-DD355B6B858E}"/>
    <cellStyle name="Cálculo 6 8 2" xfId="8078" xr:uid="{765E9893-4CF4-40D8-A31E-9B5C8B1C6557}"/>
    <cellStyle name="Cálculo 6 8 3" xfId="8079" xr:uid="{A5963FFF-774B-4D07-ABDE-9C5BF253EC11}"/>
    <cellStyle name="Cálculo 6 8 4" xfId="8080" xr:uid="{0C0DEE10-6A03-4F52-9BE8-26D87F219EE2}"/>
    <cellStyle name="Cálculo 6 9" xfId="8081" xr:uid="{452ABDF7-3D5C-431F-B067-CB337857EAA9}"/>
    <cellStyle name="Cálculo 6 9 2" xfId="8082" xr:uid="{026CA688-844C-4DC1-BCFA-E85B1C8C2806}"/>
    <cellStyle name="Cálculo 6 9 3" xfId="8083" xr:uid="{B21CB338-437D-46E9-8616-2F57491E5ABE}"/>
    <cellStyle name="Cálculo 6 9 4" xfId="8084" xr:uid="{7A797F7A-F718-4E18-BA13-E6680D1781D1}"/>
    <cellStyle name="Cálculo 7" xfId="547" xr:uid="{4AB7F5A7-2C87-4A27-B6DA-7FAFF4AFADE8}"/>
    <cellStyle name="Cálculo 7 10" xfId="8085" xr:uid="{90549346-4687-4D4C-B4A7-E18F3971FBAB}"/>
    <cellStyle name="Cálculo 7 11" xfId="8086" xr:uid="{C56E6A43-1AD4-449D-AF13-51DAF749C3CC}"/>
    <cellStyle name="Cálculo 7 12" xfId="8087" xr:uid="{04D25236-535D-463F-8F74-EAD5BA911ABB}"/>
    <cellStyle name="Cálculo 7 13" xfId="8088" xr:uid="{EA06A9D1-9222-4C62-96D3-309FB2F691D8}"/>
    <cellStyle name="Cálculo 7 14" xfId="8089" xr:uid="{B879B682-01CC-44A2-B8D5-60D63FDB8569}"/>
    <cellStyle name="Cálculo 7 15" xfId="8090" xr:uid="{3642D66D-37E4-41F8-9F1B-5868771B4857}"/>
    <cellStyle name="Cálculo 7 16" xfId="8091" xr:uid="{7A12EF8C-FDE9-4CA1-B00B-26B17E5AA655}"/>
    <cellStyle name="Cálculo 7 2" xfId="746" xr:uid="{68917183-BD43-4A10-961A-0CC0F3A78A82}"/>
    <cellStyle name="Cálculo 7 2 10" xfId="8092" xr:uid="{4CAEB7EC-0ECE-4375-B38B-D7505264B54D}"/>
    <cellStyle name="Cálculo 7 2 11" xfId="8093" xr:uid="{18BAF5D2-1FE7-4C49-AFFF-1F1A5BE5CF83}"/>
    <cellStyle name="Cálculo 7 2 12" xfId="8094" xr:uid="{8BA28604-DC9E-48CC-AB06-95C18CC0497D}"/>
    <cellStyle name="Cálculo 7 2 13" xfId="8095" xr:uid="{0C5E3B66-E8C4-442B-94F1-7B55A68498EF}"/>
    <cellStyle name="Cálculo 7 2 14" xfId="8096" xr:uid="{86761449-BBDC-4CC4-9B7E-E3BE05BF8289}"/>
    <cellStyle name="Cálculo 7 2 2" xfId="860" xr:uid="{C42BE479-C76E-49A4-9F28-D826B42DEAD9}"/>
    <cellStyle name="Cálculo 7 2 2 10" xfId="8097" xr:uid="{3A69F011-F54A-450A-A569-F105F50C9C68}"/>
    <cellStyle name="Cálculo 7 2 2 11" xfId="8098" xr:uid="{D282B583-66E7-4FCD-8CF7-09C25F0695B9}"/>
    <cellStyle name="Cálculo 7 2 2 12" xfId="8099" xr:uid="{510F8658-85FB-4371-9294-B35174DA1282}"/>
    <cellStyle name="Cálculo 7 2 2 13" xfId="8100" xr:uid="{3B71D732-432B-4D92-BCE5-58709158CF77}"/>
    <cellStyle name="Cálculo 7 2 2 2" xfId="1111" xr:uid="{D4530933-BE65-4C6A-A1B3-F67C18DE6F79}"/>
    <cellStyle name="Cálculo 7 2 2 2 10" xfId="8101" xr:uid="{05DA6B5D-2CB5-4C5B-82B2-7287289C69F8}"/>
    <cellStyle name="Cálculo 7 2 2 2 11" xfId="8102" xr:uid="{05E91AB4-2148-41AE-B034-0C09139C6598}"/>
    <cellStyle name="Cálculo 7 2 2 2 12" xfId="8103" xr:uid="{73D6994A-93AA-4095-B39F-933BC2EE5568}"/>
    <cellStyle name="Cálculo 7 2 2 2 13" xfId="8104" xr:uid="{B99BAAA0-4362-429A-A5A8-549873E4BCF1}"/>
    <cellStyle name="Cálculo 7 2 2 2 2" xfId="8105" xr:uid="{C17972DF-1F3B-40A4-A507-35FD69065229}"/>
    <cellStyle name="Cálculo 7 2 2 2 2 10" xfId="8106" xr:uid="{B4C4F690-8FF7-417E-8C8F-3A1DC06DFF1B}"/>
    <cellStyle name="Cálculo 7 2 2 2 2 2" xfId="8107" xr:uid="{93DE89CD-92E5-4D33-AF80-21DA47B33947}"/>
    <cellStyle name="Cálculo 7 2 2 2 2 2 2" xfId="8108" xr:uid="{79DE4438-8E61-49A6-9785-39E7F3F28D52}"/>
    <cellStyle name="Cálculo 7 2 2 2 2 2 3" xfId="8109" xr:uid="{88DF5557-436C-461F-9064-DD5F0608E80A}"/>
    <cellStyle name="Cálculo 7 2 2 2 2 2 4" xfId="8110" xr:uid="{AB3D54BE-AA4C-4DFB-AE78-8C477005D219}"/>
    <cellStyle name="Cálculo 7 2 2 2 2 2 5" xfId="8111" xr:uid="{A1CF7A12-AD0F-4197-9AB4-5082F84BD752}"/>
    <cellStyle name="Cálculo 7 2 2 2 2 3" xfId="8112" xr:uid="{ACC69C7E-890F-49D4-9814-2245DBE51729}"/>
    <cellStyle name="Cálculo 7 2 2 2 2 3 2" xfId="8113" xr:uid="{B26194D3-1FB2-4FAB-87A2-61A0653AB5F8}"/>
    <cellStyle name="Cálculo 7 2 2 2 2 3 3" xfId="8114" xr:uid="{D46E8A2C-3868-41AF-8551-BF80A12755E7}"/>
    <cellStyle name="Cálculo 7 2 2 2 2 3 4" xfId="8115" xr:uid="{73978762-9160-4927-8C63-27519DE77303}"/>
    <cellStyle name="Cálculo 7 2 2 2 2 3 5" xfId="8116" xr:uid="{71D7848C-7A54-4C09-BC9A-BEEDC5FDE26F}"/>
    <cellStyle name="Cálculo 7 2 2 2 2 4" xfId="8117" xr:uid="{F146BD63-655F-4C7E-A3C3-C5FEB10FE506}"/>
    <cellStyle name="Cálculo 7 2 2 2 2 4 2" xfId="8118" xr:uid="{E7D14A39-4ACE-465D-9760-4CAD00F98EFF}"/>
    <cellStyle name="Cálculo 7 2 2 2 2 4 3" xfId="8119" xr:uid="{DFD2BD8E-9F70-461E-A74A-7D5D4EFE320E}"/>
    <cellStyle name="Cálculo 7 2 2 2 2 4 4" xfId="8120" xr:uid="{A3768117-6EC3-49CE-891A-C32FE86F8CAB}"/>
    <cellStyle name="Cálculo 7 2 2 2 2 5" xfId="8121" xr:uid="{BD0F88B8-3216-48D6-92A9-F08931075A27}"/>
    <cellStyle name="Cálculo 7 2 2 2 2 5 2" xfId="8122" xr:uid="{7D23C56A-30E3-407A-978F-7EB9DC447C0C}"/>
    <cellStyle name="Cálculo 7 2 2 2 2 5 3" xfId="8123" xr:uid="{0C4D5FCB-5079-414B-8887-00EEB7F8D37C}"/>
    <cellStyle name="Cálculo 7 2 2 2 2 5 4" xfId="8124" xr:uid="{6AE5DE07-17F8-412B-86A9-61C469578D92}"/>
    <cellStyle name="Cálculo 7 2 2 2 2 6" xfId="8125" xr:uid="{2B9292A3-E4C1-4614-A09F-FBB189DB3792}"/>
    <cellStyle name="Cálculo 7 2 2 2 2 6 2" xfId="8126" xr:uid="{EE958F25-EA39-45CD-A8CD-0D24264C86F3}"/>
    <cellStyle name="Cálculo 7 2 2 2 2 6 3" xfId="8127" xr:uid="{8791D35F-18BA-494C-9CFE-EF84BB6D66E3}"/>
    <cellStyle name="Cálculo 7 2 2 2 2 6 4" xfId="8128" xr:uid="{3F37E5AE-0F6D-449E-8C6B-CDF95FFE810E}"/>
    <cellStyle name="Cálculo 7 2 2 2 2 7" xfId="8129" xr:uid="{200F3643-2D9C-4F55-9EE7-7A193DF72E3B}"/>
    <cellStyle name="Cálculo 7 2 2 2 2 8" xfId="8130" xr:uid="{EA9E1D5E-DBE7-42B8-9784-86DB3C2346B5}"/>
    <cellStyle name="Cálculo 7 2 2 2 2 9" xfId="8131" xr:uid="{8ED008D2-7DA3-4010-925B-7C4F4379F4F9}"/>
    <cellStyle name="Cálculo 7 2 2 2 3" xfId="8132" xr:uid="{91455DA7-8CFA-4229-B73D-C5A76C0A4279}"/>
    <cellStyle name="Cálculo 7 2 2 2 3 2" xfId="8133" xr:uid="{5A7EAC16-8D09-43F7-99B7-75ABDF0A188E}"/>
    <cellStyle name="Cálculo 7 2 2 2 3 3" xfId="8134" xr:uid="{7D18C630-9ECC-4C66-99A5-1CEBC5CD736F}"/>
    <cellStyle name="Cálculo 7 2 2 2 3 4" xfId="8135" xr:uid="{A2CFCC60-E087-4CCA-9B4A-607C30015903}"/>
    <cellStyle name="Cálculo 7 2 2 2 3 5" xfId="8136" xr:uid="{21379AE5-A17A-4340-9DCE-7DB9BAA5AD93}"/>
    <cellStyle name="Cálculo 7 2 2 2 4" xfId="8137" xr:uid="{10A6727B-1C17-4FC9-BE6C-60C931C569B8}"/>
    <cellStyle name="Cálculo 7 2 2 2 4 2" xfId="8138" xr:uid="{FDE760EB-C858-4E74-9CDC-84A98AD51B28}"/>
    <cellStyle name="Cálculo 7 2 2 2 4 3" xfId="8139" xr:uid="{9046F072-09EF-4340-BD36-851A6FD154EA}"/>
    <cellStyle name="Cálculo 7 2 2 2 4 4" xfId="8140" xr:uid="{7D58B3CB-545F-4EF1-8E08-EA9442800716}"/>
    <cellStyle name="Cálculo 7 2 2 2 4 5" xfId="8141" xr:uid="{71E1BEE3-285F-42BD-AE20-FF4D3CFB2344}"/>
    <cellStyle name="Cálculo 7 2 2 2 5" xfId="8142" xr:uid="{794F2FAB-3A74-46C2-8D0C-260BEF913A79}"/>
    <cellStyle name="Cálculo 7 2 2 2 5 2" xfId="8143" xr:uid="{EFD5F30C-5B44-44F1-93EC-05DEA98CD90F}"/>
    <cellStyle name="Cálculo 7 2 2 2 5 3" xfId="8144" xr:uid="{7A770F14-8D71-4F3F-92DD-0C8400E8B65B}"/>
    <cellStyle name="Cálculo 7 2 2 2 5 4" xfId="8145" xr:uid="{53A7119F-BE43-42F0-96A2-DDC568341B53}"/>
    <cellStyle name="Cálculo 7 2 2 2 6" xfId="8146" xr:uid="{B9461F22-DDFB-48CA-8968-507B74864E49}"/>
    <cellStyle name="Cálculo 7 2 2 2 6 2" xfId="8147" xr:uid="{585FF3AA-22B7-4508-BCDA-9832E610717E}"/>
    <cellStyle name="Cálculo 7 2 2 2 6 3" xfId="8148" xr:uid="{CC264D24-E116-40BF-B20D-BA6BA4ADD89F}"/>
    <cellStyle name="Cálculo 7 2 2 2 6 4" xfId="8149" xr:uid="{09780077-5E9A-4068-A113-B178925F42C0}"/>
    <cellStyle name="Cálculo 7 2 2 2 7" xfId="8150" xr:uid="{A9E1C9F6-D7F4-4859-95DD-BC5F77FE0D53}"/>
    <cellStyle name="Cálculo 7 2 2 2 7 2" xfId="8151" xr:uid="{249D1AB0-DB85-4BBB-A3D4-DE939A718FA7}"/>
    <cellStyle name="Cálculo 7 2 2 2 7 3" xfId="8152" xr:uid="{AE2E3291-97C5-4995-B592-E5F821AA2EBB}"/>
    <cellStyle name="Cálculo 7 2 2 2 7 4" xfId="8153" xr:uid="{A491F61D-EF98-49A6-9882-A910946277D5}"/>
    <cellStyle name="Cálculo 7 2 2 2 8" xfId="8154" xr:uid="{A557B2A8-11A4-4694-9BE8-BF2C8864ACB9}"/>
    <cellStyle name="Cálculo 7 2 2 2 9" xfId="8155" xr:uid="{17BD6399-B696-478D-B807-D93EEDBF949D}"/>
    <cellStyle name="Cálculo 7 2 2 3" xfId="8156" xr:uid="{07B62FDC-D1DD-49EC-A258-3762BDED2D47}"/>
    <cellStyle name="Cálculo 7 2 2 3 10" xfId="8157" xr:uid="{7378D7C3-A732-4E20-B77A-6C32B21F3F91}"/>
    <cellStyle name="Cálculo 7 2 2 3 2" xfId="8158" xr:uid="{A40857DA-01A9-430F-BB52-20AD005022EC}"/>
    <cellStyle name="Cálculo 7 2 2 3 2 2" xfId="8159" xr:uid="{2BC1CF69-8FD9-4027-848B-176B53F6897C}"/>
    <cellStyle name="Cálculo 7 2 2 3 2 3" xfId="8160" xr:uid="{B7F540F9-FF7C-431B-82E4-575776BBE0EF}"/>
    <cellStyle name="Cálculo 7 2 2 3 2 4" xfId="8161" xr:uid="{63403771-E468-4B0D-B013-0808FF990ED8}"/>
    <cellStyle name="Cálculo 7 2 2 3 2 5" xfId="8162" xr:uid="{2DDA5072-9A34-40CE-B256-C34BB00B7F6F}"/>
    <cellStyle name="Cálculo 7 2 2 3 3" xfId="8163" xr:uid="{C1A07BA5-EC8C-4E0D-BFF7-B2ADF1A1EE11}"/>
    <cellStyle name="Cálculo 7 2 2 3 3 2" xfId="8164" xr:uid="{1EACE062-7B0B-4522-848F-8A6F9B0EA74F}"/>
    <cellStyle name="Cálculo 7 2 2 3 3 3" xfId="8165" xr:uid="{480CA437-5030-449C-9E3D-365D5819F51B}"/>
    <cellStyle name="Cálculo 7 2 2 3 3 4" xfId="8166" xr:uid="{97CE6720-2408-4F78-BE46-C75CC544FBC2}"/>
    <cellStyle name="Cálculo 7 2 2 3 3 5" xfId="8167" xr:uid="{4030A9E9-783E-48FC-A369-5DC515CBF3E5}"/>
    <cellStyle name="Cálculo 7 2 2 3 4" xfId="8168" xr:uid="{BF87FCFC-69E6-4F8F-9E99-DF3997DBED4A}"/>
    <cellStyle name="Cálculo 7 2 2 3 4 2" xfId="8169" xr:uid="{C981434D-D3C3-40BB-9607-8C613E022197}"/>
    <cellStyle name="Cálculo 7 2 2 3 4 3" xfId="8170" xr:uid="{836F4B4B-F844-4AED-88A3-DE4C3EE133F3}"/>
    <cellStyle name="Cálculo 7 2 2 3 4 4" xfId="8171" xr:uid="{674CB3E7-1A01-4374-85B3-984A9AE7886C}"/>
    <cellStyle name="Cálculo 7 2 2 3 5" xfId="8172" xr:uid="{F570B987-743D-4DB9-B9AF-2516E3AF6F15}"/>
    <cellStyle name="Cálculo 7 2 2 3 5 2" xfId="8173" xr:uid="{E98AFA8F-8F06-4B53-AECD-BE33CD3811C6}"/>
    <cellStyle name="Cálculo 7 2 2 3 5 3" xfId="8174" xr:uid="{4A312387-0A45-4A8F-8317-8A31E8B826AE}"/>
    <cellStyle name="Cálculo 7 2 2 3 5 4" xfId="8175" xr:uid="{11E2F55A-9549-4F1A-AAE1-32EB46157C93}"/>
    <cellStyle name="Cálculo 7 2 2 3 6" xfId="8176" xr:uid="{0BBC98B1-55C8-4BAF-AF29-86136606B18E}"/>
    <cellStyle name="Cálculo 7 2 2 3 6 2" xfId="8177" xr:uid="{C7C22F4B-8C9A-4784-895D-ACFA63F6A97F}"/>
    <cellStyle name="Cálculo 7 2 2 3 6 3" xfId="8178" xr:uid="{D3B87142-6DDB-4285-83AA-2F9F8145E5CA}"/>
    <cellStyle name="Cálculo 7 2 2 3 6 4" xfId="8179" xr:uid="{CF19C9C8-B034-4D12-A850-4AD4D1451D2C}"/>
    <cellStyle name="Cálculo 7 2 2 3 7" xfId="8180" xr:uid="{FE339C7B-B3AC-4502-9446-3C2DBA1BE37F}"/>
    <cellStyle name="Cálculo 7 2 2 3 8" xfId="8181" xr:uid="{FBB13A9C-1F73-475D-ADC7-A60CB3027DC1}"/>
    <cellStyle name="Cálculo 7 2 2 3 9" xfId="8182" xr:uid="{F2F4135B-FF9E-4ED0-A172-873A88536EC2}"/>
    <cellStyle name="Cálculo 7 2 2 4" xfId="8183" xr:uid="{4D815F4D-9275-45E9-8D68-0B00F07B2269}"/>
    <cellStyle name="Cálculo 7 2 2 4 10" xfId="8184" xr:uid="{95768ED0-84C3-4612-837F-87EEC768EB35}"/>
    <cellStyle name="Cálculo 7 2 2 4 2" xfId="8185" xr:uid="{E194C6BA-3952-4493-A412-C29CAE250BBA}"/>
    <cellStyle name="Cálculo 7 2 2 4 2 2" xfId="8186" xr:uid="{F1B3F004-F23A-4F9E-9ED4-BC2F84623E1A}"/>
    <cellStyle name="Cálculo 7 2 2 4 2 3" xfId="8187" xr:uid="{16D9F10C-B583-4652-8B95-AD296975D761}"/>
    <cellStyle name="Cálculo 7 2 2 4 2 4" xfId="8188" xr:uid="{1254984B-A3F2-4ED4-B10E-6222476EC6ED}"/>
    <cellStyle name="Cálculo 7 2 2 4 2 5" xfId="8189" xr:uid="{BA904937-D3B2-4768-B713-9E68EA9EE6DA}"/>
    <cellStyle name="Cálculo 7 2 2 4 3" xfId="8190" xr:uid="{C8C247B3-E863-43BE-807D-70AB53883AF2}"/>
    <cellStyle name="Cálculo 7 2 2 4 3 2" xfId="8191" xr:uid="{30042D97-DF6B-4910-B691-F2C81967AE88}"/>
    <cellStyle name="Cálculo 7 2 2 4 3 3" xfId="8192" xr:uid="{A2ADA4F2-F353-4039-9B25-436BCEEA0DED}"/>
    <cellStyle name="Cálculo 7 2 2 4 3 4" xfId="8193" xr:uid="{80D14158-E8F2-40CF-8142-54AA27A6A84A}"/>
    <cellStyle name="Cálculo 7 2 2 4 3 5" xfId="8194" xr:uid="{FF63A78B-1FF1-415C-9E4C-F603BE73F6D3}"/>
    <cellStyle name="Cálculo 7 2 2 4 4" xfId="8195" xr:uid="{93606BDB-AA8F-4828-87A8-B2BC373A5D13}"/>
    <cellStyle name="Cálculo 7 2 2 4 4 2" xfId="8196" xr:uid="{E3368667-EC04-42BC-A5B7-1562D8D35B66}"/>
    <cellStyle name="Cálculo 7 2 2 4 4 3" xfId="8197" xr:uid="{BED70381-2EF2-4A2A-9B0C-BD9ABBA65F3E}"/>
    <cellStyle name="Cálculo 7 2 2 4 4 4" xfId="8198" xr:uid="{F3AF40EC-83DC-46EA-BAD0-A7783B105340}"/>
    <cellStyle name="Cálculo 7 2 2 4 5" xfId="8199" xr:uid="{82877229-874A-4639-AAEA-06232562DFCB}"/>
    <cellStyle name="Cálculo 7 2 2 4 5 2" xfId="8200" xr:uid="{4F052360-A76A-4403-8646-469720B1C032}"/>
    <cellStyle name="Cálculo 7 2 2 4 5 3" xfId="8201" xr:uid="{12BE4C70-8159-4E94-897E-CAF43FC5B80F}"/>
    <cellStyle name="Cálculo 7 2 2 4 5 4" xfId="8202" xr:uid="{1B02A012-C620-4F89-B761-12443BE2FEDC}"/>
    <cellStyle name="Cálculo 7 2 2 4 6" xfId="8203" xr:uid="{F63C5DA1-994E-4926-93BB-0840A43217A6}"/>
    <cellStyle name="Cálculo 7 2 2 4 6 2" xfId="8204" xr:uid="{2A20FC31-B5BF-4C8A-BE0B-2F46BCB3439D}"/>
    <cellStyle name="Cálculo 7 2 2 4 6 3" xfId="8205" xr:uid="{D7E24CEF-93DC-4E5E-BD71-BC55AD7A21E7}"/>
    <cellStyle name="Cálculo 7 2 2 4 6 4" xfId="8206" xr:uid="{50BB4081-A01B-4AA7-8F7C-A640F6A71051}"/>
    <cellStyle name="Cálculo 7 2 2 4 7" xfId="8207" xr:uid="{935F40FD-9EFC-4632-8A19-5E90B7BD29F5}"/>
    <cellStyle name="Cálculo 7 2 2 4 8" xfId="8208" xr:uid="{D9137278-79F9-4B70-86C0-29A71DF1AACB}"/>
    <cellStyle name="Cálculo 7 2 2 4 9" xfId="8209" xr:uid="{723742A8-AB45-45E6-BFE0-ED4203AD02CC}"/>
    <cellStyle name="Cálculo 7 2 2 5" xfId="8210" xr:uid="{115C9189-CF76-4C10-B000-78EB8993EA8D}"/>
    <cellStyle name="Cálculo 7 2 2 5 2" xfId="8211" xr:uid="{1F062CD2-0FA4-4E4C-9786-1FD065DDC23C}"/>
    <cellStyle name="Cálculo 7 2 2 5 3" xfId="8212" xr:uid="{213E6FF7-C42D-458C-AAEB-3839D7AAA797}"/>
    <cellStyle name="Cálculo 7 2 2 5 4" xfId="8213" xr:uid="{627063DC-A4C5-4CDA-8746-4CDD60DA0400}"/>
    <cellStyle name="Cálculo 7 2 2 5 5" xfId="8214" xr:uid="{F6D124B6-AADB-46DE-9723-65F847497025}"/>
    <cellStyle name="Cálculo 7 2 2 6" xfId="8215" xr:uid="{0B7369C3-345B-4845-A702-F4EB0357744D}"/>
    <cellStyle name="Cálculo 7 2 2 6 2" xfId="8216" xr:uid="{C3BA55A4-BAC0-49C6-B4E2-F724F990DB08}"/>
    <cellStyle name="Cálculo 7 2 2 6 3" xfId="8217" xr:uid="{6742C83A-DA94-4A4F-ADCC-6E7AAD41BDBC}"/>
    <cellStyle name="Cálculo 7 2 2 6 4" xfId="8218" xr:uid="{F8F60B9E-535B-4C8B-8B6C-1E89E7031AB7}"/>
    <cellStyle name="Cálculo 7 2 2 7" xfId="8219" xr:uid="{0BE0C3E1-F0CC-4473-914C-B14ED6FD13D2}"/>
    <cellStyle name="Cálculo 7 2 2 7 2" xfId="8220" xr:uid="{23C48957-0C0E-4213-B818-8DFE1052DC48}"/>
    <cellStyle name="Cálculo 7 2 2 7 3" xfId="8221" xr:uid="{EC1E5D05-F65C-4CD4-A848-1D85F1BA329D}"/>
    <cellStyle name="Cálculo 7 2 2 7 4" xfId="8222" xr:uid="{DF670871-0D6B-447A-B064-9957E1CCC87F}"/>
    <cellStyle name="Cálculo 7 2 2 8" xfId="8223" xr:uid="{28EDEC78-183E-4842-AFB8-3E849CB30432}"/>
    <cellStyle name="Cálculo 7 2 2 8 2" xfId="8224" xr:uid="{3154553E-32A6-4C6E-8990-A7BAEFBDB6FE}"/>
    <cellStyle name="Cálculo 7 2 2 8 3" xfId="8225" xr:uid="{7304C978-4814-4F95-835B-4E20515D532D}"/>
    <cellStyle name="Cálculo 7 2 2 8 4" xfId="8226" xr:uid="{54D4231F-2ABD-4920-B3F2-428ED13550AA}"/>
    <cellStyle name="Cálculo 7 2 2 9" xfId="8227" xr:uid="{1C693434-61D9-472C-A417-A068E0CA7707}"/>
    <cellStyle name="Cálculo 7 2 3" xfId="997" xr:uid="{A9082FEC-7745-478D-8D17-B94A4642E3B2}"/>
    <cellStyle name="Cálculo 7 2 3 10" xfId="8228" xr:uid="{AD370EE8-BC9C-4399-AEBD-19C19D4944C7}"/>
    <cellStyle name="Cálculo 7 2 3 11" xfId="8229" xr:uid="{46362DAC-82A3-458D-991E-4F39170E626C}"/>
    <cellStyle name="Cálculo 7 2 3 12" xfId="8230" xr:uid="{B0DC87CD-5B87-4912-8EF3-7EF6A5B1ABAE}"/>
    <cellStyle name="Cálculo 7 2 3 13" xfId="8231" xr:uid="{39173982-ABCD-4638-A5D5-9133BDA6B06A}"/>
    <cellStyle name="Cálculo 7 2 3 2" xfId="8232" xr:uid="{0581D0C9-69C7-4B4D-BB5A-59762597FA3A}"/>
    <cellStyle name="Cálculo 7 2 3 2 10" xfId="8233" xr:uid="{989211FF-1EB0-49A1-BCC3-A7A7B3035487}"/>
    <cellStyle name="Cálculo 7 2 3 2 2" xfId="8234" xr:uid="{9D2EABF7-4832-496A-8972-3F631FDCE113}"/>
    <cellStyle name="Cálculo 7 2 3 2 2 2" xfId="8235" xr:uid="{4975068D-73B4-40AD-8435-C24076DEB8F5}"/>
    <cellStyle name="Cálculo 7 2 3 2 2 3" xfId="8236" xr:uid="{4AB10D01-311B-42FA-994C-EB2802228DC6}"/>
    <cellStyle name="Cálculo 7 2 3 2 2 4" xfId="8237" xr:uid="{BA6CBA5C-8767-40FA-A152-CA13DDFFDF59}"/>
    <cellStyle name="Cálculo 7 2 3 2 2 5" xfId="8238" xr:uid="{D8CCD41C-151C-4BE3-A297-20533938C15E}"/>
    <cellStyle name="Cálculo 7 2 3 2 3" xfId="8239" xr:uid="{A96E4980-26E1-420B-80D3-921607D7E869}"/>
    <cellStyle name="Cálculo 7 2 3 2 3 2" xfId="8240" xr:uid="{61EE4DBA-319D-4FC7-BECC-DFA0B1E24825}"/>
    <cellStyle name="Cálculo 7 2 3 2 3 3" xfId="8241" xr:uid="{28D327B2-66A4-4824-B122-CCA138533006}"/>
    <cellStyle name="Cálculo 7 2 3 2 3 4" xfId="8242" xr:uid="{D7B278EF-0C0E-4D31-B56E-7C7EC92789AB}"/>
    <cellStyle name="Cálculo 7 2 3 2 3 5" xfId="8243" xr:uid="{2377C4B7-ED0A-4105-B815-124FEA6664A4}"/>
    <cellStyle name="Cálculo 7 2 3 2 4" xfId="8244" xr:uid="{CE3B919F-1342-4CBF-8775-3B1129BBAB82}"/>
    <cellStyle name="Cálculo 7 2 3 2 4 2" xfId="8245" xr:uid="{B9495ADB-C73D-4042-B461-1669568973D4}"/>
    <cellStyle name="Cálculo 7 2 3 2 4 3" xfId="8246" xr:uid="{ABE1AF71-F732-4558-93D3-1A93AE594BDD}"/>
    <cellStyle name="Cálculo 7 2 3 2 4 4" xfId="8247" xr:uid="{07D1BB99-12BC-441D-ABBC-B2E0842F64CC}"/>
    <cellStyle name="Cálculo 7 2 3 2 5" xfId="8248" xr:uid="{E7909A8B-542A-42B4-B0B8-BA8D8A4D76C4}"/>
    <cellStyle name="Cálculo 7 2 3 2 5 2" xfId="8249" xr:uid="{BBD9E462-2CC7-4CB8-9089-F3D2F0F74625}"/>
    <cellStyle name="Cálculo 7 2 3 2 5 3" xfId="8250" xr:uid="{4D27B8F9-332E-4BB9-B90E-FFEEA60B41F5}"/>
    <cellStyle name="Cálculo 7 2 3 2 5 4" xfId="8251" xr:uid="{8100095C-59C5-446E-8A3B-A5D2779218B4}"/>
    <cellStyle name="Cálculo 7 2 3 2 6" xfId="8252" xr:uid="{135BF328-C4D2-413E-99AF-0829BDD58ADC}"/>
    <cellStyle name="Cálculo 7 2 3 2 6 2" xfId="8253" xr:uid="{5D940D30-BE23-4602-9366-DE8254B97DD8}"/>
    <cellStyle name="Cálculo 7 2 3 2 6 3" xfId="8254" xr:uid="{C80DFA2C-6009-4ABF-A742-EC00F28E604C}"/>
    <cellStyle name="Cálculo 7 2 3 2 6 4" xfId="8255" xr:uid="{8D9959F0-667F-42C7-9CAE-357B37CE5F5E}"/>
    <cellStyle name="Cálculo 7 2 3 2 7" xfId="8256" xr:uid="{872E77ED-2DC2-453F-A86B-E11634D37B4A}"/>
    <cellStyle name="Cálculo 7 2 3 2 8" xfId="8257" xr:uid="{EF59CEF5-9C40-4A91-B407-7BE0E6426511}"/>
    <cellStyle name="Cálculo 7 2 3 2 9" xfId="8258" xr:uid="{2F59F691-FA0C-4116-B03D-8CB3FF005DEB}"/>
    <cellStyle name="Cálculo 7 2 3 3" xfId="8259" xr:uid="{C8EB462B-860D-4B31-8BD9-3028C9D6DFD4}"/>
    <cellStyle name="Cálculo 7 2 3 3 2" xfId="8260" xr:uid="{BEA36D87-A81F-4D71-85F2-A629306FFFC6}"/>
    <cellStyle name="Cálculo 7 2 3 3 3" xfId="8261" xr:uid="{A127433A-1931-4FAF-A0EB-3D4BD659E08A}"/>
    <cellStyle name="Cálculo 7 2 3 3 4" xfId="8262" xr:uid="{D75D0051-03C6-4F1E-A5E6-678C4200022C}"/>
    <cellStyle name="Cálculo 7 2 3 3 5" xfId="8263" xr:uid="{35DB81FD-17DC-4A22-8783-33BF62BE4945}"/>
    <cellStyle name="Cálculo 7 2 3 4" xfId="8264" xr:uid="{8AFAC74F-BEFB-489A-B2B5-55CB57C63425}"/>
    <cellStyle name="Cálculo 7 2 3 4 2" xfId="8265" xr:uid="{C918D575-579F-445D-8ECF-B98C1F054210}"/>
    <cellStyle name="Cálculo 7 2 3 4 3" xfId="8266" xr:uid="{F90504E9-CC73-4BA2-8A5D-F3821CE56EE5}"/>
    <cellStyle name="Cálculo 7 2 3 4 4" xfId="8267" xr:uid="{6BEE0E81-0B14-4287-BF6C-070B661440A2}"/>
    <cellStyle name="Cálculo 7 2 3 4 5" xfId="8268" xr:uid="{81BC0CD4-921A-49A0-9F48-D311A2730572}"/>
    <cellStyle name="Cálculo 7 2 3 5" xfId="8269" xr:uid="{84557EF6-E748-4FB4-9A68-94F1C47F1C0B}"/>
    <cellStyle name="Cálculo 7 2 3 5 2" xfId="8270" xr:uid="{454B1C72-3B12-4336-94EA-C2CF454580A4}"/>
    <cellStyle name="Cálculo 7 2 3 5 3" xfId="8271" xr:uid="{775396FE-3D1F-4AB1-9E6D-585A9D2A035E}"/>
    <cellStyle name="Cálculo 7 2 3 5 4" xfId="8272" xr:uid="{71D1E9DA-5752-47EA-901F-8C3C9F574286}"/>
    <cellStyle name="Cálculo 7 2 3 6" xfId="8273" xr:uid="{B1DDB053-B60C-48FD-B150-A2F2B0BE54CF}"/>
    <cellStyle name="Cálculo 7 2 3 6 2" xfId="8274" xr:uid="{4E520717-5188-49E9-867C-F7E368A10E70}"/>
    <cellStyle name="Cálculo 7 2 3 6 3" xfId="8275" xr:uid="{D3F1C3B4-774F-4B4A-9367-D050179729F0}"/>
    <cellStyle name="Cálculo 7 2 3 6 4" xfId="8276" xr:uid="{EC625708-ED15-4676-9F56-C4FBE02970C3}"/>
    <cellStyle name="Cálculo 7 2 3 7" xfId="8277" xr:uid="{0E6566F4-1668-4E9E-8E55-FD804B82AB42}"/>
    <cellStyle name="Cálculo 7 2 3 7 2" xfId="8278" xr:uid="{991DF410-9926-4C74-A946-87C34B09AD64}"/>
    <cellStyle name="Cálculo 7 2 3 7 3" xfId="8279" xr:uid="{2219E942-B65E-48B9-847F-F5B771D31CA5}"/>
    <cellStyle name="Cálculo 7 2 3 7 4" xfId="8280" xr:uid="{A99C8D2A-A8F7-46C2-BAFF-77E196228B7F}"/>
    <cellStyle name="Cálculo 7 2 3 8" xfId="8281" xr:uid="{5272721C-605F-4460-A34B-BCE7C2EE3614}"/>
    <cellStyle name="Cálculo 7 2 3 9" xfId="8282" xr:uid="{63ECC375-0857-4248-AE1D-1CBC10C7908B}"/>
    <cellStyle name="Cálculo 7 2 4" xfId="8283" xr:uid="{DC1DA5A2-31CE-4B2F-AB12-108EC081D181}"/>
    <cellStyle name="Cálculo 7 2 4 10" xfId="8284" xr:uid="{D9778D12-6E12-4897-83C7-99A62DDFDD85}"/>
    <cellStyle name="Cálculo 7 2 4 2" xfId="8285" xr:uid="{CE6ECE5E-8C96-4E8B-B674-B761BE37FD83}"/>
    <cellStyle name="Cálculo 7 2 4 2 2" xfId="8286" xr:uid="{8394850D-30AA-49F0-8588-B8ABFD816F02}"/>
    <cellStyle name="Cálculo 7 2 4 2 3" xfId="8287" xr:uid="{7AE6E75D-72AD-4370-877B-B05CD08D8216}"/>
    <cellStyle name="Cálculo 7 2 4 2 4" xfId="8288" xr:uid="{7741A6B7-6D34-446B-8B3F-1DC904C1818A}"/>
    <cellStyle name="Cálculo 7 2 4 2 5" xfId="8289" xr:uid="{F10B0898-9B62-4B9C-AB8C-4245F148028B}"/>
    <cellStyle name="Cálculo 7 2 4 3" xfId="8290" xr:uid="{5892A37E-F863-4F1C-AD89-4FE86385B35B}"/>
    <cellStyle name="Cálculo 7 2 4 3 2" xfId="8291" xr:uid="{09EA9ECA-7211-42C0-9640-8252E413FFAD}"/>
    <cellStyle name="Cálculo 7 2 4 3 3" xfId="8292" xr:uid="{63118DA1-C532-4F9C-BDBB-2469C37C30AB}"/>
    <cellStyle name="Cálculo 7 2 4 3 4" xfId="8293" xr:uid="{6C4B722C-7969-4221-A50E-DFF5164FFE19}"/>
    <cellStyle name="Cálculo 7 2 4 3 5" xfId="8294" xr:uid="{64AE4AD7-28F6-4C51-967C-3F7605E0F289}"/>
    <cellStyle name="Cálculo 7 2 4 4" xfId="8295" xr:uid="{CF148C3A-171B-4CA7-B041-584EA1A11331}"/>
    <cellStyle name="Cálculo 7 2 4 4 2" xfId="8296" xr:uid="{0C64A429-A181-4A23-8D69-36E74B77566E}"/>
    <cellStyle name="Cálculo 7 2 4 4 3" xfId="8297" xr:uid="{2C08BF94-5FD7-4FEF-8415-193C159B8513}"/>
    <cellStyle name="Cálculo 7 2 4 4 4" xfId="8298" xr:uid="{669D3746-C24C-4071-BF67-68C88B4AE818}"/>
    <cellStyle name="Cálculo 7 2 4 5" xfId="8299" xr:uid="{1E90D7AE-EEB3-4D2B-8E1E-3BA29BBA7826}"/>
    <cellStyle name="Cálculo 7 2 4 5 2" xfId="8300" xr:uid="{CF4D1172-A956-48F5-AD6B-912881DCA718}"/>
    <cellStyle name="Cálculo 7 2 4 5 3" xfId="8301" xr:uid="{13679A1C-B24E-4FE6-84FE-B499DD9BD91A}"/>
    <cellStyle name="Cálculo 7 2 4 5 4" xfId="8302" xr:uid="{5A504C8A-B182-4D3D-BF8E-B625CF43F04B}"/>
    <cellStyle name="Cálculo 7 2 4 6" xfId="8303" xr:uid="{C19BB998-B8F9-48ED-933E-5C1CF56A9FAB}"/>
    <cellStyle name="Cálculo 7 2 4 6 2" xfId="8304" xr:uid="{995E1C38-1554-4D0E-BE05-65BB400C8930}"/>
    <cellStyle name="Cálculo 7 2 4 6 3" xfId="8305" xr:uid="{949201CB-19E9-4E1E-A51C-31AF1ABB0A93}"/>
    <cellStyle name="Cálculo 7 2 4 6 4" xfId="8306" xr:uid="{B13BC245-2E15-4D44-A82C-8F6F78C03728}"/>
    <cellStyle name="Cálculo 7 2 4 7" xfId="8307" xr:uid="{666EB8FC-425C-4741-83D8-F98EADB7CE21}"/>
    <cellStyle name="Cálculo 7 2 4 8" xfId="8308" xr:uid="{8B0714E6-52CB-49C2-8E6D-50D2D0419E93}"/>
    <cellStyle name="Cálculo 7 2 4 9" xfId="8309" xr:uid="{73042077-1982-44F0-818E-4A974C7D0BAD}"/>
    <cellStyle name="Cálculo 7 2 5" xfId="8310" xr:uid="{6145E8E4-FDE1-4A33-B344-8AEA8D2E5698}"/>
    <cellStyle name="Cálculo 7 2 5 10" xfId="8311" xr:uid="{EAED18A7-80F8-4884-9F2F-6A51FB9BB071}"/>
    <cellStyle name="Cálculo 7 2 5 2" xfId="8312" xr:uid="{15346C8B-7C60-4051-B67F-8F0BD3A74852}"/>
    <cellStyle name="Cálculo 7 2 5 2 2" xfId="8313" xr:uid="{82870859-A41C-4AEB-8F0C-96FB076F7149}"/>
    <cellStyle name="Cálculo 7 2 5 2 3" xfId="8314" xr:uid="{40E0FAB8-EDB9-46D3-B7D3-DD0F4B6BDAC8}"/>
    <cellStyle name="Cálculo 7 2 5 2 4" xfId="8315" xr:uid="{E189DAD8-0221-4E76-88D6-DC2FB67B1049}"/>
    <cellStyle name="Cálculo 7 2 5 2 5" xfId="8316" xr:uid="{3D615327-3BD5-4840-9B48-FF0970175B06}"/>
    <cellStyle name="Cálculo 7 2 5 3" xfId="8317" xr:uid="{541F612C-0065-44CC-8038-0B82E80A8A6D}"/>
    <cellStyle name="Cálculo 7 2 5 3 2" xfId="8318" xr:uid="{36E621E0-0870-4F89-8C18-707BB4D4D832}"/>
    <cellStyle name="Cálculo 7 2 5 3 3" xfId="8319" xr:uid="{58A38F77-9C8E-4F9D-9E8E-DD82DBA75642}"/>
    <cellStyle name="Cálculo 7 2 5 3 4" xfId="8320" xr:uid="{B5414DCF-071B-48FA-ADE3-AD5BF321D806}"/>
    <cellStyle name="Cálculo 7 2 5 3 5" xfId="8321" xr:uid="{40B138F9-ACC5-4357-BDE5-FDCA727C4E7E}"/>
    <cellStyle name="Cálculo 7 2 5 4" xfId="8322" xr:uid="{1EBBCA87-68B4-4FFF-8C12-CDC1D16C0420}"/>
    <cellStyle name="Cálculo 7 2 5 4 2" xfId="8323" xr:uid="{E36F4A02-E342-4137-B93D-478BBE2DFB9A}"/>
    <cellStyle name="Cálculo 7 2 5 4 3" xfId="8324" xr:uid="{4367890E-F131-4231-8F11-13B854982A67}"/>
    <cellStyle name="Cálculo 7 2 5 4 4" xfId="8325" xr:uid="{65855C65-D88C-4189-9796-2D533AF3262C}"/>
    <cellStyle name="Cálculo 7 2 5 5" xfId="8326" xr:uid="{5527BD17-2612-416F-A67E-E7BD2E37FB81}"/>
    <cellStyle name="Cálculo 7 2 5 5 2" xfId="8327" xr:uid="{906B333E-C528-4010-B743-3D9FA801E5FF}"/>
    <cellStyle name="Cálculo 7 2 5 5 3" xfId="8328" xr:uid="{1E21DF48-333F-43DB-98DA-4DBC0AAF5AF2}"/>
    <cellStyle name="Cálculo 7 2 5 5 4" xfId="8329" xr:uid="{F76B9475-0093-4751-B11E-49D75D39E796}"/>
    <cellStyle name="Cálculo 7 2 5 6" xfId="8330" xr:uid="{A9AFE4DB-4E3E-4816-A575-78615409FD38}"/>
    <cellStyle name="Cálculo 7 2 5 6 2" xfId="8331" xr:uid="{15539095-7700-431E-8F5F-8783A3E6EC23}"/>
    <cellStyle name="Cálculo 7 2 5 6 3" xfId="8332" xr:uid="{6BE82E87-092B-41BD-AD5F-31F08D923346}"/>
    <cellStyle name="Cálculo 7 2 5 6 4" xfId="8333" xr:uid="{E4E251D8-3508-497E-B9FB-CD35F11927F6}"/>
    <cellStyle name="Cálculo 7 2 5 7" xfId="8334" xr:uid="{6FC7A71B-EE0D-4C92-8E3B-2BB85C706432}"/>
    <cellStyle name="Cálculo 7 2 5 8" xfId="8335" xr:uid="{9D611917-8747-44E1-BC4C-2EEC5E87542F}"/>
    <cellStyle name="Cálculo 7 2 5 9" xfId="8336" xr:uid="{695C62DD-0A50-46E0-A1B0-9920DEFB3A1D}"/>
    <cellStyle name="Cálculo 7 2 6" xfId="8337" xr:uid="{2B8D2AC2-4130-461C-A13F-AAF131A50E5F}"/>
    <cellStyle name="Cálculo 7 2 6 2" xfId="8338" xr:uid="{0A4681BF-34BA-470D-99F9-728537C4D1F7}"/>
    <cellStyle name="Cálculo 7 2 6 3" xfId="8339" xr:uid="{BC1A95CA-5648-4B5A-9A94-3FB6CDB950D0}"/>
    <cellStyle name="Cálculo 7 2 6 4" xfId="8340" xr:uid="{37643545-D4F8-4342-85C8-5B9D04A518D6}"/>
    <cellStyle name="Cálculo 7 2 6 5" xfId="8341" xr:uid="{9745D19C-D06D-4EEE-B76D-0AC239B5F434}"/>
    <cellStyle name="Cálculo 7 2 7" xfId="8342" xr:uid="{AAED0182-009D-421B-B0F9-537928738EBF}"/>
    <cellStyle name="Cálculo 7 2 7 2" xfId="8343" xr:uid="{0EAAEF18-1071-4646-90D8-BCC6694CB718}"/>
    <cellStyle name="Cálculo 7 2 7 3" xfId="8344" xr:uid="{0DBFF2D8-EA36-4D86-A9F8-CC719CB71DAB}"/>
    <cellStyle name="Cálculo 7 2 7 4" xfId="8345" xr:uid="{909FF7A8-AA67-4B2D-93D9-AA02FE989B0D}"/>
    <cellStyle name="Cálculo 7 2 8" xfId="8346" xr:uid="{38EE4FA6-CE93-44EE-93D8-F7BCB60BA0F4}"/>
    <cellStyle name="Cálculo 7 2 8 2" xfId="8347" xr:uid="{8D3DF803-2100-40EF-88CB-B53B51B07EAC}"/>
    <cellStyle name="Cálculo 7 2 8 3" xfId="8348" xr:uid="{1A199C26-5974-48E5-A1AE-1DD6EB32C7F5}"/>
    <cellStyle name="Cálculo 7 2 8 4" xfId="8349" xr:uid="{F23F2C78-2A35-4E3D-8319-14C512D17DB5}"/>
    <cellStyle name="Cálculo 7 2 9" xfId="8350" xr:uid="{904C8081-FC99-48CC-8F57-412869C34DCB}"/>
    <cellStyle name="Cálculo 7 2 9 2" xfId="8351" xr:uid="{F15A4472-8AF8-4686-929A-48CA91A4A4D2}"/>
    <cellStyle name="Cálculo 7 2 9 3" xfId="8352" xr:uid="{4837301A-7289-4E7F-8BA9-B5639DDDFFCC}"/>
    <cellStyle name="Cálculo 7 2 9 4" xfId="8353" xr:uid="{A32476F4-D54B-4A18-B792-E4AAF91E31C1}"/>
    <cellStyle name="Cálculo 7 3" xfId="702" xr:uid="{F7B972E9-D727-4E89-BEDE-667C79328325}"/>
    <cellStyle name="Cálculo 7 3 10" xfId="8354" xr:uid="{2F31134D-ABDA-4E61-B1A2-04E42928E245}"/>
    <cellStyle name="Cálculo 7 3 11" xfId="8355" xr:uid="{85A9AF8B-2A1C-4FB5-A48A-745C14E730ED}"/>
    <cellStyle name="Cálculo 7 3 12" xfId="8356" xr:uid="{FA1FC3B7-4EAF-4D28-AD0E-7F5DE7A3B222}"/>
    <cellStyle name="Cálculo 7 3 13" xfId="8357" xr:uid="{7E4810DC-1246-455C-AF50-483C86E420CD}"/>
    <cellStyle name="Cálculo 7 3 2" xfId="959" xr:uid="{9255DA8C-245E-43D5-9CB1-8A45ACE4248C}"/>
    <cellStyle name="Cálculo 7 3 2 10" xfId="8358" xr:uid="{8F2A0B0A-184F-402F-B541-D0A2F57F31DD}"/>
    <cellStyle name="Cálculo 7 3 2 11" xfId="8359" xr:uid="{859017BA-8AEE-482D-92C3-1050DA16C18C}"/>
    <cellStyle name="Cálculo 7 3 2 12" xfId="8360" xr:uid="{97F6E303-1EC8-4E7A-AC69-60342088A00B}"/>
    <cellStyle name="Cálculo 7 3 2 13" xfId="8361" xr:uid="{D2C0B64C-8F2E-4B68-AA2F-3ACFA784D781}"/>
    <cellStyle name="Cálculo 7 3 2 2" xfId="8362" xr:uid="{F82E8B92-29DB-42D0-8EBD-CB3B11AF1C9F}"/>
    <cellStyle name="Cálculo 7 3 2 2 10" xfId="8363" xr:uid="{62395B56-78CB-48F6-95B6-68EB45A51B23}"/>
    <cellStyle name="Cálculo 7 3 2 2 2" xfId="8364" xr:uid="{1A99CCF8-C0D4-45C7-B1E7-5539D2D62B6C}"/>
    <cellStyle name="Cálculo 7 3 2 2 2 2" xfId="8365" xr:uid="{7EF01416-E29D-4817-81D2-DF6A684B1D05}"/>
    <cellStyle name="Cálculo 7 3 2 2 2 3" xfId="8366" xr:uid="{42D76808-525D-47CE-B0F5-05420DD7CC64}"/>
    <cellStyle name="Cálculo 7 3 2 2 2 4" xfId="8367" xr:uid="{C4532EFA-7DC7-4FCF-84BD-2DFB50FABC5F}"/>
    <cellStyle name="Cálculo 7 3 2 2 2 5" xfId="8368" xr:uid="{CE667407-9016-4C9A-A535-4BC94509AE56}"/>
    <cellStyle name="Cálculo 7 3 2 2 3" xfId="8369" xr:uid="{A8B20BB9-AB09-4E81-A030-2A2635714B42}"/>
    <cellStyle name="Cálculo 7 3 2 2 3 2" xfId="8370" xr:uid="{1F23DBD7-2FEC-4E0A-96ED-1560C5BE4365}"/>
    <cellStyle name="Cálculo 7 3 2 2 3 3" xfId="8371" xr:uid="{00ADF403-50F9-4AB5-8EB4-E060388E07EB}"/>
    <cellStyle name="Cálculo 7 3 2 2 3 4" xfId="8372" xr:uid="{E6992917-DC0C-4A0B-86C5-CCCEA33C1166}"/>
    <cellStyle name="Cálculo 7 3 2 2 3 5" xfId="8373" xr:uid="{9855CECC-6994-4D0A-8063-4C9E0638AC09}"/>
    <cellStyle name="Cálculo 7 3 2 2 4" xfId="8374" xr:uid="{3F4098B9-4134-4DD3-A119-2123402AD299}"/>
    <cellStyle name="Cálculo 7 3 2 2 4 2" xfId="8375" xr:uid="{FD17F186-D15E-4133-A96E-63B835CBDAC5}"/>
    <cellStyle name="Cálculo 7 3 2 2 4 3" xfId="8376" xr:uid="{411FCFAF-D9CF-48AF-B6B0-42ED3D53B0D2}"/>
    <cellStyle name="Cálculo 7 3 2 2 4 4" xfId="8377" xr:uid="{EFC36187-3A85-48C8-9D77-2A0F9F1BFF51}"/>
    <cellStyle name="Cálculo 7 3 2 2 5" xfId="8378" xr:uid="{89B51322-EBA8-4D4C-B10D-75EBBB988424}"/>
    <cellStyle name="Cálculo 7 3 2 2 5 2" xfId="8379" xr:uid="{CCB3F5E0-858E-4DC9-A6DC-4F7848A49EA2}"/>
    <cellStyle name="Cálculo 7 3 2 2 5 3" xfId="8380" xr:uid="{C9A4EEF6-5BFE-4456-817F-144271AF2CBF}"/>
    <cellStyle name="Cálculo 7 3 2 2 5 4" xfId="8381" xr:uid="{D3165108-C1EF-45EA-A9ED-6B10244DA17C}"/>
    <cellStyle name="Cálculo 7 3 2 2 6" xfId="8382" xr:uid="{7FB40027-50E0-426D-911F-F83B4466B5E4}"/>
    <cellStyle name="Cálculo 7 3 2 2 6 2" xfId="8383" xr:uid="{BB307317-F2E4-42E7-A12F-E36E3F434766}"/>
    <cellStyle name="Cálculo 7 3 2 2 6 3" xfId="8384" xr:uid="{1C8A8C3A-D52C-4F40-9395-7240BA7433E0}"/>
    <cellStyle name="Cálculo 7 3 2 2 6 4" xfId="8385" xr:uid="{399E70D7-6C92-4789-B79F-C2D32FCD191E}"/>
    <cellStyle name="Cálculo 7 3 2 2 7" xfId="8386" xr:uid="{5301F2B1-91BF-4A54-9B73-846392B21FD3}"/>
    <cellStyle name="Cálculo 7 3 2 2 8" xfId="8387" xr:uid="{31E4D045-598D-4316-8132-E1902BB9C955}"/>
    <cellStyle name="Cálculo 7 3 2 2 9" xfId="8388" xr:uid="{7FF9B8FE-2F3B-4BAB-9937-278A4731F5A5}"/>
    <cellStyle name="Cálculo 7 3 2 3" xfId="8389" xr:uid="{474EAA70-F117-4452-8758-93F6550E3279}"/>
    <cellStyle name="Cálculo 7 3 2 3 2" xfId="8390" xr:uid="{8869942B-6E39-453C-81B1-A6AE71074164}"/>
    <cellStyle name="Cálculo 7 3 2 3 3" xfId="8391" xr:uid="{F5FDBBE7-30F6-48F4-AF4F-C4E263987CF4}"/>
    <cellStyle name="Cálculo 7 3 2 3 4" xfId="8392" xr:uid="{943E69EE-B458-4E1B-BF7F-AC0D9D883E16}"/>
    <cellStyle name="Cálculo 7 3 2 3 5" xfId="8393" xr:uid="{71AA5CC0-FB89-4A91-8C19-B7B05AADE6C8}"/>
    <cellStyle name="Cálculo 7 3 2 4" xfId="8394" xr:uid="{E99286A9-F9B5-433A-8906-D7D720441615}"/>
    <cellStyle name="Cálculo 7 3 2 4 2" xfId="8395" xr:uid="{C384CC4C-4123-4C81-8269-7B0CF747E563}"/>
    <cellStyle name="Cálculo 7 3 2 4 3" xfId="8396" xr:uid="{18E8C0A9-0C96-4672-8434-1183B1AE40E2}"/>
    <cellStyle name="Cálculo 7 3 2 4 4" xfId="8397" xr:uid="{E234D655-D269-4747-8AA1-811A96CD0B7F}"/>
    <cellStyle name="Cálculo 7 3 2 4 5" xfId="8398" xr:uid="{A4F79D74-AFCC-4CD3-92BE-6B3B530652B4}"/>
    <cellStyle name="Cálculo 7 3 2 5" xfId="8399" xr:uid="{B512339D-A1CA-48DD-A98B-23CF36C0F14B}"/>
    <cellStyle name="Cálculo 7 3 2 5 2" xfId="8400" xr:uid="{1380CB28-2FA1-4D40-B8B1-7A343CAA6C3F}"/>
    <cellStyle name="Cálculo 7 3 2 5 3" xfId="8401" xr:uid="{59CE04D8-3C81-40BA-95CF-CBE018487522}"/>
    <cellStyle name="Cálculo 7 3 2 5 4" xfId="8402" xr:uid="{81CB53AF-FA5B-45A5-AFDE-E30AD6898727}"/>
    <cellStyle name="Cálculo 7 3 2 6" xfId="8403" xr:uid="{6BD75757-CEEB-4AF6-8760-BE017817A7B5}"/>
    <cellStyle name="Cálculo 7 3 2 6 2" xfId="8404" xr:uid="{779D745E-A0EB-41A8-A338-DF296E05A1E2}"/>
    <cellStyle name="Cálculo 7 3 2 6 3" xfId="8405" xr:uid="{7E7FA360-DCE6-4A1A-A8C3-18CFEF01D43B}"/>
    <cellStyle name="Cálculo 7 3 2 6 4" xfId="8406" xr:uid="{F4C2D809-4D85-4DDD-A58E-2B062136AD9F}"/>
    <cellStyle name="Cálculo 7 3 2 7" xfId="8407" xr:uid="{D80DB44C-F7A8-42AD-9F8A-24FBA6B6E29C}"/>
    <cellStyle name="Cálculo 7 3 2 7 2" xfId="8408" xr:uid="{E843072E-6BC2-4379-9FE9-F98AA6D48AA8}"/>
    <cellStyle name="Cálculo 7 3 2 7 3" xfId="8409" xr:uid="{2AC5A46C-F9B0-4596-AE00-09B3A9996342}"/>
    <cellStyle name="Cálculo 7 3 2 7 4" xfId="8410" xr:uid="{248FD8DD-0744-4A43-A596-9FD542D9A25D}"/>
    <cellStyle name="Cálculo 7 3 2 8" xfId="8411" xr:uid="{B091B022-4118-4E3B-91C9-21403BA0D3FB}"/>
    <cellStyle name="Cálculo 7 3 2 9" xfId="8412" xr:uid="{78F0B619-8567-49D1-A452-6FFB209904E3}"/>
    <cellStyle name="Cálculo 7 3 3" xfId="8413" xr:uid="{9F25B702-E00F-449E-9FAF-C20E6DDF05BC}"/>
    <cellStyle name="Cálculo 7 3 3 10" xfId="8414" xr:uid="{D2920624-EDE9-486A-9108-56EE19472B36}"/>
    <cellStyle name="Cálculo 7 3 3 2" xfId="8415" xr:uid="{A58478DD-88FD-4F29-AABB-B7258FF4B129}"/>
    <cellStyle name="Cálculo 7 3 3 2 2" xfId="8416" xr:uid="{9D176293-F476-445A-A90F-F08D995BB08D}"/>
    <cellStyle name="Cálculo 7 3 3 2 3" xfId="8417" xr:uid="{771AF6CD-4A25-4105-BF87-EC44CDE65122}"/>
    <cellStyle name="Cálculo 7 3 3 2 4" xfId="8418" xr:uid="{32B28AAD-ED3A-4265-A4E4-ED5F3035387E}"/>
    <cellStyle name="Cálculo 7 3 3 2 5" xfId="8419" xr:uid="{FB6D8B19-9882-433E-B439-042AD4AAE01B}"/>
    <cellStyle name="Cálculo 7 3 3 3" xfId="8420" xr:uid="{8A01D896-19F3-46CE-AF85-33654FAC31B3}"/>
    <cellStyle name="Cálculo 7 3 3 3 2" xfId="8421" xr:uid="{5E4A7861-1777-401F-83FC-58029C0842EF}"/>
    <cellStyle name="Cálculo 7 3 3 3 3" xfId="8422" xr:uid="{B9A2AF28-506F-4B6F-BCE5-0758F029560C}"/>
    <cellStyle name="Cálculo 7 3 3 3 4" xfId="8423" xr:uid="{077900B1-1289-43FC-99B7-B74D08BC7B1E}"/>
    <cellStyle name="Cálculo 7 3 3 3 5" xfId="8424" xr:uid="{ADD78905-7419-4B38-933C-815F30701B44}"/>
    <cellStyle name="Cálculo 7 3 3 4" xfId="8425" xr:uid="{A90020CF-C09A-4F51-95E7-5E6D8FEB26A0}"/>
    <cellStyle name="Cálculo 7 3 3 4 2" xfId="8426" xr:uid="{922A73BD-E78D-4F03-A33C-4E82CA0B074A}"/>
    <cellStyle name="Cálculo 7 3 3 4 3" xfId="8427" xr:uid="{1B3FFEBF-2257-4807-A218-CC76E2B35AF5}"/>
    <cellStyle name="Cálculo 7 3 3 4 4" xfId="8428" xr:uid="{FA4CD929-27FF-4252-9D19-C841DE8BEB0C}"/>
    <cellStyle name="Cálculo 7 3 3 5" xfId="8429" xr:uid="{353E336C-6EFC-48AA-BEB9-C4C6A4F46810}"/>
    <cellStyle name="Cálculo 7 3 3 5 2" xfId="8430" xr:uid="{F37AB8B3-CDD3-4A19-8066-13D8BA14BB08}"/>
    <cellStyle name="Cálculo 7 3 3 5 3" xfId="8431" xr:uid="{AEFC613B-E961-448D-949B-43B4B996C87C}"/>
    <cellStyle name="Cálculo 7 3 3 5 4" xfId="8432" xr:uid="{D9C3BE0F-504C-40BC-A2E3-424FA38DD12B}"/>
    <cellStyle name="Cálculo 7 3 3 6" xfId="8433" xr:uid="{8C4CAEFE-B06B-4D60-A1E4-F3E54FAC72CD}"/>
    <cellStyle name="Cálculo 7 3 3 6 2" xfId="8434" xr:uid="{F886226C-F93B-466D-AD36-C7FB52DF22A5}"/>
    <cellStyle name="Cálculo 7 3 3 6 3" xfId="8435" xr:uid="{4CA29DAC-3E31-4C5B-ACC4-258A2784BE9C}"/>
    <cellStyle name="Cálculo 7 3 3 6 4" xfId="8436" xr:uid="{CF3E33B3-F724-4A7F-BA1A-69D35B225558}"/>
    <cellStyle name="Cálculo 7 3 3 7" xfId="8437" xr:uid="{18612E77-2500-48A2-9A58-4A228BAC59D8}"/>
    <cellStyle name="Cálculo 7 3 3 8" xfId="8438" xr:uid="{E4530E3B-0BE0-4EA9-9F10-F2083FCCB486}"/>
    <cellStyle name="Cálculo 7 3 3 9" xfId="8439" xr:uid="{1A73CA6F-EE03-4893-B502-1E5023EFBCC5}"/>
    <cellStyle name="Cálculo 7 3 4" xfId="8440" xr:uid="{08FD94B8-E7C3-42D0-933B-3EA027FEE893}"/>
    <cellStyle name="Cálculo 7 3 4 10" xfId="8441" xr:uid="{D1A49772-0C6B-465F-923E-4282EEA64A73}"/>
    <cellStyle name="Cálculo 7 3 4 2" xfId="8442" xr:uid="{52DC270B-FEB4-42E3-8585-FCBE063059B9}"/>
    <cellStyle name="Cálculo 7 3 4 2 2" xfId="8443" xr:uid="{B3107369-EF26-4F70-AA7F-C5DCAF7E8246}"/>
    <cellStyle name="Cálculo 7 3 4 2 3" xfId="8444" xr:uid="{75481C85-C592-40B7-AA3C-2C2645FBE8EE}"/>
    <cellStyle name="Cálculo 7 3 4 2 4" xfId="8445" xr:uid="{18DC3C2C-E94F-4D57-BEE8-40299782E3A9}"/>
    <cellStyle name="Cálculo 7 3 4 2 5" xfId="8446" xr:uid="{01BE9428-210C-4973-B434-69FF9BC4F4A8}"/>
    <cellStyle name="Cálculo 7 3 4 3" xfId="8447" xr:uid="{FBEE1A53-41FA-470F-8FE6-9EF2A07F9B71}"/>
    <cellStyle name="Cálculo 7 3 4 3 2" xfId="8448" xr:uid="{0E7B7096-0AC9-469F-A5BE-385ACE9A9FF3}"/>
    <cellStyle name="Cálculo 7 3 4 3 3" xfId="8449" xr:uid="{9126812D-DAE2-4C9C-9659-6956953866D2}"/>
    <cellStyle name="Cálculo 7 3 4 3 4" xfId="8450" xr:uid="{D97C7EC6-13EE-47A8-BEC8-1E94B8CC425A}"/>
    <cellStyle name="Cálculo 7 3 4 3 5" xfId="8451" xr:uid="{F1CE0024-2D65-49CC-8F3C-0226715BEDED}"/>
    <cellStyle name="Cálculo 7 3 4 4" xfId="8452" xr:uid="{92858264-C03D-42BE-8DE6-A35EB22BE01F}"/>
    <cellStyle name="Cálculo 7 3 4 4 2" xfId="8453" xr:uid="{037ABD23-AAEE-4326-89DB-7DE22299844F}"/>
    <cellStyle name="Cálculo 7 3 4 4 3" xfId="8454" xr:uid="{67B2A254-76D9-4D73-A481-5670622A01EA}"/>
    <cellStyle name="Cálculo 7 3 4 4 4" xfId="8455" xr:uid="{0B38413D-2EF3-494E-A001-8D9F4B9B54BA}"/>
    <cellStyle name="Cálculo 7 3 4 5" xfId="8456" xr:uid="{130D9F78-4C8E-4C23-99E2-212AED65D4CB}"/>
    <cellStyle name="Cálculo 7 3 4 5 2" xfId="8457" xr:uid="{7CEED173-0B49-4A37-8AC7-718B607778E5}"/>
    <cellStyle name="Cálculo 7 3 4 5 3" xfId="8458" xr:uid="{C35521E2-C7AD-407C-B1F0-E7FBEB08F5B4}"/>
    <cellStyle name="Cálculo 7 3 4 5 4" xfId="8459" xr:uid="{C429AD49-2AC0-48E3-AA9C-06ED99333CE1}"/>
    <cellStyle name="Cálculo 7 3 4 6" xfId="8460" xr:uid="{A987E166-108A-4F2B-93A5-F6B0F0C6AD30}"/>
    <cellStyle name="Cálculo 7 3 4 6 2" xfId="8461" xr:uid="{8BA411B0-88B2-4326-B689-32F9723C0E83}"/>
    <cellStyle name="Cálculo 7 3 4 6 3" xfId="8462" xr:uid="{2855ACCD-47A3-4BDF-BED9-FF255CCCD0A2}"/>
    <cellStyle name="Cálculo 7 3 4 6 4" xfId="8463" xr:uid="{F79B5870-D9B0-48BD-A198-AFD8C4EBB004}"/>
    <cellStyle name="Cálculo 7 3 4 7" xfId="8464" xr:uid="{A0B0712F-CC36-4896-AE86-2B3BFF7E5E48}"/>
    <cellStyle name="Cálculo 7 3 4 8" xfId="8465" xr:uid="{53DBD0AE-DF0A-4844-96D7-C6C78A73DEDD}"/>
    <cellStyle name="Cálculo 7 3 4 9" xfId="8466" xr:uid="{D7D772DE-4D88-46B5-A425-151640C84EA9}"/>
    <cellStyle name="Cálculo 7 3 5" xfId="8467" xr:uid="{CBCB4808-1378-4429-A1E5-40B5AE58E36E}"/>
    <cellStyle name="Cálculo 7 3 5 2" xfId="8468" xr:uid="{6BACAB95-8805-4D67-A7BB-888382D9EB51}"/>
    <cellStyle name="Cálculo 7 3 5 3" xfId="8469" xr:uid="{AA37175F-143A-41CB-921A-020EDA685E32}"/>
    <cellStyle name="Cálculo 7 3 5 4" xfId="8470" xr:uid="{1007CB00-73E0-4AE8-BF9B-ACC6630C3005}"/>
    <cellStyle name="Cálculo 7 3 5 5" xfId="8471" xr:uid="{5D2844C4-FBD1-421F-8486-ACA3B9FAB51E}"/>
    <cellStyle name="Cálculo 7 3 6" xfId="8472" xr:uid="{0544F806-06F2-4714-8C33-B70A19101AEA}"/>
    <cellStyle name="Cálculo 7 3 6 2" xfId="8473" xr:uid="{421E26AA-3792-4621-85A1-B4DDF2E2E71E}"/>
    <cellStyle name="Cálculo 7 3 6 3" xfId="8474" xr:uid="{D1FCA66C-F562-4F9F-8811-FB6DD6738F26}"/>
    <cellStyle name="Cálculo 7 3 6 4" xfId="8475" xr:uid="{178D1368-1E6E-448D-83F2-6B078A211669}"/>
    <cellStyle name="Cálculo 7 3 7" xfId="8476" xr:uid="{305F67B8-6CA6-4E85-9E3E-278E40CCA832}"/>
    <cellStyle name="Cálculo 7 3 7 2" xfId="8477" xr:uid="{3F8817D9-D1AF-4E4D-BD03-008F9ED47214}"/>
    <cellStyle name="Cálculo 7 3 7 3" xfId="8478" xr:uid="{F6C3285E-22F0-445D-B1A6-03899D7A2604}"/>
    <cellStyle name="Cálculo 7 3 7 4" xfId="8479" xr:uid="{73173218-B05E-455B-B18F-D67E8682547F}"/>
    <cellStyle name="Cálculo 7 3 8" xfId="8480" xr:uid="{8F96C709-9FCA-48B3-B019-CAB4E5CDE627}"/>
    <cellStyle name="Cálculo 7 3 8 2" xfId="8481" xr:uid="{5C8A3D88-4503-4D42-89C2-DDAFD07DDFBE}"/>
    <cellStyle name="Cálculo 7 3 8 3" xfId="8482" xr:uid="{1B7EB5B6-49E8-4A3E-B1AC-96380305F8C2}"/>
    <cellStyle name="Cálculo 7 3 8 4" xfId="8483" xr:uid="{3DD9EDD2-69CB-4967-A85A-C9749D40B74C}"/>
    <cellStyle name="Cálculo 7 3 9" xfId="8484" xr:uid="{61A26067-99E5-4391-90C3-BCB43CA18B40}"/>
    <cellStyle name="Cálculo 7 4" xfId="8485" xr:uid="{3E21E46E-1B94-4EA8-A9C2-8B8CA8BADB16}"/>
    <cellStyle name="Cálculo 7 4 10" xfId="8486" xr:uid="{7BABC5D4-BCC9-4B72-A989-C9709937F0BE}"/>
    <cellStyle name="Cálculo 7 4 2" xfId="8487" xr:uid="{F193AE39-23F9-4354-B4DD-A09A70FF7B03}"/>
    <cellStyle name="Cálculo 7 4 2 2" xfId="8488" xr:uid="{35F03BE6-2A29-4F76-A93D-DA4DE0366025}"/>
    <cellStyle name="Cálculo 7 4 2 3" xfId="8489" xr:uid="{2E5E6CAA-811A-470E-B5AA-51676EB6EECF}"/>
    <cellStyle name="Cálculo 7 4 2 4" xfId="8490" xr:uid="{2637D145-F578-455A-882E-71ED3944ECD7}"/>
    <cellStyle name="Cálculo 7 4 2 5" xfId="8491" xr:uid="{4AC18ACF-0239-495C-A4D1-D85D67741C20}"/>
    <cellStyle name="Cálculo 7 4 3" xfId="8492" xr:uid="{6DFACF79-076B-46C3-9634-1B09AC404A26}"/>
    <cellStyle name="Cálculo 7 4 3 2" xfId="8493" xr:uid="{72418F26-2130-4741-8300-FCD4717A8E74}"/>
    <cellStyle name="Cálculo 7 4 3 3" xfId="8494" xr:uid="{34787D07-C840-49F8-B2F3-368488E3F571}"/>
    <cellStyle name="Cálculo 7 4 3 4" xfId="8495" xr:uid="{4E2ADCC9-247C-448E-8AA3-D51D45AE6196}"/>
    <cellStyle name="Cálculo 7 4 3 5" xfId="8496" xr:uid="{8CF3EF38-E181-4109-9792-56797B36D85B}"/>
    <cellStyle name="Cálculo 7 4 4" xfId="8497" xr:uid="{99EF5F7E-42F0-49BD-BC25-F2C7A44657B3}"/>
    <cellStyle name="Cálculo 7 4 4 2" xfId="8498" xr:uid="{B08722EF-1E5E-47CE-ACC9-7B611B1E818A}"/>
    <cellStyle name="Cálculo 7 4 4 3" xfId="8499" xr:uid="{C5D2C69F-F1D7-4619-B1A2-5FA60C1CFD8B}"/>
    <cellStyle name="Cálculo 7 4 4 4" xfId="8500" xr:uid="{530EC237-488E-48D2-BA6E-134E14212976}"/>
    <cellStyle name="Cálculo 7 4 5" xfId="8501" xr:uid="{140D4E50-070B-402B-A525-B433D9DF9A77}"/>
    <cellStyle name="Cálculo 7 4 5 2" xfId="8502" xr:uid="{C25BFAE0-827E-4F2E-B2DE-0A5F0B1BC588}"/>
    <cellStyle name="Cálculo 7 4 5 3" xfId="8503" xr:uid="{EA5A0F26-BB0D-45E5-B4BC-1DCE45A266E7}"/>
    <cellStyle name="Cálculo 7 4 5 4" xfId="8504" xr:uid="{96692B5E-3AEC-40CF-AE0D-938DBE13E891}"/>
    <cellStyle name="Cálculo 7 4 6" xfId="8505" xr:uid="{3033D2B6-DFC4-4633-B2E8-FFF65BB7BEEE}"/>
    <cellStyle name="Cálculo 7 4 6 2" xfId="8506" xr:uid="{9C227496-BA8C-4442-A176-134F84D0F9AD}"/>
    <cellStyle name="Cálculo 7 4 6 3" xfId="8507" xr:uid="{6DB4A976-28D9-40A8-912D-E628200E7BF0}"/>
    <cellStyle name="Cálculo 7 4 6 4" xfId="8508" xr:uid="{12A16366-232D-4CE8-8390-C9E357A6BF0A}"/>
    <cellStyle name="Cálculo 7 4 7" xfId="8509" xr:uid="{B4AAA068-AEA9-44FB-B40A-A8FE44E85E9D}"/>
    <cellStyle name="Cálculo 7 4 8" xfId="8510" xr:uid="{20BD461F-53AE-4A9C-B9DA-467DE86351F7}"/>
    <cellStyle name="Cálculo 7 4 9" xfId="8511" xr:uid="{2478222B-D53B-448A-87B0-404B9C6751E0}"/>
    <cellStyle name="Cálculo 7 5" xfId="8512" xr:uid="{82713062-7242-4D3A-B159-F00CD0C60CBA}"/>
    <cellStyle name="Cálculo 7 5 10" xfId="8513" xr:uid="{DF3F0C87-1C74-440B-81D7-6F1228C72469}"/>
    <cellStyle name="Cálculo 7 5 2" xfId="8514" xr:uid="{5E8FF1E0-035E-439A-9E65-5FE9A3703E13}"/>
    <cellStyle name="Cálculo 7 5 2 2" xfId="8515" xr:uid="{4F341D82-904B-4859-992B-1683184B806F}"/>
    <cellStyle name="Cálculo 7 5 2 3" xfId="8516" xr:uid="{488F2A03-FAB1-4161-AF30-3BF57A9C6C67}"/>
    <cellStyle name="Cálculo 7 5 2 4" xfId="8517" xr:uid="{BCF92083-0219-4036-B236-923AD54E465F}"/>
    <cellStyle name="Cálculo 7 5 2 5" xfId="8518" xr:uid="{999A73D0-A246-4B2E-92CC-5E0C3266C475}"/>
    <cellStyle name="Cálculo 7 5 3" xfId="8519" xr:uid="{5A2B81A3-C0F3-4405-A563-FAB2CB501E6E}"/>
    <cellStyle name="Cálculo 7 5 3 2" xfId="8520" xr:uid="{A54D2B13-B34F-40EF-BC9E-DA5766CDA860}"/>
    <cellStyle name="Cálculo 7 5 3 3" xfId="8521" xr:uid="{01CA67E6-51C4-41D7-81E0-67388EE66930}"/>
    <cellStyle name="Cálculo 7 5 3 4" xfId="8522" xr:uid="{C6E8F27E-4363-455F-BDB7-85296B032948}"/>
    <cellStyle name="Cálculo 7 5 3 5" xfId="8523" xr:uid="{FF9D69CC-CA3A-459A-AB9F-B5785EE44248}"/>
    <cellStyle name="Cálculo 7 5 4" xfId="8524" xr:uid="{4434F20F-F772-476E-ADA8-599A5DFDB2CE}"/>
    <cellStyle name="Cálculo 7 5 4 2" xfId="8525" xr:uid="{7DFBF1D0-1989-4A82-A803-AFBF4D852F58}"/>
    <cellStyle name="Cálculo 7 5 4 3" xfId="8526" xr:uid="{B75B52A4-B870-4790-8D11-53F9C88E5E19}"/>
    <cellStyle name="Cálculo 7 5 4 4" xfId="8527" xr:uid="{B59E5776-F205-47E8-BA9F-A7AC99BB748F}"/>
    <cellStyle name="Cálculo 7 5 5" xfId="8528" xr:uid="{03F5B880-2F5B-4FE3-8FF1-34B843BF88CF}"/>
    <cellStyle name="Cálculo 7 5 5 2" xfId="8529" xr:uid="{6DCE318E-B4AA-4D16-9E97-A363D20502DE}"/>
    <cellStyle name="Cálculo 7 5 5 3" xfId="8530" xr:uid="{08687511-23E0-4BD8-B49D-0B8088CDC6AC}"/>
    <cellStyle name="Cálculo 7 5 5 4" xfId="8531" xr:uid="{8A8A1C4F-A311-4E4C-B428-EBBD3F0D4DDE}"/>
    <cellStyle name="Cálculo 7 5 6" xfId="8532" xr:uid="{37EA3D60-15BD-4ECB-8FD7-6A1DC9A52C9F}"/>
    <cellStyle name="Cálculo 7 5 6 2" xfId="8533" xr:uid="{B04C8449-8878-44BC-8453-E99FC908383E}"/>
    <cellStyle name="Cálculo 7 5 6 3" xfId="8534" xr:uid="{30D14478-ABD0-4E1E-B96B-29FD24CFDFE8}"/>
    <cellStyle name="Cálculo 7 5 6 4" xfId="8535" xr:uid="{AB35E048-CDD7-4CCD-B26C-16B75EBD2BAD}"/>
    <cellStyle name="Cálculo 7 5 7" xfId="8536" xr:uid="{A8ADF246-2A21-4921-9CD8-30E60FB1FA93}"/>
    <cellStyle name="Cálculo 7 5 8" xfId="8537" xr:uid="{E717DE2E-26F1-4914-912D-2EE965BB1503}"/>
    <cellStyle name="Cálculo 7 5 9" xfId="8538" xr:uid="{36C5169C-DF8E-4B00-ADF6-41348F3E730D}"/>
    <cellStyle name="Cálculo 7 6" xfId="8539" xr:uid="{90DC69D8-7CC4-42ED-A5B9-725E7EB8B9F0}"/>
    <cellStyle name="Cálculo 7 6 2" xfId="8540" xr:uid="{46EB666B-C765-4A02-8385-F1303C6C2CCD}"/>
    <cellStyle name="Cálculo 7 6 3" xfId="8541" xr:uid="{EC35C083-C6F2-4A35-B313-5D303860DFD7}"/>
    <cellStyle name="Cálculo 7 6 4" xfId="8542" xr:uid="{58C457F5-B771-4588-891C-8E3DDA06B573}"/>
    <cellStyle name="Cálculo 7 6 5" xfId="8543" xr:uid="{437F06E0-87B2-4066-8C06-942BD938CF61}"/>
    <cellStyle name="Cálculo 7 7" xfId="8544" xr:uid="{0BE37BC7-BEF9-4075-8251-528415098AB0}"/>
    <cellStyle name="Cálculo 7 7 2" xfId="8545" xr:uid="{394E6EC3-E1F8-4FEF-9AAD-743BB40D76EE}"/>
    <cellStyle name="Cálculo 7 7 3" xfId="8546" xr:uid="{7CEB97F9-09E2-4B23-959B-91A89A2527F3}"/>
    <cellStyle name="Cálculo 7 7 4" xfId="8547" xr:uid="{83EAD314-A745-4010-8A7E-6A1292AA1CEB}"/>
    <cellStyle name="Cálculo 7 8" xfId="8548" xr:uid="{AC4A05AC-C758-410B-827F-AD0A172FE4FC}"/>
    <cellStyle name="Cálculo 7 8 2" xfId="8549" xr:uid="{6B12622B-1126-41D2-B64E-82C84ADB357E}"/>
    <cellStyle name="Cálculo 7 8 3" xfId="8550" xr:uid="{AF6CB0D8-C16B-4331-A037-E4285D8AC4CE}"/>
    <cellStyle name="Cálculo 7 8 4" xfId="8551" xr:uid="{B6A731C9-269A-4C0C-A9ED-8E5227401A35}"/>
    <cellStyle name="Cálculo 7 9" xfId="8552" xr:uid="{5A70EC8B-BE88-4B5C-BE41-B5965E316FE7}"/>
    <cellStyle name="Cálculo 7 9 2" xfId="8553" xr:uid="{131FF1AF-598B-4DF2-AA9A-A7605A9DF062}"/>
    <cellStyle name="Cálculo 7 9 3" xfId="8554" xr:uid="{FD50B280-3057-47F8-B4D3-A9C42C295A59}"/>
    <cellStyle name="Cálculo 7 9 4" xfId="8555" xr:uid="{FA83E4CF-F145-49C2-981B-1AFA08557822}"/>
    <cellStyle name="Cálculo 8" xfId="568" xr:uid="{7A74AAD9-1030-42C6-A6C5-D35FE1764304}"/>
    <cellStyle name="Cálculo 8 10" xfId="8556" xr:uid="{DBD996B3-B5ED-46BD-BD2C-17C4951EA18E}"/>
    <cellStyle name="Cálculo 8 11" xfId="8557" xr:uid="{0FF7EDF1-F82B-42A9-A949-AD9DC1D7FAEC}"/>
    <cellStyle name="Cálculo 8 12" xfId="8558" xr:uid="{512C193C-BDE6-4169-A45C-FAC5F1658557}"/>
    <cellStyle name="Cálculo 8 13" xfId="8559" xr:uid="{AE3CFE77-FBF6-448D-BF4E-CD57E904B72E}"/>
    <cellStyle name="Cálculo 8 14" xfId="8560" xr:uid="{7D59B029-1DB7-452C-99D1-9E2878047560}"/>
    <cellStyle name="Cálculo 8 15" xfId="8561" xr:uid="{46923F22-7659-4AEF-99F2-8246DCF20E57}"/>
    <cellStyle name="Cálculo 8 16" xfId="8562" xr:uid="{1AA13433-C039-46CF-A509-A6A30F7EC07D}"/>
    <cellStyle name="Cálculo 8 2" xfId="752" xr:uid="{B8B9E81A-D0EC-4D14-AF70-AC35B4F67049}"/>
    <cellStyle name="Cálculo 8 2 10" xfId="8563" xr:uid="{B0D6C1B6-8A6E-4C16-A671-FA847C5F788B}"/>
    <cellStyle name="Cálculo 8 2 11" xfId="8564" xr:uid="{8C04C3CC-09D7-463A-BFBD-A06FEB82A572}"/>
    <cellStyle name="Cálculo 8 2 12" xfId="8565" xr:uid="{83C2D436-83CF-46D4-B793-F0A463242DF0}"/>
    <cellStyle name="Cálculo 8 2 13" xfId="8566" xr:uid="{5C2539FB-181A-45BA-995D-DDE37B4A3BAB}"/>
    <cellStyle name="Cálculo 8 2 14" xfId="8567" xr:uid="{3FF54B41-3FDF-46B3-9489-1C79233F0E40}"/>
    <cellStyle name="Cálculo 8 2 2" xfId="864" xr:uid="{88031501-AE37-4D51-836C-43C73A2C4CB1}"/>
    <cellStyle name="Cálculo 8 2 2 10" xfId="8568" xr:uid="{37DF5A10-E232-481E-8C9E-8EC6C85068ED}"/>
    <cellStyle name="Cálculo 8 2 2 11" xfId="8569" xr:uid="{38138729-A5B7-4B5E-93FC-29DC8167B078}"/>
    <cellStyle name="Cálculo 8 2 2 12" xfId="8570" xr:uid="{7116E651-8B54-4DE2-A8CF-6F746D22462C}"/>
    <cellStyle name="Cálculo 8 2 2 13" xfId="8571" xr:uid="{91D03819-8F2E-4D42-862F-6EE8392B0C9C}"/>
    <cellStyle name="Cálculo 8 2 2 2" xfId="1115" xr:uid="{760F45BE-8493-4952-8DB3-E4A903B8F12F}"/>
    <cellStyle name="Cálculo 8 2 2 2 10" xfId="8572" xr:uid="{2688EBF3-2780-4211-8A50-F0E696D46062}"/>
    <cellStyle name="Cálculo 8 2 2 2 11" xfId="8573" xr:uid="{46670EA5-E414-4C31-88F2-F7F4AA4D2FBF}"/>
    <cellStyle name="Cálculo 8 2 2 2 12" xfId="8574" xr:uid="{1BD3B023-0038-472A-93DA-A93BDE65EF76}"/>
    <cellStyle name="Cálculo 8 2 2 2 13" xfId="8575" xr:uid="{0161CC9A-FDF6-4BD4-892D-15E7082391A5}"/>
    <cellStyle name="Cálculo 8 2 2 2 2" xfId="8576" xr:uid="{765D35BD-5A86-4459-A064-93A337F8D948}"/>
    <cellStyle name="Cálculo 8 2 2 2 2 10" xfId="8577" xr:uid="{F605302F-1603-4DF7-ACF9-0BEE5AE2F75A}"/>
    <cellStyle name="Cálculo 8 2 2 2 2 2" xfId="8578" xr:uid="{DBEC9AE3-0654-4B64-8876-A49E71E1D139}"/>
    <cellStyle name="Cálculo 8 2 2 2 2 2 2" xfId="8579" xr:uid="{FB400640-4133-48A1-A6D6-3D32C8314EB8}"/>
    <cellStyle name="Cálculo 8 2 2 2 2 2 3" xfId="8580" xr:uid="{E83502F8-AFC4-4303-ACDE-B7C4A47B1345}"/>
    <cellStyle name="Cálculo 8 2 2 2 2 2 4" xfId="8581" xr:uid="{9EDEFBA9-0C06-4379-8C1C-7CEC6BE55C6E}"/>
    <cellStyle name="Cálculo 8 2 2 2 2 2 5" xfId="8582" xr:uid="{11529ECC-C591-43AA-960F-70E8AC83DC2D}"/>
    <cellStyle name="Cálculo 8 2 2 2 2 3" xfId="8583" xr:uid="{5B4B0159-39F7-462D-B248-9C6A85AB1215}"/>
    <cellStyle name="Cálculo 8 2 2 2 2 3 2" xfId="8584" xr:uid="{21C023B7-9E28-4212-AAE8-B7BDD21481E6}"/>
    <cellStyle name="Cálculo 8 2 2 2 2 3 3" xfId="8585" xr:uid="{609028B1-E783-4D19-B0B1-9383F22D77A9}"/>
    <cellStyle name="Cálculo 8 2 2 2 2 3 4" xfId="8586" xr:uid="{9D3CF438-095F-40D0-AB7A-049CC7B70A5F}"/>
    <cellStyle name="Cálculo 8 2 2 2 2 3 5" xfId="8587" xr:uid="{96E93BD0-F262-4A4B-81B1-45E473100B33}"/>
    <cellStyle name="Cálculo 8 2 2 2 2 4" xfId="8588" xr:uid="{E8485A72-FC83-4571-A482-5760F6A98E8E}"/>
    <cellStyle name="Cálculo 8 2 2 2 2 4 2" xfId="8589" xr:uid="{4289DCE4-13C4-49C7-9368-5527D8035B82}"/>
    <cellStyle name="Cálculo 8 2 2 2 2 4 3" xfId="8590" xr:uid="{E01EBC76-FF38-4C6A-80A1-83DFCA4A1664}"/>
    <cellStyle name="Cálculo 8 2 2 2 2 4 4" xfId="8591" xr:uid="{FB4D8B2E-3BB6-4F72-AAC6-3D8B27A7BA18}"/>
    <cellStyle name="Cálculo 8 2 2 2 2 5" xfId="8592" xr:uid="{E07EF042-6581-4721-B300-18270B6C6E44}"/>
    <cellStyle name="Cálculo 8 2 2 2 2 5 2" xfId="8593" xr:uid="{A34A533D-8B46-4F48-B551-32EBFF35E59E}"/>
    <cellStyle name="Cálculo 8 2 2 2 2 5 3" xfId="8594" xr:uid="{548B7774-A7F0-42FA-9BA6-1CEC9B40D6FE}"/>
    <cellStyle name="Cálculo 8 2 2 2 2 5 4" xfId="8595" xr:uid="{96052E8D-90F9-4665-9912-71B15BDEFA9A}"/>
    <cellStyle name="Cálculo 8 2 2 2 2 6" xfId="8596" xr:uid="{ED4A186B-A693-4E43-8B54-3D5158B293D6}"/>
    <cellStyle name="Cálculo 8 2 2 2 2 6 2" xfId="8597" xr:uid="{E6E52E0A-04A2-466D-A7A9-6B45350609F8}"/>
    <cellStyle name="Cálculo 8 2 2 2 2 6 3" xfId="8598" xr:uid="{0929875F-FEF7-424A-889F-2D6D7CD99057}"/>
    <cellStyle name="Cálculo 8 2 2 2 2 6 4" xfId="8599" xr:uid="{4EDB2EDA-BA54-4E32-A821-484ADCF2EA0F}"/>
    <cellStyle name="Cálculo 8 2 2 2 2 7" xfId="8600" xr:uid="{338A7DEB-5344-4D39-AC23-C67B62299877}"/>
    <cellStyle name="Cálculo 8 2 2 2 2 8" xfId="8601" xr:uid="{648D6E30-3E8F-49C0-9B63-490152D7F2C4}"/>
    <cellStyle name="Cálculo 8 2 2 2 2 9" xfId="8602" xr:uid="{DA1B487A-8105-4F49-89E4-776435B37D05}"/>
    <cellStyle name="Cálculo 8 2 2 2 3" xfId="8603" xr:uid="{0A22F0E7-AB9E-4BA6-9DE3-0F34DA20FCAA}"/>
    <cellStyle name="Cálculo 8 2 2 2 3 2" xfId="8604" xr:uid="{E96805FC-2C4E-4341-9801-0809911CD69B}"/>
    <cellStyle name="Cálculo 8 2 2 2 3 3" xfId="8605" xr:uid="{BDFEAA79-14A1-4EA0-AFD0-4A742EF5CF70}"/>
    <cellStyle name="Cálculo 8 2 2 2 3 4" xfId="8606" xr:uid="{9184103B-8E3B-44FF-8C90-3BD3629D4CDB}"/>
    <cellStyle name="Cálculo 8 2 2 2 3 5" xfId="8607" xr:uid="{7978405A-EA45-4D3A-9650-CADB6DA5001B}"/>
    <cellStyle name="Cálculo 8 2 2 2 4" xfId="8608" xr:uid="{E1A59EA4-A06A-4440-8AF3-2F9097E6C2D1}"/>
    <cellStyle name="Cálculo 8 2 2 2 4 2" xfId="8609" xr:uid="{9C5ECB94-8ECA-48CC-84B1-A7B6AD742F74}"/>
    <cellStyle name="Cálculo 8 2 2 2 4 3" xfId="8610" xr:uid="{C3BF9A63-8D22-49DC-9002-B0264EF3E104}"/>
    <cellStyle name="Cálculo 8 2 2 2 4 4" xfId="8611" xr:uid="{9CEC3305-7A3B-4C08-BEA9-37A0787BF24F}"/>
    <cellStyle name="Cálculo 8 2 2 2 4 5" xfId="8612" xr:uid="{A61ADC6E-0A93-437A-A8F7-BF411B5DD0EC}"/>
    <cellStyle name="Cálculo 8 2 2 2 5" xfId="8613" xr:uid="{EA13872B-B9D7-45F1-9A4B-4FA085254137}"/>
    <cellStyle name="Cálculo 8 2 2 2 5 2" xfId="8614" xr:uid="{06D94061-6826-4D61-8306-D087FD849A7C}"/>
    <cellStyle name="Cálculo 8 2 2 2 5 3" xfId="8615" xr:uid="{4F66511F-E0B8-4A24-96A0-005553BA9316}"/>
    <cellStyle name="Cálculo 8 2 2 2 5 4" xfId="8616" xr:uid="{F4D04A22-98B3-4108-8FA3-C8C334F0BFCF}"/>
    <cellStyle name="Cálculo 8 2 2 2 6" xfId="8617" xr:uid="{B8A84CC6-BDF8-4565-A968-253F136BBE5E}"/>
    <cellStyle name="Cálculo 8 2 2 2 6 2" xfId="8618" xr:uid="{CCE84F96-77C3-4839-B5FE-4B91F943DB89}"/>
    <cellStyle name="Cálculo 8 2 2 2 6 3" xfId="8619" xr:uid="{E9B6327C-8755-416D-9088-FE2189AA64F0}"/>
    <cellStyle name="Cálculo 8 2 2 2 6 4" xfId="8620" xr:uid="{4666770B-FD4A-473D-B685-AD2648EEA6C1}"/>
    <cellStyle name="Cálculo 8 2 2 2 7" xfId="8621" xr:uid="{B4836C7F-CE5C-4994-AE6B-ABA8418E96FD}"/>
    <cellStyle name="Cálculo 8 2 2 2 7 2" xfId="8622" xr:uid="{E0D0089E-46AC-4607-B47E-2890D635364C}"/>
    <cellStyle name="Cálculo 8 2 2 2 7 3" xfId="8623" xr:uid="{A6BA3E42-5C8B-4E5D-9288-08E9A81E4F95}"/>
    <cellStyle name="Cálculo 8 2 2 2 7 4" xfId="8624" xr:uid="{DB6EF380-AFF0-469F-9C1E-8454EA8D06DE}"/>
    <cellStyle name="Cálculo 8 2 2 2 8" xfId="8625" xr:uid="{BF2D276E-3E3A-4CE1-8753-773E0AADEF2F}"/>
    <cellStyle name="Cálculo 8 2 2 2 9" xfId="8626" xr:uid="{4647FA9D-3B25-4C30-A441-B50697DF002C}"/>
    <cellStyle name="Cálculo 8 2 2 3" xfId="8627" xr:uid="{829436EB-1074-44C9-9459-A7E9AC315B43}"/>
    <cellStyle name="Cálculo 8 2 2 3 10" xfId="8628" xr:uid="{E0632198-8B70-4779-8220-183BC6C297AF}"/>
    <cellStyle name="Cálculo 8 2 2 3 2" xfId="8629" xr:uid="{06F85E4B-19CC-495C-A699-D3A8A83D7A95}"/>
    <cellStyle name="Cálculo 8 2 2 3 2 2" xfId="8630" xr:uid="{7D42C084-4E06-4180-9015-A5AA05DB08FB}"/>
    <cellStyle name="Cálculo 8 2 2 3 2 3" xfId="8631" xr:uid="{5073C02D-6D5F-46B7-BDDF-709CF7A44D47}"/>
    <cellStyle name="Cálculo 8 2 2 3 2 4" xfId="8632" xr:uid="{361C3CDA-2BB9-4B09-B54A-B3E61353A71F}"/>
    <cellStyle name="Cálculo 8 2 2 3 2 5" xfId="8633" xr:uid="{B7676177-8841-4CF5-A70F-897DDD4A082E}"/>
    <cellStyle name="Cálculo 8 2 2 3 3" xfId="8634" xr:uid="{B7268C5D-6207-4FDE-98E7-1E6304BD4CBC}"/>
    <cellStyle name="Cálculo 8 2 2 3 3 2" xfId="8635" xr:uid="{E18C9D7C-43E8-4856-9A33-BF24C35084E3}"/>
    <cellStyle name="Cálculo 8 2 2 3 3 3" xfId="8636" xr:uid="{1F2B43D9-2E13-4B7C-B69B-89A84B9841D1}"/>
    <cellStyle name="Cálculo 8 2 2 3 3 4" xfId="8637" xr:uid="{50217E4A-C079-424E-BF7E-734CBB65EE2C}"/>
    <cellStyle name="Cálculo 8 2 2 3 3 5" xfId="8638" xr:uid="{993D5E30-59F6-463C-949F-5BE19587A4E8}"/>
    <cellStyle name="Cálculo 8 2 2 3 4" xfId="8639" xr:uid="{FE7D4130-2606-4E83-85AA-3031A14CC588}"/>
    <cellStyle name="Cálculo 8 2 2 3 4 2" xfId="8640" xr:uid="{17969DC6-9454-4B1E-85B1-52C287CB55FA}"/>
    <cellStyle name="Cálculo 8 2 2 3 4 3" xfId="8641" xr:uid="{6FEEAC9E-9EA2-4C32-8A3A-E2A6684DC3CF}"/>
    <cellStyle name="Cálculo 8 2 2 3 4 4" xfId="8642" xr:uid="{9B0650A6-89FD-420F-9559-F4F97364AE9A}"/>
    <cellStyle name="Cálculo 8 2 2 3 5" xfId="8643" xr:uid="{16960804-DAB8-4F53-9C54-58E87E51A17A}"/>
    <cellStyle name="Cálculo 8 2 2 3 5 2" xfId="8644" xr:uid="{CE6B3C68-31E5-4B51-A7A6-177A8764F688}"/>
    <cellStyle name="Cálculo 8 2 2 3 5 3" xfId="8645" xr:uid="{5CA36A05-AEE9-45CF-8FE2-0C280BC1D3C8}"/>
    <cellStyle name="Cálculo 8 2 2 3 5 4" xfId="8646" xr:uid="{B5BD0626-706F-44C0-99D8-88A746A75E6D}"/>
    <cellStyle name="Cálculo 8 2 2 3 6" xfId="8647" xr:uid="{0471492F-BEC6-4565-9766-C937D0CAB9A8}"/>
    <cellStyle name="Cálculo 8 2 2 3 6 2" xfId="8648" xr:uid="{5B6B9813-4AF3-4171-89AD-508B04AADDFF}"/>
    <cellStyle name="Cálculo 8 2 2 3 6 3" xfId="8649" xr:uid="{DD6C5D02-01DA-4AF5-9C83-ABD0008217A5}"/>
    <cellStyle name="Cálculo 8 2 2 3 6 4" xfId="8650" xr:uid="{E8820595-D33D-47E0-92C1-A03081BCBEFD}"/>
    <cellStyle name="Cálculo 8 2 2 3 7" xfId="8651" xr:uid="{13A24F98-B7CD-4C3B-8329-C2A031E66C95}"/>
    <cellStyle name="Cálculo 8 2 2 3 8" xfId="8652" xr:uid="{031BB8F4-86FA-4069-BF17-36C57B232132}"/>
    <cellStyle name="Cálculo 8 2 2 3 9" xfId="8653" xr:uid="{6CD27A98-45D5-4133-987F-30BD402D8E9A}"/>
    <cellStyle name="Cálculo 8 2 2 4" xfId="8654" xr:uid="{67E8683F-8C9F-4D7B-B941-230566D95772}"/>
    <cellStyle name="Cálculo 8 2 2 4 10" xfId="8655" xr:uid="{721D3D98-B82A-4C46-AEDC-ACDB29602E52}"/>
    <cellStyle name="Cálculo 8 2 2 4 2" xfId="8656" xr:uid="{084EB18C-11F3-4755-A4A3-0004DA69219D}"/>
    <cellStyle name="Cálculo 8 2 2 4 2 2" xfId="8657" xr:uid="{AF52FAF6-1E0F-48C2-B6FD-08548EE0531F}"/>
    <cellStyle name="Cálculo 8 2 2 4 2 3" xfId="8658" xr:uid="{9A19217B-4B13-4F2F-929F-041CDC35F9C6}"/>
    <cellStyle name="Cálculo 8 2 2 4 2 4" xfId="8659" xr:uid="{96A1A607-7F20-4F38-BCE3-8F940A715E70}"/>
    <cellStyle name="Cálculo 8 2 2 4 2 5" xfId="8660" xr:uid="{39B1BF5E-87F4-4419-BDAE-E6FE70CD251B}"/>
    <cellStyle name="Cálculo 8 2 2 4 3" xfId="8661" xr:uid="{93ED3C4A-1967-4F2F-9E5F-3431D26C08D7}"/>
    <cellStyle name="Cálculo 8 2 2 4 3 2" xfId="8662" xr:uid="{D5672EB7-6ECB-4E28-AEE7-DB33E2A2B32B}"/>
    <cellStyle name="Cálculo 8 2 2 4 3 3" xfId="8663" xr:uid="{6A522E3D-3387-4975-B3DA-B349E42B816A}"/>
    <cellStyle name="Cálculo 8 2 2 4 3 4" xfId="8664" xr:uid="{D481B4F8-F91C-45EA-9E63-8B4BB5EB37D3}"/>
    <cellStyle name="Cálculo 8 2 2 4 3 5" xfId="8665" xr:uid="{B0D8E4BD-C952-4766-94E1-72D3A205E11C}"/>
    <cellStyle name="Cálculo 8 2 2 4 4" xfId="8666" xr:uid="{286261D1-DCE4-4B7F-A4C2-6B36339EAEFA}"/>
    <cellStyle name="Cálculo 8 2 2 4 4 2" xfId="8667" xr:uid="{F3E2CF3A-3DFF-4348-BFB6-DD9E06D6A365}"/>
    <cellStyle name="Cálculo 8 2 2 4 4 3" xfId="8668" xr:uid="{67CAD6D0-D572-4070-A445-C6BD410B9CC5}"/>
    <cellStyle name="Cálculo 8 2 2 4 4 4" xfId="8669" xr:uid="{53624945-053A-4700-8FDD-DBA095D44E6D}"/>
    <cellStyle name="Cálculo 8 2 2 4 5" xfId="8670" xr:uid="{8950CE12-C0DA-412A-8D1C-C9DB2D0F8E1C}"/>
    <cellStyle name="Cálculo 8 2 2 4 5 2" xfId="8671" xr:uid="{F37239D1-E337-42E4-BBFF-56D2518C259D}"/>
    <cellStyle name="Cálculo 8 2 2 4 5 3" xfId="8672" xr:uid="{62204DA4-BCC5-4F9A-8683-B29C7D7BDB45}"/>
    <cellStyle name="Cálculo 8 2 2 4 5 4" xfId="8673" xr:uid="{AEF24FCB-2640-4479-8AC4-1AEF98C05F59}"/>
    <cellStyle name="Cálculo 8 2 2 4 6" xfId="8674" xr:uid="{A78A241F-8A8E-4171-87DC-201AC4BF3C06}"/>
    <cellStyle name="Cálculo 8 2 2 4 6 2" xfId="8675" xr:uid="{B2E08712-BF98-4A74-924C-BFC009171204}"/>
    <cellStyle name="Cálculo 8 2 2 4 6 3" xfId="8676" xr:uid="{E3586DC4-614F-49E0-A932-7DAA1761FC64}"/>
    <cellStyle name="Cálculo 8 2 2 4 6 4" xfId="8677" xr:uid="{2524F515-DE75-46D1-9CA7-27E2A7187CB6}"/>
    <cellStyle name="Cálculo 8 2 2 4 7" xfId="8678" xr:uid="{2A27C463-5891-4522-BD16-768C31FC2A6C}"/>
    <cellStyle name="Cálculo 8 2 2 4 8" xfId="8679" xr:uid="{08D84B10-936B-4A1E-9889-77875AEC052C}"/>
    <cellStyle name="Cálculo 8 2 2 4 9" xfId="8680" xr:uid="{5F4240FE-1EFB-4E4A-9EF8-C4F5C9B6890E}"/>
    <cellStyle name="Cálculo 8 2 2 5" xfId="8681" xr:uid="{167520A6-4190-474F-8983-7CF7AD059B9A}"/>
    <cellStyle name="Cálculo 8 2 2 5 2" xfId="8682" xr:uid="{B8BFB345-CD29-4AC9-AF97-3C411B6E0D51}"/>
    <cellStyle name="Cálculo 8 2 2 5 3" xfId="8683" xr:uid="{524216B1-42D3-44D2-AA87-D21FA396CE45}"/>
    <cellStyle name="Cálculo 8 2 2 5 4" xfId="8684" xr:uid="{B0876D2F-8D40-4AAD-95C0-393D88B258FB}"/>
    <cellStyle name="Cálculo 8 2 2 5 5" xfId="8685" xr:uid="{80580A95-3687-4BED-BF89-C84D7A60CAF1}"/>
    <cellStyle name="Cálculo 8 2 2 6" xfId="8686" xr:uid="{7CD799B5-C812-46C9-B02F-7B1E499F910E}"/>
    <cellStyle name="Cálculo 8 2 2 6 2" xfId="8687" xr:uid="{088512F1-E79F-489A-9551-DD44C896C60E}"/>
    <cellStyle name="Cálculo 8 2 2 6 3" xfId="8688" xr:uid="{1082AB39-5E56-443B-8B69-A712F3D78FA0}"/>
    <cellStyle name="Cálculo 8 2 2 6 4" xfId="8689" xr:uid="{A695AA0D-8C07-4513-8933-14D3643C31EF}"/>
    <cellStyle name="Cálculo 8 2 2 7" xfId="8690" xr:uid="{ABECB69E-D9BB-4AE3-9D90-0B8E342B565E}"/>
    <cellStyle name="Cálculo 8 2 2 7 2" xfId="8691" xr:uid="{5FF1058C-0C62-48AE-8757-5E171472C3D0}"/>
    <cellStyle name="Cálculo 8 2 2 7 3" xfId="8692" xr:uid="{3B3C088D-E212-476D-8C75-CAE1CFA98F52}"/>
    <cellStyle name="Cálculo 8 2 2 7 4" xfId="8693" xr:uid="{8D757D85-C543-49F2-8922-6FDF07326CB3}"/>
    <cellStyle name="Cálculo 8 2 2 8" xfId="8694" xr:uid="{23B8C6FD-8B56-488C-A9B0-882841A4408C}"/>
    <cellStyle name="Cálculo 8 2 2 8 2" xfId="8695" xr:uid="{DC8E84F6-11DF-4F9E-BD3B-5A8AA3BF4387}"/>
    <cellStyle name="Cálculo 8 2 2 8 3" xfId="8696" xr:uid="{69F984C2-FC77-4186-8474-4DE3AF20DA72}"/>
    <cellStyle name="Cálculo 8 2 2 8 4" xfId="8697" xr:uid="{BE772779-16DB-4799-961C-C07606C0477E}"/>
    <cellStyle name="Cálculo 8 2 2 9" xfId="8698" xr:uid="{614D43BC-0DFB-40F1-AC58-D7267E3D385D}"/>
    <cellStyle name="Cálculo 8 2 3" xfId="1003" xr:uid="{2FB38033-44FD-40C5-A3A8-C96BB10FB49B}"/>
    <cellStyle name="Cálculo 8 2 3 10" xfId="8699" xr:uid="{7CE45C5D-AFE1-49BA-9742-562E6B106368}"/>
    <cellStyle name="Cálculo 8 2 3 11" xfId="8700" xr:uid="{F191FB8F-D85A-4AB0-AB92-F4FB6E94DDCA}"/>
    <cellStyle name="Cálculo 8 2 3 12" xfId="8701" xr:uid="{AA840A60-A14A-4054-9FC8-97C7C6A440FC}"/>
    <cellStyle name="Cálculo 8 2 3 13" xfId="8702" xr:uid="{F9343A88-FD53-4687-9D5E-FC993717A7D4}"/>
    <cellStyle name="Cálculo 8 2 3 2" xfId="8703" xr:uid="{2995C63E-5E73-45BA-8232-E40E2D4F1C38}"/>
    <cellStyle name="Cálculo 8 2 3 2 10" xfId="8704" xr:uid="{F9B86063-AC3B-4624-A4AD-51C2211AB5C0}"/>
    <cellStyle name="Cálculo 8 2 3 2 2" xfId="8705" xr:uid="{D4AE1EC8-1C76-4687-A57E-76F2546DB54E}"/>
    <cellStyle name="Cálculo 8 2 3 2 2 2" xfId="8706" xr:uid="{FA79EBE1-3C55-43A4-8CA7-3EBAA63AADEE}"/>
    <cellStyle name="Cálculo 8 2 3 2 2 3" xfId="8707" xr:uid="{9CBB40A7-AA8A-4D87-A8E9-B2321C9D965B}"/>
    <cellStyle name="Cálculo 8 2 3 2 2 4" xfId="8708" xr:uid="{DFDD2581-019C-4C1E-BA7B-700DC792018B}"/>
    <cellStyle name="Cálculo 8 2 3 2 2 5" xfId="8709" xr:uid="{B8F974BF-7600-4EFE-9FB9-39BB2E1A8F9C}"/>
    <cellStyle name="Cálculo 8 2 3 2 3" xfId="8710" xr:uid="{DE0D50B3-E491-4FC6-A3B4-4B7824C67178}"/>
    <cellStyle name="Cálculo 8 2 3 2 3 2" xfId="8711" xr:uid="{652FDEAC-B187-4D6B-B473-B92063A350F4}"/>
    <cellStyle name="Cálculo 8 2 3 2 3 3" xfId="8712" xr:uid="{1DF31D05-DAA3-4D1A-B706-80BF15D14BF0}"/>
    <cellStyle name="Cálculo 8 2 3 2 3 4" xfId="8713" xr:uid="{7286FCBC-61C4-4904-BFE5-0607790CF96B}"/>
    <cellStyle name="Cálculo 8 2 3 2 3 5" xfId="8714" xr:uid="{81799FF5-5239-4A02-A4F5-C455C9DCEEB4}"/>
    <cellStyle name="Cálculo 8 2 3 2 4" xfId="8715" xr:uid="{D556ADF0-18CB-4AAF-B4CA-9FD383B7DA22}"/>
    <cellStyle name="Cálculo 8 2 3 2 4 2" xfId="8716" xr:uid="{44123286-3AF2-4AAF-9A57-DCF038766730}"/>
    <cellStyle name="Cálculo 8 2 3 2 4 3" xfId="8717" xr:uid="{EB78D5ED-7361-44C7-9708-77A66D6C8009}"/>
    <cellStyle name="Cálculo 8 2 3 2 4 4" xfId="8718" xr:uid="{9658F6F4-99C2-4D98-AC76-CD459F0FA2F1}"/>
    <cellStyle name="Cálculo 8 2 3 2 5" xfId="8719" xr:uid="{FEB92E24-8002-483D-B876-43CF4C8DE64A}"/>
    <cellStyle name="Cálculo 8 2 3 2 5 2" xfId="8720" xr:uid="{DBB4FA71-6432-466A-9B60-73701EE312D5}"/>
    <cellStyle name="Cálculo 8 2 3 2 5 3" xfId="8721" xr:uid="{F4B0CCFC-659A-458B-8358-807E0DCC9AE5}"/>
    <cellStyle name="Cálculo 8 2 3 2 5 4" xfId="8722" xr:uid="{F5471728-3F50-486A-BFA0-58154551CFE6}"/>
    <cellStyle name="Cálculo 8 2 3 2 6" xfId="8723" xr:uid="{2BA37960-B082-48E3-817D-F1581CE9F0EC}"/>
    <cellStyle name="Cálculo 8 2 3 2 6 2" xfId="8724" xr:uid="{826BADA2-70F2-4A37-B6E3-55B86420E408}"/>
    <cellStyle name="Cálculo 8 2 3 2 6 3" xfId="8725" xr:uid="{3CD3C196-64BC-458C-BF00-F5E8CC7784BC}"/>
    <cellStyle name="Cálculo 8 2 3 2 6 4" xfId="8726" xr:uid="{45BBE4E9-A2E7-44CE-8AF1-459EE060CB55}"/>
    <cellStyle name="Cálculo 8 2 3 2 7" xfId="8727" xr:uid="{06A4A20B-6FFD-417F-ADEC-207B9681A9D1}"/>
    <cellStyle name="Cálculo 8 2 3 2 8" xfId="8728" xr:uid="{5C1971F4-8547-4285-B97E-0278DC3FBA92}"/>
    <cellStyle name="Cálculo 8 2 3 2 9" xfId="8729" xr:uid="{9101066C-D4EB-44C3-8995-B270DB3CC3B8}"/>
    <cellStyle name="Cálculo 8 2 3 3" xfId="8730" xr:uid="{A160FF65-84B6-4257-95FE-A6B0C3E0A14E}"/>
    <cellStyle name="Cálculo 8 2 3 3 2" xfId="8731" xr:uid="{037465C2-3640-4BA2-BD68-8A767B900A30}"/>
    <cellStyle name="Cálculo 8 2 3 3 3" xfId="8732" xr:uid="{5C8E3828-61C3-4A3B-991D-3532754F87A6}"/>
    <cellStyle name="Cálculo 8 2 3 3 4" xfId="8733" xr:uid="{DF48B34B-B48B-43C3-B2A2-687DACD5D598}"/>
    <cellStyle name="Cálculo 8 2 3 3 5" xfId="8734" xr:uid="{C8510063-44EB-49FF-BA2E-C3F2847609FE}"/>
    <cellStyle name="Cálculo 8 2 3 4" xfId="8735" xr:uid="{64EE2656-4324-4CAF-B31E-7807C0C52D32}"/>
    <cellStyle name="Cálculo 8 2 3 4 2" xfId="8736" xr:uid="{5668D61B-007B-48CC-8A02-01484C54539C}"/>
    <cellStyle name="Cálculo 8 2 3 4 3" xfId="8737" xr:uid="{DFC9FB75-16C6-488D-84CB-5ED254FC635C}"/>
    <cellStyle name="Cálculo 8 2 3 4 4" xfId="8738" xr:uid="{ED2C7E3D-51AA-4C16-AF03-A63735D869A5}"/>
    <cellStyle name="Cálculo 8 2 3 4 5" xfId="8739" xr:uid="{0908A87B-AA4E-42A1-BD5C-17D402E19CA4}"/>
    <cellStyle name="Cálculo 8 2 3 5" xfId="8740" xr:uid="{8C27B32B-79C0-400B-A8CE-3EB01B8FABB0}"/>
    <cellStyle name="Cálculo 8 2 3 5 2" xfId="8741" xr:uid="{880C8CD9-E457-4176-B459-D5034584764E}"/>
    <cellStyle name="Cálculo 8 2 3 5 3" xfId="8742" xr:uid="{C5CAE748-B5B8-4BD0-81D3-9BE69000C98E}"/>
    <cellStyle name="Cálculo 8 2 3 5 4" xfId="8743" xr:uid="{66FB4497-2549-4953-B79F-3BAD37873F6F}"/>
    <cellStyle name="Cálculo 8 2 3 6" xfId="8744" xr:uid="{F342B00D-6006-4698-B970-450F2869285D}"/>
    <cellStyle name="Cálculo 8 2 3 6 2" xfId="8745" xr:uid="{40DDAF40-EDC9-4F28-8138-4BBD7CB0797C}"/>
    <cellStyle name="Cálculo 8 2 3 6 3" xfId="8746" xr:uid="{DBEE4CE8-2484-4891-8A14-7E75726501D7}"/>
    <cellStyle name="Cálculo 8 2 3 6 4" xfId="8747" xr:uid="{CC072164-E29D-4324-A290-F6CE2F820DCE}"/>
    <cellStyle name="Cálculo 8 2 3 7" xfId="8748" xr:uid="{266580B0-5E4C-4ADF-BAF5-0B8BF5307D8E}"/>
    <cellStyle name="Cálculo 8 2 3 7 2" xfId="8749" xr:uid="{6A9FDF43-730F-4284-9623-67151041F92F}"/>
    <cellStyle name="Cálculo 8 2 3 7 3" xfId="8750" xr:uid="{99B7EDEF-EC68-4A05-A970-3B65CD5BD443}"/>
    <cellStyle name="Cálculo 8 2 3 7 4" xfId="8751" xr:uid="{D355FF20-E5BF-4E17-935B-D647676413DF}"/>
    <cellStyle name="Cálculo 8 2 3 8" xfId="8752" xr:uid="{5C79F191-91F6-48BA-9F63-ED82879A6AD0}"/>
    <cellStyle name="Cálculo 8 2 3 9" xfId="8753" xr:uid="{F6DB3EAF-AD62-4AA5-905B-5D7395018BD8}"/>
    <cellStyle name="Cálculo 8 2 4" xfId="8754" xr:uid="{75BD9E27-94FE-40CF-8246-5885A4C5DBFB}"/>
    <cellStyle name="Cálculo 8 2 4 10" xfId="8755" xr:uid="{D6F48D01-7EF4-4D77-96B8-3F5CB640C912}"/>
    <cellStyle name="Cálculo 8 2 4 2" xfId="8756" xr:uid="{0AD4D0B9-4E6D-453F-A3AB-1ED7E6D23C88}"/>
    <cellStyle name="Cálculo 8 2 4 2 2" xfId="8757" xr:uid="{AC307ECA-4F7C-4F49-94DB-9D6E94F538FE}"/>
    <cellStyle name="Cálculo 8 2 4 2 3" xfId="8758" xr:uid="{EAB216E5-C764-4B1C-A3BA-646F6FD1D429}"/>
    <cellStyle name="Cálculo 8 2 4 2 4" xfId="8759" xr:uid="{E344ED29-224A-4B67-A8FB-EA6FEA666282}"/>
    <cellStyle name="Cálculo 8 2 4 2 5" xfId="8760" xr:uid="{FCD28091-4FE0-4262-85C4-2285E2091B7B}"/>
    <cellStyle name="Cálculo 8 2 4 3" xfId="8761" xr:uid="{72AD7D08-8E6F-4725-9D18-4D429FF04F19}"/>
    <cellStyle name="Cálculo 8 2 4 3 2" xfId="8762" xr:uid="{B6138BCC-49B4-45A9-A4AA-D15CD34EB40A}"/>
    <cellStyle name="Cálculo 8 2 4 3 3" xfId="8763" xr:uid="{702542B8-A920-4BF3-A36C-0E7AE2FB95F3}"/>
    <cellStyle name="Cálculo 8 2 4 3 4" xfId="8764" xr:uid="{28E84853-0883-4E02-95D8-20CC4C926CDB}"/>
    <cellStyle name="Cálculo 8 2 4 3 5" xfId="8765" xr:uid="{CA2BA202-8E90-40A4-BD96-D4A02BE5245A}"/>
    <cellStyle name="Cálculo 8 2 4 4" xfId="8766" xr:uid="{5CDE3874-8FF1-41B5-A14C-855DA38FDF01}"/>
    <cellStyle name="Cálculo 8 2 4 4 2" xfId="8767" xr:uid="{72B4598C-8470-426B-9741-5F0E9FF49EB0}"/>
    <cellStyle name="Cálculo 8 2 4 4 3" xfId="8768" xr:uid="{3C70AB8F-0FDC-4634-8901-BD700D933BB3}"/>
    <cellStyle name="Cálculo 8 2 4 4 4" xfId="8769" xr:uid="{D77100D9-AAC7-4B10-98BB-645C50A95ADE}"/>
    <cellStyle name="Cálculo 8 2 4 5" xfId="8770" xr:uid="{C3F3D3EF-27BC-465C-AB36-EF0DB9D0A7EC}"/>
    <cellStyle name="Cálculo 8 2 4 5 2" xfId="8771" xr:uid="{DE3D3E13-4087-4B22-B1BE-E2652F0CB515}"/>
    <cellStyle name="Cálculo 8 2 4 5 3" xfId="8772" xr:uid="{18A5644C-EC88-4995-9A21-75FE2D2E4B4C}"/>
    <cellStyle name="Cálculo 8 2 4 5 4" xfId="8773" xr:uid="{D08558B0-9F4B-4115-B209-7E57D08A6E4C}"/>
    <cellStyle name="Cálculo 8 2 4 6" xfId="8774" xr:uid="{D1C71AA5-159F-41A0-A794-B43BC5204DBD}"/>
    <cellStyle name="Cálculo 8 2 4 6 2" xfId="8775" xr:uid="{E092BAA7-D974-4645-9B83-39D6D8D62C1E}"/>
    <cellStyle name="Cálculo 8 2 4 6 3" xfId="8776" xr:uid="{EB3BBAFA-DEF6-412F-9B4E-C6F0F0BD52BB}"/>
    <cellStyle name="Cálculo 8 2 4 6 4" xfId="8777" xr:uid="{F74EAC09-63B3-45E6-8E79-62D4E294B2BC}"/>
    <cellStyle name="Cálculo 8 2 4 7" xfId="8778" xr:uid="{2F4BB05E-17A3-472E-9632-1988F136F926}"/>
    <cellStyle name="Cálculo 8 2 4 8" xfId="8779" xr:uid="{B47DF1FD-9FDF-4879-9B01-8AC1B691D7CB}"/>
    <cellStyle name="Cálculo 8 2 4 9" xfId="8780" xr:uid="{52B45BD0-6752-495E-9D84-2942BB4A318D}"/>
    <cellStyle name="Cálculo 8 2 5" xfId="8781" xr:uid="{74A0F110-C132-4810-BF5B-E02DC16AB87F}"/>
    <cellStyle name="Cálculo 8 2 5 10" xfId="8782" xr:uid="{E14BEDF7-A15B-4CF2-9ADE-5F33B48601EF}"/>
    <cellStyle name="Cálculo 8 2 5 2" xfId="8783" xr:uid="{D0DCCCF9-6045-401F-A66D-9E4E6192729D}"/>
    <cellStyle name="Cálculo 8 2 5 2 2" xfId="8784" xr:uid="{1DA191BD-E17E-4CFE-B0FF-DFF61F1268ED}"/>
    <cellStyle name="Cálculo 8 2 5 2 3" xfId="8785" xr:uid="{82368685-B172-4383-BE9F-539BC64E5289}"/>
    <cellStyle name="Cálculo 8 2 5 2 4" xfId="8786" xr:uid="{0F311266-F3CA-42A2-8313-B7E42DDE6C2F}"/>
    <cellStyle name="Cálculo 8 2 5 2 5" xfId="8787" xr:uid="{775682EC-7ACB-43EA-9595-017059630F00}"/>
    <cellStyle name="Cálculo 8 2 5 3" xfId="8788" xr:uid="{906550C2-D27E-4AAE-8BE5-12B9D3DE0FAB}"/>
    <cellStyle name="Cálculo 8 2 5 3 2" xfId="8789" xr:uid="{A10899A0-C732-496C-BD5D-6E9026623854}"/>
    <cellStyle name="Cálculo 8 2 5 3 3" xfId="8790" xr:uid="{51063F37-EB58-4BA4-99F2-35ACCE8BE048}"/>
    <cellStyle name="Cálculo 8 2 5 3 4" xfId="8791" xr:uid="{26B48001-60A6-48E2-883E-75167EE6C404}"/>
    <cellStyle name="Cálculo 8 2 5 3 5" xfId="8792" xr:uid="{CC4B9A82-86D8-41D7-9E19-D35FF06E2A90}"/>
    <cellStyle name="Cálculo 8 2 5 4" xfId="8793" xr:uid="{ECD6F34B-B19F-4710-BEA9-5AE4A2E04591}"/>
    <cellStyle name="Cálculo 8 2 5 4 2" xfId="8794" xr:uid="{0C0E6B14-2FE9-4359-ADF9-45C6A184FA60}"/>
    <cellStyle name="Cálculo 8 2 5 4 3" xfId="8795" xr:uid="{C40F1382-30E7-49FA-A245-FBBCD18F1838}"/>
    <cellStyle name="Cálculo 8 2 5 4 4" xfId="8796" xr:uid="{5A3C9CCE-DD80-4750-A23B-33B358ED8F85}"/>
    <cellStyle name="Cálculo 8 2 5 5" xfId="8797" xr:uid="{BAFFFEFE-097C-4B6F-B2CD-FE825E2EBF70}"/>
    <cellStyle name="Cálculo 8 2 5 5 2" xfId="8798" xr:uid="{EE556301-59A7-43AA-B8DF-745042BF63FD}"/>
    <cellStyle name="Cálculo 8 2 5 5 3" xfId="8799" xr:uid="{B4FB158D-922B-4873-B396-DDF0639FE89E}"/>
    <cellStyle name="Cálculo 8 2 5 5 4" xfId="8800" xr:uid="{1B21DC7A-62B0-4A30-8018-67E8D6BCF6CB}"/>
    <cellStyle name="Cálculo 8 2 5 6" xfId="8801" xr:uid="{617AB57B-4BCB-4055-8A19-F4A5F8906984}"/>
    <cellStyle name="Cálculo 8 2 5 6 2" xfId="8802" xr:uid="{DF04FF6C-C428-458F-898E-BB3E88F05815}"/>
    <cellStyle name="Cálculo 8 2 5 6 3" xfId="8803" xr:uid="{9185A001-E517-4863-9082-E3191CCA0C40}"/>
    <cellStyle name="Cálculo 8 2 5 6 4" xfId="8804" xr:uid="{63B68121-463D-4B9C-B1D9-8A89476BF294}"/>
    <cellStyle name="Cálculo 8 2 5 7" xfId="8805" xr:uid="{2A157E64-60B7-4EDE-ADE1-D083AA461EF9}"/>
    <cellStyle name="Cálculo 8 2 5 8" xfId="8806" xr:uid="{B4EC35C0-B8C2-44D1-90E9-EC25ADC6AA9B}"/>
    <cellStyle name="Cálculo 8 2 5 9" xfId="8807" xr:uid="{80109C3E-FC0C-400C-9A17-BC873FE1C87A}"/>
    <cellStyle name="Cálculo 8 2 6" xfId="8808" xr:uid="{37AED631-7AA5-4779-9D20-7CF66ECCFE12}"/>
    <cellStyle name="Cálculo 8 2 6 2" xfId="8809" xr:uid="{D0A38661-47D6-4E1F-BB52-84666C352DFE}"/>
    <cellStyle name="Cálculo 8 2 6 3" xfId="8810" xr:uid="{2A3D9957-7DC4-43ED-B865-3DE735980BAA}"/>
    <cellStyle name="Cálculo 8 2 6 4" xfId="8811" xr:uid="{C4681144-D879-410D-9D5E-7DBF74B894F5}"/>
    <cellStyle name="Cálculo 8 2 6 5" xfId="8812" xr:uid="{930F2EA6-1D8D-4C27-AD55-1AD624E3FFDD}"/>
    <cellStyle name="Cálculo 8 2 7" xfId="8813" xr:uid="{E54020FB-C31D-4C19-8A72-10C01EE21D17}"/>
    <cellStyle name="Cálculo 8 2 7 2" xfId="8814" xr:uid="{C514083A-A4B6-4D23-A091-F25A08DACEA4}"/>
    <cellStyle name="Cálculo 8 2 7 3" xfId="8815" xr:uid="{9D5648ED-4F36-4D94-9E18-E0B28F82E727}"/>
    <cellStyle name="Cálculo 8 2 7 4" xfId="8816" xr:uid="{C66A3673-B345-40C6-9F3A-DA4DBD82DD37}"/>
    <cellStyle name="Cálculo 8 2 8" xfId="8817" xr:uid="{B9596A89-85DC-47B7-BD92-5B7040D3637A}"/>
    <cellStyle name="Cálculo 8 2 8 2" xfId="8818" xr:uid="{2E09716A-62E1-4023-9FFB-61EC84C597E9}"/>
    <cellStyle name="Cálculo 8 2 8 3" xfId="8819" xr:uid="{9A980362-E940-4C7D-BB0E-9B1076095127}"/>
    <cellStyle name="Cálculo 8 2 8 4" xfId="8820" xr:uid="{EF784807-126D-41EB-BBE4-39935EC56D1A}"/>
    <cellStyle name="Cálculo 8 2 9" xfId="8821" xr:uid="{F92051F6-78DD-4A30-B80D-C3AB7BF941FE}"/>
    <cellStyle name="Cálculo 8 2 9 2" xfId="8822" xr:uid="{EA1215F7-726A-4B0B-9FCB-41FE2F5C55B8}"/>
    <cellStyle name="Cálculo 8 2 9 3" xfId="8823" xr:uid="{5CBC923C-4AFD-4963-A4D6-F4DF21E9D29C}"/>
    <cellStyle name="Cálculo 8 2 9 4" xfId="8824" xr:uid="{7A8EC594-7E91-465D-A4E7-471FE2D9B96B}"/>
    <cellStyle name="Cálculo 8 3" xfId="698" xr:uid="{42FF3AC4-3545-4C97-9A37-7A85C7982533}"/>
    <cellStyle name="Cálculo 8 3 10" xfId="8825" xr:uid="{992844DD-BC85-4679-9DED-24BAB3C98817}"/>
    <cellStyle name="Cálculo 8 3 11" xfId="8826" xr:uid="{7596F780-F537-4EE3-A97D-EE5CE7888983}"/>
    <cellStyle name="Cálculo 8 3 12" xfId="8827" xr:uid="{B5A61429-A6E1-4DB9-B95A-FA4DFC414842}"/>
    <cellStyle name="Cálculo 8 3 13" xfId="8828" xr:uid="{55EE8795-DAFC-4AB8-BF91-DBDA3EEDBED0}"/>
    <cellStyle name="Cálculo 8 3 2" xfId="958" xr:uid="{B2412198-CCBB-4FFA-9D3E-E8A5C3D54127}"/>
    <cellStyle name="Cálculo 8 3 2 10" xfId="8829" xr:uid="{21EF732E-A88D-443C-BDA3-2D4D1D3350DB}"/>
    <cellStyle name="Cálculo 8 3 2 11" xfId="8830" xr:uid="{8327E2B8-CC36-41B2-A4DF-8ECFEB75AE47}"/>
    <cellStyle name="Cálculo 8 3 2 12" xfId="8831" xr:uid="{1DBC76F3-1F56-421E-B921-988E05B74EB5}"/>
    <cellStyle name="Cálculo 8 3 2 13" xfId="8832" xr:uid="{DD75F28F-785B-4420-BAE5-9300CEEF0CA0}"/>
    <cellStyle name="Cálculo 8 3 2 2" xfId="8833" xr:uid="{830F61FF-3322-430E-8365-5526F2C300AF}"/>
    <cellStyle name="Cálculo 8 3 2 2 10" xfId="8834" xr:uid="{DCB37F5C-DF0C-4C03-B77E-E95E331BF1F9}"/>
    <cellStyle name="Cálculo 8 3 2 2 2" xfId="8835" xr:uid="{8638867F-8D17-4E0C-8FE8-E2C3EB04EE43}"/>
    <cellStyle name="Cálculo 8 3 2 2 2 2" xfId="8836" xr:uid="{9E829B44-AA2B-4DDC-AFB9-23D6836A76B6}"/>
    <cellStyle name="Cálculo 8 3 2 2 2 3" xfId="8837" xr:uid="{64DCD60A-54A6-4E84-B709-7357661FFCFF}"/>
    <cellStyle name="Cálculo 8 3 2 2 2 4" xfId="8838" xr:uid="{013FC949-8AD3-4D75-856A-02434C4F0AE6}"/>
    <cellStyle name="Cálculo 8 3 2 2 2 5" xfId="8839" xr:uid="{2245443E-6DB7-4CAA-AEB0-26F3EE5F42AA}"/>
    <cellStyle name="Cálculo 8 3 2 2 3" xfId="8840" xr:uid="{18F6F715-BEAB-413C-8070-EBA6B149A2AB}"/>
    <cellStyle name="Cálculo 8 3 2 2 3 2" xfId="8841" xr:uid="{8D4C18AB-4FB1-4D5D-9213-8D4DCB507F3C}"/>
    <cellStyle name="Cálculo 8 3 2 2 3 3" xfId="8842" xr:uid="{96ECFC69-2558-4718-B857-E5D6E91F6E62}"/>
    <cellStyle name="Cálculo 8 3 2 2 3 4" xfId="8843" xr:uid="{33087CEE-3007-4B3A-81D8-270F93CF26DD}"/>
    <cellStyle name="Cálculo 8 3 2 2 3 5" xfId="8844" xr:uid="{9E26E594-F82A-4EDE-B7B4-BA0782C5D9D9}"/>
    <cellStyle name="Cálculo 8 3 2 2 4" xfId="8845" xr:uid="{608DA555-9977-468B-911D-6993861BE6B6}"/>
    <cellStyle name="Cálculo 8 3 2 2 4 2" xfId="8846" xr:uid="{F4AA06DF-0DE2-4697-8B07-84439412A5FF}"/>
    <cellStyle name="Cálculo 8 3 2 2 4 3" xfId="8847" xr:uid="{04B251E3-BB03-43BE-B4D0-08D6D3E19993}"/>
    <cellStyle name="Cálculo 8 3 2 2 4 4" xfId="8848" xr:uid="{1E60D5B8-43D6-45E5-AD54-02EF93F45E08}"/>
    <cellStyle name="Cálculo 8 3 2 2 5" xfId="8849" xr:uid="{84CD58E7-8D29-467B-96A3-905B28937B02}"/>
    <cellStyle name="Cálculo 8 3 2 2 5 2" xfId="8850" xr:uid="{98DD77A8-9742-4A82-8160-5FE7C753B152}"/>
    <cellStyle name="Cálculo 8 3 2 2 5 3" xfId="8851" xr:uid="{5DF81B72-2BB1-48BD-8D1F-108BDB52EE43}"/>
    <cellStyle name="Cálculo 8 3 2 2 5 4" xfId="8852" xr:uid="{39D8E85E-ADEE-438D-824A-0928E14C6412}"/>
    <cellStyle name="Cálculo 8 3 2 2 6" xfId="8853" xr:uid="{E8DAB94F-7427-4E47-A649-5BE5C0A04F46}"/>
    <cellStyle name="Cálculo 8 3 2 2 6 2" xfId="8854" xr:uid="{457C5CBA-36A5-431E-9567-78C5CCA8235D}"/>
    <cellStyle name="Cálculo 8 3 2 2 6 3" xfId="8855" xr:uid="{8585B172-12C7-464A-90D1-34E61D6F90FE}"/>
    <cellStyle name="Cálculo 8 3 2 2 6 4" xfId="8856" xr:uid="{ACF413B5-C4F7-402E-B85E-81FABCF83E39}"/>
    <cellStyle name="Cálculo 8 3 2 2 7" xfId="8857" xr:uid="{2776EA94-F425-4B93-8BF4-4022BD486D28}"/>
    <cellStyle name="Cálculo 8 3 2 2 8" xfId="8858" xr:uid="{A6453FEF-2E74-4133-8AB1-E968EA1C6DCA}"/>
    <cellStyle name="Cálculo 8 3 2 2 9" xfId="8859" xr:uid="{DC74E961-F82E-4C55-A01F-EE17EB533514}"/>
    <cellStyle name="Cálculo 8 3 2 3" xfId="8860" xr:uid="{B83E9556-10A5-4170-AF6A-1556A0375DC5}"/>
    <cellStyle name="Cálculo 8 3 2 3 2" xfId="8861" xr:uid="{1DFFBE8E-232A-4F55-A706-BB060D4F5ED9}"/>
    <cellStyle name="Cálculo 8 3 2 3 3" xfId="8862" xr:uid="{3E882A8A-3190-47CD-8835-55815479ABDD}"/>
    <cellStyle name="Cálculo 8 3 2 3 4" xfId="8863" xr:uid="{DDEC0488-7788-4E53-B655-F327064EB8FA}"/>
    <cellStyle name="Cálculo 8 3 2 3 5" xfId="8864" xr:uid="{4C48B23B-55DC-4484-9155-D6EA9FC0992F}"/>
    <cellStyle name="Cálculo 8 3 2 4" xfId="8865" xr:uid="{ACABCEEC-456C-42E1-ACA0-435593417398}"/>
    <cellStyle name="Cálculo 8 3 2 4 2" xfId="8866" xr:uid="{C3214C3A-2030-4D61-A0D7-842E9BB5B733}"/>
    <cellStyle name="Cálculo 8 3 2 4 3" xfId="8867" xr:uid="{CAFEAFA2-8FA7-494C-BB4A-9A998400BDB5}"/>
    <cellStyle name="Cálculo 8 3 2 4 4" xfId="8868" xr:uid="{0CA40E78-CDF5-4889-A18B-6466A09EDAFA}"/>
    <cellStyle name="Cálculo 8 3 2 4 5" xfId="8869" xr:uid="{5E920723-8B79-4B0E-BFD3-4E7A8A4D0874}"/>
    <cellStyle name="Cálculo 8 3 2 5" xfId="8870" xr:uid="{4EAD03D7-1012-4058-9AB4-97840DD1746F}"/>
    <cellStyle name="Cálculo 8 3 2 5 2" xfId="8871" xr:uid="{5B04A174-5AD2-4CE2-916F-2BCD23B883F0}"/>
    <cellStyle name="Cálculo 8 3 2 5 3" xfId="8872" xr:uid="{E9A78EB8-7F22-43AC-831C-7E90296EE055}"/>
    <cellStyle name="Cálculo 8 3 2 5 4" xfId="8873" xr:uid="{BBF1275C-699F-41D9-935C-F13741227E45}"/>
    <cellStyle name="Cálculo 8 3 2 6" xfId="8874" xr:uid="{ABE27588-92C5-4817-9AC1-8FF8DC4BC8AD}"/>
    <cellStyle name="Cálculo 8 3 2 6 2" xfId="8875" xr:uid="{65810932-FCF4-4CE1-81A1-574C32DB0C74}"/>
    <cellStyle name="Cálculo 8 3 2 6 3" xfId="8876" xr:uid="{CF1B50B3-6395-4C0C-9E68-A9C10FFB5101}"/>
    <cellStyle name="Cálculo 8 3 2 6 4" xfId="8877" xr:uid="{6662ABE9-4A35-4EEB-AE99-2F6197992097}"/>
    <cellStyle name="Cálculo 8 3 2 7" xfId="8878" xr:uid="{3DDD84E6-F9BD-4346-AB26-6A4F75A6DCCB}"/>
    <cellStyle name="Cálculo 8 3 2 7 2" xfId="8879" xr:uid="{F28C7558-0BAB-48A7-AF82-F8BF5AA6E7F0}"/>
    <cellStyle name="Cálculo 8 3 2 7 3" xfId="8880" xr:uid="{7BAEE120-2EB6-40CB-BD92-872C2485F73C}"/>
    <cellStyle name="Cálculo 8 3 2 7 4" xfId="8881" xr:uid="{FF63A310-AEF3-43B6-834B-C585E79DF9E1}"/>
    <cellStyle name="Cálculo 8 3 2 8" xfId="8882" xr:uid="{12DF6666-97C9-49F3-A6E7-2C1957CD8B22}"/>
    <cellStyle name="Cálculo 8 3 2 9" xfId="8883" xr:uid="{06AC20CD-5BE7-4D91-AF4B-8EAB264D2CD1}"/>
    <cellStyle name="Cálculo 8 3 3" xfId="8884" xr:uid="{6F0FA8EA-CA61-43AE-A1D1-5267022738C6}"/>
    <cellStyle name="Cálculo 8 3 3 10" xfId="8885" xr:uid="{17B9E22B-A201-4F6C-AEF3-A073AD90812B}"/>
    <cellStyle name="Cálculo 8 3 3 2" xfId="8886" xr:uid="{97798C6B-BB97-4E89-9D5B-9131F4BA6B4A}"/>
    <cellStyle name="Cálculo 8 3 3 2 2" xfId="8887" xr:uid="{0A1405EA-981B-4871-94B0-138CECAEC278}"/>
    <cellStyle name="Cálculo 8 3 3 2 3" xfId="8888" xr:uid="{CB7BAAFF-3B56-41DC-989E-8EC8830DBB62}"/>
    <cellStyle name="Cálculo 8 3 3 2 4" xfId="8889" xr:uid="{F5240C63-6DB5-4C8F-85CD-1F0BC2A62374}"/>
    <cellStyle name="Cálculo 8 3 3 2 5" xfId="8890" xr:uid="{1A134AFD-885D-417D-8563-30EE05A03F18}"/>
    <cellStyle name="Cálculo 8 3 3 3" xfId="8891" xr:uid="{AC4AEDB1-A205-422F-A445-EDBAA26A8B50}"/>
    <cellStyle name="Cálculo 8 3 3 3 2" xfId="8892" xr:uid="{0C9E1671-420F-4553-9E58-4645B04FCCFC}"/>
    <cellStyle name="Cálculo 8 3 3 3 3" xfId="8893" xr:uid="{CB7F957F-194D-4E7B-9755-9910BB97EB05}"/>
    <cellStyle name="Cálculo 8 3 3 3 4" xfId="8894" xr:uid="{C6BBA00C-C20C-47ED-95CC-5F815CFDE55F}"/>
    <cellStyle name="Cálculo 8 3 3 3 5" xfId="8895" xr:uid="{FDB574DF-0998-48F6-A041-E959071AE36E}"/>
    <cellStyle name="Cálculo 8 3 3 4" xfId="8896" xr:uid="{909C986F-D6DD-4408-86DA-126040EC7C1E}"/>
    <cellStyle name="Cálculo 8 3 3 4 2" xfId="8897" xr:uid="{974E9156-8FD5-4045-A131-1F62CEDF5EE6}"/>
    <cellStyle name="Cálculo 8 3 3 4 3" xfId="8898" xr:uid="{756406F9-154A-4FB3-8B5F-99B5DEF72F82}"/>
    <cellStyle name="Cálculo 8 3 3 4 4" xfId="8899" xr:uid="{074DA083-741B-4256-88C8-A1D7D612557C}"/>
    <cellStyle name="Cálculo 8 3 3 5" xfId="8900" xr:uid="{401E262F-1DF3-4563-BA61-8CB707AB21B4}"/>
    <cellStyle name="Cálculo 8 3 3 5 2" xfId="8901" xr:uid="{DE175CA3-3741-4010-872E-34177464CF12}"/>
    <cellStyle name="Cálculo 8 3 3 5 3" xfId="8902" xr:uid="{C06B989B-6CD7-474E-BF17-18570CB3EC07}"/>
    <cellStyle name="Cálculo 8 3 3 5 4" xfId="8903" xr:uid="{9EC87489-D59D-4D68-8D21-7E67A58F56DF}"/>
    <cellStyle name="Cálculo 8 3 3 6" xfId="8904" xr:uid="{5723D88B-4C84-4553-9609-5A5F7FC7D3B2}"/>
    <cellStyle name="Cálculo 8 3 3 6 2" xfId="8905" xr:uid="{2EA3E5A9-4EF4-4496-8C8B-697D4A4D21E4}"/>
    <cellStyle name="Cálculo 8 3 3 6 3" xfId="8906" xr:uid="{ECE125BD-84A0-4E97-AE2F-8B554D81DBD3}"/>
    <cellStyle name="Cálculo 8 3 3 6 4" xfId="8907" xr:uid="{C6E9A8AD-C0FE-495E-9797-7A84B370B2DC}"/>
    <cellStyle name="Cálculo 8 3 3 7" xfId="8908" xr:uid="{CAF3CE8D-8606-4E56-BCDD-66BE604740D6}"/>
    <cellStyle name="Cálculo 8 3 3 8" xfId="8909" xr:uid="{936C07C7-8699-4DEF-B4C4-B1AD3040E4B9}"/>
    <cellStyle name="Cálculo 8 3 3 9" xfId="8910" xr:uid="{A12E5525-B699-4E8B-A53E-31A5C1943931}"/>
    <cellStyle name="Cálculo 8 3 4" xfId="8911" xr:uid="{DCDF3431-0577-4028-8379-74F08ABC2DC9}"/>
    <cellStyle name="Cálculo 8 3 4 10" xfId="8912" xr:uid="{ECB5B864-48F4-4440-8080-EF6DBB143267}"/>
    <cellStyle name="Cálculo 8 3 4 2" xfId="8913" xr:uid="{CB78C35C-05D6-48F0-A394-029813148306}"/>
    <cellStyle name="Cálculo 8 3 4 2 2" xfId="8914" xr:uid="{67D014A4-8400-462B-9776-1B1E93350291}"/>
    <cellStyle name="Cálculo 8 3 4 2 3" xfId="8915" xr:uid="{D0EAFB46-CD1D-49D5-AF3A-8493102B0A81}"/>
    <cellStyle name="Cálculo 8 3 4 2 4" xfId="8916" xr:uid="{6A6CD7AC-B52E-4139-9939-2B29D8184E4F}"/>
    <cellStyle name="Cálculo 8 3 4 2 5" xfId="8917" xr:uid="{A56677A9-C18B-4733-BD78-45D55BD10C6E}"/>
    <cellStyle name="Cálculo 8 3 4 3" xfId="8918" xr:uid="{0433E801-1B86-4A95-ADD8-C9C03638944C}"/>
    <cellStyle name="Cálculo 8 3 4 3 2" xfId="8919" xr:uid="{F607E1F5-A627-4567-B522-F81BF514BBF5}"/>
    <cellStyle name="Cálculo 8 3 4 3 3" xfId="8920" xr:uid="{56AF8FAF-A671-44EB-A9A6-84464AA621BB}"/>
    <cellStyle name="Cálculo 8 3 4 3 4" xfId="8921" xr:uid="{BF2F4840-2D69-4389-A4F9-96BF225D21C5}"/>
    <cellStyle name="Cálculo 8 3 4 3 5" xfId="8922" xr:uid="{11E0DE2E-9C9F-4B02-B68E-F9A1F3CE4BD2}"/>
    <cellStyle name="Cálculo 8 3 4 4" xfId="8923" xr:uid="{B96C01C6-0EDB-46DA-8CA4-04AA7C7130C2}"/>
    <cellStyle name="Cálculo 8 3 4 4 2" xfId="8924" xr:uid="{50F8C85B-C2DA-4640-8E79-95EC756F57A4}"/>
    <cellStyle name="Cálculo 8 3 4 4 3" xfId="8925" xr:uid="{72728289-C13E-4FEA-8EB5-525A59E77E23}"/>
    <cellStyle name="Cálculo 8 3 4 4 4" xfId="8926" xr:uid="{6DD27BBA-E028-4A05-A7C0-D7B449A460AA}"/>
    <cellStyle name="Cálculo 8 3 4 5" xfId="8927" xr:uid="{0119FBC7-CE90-49F6-93F2-AB8634346D0B}"/>
    <cellStyle name="Cálculo 8 3 4 5 2" xfId="8928" xr:uid="{8501DD60-D752-459C-9709-3BF403F4A8E7}"/>
    <cellStyle name="Cálculo 8 3 4 5 3" xfId="8929" xr:uid="{52D75ECA-F1DE-4A81-81E1-73073AE39064}"/>
    <cellStyle name="Cálculo 8 3 4 5 4" xfId="8930" xr:uid="{B7544BD2-4CE6-4844-A8E3-06F3A22EA46B}"/>
    <cellStyle name="Cálculo 8 3 4 6" xfId="8931" xr:uid="{B3094A43-8186-4FF4-B19B-E62B125E9D48}"/>
    <cellStyle name="Cálculo 8 3 4 6 2" xfId="8932" xr:uid="{63151C7A-0789-4411-A190-B366EEEE2223}"/>
    <cellStyle name="Cálculo 8 3 4 6 3" xfId="8933" xr:uid="{9A034FB8-38C5-4232-B166-560E2AF2052C}"/>
    <cellStyle name="Cálculo 8 3 4 6 4" xfId="8934" xr:uid="{B3D70CC9-7B01-45D5-8712-3FA34B9F0061}"/>
    <cellStyle name="Cálculo 8 3 4 7" xfId="8935" xr:uid="{3FA12969-D1DB-4B0E-8E52-506131C313B2}"/>
    <cellStyle name="Cálculo 8 3 4 8" xfId="8936" xr:uid="{9823912D-6327-4493-BDE5-4F77B547302E}"/>
    <cellStyle name="Cálculo 8 3 4 9" xfId="8937" xr:uid="{02BABF3C-EAD0-476C-8FAA-52B207978589}"/>
    <cellStyle name="Cálculo 8 3 5" xfId="8938" xr:uid="{BFD1CC21-CF1A-4DC0-9EE9-5C66EC3F3225}"/>
    <cellStyle name="Cálculo 8 3 5 2" xfId="8939" xr:uid="{553914BA-C917-4EC1-AED8-85034184EE2A}"/>
    <cellStyle name="Cálculo 8 3 5 3" xfId="8940" xr:uid="{A9CDF63E-5286-4AC0-AAF3-DA0A15B848CC}"/>
    <cellStyle name="Cálculo 8 3 5 4" xfId="8941" xr:uid="{6D63E347-3DED-44AD-A2CD-3A85A22E7239}"/>
    <cellStyle name="Cálculo 8 3 5 5" xfId="8942" xr:uid="{B8B1A080-0DB6-43CF-A57F-81FCFC0D9B1D}"/>
    <cellStyle name="Cálculo 8 3 6" xfId="8943" xr:uid="{6A16D75D-2B97-4491-B2DE-64CD656FDF64}"/>
    <cellStyle name="Cálculo 8 3 6 2" xfId="8944" xr:uid="{A28BA4A9-C8A7-4CE4-9402-83F15FA496CA}"/>
    <cellStyle name="Cálculo 8 3 6 3" xfId="8945" xr:uid="{52DE4646-4825-4722-A468-EB227EB4BE7A}"/>
    <cellStyle name="Cálculo 8 3 6 4" xfId="8946" xr:uid="{B4DF8601-D8D5-4CCF-A98A-D400DE799CD8}"/>
    <cellStyle name="Cálculo 8 3 7" xfId="8947" xr:uid="{F6019A21-F84B-4322-B5D7-6D48CE996392}"/>
    <cellStyle name="Cálculo 8 3 7 2" xfId="8948" xr:uid="{3FEDE8F9-2F9E-4658-8632-54B7A6D25CB5}"/>
    <cellStyle name="Cálculo 8 3 7 3" xfId="8949" xr:uid="{A7798F96-C02C-4499-ADF2-C83EDB68167D}"/>
    <cellStyle name="Cálculo 8 3 7 4" xfId="8950" xr:uid="{56F16315-3064-40D6-B3EA-B86D30FCF76A}"/>
    <cellStyle name="Cálculo 8 3 8" xfId="8951" xr:uid="{5A46446C-BE31-470B-9992-FFCB41BCB90E}"/>
    <cellStyle name="Cálculo 8 3 8 2" xfId="8952" xr:uid="{CD95AAE6-A8FC-4D2F-A198-F4B577FD4213}"/>
    <cellStyle name="Cálculo 8 3 8 3" xfId="8953" xr:uid="{0487D788-D190-41F5-B312-0318AF57C260}"/>
    <cellStyle name="Cálculo 8 3 8 4" xfId="8954" xr:uid="{4FA3AB57-0AD8-427C-AE3B-56360D00D041}"/>
    <cellStyle name="Cálculo 8 3 9" xfId="8955" xr:uid="{8EC83657-793F-47DE-8FB1-5DC8BA9ACF41}"/>
    <cellStyle name="Cálculo 8 4" xfId="8956" xr:uid="{50BE90B5-1417-4B94-B1A4-44BB07EEA6D8}"/>
    <cellStyle name="Cálculo 8 4 10" xfId="8957" xr:uid="{9B034252-C051-4778-9664-359CA02CB8A9}"/>
    <cellStyle name="Cálculo 8 4 2" xfId="8958" xr:uid="{65EB1EDF-8EB7-4B98-83A8-CC1597B88BA1}"/>
    <cellStyle name="Cálculo 8 4 2 2" xfId="8959" xr:uid="{765067B2-6122-4255-BDEF-B7CEDDBCCB71}"/>
    <cellStyle name="Cálculo 8 4 2 3" xfId="8960" xr:uid="{9ED9BBB5-86ED-4BA2-93C5-A7D92B6D92CA}"/>
    <cellStyle name="Cálculo 8 4 2 4" xfId="8961" xr:uid="{99263618-7607-432E-BD9F-33281F919C02}"/>
    <cellStyle name="Cálculo 8 4 2 5" xfId="8962" xr:uid="{04E88480-2020-4C1F-A438-78E7BAEC14CE}"/>
    <cellStyle name="Cálculo 8 4 3" xfId="8963" xr:uid="{E6EBC133-C958-4189-9CF3-E03229F5A7BF}"/>
    <cellStyle name="Cálculo 8 4 3 2" xfId="8964" xr:uid="{D633BA62-168E-4341-A3F1-EBD74253B118}"/>
    <cellStyle name="Cálculo 8 4 3 3" xfId="8965" xr:uid="{2350F909-2B37-4484-B46A-EA1857AB0643}"/>
    <cellStyle name="Cálculo 8 4 3 4" xfId="8966" xr:uid="{2EB8BE9D-8BF7-415B-911D-D49DDDCEA145}"/>
    <cellStyle name="Cálculo 8 4 3 5" xfId="8967" xr:uid="{5EA0008A-35AF-4B8F-BF8B-A0329B047003}"/>
    <cellStyle name="Cálculo 8 4 4" xfId="8968" xr:uid="{00E3FB7C-40B6-4629-B1C3-AD0ED25AE359}"/>
    <cellStyle name="Cálculo 8 4 4 2" xfId="8969" xr:uid="{EF992584-A884-4580-B4F1-BC44118DDFE7}"/>
    <cellStyle name="Cálculo 8 4 4 3" xfId="8970" xr:uid="{11F3D6BA-E578-4C4F-B8BD-C5F4F39FC5FB}"/>
    <cellStyle name="Cálculo 8 4 4 4" xfId="8971" xr:uid="{B2C766B9-288E-453E-807F-4B41FEE330C1}"/>
    <cellStyle name="Cálculo 8 4 5" xfId="8972" xr:uid="{D7F15D06-65AF-4D9C-BA43-94022F836ECE}"/>
    <cellStyle name="Cálculo 8 4 5 2" xfId="8973" xr:uid="{F87E38EE-C6B4-4DA4-B885-CB231C3609FA}"/>
    <cellStyle name="Cálculo 8 4 5 3" xfId="8974" xr:uid="{6BEFB66F-9A65-4611-BA57-A2127BADAD3B}"/>
    <cellStyle name="Cálculo 8 4 5 4" xfId="8975" xr:uid="{3F17DA51-CB1A-4688-83D9-5E360CD82A14}"/>
    <cellStyle name="Cálculo 8 4 6" xfId="8976" xr:uid="{42AF9ED1-AAC2-4822-96C1-FFCE9D3D91BE}"/>
    <cellStyle name="Cálculo 8 4 6 2" xfId="8977" xr:uid="{065E3E2D-18AE-4623-9EDA-8697F970757E}"/>
    <cellStyle name="Cálculo 8 4 6 3" xfId="8978" xr:uid="{9B88E1CD-5541-4EFA-BF90-2B6BC67AECCE}"/>
    <cellStyle name="Cálculo 8 4 6 4" xfId="8979" xr:uid="{A3D78194-F356-4204-9BE9-4D136F93670A}"/>
    <cellStyle name="Cálculo 8 4 7" xfId="8980" xr:uid="{56710114-D6F3-4561-B5B9-4F225A50E905}"/>
    <cellStyle name="Cálculo 8 4 8" xfId="8981" xr:uid="{314F4FA2-0EDC-41EE-965B-F846CE3601C7}"/>
    <cellStyle name="Cálculo 8 4 9" xfId="8982" xr:uid="{02FB4631-4EF9-488F-A805-3D656DD1350D}"/>
    <cellStyle name="Cálculo 8 5" xfId="8983" xr:uid="{B02E939A-4206-46D8-AF92-C003DB692E59}"/>
    <cellStyle name="Cálculo 8 5 10" xfId="8984" xr:uid="{FC414703-329E-4C49-B853-9D801FBD6F46}"/>
    <cellStyle name="Cálculo 8 5 2" xfId="8985" xr:uid="{C5C5267E-2DAF-417A-BA64-AD6D31ECF928}"/>
    <cellStyle name="Cálculo 8 5 2 2" xfId="8986" xr:uid="{80B0FA11-1773-44E7-9C29-3083582A2BA8}"/>
    <cellStyle name="Cálculo 8 5 2 3" xfId="8987" xr:uid="{E18139B9-541B-4F48-A276-020AB0785842}"/>
    <cellStyle name="Cálculo 8 5 2 4" xfId="8988" xr:uid="{8B5D165D-1AA4-42EC-ACC0-90D77258A91A}"/>
    <cellStyle name="Cálculo 8 5 2 5" xfId="8989" xr:uid="{56D882D2-F54A-4F77-85E6-970A887C1597}"/>
    <cellStyle name="Cálculo 8 5 3" xfId="8990" xr:uid="{122EB4D9-BDF3-443B-A685-A432BAD33E5C}"/>
    <cellStyle name="Cálculo 8 5 3 2" xfId="8991" xr:uid="{B15A1034-6403-4292-8A20-B0B1A55E1F93}"/>
    <cellStyle name="Cálculo 8 5 3 3" xfId="8992" xr:uid="{28A4EE46-38EF-40D9-8237-21266AD55C24}"/>
    <cellStyle name="Cálculo 8 5 3 4" xfId="8993" xr:uid="{98085A2D-9842-48DC-979C-ED22FBDBC359}"/>
    <cellStyle name="Cálculo 8 5 3 5" xfId="8994" xr:uid="{F7343628-4A48-4435-B1DF-D602D21F5FAC}"/>
    <cellStyle name="Cálculo 8 5 4" xfId="8995" xr:uid="{3ACABFD5-D49D-4BB6-8B26-DF8A675997D0}"/>
    <cellStyle name="Cálculo 8 5 4 2" xfId="8996" xr:uid="{DE130B68-BF57-4304-924A-C371F5D57713}"/>
    <cellStyle name="Cálculo 8 5 4 3" xfId="8997" xr:uid="{1B44A666-3D56-4A0C-843E-FAD9D7315E71}"/>
    <cellStyle name="Cálculo 8 5 4 4" xfId="8998" xr:uid="{E5D39C6B-0405-4CEA-AB32-585BF7D98D93}"/>
    <cellStyle name="Cálculo 8 5 5" xfId="8999" xr:uid="{279FA80A-AABC-4C98-8C15-10001A6BB8E8}"/>
    <cellStyle name="Cálculo 8 5 5 2" xfId="9000" xr:uid="{088CA25A-9942-4BE4-96C5-56D9FE9F71FF}"/>
    <cellStyle name="Cálculo 8 5 5 3" xfId="9001" xr:uid="{CBC302B6-09A7-4AAA-81D7-205A889DBB8E}"/>
    <cellStyle name="Cálculo 8 5 5 4" xfId="9002" xr:uid="{9D7D68DD-3C0B-4C8D-B059-EE03A5EEB6D1}"/>
    <cellStyle name="Cálculo 8 5 6" xfId="9003" xr:uid="{3360E819-4CF6-43B0-A7EE-4BC1AA56C8F9}"/>
    <cellStyle name="Cálculo 8 5 6 2" xfId="9004" xr:uid="{8665BAD5-3FD0-44E7-8CA2-EE9FDEF65573}"/>
    <cellStyle name="Cálculo 8 5 6 3" xfId="9005" xr:uid="{86114441-6F6F-4768-90E3-A7E0BE592957}"/>
    <cellStyle name="Cálculo 8 5 6 4" xfId="9006" xr:uid="{73323D61-01FE-41FE-B063-D83EC3C0E604}"/>
    <cellStyle name="Cálculo 8 5 7" xfId="9007" xr:uid="{C5D1C910-6FC8-4AE0-8E77-09B03EB547EE}"/>
    <cellStyle name="Cálculo 8 5 8" xfId="9008" xr:uid="{83237CED-D5D8-4023-8A5A-E95B027E0231}"/>
    <cellStyle name="Cálculo 8 5 9" xfId="9009" xr:uid="{A2C2760C-29D1-4C4E-A0E4-9DD66F95BC2F}"/>
    <cellStyle name="Cálculo 8 6" xfId="9010" xr:uid="{534747B5-59EE-462E-BA5D-A530066080C6}"/>
    <cellStyle name="Cálculo 8 6 2" xfId="9011" xr:uid="{56B66FBE-4573-4E3C-ADB3-AB2F2A4DB4CC}"/>
    <cellStyle name="Cálculo 8 6 3" xfId="9012" xr:uid="{956E285C-A9D4-426C-946A-5ACFA3F2D82E}"/>
    <cellStyle name="Cálculo 8 6 4" xfId="9013" xr:uid="{1CE77046-E847-42A3-9D41-1E8D226A8FE2}"/>
    <cellStyle name="Cálculo 8 6 5" xfId="9014" xr:uid="{4B18DC26-7AF8-45CB-8FEA-777F4886E954}"/>
    <cellStyle name="Cálculo 8 7" xfId="9015" xr:uid="{AAABAE96-24ED-414C-983D-05B3AFB1B78A}"/>
    <cellStyle name="Cálculo 8 7 2" xfId="9016" xr:uid="{43C6C2DE-B4BC-4B00-B48A-3380CD30BDAC}"/>
    <cellStyle name="Cálculo 8 7 3" xfId="9017" xr:uid="{842D76F0-D61B-4000-88C9-4EB3CA011737}"/>
    <cellStyle name="Cálculo 8 7 4" xfId="9018" xr:uid="{59D2E0C9-6608-484A-A30D-9E2E893F3CAF}"/>
    <cellStyle name="Cálculo 8 8" xfId="9019" xr:uid="{0940C505-A2FB-4DE2-9E21-4CAAE3CB65E5}"/>
    <cellStyle name="Cálculo 8 8 2" xfId="9020" xr:uid="{8FA0A003-133B-42A2-AA9D-F2822576B836}"/>
    <cellStyle name="Cálculo 8 8 3" xfId="9021" xr:uid="{8C1C70B0-5BC9-4CA2-8C24-C660E6961DC7}"/>
    <cellStyle name="Cálculo 8 8 4" xfId="9022" xr:uid="{94F3E59D-E98D-4008-9DA7-206C5AC515B8}"/>
    <cellStyle name="Cálculo 8 9" xfId="9023" xr:uid="{85A5D55B-DE02-4BD5-AD7F-A156F22FB502}"/>
    <cellStyle name="Cálculo 8 9 2" xfId="9024" xr:uid="{CA867542-A408-4E85-BD5B-9B429E66EC71}"/>
    <cellStyle name="Cálculo 8 9 3" xfId="9025" xr:uid="{6B747636-D479-4885-8933-E37A69BE1249}"/>
    <cellStyle name="Cálculo 8 9 4" xfId="9026" xr:uid="{988FAE0A-F02C-49EA-A2A6-56F4C3C5C728}"/>
    <cellStyle name="Cálculo 9" xfId="630" xr:uid="{2E87AD1B-B80E-4A6C-8143-4AC13273F7CA}"/>
    <cellStyle name="Cálculo 9 10" xfId="9027" xr:uid="{094F7C02-5B39-46FD-8DBD-385AF4E54E49}"/>
    <cellStyle name="Cálculo 9 11" xfId="9028" xr:uid="{D5A2D51E-60FB-47F4-BE45-A3C11905D011}"/>
    <cellStyle name="Cálculo 9 12" xfId="9029" xr:uid="{40869F53-BDDB-4BAD-9F6B-A99DE14CEF98}"/>
    <cellStyle name="Cálculo 9 13" xfId="9030" xr:uid="{54A5FE0D-1B9C-433A-AFE1-23550053BC09}"/>
    <cellStyle name="Cálculo 9 14" xfId="9031" xr:uid="{5086FF82-A033-4768-B0D4-8A3DF489D3CD}"/>
    <cellStyle name="Cálculo 9 15" xfId="9032" xr:uid="{B2150B0F-FCD1-40E0-86DB-9ACD74358DB6}"/>
    <cellStyle name="Cálculo 9 16" xfId="9033" xr:uid="{665EBF35-11CA-4A1C-8166-4CBB032BE6C2}"/>
    <cellStyle name="Cálculo 9 2" xfId="774" xr:uid="{D5412483-98F9-4A94-B886-957F2C8EEB7F}"/>
    <cellStyle name="Cálculo 9 2 10" xfId="9034" xr:uid="{7DE4F5E6-FAD7-4703-8637-D1535574CD6A}"/>
    <cellStyle name="Cálculo 9 2 11" xfId="9035" xr:uid="{754D038D-42D5-4642-9AEC-A9597AE61720}"/>
    <cellStyle name="Cálculo 9 2 12" xfId="9036" xr:uid="{F0960607-9BFF-4BB3-BBA2-B70525AA6C57}"/>
    <cellStyle name="Cálculo 9 2 13" xfId="9037" xr:uid="{EED70B83-C315-4298-B461-B8A15669767C}"/>
    <cellStyle name="Cálculo 9 2 14" xfId="9038" xr:uid="{231F7173-0441-4F39-974D-25AB5CD74E67}"/>
    <cellStyle name="Cálculo 9 2 2" xfId="877" xr:uid="{DC162600-1A99-42FD-8858-10F45CAA5B03}"/>
    <cellStyle name="Cálculo 9 2 2 10" xfId="9039" xr:uid="{328D0576-D16C-4920-A9AB-FBA3F250CA43}"/>
    <cellStyle name="Cálculo 9 2 2 11" xfId="9040" xr:uid="{E7991C0A-526B-4C9B-B1F7-50F10890ACDC}"/>
    <cellStyle name="Cálculo 9 2 2 12" xfId="9041" xr:uid="{812728AB-6ABE-4643-A951-87213F9B2A85}"/>
    <cellStyle name="Cálculo 9 2 2 13" xfId="9042" xr:uid="{3DB01244-76E1-4062-ACBD-16E9E41E83A9}"/>
    <cellStyle name="Cálculo 9 2 2 2" xfId="1128" xr:uid="{153AD228-8C94-4A2E-B249-79995100AC90}"/>
    <cellStyle name="Cálculo 9 2 2 2 10" xfId="9043" xr:uid="{817EF362-F8EC-4F35-AAE9-ECA1D8BBA990}"/>
    <cellStyle name="Cálculo 9 2 2 2 11" xfId="9044" xr:uid="{EC474CEB-45C4-4A3F-A631-A5F90A5B814B}"/>
    <cellStyle name="Cálculo 9 2 2 2 12" xfId="9045" xr:uid="{47C706BF-19D4-43F2-B961-E7DD5B9B2FAB}"/>
    <cellStyle name="Cálculo 9 2 2 2 13" xfId="9046" xr:uid="{F67C40DF-1ABB-440B-8E52-60DE95B9F970}"/>
    <cellStyle name="Cálculo 9 2 2 2 2" xfId="9047" xr:uid="{A496F6BE-CD66-45E2-8F64-4005D600BB94}"/>
    <cellStyle name="Cálculo 9 2 2 2 2 10" xfId="9048" xr:uid="{2F5F9BD8-9BCE-40CD-8BA0-E863726B2E25}"/>
    <cellStyle name="Cálculo 9 2 2 2 2 2" xfId="9049" xr:uid="{0EF377B8-5ED1-4C92-BFA2-53FDD6A451BD}"/>
    <cellStyle name="Cálculo 9 2 2 2 2 2 2" xfId="9050" xr:uid="{3B1A1735-F425-48BE-BC08-BEFF1ED93675}"/>
    <cellStyle name="Cálculo 9 2 2 2 2 2 3" xfId="9051" xr:uid="{DE4D80F4-A5A5-44AF-A47D-54BD229DAC67}"/>
    <cellStyle name="Cálculo 9 2 2 2 2 2 4" xfId="9052" xr:uid="{47A3A921-0D66-49B3-A901-24C1713AD183}"/>
    <cellStyle name="Cálculo 9 2 2 2 2 2 5" xfId="9053" xr:uid="{B6704E60-FAB0-46EA-ABEA-F1EF94FC3E7A}"/>
    <cellStyle name="Cálculo 9 2 2 2 2 3" xfId="9054" xr:uid="{810D3178-A892-4F28-9439-0FD097A661D8}"/>
    <cellStyle name="Cálculo 9 2 2 2 2 3 2" xfId="9055" xr:uid="{D2EE2D6E-7CC7-466E-952D-EE502FE38709}"/>
    <cellStyle name="Cálculo 9 2 2 2 2 3 3" xfId="9056" xr:uid="{23202FD8-446E-4984-97A4-A8959B350ECB}"/>
    <cellStyle name="Cálculo 9 2 2 2 2 3 4" xfId="9057" xr:uid="{45C354F4-3F5F-4D4A-926E-5F11D570FE74}"/>
    <cellStyle name="Cálculo 9 2 2 2 2 3 5" xfId="9058" xr:uid="{1369E203-483A-4542-9882-B99D14DF32FD}"/>
    <cellStyle name="Cálculo 9 2 2 2 2 4" xfId="9059" xr:uid="{34FFD12D-F703-4277-8A38-0DDC7B656C32}"/>
    <cellStyle name="Cálculo 9 2 2 2 2 4 2" xfId="9060" xr:uid="{EB10FA9C-4FD0-4D78-9B5D-59E762B32FB8}"/>
    <cellStyle name="Cálculo 9 2 2 2 2 4 3" xfId="9061" xr:uid="{13A67826-1AA1-4099-AF38-BED1C02B7D66}"/>
    <cellStyle name="Cálculo 9 2 2 2 2 4 4" xfId="9062" xr:uid="{6C45BF04-95D4-46D8-813F-B73D3C2B5437}"/>
    <cellStyle name="Cálculo 9 2 2 2 2 5" xfId="9063" xr:uid="{088AB235-1066-45D6-96EC-0EAFEAD610ED}"/>
    <cellStyle name="Cálculo 9 2 2 2 2 5 2" xfId="9064" xr:uid="{C2E4121C-8FD5-4A14-A930-79D54E2F2554}"/>
    <cellStyle name="Cálculo 9 2 2 2 2 5 3" xfId="9065" xr:uid="{508DA3EC-B9B4-4148-A71F-DCC70DD800E2}"/>
    <cellStyle name="Cálculo 9 2 2 2 2 5 4" xfId="9066" xr:uid="{43F947AB-26E4-4DDC-9F18-02B5EDDD03EE}"/>
    <cellStyle name="Cálculo 9 2 2 2 2 6" xfId="9067" xr:uid="{9E98B4D7-8C1C-4747-A425-FB4104399D9A}"/>
    <cellStyle name="Cálculo 9 2 2 2 2 6 2" xfId="9068" xr:uid="{18A97716-544E-47AB-9F38-2FD0113D7DD7}"/>
    <cellStyle name="Cálculo 9 2 2 2 2 6 3" xfId="9069" xr:uid="{6FE3D3F1-048F-40F4-909A-4244C0BB4A4A}"/>
    <cellStyle name="Cálculo 9 2 2 2 2 6 4" xfId="9070" xr:uid="{FF62B0B8-7DA7-45C1-BB3C-A80540165874}"/>
    <cellStyle name="Cálculo 9 2 2 2 2 7" xfId="9071" xr:uid="{0A0A599A-DB37-4E3F-B89E-5D6DEF796F8E}"/>
    <cellStyle name="Cálculo 9 2 2 2 2 8" xfId="9072" xr:uid="{19080170-5C3F-4BF5-BED8-C66DE68022BA}"/>
    <cellStyle name="Cálculo 9 2 2 2 2 9" xfId="9073" xr:uid="{3377E6BB-8D28-4C40-A4FA-6D73429223C2}"/>
    <cellStyle name="Cálculo 9 2 2 2 3" xfId="9074" xr:uid="{7EB671DB-4208-43E3-A01B-AC381B443B0A}"/>
    <cellStyle name="Cálculo 9 2 2 2 3 2" xfId="9075" xr:uid="{4A42A2AA-4854-4CF5-A6F2-EB2323CAAD32}"/>
    <cellStyle name="Cálculo 9 2 2 2 3 3" xfId="9076" xr:uid="{8787F4F4-AB3A-4829-8093-E3EF3D9F94DD}"/>
    <cellStyle name="Cálculo 9 2 2 2 3 4" xfId="9077" xr:uid="{0BDE2D6A-6A1E-4727-9A07-0F3BC7081386}"/>
    <cellStyle name="Cálculo 9 2 2 2 3 5" xfId="9078" xr:uid="{08C89294-6959-4772-9A63-FAF7709E614B}"/>
    <cellStyle name="Cálculo 9 2 2 2 4" xfId="9079" xr:uid="{4CAB854A-91AA-4508-BD10-1BF367B465BA}"/>
    <cellStyle name="Cálculo 9 2 2 2 4 2" xfId="9080" xr:uid="{B8D463E1-43A0-4124-A54C-3F34922CADD6}"/>
    <cellStyle name="Cálculo 9 2 2 2 4 3" xfId="9081" xr:uid="{5E4B2251-61E9-46A8-B211-E9C401FAA5F2}"/>
    <cellStyle name="Cálculo 9 2 2 2 4 4" xfId="9082" xr:uid="{6DB42706-6779-4D46-A027-250DA787CB23}"/>
    <cellStyle name="Cálculo 9 2 2 2 4 5" xfId="9083" xr:uid="{FFA9BE3F-1050-4353-AD16-6CCA3E868AEB}"/>
    <cellStyle name="Cálculo 9 2 2 2 5" xfId="9084" xr:uid="{CF38F130-744E-4F79-BD23-D090EBBBE30D}"/>
    <cellStyle name="Cálculo 9 2 2 2 5 2" xfId="9085" xr:uid="{38294053-1655-4040-9FAC-E216B5834F58}"/>
    <cellStyle name="Cálculo 9 2 2 2 5 3" xfId="9086" xr:uid="{AABA90EA-0392-4380-8461-9CD7E75068A8}"/>
    <cellStyle name="Cálculo 9 2 2 2 5 4" xfId="9087" xr:uid="{A18549BE-19D3-46F5-A381-38239D5243F1}"/>
    <cellStyle name="Cálculo 9 2 2 2 6" xfId="9088" xr:uid="{566E8A00-A8F4-4513-9C8A-CFE1A74AF7FB}"/>
    <cellStyle name="Cálculo 9 2 2 2 6 2" xfId="9089" xr:uid="{158ED5D0-96AF-4439-8B8A-89CCAEC6ACF1}"/>
    <cellStyle name="Cálculo 9 2 2 2 6 3" xfId="9090" xr:uid="{85DC0AAF-86D0-4E92-8ADA-694F0E2F0D2F}"/>
    <cellStyle name="Cálculo 9 2 2 2 6 4" xfId="9091" xr:uid="{4DCDDB82-B370-42F2-B160-A2C06C5DD2A6}"/>
    <cellStyle name="Cálculo 9 2 2 2 7" xfId="9092" xr:uid="{4CC4DAD0-949B-4702-83CC-615BCB0D50BA}"/>
    <cellStyle name="Cálculo 9 2 2 2 7 2" xfId="9093" xr:uid="{50D87E20-B7CB-4D8E-A0C0-99702830DDED}"/>
    <cellStyle name="Cálculo 9 2 2 2 7 3" xfId="9094" xr:uid="{6817BBD1-AEAC-455E-B6B8-873FE1ABA992}"/>
    <cellStyle name="Cálculo 9 2 2 2 7 4" xfId="9095" xr:uid="{94BA323D-3C99-42FF-A2FC-2BDED75821F0}"/>
    <cellStyle name="Cálculo 9 2 2 2 8" xfId="9096" xr:uid="{DF9656FF-2D09-4532-830B-848E38BF09AA}"/>
    <cellStyle name="Cálculo 9 2 2 2 9" xfId="9097" xr:uid="{9F49F03B-8FDC-43E2-A0CF-F956ECDA00E6}"/>
    <cellStyle name="Cálculo 9 2 2 3" xfId="9098" xr:uid="{FB0366D1-FF83-4C00-8CE5-E520CB57ABA3}"/>
    <cellStyle name="Cálculo 9 2 2 3 10" xfId="9099" xr:uid="{92BA363C-3C66-4AEE-A091-E0052ED7E375}"/>
    <cellStyle name="Cálculo 9 2 2 3 2" xfId="9100" xr:uid="{E4BCB861-555D-436C-AE2A-76EA23B85ED1}"/>
    <cellStyle name="Cálculo 9 2 2 3 2 2" xfId="9101" xr:uid="{B033A597-1B9E-43FA-9159-D0A5EBC192B2}"/>
    <cellStyle name="Cálculo 9 2 2 3 2 3" xfId="9102" xr:uid="{B2AF4344-14B6-4EE9-844E-DAB984455D04}"/>
    <cellStyle name="Cálculo 9 2 2 3 2 4" xfId="9103" xr:uid="{4EC1EBB8-26AC-48AF-A2C5-3AAD08016CF6}"/>
    <cellStyle name="Cálculo 9 2 2 3 2 5" xfId="9104" xr:uid="{05853C58-EDF3-4844-8F98-3C9B05D25EC0}"/>
    <cellStyle name="Cálculo 9 2 2 3 3" xfId="9105" xr:uid="{8E8B723F-FDE0-496A-8E16-F23C9C6116B9}"/>
    <cellStyle name="Cálculo 9 2 2 3 3 2" xfId="9106" xr:uid="{D33138C3-008C-483F-BEB1-7E0B37507A4F}"/>
    <cellStyle name="Cálculo 9 2 2 3 3 3" xfId="9107" xr:uid="{7D095590-C471-4E2F-AF39-6712786A0904}"/>
    <cellStyle name="Cálculo 9 2 2 3 3 4" xfId="9108" xr:uid="{D2AAC178-3978-4861-B539-05DC1B1DD2B6}"/>
    <cellStyle name="Cálculo 9 2 2 3 3 5" xfId="9109" xr:uid="{0EBCA3E5-18BD-42BF-BB89-8EA3C155EE10}"/>
    <cellStyle name="Cálculo 9 2 2 3 4" xfId="9110" xr:uid="{5F1A5672-F43D-4269-A3FB-4C54A5A4FB83}"/>
    <cellStyle name="Cálculo 9 2 2 3 4 2" xfId="9111" xr:uid="{068F8FC8-8165-41A9-9789-268617D778C0}"/>
    <cellStyle name="Cálculo 9 2 2 3 4 3" xfId="9112" xr:uid="{5DBEA94C-225A-4C7B-BD2B-0441C4E486AD}"/>
    <cellStyle name="Cálculo 9 2 2 3 4 4" xfId="9113" xr:uid="{C555380D-FF58-41CF-A0E3-6E2A45BEBB14}"/>
    <cellStyle name="Cálculo 9 2 2 3 5" xfId="9114" xr:uid="{69A90446-B471-41AD-A91A-A7FB3D268AD8}"/>
    <cellStyle name="Cálculo 9 2 2 3 5 2" xfId="9115" xr:uid="{55C24788-35F8-4748-9E4A-13FDB0AF2D91}"/>
    <cellStyle name="Cálculo 9 2 2 3 5 3" xfId="9116" xr:uid="{2561C0F3-3013-4CB7-A4E7-5631FA6A52D0}"/>
    <cellStyle name="Cálculo 9 2 2 3 5 4" xfId="9117" xr:uid="{A6C0E9FA-A011-4F56-B0C5-AD204964A013}"/>
    <cellStyle name="Cálculo 9 2 2 3 6" xfId="9118" xr:uid="{2E4437A6-EB0E-457C-845E-E6E4EEC3C1A0}"/>
    <cellStyle name="Cálculo 9 2 2 3 6 2" xfId="9119" xr:uid="{6E34E653-D081-4B2B-97DD-5DC07A0F617F}"/>
    <cellStyle name="Cálculo 9 2 2 3 6 3" xfId="9120" xr:uid="{A2375D4F-1D46-4FFC-AA81-43BB79F85960}"/>
    <cellStyle name="Cálculo 9 2 2 3 6 4" xfId="9121" xr:uid="{F300BD4D-56AE-443F-921A-1D66AD7A73A1}"/>
    <cellStyle name="Cálculo 9 2 2 3 7" xfId="9122" xr:uid="{09AE6577-6B5A-465E-A5B5-5535DE5658B1}"/>
    <cellStyle name="Cálculo 9 2 2 3 8" xfId="9123" xr:uid="{2D55A6AB-4992-4041-A9DF-1AA85BBFDB5D}"/>
    <cellStyle name="Cálculo 9 2 2 3 9" xfId="9124" xr:uid="{EE8F918B-ABE8-4461-B4E0-B9C0344813E9}"/>
    <cellStyle name="Cálculo 9 2 2 4" xfId="9125" xr:uid="{F6AC21D5-E13B-4246-8B9F-DF6DA9E88A64}"/>
    <cellStyle name="Cálculo 9 2 2 4 10" xfId="9126" xr:uid="{74F224DF-AE2D-402A-88C6-78AD93936DE8}"/>
    <cellStyle name="Cálculo 9 2 2 4 2" xfId="9127" xr:uid="{70F80C59-CABE-4EBC-92D5-86D59D6F9F60}"/>
    <cellStyle name="Cálculo 9 2 2 4 2 2" xfId="9128" xr:uid="{74253AA4-F63E-47E7-A5B2-94A6E0FEE8E3}"/>
    <cellStyle name="Cálculo 9 2 2 4 2 3" xfId="9129" xr:uid="{B4729798-0760-4D1B-A93B-7A9FB320E032}"/>
    <cellStyle name="Cálculo 9 2 2 4 2 4" xfId="9130" xr:uid="{476C509A-FE94-40CE-96CB-B5426ABB6214}"/>
    <cellStyle name="Cálculo 9 2 2 4 2 5" xfId="9131" xr:uid="{67E757B8-C006-4CAA-BD56-CD0F63DA4FED}"/>
    <cellStyle name="Cálculo 9 2 2 4 3" xfId="9132" xr:uid="{8F5F4E85-66C1-4E10-95C4-9A7D87A69E9C}"/>
    <cellStyle name="Cálculo 9 2 2 4 3 2" xfId="9133" xr:uid="{7C779582-15AC-449A-83C3-204D8A012594}"/>
    <cellStyle name="Cálculo 9 2 2 4 3 3" xfId="9134" xr:uid="{96D2DC5F-A8A7-4D6E-A32F-712B15A7AB42}"/>
    <cellStyle name="Cálculo 9 2 2 4 3 4" xfId="9135" xr:uid="{59321612-62CA-48EC-91E1-75A208779A25}"/>
    <cellStyle name="Cálculo 9 2 2 4 3 5" xfId="9136" xr:uid="{9466467A-EC38-4C0C-9199-A330F1A1D3DA}"/>
    <cellStyle name="Cálculo 9 2 2 4 4" xfId="9137" xr:uid="{EA88E197-8F82-4B2A-9E27-29432DE336A9}"/>
    <cellStyle name="Cálculo 9 2 2 4 4 2" xfId="9138" xr:uid="{67F45C9E-F746-4DBA-AF50-F4B4DE67F50C}"/>
    <cellStyle name="Cálculo 9 2 2 4 4 3" xfId="9139" xr:uid="{27E24E6C-5DE9-45FE-BB77-2F489E199AEF}"/>
    <cellStyle name="Cálculo 9 2 2 4 4 4" xfId="9140" xr:uid="{4DF9CEDA-0C58-42B9-8F12-96EF1E14C3C5}"/>
    <cellStyle name="Cálculo 9 2 2 4 5" xfId="9141" xr:uid="{5A3F4399-070F-436C-9A1B-F043FC2ACFA1}"/>
    <cellStyle name="Cálculo 9 2 2 4 5 2" xfId="9142" xr:uid="{7EECE637-2318-4BE7-BF09-CBFDBE216F52}"/>
    <cellStyle name="Cálculo 9 2 2 4 5 3" xfId="9143" xr:uid="{1D1E9347-7C53-486F-BBA0-80C9016E2F71}"/>
    <cellStyle name="Cálculo 9 2 2 4 5 4" xfId="9144" xr:uid="{E2569F43-BFD1-4D5F-9FC9-0F7C5D96BB6A}"/>
    <cellStyle name="Cálculo 9 2 2 4 6" xfId="9145" xr:uid="{FF313F1F-772C-496E-AB16-9AECB62C09BC}"/>
    <cellStyle name="Cálculo 9 2 2 4 6 2" xfId="9146" xr:uid="{316D1F03-EB02-4A2F-A934-E866664BA358}"/>
    <cellStyle name="Cálculo 9 2 2 4 6 3" xfId="9147" xr:uid="{5E30EDDA-EA20-40D5-A92F-83A62B3D3DF0}"/>
    <cellStyle name="Cálculo 9 2 2 4 6 4" xfId="9148" xr:uid="{FCEEAC01-DAD6-4868-8A53-E5302D2C715F}"/>
    <cellStyle name="Cálculo 9 2 2 4 7" xfId="9149" xr:uid="{275BDA10-CCE8-4608-84C3-7A400E2A3C43}"/>
    <cellStyle name="Cálculo 9 2 2 4 8" xfId="9150" xr:uid="{7D6F38DD-630F-49FF-B9CA-949EF1AA1B96}"/>
    <cellStyle name="Cálculo 9 2 2 4 9" xfId="9151" xr:uid="{A43DCA5F-D159-41D1-B7EF-506BF1BCD720}"/>
    <cellStyle name="Cálculo 9 2 2 5" xfId="9152" xr:uid="{7DD95936-FA4D-4DF6-B639-2BF074536C54}"/>
    <cellStyle name="Cálculo 9 2 2 5 2" xfId="9153" xr:uid="{6E1BAAEA-51FE-41B5-A737-101412998564}"/>
    <cellStyle name="Cálculo 9 2 2 5 3" xfId="9154" xr:uid="{403A2043-EDB8-4F0A-9B05-265E1FA62816}"/>
    <cellStyle name="Cálculo 9 2 2 5 4" xfId="9155" xr:uid="{DB266F2D-18C9-4F50-893B-4E2589055B3D}"/>
    <cellStyle name="Cálculo 9 2 2 5 5" xfId="9156" xr:uid="{8C26F72A-A8CE-42F9-8F48-97BCD2220BA7}"/>
    <cellStyle name="Cálculo 9 2 2 6" xfId="9157" xr:uid="{CAC9B014-1B0C-4943-84FE-50523EF26040}"/>
    <cellStyle name="Cálculo 9 2 2 6 2" xfId="9158" xr:uid="{F84D32BA-E861-4591-8545-ABD1FDEC050F}"/>
    <cellStyle name="Cálculo 9 2 2 6 3" xfId="9159" xr:uid="{6F9E74D5-82D6-4D84-8E12-FBFAD63DEF38}"/>
    <cellStyle name="Cálculo 9 2 2 6 4" xfId="9160" xr:uid="{4C4AE658-D3A9-406C-B105-667D84F4AABF}"/>
    <cellStyle name="Cálculo 9 2 2 7" xfId="9161" xr:uid="{9CAD6F3C-1CD9-4183-92EA-AF584A17D33F}"/>
    <cellStyle name="Cálculo 9 2 2 7 2" xfId="9162" xr:uid="{B1A6A83A-9BF0-45F9-AD54-EE75887D9F97}"/>
    <cellStyle name="Cálculo 9 2 2 7 3" xfId="9163" xr:uid="{2E83B751-7421-40C9-A486-F84D2943D051}"/>
    <cellStyle name="Cálculo 9 2 2 7 4" xfId="9164" xr:uid="{90F02977-EB58-4F9F-BBEE-D19C21B61316}"/>
    <cellStyle name="Cálculo 9 2 2 8" xfId="9165" xr:uid="{E4718E56-9D88-43D2-91D4-7132102A61FF}"/>
    <cellStyle name="Cálculo 9 2 2 8 2" xfId="9166" xr:uid="{A562F58B-4243-4D75-8313-37A38783B1AA}"/>
    <cellStyle name="Cálculo 9 2 2 8 3" xfId="9167" xr:uid="{96FF2388-8D7F-46D0-BC32-D9F2C29131A1}"/>
    <cellStyle name="Cálculo 9 2 2 8 4" xfId="9168" xr:uid="{6A47BDCB-AF46-48F7-AB12-61B6DD568851}"/>
    <cellStyle name="Cálculo 9 2 2 9" xfId="9169" xr:uid="{A3BC1FA9-BD43-4350-BF1E-C40377F2A103}"/>
    <cellStyle name="Cálculo 9 2 3" xfId="1025" xr:uid="{74C693B3-ED9F-4FD1-8EDD-0E4584508389}"/>
    <cellStyle name="Cálculo 9 2 3 10" xfId="9170" xr:uid="{6C1FFC00-B9BB-43E6-B6AC-7136C420003A}"/>
    <cellStyle name="Cálculo 9 2 3 11" xfId="9171" xr:uid="{08FA01BA-0A32-48CD-A9EF-16C18221EEFC}"/>
    <cellStyle name="Cálculo 9 2 3 12" xfId="9172" xr:uid="{FBF6EFF2-126C-4FAA-AA06-78FAB8828642}"/>
    <cellStyle name="Cálculo 9 2 3 13" xfId="9173" xr:uid="{13F78966-320C-4749-A83A-2C03B581CB43}"/>
    <cellStyle name="Cálculo 9 2 3 2" xfId="9174" xr:uid="{868C8E9B-C8F6-4BB2-BC25-60B1FC378136}"/>
    <cellStyle name="Cálculo 9 2 3 2 10" xfId="9175" xr:uid="{99E893DD-7DC7-43AB-BC24-5E5EDB072C47}"/>
    <cellStyle name="Cálculo 9 2 3 2 2" xfId="9176" xr:uid="{20BF6CA8-B32A-4C8C-A9B4-EA6BA9B43599}"/>
    <cellStyle name="Cálculo 9 2 3 2 2 2" xfId="9177" xr:uid="{513226E0-3B99-440F-811A-E73CA007FA6E}"/>
    <cellStyle name="Cálculo 9 2 3 2 2 3" xfId="9178" xr:uid="{551B6352-CFE0-4CA0-97CF-523B900B67CA}"/>
    <cellStyle name="Cálculo 9 2 3 2 2 4" xfId="9179" xr:uid="{43A81CFD-42AF-4698-B948-51046BFB5D3C}"/>
    <cellStyle name="Cálculo 9 2 3 2 2 5" xfId="9180" xr:uid="{6F1D8419-D02D-43B0-A3D7-473CA16F9A06}"/>
    <cellStyle name="Cálculo 9 2 3 2 3" xfId="9181" xr:uid="{DC369DBA-66DE-48F6-B7CA-5DD071C7C130}"/>
    <cellStyle name="Cálculo 9 2 3 2 3 2" xfId="9182" xr:uid="{09C704D8-41BB-4818-8312-2C19BEAD3057}"/>
    <cellStyle name="Cálculo 9 2 3 2 3 3" xfId="9183" xr:uid="{EE97CD5D-C526-49A0-96AE-552B55009CBC}"/>
    <cellStyle name="Cálculo 9 2 3 2 3 4" xfId="9184" xr:uid="{2073FE3F-6C93-461C-AEAA-2AA21DA10259}"/>
    <cellStyle name="Cálculo 9 2 3 2 3 5" xfId="9185" xr:uid="{147B98C1-F75F-4F8C-8379-D7F8A8D9608A}"/>
    <cellStyle name="Cálculo 9 2 3 2 4" xfId="9186" xr:uid="{9224B225-8ADD-449B-8B82-CE06C8703657}"/>
    <cellStyle name="Cálculo 9 2 3 2 4 2" xfId="9187" xr:uid="{BBF80AC6-E8F7-45D0-BFEB-72573F5DA469}"/>
    <cellStyle name="Cálculo 9 2 3 2 4 3" xfId="9188" xr:uid="{7A9A5EBC-4BA7-4650-A05C-584A8F90A310}"/>
    <cellStyle name="Cálculo 9 2 3 2 4 4" xfId="9189" xr:uid="{02D72983-D07C-4FD8-96A4-27562D0CD889}"/>
    <cellStyle name="Cálculo 9 2 3 2 5" xfId="9190" xr:uid="{DE9568F8-627F-4D8C-811D-EBB3DBD1E43E}"/>
    <cellStyle name="Cálculo 9 2 3 2 5 2" xfId="9191" xr:uid="{E72AFDAA-076C-4191-92A8-B7D995245BF1}"/>
    <cellStyle name="Cálculo 9 2 3 2 5 3" xfId="9192" xr:uid="{39653904-DD76-4429-8A89-1F0ADF70E0A6}"/>
    <cellStyle name="Cálculo 9 2 3 2 5 4" xfId="9193" xr:uid="{FA3FE79A-8E9D-4BC2-B576-4B56E326A9DF}"/>
    <cellStyle name="Cálculo 9 2 3 2 6" xfId="9194" xr:uid="{F5304457-4157-4409-9E7D-963BDEE2D55E}"/>
    <cellStyle name="Cálculo 9 2 3 2 6 2" xfId="9195" xr:uid="{F56DDDD6-AEA3-4E0D-89DE-D40C8FAC0CE9}"/>
    <cellStyle name="Cálculo 9 2 3 2 6 3" xfId="9196" xr:uid="{D7CCA181-7462-4855-B949-8BA02B9B21C3}"/>
    <cellStyle name="Cálculo 9 2 3 2 6 4" xfId="9197" xr:uid="{2798E905-B2C7-479C-AC2C-0657C56A3C05}"/>
    <cellStyle name="Cálculo 9 2 3 2 7" xfId="9198" xr:uid="{BA22717F-B42E-45A0-B1A2-886E7CFAB079}"/>
    <cellStyle name="Cálculo 9 2 3 2 8" xfId="9199" xr:uid="{47FF8113-9F5E-4043-80F8-8BC5450FE894}"/>
    <cellStyle name="Cálculo 9 2 3 2 9" xfId="9200" xr:uid="{520B115C-3922-4B13-B4F2-44D31BF0EE91}"/>
    <cellStyle name="Cálculo 9 2 3 3" xfId="9201" xr:uid="{5AD82812-14DF-45AA-B2C3-6FA7EF878BD7}"/>
    <cellStyle name="Cálculo 9 2 3 3 2" xfId="9202" xr:uid="{C9CF5B03-54A8-4639-978D-E53B37B6B546}"/>
    <cellStyle name="Cálculo 9 2 3 3 3" xfId="9203" xr:uid="{7206279A-64D2-48F3-B4EC-446C7ACA0FB8}"/>
    <cellStyle name="Cálculo 9 2 3 3 4" xfId="9204" xr:uid="{A8DBB69A-3660-45CD-8314-15AFB4E7A4CA}"/>
    <cellStyle name="Cálculo 9 2 3 3 5" xfId="9205" xr:uid="{0B82BB08-511B-4980-BEC0-4DA4428E7A02}"/>
    <cellStyle name="Cálculo 9 2 3 4" xfId="9206" xr:uid="{0A318B28-0CB4-40CD-8052-1412A0E73FE9}"/>
    <cellStyle name="Cálculo 9 2 3 4 2" xfId="9207" xr:uid="{092C4043-A935-4588-8365-F956F18AE365}"/>
    <cellStyle name="Cálculo 9 2 3 4 3" xfId="9208" xr:uid="{D669FCCE-C642-4334-823E-54D1F0124B98}"/>
    <cellStyle name="Cálculo 9 2 3 4 4" xfId="9209" xr:uid="{C17E8784-390E-4F81-942F-07996F536BE4}"/>
    <cellStyle name="Cálculo 9 2 3 4 5" xfId="9210" xr:uid="{3DC25BDA-AB8E-4868-8F90-EA615CACFC6F}"/>
    <cellStyle name="Cálculo 9 2 3 5" xfId="9211" xr:uid="{E5AD1CD9-56DE-42A3-BD56-ACB5021AB2A6}"/>
    <cellStyle name="Cálculo 9 2 3 5 2" xfId="9212" xr:uid="{EBC78529-3F79-4607-8639-B1313849297D}"/>
    <cellStyle name="Cálculo 9 2 3 5 3" xfId="9213" xr:uid="{01181DA4-880B-4B3E-96DD-DE3925DD2488}"/>
    <cellStyle name="Cálculo 9 2 3 5 4" xfId="9214" xr:uid="{509D5E37-DFDE-46AE-87A1-D1122A143829}"/>
    <cellStyle name="Cálculo 9 2 3 6" xfId="9215" xr:uid="{D429E8DC-56A8-4324-ADB4-645DD45BD04A}"/>
    <cellStyle name="Cálculo 9 2 3 6 2" xfId="9216" xr:uid="{2432A162-350D-42A2-B83A-813B9AB455F8}"/>
    <cellStyle name="Cálculo 9 2 3 6 3" xfId="9217" xr:uid="{4229340C-E333-4D91-A847-AE1A3286F37F}"/>
    <cellStyle name="Cálculo 9 2 3 6 4" xfId="9218" xr:uid="{A8CA49AA-90D2-4899-A487-8F1654C54EAA}"/>
    <cellStyle name="Cálculo 9 2 3 7" xfId="9219" xr:uid="{98B93486-97BF-48BA-9027-AC944BA4EEFB}"/>
    <cellStyle name="Cálculo 9 2 3 7 2" xfId="9220" xr:uid="{775ABC07-7414-4C91-B365-208EE1E4E67D}"/>
    <cellStyle name="Cálculo 9 2 3 7 3" xfId="9221" xr:uid="{F6216BC7-3C58-41AD-A965-D91873981CC6}"/>
    <cellStyle name="Cálculo 9 2 3 7 4" xfId="9222" xr:uid="{B154A3AC-D037-4993-BA9A-FC993FA896AB}"/>
    <cellStyle name="Cálculo 9 2 3 8" xfId="9223" xr:uid="{CCFFD78A-454C-4ED2-BEAC-8F81771128CB}"/>
    <cellStyle name="Cálculo 9 2 3 9" xfId="9224" xr:uid="{62DE414F-A641-4233-87ED-E6D3171CF449}"/>
    <cellStyle name="Cálculo 9 2 4" xfId="9225" xr:uid="{793BF003-EAE4-4041-97B8-C31FEBB55D4B}"/>
    <cellStyle name="Cálculo 9 2 4 10" xfId="9226" xr:uid="{8819FA15-955E-412C-AF35-7929E76E0096}"/>
    <cellStyle name="Cálculo 9 2 4 2" xfId="9227" xr:uid="{CB4C1658-DAA2-4D26-87FF-4B5500D37740}"/>
    <cellStyle name="Cálculo 9 2 4 2 2" xfId="9228" xr:uid="{AE9F0F5B-D463-45DB-A6BB-34EEAFC3F075}"/>
    <cellStyle name="Cálculo 9 2 4 2 3" xfId="9229" xr:uid="{B177622E-D7FF-4A1B-81C5-74D1C2C2B0CB}"/>
    <cellStyle name="Cálculo 9 2 4 2 4" xfId="9230" xr:uid="{E4E675AD-7D2A-4BA8-9939-4DE729A4EA60}"/>
    <cellStyle name="Cálculo 9 2 4 2 5" xfId="9231" xr:uid="{0700A5CC-AB42-4CF0-ABCB-B3DE6A914F6D}"/>
    <cellStyle name="Cálculo 9 2 4 3" xfId="9232" xr:uid="{5B10DA34-E679-4EE0-9DF1-E141F76D470B}"/>
    <cellStyle name="Cálculo 9 2 4 3 2" xfId="9233" xr:uid="{F9B343A2-C508-449A-9441-340A8F20B7AE}"/>
    <cellStyle name="Cálculo 9 2 4 3 3" xfId="9234" xr:uid="{F83F8E83-484C-41D8-94E8-FE050D7E9700}"/>
    <cellStyle name="Cálculo 9 2 4 3 4" xfId="9235" xr:uid="{E7784198-03A4-4B10-8D96-C46EDE8CF5A2}"/>
    <cellStyle name="Cálculo 9 2 4 3 5" xfId="9236" xr:uid="{9CF464B1-D206-460F-8D68-5659835BE038}"/>
    <cellStyle name="Cálculo 9 2 4 4" xfId="9237" xr:uid="{95524224-DA30-4A28-A8BD-89F24E8B0A93}"/>
    <cellStyle name="Cálculo 9 2 4 4 2" xfId="9238" xr:uid="{8C09ED8F-C069-466F-B841-09A434017E89}"/>
    <cellStyle name="Cálculo 9 2 4 4 3" xfId="9239" xr:uid="{BAF2FFE0-CCD6-4DA2-9C6E-B522393ED1B5}"/>
    <cellStyle name="Cálculo 9 2 4 4 4" xfId="9240" xr:uid="{F85F7725-E111-4D0D-8E9F-F531AE931165}"/>
    <cellStyle name="Cálculo 9 2 4 5" xfId="9241" xr:uid="{E5E97FEF-40AE-4DA7-BD70-502986E304E0}"/>
    <cellStyle name="Cálculo 9 2 4 5 2" xfId="9242" xr:uid="{A7830FB9-DAD7-41FC-81E4-176B49A767E0}"/>
    <cellStyle name="Cálculo 9 2 4 5 3" xfId="9243" xr:uid="{FC665E89-8E9A-4773-9D47-A99D13EEA213}"/>
    <cellStyle name="Cálculo 9 2 4 5 4" xfId="9244" xr:uid="{E5C00C23-8013-4A39-85DF-C979C24DB2C0}"/>
    <cellStyle name="Cálculo 9 2 4 6" xfId="9245" xr:uid="{65838EA4-F4BE-4464-9E7B-37061309B84D}"/>
    <cellStyle name="Cálculo 9 2 4 6 2" xfId="9246" xr:uid="{322E8E83-887C-4F56-A4CE-170CFB51EC77}"/>
    <cellStyle name="Cálculo 9 2 4 6 3" xfId="9247" xr:uid="{A0B1E80A-5134-4632-97B7-E75B687A1C6F}"/>
    <cellStyle name="Cálculo 9 2 4 6 4" xfId="9248" xr:uid="{CE681953-2DAA-4F16-9857-7BE47A71448F}"/>
    <cellStyle name="Cálculo 9 2 4 7" xfId="9249" xr:uid="{CC4B9B48-9335-4AD7-96BE-A56AD6F43DDA}"/>
    <cellStyle name="Cálculo 9 2 4 8" xfId="9250" xr:uid="{43E83BCD-C7CF-4D28-8CB6-903F4E71300B}"/>
    <cellStyle name="Cálculo 9 2 4 9" xfId="9251" xr:uid="{F100A7B9-FFF9-42C8-AA38-96C517E27FA7}"/>
    <cellStyle name="Cálculo 9 2 5" xfId="9252" xr:uid="{0E07E46E-0F30-428D-84E6-3B03084636B2}"/>
    <cellStyle name="Cálculo 9 2 5 10" xfId="9253" xr:uid="{079F5301-DDAA-47DF-A054-8CD529F35064}"/>
    <cellStyle name="Cálculo 9 2 5 2" xfId="9254" xr:uid="{7FF64E19-AC52-4841-9999-13FD6C94F9FA}"/>
    <cellStyle name="Cálculo 9 2 5 2 2" xfId="9255" xr:uid="{976B8984-9009-4401-ACDA-17FDC87CFE45}"/>
    <cellStyle name="Cálculo 9 2 5 2 3" xfId="9256" xr:uid="{32E13B9B-F41D-4D52-8044-FFCD5157DD12}"/>
    <cellStyle name="Cálculo 9 2 5 2 4" xfId="9257" xr:uid="{3FDA0B78-7063-4BB8-8787-68F324DEEDEC}"/>
    <cellStyle name="Cálculo 9 2 5 2 5" xfId="9258" xr:uid="{0A2EED5E-68F2-473F-BBA1-7D3D41F805E3}"/>
    <cellStyle name="Cálculo 9 2 5 3" xfId="9259" xr:uid="{44C662E5-3B37-4CED-98DA-FBCE976514E0}"/>
    <cellStyle name="Cálculo 9 2 5 3 2" xfId="9260" xr:uid="{1581124F-82CA-49F2-88D6-4DDA359019B1}"/>
    <cellStyle name="Cálculo 9 2 5 3 3" xfId="9261" xr:uid="{4E122856-C10F-4E98-8907-CC14989CF2B2}"/>
    <cellStyle name="Cálculo 9 2 5 3 4" xfId="9262" xr:uid="{85BDCB85-4160-494F-919F-5DFA406E61BF}"/>
    <cellStyle name="Cálculo 9 2 5 3 5" xfId="9263" xr:uid="{E27F36FC-32DC-4D67-8F3B-EB0B68AF5805}"/>
    <cellStyle name="Cálculo 9 2 5 4" xfId="9264" xr:uid="{233A437E-F678-4A2A-B539-831F73C1DF12}"/>
    <cellStyle name="Cálculo 9 2 5 4 2" xfId="9265" xr:uid="{B7244DC8-C932-4A49-ADFE-9A356002E95C}"/>
    <cellStyle name="Cálculo 9 2 5 4 3" xfId="9266" xr:uid="{ADB278CE-86DC-4CA2-B58D-CB87274F2771}"/>
    <cellStyle name="Cálculo 9 2 5 4 4" xfId="9267" xr:uid="{91035931-5C6C-408F-BA23-903FAB37DA48}"/>
    <cellStyle name="Cálculo 9 2 5 5" xfId="9268" xr:uid="{2E66379B-955E-49D9-B030-91C596473F36}"/>
    <cellStyle name="Cálculo 9 2 5 5 2" xfId="9269" xr:uid="{B87BC99A-ADB2-4141-BB29-43FB4CA1A841}"/>
    <cellStyle name="Cálculo 9 2 5 5 3" xfId="9270" xr:uid="{12B31077-5585-49CB-A573-F0C10C31A585}"/>
    <cellStyle name="Cálculo 9 2 5 5 4" xfId="9271" xr:uid="{EBB27D19-F027-4CA1-84E1-9D589674C344}"/>
    <cellStyle name="Cálculo 9 2 5 6" xfId="9272" xr:uid="{6A5AAF41-8F1C-408E-ADF1-30E55C7B0870}"/>
    <cellStyle name="Cálculo 9 2 5 6 2" xfId="9273" xr:uid="{6DC086EA-F492-4EAC-AFDF-A0AFEBEBAB50}"/>
    <cellStyle name="Cálculo 9 2 5 6 3" xfId="9274" xr:uid="{946535C1-B4F6-47F8-AFEE-1D0FDC682600}"/>
    <cellStyle name="Cálculo 9 2 5 6 4" xfId="9275" xr:uid="{979FB9D0-A7B0-47F3-A5B6-5F069837BCD5}"/>
    <cellStyle name="Cálculo 9 2 5 7" xfId="9276" xr:uid="{085F74C0-BF8F-4BC5-92D2-57C6AC789831}"/>
    <cellStyle name="Cálculo 9 2 5 8" xfId="9277" xr:uid="{40976858-9FA9-4605-AF5B-F84B7AF97994}"/>
    <cellStyle name="Cálculo 9 2 5 9" xfId="9278" xr:uid="{E2322246-14F5-4444-831D-E333BAF7FDBA}"/>
    <cellStyle name="Cálculo 9 2 6" xfId="9279" xr:uid="{77AE9F8A-624C-4897-9D7C-1033FB6E27B2}"/>
    <cellStyle name="Cálculo 9 2 6 2" xfId="9280" xr:uid="{102DE802-64EB-4EF3-96AA-534248A0C553}"/>
    <cellStyle name="Cálculo 9 2 6 3" xfId="9281" xr:uid="{2D05B540-69EF-4A92-809D-7E9FED35FA1A}"/>
    <cellStyle name="Cálculo 9 2 6 4" xfId="9282" xr:uid="{C8C28F33-6FDC-4CF5-AB47-43871304B77B}"/>
    <cellStyle name="Cálculo 9 2 6 5" xfId="9283" xr:uid="{CDE300AA-79D4-4109-B589-559B6C29E613}"/>
    <cellStyle name="Cálculo 9 2 7" xfId="9284" xr:uid="{6A95D852-A1D2-4E21-9744-B542B34B63ED}"/>
    <cellStyle name="Cálculo 9 2 7 2" xfId="9285" xr:uid="{21FE69B3-B586-4E61-A7BD-CE470EA10D19}"/>
    <cellStyle name="Cálculo 9 2 7 3" xfId="9286" xr:uid="{27805922-86F5-4321-A4E3-4EAB118E33AC}"/>
    <cellStyle name="Cálculo 9 2 7 4" xfId="9287" xr:uid="{C08D8A87-857D-4F9D-891F-22E144135254}"/>
    <cellStyle name="Cálculo 9 2 8" xfId="9288" xr:uid="{47C9970D-9E1E-42BC-8E18-290FA99C38A6}"/>
    <cellStyle name="Cálculo 9 2 8 2" xfId="9289" xr:uid="{53C6D8FD-EB82-45FA-926D-E0CA7DC28813}"/>
    <cellStyle name="Cálculo 9 2 8 3" xfId="9290" xr:uid="{5A8347D1-B0D2-481F-B545-2DB86CE2DBCD}"/>
    <cellStyle name="Cálculo 9 2 8 4" xfId="9291" xr:uid="{32905A42-3D5F-40FA-8B3B-4C898DE9DFCB}"/>
    <cellStyle name="Cálculo 9 2 9" xfId="9292" xr:uid="{3EA1CD56-9C1E-423C-8842-E4F88D88A0EA}"/>
    <cellStyle name="Cálculo 9 2 9 2" xfId="9293" xr:uid="{0EE872A7-AC48-43E4-B352-B0A274C7B9DF}"/>
    <cellStyle name="Cálculo 9 2 9 3" xfId="9294" xr:uid="{418113C3-D46E-42C5-B28A-35E04D63DA95}"/>
    <cellStyle name="Cálculo 9 2 9 4" xfId="9295" xr:uid="{AA9EC832-CB74-4462-9AFA-2AEC7CB57F43}"/>
    <cellStyle name="Cálculo 9 3" xfId="678" xr:uid="{682F81D6-36E7-4330-9F81-D0DBA39900C8}"/>
    <cellStyle name="Cálculo 9 3 10" xfId="9296" xr:uid="{405E5D4E-AB7F-4CBC-98A0-700B2AE60393}"/>
    <cellStyle name="Cálculo 9 3 11" xfId="9297" xr:uid="{7F3D8E01-0603-498A-AA82-97098FF2CC18}"/>
    <cellStyle name="Cálculo 9 3 12" xfId="9298" xr:uid="{77ECA81C-16D6-4FA9-B0A1-3B8AAEA84691}"/>
    <cellStyle name="Cálculo 9 3 13" xfId="9299" xr:uid="{ADAA2B6F-AE92-4AC4-9FA7-5AB0C0835D76}"/>
    <cellStyle name="Cálculo 9 3 2" xfId="941" xr:uid="{C5693EBE-FA0E-4F04-866D-D570EC408046}"/>
    <cellStyle name="Cálculo 9 3 2 10" xfId="9300" xr:uid="{1EA02906-AAB0-44C5-85F5-0C6DD4B18F8D}"/>
    <cellStyle name="Cálculo 9 3 2 11" xfId="9301" xr:uid="{3158B709-D99F-49EA-9ED5-9CDF91A446E2}"/>
    <cellStyle name="Cálculo 9 3 2 12" xfId="9302" xr:uid="{17654799-F839-4899-9707-7B5BCD1B9A9D}"/>
    <cellStyle name="Cálculo 9 3 2 13" xfId="9303" xr:uid="{B395A9D5-0254-4376-9737-931750D7C799}"/>
    <cellStyle name="Cálculo 9 3 2 2" xfId="9304" xr:uid="{6767457A-B947-4DA2-B007-EB68550EB54D}"/>
    <cellStyle name="Cálculo 9 3 2 2 10" xfId="9305" xr:uid="{BBC63D2D-8763-4E36-8B47-6761DF379058}"/>
    <cellStyle name="Cálculo 9 3 2 2 2" xfId="9306" xr:uid="{16B45E60-0CE1-46E9-9B6B-51647772551B}"/>
    <cellStyle name="Cálculo 9 3 2 2 2 2" xfId="9307" xr:uid="{9CC3B5F1-8FA9-4A70-AC86-89E06517E2DB}"/>
    <cellStyle name="Cálculo 9 3 2 2 2 3" xfId="9308" xr:uid="{37F272E6-1CF8-48C4-B19F-BA808A2A7E8C}"/>
    <cellStyle name="Cálculo 9 3 2 2 2 4" xfId="9309" xr:uid="{4839D71A-0361-4112-997D-F9744755A607}"/>
    <cellStyle name="Cálculo 9 3 2 2 2 5" xfId="9310" xr:uid="{916921BE-F99C-4B08-8B53-A856F20434C1}"/>
    <cellStyle name="Cálculo 9 3 2 2 3" xfId="9311" xr:uid="{6C689446-38C2-41B8-B21C-60749F10F22C}"/>
    <cellStyle name="Cálculo 9 3 2 2 3 2" xfId="9312" xr:uid="{193874E8-77C1-4229-89F9-634E6F09D169}"/>
    <cellStyle name="Cálculo 9 3 2 2 3 3" xfId="9313" xr:uid="{030E086B-0E3B-4DF6-AC7E-D6D880445E85}"/>
    <cellStyle name="Cálculo 9 3 2 2 3 4" xfId="9314" xr:uid="{43F99D7A-0029-4EA8-AC37-600B8B156830}"/>
    <cellStyle name="Cálculo 9 3 2 2 3 5" xfId="9315" xr:uid="{5C6AF0E1-F5F5-4DBE-9653-C164B5B5BE99}"/>
    <cellStyle name="Cálculo 9 3 2 2 4" xfId="9316" xr:uid="{E7EC2A21-D310-4141-B155-1A0ABEFA3232}"/>
    <cellStyle name="Cálculo 9 3 2 2 4 2" xfId="9317" xr:uid="{F1317370-3457-4F0E-ABFA-D904F5DFE0BA}"/>
    <cellStyle name="Cálculo 9 3 2 2 4 3" xfId="9318" xr:uid="{3A03C8A9-CB20-4882-81FD-2F032D5CBD7E}"/>
    <cellStyle name="Cálculo 9 3 2 2 4 4" xfId="9319" xr:uid="{84197DEC-763F-41DB-BBA0-87BC9E736C4B}"/>
    <cellStyle name="Cálculo 9 3 2 2 5" xfId="9320" xr:uid="{A7BA08BC-C796-4B7B-9CE3-5A784D84DF7B}"/>
    <cellStyle name="Cálculo 9 3 2 2 5 2" xfId="9321" xr:uid="{FF3E4241-F0C6-40E7-98C5-74959AA5B4AC}"/>
    <cellStyle name="Cálculo 9 3 2 2 5 3" xfId="9322" xr:uid="{13884437-3E2D-4258-BB4B-7489E4FFE6DD}"/>
    <cellStyle name="Cálculo 9 3 2 2 5 4" xfId="9323" xr:uid="{99928F3F-8CEC-4AFD-AFF3-D9CB1A7D7D01}"/>
    <cellStyle name="Cálculo 9 3 2 2 6" xfId="9324" xr:uid="{3B500BCE-2952-45A8-9EEC-2A1DA8CE92D9}"/>
    <cellStyle name="Cálculo 9 3 2 2 6 2" xfId="9325" xr:uid="{97384378-0D1E-4DF5-ABB1-F40DD2E7CCD3}"/>
    <cellStyle name="Cálculo 9 3 2 2 6 3" xfId="9326" xr:uid="{4BED1234-CCEF-450A-BAD8-496DBB3741B0}"/>
    <cellStyle name="Cálculo 9 3 2 2 6 4" xfId="9327" xr:uid="{ECDDAB85-C70B-42EB-9B9F-88468AD07D17}"/>
    <cellStyle name="Cálculo 9 3 2 2 7" xfId="9328" xr:uid="{5051E356-8859-4BCD-A197-424BAE99FB9B}"/>
    <cellStyle name="Cálculo 9 3 2 2 8" xfId="9329" xr:uid="{21220554-758B-4875-8E0D-B4A796CB1BA5}"/>
    <cellStyle name="Cálculo 9 3 2 2 9" xfId="9330" xr:uid="{AEC2A2EB-27D5-4C57-A150-224BB515947B}"/>
    <cellStyle name="Cálculo 9 3 2 3" xfId="9331" xr:uid="{7D2E2A4C-0DB4-4C44-96CE-9742BE3CF3C1}"/>
    <cellStyle name="Cálculo 9 3 2 3 2" xfId="9332" xr:uid="{741559BB-CD25-4346-A2D2-04FDC6AA3364}"/>
    <cellStyle name="Cálculo 9 3 2 3 3" xfId="9333" xr:uid="{106D1D7D-902A-4963-A838-397E96A4584B}"/>
    <cellStyle name="Cálculo 9 3 2 3 4" xfId="9334" xr:uid="{81F81E21-AE02-467E-B6CC-BDC7B39EC12F}"/>
    <cellStyle name="Cálculo 9 3 2 3 5" xfId="9335" xr:uid="{5BB1969A-51A6-45B8-BC85-76F237BA1CA1}"/>
    <cellStyle name="Cálculo 9 3 2 4" xfId="9336" xr:uid="{2D7A0001-00FC-43DF-B1CF-66ACF85128EC}"/>
    <cellStyle name="Cálculo 9 3 2 4 2" xfId="9337" xr:uid="{0292D36F-5D0F-4FA3-97E1-7B5C3CA38D65}"/>
    <cellStyle name="Cálculo 9 3 2 4 3" xfId="9338" xr:uid="{E4EF6982-3083-4133-A458-F7C34A591D3A}"/>
    <cellStyle name="Cálculo 9 3 2 4 4" xfId="9339" xr:uid="{F7AA79F4-F1BC-48EB-A428-CC270E96E71E}"/>
    <cellStyle name="Cálculo 9 3 2 4 5" xfId="9340" xr:uid="{CDD72DA7-5D75-42F5-9BFA-E1D6FDF9CB02}"/>
    <cellStyle name="Cálculo 9 3 2 5" xfId="9341" xr:uid="{5DCFD15E-044C-4495-8811-25EC043612ED}"/>
    <cellStyle name="Cálculo 9 3 2 5 2" xfId="9342" xr:uid="{2A617FF1-D989-4A69-9969-133373235030}"/>
    <cellStyle name="Cálculo 9 3 2 5 3" xfId="9343" xr:uid="{2DEEE93A-C8CD-4EE2-996A-6DB01C22CFCB}"/>
    <cellStyle name="Cálculo 9 3 2 5 4" xfId="9344" xr:uid="{2EFA3A9D-D168-480A-B2D8-0F7E03A8B20F}"/>
    <cellStyle name="Cálculo 9 3 2 6" xfId="9345" xr:uid="{82ECFED8-2E49-48AD-92DA-2849C17BCFD9}"/>
    <cellStyle name="Cálculo 9 3 2 6 2" xfId="9346" xr:uid="{7F399BDC-54A7-4DFE-ADC5-1929EF90260E}"/>
    <cellStyle name="Cálculo 9 3 2 6 3" xfId="9347" xr:uid="{EFC1A13A-1BFE-496E-A80E-D932EC53C8B4}"/>
    <cellStyle name="Cálculo 9 3 2 6 4" xfId="9348" xr:uid="{0EA9A147-F4F9-44A8-83A7-7B6E6237190F}"/>
    <cellStyle name="Cálculo 9 3 2 7" xfId="9349" xr:uid="{472DC581-8D6A-4904-AF4B-78367D4DC0FC}"/>
    <cellStyle name="Cálculo 9 3 2 7 2" xfId="9350" xr:uid="{1F98A62B-47F3-4F03-B616-BD35D8264293}"/>
    <cellStyle name="Cálculo 9 3 2 7 3" xfId="9351" xr:uid="{2F683262-EC6C-4D25-8399-EB6F4EC70A7A}"/>
    <cellStyle name="Cálculo 9 3 2 7 4" xfId="9352" xr:uid="{C4681A99-5AF0-47AE-BF50-AED6AA420CAF}"/>
    <cellStyle name="Cálculo 9 3 2 8" xfId="9353" xr:uid="{E37DC0B7-F6AF-4E7B-986E-04309A22FA2F}"/>
    <cellStyle name="Cálculo 9 3 2 9" xfId="9354" xr:uid="{DEAFC020-9444-4972-AAC1-7E44DDC4E78F}"/>
    <cellStyle name="Cálculo 9 3 3" xfId="9355" xr:uid="{7FA83A8D-D674-4081-8C6E-737F4FFDF02A}"/>
    <cellStyle name="Cálculo 9 3 3 10" xfId="9356" xr:uid="{8C02527B-9103-4A05-BC8A-EFF01DCEC766}"/>
    <cellStyle name="Cálculo 9 3 3 2" xfId="9357" xr:uid="{CB85C876-730F-4BF3-ACA4-ACF91DF1A7E6}"/>
    <cellStyle name="Cálculo 9 3 3 2 2" xfId="9358" xr:uid="{2A23469F-DB46-4104-AB90-99DA2FD8ED65}"/>
    <cellStyle name="Cálculo 9 3 3 2 3" xfId="9359" xr:uid="{82FAC630-F7AA-47D2-AF97-40364AA43298}"/>
    <cellStyle name="Cálculo 9 3 3 2 4" xfId="9360" xr:uid="{94EBED91-DE64-4A83-B14A-9C70F80E24B3}"/>
    <cellStyle name="Cálculo 9 3 3 2 5" xfId="9361" xr:uid="{147DF9E7-695F-49AF-909D-A023CC1477CE}"/>
    <cellStyle name="Cálculo 9 3 3 3" xfId="9362" xr:uid="{F242382F-3E1F-4877-8BE4-D7AB3190C952}"/>
    <cellStyle name="Cálculo 9 3 3 3 2" xfId="9363" xr:uid="{DA50FDDC-C569-4D62-913E-3441C4333BF6}"/>
    <cellStyle name="Cálculo 9 3 3 3 3" xfId="9364" xr:uid="{F8C92436-DB7D-40FE-94FB-42739247A64F}"/>
    <cellStyle name="Cálculo 9 3 3 3 4" xfId="9365" xr:uid="{1D96C6C1-D21B-487B-8C27-4FC9393CC747}"/>
    <cellStyle name="Cálculo 9 3 3 3 5" xfId="9366" xr:uid="{08A05F06-A24D-409D-8CDF-11819501DE9C}"/>
    <cellStyle name="Cálculo 9 3 3 4" xfId="9367" xr:uid="{BF4051B7-669F-4533-A0B1-FBCB29BB0E63}"/>
    <cellStyle name="Cálculo 9 3 3 4 2" xfId="9368" xr:uid="{CD6EE309-1EEC-4A0A-B09D-1B630F9EFD72}"/>
    <cellStyle name="Cálculo 9 3 3 4 3" xfId="9369" xr:uid="{8B09E5A5-2D8F-4CE8-B668-894580557D6E}"/>
    <cellStyle name="Cálculo 9 3 3 4 4" xfId="9370" xr:uid="{9BBB7C56-95CA-4AE1-97CD-10A4313DE1C7}"/>
    <cellStyle name="Cálculo 9 3 3 5" xfId="9371" xr:uid="{3C5ED6B7-EC1E-4547-9915-ABE8FAF9EA8B}"/>
    <cellStyle name="Cálculo 9 3 3 5 2" xfId="9372" xr:uid="{9643F3E9-87A4-405A-85A4-E228A041D58F}"/>
    <cellStyle name="Cálculo 9 3 3 5 3" xfId="9373" xr:uid="{C4FF3900-6B82-48AD-9459-8A1DF1CFE7F7}"/>
    <cellStyle name="Cálculo 9 3 3 5 4" xfId="9374" xr:uid="{6EB63DCF-C6F2-4D68-A20D-B7C008BBAE36}"/>
    <cellStyle name="Cálculo 9 3 3 6" xfId="9375" xr:uid="{55DCA9AF-37AE-415F-B5E4-6FC07D436D73}"/>
    <cellStyle name="Cálculo 9 3 3 6 2" xfId="9376" xr:uid="{264A5D6A-D4EB-4D26-9DEB-AB9C6F75068A}"/>
    <cellStyle name="Cálculo 9 3 3 6 3" xfId="9377" xr:uid="{3C9DBD11-0026-4757-8DAE-B6A6018A6675}"/>
    <cellStyle name="Cálculo 9 3 3 6 4" xfId="9378" xr:uid="{134883D7-B745-401D-8FF6-13CCE86EF641}"/>
    <cellStyle name="Cálculo 9 3 3 7" xfId="9379" xr:uid="{16FF21E3-1637-4699-A2A4-4DFD077282FB}"/>
    <cellStyle name="Cálculo 9 3 3 8" xfId="9380" xr:uid="{F96D469C-20EC-446F-AF4F-766396667D86}"/>
    <cellStyle name="Cálculo 9 3 3 9" xfId="9381" xr:uid="{1C208D6E-16AB-4A74-82DF-08166F6C5EDB}"/>
    <cellStyle name="Cálculo 9 3 4" xfId="9382" xr:uid="{E37D2B99-BE7C-46D6-92C8-3014E2F987E0}"/>
    <cellStyle name="Cálculo 9 3 4 10" xfId="9383" xr:uid="{84049B1E-5216-4B98-825C-EAA6771DAC0C}"/>
    <cellStyle name="Cálculo 9 3 4 2" xfId="9384" xr:uid="{EEDB3EE5-8A48-4E8A-8500-FF9CC9EBC2D8}"/>
    <cellStyle name="Cálculo 9 3 4 2 2" xfId="9385" xr:uid="{9EBB87B6-91A5-49D3-AE57-5FA32F34FA69}"/>
    <cellStyle name="Cálculo 9 3 4 2 3" xfId="9386" xr:uid="{9EE4C818-A6B7-44C3-9CAD-69D2DA12D4AA}"/>
    <cellStyle name="Cálculo 9 3 4 2 4" xfId="9387" xr:uid="{9071FF76-4BC0-482A-B1DE-DF9A7A0C1F1F}"/>
    <cellStyle name="Cálculo 9 3 4 2 5" xfId="9388" xr:uid="{CFA98D24-993E-447E-941E-BFDF727AE00A}"/>
    <cellStyle name="Cálculo 9 3 4 3" xfId="9389" xr:uid="{311F8A62-1526-463C-92E3-6953DB4504E7}"/>
    <cellStyle name="Cálculo 9 3 4 3 2" xfId="9390" xr:uid="{1291A03E-DBAC-430F-98AE-CE124E593524}"/>
    <cellStyle name="Cálculo 9 3 4 3 3" xfId="9391" xr:uid="{1AB95AA6-6959-4C3E-AEB4-6A96267E344A}"/>
    <cellStyle name="Cálculo 9 3 4 3 4" xfId="9392" xr:uid="{6EF9439F-0ACF-4F32-9590-AF558A918769}"/>
    <cellStyle name="Cálculo 9 3 4 3 5" xfId="9393" xr:uid="{FBB7204F-7288-4FE1-9D50-D214054EFA5C}"/>
    <cellStyle name="Cálculo 9 3 4 4" xfId="9394" xr:uid="{CDD7DA24-2718-4CA5-B1C1-40EC6F14BF1B}"/>
    <cellStyle name="Cálculo 9 3 4 4 2" xfId="9395" xr:uid="{C02D0F1D-D999-4BE7-96E1-67823BA048FF}"/>
    <cellStyle name="Cálculo 9 3 4 4 3" xfId="9396" xr:uid="{CB3D6BBB-02F6-47D6-A6FE-EAC528675787}"/>
    <cellStyle name="Cálculo 9 3 4 4 4" xfId="9397" xr:uid="{D99572DC-3C5F-4C51-8BC4-B1F0D6155B02}"/>
    <cellStyle name="Cálculo 9 3 4 5" xfId="9398" xr:uid="{92F3B453-1A45-427A-BB9B-9787697E4068}"/>
    <cellStyle name="Cálculo 9 3 4 5 2" xfId="9399" xr:uid="{B9176721-6E18-48B0-9C7A-DAA0ECD38FD4}"/>
    <cellStyle name="Cálculo 9 3 4 5 3" xfId="9400" xr:uid="{73F8DEE8-73F6-4631-9BC1-71B83592327B}"/>
    <cellStyle name="Cálculo 9 3 4 5 4" xfId="9401" xr:uid="{8EAAA8B5-319D-4EFD-B33C-5405FD56E2C1}"/>
    <cellStyle name="Cálculo 9 3 4 6" xfId="9402" xr:uid="{BBB56133-A511-4340-854F-57BAA4B25257}"/>
    <cellStyle name="Cálculo 9 3 4 6 2" xfId="9403" xr:uid="{0A481510-9404-4C7B-B004-664F56554408}"/>
    <cellStyle name="Cálculo 9 3 4 6 3" xfId="9404" xr:uid="{87359E8A-D484-47A8-B1EB-8CCDA6FC5FA9}"/>
    <cellStyle name="Cálculo 9 3 4 6 4" xfId="9405" xr:uid="{599B7786-EA97-4583-9229-120FB1E1692B}"/>
    <cellStyle name="Cálculo 9 3 4 7" xfId="9406" xr:uid="{952C1C14-75A3-4A2B-9C73-80AB6E3E66F8}"/>
    <cellStyle name="Cálculo 9 3 4 8" xfId="9407" xr:uid="{A7077965-193C-4295-A5F7-BDB00DDECEDA}"/>
    <cellStyle name="Cálculo 9 3 4 9" xfId="9408" xr:uid="{4977A376-F3B5-4A6F-8DB9-0CA98AEEBA5F}"/>
    <cellStyle name="Cálculo 9 3 5" xfId="9409" xr:uid="{546E9804-3E8D-46C4-A3F2-C1AF1F1EA55C}"/>
    <cellStyle name="Cálculo 9 3 5 2" xfId="9410" xr:uid="{C6BCBB2B-E0C5-468C-A0CA-C81751D88C9F}"/>
    <cellStyle name="Cálculo 9 3 5 3" xfId="9411" xr:uid="{5F47CC8E-6A5F-4820-B46D-757919164964}"/>
    <cellStyle name="Cálculo 9 3 5 4" xfId="9412" xr:uid="{A4988735-3657-43B0-A934-C39B42C74112}"/>
    <cellStyle name="Cálculo 9 3 5 5" xfId="9413" xr:uid="{1A270607-2477-49C9-A0EB-8F3283D89535}"/>
    <cellStyle name="Cálculo 9 3 6" xfId="9414" xr:uid="{275C0087-7C66-4F37-8993-467B9BC44FE2}"/>
    <cellStyle name="Cálculo 9 3 6 2" xfId="9415" xr:uid="{35497D05-E480-4777-845E-945CC78E3757}"/>
    <cellStyle name="Cálculo 9 3 6 3" xfId="9416" xr:uid="{828689B7-CE2F-40EF-B54B-2E51B0FB01BB}"/>
    <cellStyle name="Cálculo 9 3 6 4" xfId="9417" xr:uid="{EB8BBB75-30B9-4D36-AE3B-6AE3B9309D40}"/>
    <cellStyle name="Cálculo 9 3 7" xfId="9418" xr:uid="{D21A917A-6F47-4464-8846-BB05F1DD9F58}"/>
    <cellStyle name="Cálculo 9 3 7 2" xfId="9419" xr:uid="{EC27A325-BD11-49BE-889A-1ECD3F2D4176}"/>
    <cellStyle name="Cálculo 9 3 7 3" xfId="9420" xr:uid="{87FC18D1-87F2-4BCE-9AC8-317EC355C371}"/>
    <cellStyle name="Cálculo 9 3 7 4" xfId="9421" xr:uid="{BDA6ABD4-7DEA-41A2-BB1C-9C95CA0EE97E}"/>
    <cellStyle name="Cálculo 9 3 8" xfId="9422" xr:uid="{6583C00A-DFBE-4EFA-9729-44454C1E6523}"/>
    <cellStyle name="Cálculo 9 3 8 2" xfId="9423" xr:uid="{55BAB9DC-DC37-4652-BEE6-C1CFEDEEE184}"/>
    <cellStyle name="Cálculo 9 3 8 3" xfId="9424" xr:uid="{EE68E57D-04EB-4CB0-BCD9-1A53C5A59C2C}"/>
    <cellStyle name="Cálculo 9 3 8 4" xfId="9425" xr:uid="{CA06037E-5B94-485F-8B57-473B94189A15}"/>
    <cellStyle name="Cálculo 9 3 9" xfId="9426" xr:uid="{93074F5D-F55D-4AA1-98BE-AE53D971DD69}"/>
    <cellStyle name="Cálculo 9 4" xfId="9427" xr:uid="{BB24F8A3-3581-48BB-8444-7A68C5DD4C4F}"/>
    <cellStyle name="Cálculo 9 4 10" xfId="9428" xr:uid="{D705919C-4EB1-455E-98F7-8A62181CDCAF}"/>
    <cellStyle name="Cálculo 9 4 2" xfId="9429" xr:uid="{6E4DD118-FA45-49AB-8091-53D21EA415BC}"/>
    <cellStyle name="Cálculo 9 4 2 2" xfId="9430" xr:uid="{69266C5B-9789-4E2D-81EE-685AFA4A4677}"/>
    <cellStyle name="Cálculo 9 4 2 3" xfId="9431" xr:uid="{19CD7EB3-C09F-4BCC-A8F6-F50E5CCCDB9B}"/>
    <cellStyle name="Cálculo 9 4 2 4" xfId="9432" xr:uid="{A1CC4B1F-C6FB-42EB-8A69-D9E4F4E9C60E}"/>
    <cellStyle name="Cálculo 9 4 2 5" xfId="9433" xr:uid="{96790B0C-EB06-457A-A6CB-12875B6B1EC4}"/>
    <cellStyle name="Cálculo 9 4 3" xfId="9434" xr:uid="{5F31698D-5973-4E67-AD63-8CAA1821DCFB}"/>
    <cellStyle name="Cálculo 9 4 3 2" xfId="9435" xr:uid="{3CC8A5A6-BB98-42DD-A7CE-41526D727B3A}"/>
    <cellStyle name="Cálculo 9 4 3 3" xfId="9436" xr:uid="{3009B909-CF43-4C01-9745-0C8B5FE43DCA}"/>
    <cellStyle name="Cálculo 9 4 3 4" xfId="9437" xr:uid="{917F334A-5AA9-4C9A-BF4E-B364D4902A46}"/>
    <cellStyle name="Cálculo 9 4 3 5" xfId="9438" xr:uid="{E2D218C2-1FCE-4BE7-AFF9-38A44C2304D7}"/>
    <cellStyle name="Cálculo 9 4 4" xfId="9439" xr:uid="{484DB9C2-CBF2-4F8E-AC50-251054FBCD4E}"/>
    <cellStyle name="Cálculo 9 4 4 2" xfId="9440" xr:uid="{7130C0A6-5932-43C4-B7E7-AC5CCF332253}"/>
    <cellStyle name="Cálculo 9 4 4 3" xfId="9441" xr:uid="{485D6442-D244-4A0F-A8F2-60A6586F082A}"/>
    <cellStyle name="Cálculo 9 4 4 4" xfId="9442" xr:uid="{CC8A109F-0B0C-4FA5-9A15-38D0344B67F4}"/>
    <cellStyle name="Cálculo 9 4 5" xfId="9443" xr:uid="{AB3D55FA-D95B-4CF3-AC65-2771990EDE55}"/>
    <cellStyle name="Cálculo 9 4 5 2" xfId="9444" xr:uid="{B32CFD12-2250-46DA-98A4-228AB98C873C}"/>
    <cellStyle name="Cálculo 9 4 5 3" xfId="9445" xr:uid="{7F1B660A-C736-4474-BFDF-A1C908CA1521}"/>
    <cellStyle name="Cálculo 9 4 5 4" xfId="9446" xr:uid="{51B808CF-F537-4F0E-B9CF-4719A9D01B01}"/>
    <cellStyle name="Cálculo 9 4 6" xfId="9447" xr:uid="{CDC7C4AA-4AF3-4CBC-AB2F-E27B22990AB6}"/>
    <cellStyle name="Cálculo 9 4 6 2" xfId="9448" xr:uid="{630E7FE8-02A4-4EC0-BD81-773DAE7AB256}"/>
    <cellStyle name="Cálculo 9 4 6 3" xfId="9449" xr:uid="{6E71A033-567C-473E-BA5E-0065D300CD2E}"/>
    <cellStyle name="Cálculo 9 4 6 4" xfId="9450" xr:uid="{41A14940-6E80-4199-8440-4DCE3B920548}"/>
    <cellStyle name="Cálculo 9 4 7" xfId="9451" xr:uid="{6FBC72BB-07C9-479D-8E3A-FAA40A4C8F2E}"/>
    <cellStyle name="Cálculo 9 4 8" xfId="9452" xr:uid="{1B405CCB-88E3-4B1B-9EEC-20C15E7BE8D4}"/>
    <cellStyle name="Cálculo 9 4 9" xfId="9453" xr:uid="{6E5DA360-5472-45CA-9F99-62400DF757CB}"/>
    <cellStyle name="Cálculo 9 5" xfId="9454" xr:uid="{9193ADD8-51C5-4AE5-B9F0-E11F9BD29344}"/>
    <cellStyle name="Cálculo 9 5 10" xfId="9455" xr:uid="{877DAFC5-9F30-4D8A-8AD5-1062899F40DB}"/>
    <cellStyle name="Cálculo 9 5 2" xfId="9456" xr:uid="{9E05FD23-7A8B-49BB-8D8C-24BC0C9C80B5}"/>
    <cellStyle name="Cálculo 9 5 2 2" xfId="9457" xr:uid="{D976CFB9-02E1-48E9-97FF-371A227F16CC}"/>
    <cellStyle name="Cálculo 9 5 2 3" xfId="9458" xr:uid="{3712F0CB-AAAF-47FB-A486-6DFFB6215E98}"/>
    <cellStyle name="Cálculo 9 5 2 4" xfId="9459" xr:uid="{5D98A0A4-A8F4-4370-B19A-8FE8619592EA}"/>
    <cellStyle name="Cálculo 9 5 2 5" xfId="9460" xr:uid="{F2DB89AA-47E6-42DB-9895-CDCF21D76F4B}"/>
    <cellStyle name="Cálculo 9 5 3" xfId="9461" xr:uid="{A11C3136-812C-439E-9FB2-F9F793D8D765}"/>
    <cellStyle name="Cálculo 9 5 3 2" xfId="9462" xr:uid="{8B6B2D3C-ABBE-4FDF-9991-DA14DF05F20F}"/>
    <cellStyle name="Cálculo 9 5 3 3" xfId="9463" xr:uid="{EC2410C0-D182-4309-B24F-7243E4F298A8}"/>
    <cellStyle name="Cálculo 9 5 3 4" xfId="9464" xr:uid="{A49AF79E-40A4-4E05-BF46-8B212AA80DFD}"/>
    <cellStyle name="Cálculo 9 5 3 5" xfId="9465" xr:uid="{3E661F6D-54C2-4548-903A-7EB4326E4664}"/>
    <cellStyle name="Cálculo 9 5 4" xfId="9466" xr:uid="{8A3B82F6-E209-47BF-9395-DEAF21D54D3C}"/>
    <cellStyle name="Cálculo 9 5 4 2" xfId="9467" xr:uid="{7F0593E4-AEB5-497D-B5D1-6CC63CEA8EF8}"/>
    <cellStyle name="Cálculo 9 5 4 3" xfId="9468" xr:uid="{8250CAE6-82F3-465A-A641-61F38401D9E4}"/>
    <cellStyle name="Cálculo 9 5 4 4" xfId="9469" xr:uid="{851B4901-B604-4A67-B003-8FE153A44782}"/>
    <cellStyle name="Cálculo 9 5 5" xfId="9470" xr:uid="{D2C4C860-56A7-4D3A-B79D-2C2567974AD2}"/>
    <cellStyle name="Cálculo 9 5 5 2" xfId="9471" xr:uid="{8E022098-73B0-4FF3-885D-17D5010B63D9}"/>
    <cellStyle name="Cálculo 9 5 5 3" xfId="9472" xr:uid="{BE8F09C9-8E27-44B5-A4A9-2DD1D9E11789}"/>
    <cellStyle name="Cálculo 9 5 5 4" xfId="9473" xr:uid="{C5A4AD86-39BA-4934-AED5-1F52BECA1B3C}"/>
    <cellStyle name="Cálculo 9 5 6" xfId="9474" xr:uid="{E584D0D6-044A-436C-9E1A-478803D482B7}"/>
    <cellStyle name="Cálculo 9 5 6 2" xfId="9475" xr:uid="{441ECBE7-ED39-4B3E-B5DC-F9325BECA7E2}"/>
    <cellStyle name="Cálculo 9 5 6 3" xfId="9476" xr:uid="{315DEEDB-E44C-48D5-AE16-126C3F7C4CB2}"/>
    <cellStyle name="Cálculo 9 5 6 4" xfId="9477" xr:uid="{450F967F-F70D-44B9-B076-1F8181D1DE25}"/>
    <cellStyle name="Cálculo 9 5 7" xfId="9478" xr:uid="{C2081716-D347-4D75-8886-D7BED7E1E033}"/>
    <cellStyle name="Cálculo 9 5 8" xfId="9479" xr:uid="{521C8BD0-CFF6-4851-8C33-01151479622F}"/>
    <cellStyle name="Cálculo 9 5 9" xfId="9480" xr:uid="{520FAADB-AA6C-468D-B15D-82F51FA4762E}"/>
    <cellStyle name="Cálculo 9 6" xfId="9481" xr:uid="{E2AFC0A6-1CE8-487B-947A-963E157A2B8D}"/>
    <cellStyle name="Cálculo 9 6 2" xfId="9482" xr:uid="{76E34290-A06C-45B9-AAA3-A5048384D461}"/>
    <cellStyle name="Cálculo 9 6 3" xfId="9483" xr:uid="{507426E3-1AB7-45A4-BE95-1E84AC17D464}"/>
    <cellStyle name="Cálculo 9 6 4" xfId="9484" xr:uid="{6A69517C-BC11-47D1-B4F6-EAD03239A646}"/>
    <cellStyle name="Cálculo 9 6 5" xfId="9485" xr:uid="{89AC6ECE-695F-4F30-A321-7F13917FC0DB}"/>
    <cellStyle name="Cálculo 9 7" xfId="9486" xr:uid="{F4DE3EB9-D5BA-4D98-B417-A00B56997136}"/>
    <cellStyle name="Cálculo 9 7 2" xfId="9487" xr:uid="{D7CACB22-810E-474A-977D-49FE4B354D8D}"/>
    <cellStyle name="Cálculo 9 7 3" xfId="9488" xr:uid="{406D3852-A861-432C-960E-D1BF90234906}"/>
    <cellStyle name="Cálculo 9 7 4" xfId="9489" xr:uid="{C1E88673-3CCD-48BB-BF7B-F4290B64A03B}"/>
    <cellStyle name="Cálculo 9 8" xfId="9490" xr:uid="{7630AD94-387A-412D-86BD-2B6D6362BCF8}"/>
    <cellStyle name="Cálculo 9 8 2" xfId="9491" xr:uid="{4DF249B7-3397-4FB7-8123-72102D9F768E}"/>
    <cellStyle name="Cálculo 9 8 3" xfId="9492" xr:uid="{EE21D36E-054D-4911-BF9A-7066F841AC82}"/>
    <cellStyle name="Cálculo 9 8 4" xfId="9493" xr:uid="{58930518-E67A-4118-AD37-F099FF7DE578}"/>
    <cellStyle name="Cálculo 9 9" xfId="9494" xr:uid="{36DED31B-5130-48C2-9545-C8DF8A4FA190}"/>
    <cellStyle name="Cálculo 9 9 2" xfId="9495" xr:uid="{5C4123AD-0B43-429F-A6BC-FDE0AA4FD9BC}"/>
    <cellStyle name="Cálculo 9 9 3" xfId="9496" xr:uid="{31BE9B12-C6F0-4095-83D7-5647AD3E6912}"/>
    <cellStyle name="Cálculo 9 9 4" xfId="9497" xr:uid="{759CE2C8-21CE-4133-9040-1257738C3466}"/>
    <cellStyle name="Célula de Verificação" xfId="306" builtinId="23" customBuiltin="1"/>
    <cellStyle name="Célula de Verificação 2" xfId="52" xr:uid="{00000000-0005-0000-0000-000029000000}"/>
    <cellStyle name="Célula de Verificação 2 2" xfId="564" xr:uid="{FCF684E7-B1A0-4DCA-A510-1C00810912A3}"/>
    <cellStyle name="Célula de Verificação 2 2 2" xfId="9498" xr:uid="{A3AD07AC-C93A-45E1-A310-5918AF02DC33}"/>
    <cellStyle name="Célula de Verificação 2 3" xfId="356" xr:uid="{B5CD44E9-3A41-451F-898D-8B4B4386FCFF}"/>
    <cellStyle name="Célula de Verificação 2 3 2" xfId="9499" xr:uid="{90B093D1-6E00-428E-A05F-4C0BB47D4EBF}"/>
    <cellStyle name="Célula de Verificação 2 3 3" xfId="9500" xr:uid="{BB3ACCED-CB85-483B-8168-C4B76692479D}"/>
    <cellStyle name="Célula de Verificação 2 3 4" xfId="9501" xr:uid="{4FA72595-347D-4C79-B6B0-1C52A39504A5}"/>
    <cellStyle name="Célula de Verificação 2 4" xfId="1219" xr:uid="{6889F2CE-7B1C-4D31-9685-74A3949F0560}"/>
    <cellStyle name="Célula de Verificação 2 5" xfId="52398" xr:uid="{71D330FC-8890-4CBF-B383-0B427AAD70DB}"/>
    <cellStyle name="Célula de Verificação 3" xfId="118" xr:uid="{00000000-0005-0000-0000-00002A000000}"/>
    <cellStyle name="Célula de Verificação 3 2" xfId="1278" xr:uid="{BFD80D8C-A5CB-4347-ABB6-1DFFA9399F33}"/>
    <cellStyle name="Célula de Verificação 3 3" xfId="52452" xr:uid="{802E498F-B318-40B9-BBD2-DF9FC239BB8C}"/>
    <cellStyle name="Célula de Verificação 4" xfId="508" xr:uid="{B9CE5ECE-0509-449F-A636-EF498905B31F}"/>
    <cellStyle name="Célula de Verificação 4 2" xfId="9502" xr:uid="{8A042228-03D8-4E24-A944-A13BA44DAD45}"/>
    <cellStyle name="Célula de Verificação 5" xfId="1312" xr:uid="{74B3EB0C-8920-4496-AA46-16B1A53F14E9}"/>
    <cellStyle name="Célula de Verificação 6" xfId="440" xr:uid="{907DF6D0-8F08-47EE-81E4-5ACB6ED5908E}"/>
    <cellStyle name="Célula Vinculada" xfId="305" builtinId="24" customBuiltin="1"/>
    <cellStyle name="Célula Vinculada 2" xfId="53" xr:uid="{00000000-0005-0000-0000-00002B000000}"/>
    <cellStyle name="Célula Vinculada 2 2" xfId="563" xr:uid="{4B59A5AB-3396-4E34-A5C3-D9B973246E89}"/>
    <cellStyle name="Célula Vinculada 2 2 2" xfId="9503" xr:uid="{27F28D30-C0BF-4027-ACEA-0C3FA0FD695D}"/>
    <cellStyle name="Célula Vinculada 2 3" xfId="372" xr:uid="{8540F7E9-822A-4E78-9FDE-CC5E54A49525}"/>
    <cellStyle name="Célula Vinculada 2 3 2" xfId="9504" xr:uid="{295FFBF7-EBA2-44B5-8C54-FD9D9E120454}"/>
    <cellStyle name="Célula Vinculada 2 3 3" xfId="9505" xr:uid="{5A9FA55C-85EE-4C03-AC54-DBFDFF9FE567}"/>
    <cellStyle name="Célula Vinculada 2 3 4" xfId="9506" xr:uid="{7987A668-B2A2-4274-9668-5CD8B49FD834}"/>
    <cellStyle name="Célula Vinculada 2 4" xfId="1220" xr:uid="{11BDB3CB-92AC-4F07-BE07-E67007344585}"/>
    <cellStyle name="Célula Vinculada 2 5" xfId="52399" xr:uid="{21362721-8717-4FFD-9A10-F8D21E5ECFA9}"/>
    <cellStyle name="Célula Vinculada 3" xfId="509" xr:uid="{A237ECF1-E25F-45BE-B767-DF8F85C13698}"/>
    <cellStyle name="Célula Vinculada 3 2" xfId="9507" xr:uid="{E4894D4D-CC9C-44BB-9A5D-54B375FC37AB}"/>
    <cellStyle name="Célula Vinculada 4" xfId="1311" xr:uid="{EE24A684-1466-46CB-97CF-6A7841D77256}"/>
    <cellStyle name="Célula Vinculada 5" xfId="432" xr:uid="{E005C36B-C748-45CE-9A1F-0E8303109727}"/>
    <cellStyle name="Comma 2" xfId="465" xr:uid="{D83956EC-1C6C-4E3F-8877-1EB8346BA9F6}"/>
    <cellStyle name="Comma 2 2" xfId="52471" xr:uid="{38DBF267-6A1C-4A34-BD15-385F50E86062}"/>
    <cellStyle name="Comma 2 2 2" xfId="52893" xr:uid="{745D7ADA-6D6C-4A94-906D-2A771574A064}"/>
    <cellStyle name="Comma 2 2 2 2" xfId="53606" xr:uid="{9F87EA26-023F-41C7-9C8F-D31C18C8F1D8}"/>
    <cellStyle name="Comma 2 2 2 2 2" xfId="56000" xr:uid="{F7013A8E-9073-4C7F-A864-15F282D17D24}"/>
    <cellStyle name="Comma 2 2 2 3" xfId="55281" xr:uid="{2CC1B00A-B738-4E9C-BC44-5B7C41605572}"/>
    <cellStyle name="Comma 2 2 3" xfId="53123" xr:uid="{53E4ABA0-337B-4BFE-94F0-A7B0CE9A3BD2}"/>
    <cellStyle name="Comma 2 2 3 2" xfId="53837" xr:uid="{36392937-70FA-456E-8398-1C81E82CB8C9}"/>
    <cellStyle name="Comma 2 2 3 2 2" xfId="56231" xr:uid="{7754F49D-4512-4DA4-BFF0-9A54023148C5}"/>
    <cellStyle name="Comma 2 2 3 3" xfId="55512" xr:uid="{46E8AFBB-6337-4B80-B392-BC270F94113A}"/>
    <cellStyle name="Comma 2 2 4" xfId="53375" xr:uid="{BD356899-50E4-4B1C-8C1E-2D223D9C48FA}"/>
    <cellStyle name="Comma 2 2 4 2" xfId="55769" xr:uid="{2C991B11-6BB7-4B47-BE05-492EB9BD137A}"/>
    <cellStyle name="Comma 2 2 5" xfId="54068" xr:uid="{C419F4C2-90E0-4EB6-962D-87C4CA03E12E}"/>
    <cellStyle name="Comma 2 2 5 2" xfId="56462" xr:uid="{6F8A7522-8227-49C0-9B02-AC7BB228DF0C}"/>
    <cellStyle name="Comma 2 2 6" xfId="54331" xr:uid="{85D1F990-1428-4D00-8B9D-5225E9208B4E}"/>
    <cellStyle name="Comma 2 2 6 2" xfId="56725" xr:uid="{BF23B899-C02C-48D3-9432-08A7B996A95F}"/>
    <cellStyle name="Comma 2 2 7" xfId="54562" xr:uid="{43851902-2D58-40C7-970F-60E8ECA149B3}"/>
    <cellStyle name="Comma 2 2 7 2" xfId="56956" xr:uid="{5FE5F8C6-62A3-4820-89CD-A41BDBD8E2DF}"/>
    <cellStyle name="Comma 2 2 8" xfId="52662" xr:uid="{C8EF3C51-216D-4B1F-B310-474454D32322}"/>
    <cellStyle name="Comma 2 2 8 2" xfId="55050" xr:uid="{4FD7D016-EC0B-434E-8CB9-A451764F458F}"/>
    <cellStyle name="Comma 2 2 9" xfId="54793" xr:uid="{2BC85A4B-EC8C-4AE6-B9E2-98BD4100DC1B}"/>
    <cellStyle name="Comma 2 3" xfId="53294" xr:uid="{B8EA1EC3-0EBF-4903-9FBD-A482C0C7A153}"/>
    <cellStyle name="Comma 2 3 2" xfId="55684" xr:uid="{A0FB8527-6C40-40F5-BD9D-C5BE819E31D1}"/>
    <cellStyle name="Comma 2 4" xfId="52577" xr:uid="{9E2DE700-49EE-41DC-B5B6-0CF12399882F}"/>
    <cellStyle name="Comma 2 4 2" xfId="54965" xr:uid="{360BC5B2-5550-414B-B4FA-9C641089568C}"/>
    <cellStyle name="Comma 3" xfId="52505" xr:uid="{543BC3FA-ACD2-4917-871E-44F9FB058AFC}"/>
    <cellStyle name="Comma 3 2" xfId="52974" xr:uid="{7DF085C3-75A3-48C2-A831-DB3370741DF2}"/>
    <cellStyle name="Comma 3 2 2" xfId="53688" xr:uid="{ABFF2B54-AE06-420F-B870-698477DC8092}"/>
    <cellStyle name="Comma 3 2 2 2" xfId="56082" xr:uid="{9CA80E75-4252-469E-B3D2-04E3F0FAF9BF}"/>
    <cellStyle name="Comma 3 2 3" xfId="55363" xr:uid="{F3CB51E0-4D1D-4DDF-89D3-5E92E0781947}"/>
    <cellStyle name="Comma 3 3" xfId="53205" xr:uid="{FDB09216-0D24-4411-AAA7-F7029317B4F1}"/>
    <cellStyle name="Comma 3 3 2" xfId="53919" xr:uid="{B02F88B3-0E6F-4AE9-A9CA-67D94BE8FDAC}"/>
    <cellStyle name="Comma 3 3 2 2" xfId="56313" xr:uid="{DCAEFF60-57CB-4BFD-A334-4F785461DD2E}"/>
    <cellStyle name="Comma 3 3 3" xfId="55594" xr:uid="{AF4075B3-8A69-489F-825F-F6A70007B48C}"/>
    <cellStyle name="Comma 3 4" xfId="53457" xr:uid="{E932612E-5977-4B2F-8A43-85ACA5381711}"/>
    <cellStyle name="Comma 3 4 2" xfId="55851" xr:uid="{4C5C9AA7-BD2A-45C6-8548-F7FB57781482}"/>
    <cellStyle name="Comma 3 5" xfId="54150" xr:uid="{58D10ABA-A8EB-42DA-8F3D-E4A464C25209}"/>
    <cellStyle name="Comma 3 5 2" xfId="56544" xr:uid="{3C899171-DC98-4A1F-9690-21EED914A12E}"/>
    <cellStyle name="Comma 3 6" xfId="54413" xr:uid="{8B258FC5-F93E-4353-ADE8-63FA04268F0D}"/>
    <cellStyle name="Comma 3 6 2" xfId="56807" xr:uid="{0BB583B6-5131-4294-A9F0-9B4CAA2165BC}"/>
    <cellStyle name="Comma 3 7" xfId="54644" xr:uid="{8B3B4717-0C58-4001-9D4E-85CDF6D15E9C}"/>
    <cellStyle name="Comma 3 7 2" xfId="57038" xr:uid="{2A6BE4DF-7D4E-4035-902C-CAC47BD5DAED}"/>
    <cellStyle name="Comma 3 8" xfId="52744" xr:uid="{30B2E318-7CE6-4E1D-8F85-2CA6D306E836}"/>
    <cellStyle name="Comma 3 8 2" xfId="55132" xr:uid="{6AB1D9F3-61E1-4F2F-A7A7-4512C420EAFE}"/>
    <cellStyle name="Comma 3 9" xfId="54875" xr:uid="{5370E79B-9580-4E64-B1EC-26F678CEA101}"/>
    <cellStyle name="Comma 4" xfId="54723" xr:uid="{0B81DBDE-0765-4623-AB39-33571DEFD8AC}"/>
    <cellStyle name="Currency 2" xfId="52549" xr:uid="{90DD49BC-A7BE-4C03-BA2D-29412A3E8BED}"/>
    <cellStyle name="Currency 2 2" xfId="53036" xr:uid="{92C2936E-AE11-47A8-A01F-A90964C1F41D}"/>
    <cellStyle name="Currency 2 2 2" xfId="53750" xr:uid="{11160DF5-4F19-4AC6-9226-AA718975C718}"/>
    <cellStyle name="Currency 2 2 2 2" xfId="56144" xr:uid="{186952B9-75E5-4EFA-88B7-7F508AAED7E4}"/>
    <cellStyle name="Currency 2 2 3" xfId="55425" xr:uid="{01E1AE96-9389-465C-BFE7-A71F86E1899B}"/>
    <cellStyle name="Currency 2 3" xfId="53267" xr:uid="{211101D8-13DD-483B-B5D6-32C0DC1E1B5F}"/>
    <cellStyle name="Currency 2 3 2" xfId="53981" xr:uid="{E4DC2EA3-C706-4581-956B-32F9060E1A0D}"/>
    <cellStyle name="Currency 2 3 2 2" xfId="56375" xr:uid="{40BA1D0D-EAA2-4337-A8DE-63710B2B8B1E}"/>
    <cellStyle name="Currency 2 3 3" xfId="55656" xr:uid="{2E4DCCED-13EF-4693-9F9F-404C52A4A08D}"/>
    <cellStyle name="Currency 2 4" xfId="53519" xr:uid="{28A9D0A9-13E3-45BD-AC89-AA3E80E682FF}"/>
    <cellStyle name="Currency 2 4 2" xfId="55913" xr:uid="{7D532133-1794-430B-8813-8F386F80A130}"/>
    <cellStyle name="Currency 2 5" xfId="54212" xr:uid="{4629A377-3408-425B-9AD9-0FCFE5E1AECC}"/>
    <cellStyle name="Currency 2 5 2" xfId="56606" xr:uid="{02C3E2BC-4529-47E8-AD69-EA7CC803B72F}"/>
    <cellStyle name="Currency 2 6" xfId="54475" xr:uid="{DA6BEE78-43D3-48C2-A5BC-9B708E5E46D8}"/>
    <cellStyle name="Currency 2 6 2" xfId="56869" xr:uid="{097BF08B-7F17-4493-8A33-7B73DAF8808C}"/>
    <cellStyle name="Currency 2 7" xfId="54706" xr:uid="{0DE0720A-F37E-46DD-B277-2130E45B7BE1}"/>
    <cellStyle name="Currency 2 7 2" xfId="57100" xr:uid="{0F5AD1A6-F56B-4ED8-9865-53A76ACDB1D7}"/>
    <cellStyle name="Currency 2 8" xfId="52806" xr:uid="{BA0DB0CF-4E00-4193-937F-D67BCA7BFABE}"/>
    <cellStyle name="Currency 2 8 2" xfId="55194" xr:uid="{C9D91B0B-59D5-4029-93E8-A3E90645CC1C}"/>
    <cellStyle name="Currency 2 9" xfId="54937" xr:uid="{1B02227B-F588-441A-99F8-7F46771B2095}"/>
    <cellStyle name="Currency 3" xfId="54950" xr:uid="{73584A3C-BC91-41F0-84E4-AEC480EADE13}"/>
    <cellStyle name="Ênfase1" xfId="311" builtinId="29" customBuiltin="1"/>
    <cellStyle name="Ênfase1 2" xfId="54" xr:uid="{00000000-0005-0000-0000-00002C000000}"/>
    <cellStyle name="Ênfase1 2 2" xfId="562" xr:uid="{7A7D8A44-1A92-4EDA-BA6B-8F600EAA5747}"/>
    <cellStyle name="Ênfase1 2 2 2" xfId="9508" xr:uid="{98DBE4CE-41BB-47D6-9C82-C2FAF7266649}"/>
    <cellStyle name="Ênfase1 2 3" xfId="395" xr:uid="{F188E663-F9BB-49D4-BB5F-CAEE8E6CA04D}"/>
    <cellStyle name="Ênfase1 2 3 2" xfId="9509" xr:uid="{AB2029F7-2450-4543-81FF-74A4DD12EB91}"/>
    <cellStyle name="Ênfase1 2 3 3" xfId="9510" xr:uid="{7B9E5548-4375-46C5-B12C-35956F71E1CD}"/>
    <cellStyle name="Ênfase1 2 3 4" xfId="9511" xr:uid="{734593A4-994A-4E09-BAC3-E6FD1DC9840C}"/>
    <cellStyle name="Ênfase1 2 4" xfId="1221" xr:uid="{D5D8E4B9-12CE-410A-988F-39453499BC93}"/>
    <cellStyle name="Ênfase1 2 5" xfId="52400" xr:uid="{5BD4888E-FEC7-4F32-8D0B-19DD627C0F77}"/>
    <cellStyle name="Ênfase1 3" xfId="119" xr:uid="{00000000-0005-0000-0000-00002D000000}"/>
    <cellStyle name="Ênfase1 3 2" xfId="1279" xr:uid="{1FABF343-F434-41D1-BAF1-9550E9729A3A}"/>
    <cellStyle name="Ênfase1 3 3" xfId="52453" xr:uid="{7E37BF4C-C2C3-46C8-BBD6-9B9C0ECD70D1}"/>
    <cellStyle name="Ênfase1 4" xfId="510" xr:uid="{BC8AA4FE-334F-4F69-B9E4-4A925283D610}"/>
    <cellStyle name="Ênfase1 4 2" xfId="9512" xr:uid="{9A15ACCD-4D64-4437-BD1C-F2F5422E463E}"/>
    <cellStyle name="Ênfase1 5" xfId="1317" xr:uid="{DBB6068E-C7FD-4C6E-9D29-6220070652B1}"/>
    <cellStyle name="Ênfase1 6" xfId="364" xr:uid="{5F4E2117-5FEA-4CED-9A77-72FC5409DEE0}"/>
    <cellStyle name="Ênfase2" xfId="314" builtinId="33" customBuiltin="1"/>
    <cellStyle name="Ênfase2 2" xfId="55" xr:uid="{00000000-0005-0000-0000-00002E000000}"/>
    <cellStyle name="Ênfase2 2 2" xfId="561" xr:uid="{9F1E31A5-D42A-4C0E-951B-33277A78B896}"/>
    <cellStyle name="Ênfase2 2 2 2" xfId="9513" xr:uid="{734ADF3A-ABED-4C9F-8F4B-A97DB6DA0433}"/>
    <cellStyle name="Ênfase2 2 3" xfId="373" xr:uid="{833D9162-AC2B-4CBC-B37B-A12A19FBF398}"/>
    <cellStyle name="Ênfase2 2 3 2" xfId="9514" xr:uid="{CB73C147-C0A9-4944-8C40-37166ADDBF35}"/>
    <cellStyle name="Ênfase2 2 3 3" xfId="9515" xr:uid="{0DC20787-1297-4DB2-A9F9-B9BEDB534B7B}"/>
    <cellStyle name="Ênfase2 2 3 4" xfId="9516" xr:uid="{59B84608-BD0F-4CC0-B24C-3D68224B677F}"/>
    <cellStyle name="Ênfase2 2 4" xfId="1222" xr:uid="{7FB0805B-1AC2-4CB2-ADD8-B9C8C418705A}"/>
    <cellStyle name="Ênfase2 2 5" xfId="52401" xr:uid="{2767A7BF-C0BA-469F-94EA-BBCE7BFB14FB}"/>
    <cellStyle name="Ênfase2 3" xfId="120" xr:uid="{00000000-0005-0000-0000-00002F000000}"/>
    <cellStyle name="Ênfase2 3 2" xfId="1280" xr:uid="{2B0F52EF-B547-4244-9790-02F3BD2ABEB7}"/>
    <cellStyle name="Ênfase2 3 3" xfId="52454" xr:uid="{B351B634-08B0-44FB-8566-EA77675AE4D4}"/>
    <cellStyle name="Ênfase2 4" xfId="511" xr:uid="{B6E8D085-95F5-45DA-B935-89AC0C7DD723}"/>
    <cellStyle name="Ênfase2 4 2" xfId="9517" xr:uid="{09B23810-D8C4-46FF-8758-E7C7C5608435}"/>
    <cellStyle name="Ênfase2 5" xfId="1321" xr:uid="{E5E33617-0E15-4F07-AB55-8954CF8937BD}"/>
    <cellStyle name="Ênfase2 6" xfId="442" xr:uid="{9DE0B0FD-50BD-4581-941E-6639BFD3BD40}"/>
    <cellStyle name="Ênfase3" xfId="317" builtinId="37" customBuiltin="1"/>
    <cellStyle name="Ênfase3 2" xfId="56" xr:uid="{00000000-0005-0000-0000-000030000000}"/>
    <cellStyle name="Ênfase3 2 2" xfId="560" xr:uid="{67F95AE7-93C1-4A83-9686-4E1033137D19}"/>
    <cellStyle name="Ênfase3 2 2 2" xfId="9518" xr:uid="{EC6AB665-1C1E-4BA9-85CD-5E25419442DC}"/>
    <cellStyle name="Ênfase3 2 3" xfId="357" xr:uid="{45C8787F-4290-463E-A442-819AEB02F50A}"/>
    <cellStyle name="Ênfase3 2 3 2" xfId="9519" xr:uid="{7CF889D4-1A36-4049-ADBD-793F91BCA917}"/>
    <cellStyle name="Ênfase3 2 3 3" xfId="9520" xr:uid="{F8B2098E-E283-4FB5-B807-1E7143504DAE}"/>
    <cellStyle name="Ênfase3 2 3 4" xfId="9521" xr:uid="{62A06909-67E7-47A9-875A-4FD1F806F368}"/>
    <cellStyle name="Ênfase3 2 4" xfId="1223" xr:uid="{D3CEF790-D850-4A34-ABF2-885BB958EC97}"/>
    <cellStyle name="Ênfase3 2 5" xfId="52402" xr:uid="{41C15BFF-3EDF-40BF-933F-B1224273C5E2}"/>
    <cellStyle name="Ênfase3 3" xfId="121" xr:uid="{00000000-0005-0000-0000-000031000000}"/>
    <cellStyle name="Ênfase3 3 2" xfId="1281" xr:uid="{08B35A19-C5D3-47D2-AC92-3D90183904BF}"/>
    <cellStyle name="Ênfase3 3 3" xfId="52455" xr:uid="{28E6BF13-4879-4CEA-99ED-839414F295C2}"/>
    <cellStyle name="Ênfase3 4" xfId="512" xr:uid="{3AD423E8-343D-47DC-A06F-9E79CC45E1B5}"/>
    <cellStyle name="Ênfase3 4 2" xfId="9522" xr:uid="{C44F1D04-F35F-4212-97AC-59CA046E0541}"/>
    <cellStyle name="Ênfase3 5" xfId="1325" xr:uid="{3646974D-D53D-40E9-B8A8-78688886F1A0}"/>
    <cellStyle name="Ênfase3 6" xfId="434" xr:uid="{55BB1931-5CAA-421A-B295-8D88D3961790}"/>
    <cellStyle name="Ênfase4" xfId="320" builtinId="41" customBuiltin="1"/>
    <cellStyle name="Ênfase4 2" xfId="57" xr:uid="{00000000-0005-0000-0000-000032000000}"/>
    <cellStyle name="Ênfase4 2 2" xfId="559" xr:uid="{4BB3AA03-A7CF-467C-9348-4ADD0C09032D}"/>
    <cellStyle name="Ênfase4 2 2 2" xfId="9523" xr:uid="{34675AB4-ABCF-41B6-A16C-DF93CBB91607}"/>
    <cellStyle name="Ênfase4 2 3" xfId="374" xr:uid="{C5E131BC-8FBC-404D-9DA4-A98D64B0174C}"/>
    <cellStyle name="Ênfase4 2 3 2" xfId="9524" xr:uid="{406B8E96-3AD3-48B3-B735-4D6269F009FC}"/>
    <cellStyle name="Ênfase4 2 3 3" xfId="9525" xr:uid="{206AE3E8-717B-46AB-9061-E20653E60C30}"/>
    <cellStyle name="Ênfase4 2 3 4" xfId="9526" xr:uid="{CAD9F2AA-4F54-4956-9262-73B9A477075F}"/>
    <cellStyle name="Ênfase4 2 4" xfId="1224" xr:uid="{602E7BEC-65F3-4DFD-94CC-760AD5339A99}"/>
    <cellStyle name="Ênfase4 2 5" xfId="52403" xr:uid="{C88CE50A-6EA9-43A0-BC08-A6DF96ABCA51}"/>
    <cellStyle name="Ênfase4 3" xfId="122" xr:uid="{00000000-0005-0000-0000-000033000000}"/>
    <cellStyle name="Ênfase4 3 2" xfId="1282" xr:uid="{BB0937E6-DC0A-4431-98EF-E11D5EE575D3}"/>
    <cellStyle name="Ênfase4 3 3" xfId="52456" xr:uid="{0677169E-0E8F-4B1F-9656-01CEEE473CBE}"/>
    <cellStyle name="Ênfase4 4" xfId="513" xr:uid="{8BFE2509-D68D-4F67-8460-51D36F562BDA}"/>
    <cellStyle name="Ênfase4 4 2" xfId="9527" xr:uid="{6179B8EB-6CE7-40F8-916E-CE44E473E35B}"/>
    <cellStyle name="Ênfase4 5" xfId="1329" xr:uid="{DB29C5A0-6333-4292-BE31-33B77F6257CD}"/>
    <cellStyle name="Ênfase4 6" xfId="348" xr:uid="{CDF56943-A4DF-4E1D-8101-56FAE04C050E}"/>
    <cellStyle name="Ênfase5" xfId="323" builtinId="45" customBuiltin="1"/>
    <cellStyle name="Ênfase5 2" xfId="58" xr:uid="{00000000-0005-0000-0000-000034000000}"/>
    <cellStyle name="Ênfase5 2 2" xfId="541" xr:uid="{7A698A1C-BED9-491C-A504-9FCA91CEF143}"/>
    <cellStyle name="Ênfase5 2 2 2" xfId="9528" xr:uid="{BD4505EA-7717-454F-B610-C96152464FC4}"/>
    <cellStyle name="Ênfase5 2 3" xfId="396" xr:uid="{11D4B5EB-1E16-402F-817E-4758D41091DE}"/>
    <cellStyle name="Ênfase5 2 3 2" xfId="9529" xr:uid="{911DDECF-12F5-4182-9533-E7472E5BB6FF}"/>
    <cellStyle name="Ênfase5 2 3 3" xfId="9530" xr:uid="{2FF4836D-A58A-44A0-AF08-A47FAE4286EC}"/>
    <cellStyle name="Ênfase5 2 3 4" xfId="9531" xr:uid="{03BE452C-E6CD-4F01-B62E-06894606AAA3}"/>
    <cellStyle name="Ênfase5 2 4" xfId="1225" xr:uid="{1EBA41E1-72ED-43FF-99BE-954314B2A2AD}"/>
    <cellStyle name="Ênfase5 2 5" xfId="52404" xr:uid="{805DDAD2-7B85-44D2-93FB-4ACFA34D74AB}"/>
    <cellStyle name="Ênfase5 3" xfId="123" xr:uid="{00000000-0005-0000-0000-000035000000}"/>
    <cellStyle name="Ênfase5 3 2" xfId="1283" xr:uid="{5925CF31-19F5-4660-A107-8BB39420FF44}"/>
    <cellStyle name="Ênfase5 3 3" xfId="52457" xr:uid="{524DB86D-AF9E-4E96-BF35-2CBAE2F49411}"/>
    <cellStyle name="Ênfase5 4" xfId="514" xr:uid="{F05876BA-735B-4FBB-89DB-1B5E01E58A28}"/>
    <cellStyle name="Ênfase5 4 2" xfId="9532" xr:uid="{C10FC036-BBF1-4FC8-861A-7E7DF865B8E2}"/>
    <cellStyle name="Ênfase5 5" xfId="1333" xr:uid="{91E158B7-7467-49A2-8E82-2BD7CAB1A319}"/>
    <cellStyle name="Ênfase5 6" xfId="427" xr:uid="{39B7FFBE-22AE-4CBF-B16F-36C53A5CE199}"/>
    <cellStyle name="Ênfase6" xfId="326" builtinId="49" customBuiltin="1"/>
    <cellStyle name="Ênfase6 2" xfId="59" xr:uid="{00000000-0005-0000-0000-000036000000}"/>
    <cellStyle name="Ênfase6 2 2" xfId="558" xr:uid="{3EDE60BF-6337-41CE-8187-D3903CEB7320}"/>
    <cellStyle name="Ênfase6 2 2 2" xfId="9533" xr:uid="{31153800-3AD0-48E9-9E25-8218188219C1}"/>
    <cellStyle name="Ênfase6 2 3" xfId="375" xr:uid="{76E57CEE-F18A-44F0-8741-F5A0E3A38184}"/>
    <cellStyle name="Ênfase6 2 3 2" xfId="9534" xr:uid="{F58AB6A8-75C8-4743-8D49-8A0E4BF7889A}"/>
    <cellStyle name="Ênfase6 2 3 3" xfId="9535" xr:uid="{A5A3FFA4-2F7F-4317-A6C9-0B038F50ECEB}"/>
    <cellStyle name="Ênfase6 2 3 4" xfId="9536" xr:uid="{58BA91D0-7C81-443E-B051-52371790C534}"/>
    <cellStyle name="Ênfase6 2 4" xfId="1226" xr:uid="{E9CED5C1-F569-461E-A464-5F187A327E5D}"/>
    <cellStyle name="Ênfase6 2 5" xfId="52405" xr:uid="{B274A545-F635-44E8-8E2D-153FFA891C87}"/>
    <cellStyle name="Ênfase6 3" xfId="124" xr:uid="{00000000-0005-0000-0000-000037000000}"/>
    <cellStyle name="Ênfase6 3 2" xfId="1284" xr:uid="{A0A2CEC1-C4AB-4FAB-BED8-F27FF2CFDFA0}"/>
    <cellStyle name="Ênfase6 3 3" xfId="52458" xr:uid="{16E024A1-08BE-4AF0-9E41-46CFBCFB6DE9}"/>
    <cellStyle name="Ênfase6 4" xfId="515" xr:uid="{DA323AEE-E7A8-4F0B-BDE7-85560795A265}"/>
    <cellStyle name="Ênfase6 4 2" xfId="9537" xr:uid="{7AD060CA-F671-4782-9BC4-A9C167CEC3B8}"/>
    <cellStyle name="Ênfase6 5" xfId="1337" xr:uid="{67A602D6-15A7-4577-B973-81E4B1988432}"/>
    <cellStyle name="Ênfase6 6" xfId="418" xr:uid="{04588990-6179-4DA6-9F37-95E37CF30D35}"/>
    <cellStyle name="Entrada" xfId="302" builtinId="20" customBuiltin="1"/>
    <cellStyle name="Entrada 10" xfId="628" xr:uid="{A4E83C80-C452-48BD-B82D-12A09BEFA3A9}"/>
    <cellStyle name="Entrada 10 10" xfId="9538" xr:uid="{6987814E-4BC4-40D5-9572-A2941985A9ED}"/>
    <cellStyle name="Entrada 10 11" xfId="9539" xr:uid="{BA12108B-976B-4EE5-A1AF-7389DF1422DB}"/>
    <cellStyle name="Entrada 10 12" xfId="9540" xr:uid="{86DA2607-23CC-4044-B64D-D9F110448953}"/>
    <cellStyle name="Entrada 10 13" xfId="9541" xr:uid="{2430791F-5A34-4E30-96D6-BAAD136DFAB3}"/>
    <cellStyle name="Entrada 10 14" xfId="9542" xr:uid="{361EE3D5-0B32-48FC-B2A5-E9D3272C1846}"/>
    <cellStyle name="Entrada 10 15" xfId="9543" xr:uid="{A1D70656-D01F-46AE-8C47-EEEA646A38C9}"/>
    <cellStyle name="Entrada 10 16" xfId="9544" xr:uid="{7CCAAFC7-39AA-45AE-BB41-4B3684B97BFA}"/>
    <cellStyle name="Entrada 10 2" xfId="772" xr:uid="{5D2819CF-AD13-44EB-9406-830593851B0F}"/>
    <cellStyle name="Entrada 10 2 10" xfId="9545" xr:uid="{CCAB98A1-2077-4F1C-8D1C-FD1978E24C8D}"/>
    <cellStyle name="Entrada 10 2 11" xfId="9546" xr:uid="{52FA74EB-D03C-4DA8-988D-CE6D0F4E3A64}"/>
    <cellStyle name="Entrada 10 2 12" xfId="9547" xr:uid="{0D0E8530-604C-4D58-9BC8-3343E85B6034}"/>
    <cellStyle name="Entrada 10 2 13" xfId="9548" xr:uid="{7838E39D-E9BA-4E10-9952-71DE1DABB360}"/>
    <cellStyle name="Entrada 10 2 14" xfId="9549" xr:uid="{B0266EF4-5544-47C6-9BB0-71266AC95276}"/>
    <cellStyle name="Entrada 10 2 2" xfId="875" xr:uid="{2D65950D-2828-4AA4-BFC1-99B36BE5C2DB}"/>
    <cellStyle name="Entrada 10 2 2 10" xfId="9550" xr:uid="{6F2B28F2-741A-441B-8C85-3A723F6C77FD}"/>
    <cellStyle name="Entrada 10 2 2 11" xfId="9551" xr:uid="{D2653267-86B1-4E5A-91F2-CF8CF4A3F0E8}"/>
    <cellStyle name="Entrada 10 2 2 12" xfId="9552" xr:uid="{0ADC5716-40B8-485C-8939-0A5329527217}"/>
    <cellStyle name="Entrada 10 2 2 13" xfId="9553" xr:uid="{3DD4C99E-31C2-4A0D-B2AA-01022D0411BC}"/>
    <cellStyle name="Entrada 10 2 2 2" xfId="1126" xr:uid="{D349A61E-1D7D-4815-A2B1-BB2F6E227541}"/>
    <cellStyle name="Entrada 10 2 2 2 10" xfId="9554" xr:uid="{98ACDB03-F39D-400A-8CD0-61EE0BDFDF2B}"/>
    <cellStyle name="Entrada 10 2 2 2 11" xfId="9555" xr:uid="{4E068A15-D229-4102-A774-342AFB978982}"/>
    <cellStyle name="Entrada 10 2 2 2 12" xfId="9556" xr:uid="{B01BBB3D-278F-4BEC-A372-06758C957BEC}"/>
    <cellStyle name="Entrada 10 2 2 2 13" xfId="9557" xr:uid="{21C1C54B-B41C-4520-86CF-09B096FB30DC}"/>
    <cellStyle name="Entrada 10 2 2 2 2" xfId="9558" xr:uid="{7799211B-BC84-4BA2-951C-6F4168918201}"/>
    <cellStyle name="Entrada 10 2 2 2 2 10" xfId="9559" xr:uid="{BF79BC73-55D4-4CFD-BA37-D3BA17004EF8}"/>
    <cellStyle name="Entrada 10 2 2 2 2 2" xfId="9560" xr:uid="{4A31D44C-1218-4F06-BA40-0B09178CAD48}"/>
    <cellStyle name="Entrada 10 2 2 2 2 2 2" xfId="9561" xr:uid="{C627944F-4B41-4B88-827E-7CEC40069690}"/>
    <cellStyle name="Entrada 10 2 2 2 2 2 3" xfId="9562" xr:uid="{5CAA9FEA-ED54-4530-B1EE-E1D245ED3F3F}"/>
    <cellStyle name="Entrada 10 2 2 2 2 2 4" xfId="9563" xr:uid="{9E6A07B3-E379-4C64-95E0-879F03D6A259}"/>
    <cellStyle name="Entrada 10 2 2 2 2 2 5" xfId="9564" xr:uid="{6626F2EC-C3A8-479A-9241-B13A83CE9DB9}"/>
    <cellStyle name="Entrada 10 2 2 2 2 3" xfId="9565" xr:uid="{9BCEE330-88BD-40C9-A9F2-CB372ED488FA}"/>
    <cellStyle name="Entrada 10 2 2 2 2 3 2" xfId="9566" xr:uid="{79B3E980-EEC3-4206-B683-56E66B86810E}"/>
    <cellStyle name="Entrada 10 2 2 2 2 3 3" xfId="9567" xr:uid="{E9D29DDC-C1AA-4438-968F-2BAEE0DF1CE5}"/>
    <cellStyle name="Entrada 10 2 2 2 2 3 4" xfId="9568" xr:uid="{D85919E7-67BC-4FB4-86E9-4E7902BADE75}"/>
    <cellStyle name="Entrada 10 2 2 2 2 3 5" xfId="9569" xr:uid="{00C8BB96-DC26-45AB-AAD4-1EA8D7064383}"/>
    <cellStyle name="Entrada 10 2 2 2 2 4" xfId="9570" xr:uid="{294E66D6-AB25-4EEE-98E9-2D21D74CE833}"/>
    <cellStyle name="Entrada 10 2 2 2 2 4 2" xfId="9571" xr:uid="{333245F8-8E93-487B-B03C-A795702D81A9}"/>
    <cellStyle name="Entrada 10 2 2 2 2 4 3" xfId="9572" xr:uid="{31DAFAF5-D5A7-4ACA-8397-268C5D763206}"/>
    <cellStyle name="Entrada 10 2 2 2 2 4 4" xfId="9573" xr:uid="{3B78707E-F513-48A0-A301-8730E2F7C319}"/>
    <cellStyle name="Entrada 10 2 2 2 2 5" xfId="9574" xr:uid="{10FCB413-DADB-4E87-A149-37115C8713E6}"/>
    <cellStyle name="Entrada 10 2 2 2 2 5 2" xfId="9575" xr:uid="{09B91FB5-FDDC-4EBF-B4EB-E92379774BE2}"/>
    <cellStyle name="Entrada 10 2 2 2 2 5 3" xfId="9576" xr:uid="{E363A0CC-2E5A-41B4-895F-326C213786BB}"/>
    <cellStyle name="Entrada 10 2 2 2 2 5 4" xfId="9577" xr:uid="{3B8A1740-6DF0-450B-8880-26DFDB7A9A7D}"/>
    <cellStyle name="Entrada 10 2 2 2 2 6" xfId="9578" xr:uid="{F7F9577F-F66B-4CE4-8197-7D8D9025E6AE}"/>
    <cellStyle name="Entrada 10 2 2 2 2 6 2" xfId="9579" xr:uid="{B7254E66-4857-4C45-BC98-DD8834E04A9A}"/>
    <cellStyle name="Entrada 10 2 2 2 2 6 3" xfId="9580" xr:uid="{5944A030-9D3B-4103-A20C-78AF9BC4C7A6}"/>
    <cellStyle name="Entrada 10 2 2 2 2 6 4" xfId="9581" xr:uid="{B19B794A-628B-4B15-B8F1-2DAA31C15F7B}"/>
    <cellStyle name="Entrada 10 2 2 2 2 7" xfId="9582" xr:uid="{A8D45996-FED9-44DC-8E2D-47B633C23EB6}"/>
    <cellStyle name="Entrada 10 2 2 2 2 8" xfId="9583" xr:uid="{2D8E396A-A654-4B66-AA8C-A28A018241E2}"/>
    <cellStyle name="Entrada 10 2 2 2 2 9" xfId="9584" xr:uid="{35076438-2486-4DFB-AA42-CD252840DF7E}"/>
    <cellStyle name="Entrada 10 2 2 2 3" xfId="9585" xr:uid="{676BAB8E-B94F-48D8-867C-578E6669CB79}"/>
    <cellStyle name="Entrada 10 2 2 2 3 2" xfId="9586" xr:uid="{7DBEE1D1-999F-4550-B221-2A657C332FAC}"/>
    <cellStyle name="Entrada 10 2 2 2 3 3" xfId="9587" xr:uid="{8D15860A-B197-4E6B-BF7F-DE57917BD0E4}"/>
    <cellStyle name="Entrada 10 2 2 2 3 4" xfId="9588" xr:uid="{1B75827B-236F-43DD-B04A-BFD2FBCD1E34}"/>
    <cellStyle name="Entrada 10 2 2 2 3 5" xfId="9589" xr:uid="{06E64392-116B-499B-8179-467F4D27369C}"/>
    <cellStyle name="Entrada 10 2 2 2 4" xfId="9590" xr:uid="{CDC264FA-B1F3-4387-8177-65510812D728}"/>
    <cellStyle name="Entrada 10 2 2 2 4 2" xfId="9591" xr:uid="{5B324710-043C-4C90-8A23-2DBF2FC2BF2D}"/>
    <cellStyle name="Entrada 10 2 2 2 4 3" xfId="9592" xr:uid="{8044CB97-B2E5-42DC-A0FA-D5BE55D55BD0}"/>
    <cellStyle name="Entrada 10 2 2 2 4 4" xfId="9593" xr:uid="{9478B89E-19F6-4217-8234-23C13FC3D770}"/>
    <cellStyle name="Entrada 10 2 2 2 4 5" xfId="9594" xr:uid="{6A4215DC-DA0E-411B-A28E-54576BDC775E}"/>
    <cellStyle name="Entrada 10 2 2 2 5" xfId="9595" xr:uid="{FC521B1A-B9C9-42AD-A6F9-049B2292BE5F}"/>
    <cellStyle name="Entrada 10 2 2 2 5 2" xfId="9596" xr:uid="{48A51D00-A60C-4409-9E4A-0C8DBF16A69C}"/>
    <cellStyle name="Entrada 10 2 2 2 5 3" xfId="9597" xr:uid="{6057B7AC-17ED-4861-90ED-54BDFD780137}"/>
    <cellStyle name="Entrada 10 2 2 2 5 4" xfId="9598" xr:uid="{6E8FB374-C0D3-4C3D-ADFA-3CB101DB468A}"/>
    <cellStyle name="Entrada 10 2 2 2 6" xfId="9599" xr:uid="{3FAA76AD-DC64-4EDD-9CF3-44D6AC412589}"/>
    <cellStyle name="Entrada 10 2 2 2 6 2" xfId="9600" xr:uid="{2E030830-4FBA-4BBA-B96D-52D9583BCBBB}"/>
    <cellStyle name="Entrada 10 2 2 2 6 3" xfId="9601" xr:uid="{988473A0-141E-4C1D-80C4-69C59333FA63}"/>
    <cellStyle name="Entrada 10 2 2 2 6 4" xfId="9602" xr:uid="{B89410B1-EFF1-4B28-AF34-49305EB49CC5}"/>
    <cellStyle name="Entrada 10 2 2 2 7" xfId="9603" xr:uid="{28A4A6E0-1DFC-4CA2-B314-DA62626430A0}"/>
    <cellStyle name="Entrada 10 2 2 2 7 2" xfId="9604" xr:uid="{F2CE299E-C22B-45B6-B3DF-FBFDA1CB87B7}"/>
    <cellStyle name="Entrada 10 2 2 2 7 3" xfId="9605" xr:uid="{C6A90E2C-CF07-42D9-96CC-B8F44EB617FC}"/>
    <cellStyle name="Entrada 10 2 2 2 7 4" xfId="9606" xr:uid="{219E7025-6295-456E-B98E-0FE6728F627F}"/>
    <cellStyle name="Entrada 10 2 2 2 8" xfId="9607" xr:uid="{1F2E2AF0-C3BF-4C29-9A9D-3D573B9FAB0A}"/>
    <cellStyle name="Entrada 10 2 2 2 9" xfId="9608" xr:uid="{9A3CD9CA-8A12-474A-81B3-7C940CB343EE}"/>
    <cellStyle name="Entrada 10 2 2 3" xfId="9609" xr:uid="{3EB2B123-3A32-4E72-A6AF-E237FB9C99A3}"/>
    <cellStyle name="Entrada 10 2 2 3 10" xfId="9610" xr:uid="{956506AB-81A6-4DD0-82B0-B4DDA53F3009}"/>
    <cellStyle name="Entrada 10 2 2 3 2" xfId="9611" xr:uid="{7555A7F8-C062-42D8-9327-7EEC436B41A6}"/>
    <cellStyle name="Entrada 10 2 2 3 2 2" xfId="9612" xr:uid="{0CEB646A-FF1C-4931-8A19-3AFF914CB93A}"/>
    <cellStyle name="Entrada 10 2 2 3 2 3" xfId="9613" xr:uid="{8249422F-FEEE-4C2E-B26B-CF1661B77796}"/>
    <cellStyle name="Entrada 10 2 2 3 2 4" xfId="9614" xr:uid="{BC840333-DDF4-479E-9839-70C65DA56EEE}"/>
    <cellStyle name="Entrada 10 2 2 3 2 5" xfId="9615" xr:uid="{50A60EDD-3480-4BB7-B50E-7768E9A5CDB4}"/>
    <cellStyle name="Entrada 10 2 2 3 3" xfId="9616" xr:uid="{58533B02-218C-495A-9FF7-B6EC0B8F96C9}"/>
    <cellStyle name="Entrada 10 2 2 3 3 2" xfId="9617" xr:uid="{25B192D2-70D0-4D14-B5FC-332F9C39D036}"/>
    <cellStyle name="Entrada 10 2 2 3 3 3" xfId="9618" xr:uid="{C2940947-F9B6-4E29-A815-5AB4EA372A91}"/>
    <cellStyle name="Entrada 10 2 2 3 3 4" xfId="9619" xr:uid="{34A365FA-03A8-4361-8BB8-36722ACD3B75}"/>
    <cellStyle name="Entrada 10 2 2 3 3 5" xfId="9620" xr:uid="{69EA16CF-4A9F-42FF-9F2C-3B23202DBE2A}"/>
    <cellStyle name="Entrada 10 2 2 3 4" xfId="9621" xr:uid="{2B0A4E3C-FCFE-42B9-9555-67EB6A116297}"/>
    <cellStyle name="Entrada 10 2 2 3 4 2" xfId="9622" xr:uid="{D08312AE-5157-439C-A2E1-3C92BB5AF4D2}"/>
    <cellStyle name="Entrada 10 2 2 3 4 3" xfId="9623" xr:uid="{DD2E8E73-2C69-4717-9A3A-EC3FFB283560}"/>
    <cellStyle name="Entrada 10 2 2 3 4 4" xfId="9624" xr:uid="{4DBCF49A-F924-4338-A5D7-9451F1BFAA3F}"/>
    <cellStyle name="Entrada 10 2 2 3 5" xfId="9625" xr:uid="{BBA2D9E8-A871-4BDD-8B77-19B928FC8DC9}"/>
    <cellStyle name="Entrada 10 2 2 3 5 2" xfId="9626" xr:uid="{88C3AE16-7A5B-4E98-AD56-01B1C8F03917}"/>
    <cellStyle name="Entrada 10 2 2 3 5 3" xfId="9627" xr:uid="{D2A3982C-13A5-43E9-8782-BBB363BCF10A}"/>
    <cellStyle name="Entrada 10 2 2 3 5 4" xfId="9628" xr:uid="{638A6BA2-F73D-45C6-8D7A-A54541648860}"/>
    <cellStyle name="Entrada 10 2 2 3 6" xfId="9629" xr:uid="{37E9F089-AFEE-4939-9B5B-CE1E5B37398F}"/>
    <cellStyle name="Entrada 10 2 2 3 6 2" xfId="9630" xr:uid="{9837BD0A-ABFF-4B31-BB4D-2943FB928393}"/>
    <cellStyle name="Entrada 10 2 2 3 6 3" xfId="9631" xr:uid="{DFD2B172-A4F4-4C52-83A9-AA7C5F56E8C4}"/>
    <cellStyle name="Entrada 10 2 2 3 6 4" xfId="9632" xr:uid="{FA6DC4A7-68E2-4255-8EC8-1A992F0EDEBF}"/>
    <cellStyle name="Entrada 10 2 2 3 7" xfId="9633" xr:uid="{1099C808-1586-4027-BC74-B42E95525219}"/>
    <cellStyle name="Entrada 10 2 2 3 8" xfId="9634" xr:uid="{D4E41A23-9981-49E7-AACB-ED4257088A1A}"/>
    <cellStyle name="Entrada 10 2 2 3 9" xfId="9635" xr:uid="{20DD0B0C-CDCC-47DD-8B03-47F59F912656}"/>
    <cellStyle name="Entrada 10 2 2 4" xfId="9636" xr:uid="{2D46C0CF-C606-4BC5-B19C-E6DA8E99C3E4}"/>
    <cellStyle name="Entrada 10 2 2 4 10" xfId="9637" xr:uid="{95834326-92F3-4AEE-8F40-A93177318AF4}"/>
    <cellStyle name="Entrada 10 2 2 4 2" xfId="9638" xr:uid="{D899E2BB-1283-4951-B4E3-E4CA2B32D839}"/>
    <cellStyle name="Entrada 10 2 2 4 2 2" xfId="9639" xr:uid="{91A2DA2D-EA17-4BB0-B9B1-45986AAF5668}"/>
    <cellStyle name="Entrada 10 2 2 4 2 3" xfId="9640" xr:uid="{D6B39CA6-39ED-4A68-A913-9DD261D8FFF7}"/>
    <cellStyle name="Entrada 10 2 2 4 2 4" xfId="9641" xr:uid="{5AB25DB9-D347-48CD-B9F8-2A20E331C0B8}"/>
    <cellStyle name="Entrada 10 2 2 4 2 5" xfId="9642" xr:uid="{6A6DDA3B-D6AE-4654-9AB1-6BB8B05F92DB}"/>
    <cellStyle name="Entrada 10 2 2 4 3" xfId="9643" xr:uid="{A6D2E0CE-F2EE-4152-93D7-62E9213D3B0C}"/>
    <cellStyle name="Entrada 10 2 2 4 3 2" xfId="9644" xr:uid="{26A6FBDC-93AE-4E2E-A4AE-23E76C57BC4F}"/>
    <cellStyle name="Entrada 10 2 2 4 3 3" xfId="9645" xr:uid="{6301FD59-0FFD-4EC7-8DA3-CCC5EE51F50F}"/>
    <cellStyle name="Entrada 10 2 2 4 3 4" xfId="9646" xr:uid="{7C99BD15-1F0B-4AEE-BC3D-06209E384946}"/>
    <cellStyle name="Entrada 10 2 2 4 3 5" xfId="9647" xr:uid="{EE8F439B-AC04-4B12-B7F1-07AC5CC45017}"/>
    <cellStyle name="Entrada 10 2 2 4 4" xfId="9648" xr:uid="{8DA59B27-C53D-4434-BC66-F839861E2814}"/>
    <cellStyle name="Entrada 10 2 2 4 4 2" xfId="9649" xr:uid="{849E0498-69A2-40E5-B87E-DE1E6309E6F4}"/>
    <cellStyle name="Entrada 10 2 2 4 4 3" xfId="9650" xr:uid="{3031AEAA-2C21-4990-91E3-0D55C2101A0B}"/>
    <cellStyle name="Entrada 10 2 2 4 4 4" xfId="9651" xr:uid="{231F5B5F-8022-4AF3-8930-4BD5AE9CF755}"/>
    <cellStyle name="Entrada 10 2 2 4 5" xfId="9652" xr:uid="{9FB8E04D-015A-4BD3-81D7-A7CCFAF7FA41}"/>
    <cellStyle name="Entrada 10 2 2 4 5 2" xfId="9653" xr:uid="{BE746AFE-9FF0-40F0-8716-D8ADCA23A0A0}"/>
    <cellStyle name="Entrada 10 2 2 4 5 3" xfId="9654" xr:uid="{05629AA2-6244-4A60-9A4E-A1F1B45D32D3}"/>
    <cellStyle name="Entrada 10 2 2 4 5 4" xfId="9655" xr:uid="{182B506C-F97A-45F8-9805-99F500E65870}"/>
    <cellStyle name="Entrada 10 2 2 4 6" xfId="9656" xr:uid="{D5F74811-6911-4008-B1F7-24157DBE552B}"/>
    <cellStyle name="Entrada 10 2 2 4 6 2" xfId="9657" xr:uid="{8D3AAE2C-82D3-4E79-A699-6D86DEEA2B38}"/>
    <cellStyle name="Entrada 10 2 2 4 6 3" xfId="9658" xr:uid="{6A3BDCD4-F651-4C01-AED2-911E5F876B9F}"/>
    <cellStyle name="Entrada 10 2 2 4 6 4" xfId="9659" xr:uid="{1106BE91-052C-4AB8-B22D-702897824CF6}"/>
    <cellStyle name="Entrada 10 2 2 4 7" xfId="9660" xr:uid="{52C72E20-88B5-4590-859E-73102E1F5BB4}"/>
    <cellStyle name="Entrada 10 2 2 4 8" xfId="9661" xr:uid="{A83BFF74-2780-4ED8-B0E2-A254FD48ED4A}"/>
    <cellStyle name="Entrada 10 2 2 4 9" xfId="9662" xr:uid="{817605D2-8ECC-4BC8-AC6C-5CB5D85FC065}"/>
    <cellStyle name="Entrada 10 2 2 5" xfId="9663" xr:uid="{4E88E3BC-C950-48AF-8AC8-AAC24F5E1819}"/>
    <cellStyle name="Entrada 10 2 2 5 2" xfId="9664" xr:uid="{43BA0068-354F-4675-9448-751E773EECE9}"/>
    <cellStyle name="Entrada 10 2 2 5 3" xfId="9665" xr:uid="{22AC70F1-FDB4-4968-9156-B0E26D58CC8B}"/>
    <cellStyle name="Entrada 10 2 2 5 4" xfId="9666" xr:uid="{E337E4F8-68ED-4FB5-9D0A-564749F2293E}"/>
    <cellStyle name="Entrada 10 2 2 5 5" xfId="9667" xr:uid="{06B8CE6C-7DE1-425B-993C-8671226EFF48}"/>
    <cellStyle name="Entrada 10 2 2 6" xfId="9668" xr:uid="{97442B8F-091A-45FC-821F-74D28886AA58}"/>
    <cellStyle name="Entrada 10 2 2 6 2" xfId="9669" xr:uid="{EB344C40-2C4C-426E-86EC-509A1763826B}"/>
    <cellStyle name="Entrada 10 2 2 6 3" xfId="9670" xr:uid="{2FDDD551-EED6-4424-91BC-3AE60EE98194}"/>
    <cellStyle name="Entrada 10 2 2 6 4" xfId="9671" xr:uid="{3E23CC66-F90A-4B80-B1F4-6AA9A17BDBA8}"/>
    <cellStyle name="Entrada 10 2 2 7" xfId="9672" xr:uid="{9A03340E-1CD0-4A5E-83E6-262ACC5FB74E}"/>
    <cellStyle name="Entrada 10 2 2 7 2" xfId="9673" xr:uid="{F658B56A-419D-465B-A64D-DD3E864CA6D4}"/>
    <cellStyle name="Entrada 10 2 2 7 3" xfId="9674" xr:uid="{35D1A345-4458-4996-8F07-497F27A45D40}"/>
    <cellStyle name="Entrada 10 2 2 7 4" xfId="9675" xr:uid="{2CA48C78-E7D1-4673-B3FC-6F3CC492A3BB}"/>
    <cellStyle name="Entrada 10 2 2 8" xfId="9676" xr:uid="{56507F59-67DA-48E6-BF43-D444268966E4}"/>
    <cellStyle name="Entrada 10 2 2 8 2" xfId="9677" xr:uid="{85F076D6-370A-44F4-A738-83478ADDD575}"/>
    <cellStyle name="Entrada 10 2 2 8 3" xfId="9678" xr:uid="{D83D0600-940B-404F-A3C6-3A3619A61EEF}"/>
    <cellStyle name="Entrada 10 2 2 8 4" xfId="9679" xr:uid="{46429001-A672-49EF-8461-783D74ED849C}"/>
    <cellStyle name="Entrada 10 2 2 9" xfId="9680" xr:uid="{7806F06D-9CA4-40B1-BACF-437EC63CD296}"/>
    <cellStyle name="Entrada 10 2 3" xfId="1023" xr:uid="{9420854E-B40F-418C-A638-7B02C43B2753}"/>
    <cellStyle name="Entrada 10 2 3 10" xfId="9681" xr:uid="{C91A958A-DFEE-40C0-AC75-28AAD591A344}"/>
    <cellStyle name="Entrada 10 2 3 11" xfId="9682" xr:uid="{968A30BB-EB7C-4D53-8506-130D4E5FAC82}"/>
    <cellStyle name="Entrada 10 2 3 12" xfId="9683" xr:uid="{51043A11-24F6-42E1-BB3A-C9DBC7E57CAE}"/>
    <cellStyle name="Entrada 10 2 3 13" xfId="9684" xr:uid="{EDF64F48-5652-4787-BF36-007D2ECE5DF4}"/>
    <cellStyle name="Entrada 10 2 3 2" xfId="9685" xr:uid="{78DB25F4-F16D-4728-86DF-4543E68C3614}"/>
    <cellStyle name="Entrada 10 2 3 2 10" xfId="9686" xr:uid="{E66AC5CF-79C7-48CE-9466-D96130342AA6}"/>
    <cellStyle name="Entrada 10 2 3 2 2" xfId="9687" xr:uid="{BB2108A3-F940-49E0-926E-1545424A90BC}"/>
    <cellStyle name="Entrada 10 2 3 2 2 2" xfId="9688" xr:uid="{C96CC4F6-48E1-44AA-9C6E-43EAB827076C}"/>
    <cellStyle name="Entrada 10 2 3 2 2 3" xfId="9689" xr:uid="{BFBABEA3-D55D-4379-A00F-D30BF5D80F92}"/>
    <cellStyle name="Entrada 10 2 3 2 2 4" xfId="9690" xr:uid="{FBB0C740-ED7D-469A-9D51-713F2DB35705}"/>
    <cellStyle name="Entrada 10 2 3 2 2 5" xfId="9691" xr:uid="{2B13EA7C-D42E-40E3-87A5-A5C5505301CB}"/>
    <cellStyle name="Entrada 10 2 3 2 3" xfId="9692" xr:uid="{885DEE9B-899D-4661-8944-E14490E563A9}"/>
    <cellStyle name="Entrada 10 2 3 2 3 2" xfId="9693" xr:uid="{225C7019-D764-4E3B-9E25-1341EBB2FA9A}"/>
    <cellStyle name="Entrada 10 2 3 2 3 3" xfId="9694" xr:uid="{1DE274BD-3CF8-4AD4-9C88-41FE0A684261}"/>
    <cellStyle name="Entrada 10 2 3 2 3 4" xfId="9695" xr:uid="{BFFA3FC3-5559-4B3B-A202-33D337A7C525}"/>
    <cellStyle name="Entrada 10 2 3 2 3 5" xfId="9696" xr:uid="{8304878D-ED0C-4B56-BB1D-B12460658947}"/>
    <cellStyle name="Entrada 10 2 3 2 4" xfId="9697" xr:uid="{0A5CC52F-E9A2-4262-8BE8-132367749B5A}"/>
    <cellStyle name="Entrada 10 2 3 2 4 2" xfId="9698" xr:uid="{78152A34-C9AC-4EA5-BBD7-FEED054D831D}"/>
    <cellStyle name="Entrada 10 2 3 2 4 3" xfId="9699" xr:uid="{AC7F5D8D-6146-4E37-A78B-556C425E7FCB}"/>
    <cellStyle name="Entrada 10 2 3 2 4 4" xfId="9700" xr:uid="{09C77835-73B9-4F0A-9718-DC7EDA82986D}"/>
    <cellStyle name="Entrada 10 2 3 2 5" xfId="9701" xr:uid="{E1D700F3-ECA7-47DE-9948-58B96769FFCA}"/>
    <cellStyle name="Entrada 10 2 3 2 5 2" xfId="9702" xr:uid="{DDA610A0-141E-4D45-9CA8-A58660F36ED4}"/>
    <cellStyle name="Entrada 10 2 3 2 5 3" xfId="9703" xr:uid="{1ABB3CE5-DFF8-4BD9-8EDF-A32C715BA1BC}"/>
    <cellStyle name="Entrada 10 2 3 2 5 4" xfId="9704" xr:uid="{52719A36-51EA-44A2-A47E-890CE1235C51}"/>
    <cellStyle name="Entrada 10 2 3 2 6" xfId="9705" xr:uid="{EB5FA42A-7F5E-4CB6-B76A-4DF57E0CAF03}"/>
    <cellStyle name="Entrada 10 2 3 2 6 2" xfId="9706" xr:uid="{1DBE9480-0FFE-451F-BEBF-3F5BD02CF342}"/>
    <cellStyle name="Entrada 10 2 3 2 6 3" xfId="9707" xr:uid="{1A96DC75-00CD-41E7-8AAD-AE65C813C7BE}"/>
    <cellStyle name="Entrada 10 2 3 2 6 4" xfId="9708" xr:uid="{836C9B5C-775D-4983-9F28-F60104FC2EC1}"/>
    <cellStyle name="Entrada 10 2 3 2 7" xfId="9709" xr:uid="{3C2FACCD-91F1-40D0-8E3D-511D78670B93}"/>
    <cellStyle name="Entrada 10 2 3 2 8" xfId="9710" xr:uid="{3F4E033D-AA52-44C2-8BA5-9770CE4BF6DF}"/>
    <cellStyle name="Entrada 10 2 3 2 9" xfId="9711" xr:uid="{3B9289C7-A474-4E03-969E-1A38EE4E0EB6}"/>
    <cellStyle name="Entrada 10 2 3 3" xfId="9712" xr:uid="{6462ABCF-06DF-4639-A7D9-4AC62AD2DE20}"/>
    <cellStyle name="Entrada 10 2 3 3 2" xfId="9713" xr:uid="{9400DB0D-4D33-44CE-A0E8-61391CBC7A78}"/>
    <cellStyle name="Entrada 10 2 3 3 3" xfId="9714" xr:uid="{6F478DD8-43FB-42A8-8DD4-380ADE73D3FA}"/>
    <cellStyle name="Entrada 10 2 3 3 4" xfId="9715" xr:uid="{D8BA94D9-A113-4D94-8FB1-D055E9B0B8BB}"/>
    <cellStyle name="Entrada 10 2 3 3 5" xfId="9716" xr:uid="{7C70AB23-DE6D-455F-9EF5-34AFEC7D15FF}"/>
    <cellStyle name="Entrada 10 2 3 4" xfId="9717" xr:uid="{51EB4A4E-9156-4AA2-AC9F-479AE5F9E36A}"/>
    <cellStyle name="Entrada 10 2 3 4 2" xfId="9718" xr:uid="{029AD25C-A9C0-4E95-9E7E-D65F2E09A760}"/>
    <cellStyle name="Entrada 10 2 3 4 3" xfId="9719" xr:uid="{55C5AA52-1C45-4AE9-8FDE-37038F42252C}"/>
    <cellStyle name="Entrada 10 2 3 4 4" xfId="9720" xr:uid="{7AC42F0F-8114-4904-ABB0-5E4C631B85F2}"/>
    <cellStyle name="Entrada 10 2 3 4 5" xfId="9721" xr:uid="{06E2A206-928B-404E-8956-F1FCC89D1579}"/>
    <cellStyle name="Entrada 10 2 3 5" xfId="9722" xr:uid="{96F7AA88-8F38-40CF-B279-CFBBEFA8E973}"/>
    <cellStyle name="Entrada 10 2 3 5 2" xfId="9723" xr:uid="{2B413496-FB1B-4F80-A18D-7EBE4B171C3F}"/>
    <cellStyle name="Entrada 10 2 3 5 3" xfId="9724" xr:uid="{65B70BF7-AA3B-4432-A745-61525A7AF32D}"/>
    <cellStyle name="Entrada 10 2 3 5 4" xfId="9725" xr:uid="{9163CA8F-39F2-44AF-A3A4-3687B29198F0}"/>
    <cellStyle name="Entrada 10 2 3 6" xfId="9726" xr:uid="{979F505F-C7A9-4DD7-B309-93C9550D3B1C}"/>
    <cellStyle name="Entrada 10 2 3 6 2" xfId="9727" xr:uid="{29DF08C4-AA5B-42F2-B3C8-371F27B930D0}"/>
    <cellStyle name="Entrada 10 2 3 6 3" xfId="9728" xr:uid="{1E0FA459-F1B5-4C55-8D42-E69911672EB6}"/>
    <cellStyle name="Entrada 10 2 3 6 4" xfId="9729" xr:uid="{4C775C67-594D-4AAA-AF15-B4CDC7FD4C5F}"/>
    <cellStyle name="Entrada 10 2 3 7" xfId="9730" xr:uid="{0DFFD11B-BF54-4451-AED2-494B907257B8}"/>
    <cellStyle name="Entrada 10 2 3 7 2" xfId="9731" xr:uid="{242E6E63-FAB7-4AAC-832C-4988C130C712}"/>
    <cellStyle name="Entrada 10 2 3 7 3" xfId="9732" xr:uid="{1ECBCC55-842E-4D3E-85FA-C10BF12A42A0}"/>
    <cellStyle name="Entrada 10 2 3 7 4" xfId="9733" xr:uid="{AC3C76B3-CED4-46BB-B434-B61EEBA42F32}"/>
    <cellStyle name="Entrada 10 2 3 8" xfId="9734" xr:uid="{3EE30C23-3837-4450-82D7-93F0F456E399}"/>
    <cellStyle name="Entrada 10 2 3 9" xfId="9735" xr:uid="{E2D50656-973B-418B-961B-63DDF2A2B665}"/>
    <cellStyle name="Entrada 10 2 4" xfId="9736" xr:uid="{4400C6B7-8899-44B2-A7F9-487D4F7B11CC}"/>
    <cellStyle name="Entrada 10 2 4 10" xfId="9737" xr:uid="{D5E17535-EEDF-4F2A-B77F-9F6E023F5D0C}"/>
    <cellStyle name="Entrada 10 2 4 2" xfId="9738" xr:uid="{679FBE62-4713-405B-9C23-2245E1B13E12}"/>
    <cellStyle name="Entrada 10 2 4 2 2" xfId="9739" xr:uid="{A89F0B9F-F54E-4CCF-AB6D-0888DA1219B6}"/>
    <cellStyle name="Entrada 10 2 4 2 3" xfId="9740" xr:uid="{A7F8B173-EAC5-490C-86B6-7B56949F110A}"/>
    <cellStyle name="Entrada 10 2 4 2 4" xfId="9741" xr:uid="{A36FB3D3-E662-4B6C-9638-1B841E36195F}"/>
    <cellStyle name="Entrada 10 2 4 2 5" xfId="9742" xr:uid="{E5E6D257-D028-4F67-A740-DE39031D8BD0}"/>
    <cellStyle name="Entrada 10 2 4 3" xfId="9743" xr:uid="{B0C70EAD-3546-49DC-B6E5-0FA1F9F74F75}"/>
    <cellStyle name="Entrada 10 2 4 3 2" xfId="9744" xr:uid="{2A8CB20E-71F5-418C-A985-5925D112D8B5}"/>
    <cellStyle name="Entrada 10 2 4 3 3" xfId="9745" xr:uid="{A49FCE31-5B96-4EB0-8469-7B4D28522B5C}"/>
    <cellStyle name="Entrada 10 2 4 3 4" xfId="9746" xr:uid="{B3223996-245B-49CD-B522-33BB3073C4DC}"/>
    <cellStyle name="Entrada 10 2 4 3 5" xfId="9747" xr:uid="{3E6A111D-EEC8-4D13-89CD-2C46E74CBA26}"/>
    <cellStyle name="Entrada 10 2 4 4" xfId="9748" xr:uid="{FEBB789C-7661-4157-BEB8-743D9CAE01F6}"/>
    <cellStyle name="Entrada 10 2 4 4 2" xfId="9749" xr:uid="{7FC25F4B-AB63-42AE-9D4F-B7F5F114125A}"/>
    <cellStyle name="Entrada 10 2 4 4 3" xfId="9750" xr:uid="{B6000B07-F448-443C-9F62-E053EC19E970}"/>
    <cellStyle name="Entrada 10 2 4 4 4" xfId="9751" xr:uid="{CEFF08B3-3005-449D-BC38-EABD02077DB3}"/>
    <cellStyle name="Entrada 10 2 4 5" xfId="9752" xr:uid="{DABAF92C-230E-4C32-A36B-0D8AAA33EAED}"/>
    <cellStyle name="Entrada 10 2 4 5 2" xfId="9753" xr:uid="{F47D4BB6-B6A3-40A7-8578-A76A2E63BEC8}"/>
    <cellStyle name="Entrada 10 2 4 5 3" xfId="9754" xr:uid="{FFDF8F4B-582C-4D5D-8881-4027614DA620}"/>
    <cellStyle name="Entrada 10 2 4 5 4" xfId="9755" xr:uid="{C1B02883-0F59-4C90-A6E4-E9734F31B744}"/>
    <cellStyle name="Entrada 10 2 4 6" xfId="9756" xr:uid="{7D2383B9-8C65-4C56-A7CE-479EB8A91AAE}"/>
    <cellStyle name="Entrada 10 2 4 6 2" xfId="9757" xr:uid="{61213421-B8A6-45D8-8F59-6B40571B37F3}"/>
    <cellStyle name="Entrada 10 2 4 6 3" xfId="9758" xr:uid="{5ECC3CCF-973A-4080-8A5B-844B5FD09ED8}"/>
    <cellStyle name="Entrada 10 2 4 6 4" xfId="9759" xr:uid="{F9DC46E2-4063-44D2-A938-F5B08DBB68B1}"/>
    <cellStyle name="Entrada 10 2 4 7" xfId="9760" xr:uid="{5211EE5A-B77A-466C-B751-8A7B60F9CCBE}"/>
    <cellStyle name="Entrada 10 2 4 8" xfId="9761" xr:uid="{25431F3F-9B89-4D04-9BD5-E7800B9B36FC}"/>
    <cellStyle name="Entrada 10 2 4 9" xfId="9762" xr:uid="{BA378BFA-EFD4-4AAD-8205-007675CABEB5}"/>
    <cellStyle name="Entrada 10 2 5" xfId="9763" xr:uid="{0DB6A364-0105-4FF4-B6A5-A66415CB51A1}"/>
    <cellStyle name="Entrada 10 2 5 10" xfId="9764" xr:uid="{386C31BB-9A2C-493F-BC02-1236A1394DB6}"/>
    <cellStyle name="Entrada 10 2 5 2" xfId="9765" xr:uid="{FBDAB27D-0992-4BEB-8B9F-FD0F21F7A008}"/>
    <cellStyle name="Entrada 10 2 5 2 2" xfId="9766" xr:uid="{B759FD20-7A00-429B-A632-568B5EC15C83}"/>
    <cellStyle name="Entrada 10 2 5 2 3" xfId="9767" xr:uid="{DF3DB9A9-00E3-4E60-B9BB-D3FF07F19964}"/>
    <cellStyle name="Entrada 10 2 5 2 4" xfId="9768" xr:uid="{A7722A3B-536B-4E8D-B005-EFE5AD4F57D3}"/>
    <cellStyle name="Entrada 10 2 5 2 5" xfId="9769" xr:uid="{2A484137-29E8-4E9A-8A59-4B2BE7D9D595}"/>
    <cellStyle name="Entrada 10 2 5 3" xfId="9770" xr:uid="{C7385CA1-858C-4BFC-9C90-6FFDC32A7667}"/>
    <cellStyle name="Entrada 10 2 5 3 2" xfId="9771" xr:uid="{9EC42633-E86C-4AAA-B2FD-1058776C7814}"/>
    <cellStyle name="Entrada 10 2 5 3 3" xfId="9772" xr:uid="{6E83B87F-5D1D-4160-B2CF-302B400E3917}"/>
    <cellStyle name="Entrada 10 2 5 3 4" xfId="9773" xr:uid="{403575D2-5746-490C-989F-7151C4D4C1D1}"/>
    <cellStyle name="Entrada 10 2 5 3 5" xfId="9774" xr:uid="{3513EEA7-EB69-4F74-B4AB-9FCEE33E9B85}"/>
    <cellStyle name="Entrada 10 2 5 4" xfId="9775" xr:uid="{CEFA7417-6901-40FF-9FD6-3B65E59FE846}"/>
    <cellStyle name="Entrada 10 2 5 4 2" xfId="9776" xr:uid="{F888407F-E22A-4102-BF0F-26CCFCB779DA}"/>
    <cellStyle name="Entrada 10 2 5 4 3" xfId="9777" xr:uid="{DEA81909-3B34-4E8F-9259-7E9370F1A762}"/>
    <cellStyle name="Entrada 10 2 5 4 4" xfId="9778" xr:uid="{1DDEFC8F-9EF9-495F-BAD0-5A2C0072CCA7}"/>
    <cellStyle name="Entrada 10 2 5 5" xfId="9779" xr:uid="{1216D9B8-A3FF-4683-9BBE-B7ACD4A4329F}"/>
    <cellStyle name="Entrada 10 2 5 5 2" xfId="9780" xr:uid="{0BA79BB7-98F8-4807-B9B1-25058E35A07D}"/>
    <cellStyle name="Entrada 10 2 5 5 3" xfId="9781" xr:uid="{34D37AF7-25E6-4BB1-831B-681E93AF8A69}"/>
    <cellStyle name="Entrada 10 2 5 5 4" xfId="9782" xr:uid="{ADCA227F-E4DA-46EA-81D1-CA09BFE06F37}"/>
    <cellStyle name="Entrada 10 2 5 6" xfId="9783" xr:uid="{2AC3234E-3B6D-4AAC-93BF-14D96B89BD89}"/>
    <cellStyle name="Entrada 10 2 5 6 2" xfId="9784" xr:uid="{9B48A039-F086-4011-ABEA-A06AB6C7B4A6}"/>
    <cellStyle name="Entrada 10 2 5 6 3" xfId="9785" xr:uid="{7B1DED22-C639-4C15-B624-243464991DFF}"/>
    <cellStyle name="Entrada 10 2 5 6 4" xfId="9786" xr:uid="{70A70A22-1ACD-4E69-ADDE-42B7F5659892}"/>
    <cellStyle name="Entrada 10 2 5 7" xfId="9787" xr:uid="{BA696586-AFF0-494B-8ACC-37E7B4AC552A}"/>
    <cellStyle name="Entrada 10 2 5 8" xfId="9788" xr:uid="{7875C3EF-228C-43F2-94D7-3B62D640115F}"/>
    <cellStyle name="Entrada 10 2 5 9" xfId="9789" xr:uid="{F3160211-3225-467E-9663-7C668C2F2B64}"/>
    <cellStyle name="Entrada 10 2 6" xfId="9790" xr:uid="{39E84558-1E25-4309-9CBC-C49D5F9F485A}"/>
    <cellStyle name="Entrada 10 2 6 2" xfId="9791" xr:uid="{775ED6BB-7612-4F1E-B569-59B1B0E8F61E}"/>
    <cellStyle name="Entrada 10 2 6 3" xfId="9792" xr:uid="{5BDCE68C-5CAD-4BB6-BBD2-519EE0674505}"/>
    <cellStyle name="Entrada 10 2 6 4" xfId="9793" xr:uid="{44811266-C67C-4595-A952-75006C9F4181}"/>
    <cellStyle name="Entrada 10 2 6 5" xfId="9794" xr:uid="{B13E6813-9F9D-4191-BBE4-BDE2BCCF16CC}"/>
    <cellStyle name="Entrada 10 2 7" xfId="9795" xr:uid="{E049D1C3-CAFD-417E-AC52-B6E60F3C1B5B}"/>
    <cellStyle name="Entrada 10 2 7 2" xfId="9796" xr:uid="{0CA180AF-9D29-48FC-80F2-F000A44F7BB2}"/>
    <cellStyle name="Entrada 10 2 7 3" xfId="9797" xr:uid="{1C8FFEFC-5239-43F3-BA5A-F6BCA5D85F98}"/>
    <cellStyle name="Entrada 10 2 7 4" xfId="9798" xr:uid="{DCAC71CF-16A8-401C-B01F-6C3FF3C693C8}"/>
    <cellStyle name="Entrada 10 2 8" xfId="9799" xr:uid="{083F1B34-1757-47EC-8B83-CC271A532C4A}"/>
    <cellStyle name="Entrada 10 2 8 2" xfId="9800" xr:uid="{EF1C5398-AD1D-474C-95E9-030F56B92DBC}"/>
    <cellStyle name="Entrada 10 2 8 3" xfId="9801" xr:uid="{6FF3780C-251D-499D-9E8A-93B7C6B22158}"/>
    <cellStyle name="Entrada 10 2 8 4" xfId="9802" xr:uid="{EB12BEC5-6E43-449E-A857-A11AF4E196E5}"/>
    <cellStyle name="Entrada 10 2 9" xfId="9803" xr:uid="{E7C1F1E2-EF66-4B05-B708-E2353CD4EEF4}"/>
    <cellStyle name="Entrada 10 2 9 2" xfId="9804" xr:uid="{D63DDAC1-6DB3-4FCC-8D7F-E79B05ABD03A}"/>
    <cellStyle name="Entrada 10 2 9 3" xfId="9805" xr:uid="{06FDAF96-6F59-43C3-9C93-A183E41901D7}"/>
    <cellStyle name="Entrada 10 2 9 4" xfId="9806" xr:uid="{2A9461FC-1307-4B19-AF15-A030E4CF64BF}"/>
    <cellStyle name="Entrada 10 3" xfId="693" xr:uid="{9920C337-61BB-456D-B8BE-D9F6388C3612}"/>
    <cellStyle name="Entrada 10 3 10" xfId="9807" xr:uid="{0680271A-6717-462B-B3A5-87F0F51690B3}"/>
    <cellStyle name="Entrada 10 3 11" xfId="9808" xr:uid="{2F78A418-352E-4D29-9082-16801E3FFDC2}"/>
    <cellStyle name="Entrada 10 3 12" xfId="9809" xr:uid="{5260A034-D587-4E8D-B606-982E51A98A58}"/>
    <cellStyle name="Entrada 10 3 13" xfId="9810" xr:uid="{2FF72BE3-2223-4D03-9F5E-F6498AA0AB4D}"/>
    <cellStyle name="Entrada 10 3 2" xfId="953" xr:uid="{6B57E332-2E8C-4353-BE79-082256DD01A1}"/>
    <cellStyle name="Entrada 10 3 2 10" xfId="9811" xr:uid="{87D8F44F-5D58-41D8-8759-EE2DF3401565}"/>
    <cellStyle name="Entrada 10 3 2 11" xfId="9812" xr:uid="{80062B8A-C376-4135-86EA-EFC609965D9B}"/>
    <cellStyle name="Entrada 10 3 2 12" xfId="9813" xr:uid="{D507FFC6-C737-4806-A1EF-0A69A062FDC9}"/>
    <cellStyle name="Entrada 10 3 2 13" xfId="9814" xr:uid="{C60FF7B7-D87B-40F1-98EF-08970FA38F47}"/>
    <cellStyle name="Entrada 10 3 2 2" xfId="9815" xr:uid="{AE7AE23F-3D27-4606-AA64-8338644B778E}"/>
    <cellStyle name="Entrada 10 3 2 2 10" xfId="9816" xr:uid="{CE4038FD-B71C-4116-A738-F2A5C265D394}"/>
    <cellStyle name="Entrada 10 3 2 2 2" xfId="9817" xr:uid="{D7F5E982-AFD9-43E9-8375-AEC5875B555A}"/>
    <cellStyle name="Entrada 10 3 2 2 2 2" xfId="9818" xr:uid="{C0039FBE-63D3-4335-BC39-05F6D67E383C}"/>
    <cellStyle name="Entrada 10 3 2 2 2 3" xfId="9819" xr:uid="{4BF22156-A088-49C5-A684-37D437934A62}"/>
    <cellStyle name="Entrada 10 3 2 2 2 4" xfId="9820" xr:uid="{D95FAEF9-CCA6-4437-9380-1E8566F95287}"/>
    <cellStyle name="Entrada 10 3 2 2 2 5" xfId="9821" xr:uid="{ACC61471-7EE1-424E-9A97-26E80D508B38}"/>
    <cellStyle name="Entrada 10 3 2 2 3" xfId="9822" xr:uid="{D39B21A6-603D-40A3-B794-F46AD87D16FE}"/>
    <cellStyle name="Entrada 10 3 2 2 3 2" xfId="9823" xr:uid="{451849D4-5B10-4DCB-8C74-EB1C27AB79E9}"/>
    <cellStyle name="Entrada 10 3 2 2 3 3" xfId="9824" xr:uid="{0C28DE76-69B5-4703-A40C-B1666FF22E79}"/>
    <cellStyle name="Entrada 10 3 2 2 3 4" xfId="9825" xr:uid="{5D38F04C-7640-41CA-94AC-E4B75ABB1DEC}"/>
    <cellStyle name="Entrada 10 3 2 2 3 5" xfId="9826" xr:uid="{8D0BBDB5-35D4-4D27-A683-97DFCEA72AD3}"/>
    <cellStyle name="Entrada 10 3 2 2 4" xfId="9827" xr:uid="{467970EE-E330-4A9C-9F73-86768CE778EC}"/>
    <cellStyle name="Entrada 10 3 2 2 4 2" xfId="9828" xr:uid="{43875FDB-44D8-4369-9C2B-391573677FAF}"/>
    <cellStyle name="Entrada 10 3 2 2 4 3" xfId="9829" xr:uid="{B525E3C2-6969-4C9D-849F-2A515EA1FAE8}"/>
    <cellStyle name="Entrada 10 3 2 2 4 4" xfId="9830" xr:uid="{B63212B1-F472-4661-94CF-2B8D30274704}"/>
    <cellStyle name="Entrada 10 3 2 2 5" xfId="9831" xr:uid="{24FA0573-1F51-4840-BB2B-41951B9E556B}"/>
    <cellStyle name="Entrada 10 3 2 2 5 2" xfId="9832" xr:uid="{F82BA501-0F9B-4391-89DF-E58294DDB454}"/>
    <cellStyle name="Entrada 10 3 2 2 5 3" xfId="9833" xr:uid="{E0ABF72E-8555-47A2-8CA5-FF613D18A5D4}"/>
    <cellStyle name="Entrada 10 3 2 2 5 4" xfId="9834" xr:uid="{F4781BB8-A080-4BEA-A616-45001041B51C}"/>
    <cellStyle name="Entrada 10 3 2 2 6" xfId="9835" xr:uid="{BE930FBC-E6E7-44F8-8937-8F51DB66CE61}"/>
    <cellStyle name="Entrada 10 3 2 2 6 2" xfId="9836" xr:uid="{5484415D-A987-4133-8C50-93673F07D02D}"/>
    <cellStyle name="Entrada 10 3 2 2 6 3" xfId="9837" xr:uid="{E0CA6EF8-8F18-4A42-BC3D-2825716C351A}"/>
    <cellStyle name="Entrada 10 3 2 2 6 4" xfId="9838" xr:uid="{E6634492-D5D0-4DFE-83EA-5AAC6B561E46}"/>
    <cellStyle name="Entrada 10 3 2 2 7" xfId="9839" xr:uid="{1BA55D30-81D2-4E39-9F27-58BCBF89CFE3}"/>
    <cellStyle name="Entrada 10 3 2 2 8" xfId="9840" xr:uid="{738B7DC2-76AD-4F4D-A11C-37A09B792711}"/>
    <cellStyle name="Entrada 10 3 2 2 9" xfId="9841" xr:uid="{4F8B195D-E49E-4175-971F-DB3170D6970C}"/>
    <cellStyle name="Entrada 10 3 2 3" xfId="9842" xr:uid="{08BD0E44-45BE-402E-BE75-EFFC72F59FF2}"/>
    <cellStyle name="Entrada 10 3 2 3 2" xfId="9843" xr:uid="{F210C723-580F-4EED-B9E0-B3BED976D51A}"/>
    <cellStyle name="Entrada 10 3 2 3 3" xfId="9844" xr:uid="{509B9C65-89B0-44A6-8B2B-04ABD2397D1D}"/>
    <cellStyle name="Entrada 10 3 2 3 4" xfId="9845" xr:uid="{376FA326-B360-4A7F-BE38-626276EFD5AC}"/>
    <cellStyle name="Entrada 10 3 2 3 5" xfId="9846" xr:uid="{BD062574-ED59-46EB-ABFF-9B4457C85D06}"/>
    <cellStyle name="Entrada 10 3 2 4" xfId="9847" xr:uid="{0B1BDCBB-3D13-4B59-9A04-070FAFE82701}"/>
    <cellStyle name="Entrada 10 3 2 4 2" xfId="9848" xr:uid="{7712CCD6-6503-4CB9-AEF8-537269FA7BFC}"/>
    <cellStyle name="Entrada 10 3 2 4 3" xfId="9849" xr:uid="{3C6EF5E4-1BC4-41A1-B2D9-1308D44F06FE}"/>
    <cellStyle name="Entrada 10 3 2 4 4" xfId="9850" xr:uid="{DB142265-6772-43F7-9DA0-01E0C26E54C2}"/>
    <cellStyle name="Entrada 10 3 2 4 5" xfId="9851" xr:uid="{593B74DE-A270-4B7D-A1F9-29BB1ED84E7B}"/>
    <cellStyle name="Entrada 10 3 2 5" xfId="9852" xr:uid="{DCEBD898-1AE6-41FE-B1D1-B11EC0FEBCB9}"/>
    <cellStyle name="Entrada 10 3 2 5 2" xfId="9853" xr:uid="{9D1350CA-1843-4A38-94D9-F5623D50DA36}"/>
    <cellStyle name="Entrada 10 3 2 5 3" xfId="9854" xr:uid="{F3177D52-DA2D-403B-852F-17AEF0295799}"/>
    <cellStyle name="Entrada 10 3 2 5 4" xfId="9855" xr:uid="{62444B7A-2E46-431A-A8E5-B4CFE679BA6E}"/>
    <cellStyle name="Entrada 10 3 2 6" xfId="9856" xr:uid="{715A1BDF-E0C0-4F2D-B767-229E5A6F7FD5}"/>
    <cellStyle name="Entrada 10 3 2 6 2" xfId="9857" xr:uid="{092B53EB-703E-4E8B-82E2-70891BE3C5E8}"/>
    <cellStyle name="Entrada 10 3 2 6 3" xfId="9858" xr:uid="{E9992460-6197-42C7-ABAE-8CCB17A7D43F}"/>
    <cellStyle name="Entrada 10 3 2 6 4" xfId="9859" xr:uid="{A61C3471-4E6D-41C0-8629-2EAFFB1E22ED}"/>
    <cellStyle name="Entrada 10 3 2 7" xfId="9860" xr:uid="{8C56CA50-39B0-4E5E-84E4-9338F44CE3BD}"/>
    <cellStyle name="Entrada 10 3 2 7 2" xfId="9861" xr:uid="{7ED8271F-0B2B-44D9-B218-76424E8893FF}"/>
    <cellStyle name="Entrada 10 3 2 7 3" xfId="9862" xr:uid="{AECA76F5-F172-47DA-8BD3-355894210EEE}"/>
    <cellStyle name="Entrada 10 3 2 7 4" xfId="9863" xr:uid="{F6952931-624A-47B5-B3C7-5783D2C48194}"/>
    <cellStyle name="Entrada 10 3 2 8" xfId="9864" xr:uid="{4C715645-7025-4103-8CDA-DD93E4FDBD4A}"/>
    <cellStyle name="Entrada 10 3 2 9" xfId="9865" xr:uid="{0182EDD7-4066-46EF-9A67-8565AFFBF030}"/>
    <cellStyle name="Entrada 10 3 3" xfId="9866" xr:uid="{44BFE4A4-3AF0-461C-9089-C68ACEF47F27}"/>
    <cellStyle name="Entrada 10 3 3 10" xfId="9867" xr:uid="{8FA4347F-FA6A-480C-8AA6-3A7B7D9C549E}"/>
    <cellStyle name="Entrada 10 3 3 2" xfId="9868" xr:uid="{A90F21E2-1904-4E0F-A7B7-BBBD8EB7223A}"/>
    <cellStyle name="Entrada 10 3 3 2 2" xfId="9869" xr:uid="{D5727F08-E57E-41C1-A685-872C378BC134}"/>
    <cellStyle name="Entrada 10 3 3 2 3" xfId="9870" xr:uid="{C2741594-BBF2-43CF-AC95-5543E6FE0767}"/>
    <cellStyle name="Entrada 10 3 3 2 4" xfId="9871" xr:uid="{6C0B1208-26B1-4E0F-896C-2FCE2E80DCFB}"/>
    <cellStyle name="Entrada 10 3 3 2 5" xfId="9872" xr:uid="{B558B1A2-0649-4A8E-98E2-61135B89FD4B}"/>
    <cellStyle name="Entrada 10 3 3 3" xfId="9873" xr:uid="{AD56C509-B2D3-4775-B3B4-0C5D1C137191}"/>
    <cellStyle name="Entrada 10 3 3 3 2" xfId="9874" xr:uid="{445E2CF4-F8D5-47C7-990C-EC6E113F3241}"/>
    <cellStyle name="Entrada 10 3 3 3 3" xfId="9875" xr:uid="{4C8F0E0F-12BB-447C-ACE7-22962E46C865}"/>
    <cellStyle name="Entrada 10 3 3 3 4" xfId="9876" xr:uid="{31DF82E4-8376-4C99-BEAC-22FD2FF3A4F8}"/>
    <cellStyle name="Entrada 10 3 3 3 5" xfId="9877" xr:uid="{5846C61C-399C-4D5B-B5E9-EAF25E647F82}"/>
    <cellStyle name="Entrada 10 3 3 4" xfId="9878" xr:uid="{AAB9F6F5-A466-42A5-8554-73EE81B0DE0E}"/>
    <cellStyle name="Entrada 10 3 3 4 2" xfId="9879" xr:uid="{291598BA-3042-486A-AD98-312F08C1381E}"/>
    <cellStyle name="Entrada 10 3 3 4 3" xfId="9880" xr:uid="{F0858826-7F30-4CFB-B03F-4391AAE7B91C}"/>
    <cellStyle name="Entrada 10 3 3 4 4" xfId="9881" xr:uid="{DD2AE4DB-6073-4466-906F-C8956F0F34B1}"/>
    <cellStyle name="Entrada 10 3 3 5" xfId="9882" xr:uid="{47AE7B49-6484-427E-91B3-AEBC6A739702}"/>
    <cellStyle name="Entrada 10 3 3 5 2" xfId="9883" xr:uid="{1F327E92-357E-45C0-B18A-6B4658A682AA}"/>
    <cellStyle name="Entrada 10 3 3 5 3" xfId="9884" xr:uid="{59329EA0-A7B1-4A09-A07A-6EA3D60C7155}"/>
    <cellStyle name="Entrada 10 3 3 5 4" xfId="9885" xr:uid="{349D02D7-87CE-476E-B5D1-24D7E08F5563}"/>
    <cellStyle name="Entrada 10 3 3 6" xfId="9886" xr:uid="{68C1F756-6D47-4A2E-920F-8DB7871321D8}"/>
    <cellStyle name="Entrada 10 3 3 6 2" xfId="9887" xr:uid="{E951EB64-7E0F-4117-8F99-915F09FE08F5}"/>
    <cellStyle name="Entrada 10 3 3 6 3" xfId="9888" xr:uid="{594CC0DC-9E3B-4A41-9350-F1012E442BC0}"/>
    <cellStyle name="Entrada 10 3 3 6 4" xfId="9889" xr:uid="{227E4754-691C-4ED8-BAFD-60F8040E9CD3}"/>
    <cellStyle name="Entrada 10 3 3 7" xfId="9890" xr:uid="{107386C7-D8D0-4BF0-916D-4FFA5C8C90EE}"/>
    <cellStyle name="Entrada 10 3 3 8" xfId="9891" xr:uid="{20C17F03-F7F5-4993-A3AC-F833BF22CBA9}"/>
    <cellStyle name="Entrada 10 3 3 9" xfId="9892" xr:uid="{4B9FA8B7-96CC-45FA-954A-CBE022A4106F}"/>
    <cellStyle name="Entrada 10 3 4" xfId="9893" xr:uid="{B2F988B2-52A6-42EF-8DE0-DEB5249CF481}"/>
    <cellStyle name="Entrada 10 3 4 10" xfId="9894" xr:uid="{30EA8672-7AAE-4076-90C4-5F50BBA9D655}"/>
    <cellStyle name="Entrada 10 3 4 2" xfId="9895" xr:uid="{FB1F43EB-18AD-4483-9656-0F0757BBDF56}"/>
    <cellStyle name="Entrada 10 3 4 2 2" xfId="9896" xr:uid="{A0C7C828-D4E2-4092-9DB7-B647B77DE6B3}"/>
    <cellStyle name="Entrada 10 3 4 2 3" xfId="9897" xr:uid="{71682E2E-617E-4410-8C75-442D95470046}"/>
    <cellStyle name="Entrada 10 3 4 2 4" xfId="9898" xr:uid="{97A11513-B816-4FDA-B6D1-D1BE9CAFAF0C}"/>
    <cellStyle name="Entrada 10 3 4 2 5" xfId="9899" xr:uid="{FE568798-0C7D-497E-996E-C646DE440E47}"/>
    <cellStyle name="Entrada 10 3 4 3" xfId="9900" xr:uid="{F7DDE699-298E-4C0B-8425-09C90F6A4D88}"/>
    <cellStyle name="Entrada 10 3 4 3 2" xfId="9901" xr:uid="{BF46DE9C-5A69-46FB-ABF0-D2C4E2DFA71D}"/>
    <cellStyle name="Entrada 10 3 4 3 3" xfId="9902" xr:uid="{8BB38A0D-746C-427C-994E-8FDBB4751626}"/>
    <cellStyle name="Entrada 10 3 4 3 4" xfId="9903" xr:uid="{940798AB-0A7F-4559-B80A-D2DB0DB1992F}"/>
    <cellStyle name="Entrada 10 3 4 3 5" xfId="9904" xr:uid="{D1816371-C442-4C29-B3DD-BB712E98D6EF}"/>
    <cellStyle name="Entrada 10 3 4 4" xfId="9905" xr:uid="{96EA2103-7C9C-4F18-BDEC-7708BC64A526}"/>
    <cellStyle name="Entrada 10 3 4 4 2" xfId="9906" xr:uid="{C6C88662-99E5-4A04-A5AE-D0975497F050}"/>
    <cellStyle name="Entrada 10 3 4 4 3" xfId="9907" xr:uid="{0439EC4E-DF9C-4F96-A765-7D05FA7D9B1D}"/>
    <cellStyle name="Entrada 10 3 4 4 4" xfId="9908" xr:uid="{D23F92FB-C1F1-42EF-8A72-108EA95D5423}"/>
    <cellStyle name="Entrada 10 3 4 5" xfId="9909" xr:uid="{D2FD8FCC-A190-4AF6-8B86-431BC2EC6DF8}"/>
    <cellStyle name="Entrada 10 3 4 5 2" xfId="9910" xr:uid="{EC3DC7A6-29DF-4522-97FE-2F12FF8C07BF}"/>
    <cellStyle name="Entrada 10 3 4 5 3" xfId="9911" xr:uid="{B8B72E58-6BD5-4156-B105-BB68C8BD2F9D}"/>
    <cellStyle name="Entrada 10 3 4 5 4" xfId="9912" xr:uid="{AB1FA7BE-2B5B-4C2D-8162-6596053C576E}"/>
    <cellStyle name="Entrada 10 3 4 6" xfId="9913" xr:uid="{8B8BD6DA-EEB5-4A0F-894B-0192C12F4EC7}"/>
    <cellStyle name="Entrada 10 3 4 6 2" xfId="9914" xr:uid="{37AC1679-9E59-4A97-ABA9-2BACD6031BC4}"/>
    <cellStyle name="Entrada 10 3 4 6 3" xfId="9915" xr:uid="{207D4CBA-2179-4F96-8E47-F37337BA3C8D}"/>
    <cellStyle name="Entrada 10 3 4 6 4" xfId="9916" xr:uid="{43659BF5-FE12-411B-8F77-73F2EAEA11BF}"/>
    <cellStyle name="Entrada 10 3 4 7" xfId="9917" xr:uid="{A0F4E365-71BD-4799-A09B-B76B6D50DDC9}"/>
    <cellStyle name="Entrada 10 3 4 8" xfId="9918" xr:uid="{F3F41E7F-86EB-420E-BC66-A2D18BCC3103}"/>
    <cellStyle name="Entrada 10 3 4 9" xfId="9919" xr:uid="{10E89AEB-064B-4420-96D7-4382C2FE6B00}"/>
    <cellStyle name="Entrada 10 3 5" xfId="9920" xr:uid="{3EE11F64-828E-449C-B27C-D15BCDBEFD78}"/>
    <cellStyle name="Entrada 10 3 5 2" xfId="9921" xr:uid="{F4952AC8-1140-4C45-B86D-AD1538546425}"/>
    <cellStyle name="Entrada 10 3 5 3" xfId="9922" xr:uid="{B0BE35A6-479F-4E09-AD64-8AEC8061E3AB}"/>
    <cellStyle name="Entrada 10 3 5 4" xfId="9923" xr:uid="{CF9CA9C4-0FA0-42FA-8404-4913D1509A74}"/>
    <cellStyle name="Entrada 10 3 5 5" xfId="9924" xr:uid="{DC938D77-E75F-441F-BD0B-4BC53EB1F117}"/>
    <cellStyle name="Entrada 10 3 6" xfId="9925" xr:uid="{2580133A-2309-4BDF-AC44-5777DFF9E6C9}"/>
    <cellStyle name="Entrada 10 3 6 2" xfId="9926" xr:uid="{1DE4336C-E6B2-4EA2-A07F-4E437E43B163}"/>
    <cellStyle name="Entrada 10 3 6 3" xfId="9927" xr:uid="{38814031-8FD6-4C4D-B47C-5003A5D4A051}"/>
    <cellStyle name="Entrada 10 3 6 4" xfId="9928" xr:uid="{6E5C1359-9058-4BC7-AC1D-63D211ECAE28}"/>
    <cellStyle name="Entrada 10 3 7" xfId="9929" xr:uid="{598A8B2D-0BA0-43A4-ADD2-EAE078E00E32}"/>
    <cellStyle name="Entrada 10 3 7 2" xfId="9930" xr:uid="{E2D20A81-8D74-4E88-BB38-C34C664AC347}"/>
    <cellStyle name="Entrada 10 3 7 3" xfId="9931" xr:uid="{ADEF8725-731D-43A7-A7B3-0B743E64877F}"/>
    <cellStyle name="Entrada 10 3 7 4" xfId="9932" xr:uid="{5D6D1CB8-DBF9-4333-977D-D88F74A9BDB0}"/>
    <cellStyle name="Entrada 10 3 8" xfId="9933" xr:uid="{57EB5690-F75F-47D3-AAF8-DD626DAF48BF}"/>
    <cellStyle name="Entrada 10 3 8 2" xfId="9934" xr:uid="{E05ACA49-0C59-47F5-8740-BD8A696DE3AA}"/>
    <cellStyle name="Entrada 10 3 8 3" xfId="9935" xr:uid="{576D4071-923C-43A4-AD28-F4DB7CCA6DFC}"/>
    <cellStyle name="Entrada 10 3 8 4" xfId="9936" xr:uid="{58849061-7E08-4F0E-B5FA-5A93875FB026}"/>
    <cellStyle name="Entrada 10 3 9" xfId="9937" xr:uid="{D1B7FEB4-2D0A-431E-A6B1-BD9C204B46EF}"/>
    <cellStyle name="Entrada 10 4" xfId="9938" xr:uid="{2FE63085-5D21-40FF-B8B9-7173329B136C}"/>
    <cellStyle name="Entrada 10 4 10" xfId="9939" xr:uid="{26CAA122-CCB3-430C-9A14-6732B867C51D}"/>
    <cellStyle name="Entrada 10 4 2" xfId="9940" xr:uid="{FC5B79BC-4390-469A-895A-1F3BB217B206}"/>
    <cellStyle name="Entrada 10 4 2 2" xfId="9941" xr:uid="{8A53BA6B-8B00-4077-9259-08DA3AD4548F}"/>
    <cellStyle name="Entrada 10 4 2 3" xfId="9942" xr:uid="{BCD18594-EEE7-4CF6-88CF-BF86CEFCCCCD}"/>
    <cellStyle name="Entrada 10 4 2 4" xfId="9943" xr:uid="{B4261E66-AD2E-4A62-88E1-D7E2F935C001}"/>
    <cellStyle name="Entrada 10 4 2 5" xfId="9944" xr:uid="{6D954DD9-E14D-47EE-A331-65580A11F9C6}"/>
    <cellStyle name="Entrada 10 4 3" xfId="9945" xr:uid="{1F7C3D94-F6BE-4FCB-9C0E-5F301835F18F}"/>
    <cellStyle name="Entrada 10 4 3 2" xfId="9946" xr:uid="{497B022F-C244-4176-A99B-23FDA5D01CFC}"/>
    <cellStyle name="Entrada 10 4 3 3" xfId="9947" xr:uid="{8703F6DC-8BA1-49B0-911E-7F845261FA1A}"/>
    <cellStyle name="Entrada 10 4 3 4" xfId="9948" xr:uid="{0189ABCB-5ABB-4A1D-948C-03C4C3041B3D}"/>
    <cellStyle name="Entrada 10 4 3 5" xfId="9949" xr:uid="{631FEBED-AA8C-4058-8B47-1E72F863EF83}"/>
    <cellStyle name="Entrada 10 4 4" xfId="9950" xr:uid="{15A37D26-0980-4F79-8BA3-FA91ECB8C7FF}"/>
    <cellStyle name="Entrada 10 4 4 2" xfId="9951" xr:uid="{0335A0A5-2140-45A2-835C-6F038085DA2B}"/>
    <cellStyle name="Entrada 10 4 4 3" xfId="9952" xr:uid="{C6E43F9A-C180-4D0E-9B33-939B681294CA}"/>
    <cellStyle name="Entrada 10 4 4 4" xfId="9953" xr:uid="{71A4AFC8-7FB7-4E75-A4F2-982638AA8AAB}"/>
    <cellStyle name="Entrada 10 4 5" xfId="9954" xr:uid="{5CD1C541-9209-4E41-BD29-74404949573B}"/>
    <cellStyle name="Entrada 10 4 5 2" xfId="9955" xr:uid="{B1D3DE43-812D-4A5A-83C2-C212D91C059D}"/>
    <cellStyle name="Entrada 10 4 5 3" xfId="9956" xr:uid="{9B306ED2-3DFB-41F0-AF8B-050EF5F2CBF3}"/>
    <cellStyle name="Entrada 10 4 5 4" xfId="9957" xr:uid="{BBBEF699-BE9A-4911-BEFD-4C093A1A4B90}"/>
    <cellStyle name="Entrada 10 4 6" xfId="9958" xr:uid="{F06BEA64-FFDE-46A5-9D15-0274B8B0B325}"/>
    <cellStyle name="Entrada 10 4 6 2" xfId="9959" xr:uid="{173F5017-E619-4489-9692-E0370A5E6418}"/>
    <cellStyle name="Entrada 10 4 6 3" xfId="9960" xr:uid="{A49113AA-D731-443A-8A73-C728CB885D87}"/>
    <cellStyle name="Entrada 10 4 6 4" xfId="9961" xr:uid="{986EDD5C-48E8-49D0-95DF-50AE6B37FD93}"/>
    <cellStyle name="Entrada 10 4 7" xfId="9962" xr:uid="{727395A2-42F0-4135-B5C8-B709FB235F84}"/>
    <cellStyle name="Entrada 10 4 8" xfId="9963" xr:uid="{5B11F62B-379F-4BBF-A300-868CAEFC8504}"/>
    <cellStyle name="Entrada 10 4 9" xfId="9964" xr:uid="{C8337795-7417-4061-89E4-9D65C9A0FEFB}"/>
    <cellStyle name="Entrada 10 5" xfId="9965" xr:uid="{C904D0DA-9DF4-4A59-963D-A5D2F21C6679}"/>
    <cellStyle name="Entrada 10 5 10" xfId="9966" xr:uid="{D9E85367-955D-48A1-B87E-3089DAACEB89}"/>
    <cellStyle name="Entrada 10 5 2" xfId="9967" xr:uid="{08F1B6AE-3245-4286-8FC6-A061B712F566}"/>
    <cellStyle name="Entrada 10 5 2 2" xfId="9968" xr:uid="{C15DAD62-B06B-493B-A0D3-BE4AC97FE2E1}"/>
    <cellStyle name="Entrada 10 5 2 3" xfId="9969" xr:uid="{85B7EF8B-660F-47DD-A805-5256740DAC97}"/>
    <cellStyle name="Entrada 10 5 2 4" xfId="9970" xr:uid="{24E649E0-9F4E-4597-B268-F37FBB27CEF0}"/>
    <cellStyle name="Entrada 10 5 2 5" xfId="9971" xr:uid="{2B763805-F509-4CC4-A503-5A9E99635837}"/>
    <cellStyle name="Entrada 10 5 3" xfId="9972" xr:uid="{EDBC8DAE-C320-471D-9B2B-E3F78A03FE7B}"/>
    <cellStyle name="Entrada 10 5 3 2" xfId="9973" xr:uid="{1FB69C7F-D95D-4EE3-A3C8-E44F5D32B0B8}"/>
    <cellStyle name="Entrada 10 5 3 3" xfId="9974" xr:uid="{2BD05856-8597-4E23-8272-92CCE4B04672}"/>
    <cellStyle name="Entrada 10 5 3 4" xfId="9975" xr:uid="{4C6FD719-FC05-44AB-B8F7-AE216C1FFDBB}"/>
    <cellStyle name="Entrada 10 5 3 5" xfId="9976" xr:uid="{C9636933-73F4-43F2-8E14-DB9DF862090B}"/>
    <cellStyle name="Entrada 10 5 4" xfId="9977" xr:uid="{FC0AA002-1E83-4C34-8745-BED449432982}"/>
    <cellStyle name="Entrada 10 5 4 2" xfId="9978" xr:uid="{17A0227D-5DC5-4E9C-8AA7-E48288F6BF32}"/>
    <cellStyle name="Entrada 10 5 4 3" xfId="9979" xr:uid="{261D3235-FAE8-4853-960E-175ADF03272F}"/>
    <cellStyle name="Entrada 10 5 4 4" xfId="9980" xr:uid="{5BAA5A74-2E4A-4E20-A138-FD5D471B604A}"/>
    <cellStyle name="Entrada 10 5 5" xfId="9981" xr:uid="{4F764336-5D70-47F2-8EC2-8A0C36FFA481}"/>
    <cellStyle name="Entrada 10 5 5 2" xfId="9982" xr:uid="{6D3DC95A-D485-4362-8E05-2B2C00987146}"/>
    <cellStyle name="Entrada 10 5 5 3" xfId="9983" xr:uid="{6F1B68B1-A0A5-4029-AD88-B33D2BEBABB2}"/>
    <cellStyle name="Entrada 10 5 5 4" xfId="9984" xr:uid="{EA7C5FD2-310E-4680-8DE8-15CE39A8FF9B}"/>
    <cellStyle name="Entrada 10 5 6" xfId="9985" xr:uid="{C11A5A79-350D-456C-A011-016F71272DFD}"/>
    <cellStyle name="Entrada 10 5 6 2" xfId="9986" xr:uid="{EA72B1D1-E861-46C5-BDDF-E9B4AD9B056A}"/>
    <cellStyle name="Entrada 10 5 6 3" xfId="9987" xr:uid="{89129E0E-0808-4D3D-B056-E3661F7443DE}"/>
    <cellStyle name="Entrada 10 5 6 4" xfId="9988" xr:uid="{4B3E2DFE-5792-4808-8E09-D486B0F314AE}"/>
    <cellStyle name="Entrada 10 5 7" xfId="9989" xr:uid="{C93E0E4B-39F5-4384-B4CE-9E12D968E79D}"/>
    <cellStyle name="Entrada 10 5 8" xfId="9990" xr:uid="{73E40F73-B1E5-44F3-83B0-977233082167}"/>
    <cellStyle name="Entrada 10 5 9" xfId="9991" xr:uid="{6D32A280-BA2C-4868-938E-75423993C02E}"/>
    <cellStyle name="Entrada 10 6" xfId="9992" xr:uid="{A7BEC384-F698-4C44-B784-F1B6811A2004}"/>
    <cellStyle name="Entrada 10 6 2" xfId="9993" xr:uid="{E30FA4F9-E781-44D0-A15F-D3E76EF5246A}"/>
    <cellStyle name="Entrada 10 6 3" xfId="9994" xr:uid="{1530263B-EFFB-4DE6-A754-0D759D3DFACD}"/>
    <cellStyle name="Entrada 10 6 4" xfId="9995" xr:uid="{33A25C3C-3DB8-41B8-A8F1-F7052ABA15EF}"/>
    <cellStyle name="Entrada 10 6 5" xfId="9996" xr:uid="{FBF61069-C280-4935-8D6C-477BB003D4D9}"/>
    <cellStyle name="Entrada 10 7" xfId="9997" xr:uid="{8FBD35FB-431A-41BE-8609-264FB88A3981}"/>
    <cellStyle name="Entrada 10 7 2" xfId="9998" xr:uid="{CD075148-028B-406B-9E2F-454ACAD31624}"/>
    <cellStyle name="Entrada 10 7 3" xfId="9999" xr:uid="{AF91D89B-DB27-4F7D-9656-6FAF2C1116C0}"/>
    <cellStyle name="Entrada 10 7 4" xfId="10000" xr:uid="{C2CDE5D0-8506-43DB-8B8A-047F65991F04}"/>
    <cellStyle name="Entrada 10 8" xfId="10001" xr:uid="{B34A0E50-657C-455C-B960-97AF83A46DC0}"/>
    <cellStyle name="Entrada 10 8 2" xfId="10002" xr:uid="{D72A7BC6-B4B7-442E-AD9B-66E8A4BE2DB4}"/>
    <cellStyle name="Entrada 10 8 3" xfId="10003" xr:uid="{6A8B3192-3573-479C-BF3D-A999DCBD48B0}"/>
    <cellStyle name="Entrada 10 8 4" xfId="10004" xr:uid="{0430E078-800E-4F4E-A2F5-C3E64FE6B364}"/>
    <cellStyle name="Entrada 10 9" xfId="10005" xr:uid="{C96DB260-5C09-4F95-82B5-F0CBFE637717}"/>
    <cellStyle name="Entrada 10 9 2" xfId="10006" xr:uid="{57112C48-6169-4EDC-A245-A897668A31E3}"/>
    <cellStyle name="Entrada 10 9 3" xfId="10007" xr:uid="{202D7355-6DC0-4D77-8898-DE4500B24997}"/>
    <cellStyle name="Entrada 10 9 4" xfId="10008" xr:uid="{C801D16D-36E0-4FAD-9758-11925E15B541}"/>
    <cellStyle name="Entrada 11" xfId="667" xr:uid="{4C80EF40-1BA3-4E54-9D4D-264EFD2E2A11}"/>
    <cellStyle name="Entrada 11 10" xfId="10009" xr:uid="{75ECECCC-44AB-4E40-8241-A66673A6C395}"/>
    <cellStyle name="Entrada 11 11" xfId="10010" xr:uid="{68F9D624-E84C-448F-83FD-47A20051DEF6}"/>
    <cellStyle name="Entrada 11 12" xfId="10011" xr:uid="{B9D38E02-A162-4BF0-835F-2ADE9354DE04}"/>
    <cellStyle name="Entrada 11 13" xfId="10012" xr:uid="{AABB74D9-134F-4D18-982A-50D523176847}"/>
    <cellStyle name="Entrada 11 14" xfId="10013" xr:uid="{F4B3CD04-76BB-43F0-B7DE-F44C28855560}"/>
    <cellStyle name="Entrada 11 2" xfId="807" xr:uid="{25462F20-019C-47EE-A2D2-DC1229E73118}"/>
    <cellStyle name="Entrada 11 2 10" xfId="10014" xr:uid="{8AF6094A-2DE3-4E9B-9252-ADE1A2BC8D5C}"/>
    <cellStyle name="Entrada 11 2 11" xfId="10015" xr:uid="{191F2847-8BFF-4AC9-B4E6-24C35B9A86A7}"/>
    <cellStyle name="Entrada 11 2 12" xfId="10016" xr:uid="{B2FAD93A-1447-4ABC-AB84-036F29F9F776}"/>
    <cellStyle name="Entrada 11 2 13" xfId="10017" xr:uid="{64F92F22-2F38-42E5-B8C7-71C46780CA61}"/>
    <cellStyle name="Entrada 11 2 14" xfId="10018" xr:uid="{3F9A0461-1FAB-4F66-B711-75D54F2569F5}"/>
    <cellStyle name="Entrada 11 2 2" xfId="899" xr:uid="{21C745F9-E8C3-4DE1-B585-DB0A7C4EDE61}"/>
    <cellStyle name="Entrada 11 2 2 10" xfId="10019" xr:uid="{1983AF59-740D-4E2A-824E-950FB09C4D75}"/>
    <cellStyle name="Entrada 11 2 2 11" xfId="10020" xr:uid="{2548C6FA-A8D2-4118-BFA2-AA36E4AB404C}"/>
    <cellStyle name="Entrada 11 2 2 12" xfId="10021" xr:uid="{8D562B17-CB64-463F-933F-0589F77373B0}"/>
    <cellStyle name="Entrada 11 2 2 13" xfId="10022" xr:uid="{139DC267-4AF2-4504-B4A2-7543FF251CF2}"/>
    <cellStyle name="Entrada 11 2 2 2" xfId="1150" xr:uid="{C30950FA-AB4F-4EBD-A053-2CA81898A8C4}"/>
    <cellStyle name="Entrada 11 2 2 2 10" xfId="10023" xr:uid="{507758EF-7D95-4745-A125-6FD2883FFD29}"/>
    <cellStyle name="Entrada 11 2 2 2 11" xfId="10024" xr:uid="{D3F77393-D4B9-4B10-9AF8-617438BA9C04}"/>
    <cellStyle name="Entrada 11 2 2 2 12" xfId="10025" xr:uid="{953C291E-8F84-4BFF-B80D-0138EDDA26D9}"/>
    <cellStyle name="Entrada 11 2 2 2 13" xfId="10026" xr:uid="{5F876F7C-9AE8-47B6-9BDA-3D89D66BBE89}"/>
    <cellStyle name="Entrada 11 2 2 2 2" xfId="10027" xr:uid="{BE20E2F5-9D86-40E6-867B-9F3422EF6F87}"/>
    <cellStyle name="Entrada 11 2 2 2 2 10" xfId="10028" xr:uid="{FA4C6A4E-12B8-4F0D-9960-3C2E88AF3A17}"/>
    <cellStyle name="Entrada 11 2 2 2 2 2" xfId="10029" xr:uid="{A594EA39-515E-4C5B-A60F-9CE031D6B47A}"/>
    <cellStyle name="Entrada 11 2 2 2 2 2 2" xfId="10030" xr:uid="{D4024B1D-44BF-4C51-9A01-733967B31076}"/>
    <cellStyle name="Entrada 11 2 2 2 2 2 3" xfId="10031" xr:uid="{A2375AE6-A80C-4267-9272-74CB6AF16C63}"/>
    <cellStyle name="Entrada 11 2 2 2 2 2 4" xfId="10032" xr:uid="{760A3840-32E2-4321-9E0C-C01C9193A727}"/>
    <cellStyle name="Entrada 11 2 2 2 2 2 5" xfId="10033" xr:uid="{23466C70-4161-4DB3-809D-168D347CC232}"/>
    <cellStyle name="Entrada 11 2 2 2 2 3" xfId="10034" xr:uid="{191B0730-5F51-462E-A696-6B89A7962853}"/>
    <cellStyle name="Entrada 11 2 2 2 2 3 2" xfId="10035" xr:uid="{06FBCD7D-1B17-4ABD-86FF-37E0D2211255}"/>
    <cellStyle name="Entrada 11 2 2 2 2 3 3" xfId="10036" xr:uid="{48C74A5C-E75C-4BEA-AF74-0BE316385D2F}"/>
    <cellStyle name="Entrada 11 2 2 2 2 3 4" xfId="10037" xr:uid="{986A1B55-366D-48ED-BD3A-2F0F43933C6F}"/>
    <cellStyle name="Entrada 11 2 2 2 2 3 5" xfId="10038" xr:uid="{A080FF01-7995-4DE3-8CD3-DFF0CE7B2ED0}"/>
    <cellStyle name="Entrada 11 2 2 2 2 4" xfId="10039" xr:uid="{DEE444F0-3FE2-4DDD-9AD9-D80D7E2261C5}"/>
    <cellStyle name="Entrada 11 2 2 2 2 4 2" xfId="10040" xr:uid="{7607825C-68E6-486B-97A4-DA76B42C3636}"/>
    <cellStyle name="Entrada 11 2 2 2 2 4 3" xfId="10041" xr:uid="{5B2E1EE4-3B05-41BE-9B7B-FC1CA3D7255D}"/>
    <cellStyle name="Entrada 11 2 2 2 2 4 4" xfId="10042" xr:uid="{278192C1-5DDC-4924-BFC1-EFC5FEAAFA35}"/>
    <cellStyle name="Entrada 11 2 2 2 2 5" xfId="10043" xr:uid="{91787AA8-9BBD-478D-8193-6A1F26ECC29F}"/>
    <cellStyle name="Entrada 11 2 2 2 2 5 2" xfId="10044" xr:uid="{F9FF1885-F145-42CF-AEC0-8ADDEA1E0928}"/>
    <cellStyle name="Entrada 11 2 2 2 2 5 3" xfId="10045" xr:uid="{BC3DA3EE-C8AD-431D-B456-CC6B9542F06D}"/>
    <cellStyle name="Entrada 11 2 2 2 2 5 4" xfId="10046" xr:uid="{8A5D41F6-731B-4B6D-938C-AABFCE81D15D}"/>
    <cellStyle name="Entrada 11 2 2 2 2 6" xfId="10047" xr:uid="{EF96E697-F114-4D8B-8C50-7F89002BBB45}"/>
    <cellStyle name="Entrada 11 2 2 2 2 6 2" xfId="10048" xr:uid="{7D043013-3FFD-4123-AE30-46C7F67C4671}"/>
    <cellStyle name="Entrada 11 2 2 2 2 6 3" xfId="10049" xr:uid="{9B7506C8-4B97-4727-B31C-78DA65762665}"/>
    <cellStyle name="Entrada 11 2 2 2 2 6 4" xfId="10050" xr:uid="{F433F336-A475-4D07-BFE4-3F0AC06A91E7}"/>
    <cellStyle name="Entrada 11 2 2 2 2 7" xfId="10051" xr:uid="{F45D7C05-F436-49E9-B96A-5BBD6B993488}"/>
    <cellStyle name="Entrada 11 2 2 2 2 8" xfId="10052" xr:uid="{1ACD02FF-E036-4505-A0A9-3DE2FAC45298}"/>
    <cellStyle name="Entrada 11 2 2 2 2 9" xfId="10053" xr:uid="{1F9FC8EC-5A37-43AF-A699-C81B308119A7}"/>
    <cellStyle name="Entrada 11 2 2 2 3" xfId="10054" xr:uid="{73C7D8DA-886D-46E4-98F2-24FBBCA86E03}"/>
    <cellStyle name="Entrada 11 2 2 2 3 2" xfId="10055" xr:uid="{1EFB4C3A-39AC-4135-8CAA-8FB22AF5A25F}"/>
    <cellStyle name="Entrada 11 2 2 2 3 3" xfId="10056" xr:uid="{090BDEEC-43D2-4954-A882-85C3349CB035}"/>
    <cellStyle name="Entrada 11 2 2 2 3 4" xfId="10057" xr:uid="{AFAFC2CD-665C-4D01-8B59-7E06DAD4F319}"/>
    <cellStyle name="Entrada 11 2 2 2 3 5" xfId="10058" xr:uid="{A4A1E028-ED31-49A4-AEDD-FB7A056D4E26}"/>
    <cellStyle name="Entrada 11 2 2 2 4" xfId="10059" xr:uid="{A7F74503-073E-44CD-A26C-F19C5274E0C9}"/>
    <cellStyle name="Entrada 11 2 2 2 4 2" xfId="10060" xr:uid="{6C59C9EA-874C-471D-A9C9-21E709BD239A}"/>
    <cellStyle name="Entrada 11 2 2 2 4 3" xfId="10061" xr:uid="{429F9B93-12C1-4B20-9FC3-7ADD67CCD999}"/>
    <cellStyle name="Entrada 11 2 2 2 4 4" xfId="10062" xr:uid="{485DAAD0-AD06-4C8A-8E41-02530D746627}"/>
    <cellStyle name="Entrada 11 2 2 2 4 5" xfId="10063" xr:uid="{C71C3C2C-B3FB-422C-A73C-2860D2232858}"/>
    <cellStyle name="Entrada 11 2 2 2 5" xfId="10064" xr:uid="{8ADB78C0-AEBC-4003-BD41-12760BA77810}"/>
    <cellStyle name="Entrada 11 2 2 2 5 2" xfId="10065" xr:uid="{A2D720C0-DBA6-4C4B-9834-6CEACC87A226}"/>
    <cellStyle name="Entrada 11 2 2 2 5 3" xfId="10066" xr:uid="{55B2BBBE-34D9-4456-9410-B3BA7F5141F8}"/>
    <cellStyle name="Entrada 11 2 2 2 5 4" xfId="10067" xr:uid="{80829168-84EC-46FE-97B0-E98AA4B36A45}"/>
    <cellStyle name="Entrada 11 2 2 2 6" xfId="10068" xr:uid="{7A975169-82AE-4B91-B787-08E606EA27C1}"/>
    <cellStyle name="Entrada 11 2 2 2 6 2" xfId="10069" xr:uid="{30F89771-9E62-4CDA-B8D6-92D105F29AFB}"/>
    <cellStyle name="Entrada 11 2 2 2 6 3" xfId="10070" xr:uid="{C2A8840B-4B70-41B2-BA2A-C72807AFBD21}"/>
    <cellStyle name="Entrada 11 2 2 2 6 4" xfId="10071" xr:uid="{B67DCFF8-7228-443D-857A-E083AD834A8F}"/>
    <cellStyle name="Entrada 11 2 2 2 7" xfId="10072" xr:uid="{171A7602-E839-4AA9-9FDB-C83EFE9BD4BB}"/>
    <cellStyle name="Entrada 11 2 2 2 7 2" xfId="10073" xr:uid="{BC467D9F-5966-466A-A7EE-4A1E5B4810C3}"/>
    <cellStyle name="Entrada 11 2 2 2 7 3" xfId="10074" xr:uid="{3C605E23-402B-4E1E-9629-B0640642A881}"/>
    <cellStyle name="Entrada 11 2 2 2 7 4" xfId="10075" xr:uid="{0DA41279-CC7F-4AC1-807E-2A44C2CDA814}"/>
    <cellStyle name="Entrada 11 2 2 2 8" xfId="10076" xr:uid="{8D58F17C-8255-4D99-8E18-0D4D07419047}"/>
    <cellStyle name="Entrada 11 2 2 2 9" xfId="10077" xr:uid="{F9348C09-3AD5-4168-B834-8B1BCECFBF6A}"/>
    <cellStyle name="Entrada 11 2 2 3" xfId="10078" xr:uid="{958B13DB-1014-48AE-A88D-CE455AACCE51}"/>
    <cellStyle name="Entrada 11 2 2 3 10" xfId="10079" xr:uid="{436B5233-BCBA-4E5A-BFA8-D3FD70C9CAC0}"/>
    <cellStyle name="Entrada 11 2 2 3 2" xfId="10080" xr:uid="{62CD6E17-840C-4D67-A60C-1713531A6823}"/>
    <cellStyle name="Entrada 11 2 2 3 2 2" xfId="10081" xr:uid="{8171247B-95AF-49D8-B156-5448BD508C3A}"/>
    <cellStyle name="Entrada 11 2 2 3 2 3" xfId="10082" xr:uid="{DDFF6B9D-DD6E-487F-A0D7-8904BDA94E3C}"/>
    <cellStyle name="Entrada 11 2 2 3 2 4" xfId="10083" xr:uid="{88CFB749-EF5B-43AB-9B1C-8C0C481150E3}"/>
    <cellStyle name="Entrada 11 2 2 3 2 5" xfId="10084" xr:uid="{CB4FBA71-107F-4DD7-BF87-F2545B8A07B1}"/>
    <cellStyle name="Entrada 11 2 2 3 3" xfId="10085" xr:uid="{9165E0E9-DAD3-4165-93E1-0EC2F58AC225}"/>
    <cellStyle name="Entrada 11 2 2 3 3 2" xfId="10086" xr:uid="{4E80F853-1DED-4B7D-A2D7-80C037BA179B}"/>
    <cellStyle name="Entrada 11 2 2 3 3 3" xfId="10087" xr:uid="{4D370345-84B7-41C2-B7BF-B3D3AF43D85F}"/>
    <cellStyle name="Entrada 11 2 2 3 3 4" xfId="10088" xr:uid="{5D005D0C-4FFD-426E-8351-13C72FA6C62F}"/>
    <cellStyle name="Entrada 11 2 2 3 3 5" xfId="10089" xr:uid="{E17099FE-7B62-4FAC-B90D-583BD63CA7C2}"/>
    <cellStyle name="Entrada 11 2 2 3 4" xfId="10090" xr:uid="{12D05EFD-05B5-4C3E-907B-8FFC08BF6FDB}"/>
    <cellStyle name="Entrada 11 2 2 3 4 2" xfId="10091" xr:uid="{C6ABA9FF-A157-491B-A53D-2437BC10A5DA}"/>
    <cellStyle name="Entrada 11 2 2 3 4 3" xfId="10092" xr:uid="{AAF4BC99-B6E8-4D77-BD45-C705B9337161}"/>
    <cellStyle name="Entrada 11 2 2 3 4 4" xfId="10093" xr:uid="{F93DC474-9075-4E64-B8A8-E93321A4EC14}"/>
    <cellStyle name="Entrada 11 2 2 3 5" xfId="10094" xr:uid="{6E7422C2-C099-4300-A1DF-83E61FA1D5B0}"/>
    <cellStyle name="Entrada 11 2 2 3 5 2" xfId="10095" xr:uid="{C028129D-AF8D-4C9F-86CA-BEB2A8445955}"/>
    <cellStyle name="Entrada 11 2 2 3 5 3" xfId="10096" xr:uid="{0D7D6E27-FD75-4B5A-AAD1-53AB6CC19C30}"/>
    <cellStyle name="Entrada 11 2 2 3 5 4" xfId="10097" xr:uid="{B8FF29EE-8173-4E6E-AA15-4A264E69FE0A}"/>
    <cellStyle name="Entrada 11 2 2 3 6" xfId="10098" xr:uid="{3820843B-5454-4E54-A155-50452DAA003E}"/>
    <cellStyle name="Entrada 11 2 2 3 6 2" xfId="10099" xr:uid="{878CD49F-CB7F-4721-BE30-EB0B06F1E294}"/>
    <cellStyle name="Entrada 11 2 2 3 6 3" xfId="10100" xr:uid="{40146207-80AE-400C-9C3B-943C1C6E59B7}"/>
    <cellStyle name="Entrada 11 2 2 3 6 4" xfId="10101" xr:uid="{D57C70A9-8142-43D7-AEEB-1F5812327DBF}"/>
    <cellStyle name="Entrada 11 2 2 3 7" xfId="10102" xr:uid="{DE10BC49-4B1F-4692-B740-4E01784BE0AA}"/>
    <cellStyle name="Entrada 11 2 2 3 8" xfId="10103" xr:uid="{1D40B720-D4C1-494B-8AA6-E514C2741B13}"/>
    <cellStyle name="Entrada 11 2 2 3 9" xfId="10104" xr:uid="{D9BD87D7-53D4-4BE7-9F31-E103B6C5871A}"/>
    <cellStyle name="Entrada 11 2 2 4" xfId="10105" xr:uid="{CB2C7782-1969-4A2C-90BB-47193F9DAB7F}"/>
    <cellStyle name="Entrada 11 2 2 4 10" xfId="10106" xr:uid="{A8BC8036-CA46-45D6-94E4-C2C4E670FF13}"/>
    <cellStyle name="Entrada 11 2 2 4 2" xfId="10107" xr:uid="{6A659B82-C1D7-4E70-A2D4-D8F7537AC87C}"/>
    <cellStyle name="Entrada 11 2 2 4 2 2" xfId="10108" xr:uid="{B503BB88-3209-4847-B796-0853651C6AA5}"/>
    <cellStyle name="Entrada 11 2 2 4 2 3" xfId="10109" xr:uid="{4BC024CC-B975-4FC8-9517-7CA9BA0950F4}"/>
    <cellStyle name="Entrada 11 2 2 4 2 4" xfId="10110" xr:uid="{70800337-C6BE-4CDA-9BE1-246923ED46E9}"/>
    <cellStyle name="Entrada 11 2 2 4 2 5" xfId="10111" xr:uid="{664BC558-009A-4A24-A288-9F10D859CABB}"/>
    <cellStyle name="Entrada 11 2 2 4 3" xfId="10112" xr:uid="{9EC0B272-E7FE-431F-922B-B7B417650F36}"/>
    <cellStyle name="Entrada 11 2 2 4 3 2" xfId="10113" xr:uid="{96447F6D-415D-4866-ACCE-D96577522964}"/>
    <cellStyle name="Entrada 11 2 2 4 3 3" xfId="10114" xr:uid="{9CBE0F40-20CD-4766-809A-65DF92475E12}"/>
    <cellStyle name="Entrada 11 2 2 4 3 4" xfId="10115" xr:uid="{4920F53E-3E17-4139-9C08-FEDD1CE4AFF5}"/>
    <cellStyle name="Entrada 11 2 2 4 3 5" xfId="10116" xr:uid="{3398BB36-F033-4D4A-99F2-F89C8906DCE9}"/>
    <cellStyle name="Entrada 11 2 2 4 4" xfId="10117" xr:uid="{6B4F6A95-D596-444D-914D-77FD0AD8D6E0}"/>
    <cellStyle name="Entrada 11 2 2 4 4 2" xfId="10118" xr:uid="{B22AFC13-A866-48B8-A1FB-9181284A4134}"/>
    <cellStyle name="Entrada 11 2 2 4 4 3" xfId="10119" xr:uid="{1EFEC8F6-0960-4B21-8A6C-A569DCDAAE59}"/>
    <cellStyle name="Entrada 11 2 2 4 4 4" xfId="10120" xr:uid="{58162B05-57DA-4EAE-B928-704EC3C063B5}"/>
    <cellStyle name="Entrada 11 2 2 4 5" xfId="10121" xr:uid="{567EACA5-3C0E-4B7A-92F2-28890D9C3AC0}"/>
    <cellStyle name="Entrada 11 2 2 4 5 2" xfId="10122" xr:uid="{DC1DE44E-745E-49AF-A78A-B639E1004ADA}"/>
    <cellStyle name="Entrada 11 2 2 4 5 3" xfId="10123" xr:uid="{9CAE34B6-78B4-443F-8A2B-8B6E32B567DE}"/>
    <cellStyle name="Entrada 11 2 2 4 5 4" xfId="10124" xr:uid="{5D1E2673-23B8-4219-B656-A010A39064FF}"/>
    <cellStyle name="Entrada 11 2 2 4 6" xfId="10125" xr:uid="{6FAB478C-E6EA-473B-BAA2-64BC9886E45A}"/>
    <cellStyle name="Entrada 11 2 2 4 6 2" xfId="10126" xr:uid="{373368C7-42A8-420A-851C-9386BC47EE3F}"/>
    <cellStyle name="Entrada 11 2 2 4 6 3" xfId="10127" xr:uid="{FA06B43A-7248-46AE-93C8-0E730CD7AFD8}"/>
    <cellStyle name="Entrada 11 2 2 4 6 4" xfId="10128" xr:uid="{90E2D852-7C8B-4837-AF01-16F144A76D08}"/>
    <cellStyle name="Entrada 11 2 2 4 7" xfId="10129" xr:uid="{9FD621F9-C33A-4E67-9567-7C252C4DE7BB}"/>
    <cellStyle name="Entrada 11 2 2 4 8" xfId="10130" xr:uid="{0A5F8489-A8C7-4603-97A4-732224712918}"/>
    <cellStyle name="Entrada 11 2 2 4 9" xfId="10131" xr:uid="{34F0ADCA-2873-43C1-A99D-6AEFBFB613AC}"/>
    <cellStyle name="Entrada 11 2 2 5" xfId="10132" xr:uid="{3A6CD71A-AD4B-4F58-AAA0-B3702C02AC18}"/>
    <cellStyle name="Entrada 11 2 2 5 2" xfId="10133" xr:uid="{1893E09E-0595-4C89-A926-8D2384E65115}"/>
    <cellStyle name="Entrada 11 2 2 5 3" xfId="10134" xr:uid="{3E336DD7-40CA-43F9-94DE-7841339B941B}"/>
    <cellStyle name="Entrada 11 2 2 5 4" xfId="10135" xr:uid="{7B01F9C6-0EB5-4D13-BA67-5E2921763E54}"/>
    <cellStyle name="Entrada 11 2 2 5 5" xfId="10136" xr:uid="{6E79C361-18B0-4C6D-A567-4D40180D06E0}"/>
    <cellStyle name="Entrada 11 2 2 6" xfId="10137" xr:uid="{7508F032-F37F-4DE0-A81B-DED5B2998840}"/>
    <cellStyle name="Entrada 11 2 2 6 2" xfId="10138" xr:uid="{1FB38903-9CFC-4916-B5F8-8DAC844157DA}"/>
    <cellStyle name="Entrada 11 2 2 6 3" xfId="10139" xr:uid="{8702FF83-C35F-4A0C-AB94-6E4C1264B023}"/>
    <cellStyle name="Entrada 11 2 2 6 4" xfId="10140" xr:uid="{A2571412-4DEC-4143-81C6-4042EC61F08C}"/>
    <cellStyle name="Entrada 11 2 2 7" xfId="10141" xr:uid="{CCB33509-EF91-44F9-AE79-F74E3D8B13FF}"/>
    <cellStyle name="Entrada 11 2 2 7 2" xfId="10142" xr:uid="{BF40374E-3ABE-4473-8F13-015CF779FD35}"/>
    <cellStyle name="Entrada 11 2 2 7 3" xfId="10143" xr:uid="{64126353-A736-4DEB-987F-C93A6F7A9BD1}"/>
    <cellStyle name="Entrada 11 2 2 7 4" xfId="10144" xr:uid="{FC637F37-D13E-4572-850A-AE8CCD009573}"/>
    <cellStyle name="Entrada 11 2 2 8" xfId="10145" xr:uid="{C50A1C55-2394-49EE-B459-621E00D89A8C}"/>
    <cellStyle name="Entrada 11 2 2 8 2" xfId="10146" xr:uid="{60C0CD24-4693-48BF-A96C-E9D5F694C5B0}"/>
    <cellStyle name="Entrada 11 2 2 8 3" xfId="10147" xr:uid="{3ADBD224-5024-4F3E-96E2-E24D843F14EA}"/>
    <cellStyle name="Entrada 11 2 2 8 4" xfId="10148" xr:uid="{518DC689-F9A9-4008-A90F-8824099E8E56}"/>
    <cellStyle name="Entrada 11 2 2 9" xfId="10149" xr:uid="{845A01D9-76C2-45F7-88CB-5FEC1E632AE1}"/>
    <cellStyle name="Entrada 11 2 3" xfId="1058" xr:uid="{35E426F9-6AAE-4F17-9624-CED1F025983A}"/>
    <cellStyle name="Entrada 11 2 3 10" xfId="10150" xr:uid="{F2FF25AC-1A7E-40B7-AD17-46EDE7C3DFAF}"/>
    <cellStyle name="Entrada 11 2 3 11" xfId="10151" xr:uid="{6929608C-DF7B-4F56-BF6C-E74BCD343702}"/>
    <cellStyle name="Entrada 11 2 3 12" xfId="10152" xr:uid="{7152B31C-1187-450B-B734-786CADCEFF01}"/>
    <cellStyle name="Entrada 11 2 3 13" xfId="10153" xr:uid="{EFB43CF4-0666-4D40-A3BA-8DEBED0EEF3A}"/>
    <cellStyle name="Entrada 11 2 3 2" xfId="10154" xr:uid="{33D4C1C8-5602-474A-BE1B-11F178B780DC}"/>
    <cellStyle name="Entrada 11 2 3 2 10" xfId="10155" xr:uid="{209CCBC8-7011-4D7C-A8D5-D778D483C3CF}"/>
    <cellStyle name="Entrada 11 2 3 2 2" xfId="10156" xr:uid="{61319160-70AC-4B38-B861-5128C4526E02}"/>
    <cellStyle name="Entrada 11 2 3 2 2 2" xfId="10157" xr:uid="{CA5DAE5A-D1F8-42D1-8C87-15707C62E156}"/>
    <cellStyle name="Entrada 11 2 3 2 2 3" xfId="10158" xr:uid="{17D2BCF6-A7DC-4EF6-AA59-74711AF60104}"/>
    <cellStyle name="Entrada 11 2 3 2 2 4" xfId="10159" xr:uid="{85985C79-2D04-4B3B-BAE2-1347A103D1F5}"/>
    <cellStyle name="Entrada 11 2 3 2 2 5" xfId="10160" xr:uid="{C329269A-45A5-46D9-A5A1-A3E4F64F9D2C}"/>
    <cellStyle name="Entrada 11 2 3 2 3" xfId="10161" xr:uid="{3614F355-5C58-415D-B25A-88573EBD7A21}"/>
    <cellStyle name="Entrada 11 2 3 2 3 2" xfId="10162" xr:uid="{24EC5B04-FE63-49C8-9262-FECD3708420B}"/>
    <cellStyle name="Entrada 11 2 3 2 3 3" xfId="10163" xr:uid="{7B93876E-A464-4AAF-AC15-9B2E5CFD47DE}"/>
    <cellStyle name="Entrada 11 2 3 2 3 4" xfId="10164" xr:uid="{B1FD59EF-66AB-41D9-A8B1-BF6533D3DF57}"/>
    <cellStyle name="Entrada 11 2 3 2 3 5" xfId="10165" xr:uid="{E444CDAC-6817-4909-B6CB-5870B0C966D5}"/>
    <cellStyle name="Entrada 11 2 3 2 4" xfId="10166" xr:uid="{3AC1F7FE-6297-4AE4-808A-C77EB904CD5C}"/>
    <cellStyle name="Entrada 11 2 3 2 4 2" xfId="10167" xr:uid="{9689B8C2-3B9D-4D04-B0ED-1E15AD645BE9}"/>
    <cellStyle name="Entrada 11 2 3 2 4 3" xfId="10168" xr:uid="{28B70813-37AE-4137-BD12-1B32870D29C3}"/>
    <cellStyle name="Entrada 11 2 3 2 4 4" xfId="10169" xr:uid="{0093650D-0783-444A-81B0-9587F49B2928}"/>
    <cellStyle name="Entrada 11 2 3 2 5" xfId="10170" xr:uid="{FBE140AF-689A-473A-BC20-9E704C1304DA}"/>
    <cellStyle name="Entrada 11 2 3 2 5 2" xfId="10171" xr:uid="{1303BB7D-E05E-4854-B6A3-EE72531A35AF}"/>
    <cellStyle name="Entrada 11 2 3 2 5 3" xfId="10172" xr:uid="{FDD2C0C8-1255-48D2-BEB0-3FAFC3FC1BAC}"/>
    <cellStyle name="Entrada 11 2 3 2 5 4" xfId="10173" xr:uid="{8A56B0E6-3279-4198-9583-3A4A93E751EE}"/>
    <cellStyle name="Entrada 11 2 3 2 6" xfId="10174" xr:uid="{E291E256-2ED3-4259-8204-A4E06B904E05}"/>
    <cellStyle name="Entrada 11 2 3 2 6 2" xfId="10175" xr:uid="{188F9BDC-F287-43B3-B668-4CD18128796D}"/>
    <cellStyle name="Entrada 11 2 3 2 6 3" xfId="10176" xr:uid="{0FD887E3-CEA1-451B-AEBE-FE41F5A79BA7}"/>
    <cellStyle name="Entrada 11 2 3 2 6 4" xfId="10177" xr:uid="{15840B9A-EE55-436B-9E09-ECCAABD84ED5}"/>
    <cellStyle name="Entrada 11 2 3 2 7" xfId="10178" xr:uid="{B755BAE8-3FE4-4ABC-9479-508219C79F4B}"/>
    <cellStyle name="Entrada 11 2 3 2 8" xfId="10179" xr:uid="{79AECB74-ECEE-4D96-BDC7-9994BE0815FF}"/>
    <cellStyle name="Entrada 11 2 3 2 9" xfId="10180" xr:uid="{22ACCA81-8B17-487C-BC94-19B3BF09B4F5}"/>
    <cellStyle name="Entrada 11 2 3 3" xfId="10181" xr:uid="{B0AF9053-42D7-44EA-A7A4-D894993CE6E0}"/>
    <cellStyle name="Entrada 11 2 3 3 2" xfId="10182" xr:uid="{E1924D91-9828-4F9B-9F85-D6A6857BAEDE}"/>
    <cellStyle name="Entrada 11 2 3 3 3" xfId="10183" xr:uid="{02B0ED99-3A64-4E45-9934-884BC06E93F8}"/>
    <cellStyle name="Entrada 11 2 3 3 4" xfId="10184" xr:uid="{C5E7BE24-CC53-48E0-AF28-FE84BF94C42F}"/>
    <cellStyle name="Entrada 11 2 3 3 5" xfId="10185" xr:uid="{7376052E-B641-4C42-85CA-D1F8795DC089}"/>
    <cellStyle name="Entrada 11 2 3 4" xfId="10186" xr:uid="{143CC1BD-EB29-4624-A82B-0DE396A70B6A}"/>
    <cellStyle name="Entrada 11 2 3 4 2" xfId="10187" xr:uid="{4F33AC3F-D73A-4F2E-969A-1A4AEE1966FF}"/>
    <cellStyle name="Entrada 11 2 3 4 3" xfId="10188" xr:uid="{77828054-3E53-4831-9EBF-200A98012094}"/>
    <cellStyle name="Entrada 11 2 3 4 4" xfId="10189" xr:uid="{EC952AF7-7095-4F58-AE33-ECB73391930E}"/>
    <cellStyle name="Entrada 11 2 3 4 5" xfId="10190" xr:uid="{5BA5919B-A7F5-4DBD-990E-95D5172D74A8}"/>
    <cellStyle name="Entrada 11 2 3 5" xfId="10191" xr:uid="{0A402DB0-6208-4287-93CA-733D7BE7AAD4}"/>
    <cellStyle name="Entrada 11 2 3 5 2" xfId="10192" xr:uid="{F939D287-E4D8-4FE6-9C87-39C27A0A7477}"/>
    <cellStyle name="Entrada 11 2 3 5 3" xfId="10193" xr:uid="{EB8AF899-5014-42D1-970B-92FFED8C13C4}"/>
    <cellStyle name="Entrada 11 2 3 5 4" xfId="10194" xr:uid="{933595A0-302A-4947-8C61-7F1489E087C0}"/>
    <cellStyle name="Entrada 11 2 3 6" xfId="10195" xr:uid="{33408051-AE3A-4D89-8C69-9BF7DDC7D858}"/>
    <cellStyle name="Entrada 11 2 3 6 2" xfId="10196" xr:uid="{A864AE67-6B4F-4A05-BD8E-1FB320F27212}"/>
    <cellStyle name="Entrada 11 2 3 6 3" xfId="10197" xr:uid="{8CC6372A-9248-40BC-8B04-0ECB7F3C1F09}"/>
    <cellStyle name="Entrada 11 2 3 6 4" xfId="10198" xr:uid="{6F2E1366-4083-4A6D-B8BF-1181246E77C7}"/>
    <cellStyle name="Entrada 11 2 3 7" xfId="10199" xr:uid="{43FD0752-2BEA-4281-8139-C2B20EC0CE8B}"/>
    <cellStyle name="Entrada 11 2 3 7 2" xfId="10200" xr:uid="{ED9B4557-4174-4E0E-A508-79BF0577D6A4}"/>
    <cellStyle name="Entrada 11 2 3 7 3" xfId="10201" xr:uid="{F9223255-B90A-4328-893E-A4051D397E65}"/>
    <cellStyle name="Entrada 11 2 3 7 4" xfId="10202" xr:uid="{4414E74C-EE39-4970-B1EB-893F514CC7C0}"/>
    <cellStyle name="Entrada 11 2 3 8" xfId="10203" xr:uid="{554FDF8C-414C-426E-8923-5D71CADDB37F}"/>
    <cellStyle name="Entrada 11 2 3 9" xfId="10204" xr:uid="{1EAE3C01-D359-45FD-8D65-08CC565FD016}"/>
    <cellStyle name="Entrada 11 2 4" xfId="10205" xr:uid="{5F3AC463-7B85-4F31-A585-200DF296EAF2}"/>
    <cellStyle name="Entrada 11 2 4 10" xfId="10206" xr:uid="{9BEC4291-9791-4875-B3EF-BAFE64444973}"/>
    <cellStyle name="Entrada 11 2 4 2" xfId="10207" xr:uid="{FAD2E642-EBE6-4919-84CD-56D9E91DFE77}"/>
    <cellStyle name="Entrada 11 2 4 2 2" xfId="10208" xr:uid="{20D41EC8-C12D-4A51-8560-F1BB1796502E}"/>
    <cellStyle name="Entrada 11 2 4 2 3" xfId="10209" xr:uid="{7B29C9AF-AD4E-4428-8217-A584F6D31944}"/>
    <cellStyle name="Entrada 11 2 4 2 4" xfId="10210" xr:uid="{2076B5F9-8ED9-4C24-B911-5B93207E9E39}"/>
    <cellStyle name="Entrada 11 2 4 2 5" xfId="10211" xr:uid="{3A7CC1E5-9E19-447A-AEDB-E820B5A31D5D}"/>
    <cellStyle name="Entrada 11 2 4 3" xfId="10212" xr:uid="{34DF7FB0-413F-4ACB-A434-B213F0714587}"/>
    <cellStyle name="Entrada 11 2 4 3 2" xfId="10213" xr:uid="{12484F46-E2B4-47C6-8AB9-6F7437EE03A2}"/>
    <cellStyle name="Entrada 11 2 4 3 3" xfId="10214" xr:uid="{2F9A6DB5-776B-4661-84FE-904037E944BF}"/>
    <cellStyle name="Entrada 11 2 4 3 4" xfId="10215" xr:uid="{BE04E465-463F-41D5-B5D8-36030F41195A}"/>
    <cellStyle name="Entrada 11 2 4 3 5" xfId="10216" xr:uid="{C1F55A8A-5E91-46C5-BB19-6E07456C240A}"/>
    <cellStyle name="Entrada 11 2 4 4" xfId="10217" xr:uid="{C543139D-CC58-4AC9-9622-F1653183B80F}"/>
    <cellStyle name="Entrada 11 2 4 4 2" xfId="10218" xr:uid="{61AE5B8B-6849-4503-B91A-0F32BE974D63}"/>
    <cellStyle name="Entrada 11 2 4 4 3" xfId="10219" xr:uid="{594D2EC9-8AE3-4F19-9592-5D59416E9FAE}"/>
    <cellStyle name="Entrada 11 2 4 4 4" xfId="10220" xr:uid="{59F4FF71-C742-4D80-858C-5FD88BD2CC28}"/>
    <cellStyle name="Entrada 11 2 4 5" xfId="10221" xr:uid="{2508DF76-9E72-4575-AA70-BFF79C759C43}"/>
    <cellStyle name="Entrada 11 2 4 5 2" xfId="10222" xr:uid="{66DF7805-5F09-410E-9275-050CCAE08D4A}"/>
    <cellStyle name="Entrada 11 2 4 5 3" xfId="10223" xr:uid="{A8E3AE08-5F7B-4FFD-98BD-40618B6EB609}"/>
    <cellStyle name="Entrada 11 2 4 5 4" xfId="10224" xr:uid="{29704B81-E038-4FDC-9106-DD475F66F1A1}"/>
    <cellStyle name="Entrada 11 2 4 6" xfId="10225" xr:uid="{0EF42991-902F-4444-980D-A9DE397911D8}"/>
    <cellStyle name="Entrada 11 2 4 6 2" xfId="10226" xr:uid="{C5ACB1A0-FF97-471C-B046-D7769AAC96EF}"/>
    <cellStyle name="Entrada 11 2 4 6 3" xfId="10227" xr:uid="{3E84536D-6CC8-4450-8476-6CB9C20CB388}"/>
    <cellStyle name="Entrada 11 2 4 6 4" xfId="10228" xr:uid="{B487660D-4C25-47CC-A8BD-AB981A7F3214}"/>
    <cellStyle name="Entrada 11 2 4 7" xfId="10229" xr:uid="{44813269-70E9-4862-B3BB-581388B9963C}"/>
    <cellStyle name="Entrada 11 2 4 8" xfId="10230" xr:uid="{51575ACE-03FE-4544-AB3D-406A6F19F5A3}"/>
    <cellStyle name="Entrada 11 2 4 9" xfId="10231" xr:uid="{12A10981-1BBF-4EF7-8AD7-86959715F138}"/>
    <cellStyle name="Entrada 11 2 5" xfId="10232" xr:uid="{CDCF0677-11D4-42F4-8ACA-1995315E9758}"/>
    <cellStyle name="Entrada 11 2 5 10" xfId="10233" xr:uid="{39578440-E259-4E2B-A984-F1C561FC57C5}"/>
    <cellStyle name="Entrada 11 2 5 2" xfId="10234" xr:uid="{0855CC07-2D7E-48E8-A317-A4A5D869DDBE}"/>
    <cellStyle name="Entrada 11 2 5 2 2" xfId="10235" xr:uid="{A2721ECD-9041-4803-9FB7-422C0E52A957}"/>
    <cellStyle name="Entrada 11 2 5 2 3" xfId="10236" xr:uid="{2908F1B3-F3DE-4024-A75D-64995D7F2B39}"/>
    <cellStyle name="Entrada 11 2 5 2 4" xfId="10237" xr:uid="{BE49550B-CFB3-4DD6-8268-D06402522C17}"/>
    <cellStyle name="Entrada 11 2 5 2 5" xfId="10238" xr:uid="{53403FFF-1E6D-4985-B6C5-0B20F733EDC7}"/>
    <cellStyle name="Entrada 11 2 5 3" xfId="10239" xr:uid="{3DEE3DAB-D9CF-4339-BEFC-0445FC999BD4}"/>
    <cellStyle name="Entrada 11 2 5 3 2" xfId="10240" xr:uid="{1C050AD2-5AB8-4345-82CE-5709DD7CBA3C}"/>
    <cellStyle name="Entrada 11 2 5 3 3" xfId="10241" xr:uid="{860BA987-6E16-41D6-ABC9-CF69CAAA0B41}"/>
    <cellStyle name="Entrada 11 2 5 3 4" xfId="10242" xr:uid="{9E5F8C68-A431-4859-80E4-FAA2B32667CF}"/>
    <cellStyle name="Entrada 11 2 5 3 5" xfId="10243" xr:uid="{AE25AF37-CB97-4C0D-9A70-2B6DEC6018AD}"/>
    <cellStyle name="Entrada 11 2 5 4" xfId="10244" xr:uid="{EEF16EF5-0700-488B-A849-B6C262885185}"/>
    <cellStyle name="Entrada 11 2 5 4 2" xfId="10245" xr:uid="{BA4A64BF-3E32-4075-A40B-DA615BEE8EBD}"/>
    <cellStyle name="Entrada 11 2 5 4 3" xfId="10246" xr:uid="{8A42B820-D4BA-466C-913B-DC5CF270C6EF}"/>
    <cellStyle name="Entrada 11 2 5 4 4" xfId="10247" xr:uid="{F44622BD-1BEE-4BF0-8D10-C68F2F7D83F0}"/>
    <cellStyle name="Entrada 11 2 5 5" xfId="10248" xr:uid="{EDB5CC80-5B02-4578-8A39-AA6419AE5F60}"/>
    <cellStyle name="Entrada 11 2 5 5 2" xfId="10249" xr:uid="{F52D62B2-4172-4B83-ABA8-EBCEC84C73BF}"/>
    <cellStyle name="Entrada 11 2 5 5 3" xfId="10250" xr:uid="{1E92B1F1-4C8C-483A-BB39-6A287B60013E}"/>
    <cellStyle name="Entrada 11 2 5 5 4" xfId="10251" xr:uid="{D41A2DB3-B786-4DD6-A274-C27AF3F7A180}"/>
    <cellStyle name="Entrada 11 2 5 6" xfId="10252" xr:uid="{753E7D42-F08C-4BE8-A82C-4A107882A9CC}"/>
    <cellStyle name="Entrada 11 2 5 6 2" xfId="10253" xr:uid="{D9905A57-DA7A-4222-BB5D-E95750A891D0}"/>
    <cellStyle name="Entrada 11 2 5 6 3" xfId="10254" xr:uid="{B53F1D66-4064-4624-97F6-6B48A1F13563}"/>
    <cellStyle name="Entrada 11 2 5 6 4" xfId="10255" xr:uid="{C1984C2B-EDC5-4A3B-B48A-A0AAF16EEA10}"/>
    <cellStyle name="Entrada 11 2 5 7" xfId="10256" xr:uid="{8C066B02-C7E9-4E80-8B50-8A7C45CFDF4F}"/>
    <cellStyle name="Entrada 11 2 5 8" xfId="10257" xr:uid="{E0FA67A4-9A28-4AB4-8251-19990A4F8EB0}"/>
    <cellStyle name="Entrada 11 2 5 9" xfId="10258" xr:uid="{EF7B87ED-1553-4A8C-B4ED-C8E876DAE282}"/>
    <cellStyle name="Entrada 11 2 6" xfId="10259" xr:uid="{EE4E0C4E-EC5C-4BE1-8406-DD19B522AB78}"/>
    <cellStyle name="Entrada 11 2 6 2" xfId="10260" xr:uid="{2A64B602-1E20-4AD9-9B30-EDFD537BBBE8}"/>
    <cellStyle name="Entrada 11 2 6 3" xfId="10261" xr:uid="{54898DA2-1A79-4C40-9218-0DAB5B35110F}"/>
    <cellStyle name="Entrada 11 2 6 4" xfId="10262" xr:uid="{AFD79DE8-FB46-44E9-BCF3-44313BA672C7}"/>
    <cellStyle name="Entrada 11 2 6 5" xfId="10263" xr:uid="{88A067CC-C2CF-446A-BF77-4326BA02DD6B}"/>
    <cellStyle name="Entrada 11 2 7" xfId="10264" xr:uid="{98DDA355-AB17-42A9-86E2-1D66A81CCFC7}"/>
    <cellStyle name="Entrada 11 2 7 2" xfId="10265" xr:uid="{F54CAA16-E925-467B-9F18-4FD054FA4579}"/>
    <cellStyle name="Entrada 11 2 7 3" xfId="10266" xr:uid="{DE30402A-618D-4DC6-9EB2-78356A9D9080}"/>
    <cellStyle name="Entrada 11 2 7 4" xfId="10267" xr:uid="{DF79DB25-D187-47AD-A81D-BDB19D01590B}"/>
    <cellStyle name="Entrada 11 2 8" xfId="10268" xr:uid="{6AA3F859-A00F-4AF4-AEDC-AA801CC8A8FF}"/>
    <cellStyle name="Entrada 11 2 8 2" xfId="10269" xr:uid="{3EB4856F-DE74-4DB1-BBAE-7372F4300A6E}"/>
    <cellStyle name="Entrada 11 2 8 3" xfId="10270" xr:uid="{EBC98E05-634E-4538-8473-6F6DB7AED3CE}"/>
    <cellStyle name="Entrada 11 2 8 4" xfId="10271" xr:uid="{5CADB5A2-BB26-4604-9629-7C5079D7D5C7}"/>
    <cellStyle name="Entrada 11 2 9" xfId="10272" xr:uid="{185BB0AD-FC1D-4C98-BCD0-877787DB82B8}"/>
    <cellStyle name="Entrada 11 2 9 2" xfId="10273" xr:uid="{B0C16AF4-8037-4666-9F51-04DCE538534B}"/>
    <cellStyle name="Entrada 11 2 9 3" xfId="10274" xr:uid="{126C855E-F8E7-45DE-B4A6-5CC17FA76B55}"/>
    <cellStyle name="Entrada 11 2 9 4" xfId="10275" xr:uid="{BBF50A2E-E7AC-41E6-95F0-A756537576F2}"/>
    <cellStyle name="Entrada 11 3" xfId="822" xr:uid="{7B577E73-5308-446F-81C9-8583D2479BBF}"/>
    <cellStyle name="Entrada 11 3 10" xfId="10276" xr:uid="{80D90373-3DEB-4FC2-A4AA-413E2DE55B9B}"/>
    <cellStyle name="Entrada 11 3 11" xfId="10277" xr:uid="{CCBBB239-994E-4542-A44E-30BC3420CE5B}"/>
    <cellStyle name="Entrada 11 3 12" xfId="10278" xr:uid="{379D9130-0DFC-4AB1-804C-3C0A3DE6B66D}"/>
    <cellStyle name="Entrada 11 3 13" xfId="10279" xr:uid="{074E03DB-FC47-463A-8C9F-15AEFD38B6A3}"/>
    <cellStyle name="Entrada 11 3 2" xfId="1073" xr:uid="{7C7CEB84-E9A6-4651-85FE-260CA448B6B6}"/>
    <cellStyle name="Entrada 11 3 2 10" xfId="10280" xr:uid="{11A83D97-56CB-4DA6-B425-71FFCAC81BB9}"/>
    <cellStyle name="Entrada 11 3 2 11" xfId="10281" xr:uid="{3574F26A-2E81-4F4F-9358-07B0ACB51036}"/>
    <cellStyle name="Entrada 11 3 2 12" xfId="10282" xr:uid="{5670D9D8-C0B8-4239-9B11-5835E33434E5}"/>
    <cellStyle name="Entrada 11 3 2 13" xfId="10283" xr:uid="{2B4FC8D4-D3D6-40F2-AB10-8B21229A5BA1}"/>
    <cellStyle name="Entrada 11 3 2 2" xfId="10284" xr:uid="{B63AE56C-F5B9-470E-9143-C186CF048613}"/>
    <cellStyle name="Entrada 11 3 2 2 10" xfId="10285" xr:uid="{DD30CDBE-6D90-4ED1-BA1C-0BE33F68AD0A}"/>
    <cellStyle name="Entrada 11 3 2 2 2" xfId="10286" xr:uid="{C0E1582D-AED9-48A4-ACBA-BDB58B7BBA7A}"/>
    <cellStyle name="Entrada 11 3 2 2 2 2" xfId="10287" xr:uid="{8FC13929-DFC5-4F17-B26B-6A64853E440B}"/>
    <cellStyle name="Entrada 11 3 2 2 2 3" xfId="10288" xr:uid="{58036917-8930-4572-90DF-C5FBE5F2AE6F}"/>
    <cellStyle name="Entrada 11 3 2 2 2 4" xfId="10289" xr:uid="{1D2233DA-4794-4A24-A3D7-B2FF334923F4}"/>
    <cellStyle name="Entrada 11 3 2 2 2 5" xfId="10290" xr:uid="{F3646292-F6FF-43D6-86E6-8BD5427FF312}"/>
    <cellStyle name="Entrada 11 3 2 2 3" xfId="10291" xr:uid="{2AEBBE68-DB4F-4C23-87E9-D473DA1EDCB1}"/>
    <cellStyle name="Entrada 11 3 2 2 3 2" xfId="10292" xr:uid="{D987C20B-FD67-47D6-820C-AC02FB6A140A}"/>
    <cellStyle name="Entrada 11 3 2 2 3 3" xfId="10293" xr:uid="{9F026F66-E407-4AC0-9EF2-85D4415B2DD2}"/>
    <cellStyle name="Entrada 11 3 2 2 3 4" xfId="10294" xr:uid="{3AD38B53-3DFF-4B70-A223-F503A3F3C805}"/>
    <cellStyle name="Entrada 11 3 2 2 3 5" xfId="10295" xr:uid="{358E45CC-3105-4148-983E-D64CB9518EBB}"/>
    <cellStyle name="Entrada 11 3 2 2 4" xfId="10296" xr:uid="{E6579301-E0D8-4AB0-ABC3-B80850759886}"/>
    <cellStyle name="Entrada 11 3 2 2 4 2" xfId="10297" xr:uid="{A04DA912-EAF4-4CA3-81B4-DB3480ED1984}"/>
    <cellStyle name="Entrada 11 3 2 2 4 3" xfId="10298" xr:uid="{2DA75527-EDF2-45B3-B4BA-C429A5D54ABF}"/>
    <cellStyle name="Entrada 11 3 2 2 4 4" xfId="10299" xr:uid="{4B21C902-C6CB-42C8-8BA9-564665180E86}"/>
    <cellStyle name="Entrada 11 3 2 2 5" xfId="10300" xr:uid="{DDB52ADF-CEC8-4B97-B518-04E61D6EBD74}"/>
    <cellStyle name="Entrada 11 3 2 2 5 2" xfId="10301" xr:uid="{FC07A7DD-1CCD-4310-9EE0-72A7B5B85E41}"/>
    <cellStyle name="Entrada 11 3 2 2 5 3" xfId="10302" xr:uid="{3B21DA5D-8FCF-4CFD-ADD3-1B51A60E90C9}"/>
    <cellStyle name="Entrada 11 3 2 2 5 4" xfId="10303" xr:uid="{D0601A51-9255-4E6C-B973-DB4CA6D17AF8}"/>
    <cellStyle name="Entrada 11 3 2 2 6" xfId="10304" xr:uid="{61412549-DA8C-4DDF-A23F-F64C298A94DE}"/>
    <cellStyle name="Entrada 11 3 2 2 6 2" xfId="10305" xr:uid="{238D0545-7B44-49E4-9E9F-920151A5BDB6}"/>
    <cellStyle name="Entrada 11 3 2 2 6 3" xfId="10306" xr:uid="{C76E39C8-DEB4-4658-BAD4-67C3517C09D4}"/>
    <cellStyle name="Entrada 11 3 2 2 6 4" xfId="10307" xr:uid="{EA01368E-45C4-4C23-BE6A-DE716C6BFDC0}"/>
    <cellStyle name="Entrada 11 3 2 2 7" xfId="10308" xr:uid="{40321EC3-FD3B-4E6A-B9E6-DC611537630D}"/>
    <cellStyle name="Entrada 11 3 2 2 8" xfId="10309" xr:uid="{37032157-3920-4F95-9B7D-96968266C610}"/>
    <cellStyle name="Entrada 11 3 2 2 9" xfId="10310" xr:uid="{E8413F9A-0B2A-41C3-B6F8-9BF7587EA8B6}"/>
    <cellStyle name="Entrada 11 3 2 3" xfId="10311" xr:uid="{05767C72-CC96-4B53-A8E4-05D575F56E02}"/>
    <cellStyle name="Entrada 11 3 2 3 2" xfId="10312" xr:uid="{00069D25-DEA2-47DA-8574-965689385ADC}"/>
    <cellStyle name="Entrada 11 3 2 3 3" xfId="10313" xr:uid="{0DD62B96-B323-4874-A4C3-6B2C017A5EEB}"/>
    <cellStyle name="Entrada 11 3 2 3 4" xfId="10314" xr:uid="{17C3CF96-4081-446D-A561-07E095ABB692}"/>
    <cellStyle name="Entrada 11 3 2 3 5" xfId="10315" xr:uid="{85F2F208-FB89-4C50-AFFB-26E34AF54087}"/>
    <cellStyle name="Entrada 11 3 2 4" xfId="10316" xr:uid="{7CC9C205-22D6-43F1-A33F-5F99751BB757}"/>
    <cellStyle name="Entrada 11 3 2 4 2" xfId="10317" xr:uid="{51BC5478-5383-4EFC-A878-8ABD55D05D3F}"/>
    <cellStyle name="Entrada 11 3 2 4 3" xfId="10318" xr:uid="{BDB95117-73AF-4877-9F35-275328D1C40A}"/>
    <cellStyle name="Entrada 11 3 2 4 4" xfId="10319" xr:uid="{4847C1F9-E4A9-4AD7-B996-E0E9A20A22D2}"/>
    <cellStyle name="Entrada 11 3 2 4 5" xfId="10320" xr:uid="{5F9D9B64-079E-4FBC-8891-B7023BE1104A}"/>
    <cellStyle name="Entrada 11 3 2 5" xfId="10321" xr:uid="{CC9EF1DB-1BFB-4766-9701-913ADFEE0E27}"/>
    <cellStyle name="Entrada 11 3 2 5 2" xfId="10322" xr:uid="{498846F9-AAFC-43EB-A1E7-0ECA9A395CCD}"/>
    <cellStyle name="Entrada 11 3 2 5 3" xfId="10323" xr:uid="{499670BD-2EE4-4FED-B8FC-F0DEB724943F}"/>
    <cellStyle name="Entrada 11 3 2 5 4" xfId="10324" xr:uid="{57B93FA4-EB58-4CE1-8912-D340D0A5A611}"/>
    <cellStyle name="Entrada 11 3 2 6" xfId="10325" xr:uid="{D7A71540-09C0-461D-89C9-1DD19F8DD9F4}"/>
    <cellStyle name="Entrada 11 3 2 6 2" xfId="10326" xr:uid="{4F173624-DFF7-4A0D-9596-E5030445C7FD}"/>
    <cellStyle name="Entrada 11 3 2 6 3" xfId="10327" xr:uid="{B3863A78-F2B5-47A6-BE4A-1BA0049CE9E8}"/>
    <cellStyle name="Entrada 11 3 2 6 4" xfId="10328" xr:uid="{E0999D26-4F5B-4C19-9AFA-23D3C1DC02D7}"/>
    <cellStyle name="Entrada 11 3 2 7" xfId="10329" xr:uid="{E7C2D396-596F-4E15-AEFC-2721585D5D4C}"/>
    <cellStyle name="Entrada 11 3 2 7 2" xfId="10330" xr:uid="{54871B38-E94B-41C2-AEAE-4B01F52AD84C}"/>
    <cellStyle name="Entrada 11 3 2 7 3" xfId="10331" xr:uid="{7F9F2398-A69F-4CE9-85C1-282D20B0FB53}"/>
    <cellStyle name="Entrada 11 3 2 7 4" xfId="10332" xr:uid="{F24C221E-C106-4780-A3E9-30ABB0F6D3F6}"/>
    <cellStyle name="Entrada 11 3 2 8" xfId="10333" xr:uid="{695F9841-687F-4DA4-BA9B-3ACB43153198}"/>
    <cellStyle name="Entrada 11 3 2 9" xfId="10334" xr:uid="{77093F85-DF64-4B36-B47F-30E07DD1CFE8}"/>
    <cellStyle name="Entrada 11 3 3" xfId="10335" xr:uid="{3DB42256-394A-4899-B799-A9866EE146A7}"/>
    <cellStyle name="Entrada 11 3 3 10" xfId="10336" xr:uid="{193C8ED8-DC53-42C5-9B9E-0F8EC1B38FDB}"/>
    <cellStyle name="Entrada 11 3 3 2" xfId="10337" xr:uid="{12D201BA-ADF3-4E79-8227-9243A3F6CCC7}"/>
    <cellStyle name="Entrada 11 3 3 2 2" xfId="10338" xr:uid="{0904DDB6-7324-4DC2-A468-655D75920755}"/>
    <cellStyle name="Entrada 11 3 3 2 3" xfId="10339" xr:uid="{E192A04C-C2D8-4634-9D3F-84548FA9862E}"/>
    <cellStyle name="Entrada 11 3 3 2 4" xfId="10340" xr:uid="{915354CD-AE9D-4FEA-A081-53DB7A9B83F0}"/>
    <cellStyle name="Entrada 11 3 3 2 5" xfId="10341" xr:uid="{6C23AAD5-F4B3-4116-B8A2-E31FC435E1BF}"/>
    <cellStyle name="Entrada 11 3 3 3" xfId="10342" xr:uid="{E73111DD-BA2F-4C49-B946-1F8AD6CEFC7F}"/>
    <cellStyle name="Entrada 11 3 3 3 2" xfId="10343" xr:uid="{6CBD9EED-4349-472F-80E4-9A3568BF7745}"/>
    <cellStyle name="Entrada 11 3 3 3 3" xfId="10344" xr:uid="{E2D0763A-1920-4637-BF10-9E898B519B89}"/>
    <cellStyle name="Entrada 11 3 3 3 4" xfId="10345" xr:uid="{FCFA1DC7-9816-422B-BCEB-E7094AAFB1BE}"/>
    <cellStyle name="Entrada 11 3 3 3 5" xfId="10346" xr:uid="{9312EAF2-D397-447B-ACE0-EC39AE9171C0}"/>
    <cellStyle name="Entrada 11 3 3 4" xfId="10347" xr:uid="{DA2BC017-9C28-40EC-BA3F-5AF3AB038618}"/>
    <cellStyle name="Entrada 11 3 3 4 2" xfId="10348" xr:uid="{F169A019-976D-4BE8-919A-29F2208231C1}"/>
    <cellStyle name="Entrada 11 3 3 4 3" xfId="10349" xr:uid="{4E8FF6D8-4257-4255-A5E1-4B8DB6E9BE04}"/>
    <cellStyle name="Entrada 11 3 3 4 4" xfId="10350" xr:uid="{00DF0189-EF10-42CE-83BE-7AA40714F81D}"/>
    <cellStyle name="Entrada 11 3 3 5" xfId="10351" xr:uid="{217A1490-B900-45AD-AD68-085902B27A53}"/>
    <cellStyle name="Entrada 11 3 3 5 2" xfId="10352" xr:uid="{5BA47B77-5389-4E6D-BF7C-3A91451A1959}"/>
    <cellStyle name="Entrada 11 3 3 5 3" xfId="10353" xr:uid="{9BF2ABFA-2D6C-4135-B163-0FDC4B7FCA98}"/>
    <cellStyle name="Entrada 11 3 3 5 4" xfId="10354" xr:uid="{A12F42FD-8578-47EC-B5CB-E654F2A740B0}"/>
    <cellStyle name="Entrada 11 3 3 6" xfId="10355" xr:uid="{0E23DB01-A166-42F9-986C-99D6A2C8AF2F}"/>
    <cellStyle name="Entrada 11 3 3 6 2" xfId="10356" xr:uid="{46721759-4594-4393-955F-A9B9B60C2EF6}"/>
    <cellStyle name="Entrada 11 3 3 6 3" xfId="10357" xr:uid="{75310EF8-4F09-4771-9830-9FAA1985AA6D}"/>
    <cellStyle name="Entrada 11 3 3 6 4" xfId="10358" xr:uid="{F3A56428-390C-43AC-B7D4-6F0818460417}"/>
    <cellStyle name="Entrada 11 3 3 7" xfId="10359" xr:uid="{89537430-F518-4BB7-A01F-65F43F2F4C66}"/>
    <cellStyle name="Entrada 11 3 3 8" xfId="10360" xr:uid="{D6E55D3F-2A1F-41D1-B6E5-CC42B1690B44}"/>
    <cellStyle name="Entrada 11 3 3 9" xfId="10361" xr:uid="{3FA0077B-9C46-47CC-949C-CFDBACE5F2E6}"/>
    <cellStyle name="Entrada 11 3 4" xfId="10362" xr:uid="{7FB502AB-CE31-4DB4-B767-62C0B591910B}"/>
    <cellStyle name="Entrada 11 3 4 10" xfId="10363" xr:uid="{869A5257-E700-40CE-B4A4-74E683B9B0E1}"/>
    <cellStyle name="Entrada 11 3 4 2" xfId="10364" xr:uid="{F1B1E40A-1E2A-450E-B2C4-C3E54CDBCE9D}"/>
    <cellStyle name="Entrada 11 3 4 2 2" xfId="10365" xr:uid="{4997A5F9-4DB8-47C8-8419-9BFCC783B319}"/>
    <cellStyle name="Entrada 11 3 4 2 3" xfId="10366" xr:uid="{9562E598-02F4-42E9-9DA0-817925F1FE1C}"/>
    <cellStyle name="Entrada 11 3 4 2 4" xfId="10367" xr:uid="{670D7D38-486B-4EA5-ABCE-402AF11BCFE0}"/>
    <cellStyle name="Entrada 11 3 4 2 5" xfId="10368" xr:uid="{FB915498-72B5-4FE7-86DE-181E397B944E}"/>
    <cellStyle name="Entrada 11 3 4 3" xfId="10369" xr:uid="{82EBD9C8-13EF-4147-B59C-1038FEB66D36}"/>
    <cellStyle name="Entrada 11 3 4 3 2" xfId="10370" xr:uid="{F4886C5C-CCAE-4986-9CEB-780E85AAB50A}"/>
    <cellStyle name="Entrada 11 3 4 3 3" xfId="10371" xr:uid="{B7DB542A-6B16-41A2-81A5-A89791EECB16}"/>
    <cellStyle name="Entrada 11 3 4 3 4" xfId="10372" xr:uid="{0F7B8AB7-6D24-4ECB-BB21-1593730084F9}"/>
    <cellStyle name="Entrada 11 3 4 3 5" xfId="10373" xr:uid="{78D0CB59-7E12-4B04-99AD-F6193E995CC3}"/>
    <cellStyle name="Entrada 11 3 4 4" xfId="10374" xr:uid="{439DE117-E544-454F-A516-1E217D0B4DA9}"/>
    <cellStyle name="Entrada 11 3 4 4 2" xfId="10375" xr:uid="{655FC3F4-298C-4519-9CCD-9FB6B54008BB}"/>
    <cellStyle name="Entrada 11 3 4 4 3" xfId="10376" xr:uid="{C8020592-AF54-45FB-A20F-3A5B6E97F4B1}"/>
    <cellStyle name="Entrada 11 3 4 4 4" xfId="10377" xr:uid="{E61EF094-843E-45D2-BC21-CEC320C65177}"/>
    <cellStyle name="Entrada 11 3 4 5" xfId="10378" xr:uid="{E579B258-E2B3-4C5A-993C-4757A2BADB05}"/>
    <cellStyle name="Entrada 11 3 4 5 2" xfId="10379" xr:uid="{8E652FFB-BF74-4106-A7E0-B34CE2CAB121}"/>
    <cellStyle name="Entrada 11 3 4 5 3" xfId="10380" xr:uid="{67E54FB8-78D4-449B-B8D8-F6404521BFBC}"/>
    <cellStyle name="Entrada 11 3 4 5 4" xfId="10381" xr:uid="{EB5A1C82-BB10-4BC3-8EDB-01E696A76C5B}"/>
    <cellStyle name="Entrada 11 3 4 6" xfId="10382" xr:uid="{EC262435-270C-40BB-89BC-8F9FFA2A6F2B}"/>
    <cellStyle name="Entrada 11 3 4 6 2" xfId="10383" xr:uid="{55858290-6C30-4F4B-B45D-2580099CAA73}"/>
    <cellStyle name="Entrada 11 3 4 6 3" xfId="10384" xr:uid="{773062FF-BAF4-471E-96DC-D403FCD587BE}"/>
    <cellStyle name="Entrada 11 3 4 6 4" xfId="10385" xr:uid="{61AA08D2-5047-429D-BE7E-0FF9BE4AB6C5}"/>
    <cellStyle name="Entrada 11 3 4 7" xfId="10386" xr:uid="{7E4BBA47-BB60-4132-8F68-142A670A013B}"/>
    <cellStyle name="Entrada 11 3 4 8" xfId="10387" xr:uid="{06DA4D81-FCEC-4BD2-9752-99579AC55217}"/>
    <cellStyle name="Entrada 11 3 4 9" xfId="10388" xr:uid="{AEBCCD7D-9B09-4E8D-99B9-372A115D665B}"/>
    <cellStyle name="Entrada 11 3 5" xfId="10389" xr:uid="{0E6A4140-EC91-487F-9D57-38B086F6B3C7}"/>
    <cellStyle name="Entrada 11 3 5 2" xfId="10390" xr:uid="{35AAF956-AE50-4B9D-92B4-7877DA99CE78}"/>
    <cellStyle name="Entrada 11 3 5 3" xfId="10391" xr:uid="{2C73CC40-B555-4C10-AE8B-00CE5A6905D4}"/>
    <cellStyle name="Entrada 11 3 5 4" xfId="10392" xr:uid="{458C2A69-E12E-4C6B-AB88-2C5182E19E0B}"/>
    <cellStyle name="Entrada 11 3 5 5" xfId="10393" xr:uid="{0D831053-E1E7-493E-B207-CE7A8622205F}"/>
    <cellStyle name="Entrada 11 3 6" xfId="10394" xr:uid="{9DAB1613-ABD5-42E6-88D8-4D470CA99B9D}"/>
    <cellStyle name="Entrada 11 3 6 2" xfId="10395" xr:uid="{50654E67-0414-468F-9699-00809ACD2B1B}"/>
    <cellStyle name="Entrada 11 3 6 3" xfId="10396" xr:uid="{311DD966-4850-421A-A18F-69A9CD381472}"/>
    <cellStyle name="Entrada 11 3 6 4" xfId="10397" xr:uid="{A181494A-4C21-4D4D-83C2-91EB2311DE24}"/>
    <cellStyle name="Entrada 11 3 7" xfId="10398" xr:uid="{30BD176E-2758-443D-8BCF-42AD5672DC67}"/>
    <cellStyle name="Entrada 11 3 7 2" xfId="10399" xr:uid="{5251A2AD-7880-4113-8839-161E3C94AFAE}"/>
    <cellStyle name="Entrada 11 3 7 3" xfId="10400" xr:uid="{D7906C9F-5007-4DBF-89A1-AA5D513D1723}"/>
    <cellStyle name="Entrada 11 3 7 4" xfId="10401" xr:uid="{1FC3733A-0880-421D-935B-6D6762A67C33}"/>
    <cellStyle name="Entrada 11 3 8" xfId="10402" xr:uid="{A9CA30BC-4BF5-45BE-A6C1-E9597F2DAAF2}"/>
    <cellStyle name="Entrada 11 3 8 2" xfId="10403" xr:uid="{62C4A419-D01D-45DC-A935-115BCA3E9F76}"/>
    <cellStyle name="Entrada 11 3 8 3" xfId="10404" xr:uid="{038A6C95-DD48-438A-8988-05D8EF725884}"/>
    <cellStyle name="Entrada 11 3 8 4" xfId="10405" xr:uid="{266F20C2-5530-48D9-8B05-5DDA74F7F1CD}"/>
    <cellStyle name="Entrada 11 3 9" xfId="10406" xr:uid="{EA20C3E0-A239-424E-96E4-8F3CEFC3BFB1}"/>
    <cellStyle name="Entrada 11 4" xfId="10407" xr:uid="{342CD0EA-533D-4726-90A4-076F3B478928}"/>
    <cellStyle name="Entrada 11 4 10" xfId="10408" xr:uid="{FD757396-971C-4B14-96AC-3A6DE31514E2}"/>
    <cellStyle name="Entrada 11 4 2" xfId="10409" xr:uid="{B90FF427-C812-43FF-9402-14FB25FE16DF}"/>
    <cellStyle name="Entrada 11 4 2 2" xfId="10410" xr:uid="{8DD8625A-3A9B-4DDE-8831-3C35F41658F0}"/>
    <cellStyle name="Entrada 11 4 2 3" xfId="10411" xr:uid="{E583CF64-4174-4AE6-B76A-D44F27BBB8DF}"/>
    <cellStyle name="Entrada 11 4 2 4" xfId="10412" xr:uid="{3FC7E2F4-0118-4039-B6E7-4781DBD0DFE7}"/>
    <cellStyle name="Entrada 11 4 2 5" xfId="10413" xr:uid="{0A73B000-1C75-4A67-9588-C3CC89B47751}"/>
    <cellStyle name="Entrada 11 4 3" xfId="10414" xr:uid="{5E8D7541-2B45-43E6-8989-A4D9CE47307F}"/>
    <cellStyle name="Entrada 11 4 3 2" xfId="10415" xr:uid="{32C63BB9-9D77-4D38-9C82-7BA74710C585}"/>
    <cellStyle name="Entrada 11 4 3 3" xfId="10416" xr:uid="{90D823CC-23AF-48F6-B218-678CF9F94D5F}"/>
    <cellStyle name="Entrada 11 4 3 4" xfId="10417" xr:uid="{2D111F9C-67D9-42EF-91B6-4E51AC52E0B7}"/>
    <cellStyle name="Entrada 11 4 3 5" xfId="10418" xr:uid="{B47F530D-A360-48A5-A5E8-BA7ABABA4C08}"/>
    <cellStyle name="Entrada 11 4 4" xfId="10419" xr:uid="{A8317909-636A-43BF-9C72-E90DD005AB65}"/>
    <cellStyle name="Entrada 11 4 4 2" xfId="10420" xr:uid="{F66F1E51-EAF7-42C2-9B19-2CD303C8361A}"/>
    <cellStyle name="Entrada 11 4 4 3" xfId="10421" xr:uid="{4C3CAA5A-EF9F-4925-AB12-22551652A61F}"/>
    <cellStyle name="Entrada 11 4 4 4" xfId="10422" xr:uid="{03599C67-5550-4623-A232-193DDB64A194}"/>
    <cellStyle name="Entrada 11 4 5" xfId="10423" xr:uid="{103913EE-F618-44B6-A840-F4D07128823F}"/>
    <cellStyle name="Entrada 11 4 5 2" xfId="10424" xr:uid="{9CA0A5BF-3F39-4421-B04F-2318FB24AB97}"/>
    <cellStyle name="Entrada 11 4 5 3" xfId="10425" xr:uid="{BD5B747F-4963-40E8-AD09-BDD2B1535C79}"/>
    <cellStyle name="Entrada 11 4 5 4" xfId="10426" xr:uid="{2C89EA20-98A3-43BC-89F0-BE51C9506C0D}"/>
    <cellStyle name="Entrada 11 4 6" xfId="10427" xr:uid="{BE4BAB5B-B988-42B4-9924-BAD8239D7157}"/>
    <cellStyle name="Entrada 11 4 6 2" xfId="10428" xr:uid="{13B669D5-11A2-4FAC-841D-F9614B49B409}"/>
    <cellStyle name="Entrada 11 4 6 3" xfId="10429" xr:uid="{D52089BA-0890-41AE-A38C-5BAC584AA8B6}"/>
    <cellStyle name="Entrada 11 4 6 4" xfId="10430" xr:uid="{C0DDC72E-DDFC-4C97-81A9-D4A835834ADD}"/>
    <cellStyle name="Entrada 11 4 7" xfId="10431" xr:uid="{2F0ADFF0-CDD3-498C-9093-637214239784}"/>
    <cellStyle name="Entrada 11 4 8" xfId="10432" xr:uid="{B6D18AFE-2601-45FD-AA9A-3F7224048CF8}"/>
    <cellStyle name="Entrada 11 4 9" xfId="10433" xr:uid="{D6D98DBD-3299-49FE-BCA4-8FB7CCFFDF3C}"/>
    <cellStyle name="Entrada 11 5" xfId="10434" xr:uid="{059539A5-41C5-4C63-B49F-0001C69926C9}"/>
    <cellStyle name="Entrada 11 5 10" xfId="10435" xr:uid="{FF6DBDE8-4F34-49BD-9DB4-79E98A5BC60B}"/>
    <cellStyle name="Entrada 11 5 2" xfId="10436" xr:uid="{E902AE6C-F3B6-4EAD-BD25-6BE52551F24A}"/>
    <cellStyle name="Entrada 11 5 2 2" xfId="10437" xr:uid="{E79A0F83-DACC-4D9A-97A7-5A8809630FD1}"/>
    <cellStyle name="Entrada 11 5 2 3" xfId="10438" xr:uid="{00223AD5-BECA-4586-8961-B37ED4A899DB}"/>
    <cellStyle name="Entrada 11 5 2 4" xfId="10439" xr:uid="{9B669DA6-CC58-4808-ACBF-108496DE77A1}"/>
    <cellStyle name="Entrada 11 5 2 5" xfId="10440" xr:uid="{3C355C95-4C8B-41C7-949F-4EBCDCE4B8DA}"/>
    <cellStyle name="Entrada 11 5 3" xfId="10441" xr:uid="{755A1948-243D-41A8-BACE-6373D832E59B}"/>
    <cellStyle name="Entrada 11 5 3 2" xfId="10442" xr:uid="{6C94B995-F596-441C-B26E-68EBCFC07806}"/>
    <cellStyle name="Entrada 11 5 3 3" xfId="10443" xr:uid="{81711882-8C2D-4657-AC5D-075708B15237}"/>
    <cellStyle name="Entrada 11 5 3 4" xfId="10444" xr:uid="{D1405AC0-BB64-469D-9744-2487CD09F576}"/>
    <cellStyle name="Entrada 11 5 3 5" xfId="10445" xr:uid="{BE58E063-3859-4934-ADFA-AA53E887043E}"/>
    <cellStyle name="Entrada 11 5 4" xfId="10446" xr:uid="{EF5EA114-E9D3-45BA-AF90-48829FEDA64D}"/>
    <cellStyle name="Entrada 11 5 4 2" xfId="10447" xr:uid="{5CCA8A99-3A1A-43F6-B812-E2B6CDD5BC18}"/>
    <cellStyle name="Entrada 11 5 4 3" xfId="10448" xr:uid="{5A3CC47A-BE3E-46E7-9BBA-10BB9DDAA857}"/>
    <cellStyle name="Entrada 11 5 4 4" xfId="10449" xr:uid="{AC29EE95-3386-4EB0-872B-636C69A876D3}"/>
    <cellStyle name="Entrada 11 5 5" xfId="10450" xr:uid="{4CC0E4AB-03D8-4BC4-82C3-E2B025A92B00}"/>
    <cellStyle name="Entrada 11 5 5 2" xfId="10451" xr:uid="{54A9D121-D48E-4A73-BD21-470C64FD2D7C}"/>
    <cellStyle name="Entrada 11 5 5 3" xfId="10452" xr:uid="{8423CB60-5668-4F34-85F8-8713529615F9}"/>
    <cellStyle name="Entrada 11 5 5 4" xfId="10453" xr:uid="{7606C783-BB47-48D4-BBF8-29C74970001E}"/>
    <cellStyle name="Entrada 11 5 6" xfId="10454" xr:uid="{0146D7B7-F258-47FD-B8E6-309DA359CD98}"/>
    <cellStyle name="Entrada 11 5 6 2" xfId="10455" xr:uid="{E51D14B3-F392-4C46-801B-BE77BA8423FD}"/>
    <cellStyle name="Entrada 11 5 6 3" xfId="10456" xr:uid="{5593AF5B-C11D-4A1A-B4D7-BF78690A0821}"/>
    <cellStyle name="Entrada 11 5 6 4" xfId="10457" xr:uid="{2EE3E091-2691-439F-BF95-AB8BA758AD23}"/>
    <cellStyle name="Entrada 11 5 7" xfId="10458" xr:uid="{6CC0DEBA-673D-438F-A0C5-F1C844A000EA}"/>
    <cellStyle name="Entrada 11 5 8" xfId="10459" xr:uid="{A847AAB5-1314-440E-BD10-35A47A045117}"/>
    <cellStyle name="Entrada 11 5 9" xfId="10460" xr:uid="{50543701-E9C9-4A20-AECC-96BD9A8C1F40}"/>
    <cellStyle name="Entrada 11 6" xfId="10461" xr:uid="{94AC4E33-9AAC-44F9-8588-F734E4FDBC83}"/>
    <cellStyle name="Entrada 11 6 2" xfId="10462" xr:uid="{77370955-A486-4D42-9139-731816069D0A}"/>
    <cellStyle name="Entrada 11 6 3" xfId="10463" xr:uid="{651D8703-5E8F-4709-9461-0CF8643BBA0C}"/>
    <cellStyle name="Entrada 11 6 4" xfId="10464" xr:uid="{F924E59F-2754-462B-A553-2E772F6B0184}"/>
    <cellStyle name="Entrada 11 6 5" xfId="10465" xr:uid="{E2E49E5A-DC3E-4A6F-8E54-29AEC1DB6EC5}"/>
    <cellStyle name="Entrada 11 7" xfId="10466" xr:uid="{BB062645-959C-4B07-8A48-8D02A89EA6A1}"/>
    <cellStyle name="Entrada 11 7 2" xfId="10467" xr:uid="{CA413CA9-04AE-49E7-ADF3-5333102FF3AC}"/>
    <cellStyle name="Entrada 11 7 3" xfId="10468" xr:uid="{7881A73D-AF53-44A3-A7D3-E3CC94D0EF15}"/>
    <cellStyle name="Entrada 11 7 4" xfId="10469" xr:uid="{082DA68D-63EB-489B-A894-DC02EA1CB6E4}"/>
    <cellStyle name="Entrada 11 8" xfId="10470" xr:uid="{A5477E59-4474-4D01-8D21-CD203D28F269}"/>
    <cellStyle name="Entrada 11 8 2" xfId="10471" xr:uid="{78A1ED5B-10B9-4624-B017-24A1FD256AED}"/>
    <cellStyle name="Entrada 11 8 3" xfId="10472" xr:uid="{52A91E23-0CE8-4258-9BC1-13B4EC813CAD}"/>
    <cellStyle name="Entrada 11 8 4" xfId="10473" xr:uid="{02E1E648-3976-417F-9DF2-74863B0ED8AE}"/>
    <cellStyle name="Entrada 11 9" xfId="10474" xr:uid="{5A7C2EB2-6167-4704-ABFA-4ADFD1ED2FB1}"/>
    <cellStyle name="Entrada 11 9 2" xfId="10475" xr:uid="{E97E7530-DA9D-4857-9610-25D9B578AC6F}"/>
    <cellStyle name="Entrada 11 9 3" xfId="10476" xr:uid="{C8C35EA7-51CF-4A12-A979-DB05E379A06B}"/>
    <cellStyle name="Entrada 11 9 4" xfId="10477" xr:uid="{2CD12EB7-4D9C-4693-AF56-968DF046837F}"/>
    <cellStyle name="Entrada 12" xfId="1308" xr:uid="{24174CE4-6080-48E1-932E-205B04C43B94}"/>
    <cellStyle name="Entrada 13" xfId="381" xr:uid="{32371610-AC91-406C-9AEE-06255272C7FF}"/>
    <cellStyle name="Entrada 14" xfId="52335" xr:uid="{58F29244-9638-4AA7-8AD3-58A2CD8861A5}"/>
    <cellStyle name="Entrada 2" xfId="60" xr:uid="{00000000-0005-0000-0000-000038000000}"/>
    <cellStyle name="Entrada 2 10" xfId="358" xr:uid="{D3143575-CBE0-475F-BE10-859E5F8AFAD6}"/>
    <cellStyle name="Entrada 2 10 10" xfId="10478" xr:uid="{7E7B9415-7228-4FB5-80FE-C18531994438}"/>
    <cellStyle name="Entrada 2 10 11" xfId="10479" xr:uid="{5AA40F27-78F0-417F-86F9-7B3C1EAA018B}"/>
    <cellStyle name="Entrada 2 10 12" xfId="10480" xr:uid="{AF56D2DD-AB89-4FC7-9098-E41662AE58D0}"/>
    <cellStyle name="Entrada 2 10 13" xfId="10481" xr:uid="{699F8F84-FB67-4C1D-A7A7-D23841DCD72B}"/>
    <cellStyle name="Entrada 2 10 14" xfId="10482" xr:uid="{6F14D28C-95B0-4D09-A822-86F4616692C7}"/>
    <cellStyle name="Entrada 2 10 15" xfId="10483" xr:uid="{A8C96A00-BE5C-4884-BB8B-5B1D1152407A}"/>
    <cellStyle name="Entrada 2 10 2" xfId="10484" xr:uid="{3A31A9AE-4E6A-4E96-B76B-E7FCF1F45E89}"/>
    <cellStyle name="Entrada 2 10 2 10" xfId="10485" xr:uid="{68AA92C7-E014-4403-89B0-7FC8133F7D71}"/>
    <cellStyle name="Entrada 2 10 2 2" xfId="10486" xr:uid="{92A6519E-B9EC-438E-BD0A-D695DE021D00}"/>
    <cellStyle name="Entrada 2 10 2 2 2" xfId="10487" xr:uid="{A9A4F4C9-66C3-4439-BD13-BA5C1C91E80F}"/>
    <cellStyle name="Entrada 2 10 2 2 3" xfId="10488" xr:uid="{638FA42D-5A00-4F59-B549-B1DBF5908C50}"/>
    <cellStyle name="Entrada 2 10 2 2 4" xfId="10489" xr:uid="{5E5D733C-A66B-4E92-AD53-E06A4010CF0A}"/>
    <cellStyle name="Entrada 2 10 2 2 5" xfId="10490" xr:uid="{263D8411-DBEF-4CCB-B02F-14C2581779D9}"/>
    <cellStyle name="Entrada 2 10 2 3" xfId="10491" xr:uid="{474B7CDE-836A-4F71-AAEE-BBE0100C2F2C}"/>
    <cellStyle name="Entrada 2 10 2 3 2" xfId="10492" xr:uid="{E60E3B8E-05E2-4C59-96D4-D8BA10C7BD96}"/>
    <cellStyle name="Entrada 2 10 2 3 3" xfId="10493" xr:uid="{E2635E15-B3E2-430B-996C-2E8CB437818B}"/>
    <cellStyle name="Entrada 2 10 2 3 4" xfId="10494" xr:uid="{D2249978-EC64-4BBA-AEB0-C07333046A0D}"/>
    <cellStyle name="Entrada 2 10 2 3 5" xfId="10495" xr:uid="{3EE87C0D-5310-43D1-A0B8-BBF38A87E431}"/>
    <cellStyle name="Entrada 2 10 2 4" xfId="10496" xr:uid="{19F10F2D-6EEC-4658-9004-A7B4956187BD}"/>
    <cellStyle name="Entrada 2 10 2 4 2" xfId="10497" xr:uid="{F30A350B-25E9-4984-B50A-6D4751F946C7}"/>
    <cellStyle name="Entrada 2 10 2 4 3" xfId="10498" xr:uid="{03F6966A-25DC-483E-9488-E347F983AA4C}"/>
    <cellStyle name="Entrada 2 10 2 4 4" xfId="10499" xr:uid="{D28D7494-E9E9-443D-B136-81DE6AFC506B}"/>
    <cellStyle name="Entrada 2 10 2 5" xfId="10500" xr:uid="{3ECAA06C-19C5-4D4C-AE09-4F00F580B66A}"/>
    <cellStyle name="Entrada 2 10 2 5 2" xfId="10501" xr:uid="{D4DDA345-EED0-4F18-8014-E0094C4FA8BD}"/>
    <cellStyle name="Entrada 2 10 2 5 3" xfId="10502" xr:uid="{FCD6E9CF-646A-4265-AEDB-359E3E263D6F}"/>
    <cellStyle name="Entrada 2 10 2 5 4" xfId="10503" xr:uid="{68B4E5E4-9B8A-4E1F-977D-D62B48855908}"/>
    <cellStyle name="Entrada 2 10 2 6" xfId="10504" xr:uid="{3300C980-4B39-4380-8A9D-45F9E11F642E}"/>
    <cellStyle name="Entrada 2 10 2 6 2" xfId="10505" xr:uid="{AAC7AE4C-B5BE-455D-AC98-F6CCD1F33D59}"/>
    <cellStyle name="Entrada 2 10 2 6 3" xfId="10506" xr:uid="{22B44E91-0667-4D3A-B9FE-CB9A786C7471}"/>
    <cellStyle name="Entrada 2 10 2 6 4" xfId="10507" xr:uid="{654502E7-13DA-48BD-86EE-2E33747AA019}"/>
    <cellStyle name="Entrada 2 10 2 7" xfId="10508" xr:uid="{930330C3-7F1F-4A79-8903-7FBA4980F882}"/>
    <cellStyle name="Entrada 2 10 2 8" xfId="10509" xr:uid="{E0A4B80E-063B-43A2-A5C7-7AFC5F9ED9B7}"/>
    <cellStyle name="Entrada 2 10 2 9" xfId="10510" xr:uid="{8D84671E-D1CD-4B08-A7F5-7C4933086AE2}"/>
    <cellStyle name="Entrada 2 10 3" xfId="10511" xr:uid="{C08C3870-6AB2-4465-A51E-1AF208055274}"/>
    <cellStyle name="Entrada 2 10 3 10" xfId="10512" xr:uid="{4F37EE1D-F740-4E72-88B1-FA005341E4B1}"/>
    <cellStyle name="Entrada 2 10 3 2" xfId="10513" xr:uid="{94933226-F9C2-42DF-B74E-1F004D3430A0}"/>
    <cellStyle name="Entrada 2 10 3 2 2" xfId="10514" xr:uid="{29CE465B-C514-4266-9FDD-E5D4D9EA4D7C}"/>
    <cellStyle name="Entrada 2 10 3 2 3" xfId="10515" xr:uid="{F44903E0-7A74-43A3-A60B-0A7EC1329B0C}"/>
    <cellStyle name="Entrada 2 10 3 2 4" xfId="10516" xr:uid="{F853A1A4-2050-441A-A605-A5406443B6D6}"/>
    <cellStyle name="Entrada 2 10 3 2 5" xfId="10517" xr:uid="{B8734558-7B15-42C8-B224-CC551F040FD5}"/>
    <cellStyle name="Entrada 2 10 3 3" xfId="10518" xr:uid="{8ECD3599-B2A5-45B1-8D43-0D943BB7FBF2}"/>
    <cellStyle name="Entrada 2 10 3 3 2" xfId="10519" xr:uid="{478CE5ED-2112-406A-A10D-58EC528806AD}"/>
    <cellStyle name="Entrada 2 10 3 3 3" xfId="10520" xr:uid="{3237BF50-FCC6-47F7-BEB6-1C31D8A29F05}"/>
    <cellStyle name="Entrada 2 10 3 3 4" xfId="10521" xr:uid="{D93BAF3E-FE27-45C7-88A5-9728FB256559}"/>
    <cellStyle name="Entrada 2 10 3 3 5" xfId="10522" xr:uid="{90CE0431-E930-442D-907A-31C19A36C5FC}"/>
    <cellStyle name="Entrada 2 10 3 4" xfId="10523" xr:uid="{0E00B635-A897-418B-932C-4C795D3F9310}"/>
    <cellStyle name="Entrada 2 10 3 4 2" xfId="10524" xr:uid="{431D2803-25FD-4716-B62F-177CCE640517}"/>
    <cellStyle name="Entrada 2 10 3 4 3" xfId="10525" xr:uid="{9EC12BAA-3B28-46B6-98F2-94476BCC557B}"/>
    <cellStyle name="Entrada 2 10 3 4 4" xfId="10526" xr:uid="{CBA8CF93-84D9-41D1-8816-6FC8446A2839}"/>
    <cellStyle name="Entrada 2 10 3 5" xfId="10527" xr:uid="{266E6FF0-BED6-48A7-ADC1-DB075CAA7C41}"/>
    <cellStyle name="Entrada 2 10 3 5 2" xfId="10528" xr:uid="{BBE90024-6F86-47ED-A577-2707CCE94038}"/>
    <cellStyle name="Entrada 2 10 3 5 3" xfId="10529" xr:uid="{49727E4C-CCD7-4920-8246-E66F653226A0}"/>
    <cellStyle name="Entrada 2 10 3 5 4" xfId="10530" xr:uid="{865D1043-5D5E-425A-8CB4-A9A8409E104A}"/>
    <cellStyle name="Entrada 2 10 3 6" xfId="10531" xr:uid="{B4FCC742-3C55-48DC-AFE2-83EF58E0965C}"/>
    <cellStyle name="Entrada 2 10 3 6 2" xfId="10532" xr:uid="{1E85F0C0-4681-4397-BF72-A43EF9425B23}"/>
    <cellStyle name="Entrada 2 10 3 6 3" xfId="10533" xr:uid="{6AB3513F-EAE2-4999-BA5E-DC257EAB041B}"/>
    <cellStyle name="Entrada 2 10 3 6 4" xfId="10534" xr:uid="{5447E86C-19B1-409E-AA02-B3CD6BA05C7A}"/>
    <cellStyle name="Entrada 2 10 3 7" xfId="10535" xr:uid="{711FD5EC-0C97-484C-9246-A57E605FF36F}"/>
    <cellStyle name="Entrada 2 10 3 8" xfId="10536" xr:uid="{230EA4D5-5446-4857-8284-6ADF99CF2B52}"/>
    <cellStyle name="Entrada 2 10 3 9" xfId="10537" xr:uid="{38CA0B52-B0F6-466A-ADB7-62B4A9F83F1A}"/>
    <cellStyle name="Entrada 2 10 4" xfId="10538" xr:uid="{2D40D170-6F1A-4AA5-A3AF-B1BDAA2ABE2D}"/>
    <cellStyle name="Entrada 2 10 4 10" xfId="10539" xr:uid="{6BF10095-BF35-4BA0-B7CA-F871F7CB92B5}"/>
    <cellStyle name="Entrada 2 10 4 2" xfId="10540" xr:uid="{EA9DBAEA-756A-4474-90BF-84669BACE6BC}"/>
    <cellStyle name="Entrada 2 10 4 2 2" xfId="10541" xr:uid="{B22F2408-E252-42E1-99BB-37933823AA66}"/>
    <cellStyle name="Entrada 2 10 4 2 3" xfId="10542" xr:uid="{DE924390-0D6C-494B-A421-67BD965C2EEC}"/>
    <cellStyle name="Entrada 2 10 4 2 4" xfId="10543" xr:uid="{FBA24DFF-CB3F-4485-8234-235168610141}"/>
    <cellStyle name="Entrada 2 10 4 2 5" xfId="10544" xr:uid="{2F43D862-23C4-4CAF-B92C-451B4A265BC9}"/>
    <cellStyle name="Entrada 2 10 4 3" xfId="10545" xr:uid="{D724DF13-F815-4EB1-AD75-9156ED5D8311}"/>
    <cellStyle name="Entrada 2 10 4 3 2" xfId="10546" xr:uid="{AA52D730-29F3-40E2-B93D-BC1F8903E8E4}"/>
    <cellStyle name="Entrada 2 10 4 3 3" xfId="10547" xr:uid="{799955E9-4B9F-446C-91A3-367490742848}"/>
    <cellStyle name="Entrada 2 10 4 3 4" xfId="10548" xr:uid="{6E39225C-07B2-4195-89BD-F3D6DF30187A}"/>
    <cellStyle name="Entrada 2 10 4 3 5" xfId="10549" xr:uid="{0A5D82C6-7538-4163-ADE3-B21FB4EA375E}"/>
    <cellStyle name="Entrada 2 10 4 4" xfId="10550" xr:uid="{C129AADD-E444-4975-90DA-A1FB2B01050C}"/>
    <cellStyle name="Entrada 2 10 4 4 2" xfId="10551" xr:uid="{5614A996-F344-4769-AEEB-BC03675962C1}"/>
    <cellStyle name="Entrada 2 10 4 4 3" xfId="10552" xr:uid="{2CF34D84-F657-4E54-81AB-1A113F17478E}"/>
    <cellStyle name="Entrada 2 10 4 4 4" xfId="10553" xr:uid="{5DFCD090-982D-49C4-869F-AB4368C2AE2E}"/>
    <cellStyle name="Entrada 2 10 4 5" xfId="10554" xr:uid="{BC777A46-462C-4B19-9AF2-D4050979BDB7}"/>
    <cellStyle name="Entrada 2 10 4 5 2" xfId="10555" xr:uid="{BAE80F56-E771-4FEF-BF99-969654E52809}"/>
    <cellStyle name="Entrada 2 10 4 5 3" xfId="10556" xr:uid="{11A04489-E7F9-4E92-BDB2-67C842E87EE4}"/>
    <cellStyle name="Entrada 2 10 4 5 4" xfId="10557" xr:uid="{7AE2A58E-4932-4596-9738-AF170F50763C}"/>
    <cellStyle name="Entrada 2 10 4 6" xfId="10558" xr:uid="{9A64DECC-BF7C-457B-99BA-7D7AAC45BCC3}"/>
    <cellStyle name="Entrada 2 10 4 6 2" xfId="10559" xr:uid="{781C534D-1A8E-4F2F-9515-858C5F6ACFCD}"/>
    <cellStyle name="Entrada 2 10 4 6 3" xfId="10560" xr:uid="{11769058-383D-46FD-BA87-4E045D3D118D}"/>
    <cellStyle name="Entrada 2 10 4 6 4" xfId="10561" xr:uid="{E1BE6A12-1077-4BB5-820F-AF7588C4E90A}"/>
    <cellStyle name="Entrada 2 10 4 7" xfId="10562" xr:uid="{B220E82A-6A54-4159-A1BD-2810BF609D52}"/>
    <cellStyle name="Entrada 2 10 4 8" xfId="10563" xr:uid="{6269EF74-0B25-4DEA-BF9F-D847F6C7E8A1}"/>
    <cellStyle name="Entrada 2 10 4 9" xfId="10564" xr:uid="{AF10D087-BAA1-46DF-B07D-AE16980711FF}"/>
    <cellStyle name="Entrada 2 10 5" xfId="10565" xr:uid="{B203055E-75E0-44FF-B719-2699F6B9A59D}"/>
    <cellStyle name="Entrada 2 10 5 2" xfId="10566" xr:uid="{AAF3EA2A-9266-487D-8FF5-AD7AB23C0748}"/>
    <cellStyle name="Entrada 2 10 5 3" xfId="10567" xr:uid="{88AC4E88-AA55-4A90-A2B0-93F85FCD715B}"/>
    <cellStyle name="Entrada 2 10 5 4" xfId="10568" xr:uid="{0651CD0B-6410-4C54-A24E-4E50C8B02FC6}"/>
    <cellStyle name="Entrada 2 10 5 5" xfId="10569" xr:uid="{1C943B0E-2C93-4399-8262-BFAF970C385D}"/>
    <cellStyle name="Entrada 2 10 6" xfId="10570" xr:uid="{6E56A555-1879-4803-B9EF-F6C912D9BFB7}"/>
    <cellStyle name="Entrada 2 10 6 2" xfId="10571" xr:uid="{A007B65B-B07D-44ED-8894-453281F1DFA5}"/>
    <cellStyle name="Entrada 2 10 6 3" xfId="10572" xr:uid="{19DD8321-0786-4026-9CD8-D56826CA6A80}"/>
    <cellStyle name="Entrada 2 10 6 4" xfId="10573" xr:uid="{F067E476-5833-48D7-9F79-F4FA3D9D58DA}"/>
    <cellStyle name="Entrada 2 10 6 5" xfId="10574" xr:uid="{857B1224-AF3B-4972-B50B-B4FF25054D15}"/>
    <cellStyle name="Entrada 2 10 7" xfId="10575" xr:uid="{2C57BE9C-845C-475A-8A9C-10B78F0BE4BE}"/>
    <cellStyle name="Entrada 2 10 7 2" xfId="10576" xr:uid="{768300A0-5FF5-4ABD-BFEC-C75DB90367A8}"/>
    <cellStyle name="Entrada 2 10 7 3" xfId="10577" xr:uid="{22BF456A-1221-42F5-A718-B4A3CD58DC9F}"/>
    <cellStyle name="Entrada 2 10 7 4" xfId="10578" xr:uid="{26EA16AC-DF39-42E8-B144-FE298E35C286}"/>
    <cellStyle name="Entrada 2 10 8" xfId="10579" xr:uid="{CCF64895-EE7F-4859-B380-F566CDA2616A}"/>
    <cellStyle name="Entrada 2 10 8 2" xfId="10580" xr:uid="{EA3C0B51-844F-47B8-A37E-B9F9A109EEC9}"/>
    <cellStyle name="Entrada 2 10 8 3" xfId="10581" xr:uid="{67C4E1E5-44EF-47DD-945B-B8C986081945}"/>
    <cellStyle name="Entrada 2 10 8 4" xfId="10582" xr:uid="{F0DC3D64-62F4-463F-A173-918987B1BC20}"/>
    <cellStyle name="Entrada 2 10 9" xfId="10583" xr:uid="{B3CFFDC2-1661-41AB-8D61-EAFFBE9D1C0B}"/>
    <cellStyle name="Entrada 2 10 9 2" xfId="10584" xr:uid="{042E3DA5-0A1D-4F3A-B217-75F6D550CD2B}"/>
    <cellStyle name="Entrada 2 10 9 3" xfId="10585" xr:uid="{9CCFD575-15EB-4875-8F4B-436CCC7FC295}"/>
    <cellStyle name="Entrada 2 10 9 4" xfId="10586" xr:uid="{B7446193-256F-4302-9889-D26995287257}"/>
    <cellStyle name="Entrada 2 11" xfId="1227" xr:uid="{A2EB7D7A-4070-4829-B36E-3F5FF8DABD3A}"/>
    <cellStyle name="Entrada 2 11 10" xfId="10587" xr:uid="{1C6BE780-04DF-4609-96C1-F305272A4CA1}"/>
    <cellStyle name="Entrada 2 11 11" xfId="10588" xr:uid="{429548D4-A144-4A8D-B6E7-8681B80F2D1B}"/>
    <cellStyle name="Entrada 2 11 12" xfId="10589" xr:uid="{490798EE-A9BC-43F1-B289-BE8D98EC1F0A}"/>
    <cellStyle name="Entrada 2 11 2" xfId="10590" xr:uid="{F68D4489-75CB-4FC0-990A-4059F10D1C9B}"/>
    <cellStyle name="Entrada 2 11 2 2" xfId="10591" xr:uid="{073D4EA0-196E-4207-88EB-27D830184FE0}"/>
    <cellStyle name="Entrada 2 11 2 3" xfId="10592" xr:uid="{A0ACC4B3-8145-4ADC-A8C8-70AF41F63059}"/>
    <cellStyle name="Entrada 2 11 2 4" xfId="10593" xr:uid="{9E8A61FA-1F57-453F-9EAA-420FB996B1D4}"/>
    <cellStyle name="Entrada 2 11 2 5" xfId="10594" xr:uid="{B480EFB2-1C45-4C0B-897A-53502C14A07C}"/>
    <cellStyle name="Entrada 2 11 3" xfId="10595" xr:uid="{3B6EB868-4F25-46A4-AE98-FB095D30B92D}"/>
    <cellStyle name="Entrada 2 11 3 2" xfId="10596" xr:uid="{964B66E0-CACA-4CF6-BB15-73E73953E47C}"/>
    <cellStyle name="Entrada 2 11 3 3" xfId="10597" xr:uid="{35DF2922-6846-4A1E-988D-227B8A8F81D3}"/>
    <cellStyle name="Entrada 2 11 3 4" xfId="10598" xr:uid="{C9385471-B348-4521-99F5-32B90923B12A}"/>
    <cellStyle name="Entrada 2 11 3 5" xfId="10599" xr:uid="{E254B412-6AF7-43DC-9D5C-2389B7EEA3AD}"/>
    <cellStyle name="Entrada 2 11 4" xfId="10600" xr:uid="{C261792B-6542-43FA-A864-805FB06ACDAF}"/>
    <cellStyle name="Entrada 2 11 4 2" xfId="10601" xr:uid="{AAC786F7-CDF6-4A37-8E07-4143B6FD75B3}"/>
    <cellStyle name="Entrada 2 11 4 3" xfId="10602" xr:uid="{E1171F4C-62B6-4190-BF60-D65B298B3A4D}"/>
    <cellStyle name="Entrada 2 11 4 4" xfId="10603" xr:uid="{D10F1CA2-9D46-439F-ADC1-9038C5948B1A}"/>
    <cellStyle name="Entrada 2 11 5" xfId="10604" xr:uid="{B269FCC9-1233-4F2A-8E26-B7482374B62F}"/>
    <cellStyle name="Entrada 2 11 5 2" xfId="10605" xr:uid="{9226893A-FC69-45D3-9027-D15A878039C9}"/>
    <cellStyle name="Entrada 2 11 5 3" xfId="10606" xr:uid="{F8A40609-7EA3-4B78-AD5D-5D24CB132726}"/>
    <cellStyle name="Entrada 2 11 5 4" xfId="10607" xr:uid="{761795D4-D426-4A4B-A721-6FCCDA39E231}"/>
    <cellStyle name="Entrada 2 11 6" xfId="10608" xr:uid="{D453FFEB-B5BF-4082-9CC7-95CE40729717}"/>
    <cellStyle name="Entrada 2 11 6 2" xfId="10609" xr:uid="{06C6DA1E-C355-45F0-9BFD-4216DBAC8CC6}"/>
    <cellStyle name="Entrada 2 11 6 3" xfId="10610" xr:uid="{E66B5129-F969-4C8E-BC38-CE877A77351C}"/>
    <cellStyle name="Entrada 2 11 6 4" xfId="10611" xr:uid="{A5B83BB1-5C77-4F4E-B145-E9A935F6E23F}"/>
    <cellStyle name="Entrada 2 11 7" xfId="10612" xr:uid="{DC052EE9-BBC0-42CD-955F-94011304887E}"/>
    <cellStyle name="Entrada 2 11 8" xfId="10613" xr:uid="{B6B641B6-A86B-4DA1-869B-60327416E823}"/>
    <cellStyle name="Entrada 2 11 9" xfId="10614" xr:uid="{DD5104CE-C592-4D05-9B5A-886AB54DDB91}"/>
    <cellStyle name="Entrada 2 12" xfId="10615" xr:uid="{42870FED-9DB5-4654-9C60-88D50415D7D7}"/>
    <cellStyle name="Entrada 2 12 10" xfId="10616" xr:uid="{635B06FD-0685-47ED-B9D8-4813DC97C5F8}"/>
    <cellStyle name="Entrada 2 12 2" xfId="10617" xr:uid="{5C4B5F0A-DAA2-4E1B-A7AB-4B174BF61A8D}"/>
    <cellStyle name="Entrada 2 12 2 2" xfId="10618" xr:uid="{CAD0CD9A-4165-499F-9436-45178E625B81}"/>
    <cellStyle name="Entrada 2 12 2 3" xfId="10619" xr:uid="{D3385393-2158-4F2A-A278-0E9858DBE5C2}"/>
    <cellStyle name="Entrada 2 12 2 4" xfId="10620" xr:uid="{A2D71334-F48A-48A0-BE2E-D7C790158ABD}"/>
    <cellStyle name="Entrada 2 12 2 5" xfId="10621" xr:uid="{7C2A8563-4330-4F74-B3AE-1AAC362BCF55}"/>
    <cellStyle name="Entrada 2 12 3" xfId="10622" xr:uid="{B705A5DA-5AD2-45DB-9B00-99C1AA2095EF}"/>
    <cellStyle name="Entrada 2 12 3 2" xfId="10623" xr:uid="{5F468820-1446-4800-87DE-29B683EBF6A0}"/>
    <cellStyle name="Entrada 2 12 3 3" xfId="10624" xr:uid="{F974C807-3CD1-4E5D-8E92-AC5156FE7451}"/>
    <cellStyle name="Entrada 2 12 3 4" xfId="10625" xr:uid="{A11BDEF7-CB56-4476-BC58-EA18E1E534E0}"/>
    <cellStyle name="Entrada 2 12 3 5" xfId="10626" xr:uid="{64131CB0-5B37-4516-AE4E-F9E59B1EE772}"/>
    <cellStyle name="Entrada 2 12 4" xfId="10627" xr:uid="{6D365A1F-6A58-4048-8E28-ED7FDA1FB4C5}"/>
    <cellStyle name="Entrada 2 12 4 2" xfId="10628" xr:uid="{57B0B8C9-4AF5-47C6-AC04-4D1F0E280B7D}"/>
    <cellStyle name="Entrada 2 12 4 3" xfId="10629" xr:uid="{DDB77D26-79FB-42D5-B265-4C1C1A0651CD}"/>
    <cellStyle name="Entrada 2 12 4 4" xfId="10630" xr:uid="{62DCD7B9-A2E7-45F5-99DF-F6D60AA845FA}"/>
    <cellStyle name="Entrada 2 12 5" xfId="10631" xr:uid="{50102BFC-0CC1-46B3-ACD5-020F973ADAF8}"/>
    <cellStyle name="Entrada 2 12 5 2" xfId="10632" xr:uid="{3C5F49C8-4681-41D5-BE42-1BDD24DF512F}"/>
    <cellStyle name="Entrada 2 12 5 3" xfId="10633" xr:uid="{5C206F76-0431-4381-9167-D84F47F9C879}"/>
    <cellStyle name="Entrada 2 12 5 4" xfId="10634" xr:uid="{FAE273EE-CB84-432F-AD19-8A6506085C4A}"/>
    <cellStyle name="Entrada 2 12 6" xfId="10635" xr:uid="{965B4F37-D1A2-42F2-8798-5B4064C5C094}"/>
    <cellStyle name="Entrada 2 12 6 2" xfId="10636" xr:uid="{21C8189A-DBAD-41F3-97C4-8AB45F310F74}"/>
    <cellStyle name="Entrada 2 12 6 3" xfId="10637" xr:uid="{8792075C-CFA0-4851-80CE-6E8604A33137}"/>
    <cellStyle name="Entrada 2 12 6 4" xfId="10638" xr:uid="{140A6FA4-C082-4AE8-90EE-8D6F9C657786}"/>
    <cellStyle name="Entrada 2 12 7" xfId="10639" xr:uid="{C7F1D16A-1B13-4ECC-A26A-78DA3AD9A307}"/>
    <cellStyle name="Entrada 2 12 8" xfId="10640" xr:uid="{8DB53BC4-85EE-4365-9B30-84B2FDE77175}"/>
    <cellStyle name="Entrada 2 12 9" xfId="10641" xr:uid="{7C83E3E4-9C24-459F-A97F-3229BAB52E4F}"/>
    <cellStyle name="Entrada 2 13" xfId="10642" xr:uid="{83B23943-4049-4C7B-92A8-4BA1282ADCCF}"/>
    <cellStyle name="Entrada 2 13 10" xfId="10643" xr:uid="{E72F9F52-46D1-4D41-B888-B6093224FFF5}"/>
    <cellStyle name="Entrada 2 13 2" xfId="10644" xr:uid="{C490B6CE-8704-4B18-B280-A5B8B858497E}"/>
    <cellStyle name="Entrada 2 13 2 2" xfId="10645" xr:uid="{FFDE34AA-A9AE-4B59-866A-A9268568973D}"/>
    <cellStyle name="Entrada 2 13 2 3" xfId="10646" xr:uid="{DA727915-5DE2-4083-979C-921CEBF8BD04}"/>
    <cellStyle name="Entrada 2 13 2 4" xfId="10647" xr:uid="{8F2097E2-ED9E-4515-AD10-D052764E7DDA}"/>
    <cellStyle name="Entrada 2 13 2 5" xfId="10648" xr:uid="{AD080BED-03B8-4572-BB1F-99ED986E9B66}"/>
    <cellStyle name="Entrada 2 13 3" xfId="10649" xr:uid="{2C22BD29-2BA0-4641-AC6C-39542EC864C4}"/>
    <cellStyle name="Entrada 2 13 3 2" xfId="10650" xr:uid="{8EB0F299-52CC-49A4-B955-B1AE4DC51490}"/>
    <cellStyle name="Entrada 2 13 3 3" xfId="10651" xr:uid="{7E67F004-AEC5-45E7-90EE-304684A6B8BB}"/>
    <cellStyle name="Entrada 2 13 3 4" xfId="10652" xr:uid="{A085DDD8-4EAF-471F-9F12-C85026C74105}"/>
    <cellStyle name="Entrada 2 13 3 5" xfId="10653" xr:uid="{D819BFDD-5F5A-46D5-80DE-A4937EB4AB15}"/>
    <cellStyle name="Entrada 2 13 4" xfId="10654" xr:uid="{094E3C1C-8B06-4AFB-A297-840A437760A5}"/>
    <cellStyle name="Entrada 2 13 4 2" xfId="10655" xr:uid="{81CA5B05-CF06-47D2-B62E-C8750B5DBA74}"/>
    <cellStyle name="Entrada 2 13 4 3" xfId="10656" xr:uid="{85CD9B85-E606-46A2-B15C-3C38F8A6D219}"/>
    <cellStyle name="Entrada 2 13 4 4" xfId="10657" xr:uid="{F14498E3-954D-4290-954C-860E769E9E61}"/>
    <cellStyle name="Entrada 2 13 5" xfId="10658" xr:uid="{7E881FEF-99DE-4AC3-9790-005445897DF4}"/>
    <cellStyle name="Entrada 2 13 5 2" xfId="10659" xr:uid="{E1795EDB-8DCA-4AF4-82B2-9C02D8818D67}"/>
    <cellStyle name="Entrada 2 13 5 3" xfId="10660" xr:uid="{70AD61D9-C0E4-4561-9B6E-C24604D10009}"/>
    <cellStyle name="Entrada 2 13 5 4" xfId="10661" xr:uid="{B435B09E-80EF-486B-8BFA-408928E3B89E}"/>
    <cellStyle name="Entrada 2 13 6" xfId="10662" xr:uid="{1BED37F9-1CA1-41CC-8B1F-0DD45C8A8FEC}"/>
    <cellStyle name="Entrada 2 13 6 2" xfId="10663" xr:uid="{13096AA3-337D-4626-B504-55666DD70F33}"/>
    <cellStyle name="Entrada 2 13 6 3" xfId="10664" xr:uid="{F6559A87-F98E-4122-BC91-C377E11DF825}"/>
    <cellStyle name="Entrada 2 13 6 4" xfId="10665" xr:uid="{BD20CE67-5140-47BD-9CE0-C6F5FDA73D31}"/>
    <cellStyle name="Entrada 2 13 7" xfId="10666" xr:uid="{9C164B1A-045D-405A-8388-20978AAA021F}"/>
    <cellStyle name="Entrada 2 13 8" xfId="10667" xr:uid="{A466F5CD-2C01-4AED-A929-0727646360BB}"/>
    <cellStyle name="Entrada 2 13 9" xfId="10668" xr:uid="{201E4CB4-2F1C-47CF-8F8D-385709FB0961}"/>
    <cellStyle name="Entrada 2 14" xfId="10669" xr:uid="{2D55AD85-1AD9-4257-8F27-60C0E471F51B}"/>
    <cellStyle name="Entrada 2 14 2" xfId="10670" xr:uid="{71EF752B-19F9-4F47-B785-859C37FEEB28}"/>
    <cellStyle name="Entrada 2 14 3" xfId="10671" xr:uid="{E2DDCB7C-3D4F-4DC9-83C6-C8548374A2BC}"/>
    <cellStyle name="Entrada 2 14 4" xfId="10672" xr:uid="{F34CEE4C-A242-494F-851B-53BFC2B39724}"/>
    <cellStyle name="Entrada 2 14 5" xfId="10673" xr:uid="{C9925DCC-9ED3-4CB1-AA2C-D81623AA8E5F}"/>
    <cellStyle name="Entrada 2 15" xfId="10674" xr:uid="{25B95D7B-20CF-47D1-A08F-BE09FFB1F656}"/>
    <cellStyle name="Entrada 2 15 2" xfId="10675" xr:uid="{2E6E1B5E-F698-47C7-B065-B47957B4AC8B}"/>
    <cellStyle name="Entrada 2 15 3" xfId="10676" xr:uid="{F4F02B5F-F5C6-4982-94A8-0A3639060E39}"/>
    <cellStyle name="Entrada 2 15 4" xfId="10677" xr:uid="{C6A90606-DB3B-4123-9A57-9EEC4A752D1F}"/>
    <cellStyle name="Entrada 2 16" xfId="10678" xr:uid="{AA7041F1-164D-41BC-9721-2B62CBBAB953}"/>
    <cellStyle name="Entrada 2 16 2" xfId="10679" xr:uid="{B4705B45-223B-4A7B-9FAB-7F281AA2765B}"/>
    <cellStyle name="Entrada 2 16 3" xfId="10680" xr:uid="{80E8C791-2085-4917-A8AE-F359C5007582}"/>
    <cellStyle name="Entrada 2 16 4" xfId="10681" xr:uid="{619C79AB-A876-4400-86EA-A3CE674454F3}"/>
    <cellStyle name="Entrada 2 17" xfId="10682" xr:uid="{F18D6F02-AA74-444E-85D8-D19D4C13EBB1}"/>
    <cellStyle name="Entrada 2 18" xfId="10683" xr:uid="{D5F0E330-3B08-45C4-AF84-7E32DA4325B6}"/>
    <cellStyle name="Entrada 2 19" xfId="10684" xr:uid="{ED608EBE-7284-45AF-A40C-CACB8B1577C8}"/>
    <cellStyle name="Entrada 2 2" xfId="176" xr:uid="{00000000-0005-0000-0000-000038000000}"/>
    <cellStyle name="Entrada 2 2 10" xfId="10685" xr:uid="{70E400C1-C67E-4C80-A80B-26DF15C44408}"/>
    <cellStyle name="Entrada 2 2 11" xfId="10686" xr:uid="{5350BB8C-0AA4-496F-BF34-4F20777BEFB1}"/>
    <cellStyle name="Entrada 2 2 12" xfId="10687" xr:uid="{8EB32BA1-3232-481D-964A-3E906E3DCA6E}"/>
    <cellStyle name="Entrada 2 2 13" xfId="333" xr:uid="{1D235CE3-4C6B-467D-B27E-EAA3F695303C}"/>
    <cellStyle name="Entrada 2 2 2" xfId="705" xr:uid="{DC0449F6-26BD-4C66-98F5-70B42E5FBC01}"/>
    <cellStyle name="Entrada 2 2 2 10" xfId="10688" xr:uid="{D3FE6045-E415-4B11-8D58-1DF07181E799}"/>
    <cellStyle name="Entrada 2 2 2 11" xfId="10689" xr:uid="{55EE9612-E419-431D-B39D-4FB19EB853FD}"/>
    <cellStyle name="Entrada 2 2 2 12" xfId="10690" xr:uid="{50807F6E-1F8A-407A-9B90-0785D51E7190}"/>
    <cellStyle name="Entrada 2 2 2 13" xfId="10691" xr:uid="{60413469-7A74-4353-B858-6C5ABC670232}"/>
    <cellStyle name="Entrada 2 2 2 2" xfId="835" xr:uid="{8523D75A-B27E-47E8-83D4-EF0D4D153146}"/>
    <cellStyle name="Entrada 2 2 2 2 10" xfId="10692" xr:uid="{B650E115-8EE1-469F-A498-BCACB917F09E}"/>
    <cellStyle name="Entrada 2 2 2 2 11" xfId="10693" xr:uid="{25FEA8FE-BBC1-4A5E-89DF-D3211734711C}"/>
    <cellStyle name="Entrada 2 2 2 2 12" xfId="10694" xr:uid="{B2CBF86E-D664-4531-931C-BE855ED943C5}"/>
    <cellStyle name="Entrada 2 2 2 2 13" xfId="10695" xr:uid="{F290AEA3-8C73-48BF-B64A-C3479C9F6BFD}"/>
    <cellStyle name="Entrada 2 2 2 2 2" xfId="1086" xr:uid="{6DB45F57-EE8D-4849-B408-8D0045A45E2C}"/>
    <cellStyle name="Entrada 2 2 2 2 2 10" xfId="10696" xr:uid="{35A5B4C7-3974-46BD-B195-C50DB00F2278}"/>
    <cellStyle name="Entrada 2 2 2 2 2 11" xfId="10697" xr:uid="{514F111C-381D-4D15-A2CD-080DDDD78BA8}"/>
    <cellStyle name="Entrada 2 2 2 2 2 12" xfId="10698" xr:uid="{BF4A2468-0311-4878-B805-A428248BDDE3}"/>
    <cellStyle name="Entrada 2 2 2 2 2 13" xfId="10699" xr:uid="{B8500F9F-1952-43B7-99D8-1CB28E6FC2BF}"/>
    <cellStyle name="Entrada 2 2 2 2 2 2" xfId="10700" xr:uid="{5CA9172B-E174-4B6C-AD0F-7686BD3079EA}"/>
    <cellStyle name="Entrada 2 2 2 2 2 2 10" xfId="10701" xr:uid="{F42B44C9-E38A-4039-9645-8C085522AD55}"/>
    <cellStyle name="Entrada 2 2 2 2 2 2 2" xfId="10702" xr:uid="{2FCA84EA-35CF-4090-B0C3-9ED01E3AC7E8}"/>
    <cellStyle name="Entrada 2 2 2 2 2 2 2 2" xfId="10703" xr:uid="{09767DF3-5427-43B9-AF11-49DD92BB0CE5}"/>
    <cellStyle name="Entrada 2 2 2 2 2 2 2 3" xfId="10704" xr:uid="{3636C65C-BB83-495F-930F-C107A0DF3BB7}"/>
    <cellStyle name="Entrada 2 2 2 2 2 2 2 4" xfId="10705" xr:uid="{EB7FFF46-90B6-4AFC-B9CA-693E0ED8BF69}"/>
    <cellStyle name="Entrada 2 2 2 2 2 2 2 5" xfId="10706" xr:uid="{AD23016E-08EE-4A48-9A32-DCED5366E1FE}"/>
    <cellStyle name="Entrada 2 2 2 2 2 2 3" xfId="10707" xr:uid="{1B99FD91-6EB2-4F45-825B-2D3063689862}"/>
    <cellStyle name="Entrada 2 2 2 2 2 2 3 2" xfId="10708" xr:uid="{F7D35E44-D529-4F5A-9944-CFAC7E202B8A}"/>
    <cellStyle name="Entrada 2 2 2 2 2 2 3 3" xfId="10709" xr:uid="{BC6A6EED-632D-463A-9AAA-501DBB783313}"/>
    <cellStyle name="Entrada 2 2 2 2 2 2 3 4" xfId="10710" xr:uid="{53DF4799-F28D-4CA2-85F4-915EDA571AB8}"/>
    <cellStyle name="Entrada 2 2 2 2 2 2 3 5" xfId="10711" xr:uid="{AD8DE940-779C-4A36-A5A7-485AAD255EFF}"/>
    <cellStyle name="Entrada 2 2 2 2 2 2 4" xfId="10712" xr:uid="{61FE83BF-A0B8-4822-BD35-1A67E7CD2619}"/>
    <cellStyle name="Entrada 2 2 2 2 2 2 4 2" xfId="10713" xr:uid="{81169430-22DB-49FD-A84D-DC9C12ECA7A6}"/>
    <cellStyle name="Entrada 2 2 2 2 2 2 4 3" xfId="10714" xr:uid="{FE6B8310-63FF-4DDE-A637-6F97F8DE4152}"/>
    <cellStyle name="Entrada 2 2 2 2 2 2 4 4" xfId="10715" xr:uid="{8F49C146-A6B9-4186-824D-793D6FA34B3B}"/>
    <cellStyle name="Entrada 2 2 2 2 2 2 5" xfId="10716" xr:uid="{7235EA24-A546-4B62-AC1C-8CFB98E2F84D}"/>
    <cellStyle name="Entrada 2 2 2 2 2 2 5 2" xfId="10717" xr:uid="{01461942-BC9A-4CD5-9609-6B33687BF942}"/>
    <cellStyle name="Entrada 2 2 2 2 2 2 5 3" xfId="10718" xr:uid="{E2172A94-D8D8-42CB-A980-440168C843DC}"/>
    <cellStyle name="Entrada 2 2 2 2 2 2 5 4" xfId="10719" xr:uid="{466CA57C-F3A1-4D12-88E3-0A722870C31D}"/>
    <cellStyle name="Entrada 2 2 2 2 2 2 6" xfId="10720" xr:uid="{997620A8-0157-4361-A893-CF264522C25B}"/>
    <cellStyle name="Entrada 2 2 2 2 2 2 6 2" xfId="10721" xr:uid="{972D66F4-6C17-454D-85AC-0AECEF9F6E29}"/>
    <cellStyle name="Entrada 2 2 2 2 2 2 6 3" xfId="10722" xr:uid="{826EF87A-423F-4895-B58C-FCB3F5DFD7B9}"/>
    <cellStyle name="Entrada 2 2 2 2 2 2 6 4" xfId="10723" xr:uid="{89A3D569-507A-4AC4-B72E-FC01BA9A2BCE}"/>
    <cellStyle name="Entrada 2 2 2 2 2 2 7" xfId="10724" xr:uid="{3B787F12-8CBC-4070-A2CF-3F74203D8F06}"/>
    <cellStyle name="Entrada 2 2 2 2 2 2 8" xfId="10725" xr:uid="{DAAC0651-4E73-49BF-BA18-0A99A4E55847}"/>
    <cellStyle name="Entrada 2 2 2 2 2 2 9" xfId="10726" xr:uid="{6C70C043-97BD-4E41-8246-F21B07A2D854}"/>
    <cellStyle name="Entrada 2 2 2 2 2 3" xfId="10727" xr:uid="{0DDF7F35-5B1C-4C59-ADC3-3F477D4B834F}"/>
    <cellStyle name="Entrada 2 2 2 2 2 3 2" xfId="10728" xr:uid="{C112414F-13C8-43BC-AE7A-890B6305C1DA}"/>
    <cellStyle name="Entrada 2 2 2 2 2 3 3" xfId="10729" xr:uid="{EE106DF8-1551-4D03-9BA2-A54EAF300DC9}"/>
    <cellStyle name="Entrada 2 2 2 2 2 3 4" xfId="10730" xr:uid="{D948676C-FFB0-4CBE-81C0-69B6DCC270C4}"/>
    <cellStyle name="Entrada 2 2 2 2 2 3 5" xfId="10731" xr:uid="{3056A078-3C4B-49B3-B244-8556E4C4F407}"/>
    <cellStyle name="Entrada 2 2 2 2 2 4" xfId="10732" xr:uid="{A44A0B69-80FA-4CDB-92E2-F4D1476D8715}"/>
    <cellStyle name="Entrada 2 2 2 2 2 4 2" xfId="10733" xr:uid="{66C34B83-BE67-4D00-9531-13D054E96191}"/>
    <cellStyle name="Entrada 2 2 2 2 2 4 3" xfId="10734" xr:uid="{02E3ABB7-A3C1-4608-9FEE-80CF365A0D1F}"/>
    <cellStyle name="Entrada 2 2 2 2 2 4 4" xfId="10735" xr:uid="{A43643CD-65DE-45A5-AB1C-44BFF8BFB867}"/>
    <cellStyle name="Entrada 2 2 2 2 2 4 5" xfId="10736" xr:uid="{B0E9657F-9BD5-474F-8EB4-8615FC676F66}"/>
    <cellStyle name="Entrada 2 2 2 2 2 5" xfId="10737" xr:uid="{90109B50-C324-4C84-B74E-0B14DDCC3BB3}"/>
    <cellStyle name="Entrada 2 2 2 2 2 5 2" xfId="10738" xr:uid="{393D6765-2B2F-44C0-A554-53AA3706A11B}"/>
    <cellStyle name="Entrada 2 2 2 2 2 5 3" xfId="10739" xr:uid="{A6FE6261-EA7D-4783-9294-322A18E92CD3}"/>
    <cellStyle name="Entrada 2 2 2 2 2 5 4" xfId="10740" xr:uid="{4DF6FDF6-DA34-4A8D-B886-0BC63FC3F57A}"/>
    <cellStyle name="Entrada 2 2 2 2 2 6" xfId="10741" xr:uid="{0C974025-4A13-4EBB-B2C4-1247289CA3BC}"/>
    <cellStyle name="Entrada 2 2 2 2 2 6 2" xfId="10742" xr:uid="{37919A45-28B1-4FDC-BFDC-F7664B8A8D9B}"/>
    <cellStyle name="Entrada 2 2 2 2 2 6 3" xfId="10743" xr:uid="{9B2909D5-B419-4841-852E-30BD63104D9E}"/>
    <cellStyle name="Entrada 2 2 2 2 2 6 4" xfId="10744" xr:uid="{4F42883B-6DA2-42FB-999A-2730FD1DBC9D}"/>
    <cellStyle name="Entrada 2 2 2 2 2 7" xfId="10745" xr:uid="{E1EE0E10-726C-4E39-9ADC-3548CFB245D6}"/>
    <cellStyle name="Entrada 2 2 2 2 2 7 2" xfId="10746" xr:uid="{ADDA5470-6A3F-424E-90FB-8A842AC8AB11}"/>
    <cellStyle name="Entrada 2 2 2 2 2 7 3" xfId="10747" xr:uid="{6E6AFCFB-D560-4F3B-88ED-D66A27F29EFB}"/>
    <cellStyle name="Entrada 2 2 2 2 2 7 4" xfId="10748" xr:uid="{A68DD8A8-EFF6-4FF9-AE47-7E808D83E05C}"/>
    <cellStyle name="Entrada 2 2 2 2 2 8" xfId="10749" xr:uid="{7A4196E8-CDD2-4B31-9BD6-C85E07263016}"/>
    <cellStyle name="Entrada 2 2 2 2 2 9" xfId="10750" xr:uid="{98135CE6-1C02-419C-81A3-9C604673DDA4}"/>
    <cellStyle name="Entrada 2 2 2 2 3" xfId="10751" xr:uid="{06AC94A6-1294-460A-A665-2B9854D7FAD0}"/>
    <cellStyle name="Entrada 2 2 2 2 3 10" xfId="10752" xr:uid="{DF14D7EE-3161-45C1-ACBE-926A18F5975B}"/>
    <cellStyle name="Entrada 2 2 2 2 3 2" xfId="10753" xr:uid="{2414F1EC-C68D-48B1-80FC-D066F7C2AC9D}"/>
    <cellStyle name="Entrada 2 2 2 2 3 2 2" xfId="10754" xr:uid="{45B912F7-D946-45C0-82C4-B6EB728F7F20}"/>
    <cellStyle name="Entrada 2 2 2 2 3 2 3" xfId="10755" xr:uid="{4E7607A5-5053-49B7-8ECE-F756FC58DA63}"/>
    <cellStyle name="Entrada 2 2 2 2 3 2 4" xfId="10756" xr:uid="{CA205C7B-11E7-41CB-BA66-FF433609F06C}"/>
    <cellStyle name="Entrada 2 2 2 2 3 2 5" xfId="10757" xr:uid="{777845F7-3AAC-47AB-A3F0-9FE78AB6F1A3}"/>
    <cellStyle name="Entrada 2 2 2 2 3 3" xfId="10758" xr:uid="{E54AFA20-4B14-4448-9242-7A20B949181C}"/>
    <cellStyle name="Entrada 2 2 2 2 3 3 2" xfId="10759" xr:uid="{10BFD7F8-069B-4C7B-AB2D-310301386A46}"/>
    <cellStyle name="Entrada 2 2 2 2 3 3 3" xfId="10760" xr:uid="{A6E4A4B6-744E-4273-93DB-D544D798D0A3}"/>
    <cellStyle name="Entrada 2 2 2 2 3 3 4" xfId="10761" xr:uid="{F055C682-72F7-49DE-A281-69A7B28E3F3B}"/>
    <cellStyle name="Entrada 2 2 2 2 3 3 5" xfId="10762" xr:uid="{1E11E816-29D3-40EE-97F5-86AD45AFFB0B}"/>
    <cellStyle name="Entrada 2 2 2 2 3 4" xfId="10763" xr:uid="{CCBB1778-FFC8-44E7-B443-30CBCA601101}"/>
    <cellStyle name="Entrada 2 2 2 2 3 4 2" xfId="10764" xr:uid="{93A9A440-A0B9-4E5E-8220-727D147821AB}"/>
    <cellStyle name="Entrada 2 2 2 2 3 4 3" xfId="10765" xr:uid="{FE5C9527-090A-4A86-81ED-FBD4758B0060}"/>
    <cellStyle name="Entrada 2 2 2 2 3 4 4" xfId="10766" xr:uid="{F3B5DF35-7E79-484F-85CD-CA72E85C3A85}"/>
    <cellStyle name="Entrada 2 2 2 2 3 5" xfId="10767" xr:uid="{B5EC49D1-F511-453A-9933-025A87B89D19}"/>
    <cellStyle name="Entrada 2 2 2 2 3 5 2" xfId="10768" xr:uid="{B45EA587-82F9-46DC-9562-9298F0CA0CE8}"/>
    <cellStyle name="Entrada 2 2 2 2 3 5 3" xfId="10769" xr:uid="{644D0447-4BE8-4AE1-8748-844DEC3811D5}"/>
    <cellStyle name="Entrada 2 2 2 2 3 5 4" xfId="10770" xr:uid="{7AF11D8E-B1FE-48A0-90C3-A8BD31775A9F}"/>
    <cellStyle name="Entrada 2 2 2 2 3 6" xfId="10771" xr:uid="{D46B3A71-B97E-41BA-9680-3C714BF31B22}"/>
    <cellStyle name="Entrada 2 2 2 2 3 6 2" xfId="10772" xr:uid="{31C75028-8C5C-4EB1-B434-9DE191233F8E}"/>
    <cellStyle name="Entrada 2 2 2 2 3 6 3" xfId="10773" xr:uid="{9892B95B-0A06-411A-A40A-11364207ECAF}"/>
    <cellStyle name="Entrada 2 2 2 2 3 6 4" xfId="10774" xr:uid="{169201CA-E5DB-471C-8C41-9CD109EEE645}"/>
    <cellStyle name="Entrada 2 2 2 2 3 7" xfId="10775" xr:uid="{8CEF57F0-E2DC-4EF8-A96F-70DD2FFAFFB0}"/>
    <cellStyle name="Entrada 2 2 2 2 3 8" xfId="10776" xr:uid="{6DB7F5A9-5215-4CBE-8428-F56F12ED0EC1}"/>
    <cellStyle name="Entrada 2 2 2 2 3 9" xfId="10777" xr:uid="{8C3BCD8D-C213-4AD4-84BA-D819B313F4A0}"/>
    <cellStyle name="Entrada 2 2 2 2 4" xfId="10778" xr:uid="{792956D4-A1EE-4258-83C4-4AE32FD493EF}"/>
    <cellStyle name="Entrada 2 2 2 2 4 10" xfId="10779" xr:uid="{2A08E22B-5DDD-4B17-A617-799FF04F32C8}"/>
    <cellStyle name="Entrada 2 2 2 2 4 2" xfId="10780" xr:uid="{CAC0B33E-AA77-42E8-945D-89FEE56F4C0C}"/>
    <cellStyle name="Entrada 2 2 2 2 4 2 2" xfId="10781" xr:uid="{E37A63DA-14FE-406C-8357-FED2861378BB}"/>
    <cellStyle name="Entrada 2 2 2 2 4 2 3" xfId="10782" xr:uid="{AFE22241-F472-4A87-90B2-476BDBBAC101}"/>
    <cellStyle name="Entrada 2 2 2 2 4 2 4" xfId="10783" xr:uid="{5EB6B385-5AF3-4DAE-BE38-F5F6A7A738F5}"/>
    <cellStyle name="Entrada 2 2 2 2 4 2 5" xfId="10784" xr:uid="{A30B923A-AAE5-4A4D-A8A2-53C69B73790C}"/>
    <cellStyle name="Entrada 2 2 2 2 4 3" xfId="10785" xr:uid="{7504C63A-9A56-4689-9F3C-E37024B9CB37}"/>
    <cellStyle name="Entrada 2 2 2 2 4 3 2" xfId="10786" xr:uid="{1A95458E-FECF-4B8D-9F0E-40E36B9F0848}"/>
    <cellStyle name="Entrada 2 2 2 2 4 3 3" xfId="10787" xr:uid="{2F4D8381-194B-42D1-AA20-C4EB68BD67FF}"/>
    <cellStyle name="Entrada 2 2 2 2 4 3 4" xfId="10788" xr:uid="{A0A0E11D-1068-4645-94BE-4A5EB8E608C8}"/>
    <cellStyle name="Entrada 2 2 2 2 4 3 5" xfId="10789" xr:uid="{A2574C6E-F9CA-4FD6-9CD5-35FB1E8FF607}"/>
    <cellStyle name="Entrada 2 2 2 2 4 4" xfId="10790" xr:uid="{4121C18A-583B-4D1A-9CFA-A0135F6ECBE3}"/>
    <cellStyle name="Entrada 2 2 2 2 4 4 2" xfId="10791" xr:uid="{EB91C8E1-039E-44A4-889F-0BA33DDB974F}"/>
    <cellStyle name="Entrada 2 2 2 2 4 4 3" xfId="10792" xr:uid="{A54C7C0A-99D8-4670-8703-7D8D99FC1691}"/>
    <cellStyle name="Entrada 2 2 2 2 4 4 4" xfId="10793" xr:uid="{B23BCEF1-7A66-4A10-94E9-D8F9815F3499}"/>
    <cellStyle name="Entrada 2 2 2 2 4 5" xfId="10794" xr:uid="{C0B0C665-CFF5-4600-9D3F-AE1B46B21220}"/>
    <cellStyle name="Entrada 2 2 2 2 4 5 2" xfId="10795" xr:uid="{307138B7-F7BB-495E-BA18-EC46A87DE76F}"/>
    <cellStyle name="Entrada 2 2 2 2 4 5 3" xfId="10796" xr:uid="{5ADC4661-0C43-4F96-A34A-4912F955D666}"/>
    <cellStyle name="Entrada 2 2 2 2 4 5 4" xfId="10797" xr:uid="{0CF9C21D-779D-492F-BA17-71B9369473C0}"/>
    <cellStyle name="Entrada 2 2 2 2 4 6" xfId="10798" xr:uid="{AC1777AF-BD4B-44DA-ACE2-B86D73D43FF4}"/>
    <cellStyle name="Entrada 2 2 2 2 4 6 2" xfId="10799" xr:uid="{B57B635E-20F5-419A-8C8A-9D4E5639768B}"/>
    <cellStyle name="Entrada 2 2 2 2 4 6 3" xfId="10800" xr:uid="{066EAF11-2BC9-4EDE-8CFB-CB9355C05271}"/>
    <cellStyle name="Entrada 2 2 2 2 4 6 4" xfId="10801" xr:uid="{94F4D4AC-1785-4CB7-B0F1-AAC149150C5F}"/>
    <cellStyle name="Entrada 2 2 2 2 4 7" xfId="10802" xr:uid="{86C2A1B1-AE3E-4F84-9C86-354151FF770A}"/>
    <cellStyle name="Entrada 2 2 2 2 4 8" xfId="10803" xr:uid="{2F410E9E-3E04-4110-9863-7209DEBE95B9}"/>
    <cellStyle name="Entrada 2 2 2 2 4 9" xfId="10804" xr:uid="{93CF9A66-D1E4-451E-9AD2-59F5E0609E52}"/>
    <cellStyle name="Entrada 2 2 2 2 5" xfId="10805" xr:uid="{62C3E2BA-2B68-42CA-937E-BA25DAAA5BD8}"/>
    <cellStyle name="Entrada 2 2 2 2 5 2" xfId="10806" xr:uid="{C131EBDC-087B-49DE-8337-6B4B9BBA2C3B}"/>
    <cellStyle name="Entrada 2 2 2 2 5 3" xfId="10807" xr:uid="{3025A8A6-7F71-42E3-A840-969076AA0090}"/>
    <cellStyle name="Entrada 2 2 2 2 5 4" xfId="10808" xr:uid="{A5439D5D-7656-4C22-AC7B-7C130E795D76}"/>
    <cellStyle name="Entrada 2 2 2 2 5 5" xfId="10809" xr:uid="{D4909BCD-65B8-46EA-8D41-4728175038A2}"/>
    <cellStyle name="Entrada 2 2 2 2 6" xfId="10810" xr:uid="{E5326548-4139-4ED6-967E-235C1AACF41B}"/>
    <cellStyle name="Entrada 2 2 2 2 6 2" xfId="10811" xr:uid="{834542F7-7167-4FC3-BB88-051F263B274B}"/>
    <cellStyle name="Entrada 2 2 2 2 6 3" xfId="10812" xr:uid="{9D02B3E9-FBDF-4D5C-9D4C-304188F32D25}"/>
    <cellStyle name="Entrada 2 2 2 2 6 4" xfId="10813" xr:uid="{FD7F5654-E778-4227-8E56-F0D7F4E36A40}"/>
    <cellStyle name="Entrada 2 2 2 2 7" xfId="10814" xr:uid="{3763425B-B1E7-405C-8CB4-BC2E9615A10F}"/>
    <cellStyle name="Entrada 2 2 2 2 7 2" xfId="10815" xr:uid="{3264A45D-1D75-494C-B744-8B546B45EA72}"/>
    <cellStyle name="Entrada 2 2 2 2 7 3" xfId="10816" xr:uid="{6F01C8AA-2BA6-4D69-9F80-27C7A47C8AD2}"/>
    <cellStyle name="Entrada 2 2 2 2 7 4" xfId="10817" xr:uid="{748C2085-60C5-49CB-A62C-217C8BC874CC}"/>
    <cellStyle name="Entrada 2 2 2 2 8" xfId="10818" xr:uid="{420B06B0-C45D-48D7-B8BC-724D82A1E1DA}"/>
    <cellStyle name="Entrada 2 2 2 2 8 2" xfId="10819" xr:uid="{B7A26F3F-CCA7-4FA8-8B93-419590479317}"/>
    <cellStyle name="Entrada 2 2 2 2 8 3" xfId="10820" xr:uid="{B7BF3DF1-DEA4-4CD6-9D1A-6DBBD6DEBE4F}"/>
    <cellStyle name="Entrada 2 2 2 2 8 4" xfId="10821" xr:uid="{CA2B3E02-EA65-45D2-B3A5-16E6A9559A5C}"/>
    <cellStyle name="Entrada 2 2 2 2 9" xfId="10822" xr:uid="{E7ED5AA2-E2C8-4CE4-B055-7B0EB4A68F31}"/>
    <cellStyle name="Entrada 2 2 2 3" xfId="10823" xr:uid="{35730346-EF8B-47C9-A2E2-682673D01EF5}"/>
    <cellStyle name="Entrada 2 2 2 3 10" xfId="10824" xr:uid="{C372AF22-986B-46AA-A973-3921B1B9045C}"/>
    <cellStyle name="Entrada 2 2 2 3 2" xfId="10825" xr:uid="{3AFC5B52-2F0A-41B4-B575-B8B2D10A2083}"/>
    <cellStyle name="Entrada 2 2 2 3 2 2" xfId="10826" xr:uid="{78B456EE-211F-4044-9E12-30F2CB12590E}"/>
    <cellStyle name="Entrada 2 2 2 3 2 3" xfId="10827" xr:uid="{0274210F-2995-4FFD-B01F-5C9FD07C44B3}"/>
    <cellStyle name="Entrada 2 2 2 3 2 4" xfId="10828" xr:uid="{A6BDF912-39A9-4071-B2E2-7337A20395CA}"/>
    <cellStyle name="Entrada 2 2 2 3 2 5" xfId="10829" xr:uid="{A800FF26-ACAF-4D26-8993-8CEFA6256695}"/>
    <cellStyle name="Entrada 2 2 2 3 3" xfId="10830" xr:uid="{23DBE408-E0EA-4102-8160-28E1F44246BE}"/>
    <cellStyle name="Entrada 2 2 2 3 3 2" xfId="10831" xr:uid="{3AF833E3-1627-482A-B559-2ED03F3FB9DC}"/>
    <cellStyle name="Entrada 2 2 2 3 3 3" xfId="10832" xr:uid="{7947A151-723F-4353-A470-91702A62FCBB}"/>
    <cellStyle name="Entrada 2 2 2 3 3 4" xfId="10833" xr:uid="{E1DEB98C-280B-4FDC-9DE9-C5C54511D2F7}"/>
    <cellStyle name="Entrada 2 2 2 3 3 5" xfId="10834" xr:uid="{BEADD243-DF32-4082-9312-B8E9D04ADC03}"/>
    <cellStyle name="Entrada 2 2 2 3 4" xfId="10835" xr:uid="{21C1A0F2-2533-4E97-9E61-D545DF8CEC78}"/>
    <cellStyle name="Entrada 2 2 2 3 4 2" xfId="10836" xr:uid="{7B83DC12-E72E-4939-BD68-EDBFE6F1675C}"/>
    <cellStyle name="Entrada 2 2 2 3 4 3" xfId="10837" xr:uid="{921CBA0D-6D61-47D0-8FFB-FFF6CFA0ECC9}"/>
    <cellStyle name="Entrada 2 2 2 3 4 4" xfId="10838" xr:uid="{9599EE59-C8E1-4ED0-93A4-AC4E4121E8DF}"/>
    <cellStyle name="Entrada 2 2 2 3 5" xfId="10839" xr:uid="{8D0C1678-AD45-47DF-A0FA-94D9B6A6DD2E}"/>
    <cellStyle name="Entrada 2 2 2 3 5 2" xfId="10840" xr:uid="{59147C15-A6EC-4F55-8773-56D704D15D30}"/>
    <cellStyle name="Entrada 2 2 2 3 5 3" xfId="10841" xr:uid="{EFA8D5CD-689A-496F-A181-BAAA27E575BF}"/>
    <cellStyle name="Entrada 2 2 2 3 5 4" xfId="10842" xr:uid="{3E4164CD-A012-4297-9AC5-50CE80295642}"/>
    <cellStyle name="Entrada 2 2 2 3 6" xfId="10843" xr:uid="{8A9E521E-B556-4E2C-B791-572A7A074631}"/>
    <cellStyle name="Entrada 2 2 2 3 6 2" xfId="10844" xr:uid="{2C338CCB-AE94-444A-A8FD-00F57A4BEAAF}"/>
    <cellStyle name="Entrada 2 2 2 3 6 3" xfId="10845" xr:uid="{A820F9CE-0FC0-4115-A19E-4EE5673B3092}"/>
    <cellStyle name="Entrada 2 2 2 3 6 4" xfId="10846" xr:uid="{7C5A8F35-E778-447C-BC7A-5CB3D9655043}"/>
    <cellStyle name="Entrada 2 2 2 3 7" xfId="10847" xr:uid="{1C0009A7-5EA1-4786-9258-850B37F2E3BC}"/>
    <cellStyle name="Entrada 2 2 2 3 8" xfId="10848" xr:uid="{DFF0AD07-F187-4CA0-8CEB-AEFA41BC6884}"/>
    <cellStyle name="Entrada 2 2 2 3 9" xfId="10849" xr:uid="{3CC0A140-B866-4B5F-90DE-DF3652485D5A}"/>
    <cellStyle name="Entrada 2 2 2 4" xfId="10850" xr:uid="{6C0888F2-1EEB-46C6-BA61-51F966A2A1DA}"/>
    <cellStyle name="Entrada 2 2 2 4 10" xfId="10851" xr:uid="{D2DD3C30-C998-4D7A-9A11-186C18367F41}"/>
    <cellStyle name="Entrada 2 2 2 4 2" xfId="10852" xr:uid="{446B53F3-38C1-402B-92F7-93C55AE01E9F}"/>
    <cellStyle name="Entrada 2 2 2 4 2 2" xfId="10853" xr:uid="{C9F39BFB-42E5-43F3-B651-D770219681D6}"/>
    <cellStyle name="Entrada 2 2 2 4 2 3" xfId="10854" xr:uid="{6673AB14-5D1F-46A3-866C-A5669F677486}"/>
    <cellStyle name="Entrada 2 2 2 4 2 4" xfId="10855" xr:uid="{FEEC2129-E481-4938-B406-E18D6EF00B13}"/>
    <cellStyle name="Entrada 2 2 2 4 2 5" xfId="10856" xr:uid="{C6FD697A-BBA4-4880-AB0B-A0497E06CC9E}"/>
    <cellStyle name="Entrada 2 2 2 4 3" xfId="10857" xr:uid="{0F1FC1A2-ADCB-4976-B120-D372847D621A}"/>
    <cellStyle name="Entrada 2 2 2 4 3 2" xfId="10858" xr:uid="{B52076CF-1BB3-460F-8B1D-BBD552E53949}"/>
    <cellStyle name="Entrada 2 2 2 4 3 3" xfId="10859" xr:uid="{1CA373FC-A8FD-4D08-876B-D0B4788EBD90}"/>
    <cellStyle name="Entrada 2 2 2 4 3 4" xfId="10860" xr:uid="{E606EDB0-C43F-479D-B8A8-AAE7AFE4D095}"/>
    <cellStyle name="Entrada 2 2 2 4 3 5" xfId="10861" xr:uid="{611D5FFB-A3FD-4CDC-9504-FF1EFADB3F4D}"/>
    <cellStyle name="Entrada 2 2 2 4 4" xfId="10862" xr:uid="{1E6D281C-9461-4FDB-8236-2CD5985B9C32}"/>
    <cellStyle name="Entrada 2 2 2 4 4 2" xfId="10863" xr:uid="{0E88BE16-12D8-4DE6-94D0-4E1909F34D8B}"/>
    <cellStyle name="Entrada 2 2 2 4 4 3" xfId="10864" xr:uid="{BA9733B7-C2C9-4FA2-BC0F-0EBF9DBCA0E6}"/>
    <cellStyle name="Entrada 2 2 2 4 4 4" xfId="10865" xr:uid="{8D463FAE-415D-4EE9-A4F1-871F88010380}"/>
    <cellStyle name="Entrada 2 2 2 4 5" xfId="10866" xr:uid="{D4F4CFE5-7FFD-4844-ABDC-2EDE70B2CE78}"/>
    <cellStyle name="Entrada 2 2 2 4 5 2" xfId="10867" xr:uid="{A87DC355-6A04-40E0-BCA7-3AC9FEED67F8}"/>
    <cellStyle name="Entrada 2 2 2 4 5 3" xfId="10868" xr:uid="{55660C79-9B06-416E-975C-508F76B8394A}"/>
    <cellStyle name="Entrada 2 2 2 4 5 4" xfId="10869" xr:uid="{494BDD55-F8E0-4ADA-B11C-9987612A7029}"/>
    <cellStyle name="Entrada 2 2 2 4 6" xfId="10870" xr:uid="{B37684B5-801F-4251-A8D2-840921CA3134}"/>
    <cellStyle name="Entrada 2 2 2 4 6 2" xfId="10871" xr:uid="{BF5E9E0F-0E9B-46B1-B8D9-74700FC54340}"/>
    <cellStyle name="Entrada 2 2 2 4 6 3" xfId="10872" xr:uid="{2BCD59F4-ED5E-4401-82D2-F82B215BF061}"/>
    <cellStyle name="Entrada 2 2 2 4 6 4" xfId="10873" xr:uid="{6754AE57-DCE3-4AC4-9373-5105378425F8}"/>
    <cellStyle name="Entrada 2 2 2 4 7" xfId="10874" xr:uid="{414F87D8-E146-4643-93C3-AFD8F96699A0}"/>
    <cellStyle name="Entrada 2 2 2 4 8" xfId="10875" xr:uid="{3096B1B3-8ED4-46DE-A63D-FF8813C8001A}"/>
    <cellStyle name="Entrada 2 2 2 4 9" xfId="10876" xr:uid="{787CF262-E2C5-4B3D-B887-E508A1011A86}"/>
    <cellStyle name="Entrada 2 2 2 5" xfId="10877" xr:uid="{6BEBDC98-0E43-47A8-810D-409BDF0F19E2}"/>
    <cellStyle name="Entrada 2 2 2 5 2" xfId="10878" xr:uid="{E4301D52-D149-4A0A-A4CA-6716ABAC4FA0}"/>
    <cellStyle name="Entrada 2 2 2 5 3" xfId="10879" xr:uid="{8D71671F-F6D1-4648-9B7F-A819F14D5C3C}"/>
    <cellStyle name="Entrada 2 2 2 5 4" xfId="10880" xr:uid="{F557302D-DCBF-49EC-B57F-0542ADD05BF2}"/>
    <cellStyle name="Entrada 2 2 2 5 5" xfId="10881" xr:uid="{43AEABBF-679C-435D-B666-A2AB74DA998B}"/>
    <cellStyle name="Entrada 2 2 2 6" xfId="10882" xr:uid="{35C0DE3F-1669-4EED-9C92-A9FD006A96EA}"/>
    <cellStyle name="Entrada 2 2 2 6 2" xfId="10883" xr:uid="{F8018933-6EA4-4C45-A836-1583D8D01985}"/>
    <cellStyle name="Entrada 2 2 2 6 3" xfId="10884" xr:uid="{8F805FBE-F635-42C2-9AE6-107A069696DF}"/>
    <cellStyle name="Entrada 2 2 2 6 4" xfId="10885" xr:uid="{A406B491-B96D-4BC0-937A-0871906F86B3}"/>
    <cellStyle name="Entrada 2 2 2 7" xfId="10886" xr:uid="{45B0AFB0-B955-4ADA-9722-C8A33B8D3C61}"/>
    <cellStyle name="Entrada 2 2 2 7 2" xfId="10887" xr:uid="{00A258B3-8E8A-49BE-A822-9129FB364F5B}"/>
    <cellStyle name="Entrada 2 2 2 7 3" xfId="10888" xr:uid="{67F01008-05C1-473F-A052-2BE189B2AD6F}"/>
    <cellStyle name="Entrada 2 2 2 7 4" xfId="10889" xr:uid="{411BB0AB-12F1-4DB0-AD39-743DAF33CC3B}"/>
    <cellStyle name="Entrada 2 2 2 8" xfId="10890" xr:uid="{C8AB6E07-A845-47E3-88E9-50B4BA135BF5}"/>
    <cellStyle name="Entrada 2 2 2 8 2" xfId="10891" xr:uid="{2298A843-1CB5-4220-B300-F833F3390B9A}"/>
    <cellStyle name="Entrada 2 2 2 8 3" xfId="10892" xr:uid="{A9EDB013-B5E5-4145-A497-BB5BF71682E6}"/>
    <cellStyle name="Entrada 2 2 2 8 4" xfId="10893" xr:uid="{12CF0B2B-75D9-4E20-9118-1A830B4409C0}"/>
    <cellStyle name="Entrada 2 2 2 9" xfId="10894" xr:uid="{D15BEA87-B92B-4CAB-8522-DA7E9FA06FC0}"/>
    <cellStyle name="Entrada 2 2 3" xfId="811" xr:uid="{15E8E982-33A3-4929-9D5E-DDDA9B3B65AB}"/>
    <cellStyle name="Entrada 2 2 3 10" xfId="10895" xr:uid="{6C0C31CD-0E93-44D3-AEF7-34A90150BBF3}"/>
    <cellStyle name="Entrada 2 2 3 11" xfId="10896" xr:uid="{570E4618-28D9-4E90-B9B9-B5B03C8E794D}"/>
    <cellStyle name="Entrada 2 2 3 12" xfId="10897" xr:uid="{EC91C697-4CDC-4116-AF32-7EA5D54500F6}"/>
    <cellStyle name="Entrada 2 2 3 13" xfId="10898" xr:uid="{F05BAE98-9C2C-48D9-AAC0-4EBC070A5D71}"/>
    <cellStyle name="Entrada 2 2 3 14" xfId="10899" xr:uid="{C6F64B22-8573-4F34-A574-F8895886E12E}"/>
    <cellStyle name="Entrada 2 2 3 2" xfId="921" xr:uid="{CE0380BD-5E03-4E99-A9D5-87B8F58CC61D}"/>
    <cellStyle name="Entrada 2 2 3 2 10" xfId="10900" xr:uid="{7702A6B4-4490-44E4-B856-979B09836195}"/>
    <cellStyle name="Entrada 2 2 3 2 11" xfId="10901" xr:uid="{089C7044-F6C2-4811-AC1C-B7EC2EAEFFD6}"/>
    <cellStyle name="Entrada 2 2 3 2 12" xfId="10902" xr:uid="{1436867A-737F-4CEA-975D-514DCA4570DA}"/>
    <cellStyle name="Entrada 2 2 3 2 13" xfId="10903" xr:uid="{6DBABEC4-F7DB-4CAD-8E75-D36D0B1F68F4}"/>
    <cellStyle name="Entrada 2 2 3 2 2" xfId="1172" xr:uid="{C4889FF5-2DEB-47F5-A323-DF3E20362AFE}"/>
    <cellStyle name="Entrada 2 2 3 2 2 10" xfId="10904" xr:uid="{24F4016F-68DF-4B0B-B577-8A1FC3BE81F9}"/>
    <cellStyle name="Entrada 2 2 3 2 2 11" xfId="10905" xr:uid="{20006857-FAA3-4E82-BE75-A1546EC752D7}"/>
    <cellStyle name="Entrada 2 2 3 2 2 12" xfId="10906" xr:uid="{2F7C1E20-134B-4DF8-AADF-CD652B7AEBBA}"/>
    <cellStyle name="Entrada 2 2 3 2 2 13" xfId="10907" xr:uid="{2F3976F9-938C-4C65-97B7-AC8BAD0078D7}"/>
    <cellStyle name="Entrada 2 2 3 2 2 2" xfId="10908" xr:uid="{7AEB9BCF-5AB2-4706-B819-73574DAA23E0}"/>
    <cellStyle name="Entrada 2 2 3 2 2 2 10" xfId="10909" xr:uid="{CF91B33E-E1D1-4E91-B5A3-3F229022C41D}"/>
    <cellStyle name="Entrada 2 2 3 2 2 2 2" xfId="10910" xr:uid="{7CA15BE7-E85A-41DD-BC98-720F63C7ED31}"/>
    <cellStyle name="Entrada 2 2 3 2 2 2 2 2" xfId="10911" xr:uid="{E0F42648-ED99-4949-A27D-74D266C83691}"/>
    <cellStyle name="Entrada 2 2 3 2 2 2 2 3" xfId="10912" xr:uid="{8683D2A2-62C2-49FB-A56E-3C84F04B540E}"/>
    <cellStyle name="Entrada 2 2 3 2 2 2 2 4" xfId="10913" xr:uid="{206C7775-4F4C-41B6-8FBA-0E90CFE6F03B}"/>
    <cellStyle name="Entrada 2 2 3 2 2 2 2 5" xfId="10914" xr:uid="{A26AD556-C2D5-4C71-A5A3-6D975E1F7554}"/>
    <cellStyle name="Entrada 2 2 3 2 2 2 3" xfId="10915" xr:uid="{5E1454EC-4F3C-4BE0-A905-113E4FA9441D}"/>
    <cellStyle name="Entrada 2 2 3 2 2 2 3 2" xfId="10916" xr:uid="{CE2BEA02-0695-48A3-A7E7-CC57FFFE044E}"/>
    <cellStyle name="Entrada 2 2 3 2 2 2 3 3" xfId="10917" xr:uid="{18009F01-F54A-46D0-A4A0-D12636131EB7}"/>
    <cellStyle name="Entrada 2 2 3 2 2 2 3 4" xfId="10918" xr:uid="{BAA167BB-D68A-4F34-863F-F9CAF9C6F744}"/>
    <cellStyle name="Entrada 2 2 3 2 2 2 3 5" xfId="10919" xr:uid="{19D98411-87E3-44F9-9A7B-8CE9F651FAD5}"/>
    <cellStyle name="Entrada 2 2 3 2 2 2 4" xfId="10920" xr:uid="{7A90FF3F-83B4-4C66-B1E2-692F2C8F218B}"/>
    <cellStyle name="Entrada 2 2 3 2 2 2 4 2" xfId="10921" xr:uid="{A085DA7F-34ED-4B41-8A44-981E17F5C240}"/>
    <cellStyle name="Entrada 2 2 3 2 2 2 4 3" xfId="10922" xr:uid="{E2FAECD6-350F-4765-9937-774CEF11098C}"/>
    <cellStyle name="Entrada 2 2 3 2 2 2 4 4" xfId="10923" xr:uid="{B1E1D1F0-D446-4FB0-9176-C8E9C6E6751F}"/>
    <cellStyle name="Entrada 2 2 3 2 2 2 5" xfId="10924" xr:uid="{673A2912-5386-4AC3-AF97-AA69D8233482}"/>
    <cellStyle name="Entrada 2 2 3 2 2 2 5 2" xfId="10925" xr:uid="{4CE316BB-5DD9-40B7-A0E7-CB218F346949}"/>
    <cellStyle name="Entrada 2 2 3 2 2 2 5 3" xfId="10926" xr:uid="{F2188656-127C-4CC6-BA1E-582E3FD0BB46}"/>
    <cellStyle name="Entrada 2 2 3 2 2 2 5 4" xfId="10927" xr:uid="{8ADD55EC-1B78-48A5-A653-4021F639F39F}"/>
    <cellStyle name="Entrada 2 2 3 2 2 2 6" xfId="10928" xr:uid="{FB400E16-1BEC-4755-B58F-09B1B37CD717}"/>
    <cellStyle name="Entrada 2 2 3 2 2 2 6 2" xfId="10929" xr:uid="{9C78AD1C-79D2-4325-A7B3-245B4754FC3A}"/>
    <cellStyle name="Entrada 2 2 3 2 2 2 6 3" xfId="10930" xr:uid="{A98F619B-DC82-4292-A2B6-55EB0EC35D9E}"/>
    <cellStyle name="Entrada 2 2 3 2 2 2 6 4" xfId="10931" xr:uid="{DED6F81E-5E68-466C-9123-09C57063C5A9}"/>
    <cellStyle name="Entrada 2 2 3 2 2 2 7" xfId="10932" xr:uid="{F1FF9041-18B8-4AC7-9738-B1225510A93E}"/>
    <cellStyle name="Entrada 2 2 3 2 2 2 8" xfId="10933" xr:uid="{72E34618-B614-418B-A66B-1ABA560C925A}"/>
    <cellStyle name="Entrada 2 2 3 2 2 2 9" xfId="10934" xr:uid="{1ABC98BF-6EBD-4D86-813A-A75CA320B5CF}"/>
    <cellStyle name="Entrada 2 2 3 2 2 3" xfId="10935" xr:uid="{861FF741-53E1-437D-93C2-D62521CBA8F3}"/>
    <cellStyle name="Entrada 2 2 3 2 2 3 2" xfId="10936" xr:uid="{3094A840-4BEA-4215-8D44-69AD8C1B1C88}"/>
    <cellStyle name="Entrada 2 2 3 2 2 3 3" xfId="10937" xr:uid="{9494BC2B-AA2F-401B-B249-5E9716FD2C64}"/>
    <cellStyle name="Entrada 2 2 3 2 2 3 4" xfId="10938" xr:uid="{2C9E788F-2284-4304-A8F5-72761A1F0736}"/>
    <cellStyle name="Entrada 2 2 3 2 2 3 5" xfId="10939" xr:uid="{7F049E5C-C6B2-4808-98EC-7414D0537255}"/>
    <cellStyle name="Entrada 2 2 3 2 2 4" xfId="10940" xr:uid="{A2FDF0A3-CFC7-4D07-84C9-34B25BC1B003}"/>
    <cellStyle name="Entrada 2 2 3 2 2 4 2" xfId="10941" xr:uid="{7B75D014-1252-4309-88F3-94F7DECC1760}"/>
    <cellStyle name="Entrada 2 2 3 2 2 4 3" xfId="10942" xr:uid="{64C6B976-F2C0-471D-8C29-F40D48EB91C2}"/>
    <cellStyle name="Entrada 2 2 3 2 2 4 4" xfId="10943" xr:uid="{AC94EE15-997B-4445-804C-2E5EBF277F68}"/>
    <cellStyle name="Entrada 2 2 3 2 2 4 5" xfId="10944" xr:uid="{974DECA7-0DC6-4D7C-8BFF-FB09B7303EBE}"/>
    <cellStyle name="Entrada 2 2 3 2 2 5" xfId="10945" xr:uid="{5D29E71A-627D-4E7F-B41A-F2C3B822CEEB}"/>
    <cellStyle name="Entrada 2 2 3 2 2 5 2" xfId="10946" xr:uid="{276F3593-BB31-437B-8C2D-D21348F765B7}"/>
    <cellStyle name="Entrada 2 2 3 2 2 5 3" xfId="10947" xr:uid="{D9EB65B4-AD87-42E8-B7B3-CC90373F5085}"/>
    <cellStyle name="Entrada 2 2 3 2 2 5 4" xfId="10948" xr:uid="{17C7D16F-083A-4651-A814-169515D3E359}"/>
    <cellStyle name="Entrada 2 2 3 2 2 6" xfId="10949" xr:uid="{1B4410E4-9525-4A24-84C9-585C6C459E21}"/>
    <cellStyle name="Entrada 2 2 3 2 2 6 2" xfId="10950" xr:uid="{70094CC4-16AC-4BFC-90CB-335E8A55D6FC}"/>
    <cellStyle name="Entrada 2 2 3 2 2 6 3" xfId="10951" xr:uid="{98927BB7-5CE1-4D96-82DA-CC7151D1D104}"/>
    <cellStyle name="Entrada 2 2 3 2 2 6 4" xfId="10952" xr:uid="{F1AA9588-DE54-4140-BFCD-E3B9E42BC626}"/>
    <cellStyle name="Entrada 2 2 3 2 2 7" xfId="10953" xr:uid="{3CD48DA1-7D87-42E8-A8FB-ADEE3172AC56}"/>
    <cellStyle name="Entrada 2 2 3 2 2 7 2" xfId="10954" xr:uid="{A6AF6FE0-BB93-4ADC-9C41-9272950C6830}"/>
    <cellStyle name="Entrada 2 2 3 2 2 7 3" xfId="10955" xr:uid="{FB4C8C61-E3FB-4552-BC89-A222B4037B85}"/>
    <cellStyle name="Entrada 2 2 3 2 2 7 4" xfId="10956" xr:uid="{5C543334-0919-40E1-9D0C-E5BB9F2108F8}"/>
    <cellStyle name="Entrada 2 2 3 2 2 8" xfId="10957" xr:uid="{89028D43-C9FB-40AE-85E8-0D2FAB420CA8}"/>
    <cellStyle name="Entrada 2 2 3 2 2 9" xfId="10958" xr:uid="{B48AB265-2EEC-441C-A149-7E215DD031E8}"/>
    <cellStyle name="Entrada 2 2 3 2 3" xfId="10959" xr:uid="{4386A019-33F1-4033-9AED-91956486D72C}"/>
    <cellStyle name="Entrada 2 2 3 2 3 10" xfId="10960" xr:uid="{FD6792EF-4FA5-498B-9277-331B1E36A500}"/>
    <cellStyle name="Entrada 2 2 3 2 3 2" xfId="10961" xr:uid="{5E3FE476-9CC6-4722-871D-F5F0EDD0AD8B}"/>
    <cellStyle name="Entrada 2 2 3 2 3 2 2" xfId="10962" xr:uid="{9DB2E600-C3FC-4997-B30B-CEE4FF592ADB}"/>
    <cellStyle name="Entrada 2 2 3 2 3 2 3" xfId="10963" xr:uid="{3C1B49A1-D5AA-4B24-A70A-6EBEDB1A0F62}"/>
    <cellStyle name="Entrada 2 2 3 2 3 2 4" xfId="10964" xr:uid="{214D99CC-707F-4DDB-81AD-23A532A8106A}"/>
    <cellStyle name="Entrada 2 2 3 2 3 2 5" xfId="10965" xr:uid="{E25B1999-4486-4562-968F-336CEB700B0B}"/>
    <cellStyle name="Entrada 2 2 3 2 3 3" xfId="10966" xr:uid="{BB95B458-11DB-492A-9700-D7FA546B786E}"/>
    <cellStyle name="Entrada 2 2 3 2 3 3 2" xfId="10967" xr:uid="{3D048817-D1FD-495B-9CB2-CDC371A1683C}"/>
    <cellStyle name="Entrada 2 2 3 2 3 3 3" xfId="10968" xr:uid="{25AC1CA4-867E-4469-8B1E-319D08195009}"/>
    <cellStyle name="Entrada 2 2 3 2 3 3 4" xfId="10969" xr:uid="{8333C2EA-786D-4F67-B1FC-752C7BA878F0}"/>
    <cellStyle name="Entrada 2 2 3 2 3 3 5" xfId="10970" xr:uid="{85D8407D-BAE0-4FBE-A964-A2336FC1CF20}"/>
    <cellStyle name="Entrada 2 2 3 2 3 4" xfId="10971" xr:uid="{14140542-BD33-4BB6-8E35-790750F2CB09}"/>
    <cellStyle name="Entrada 2 2 3 2 3 4 2" xfId="10972" xr:uid="{2101C26E-EE6C-4295-8778-37C3011F9328}"/>
    <cellStyle name="Entrada 2 2 3 2 3 4 3" xfId="10973" xr:uid="{978EA6A7-9F4A-41CC-A7F0-802EAABFCD8E}"/>
    <cellStyle name="Entrada 2 2 3 2 3 4 4" xfId="10974" xr:uid="{36B5180B-B74A-406F-89FB-752D5B05757B}"/>
    <cellStyle name="Entrada 2 2 3 2 3 5" xfId="10975" xr:uid="{2F6665E1-E414-4CEE-8B9B-094A9DC9DE7A}"/>
    <cellStyle name="Entrada 2 2 3 2 3 5 2" xfId="10976" xr:uid="{DCEDC517-59D2-4555-BEC9-ACEF1CC98537}"/>
    <cellStyle name="Entrada 2 2 3 2 3 5 3" xfId="10977" xr:uid="{6C9F500F-39A1-4EF6-BAA8-A54B93652C46}"/>
    <cellStyle name="Entrada 2 2 3 2 3 5 4" xfId="10978" xr:uid="{95874C65-75B9-46AF-98DA-C1A0B077CCB9}"/>
    <cellStyle name="Entrada 2 2 3 2 3 6" xfId="10979" xr:uid="{60ECF14E-0543-4D31-A03B-C91C4F4DE4A7}"/>
    <cellStyle name="Entrada 2 2 3 2 3 6 2" xfId="10980" xr:uid="{2D679CA0-4F67-4A8F-B2C0-DE2C846BF4D0}"/>
    <cellStyle name="Entrada 2 2 3 2 3 6 3" xfId="10981" xr:uid="{6B43B6A6-D9F1-4A18-8E64-047E8ED0C83F}"/>
    <cellStyle name="Entrada 2 2 3 2 3 6 4" xfId="10982" xr:uid="{FABDC225-18CD-4B60-BBE4-F59CB361082B}"/>
    <cellStyle name="Entrada 2 2 3 2 3 7" xfId="10983" xr:uid="{662978C1-FF2B-47A6-9BBC-63882E50453C}"/>
    <cellStyle name="Entrada 2 2 3 2 3 8" xfId="10984" xr:uid="{37767D1F-1991-44B1-A6EB-04F9FF361D27}"/>
    <cellStyle name="Entrada 2 2 3 2 3 9" xfId="10985" xr:uid="{366AEBC3-41F4-44C8-8F93-F86F6C0185AD}"/>
    <cellStyle name="Entrada 2 2 3 2 4" xfId="10986" xr:uid="{618DDC1C-9796-421A-A0FD-22D9C0552911}"/>
    <cellStyle name="Entrada 2 2 3 2 4 10" xfId="10987" xr:uid="{2E7F4371-D1BE-45D9-B3EA-73613E56E9C1}"/>
    <cellStyle name="Entrada 2 2 3 2 4 2" xfId="10988" xr:uid="{94E7F013-F3B5-4F44-AA15-6CB48ABA4719}"/>
    <cellStyle name="Entrada 2 2 3 2 4 2 2" xfId="10989" xr:uid="{4A27C83F-568B-434F-898D-0A4906A9C48E}"/>
    <cellStyle name="Entrada 2 2 3 2 4 2 3" xfId="10990" xr:uid="{096E3355-6FEC-4BA6-9DA5-CFB1A26E4ECA}"/>
    <cellStyle name="Entrada 2 2 3 2 4 2 4" xfId="10991" xr:uid="{B0C527C2-2A6F-4529-BA9B-1976FED520D0}"/>
    <cellStyle name="Entrada 2 2 3 2 4 2 5" xfId="10992" xr:uid="{D8271EA3-591B-4E96-90EF-2C53F58E1162}"/>
    <cellStyle name="Entrada 2 2 3 2 4 3" xfId="10993" xr:uid="{A955E3C5-60D3-4011-B182-0240FE104489}"/>
    <cellStyle name="Entrada 2 2 3 2 4 3 2" xfId="10994" xr:uid="{81FAED57-259A-44EC-A53F-87C25E99B98B}"/>
    <cellStyle name="Entrada 2 2 3 2 4 3 3" xfId="10995" xr:uid="{5833741C-324D-43A8-AD4E-179CDF3F6F96}"/>
    <cellStyle name="Entrada 2 2 3 2 4 3 4" xfId="10996" xr:uid="{8EC0F2FB-62BF-45A5-BF6D-E90F64F818A3}"/>
    <cellStyle name="Entrada 2 2 3 2 4 3 5" xfId="10997" xr:uid="{DA28A807-7E99-4448-B1BF-05449FD355B8}"/>
    <cellStyle name="Entrada 2 2 3 2 4 4" xfId="10998" xr:uid="{AEB65156-D863-4FFC-AFF1-6AFEFE7E0467}"/>
    <cellStyle name="Entrada 2 2 3 2 4 4 2" xfId="10999" xr:uid="{52C83A03-59A0-4FFB-8716-8BB18AB3A909}"/>
    <cellStyle name="Entrada 2 2 3 2 4 4 3" xfId="11000" xr:uid="{E843B921-219A-4DA7-9B76-9D4DC5EA8B53}"/>
    <cellStyle name="Entrada 2 2 3 2 4 4 4" xfId="11001" xr:uid="{19D78889-9A2A-4562-AE74-4BFA0DB169D2}"/>
    <cellStyle name="Entrada 2 2 3 2 4 5" xfId="11002" xr:uid="{C8E7CF0E-4B54-4513-8220-04BF281A4868}"/>
    <cellStyle name="Entrada 2 2 3 2 4 5 2" xfId="11003" xr:uid="{ECF0B7C1-5196-42B5-B110-00F2D2C29B20}"/>
    <cellStyle name="Entrada 2 2 3 2 4 5 3" xfId="11004" xr:uid="{55C8ABCE-8876-4903-9927-E7334CD9BF0E}"/>
    <cellStyle name="Entrada 2 2 3 2 4 5 4" xfId="11005" xr:uid="{44C7F7C2-ABFE-436A-A41E-A240CDCF88B1}"/>
    <cellStyle name="Entrada 2 2 3 2 4 6" xfId="11006" xr:uid="{A515D50C-56D3-46A4-871A-824030D14628}"/>
    <cellStyle name="Entrada 2 2 3 2 4 6 2" xfId="11007" xr:uid="{EBD16A03-6282-4BD2-AB32-7DEEF586013A}"/>
    <cellStyle name="Entrada 2 2 3 2 4 6 3" xfId="11008" xr:uid="{37ACFBEA-4B60-4606-A262-C71BCD02106F}"/>
    <cellStyle name="Entrada 2 2 3 2 4 6 4" xfId="11009" xr:uid="{E962C8F9-6B7C-487E-AF82-C443220D45FC}"/>
    <cellStyle name="Entrada 2 2 3 2 4 7" xfId="11010" xr:uid="{A94D0034-546B-4C03-A8D1-1076071A636B}"/>
    <cellStyle name="Entrada 2 2 3 2 4 8" xfId="11011" xr:uid="{C4708E52-E7F8-4733-A9CB-C08AED5CF606}"/>
    <cellStyle name="Entrada 2 2 3 2 4 9" xfId="11012" xr:uid="{06121B2B-781A-48AB-8BC4-48D6177B301E}"/>
    <cellStyle name="Entrada 2 2 3 2 5" xfId="11013" xr:uid="{7B934383-AA6F-422B-90F2-40C0E9317808}"/>
    <cellStyle name="Entrada 2 2 3 2 5 2" xfId="11014" xr:uid="{1F6121EC-74DC-4394-86AC-AE8A6F87F7A2}"/>
    <cellStyle name="Entrada 2 2 3 2 5 3" xfId="11015" xr:uid="{2AD3EBF6-0EC2-47D0-84D0-D69EE21ABA28}"/>
    <cellStyle name="Entrada 2 2 3 2 5 4" xfId="11016" xr:uid="{98279F14-53AC-4136-86FF-2385191C8CE7}"/>
    <cellStyle name="Entrada 2 2 3 2 5 5" xfId="11017" xr:uid="{803A4E1D-0848-4549-BEEE-856F16B16B62}"/>
    <cellStyle name="Entrada 2 2 3 2 6" xfId="11018" xr:uid="{A5EE70E2-37CE-4CF2-B0EE-055E74CE1D5D}"/>
    <cellStyle name="Entrada 2 2 3 2 6 2" xfId="11019" xr:uid="{E8C0B4B7-6DF6-4548-BEBC-AB276658996A}"/>
    <cellStyle name="Entrada 2 2 3 2 6 3" xfId="11020" xr:uid="{87BE5716-2762-451A-B2DD-197C44C484CA}"/>
    <cellStyle name="Entrada 2 2 3 2 6 4" xfId="11021" xr:uid="{8912128E-B2BC-47F0-A61B-7AAA99896B2D}"/>
    <cellStyle name="Entrada 2 2 3 2 7" xfId="11022" xr:uid="{1746299B-F416-4103-AE79-2DCD89E3AC9D}"/>
    <cellStyle name="Entrada 2 2 3 2 7 2" xfId="11023" xr:uid="{D0CFBB16-0318-4DD6-98A9-E15F23F93EE2}"/>
    <cellStyle name="Entrada 2 2 3 2 7 3" xfId="11024" xr:uid="{FF84D7D1-F3F5-46E6-BB63-1CD3AE6BBF0D}"/>
    <cellStyle name="Entrada 2 2 3 2 7 4" xfId="11025" xr:uid="{8E29D54D-5734-4803-AF47-6F6D8B55DD7E}"/>
    <cellStyle name="Entrada 2 2 3 2 8" xfId="11026" xr:uid="{0C1A92FF-7F3F-498E-A375-D00912F14924}"/>
    <cellStyle name="Entrada 2 2 3 2 8 2" xfId="11027" xr:uid="{704C6171-5339-4649-A8C7-AAE860336E3D}"/>
    <cellStyle name="Entrada 2 2 3 2 8 3" xfId="11028" xr:uid="{8FF14E62-6AD9-4AEB-8889-B9227AC57E37}"/>
    <cellStyle name="Entrada 2 2 3 2 8 4" xfId="11029" xr:uid="{A1D4F6D8-8EE8-4DEB-A6F4-E3ADA828D32B}"/>
    <cellStyle name="Entrada 2 2 3 2 9" xfId="11030" xr:uid="{405D4F4E-8A80-474C-8117-F3CA400E2DE8}"/>
    <cellStyle name="Entrada 2 2 3 3" xfId="1062" xr:uid="{8A59A632-7F4B-4E75-A09C-AFFD12BE0BE7}"/>
    <cellStyle name="Entrada 2 2 3 3 10" xfId="11031" xr:uid="{D0DDFB4A-E595-494F-8BAF-95820012588F}"/>
    <cellStyle name="Entrada 2 2 3 3 11" xfId="11032" xr:uid="{B7E55A5B-C450-4494-8BB5-201D3FE668C5}"/>
    <cellStyle name="Entrada 2 2 3 3 12" xfId="11033" xr:uid="{250C1D08-2863-40DE-A76D-ED247740536D}"/>
    <cellStyle name="Entrada 2 2 3 3 13" xfId="11034" xr:uid="{D9749237-0029-4908-A711-43BBB81A4CA7}"/>
    <cellStyle name="Entrada 2 2 3 3 2" xfId="11035" xr:uid="{46187397-A119-4D1E-8BD3-81BDF1D60352}"/>
    <cellStyle name="Entrada 2 2 3 3 2 10" xfId="11036" xr:uid="{F2BE4C97-B7D1-4375-B15E-F0ACF2035F04}"/>
    <cellStyle name="Entrada 2 2 3 3 2 2" xfId="11037" xr:uid="{5EC116F6-7298-43E3-9C3C-3E918E966423}"/>
    <cellStyle name="Entrada 2 2 3 3 2 2 2" xfId="11038" xr:uid="{6D0C12C4-CE25-4329-9ED6-E0CCF93B0B5F}"/>
    <cellStyle name="Entrada 2 2 3 3 2 2 3" xfId="11039" xr:uid="{44611A53-A25F-4A8B-B713-245A879397F0}"/>
    <cellStyle name="Entrada 2 2 3 3 2 2 4" xfId="11040" xr:uid="{626B8F69-30F9-4F6F-A82F-310CAA39FEF8}"/>
    <cellStyle name="Entrada 2 2 3 3 2 2 5" xfId="11041" xr:uid="{056DD31C-B0A2-4692-BBE2-072E5B3AF987}"/>
    <cellStyle name="Entrada 2 2 3 3 2 3" xfId="11042" xr:uid="{34EF99EC-4394-47AD-B860-669187102FE0}"/>
    <cellStyle name="Entrada 2 2 3 3 2 3 2" xfId="11043" xr:uid="{CFF155D5-E8EE-41C0-8678-37692B679E9B}"/>
    <cellStyle name="Entrada 2 2 3 3 2 3 3" xfId="11044" xr:uid="{1F9514F2-A56F-4E1D-A901-F42BE1323580}"/>
    <cellStyle name="Entrada 2 2 3 3 2 3 4" xfId="11045" xr:uid="{BD84CAE3-CD7B-414F-9D12-86D35A568777}"/>
    <cellStyle name="Entrada 2 2 3 3 2 3 5" xfId="11046" xr:uid="{59918376-6F2D-4C21-8ABC-72CEF6CEEAB7}"/>
    <cellStyle name="Entrada 2 2 3 3 2 4" xfId="11047" xr:uid="{44930F8E-4849-44E9-B941-04CCECDA4B65}"/>
    <cellStyle name="Entrada 2 2 3 3 2 4 2" xfId="11048" xr:uid="{DDBE6FB5-6E1C-44ED-831D-7D87F4F99E90}"/>
    <cellStyle name="Entrada 2 2 3 3 2 4 3" xfId="11049" xr:uid="{DB317EFB-E4BD-443D-82FD-22696EBED819}"/>
    <cellStyle name="Entrada 2 2 3 3 2 4 4" xfId="11050" xr:uid="{3B5A92AA-974F-4E5E-AE3B-77B815C2F712}"/>
    <cellStyle name="Entrada 2 2 3 3 2 5" xfId="11051" xr:uid="{08AE7EF6-64CC-4E4B-82CF-5C9FDCFA51C2}"/>
    <cellStyle name="Entrada 2 2 3 3 2 5 2" xfId="11052" xr:uid="{91ED6BF2-7833-4AA0-B516-DF813A7D6030}"/>
    <cellStyle name="Entrada 2 2 3 3 2 5 3" xfId="11053" xr:uid="{3935EA69-B08F-40C5-9D65-69E948BB7303}"/>
    <cellStyle name="Entrada 2 2 3 3 2 5 4" xfId="11054" xr:uid="{49BDEEBC-B453-4167-83D0-F68F01DD68AD}"/>
    <cellStyle name="Entrada 2 2 3 3 2 6" xfId="11055" xr:uid="{6CC523D6-55C7-4D30-87AD-9FDA1DE1674F}"/>
    <cellStyle name="Entrada 2 2 3 3 2 6 2" xfId="11056" xr:uid="{92909BC7-8D68-41DE-B428-5D85ECDD48EF}"/>
    <cellStyle name="Entrada 2 2 3 3 2 6 3" xfId="11057" xr:uid="{2FEE3A45-06F2-4285-A203-62DDC8CE3A2C}"/>
    <cellStyle name="Entrada 2 2 3 3 2 6 4" xfId="11058" xr:uid="{C4E8A9E6-677C-4CBF-9DA0-C7F4D7A9E661}"/>
    <cellStyle name="Entrada 2 2 3 3 2 7" xfId="11059" xr:uid="{6D22FB1F-4739-4572-8595-357BE1C16224}"/>
    <cellStyle name="Entrada 2 2 3 3 2 8" xfId="11060" xr:uid="{3F22481C-99F3-41B3-8A92-E3D0EF4C72A1}"/>
    <cellStyle name="Entrada 2 2 3 3 2 9" xfId="11061" xr:uid="{D149010B-98AD-4D69-B06B-0D687D673423}"/>
    <cellStyle name="Entrada 2 2 3 3 3" xfId="11062" xr:uid="{620DBCEC-DE44-4E44-9475-5609BFFD1278}"/>
    <cellStyle name="Entrada 2 2 3 3 3 2" xfId="11063" xr:uid="{6E78986A-0F71-4FE8-A487-E01520EB7ED2}"/>
    <cellStyle name="Entrada 2 2 3 3 3 3" xfId="11064" xr:uid="{731810B1-760B-4F9F-BE28-40B3D9392AE9}"/>
    <cellStyle name="Entrada 2 2 3 3 3 4" xfId="11065" xr:uid="{7E347416-8013-4192-89D0-6C40F32F2AC1}"/>
    <cellStyle name="Entrada 2 2 3 3 3 5" xfId="11066" xr:uid="{31234666-B0A1-4FBB-B1F8-E5B80169301D}"/>
    <cellStyle name="Entrada 2 2 3 3 4" xfId="11067" xr:uid="{88B0C0DF-E48F-44BB-91BA-65FD17CDE675}"/>
    <cellStyle name="Entrada 2 2 3 3 4 2" xfId="11068" xr:uid="{C4AC4FBB-00AB-4C17-B97F-1FEA3A1BB849}"/>
    <cellStyle name="Entrada 2 2 3 3 4 3" xfId="11069" xr:uid="{611F0C7A-B14A-4360-9164-9D46E4E29A37}"/>
    <cellStyle name="Entrada 2 2 3 3 4 4" xfId="11070" xr:uid="{5415E4E6-A28E-48EE-90F9-8FA8C037A5FC}"/>
    <cellStyle name="Entrada 2 2 3 3 4 5" xfId="11071" xr:uid="{BAD08CEA-CA53-4151-9726-26E2A93FD935}"/>
    <cellStyle name="Entrada 2 2 3 3 5" xfId="11072" xr:uid="{A6F0BCB5-A10A-4015-829B-8C349DC8B6AD}"/>
    <cellStyle name="Entrada 2 2 3 3 5 2" xfId="11073" xr:uid="{16FAB65F-3466-4AEA-8B6B-D3FAE7FAE41C}"/>
    <cellStyle name="Entrada 2 2 3 3 5 3" xfId="11074" xr:uid="{0BD45CE8-7510-4E62-9A3C-BB87C07D776D}"/>
    <cellStyle name="Entrada 2 2 3 3 5 4" xfId="11075" xr:uid="{F5902A45-C14B-4C16-A97B-B0E9539167F2}"/>
    <cellStyle name="Entrada 2 2 3 3 6" xfId="11076" xr:uid="{3CB800C3-9ECB-4FAD-8003-15A9CFA02FED}"/>
    <cellStyle name="Entrada 2 2 3 3 6 2" xfId="11077" xr:uid="{BA84575F-A0A0-463E-8421-15B6C64DDB2F}"/>
    <cellStyle name="Entrada 2 2 3 3 6 3" xfId="11078" xr:uid="{57780F6D-F620-49E0-ADD5-1FE443C2E334}"/>
    <cellStyle name="Entrada 2 2 3 3 6 4" xfId="11079" xr:uid="{9A16775F-DBAC-46B9-8EA1-659A6CBC603B}"/>
    <cellStyle name="Entrada 2 2 3 3 7" xfId="11080" xr:uid="{CEA9BBA0-F292-42CB-96FE-C4AB6F870547}"/>
    <cellStyle name="Entrada 2 2 3 3 7 2" xfId="11081" xr:uid="{0DB7A52B-3C69-472A-A186-5183D4C3404A}"/>
    <cellStyle name="Entrada 2 2 3 3 7 3" xfId="11082" xr:uid="{AD903050-B43A-4D46-9527-5F9E575ED5FC}"/>
    <cellStyle name="Entrada 2 2 3 3 7 4" xfId="11083" xr:uid="{1A246BAD-A821-44F4-AFE5-BFD4E25EB1BF}"/>
    <cellStyle name="Entrada 2 2 3 3 8" xfId="11084" xr:uid="{98719C7C-4293-4144-9381-C5FB03DBACBB}"/>
    <cellStyle name="Entrada 2 2 3 3 9" xfId="11085" xr:uid="{CE7B921A-6DEB-4136-BE2A-7EF72E579CAD}"/>
    <cellStyle name="Entrada 2 2 3 4" xfId="11086" xr:uid="{28B4594B-9F49-433B-A384-0B478065FF00}"/>
    <cellStyle name="Entrada 2 2 3 4 10" xfId="11087" xr:uid="{876EC3E2-B303-4B75-872A-437A99A2FF6D}"/>
    <cellStyle name="Entrada 2 2 3 4 2" xfId="11088" xr:uid="{289B7604-06FF-40F6-B0F7-5BADBAA1A0E5}"/>
    <cellStyle name="Entrada 2 2 3 4 2 2" xfId="11089" xr:uid="{5D496AFC-38C6-4EB0-8682-AE79423DAA4C}"/>
    <cellStyle name="Entrada 2 2 3 4 2 3" xfId="11090" xr:uid="{02283465-B707-4DEC-BC06-8DCCE67FFCD8}"/>
    <cellStyle name="Entrada 2 2 3 4 2 4" xfId="11091" xr:uid="{D809DBEA-9FBF-4ABF-B0FC-5E2711281D41}"/>
    <cellStyle name="Entrada 2 2 3 4 2 5" xfId="11092" xr:uid="{97AFA1FB-7923-4E4B-B787-2C8A43D5A0D0}"/>
    <cellStyle name="Entrada 2 2 3 4 3" xfId="11093" xr:uid="{E020123A-5B07-4098-8A01-84FC09535E3C}"/>
    <cellStyle name="Entrada 2 2 3 4 3 2" xfId="11094" xr:uid="{01408CB3-7C10-4E1E-A6DC-92EE93BDD212}"/>
    <cellStyle name="Entrada 2 2 3 4 3 3" xfId="11095" xr:uid="{C0DA5803-BD24-45C7-974F-60F3D626DF0E}"/>
    <cellStyle name="Entrada 2 2 3 4 3 4" xfId="11096" xr:uid="{82CE54AF-6ADF-4089-B72F-CD67F95C4DE7}"/>
    <cellStyle name="Entrada 2 2 3 4 3 5" xfId="11097" xr:uid="{833AEDC8-DD79-485F-9B96-257CF7F2C33B}"/>
    <cellStyle name="Entrada 2 2 3 4 4" xfId="11098" xr:uid="{FD647830-3E10-4C55-8BE3-F7CE9F1EB43E}"/>
    <cellStyle name="Entrada 2 2 3 4 4 2" xfId="11099" xr:uid="{ED4167A6-5FC7-4F49-8F01-C606FF142EAD}"/>
    <cellStyle name="Entrada 2 2 3 4 4 3" xfId="11100" xr:uid="{DE1F3620-428C-4A26-9786-E8D349AA8FDD}"/>
    <cellStyle name="Entrada 2 2 3 4 4 4" xfId="11101" xr:uid="{D398448A-2A4A-405F-9FF7-1C71F3ECDCFA}"/>
    <cellStyle name="Entrada 2 2 3 4 5" xfId="11102" xr:uid="{AED220C8-1A0B-4968-AAAD-9285E39B5AE7}"/>
    <cellStyle name="Entrada 2 2 3 4 5 2" xfId="11103" xr:uid="{6B4D093B-3947-4FFE-8694-8B85EE4E600F}"/>
    <cellStyle name="Entrada 2 2 3 4 5 3" xfId="11104" xr:uid="{B00900ED-5AA9-45FD-83B2-DD21D4A5E943}"/>
    <cellStyle name="Entrada 2 2 3 4 5 4" xfId="11105" xr:uid="{B0EDF694-0EB2-4E68-B14A-4DC462ECBAD0}"/>
    <cellStyle name="Entrada 2 2 3 4 6" xfId="11106" xr:uid="{CEC074AB-1530-4FED-AC35-4153BECE3E02}"/>
    <cellStyle name="Entrada 2 2 3 4 6 2" xfId="11107" xr:uid="{691062F5-36A4-4502-8C16-EEB39A3F1AAE}"/>
    <cellStyle name="Entrada 2 2 3 4 6 3" xfId="11108" xr:uid="{3F87A485-0BDF-401D-96BF-E0D0CADD625E}"/>
    <cellStyle name="Entrada 2 2 3 4 6 4" xfId="11109" xr:uid="{AEF29509-B8D4-4870-B7D3-844BD4E29979}"/>
    <cellStyle name="Entrada 2 2 3 4 7" xfId="11110" xr:uid="{61D57448-0594-4518-A4AE-004818FB12B8}"/>
    <cellStyle name="Entrada 2 2 3 4 8" xfId="11111" xr:uid="{C70F766B-52A3-4C24-B479-0F56963C570E}"/>
    <cellStyle name="Entrada 2 2 3 4 9" xfId="11112" xr:uid="{771477F0-E5DB-4B55-95F6-B6EC1B0FF5E7}"/>
    <cellStyle name="Entrada 2 2 3 5" xfId="11113" xr:uid="{36785EC0-E3B8-4825-946E-A32CAF329EDE}"/>
    <cellStyle name="Entrada 2 2 3 5 10" xfId="11114" xr:uid="{42A67386-7FDA-4F5C-AC7D-D5F21CFC17F8}"/>
    <cellStyle name="Entrada 2 2 3 5 2" xfId="11115" xr:uid="{891A9EB4-675E-4F7E-AD4B-5F9A4442B349}"/>
    <cellStyle name="Entrada 2 2 3 5 2 2" xfId="11116" xr:uid="{3427C41D-5525-43F2-B113-C0D4FF1D3BC6}"/>
    <cellStyle name="Entrada 2 2 3 5 2 3" xfId="11117" xr:uid="{E1A1331F-5CAE-4E82-8C7C-19DF20D7F3A5}"/>
    <cellStyle name="Entrada 2 2 3 5 2 4" xfId="11118" xr:uid="{553887B8-AE23-4C7D-82EF-DA3136EC819C}"/>
    <cellStyle name="Entrada 2 2 3 5 2 5" xfId="11119" xr:uid="{D176DF30-86D8-4844-9D0B-4A2BD752E8BF}"/>
    <cellStyle name="Entrada 2 2 3 5 3" xfId="11120" xr:uid="{13B1BA37-46A5-48A7-9110-E66AE598A833}"/>
    <cellStyle name="Entrada 2 2 3 5 3 2" xfId="11121" xr:uid="{8CE86F60-E6F2-4093-9B93-2E7496243D1A}"/>
    <cellStyle name="Entrada 2 2 3 5 3 3" xfId="11122" xr:uid="{3A5AAC01-8E25-4B90-83CD-C7C7F651496C}"/>
    <cellStyle name="Entrada 2 2 3 5 3 4" xfId="11123" xr:uid="{E6DC8300-6F2C-42A9-93A9-CD83729B9F43}"/>
    <cellStyle name="Entrada 2 2 3 5 3 5" xfId="11124" xr:uid="{5548EF9F-D1AD-457C-BB0E-2AA4CB0F02A6}"/>
    <cellStyle name="Entrada 2 2 3 5 4" xfId="11125" xr:uid="{C6CD7255-D6AF-4423-85C3-B14BE1B1D7CD}"/>
    <cellStyle name="Entrada 2 2 3 5 4 2" xfId="11126" xr:uid="{16C542D1-7584-4668-9EFD-680B76FD9227}"/>
    <cellStyle name="Entrada 2 2 3 5 4 3" xfId="11127" xr:uid="{5B70576A-8BEA-42C6-9CF9-C5F3668DE70F}"/>
    <cellStyle name="Entrada 2 2 3 5 4 4" xfId="11128" xr:uid="{BEFBA928-A2A5-4763-BCDB-362F50A121EB}"/>
    <cellStyle name="Entrada 2 2 3 5 5" xfId="11129" xr:uid="{341DB5BE-FAD0-4FE3-9043-719E8936E262}"/>
    <cellStyle name="Entrada 2 2 3 5 5 2" xfId="11130" xr:uid="{83F6886D-C60D-4964-9604-8C4F5A0AFBB9}"/>
    <cellStyle name="Entrada 2 2 3 5 5 3" xfId="11131" xr:uid="{CAD2C055-9CB0-41A2-B885-196CB3BCC458}"/>
    <cellStyle name="Entrada 2 2 3 5 5 4" xfId="11132" xr:uid="{36CC7B30-D9EB-40BF-940A-3DD8495B600D}"/>
    <cellStyle name="Entrada 2 2 3 5 6" xfId="11133" xr:uid="{9B6102E1-AAD5-4932-B9AA-D50390E2C0D7}"/>
    <cellStyle name="Entrada 2 2 3 5 6 2" xfId="11134" xr:uid="{441E421E-0A6D-40F9-B356-8146C42D0606}"/>
    <cellStyle name="Entrada 2 2 3 5 6 3" xfId="11135" xr:uid="{85D7CC20-43BF-4302-A94A-9ADC7DCD104F}"/>
    <cellStyle name="Entrada 2 2 3 5 6 4" xfId="11136" xr:uid="{A36A75E8-0627-4537-A160-B2502CB53502}"/>
    <cellStyle name="Entrada 2 2 3 5 7" xfId="11137" xr:uid="{D4526906-140F-490B-BF50-288958379C9D}"/>
    <cellStyle name="Entrada 2 2 3 5 8" xfId="11138" xr:uid="{F58CB38A-B204-4753-AD14-127DD6FBF616}"/>
    <cellStyle name="Entrada 2 2 3 5 9" xfId="11139" xr:uid="{5559D9FF-088D-4159-B78A-DF5D9C3A20A6}"/>
    <cellStyle name="Entrada 2 2 3 6" xfId="11140" xr:uid="{65E4CB08-E1F5-4691-AAF3-B98181B42414}"/>
    <cellStyle name="Entrada 2 2 3 6 2" xfId="11141" xr:uid="{7DE7D57B-D672-4258-A6E7-1E4BC929B5C9}"/>
    <cellStyle name="Entrada 2 2 3 6 3" xfId="11142" xr:uid="{472067A9-DEC7-424A-8196-1DB3FA752EAA}"/>
    <cellStyle name="Entrada 2 2 3 6 4" xfId="11143" xr:uid="{2F9016CD-8BC4-40AA-80E8-E325506A0968}"/>
    <cellStyle name="Entrada 2 2 3 6 5" xfId="11144" xr:uid="{3485FD4E-937D-4761-8DFF-B0CAFF375733}"/>
    <cellStyle name="Entrada 2 2 3 7" xfId="11145" xr:uid="{2022D1BB-78AD-4657-B042-D40D198C1419}"/>
    <cellStyle name="Entrada 2 2 3 7 2" xfId="11146" xr:uid="{30163BC1-FDF8-4850-974E-C229D5855E6A}"/>
    <cellStyle name="Entrada 2 2 3 7 3" xfId="11147" xr:uid="{7A85FA9D-E3C9-413F-BD0B-60D353E90E00}"/>
    <cellStyle name="Entrada 2 2 3 7 4" xfId="11148" xr:uid="{41226AD0-14B4-45EF-AACA-A4390DC38D70}"/>
    <cellStyle name="Entrada 2 2 3 8" xfId="11149" xr:uid="{C1221CAE-2EA3-4915-A9DF-A1CE178746A7}"/>
    <cellStyle name="Entrada 2 2 3 8 2" xfId="11150" xr:uid="{FE067A27-6E8F-439A-BD01-A3F533A75CB3}"/>
    <cellStyle name="Entrada 2 2 3 8 3" xfId="11151" xr:uid="{C920C5F7-D730-4B6C-9AF1-448B239A50D4}"/>
    <cellStyle name="Entrada 2 2 3 8 4" xfId="11152" xr:uid="{434C23E0-CF06-437D-B487-DBA1E36F70E1}"/>
    <cellStyle name="Entrada 2 2 3 9" xfId="11153" xr:uid="{BCFBF542-D2D3-4F03-98CF-422527CE186E}"/>
    <cellStyle name="Entrada 2 2 3 9 2" xfId="11154" xr:uid="{1B5655DE-6DC2-495F-BC4D-1CAE5567D406}"/>
    <cellStyle name="Entrada 2 2 3 9 3" xfId="11155" xr:uid="{7FA758AB-DABF-43D9-BAC4-DDFD95569227}"/>
    <cellStyle name="Entrada 2 2 3 9 4" xfId="11156" xr:uid="{18DDCD18-50D8-429B-8E08-CEE2D3F10E0D}"/>
    <cellStyle name="Entrada 2 2 4" xfId="11157" xr:uid="{427A8E2E-2D62-41E8-BAFF-78AD32D524F2}"/>
    <cellStyle name="Entrada 2 2 4 10" xfId="11158" xr:uid="{C9747C12-64FB-450B-9AF0-3B6352FE7DBA}"/>
    <cellStyle name="Entrada 2 2 4 2" xfId="11159" xr:uid="{A6C18D33-2888-4E0F-9FE6-647D8E832D05}"/>
    <cellStyle name="Entrada 2 2 4 2 2" xfId="11160" xr:uid="{81DBF432-EADE-43CC-B889-81C0FA2F43E0}"/>
    <cellStyle name="Entrada 2 2 4 2 3" xfId="11161" xr:uid="{74A3AFF9-A9B8-4C1B-83AC-7794ABD92145}"/>
    <cellStyle name="Entrada 2 2 4 2 4" xfId="11162" xr:uid="{605897B1-89D2-4828-A6E0-CDC0F1782B98}"/>
    <cellStyle name="Entrada 2 2 4 2 5" xfId="11163" xr:uid="{D6A45D22-A246-4833-998F-C419D313808F}"/>
    <cellStyle name="Entrada 2 2 4 3" xfId="11164" xr:uid="{25B9E92E-AE7D-46C1-8D6D-D1F5DBCA6743}"/>
    <cellStyle name="Entrada 2 2 4 3 2" xfId="11165" xr:uid="{87F69859-05B5-4E0F-82F1-B85A6F280E41}"/>
    <cellStyle name="Entrada 2 2 4 3 3" xfId="11166" xr:uid="{44EAD675-5F36-4D82-88A8-C3EAFA6F495D}"/>
    <cellStyle name="Entrada 2 2 4 3 4" xfId="11167" xr:uid="{A2BD1167-4C18-4F79-808E-590E307CB66F}"/>
    <cellStyle name="Entrada 2 2 4 3 5" xfId="11168" xr:uid="{2B62F4D0-C515-436D-88B4-B23AB6F06DE0}"/>
    <cellStyle name="Entrada 2 2 4 4" xfId="11169" xr:uid="{B582329B-2235-4EF6-B3C4-870B4B391138}"/>
    <cellStyle name="Entrada 2 2 4 4 2" xfId="11170" xr:uid="{031D9C36-9748-4F51-989C-40788DD9A15D}"/>
    <cellStyle name="Entrada 2 2 4 4 3" xfId="11171" xr:uid="{5F49B74B-9E7F-433A-ACBB-4C247D5773DC}"/>
    <cellStyle name="Entrada 2 2 4 4 4" xfId="11172" xr:uid="{75D4A433-E8F3-442E-9DA4-75ABE6E6C49B}"/>
    <cellStyle name="Entrada 2 2 4 5" xfId="11173" xr:uid="{02CA153E-CC7F-4645-A6AA-66FBD4C579D5}"/>
    <cellStyle name="Entrada 2 2 4 5 2" xfId="11174" xr:uid="{DD1F3F8B-FF5A-40C7-AB00-6E1648C4C4EB}"/>
    <cellStyle name="Entrada 2 2 4 5 3" xfId="11175" xr:uid="{A19E37B2-6DCA-4142-AA5E-7A28758A4493}"/>
    <cellStyle name="Entrada 2 2 4 5 4" xfId="11176" xr:uid="{1C031ED8-881C-49DB-AD7D-B4CCFC6B4E95}"/>
    <cellStyle name="Entrada 2 2 4 6" xfId="11177" xr:uid="{E5FEFFEB-921D-497F-8D6F-BE6528120214}"/>
    <cellStyle name="Entrada 2 2 4 6 2" xfId="11178" xr:uid="{0092A624-23C5-4D2C-ACB1-D94DE7C04943}"/>
    <cellStyle name="Entrada 2 2 4 6 3" xfId="11179" xr:uid="{87C241B1-92BF-45FB-9667-C0EB0A3B3F00}"/>
    <cellStyle name="Entrada 2 2 4 6 4" xfId="11180" xr:uid="{15BF1236-B8F5-42BA-A821-FF8E2231DEF7}"/>
    <cellStyle name="Entrada 2 2 4 7" xfId="11181" xr:uid="{8260D8E2-BAA6-4C26-B298-C043E5427CDD}"/>
    <cellStyle name="Entrada 2 2 4 8" xfId="11182" xr:uid="{3328D24E-D1A4-4234-8D95-82EB8B88F9D5}"/>
    <cellStyle name="Entrada 2 2 4 9" xfId="11183" xr:uid="{D4C2AD8A-421E-4B67-B06F-0F8D8936B684}"/>
    <cellStyle name="Entrada 2 2 5" xfId="11184" xr:uid="{C9D103EF-C19D-406F-A51B-52F762C6246C}"/>
    <cellStyle name="Entrada 2 2 5 10" xfId="11185" xr:uid="{36FF61DD-8956-492A-A091-1502F40B02DB}"/>
    <cellStyle name="Entrada 2 2 5 2" xfId="11186" xr:uid="{A9D0936B-A684-4D7C-8861-B6A9C0B413CB}"/>
    <cellStyle name="Entrada 2 2 5 2 2" xfId="11187" xr:uid="{9072058C-FA24-4509-A64D-BDCD9BACA6D7}"/>
    <cellStyle name="Entrada 2 2 5 2 3" xfId="11188" xr:uid="{96C0225B-1148-42D6-A367-9EBEC603C461}"/>
    <cellStyle name="Entrada 2 2 5 2 4" xfId="11189" xr:uid="{FE33A001-6B7E-43C8-8982-7DD27222D957}"/>
    <cellStyle name="Entrada 2 2 5 2 5" xfId="11190" xr:uid="{A97F32A5-0920-40A4-9E56-93BEB3D18F75}"/>
    <cellStyle name="Entrada 2 2 5 3" xfId="11191" xr:uid="{87A2CDC2-19C1-4079-98CB-8DB2F141D78B}"/>
    <cellStyle name="Entrada 2 2 5 3 2" xfId="11192" xr:uid="{80C6FA12-9375-4369-86E8-3C6F4BA3B0B2}"/>
    <cellStyle name="Entrada 2 2 5 3 3" xfId="11193" xr:uid="{1EF16FE5-FB7C-40BB-A91B-BFF385AEFB77}"/>
    <cellStyle name="Entrada 2 2 5 3 4" xfId="11194" xr:uid="{D0A93DD8-1AF1-48EE-A6C7-943B2AE37084}"/>
    <cellStyle name="Entrada 2 2 5 3 5" xfId="11195" xr:uid="{BD21B6AA-4B5C-45B5-87DC-9DF1E84261CB}"/>
    <cellStyle name="Entrada 2 2 5 4" xfId="11196" xr:uid="{9315E5A1-C671-4BA5-B590-6DBD63453A2A}"/>
    <cellStyle name="Entrada 2 2 5 4 2" xfId="11197" xr:uid="{711F45C6-4F6C-427D-96EC-B556D2888738}"/>
    <cellStyle name="Entrada 2 2 5 4 3" xfId="11198" xr:uid="{D90ED19D-155C-47F0-B776-6534CEAE806C}"/>
    <cellStyle name="Entrada 2 2 5 4 4" xfId="11199" xr:uid="{AE81A4FD-1001-49BE-94B2-C8A41DBC1254}"/>
    <cellStyle name="Entrada 2 2 5 5" xfId="11200" xr:uid="{09AB7A82-442D-496A-89D8-A819892130AE}"/>
    <cellStyle name="Entrada 2 2 5 5 2" xfId="11201" xr:uid="{2C8381F0-8C5A-45E0-BAD9-D3A437CD5F11}"/>
    <cellStyle name="Entrada 2 2 5 5 3" xfId="11202" xr:uid="{971D054F-5307-4050-AE75-B344A2C85950}"/>
    <cellStyle name="Entrada 2 2 5 5 4" xfId="11203" xr:uid="{00BC115F-04A7-4281-B63A-33A8FFC54274}"/>
    <cellStyle name="Entrada 2 2 5 6" xfId="11204" xr:uid="{F761AA42-80A0-44EC-A502-B54407BDC82E}"/>
    <cellStyle name="Entrada 2 2 5 6 2" xfId="11205" xr:uid="{444F4B73-75A2-43BE-814C-266BF8FE90CB}"/>
    <cellStyle name="Entrada 2 2 5 6 3" xfId="11206" xr:uid="{8420A24B-ACA1-4B4B-A8A1-FC9DF2F2781A}"/>
    <cellStyle name="Entrada 2 2 5 6 4" xfId="11207" xr:uid="{9BBFF9B9-8AF9-4C95-9211-169B9AAD7CF4}"/>
    <cellStyle name="Entrada 2 2 5 7" xfId="11208" xr:uid="{B91B2EC9-10C9-434E-B088-3C914487AD9E}"/>
    <cellStyle name="Entrada 2 2 5 8" xfId="11209" xr:uid="{614F3343-FF9C-4986-ADC7-A2DE317C48D3}"/>
    <cellStyle name="Entrada 2 2 5 9" xfId="11210" xr:uid="{069E07F2-EB13-4294-B12F-6C1968D64D0D}"/>
    <cellStyle name="Entrada 2 2 6" xfId="11211" xr:uid="{D5419123-A154-4B92-9B5E-381A496ADCB0}"/>
    <cellStyle name="Entrada 2 2 6 2" xfId="11212" xr:uid="{24740934-35DC-4BD0-A140-11DA77972276}"/>
    <cellStyle name="Entrada 2 2 6 3" xfId="11213" xr:uid="{065E54AA-ECFC-4B5C-907D-E13F271FDBED}"/>
    <cellStyle name="Entrada 2 2 6 4" xfId="11214" xr:uid="{9879BF2D-2A47-4F3C-889C-5429E579F086}"/>
    <cellStyle name="Entrada 2 2 6 5" xfId="11215" xr:uid="{B361E3BD-273D-4C6B-B603-10A2F363EBAD}"/>
    <cellStyle name="Entrada 2 2 7" xfId="11216" xr:uid="{2D80B8BD-F545-4DAD-A250-3B51DD690D1F}"/>
    <cellStyle name="Entrada 2 2 7 2" xfId="11217" xr:uid="{BD80E784-A202-4956-81B4-132B859463E6}"/>
    <cellStyle name="Entrada 2 2 7 3" xfId="11218" xr:uid="{DDB819CA-57BE-492A-81ED-988149C68742}"/>
    <cellStyle name="Entrada 2 2 7 4" xfId="11219" xr:uid="{25730E53-D3A6-4F4E-8467-F5C1505FFC1E}"/>
    <cellStyle name="Entrada 2 2 8" xfId="11220" xr:uid="{13FFE83D-25C3-421C-8453-EEB3FDC84FFF}"/>
    <cellStyle name="Entrada 2 2 8 2" xfId="11221" xr:uid="{FAE8F036-797D-464A-9303-7A34ADB14E81}"/>
    <cellStyle name="Entrada 2 2 8 3" xfId="11222" xr:uid="{BE5F05A3-2AD3-4A0A-B634-7BD7E35DED3B}"/>
    <cellStyle name="Entrada 2 2 8 4" xfId="11223" xr:uid="{505C1322-237B-4F64-A62B-DDD29026F4AA}"/>
    <cellStyle name="Entrada 2 2 9" xfId="11224" xr:uid="{72E6F1CA-29D2-4970-89D5-F0A0D6B6ADA1}"/>
    <cellStyle name="Entrada 2 20" xfId="11225" xr:uid="{11FFA6DD-0636-4A57-94B5-9821506F1967}"/>
    <cellStyle name="Entrada 2 3" xfId="589" xr:uid="{81928F09-59D6-4859-9D5F-A0C937E845AE}"/>
    <cellStyle name="Entrada 2 3 10" xfId="11226" xr:uid="{3A0E4FE6-0110-4ABE-95BC-4DE55E06F2CA}"/>
    <cellStyle name="Entrada 2 3 11" xfId="11227" xr:uid="{F193B950-C1A4-45C2-80CC-7D785C6CC900}"/>
    <cellStyle name="Entrada 2 3 12" xfId="11228" xr:uid="{2FC59CC8-B34B-42FA-8320-AA213EE8C251}"/>
    <cellStyle name="Entrada 2 3 13" xfId="11229" xr:uid="{6068BF3B-7217-49D8-8EB3-49B8B8391CFF}"/>
    <cellStyle name="Entrada 2 3 14" xfId="11230" xr:uid="{3E4F4D07-9E34-4646-9C8A-89FF40706C38}"/>
    <cellStyle name="Entrada 2 3 15" xfId="11231" xr:uid="{B273E6EB-215E-4AA6-86F9-8B61D71E6407}"/>
    <cellStyle name="Entrada 2 3 16" xfId="11232" xr:uid="{BFDA42E0-32A6-4440-82E6-469D5D76AFB4}"/>
    <cellStyle name="Entrada 2 3 2" xfId="763" xr:uid="{1437A669-032C-44CE-99E4-CBAB3080AE1B}"/>
    <cellStyle name="Entrada 2 3 2 10" xfId="11233" xr:uid="{62336E34-C3A9-4DC8-AF8D-4337EF84A9CD}"/>
    <cellStyle name="Entrada 2 3 2 11" xfId="11234" xr:uid="{356B5E61-D164-4289-9754-1FD733A39DDD}"/>
    <cellStyle name="Entrada 2 3 2 12" xfId="11235" xr:uid="{3FA55EB9-83FD-490B-8A08-B300642119D1}"/>
    <cellStyle name="Entrada 2 3 2 13" xfId="11236" xr:uid="{5E84DECF-A567-4EDF-BA77-BE689921B1F2}"/>
    <cellStyle name="Entrada 2 3 2 14" xfId="11237" xr:uid="{BC2B0E8A-AEDC-4FE7-9F60-4286C0B84461}"/>
    <cellStyle name="Entrada 2 3 2 2" xfId="869" xr:uid="{0C72FF1D-8F70-4BD0-9FA0-F4FD59879541}"/>
    <cellStyle name="Entrada 2 3 2 2 10" xfId="11238" xr:uid="{C1528A12-5F93-4AC0-9D05-653247163E8E}"/>
    <cellStyle name="Entrada 2 3 2 2 11" xfId="11239" xr:uid="{962161AA-42CE-4BDC-9328-EED354ECD362}"/>
    <cellStyle name="Entrada 2 3 2 2 12" xfId="11240" xr:uid="{5BFC8697-A454-4299-89C2-F2FFAC8DD3B6}"/>
    <cellStyle name="Entrada 2 3 2 2 13" xfId="11241" xr:uid="{4AF16323-483F-46E1-88C2-4532680E52BF}"/>
    <cellStyle name="Entrada 2 3 2 2 2" xfId="1120" xr:uid="{D4064E91-5CD9-45AC-B217-69EE4F810BF9}"/>
    <cellStyle name="Entrada 2 3 2 2 2 10" xfId="11242" xr:uid="{59F242FB-995C-4BFC-B4B0-0C76CBDC185E}"/>
    <cellStyle name="Entrada 2 3 2 2 2 11" xfId="11243" xr:uid="{DBA60107-A8D6-4DED-B6DA-30FACD14BA3A}"/>
    <cellStyle name="Entrada 2 3 2 2 2 12" xfId="11244" xr:uid="{D63A8C72-3859-49E3-90F8-34394D92519C}"/>
    <cellStyle name="Entrada 2 3 2 2 2 13" xfId="11245" xr:uid="{880A4697-8401-409F-AD10-2F7001353D76}"/>
    <cellStyle name="Entrada 2 3 2 2 2 2" xfId="11246" xr:uid="{5E4F9850-483C-44B5-9DF1-6A57E093F154}"/>
    <cellStyle name="Entrada 2 3 2 2 2 2 10" xfId="11247" xr:uid="{E6934CA4-F27F-4989-9357-C7617B233562}"/>
    <cellStyle name="Entrada 2 3 2 2 2 2 2" xfId="11248" xr:uid="{EAFA6BB8-879D-49F5-833D-50E20AF0A397}"/>
    <cellStyle name="Entrada 2 3 2 2 2 2 2 2" xfId="11249" xr:uid="{BF7F470F-F199-4B2A-86FF-8637514DEF5A}"/>
    <cellStyle name="Entrada 2 3 2 2 2 2 2 3" xfId="11250" xr:uid="{A1B0D83F-2E38-4292-982E-65F207A88590}"/>
    <cellStyle name="Entrada 2 3 2 2 2 2 2 4" xfId="11251" xr:uid="{B7B16AF8-2514-4DCC-ABEA-34A67E773ED8}"/>
    <cellStyle name="Entrada 2 3 2 2 2 2 2 5" xfId="11252" xr:uid="{D262002D-1A3F-49AE-9F38-07AFC7555456}"/>
    <cellStyle name="Entrada 2 3 2 2 2 2 3" xfId="11253" xr:uid="{600B17E3-9F06-4968-977B-FCA79EDC9DDD}"/>
    <cellStyle name="Entrada 2 3 2 2 2 2 3 2" xfId="11254" xr:uid="{E2607F66-8C2D-42AF-8360-84167434EFA4}"/>
    <cellStyle name="Entrada 2 3 2 2 2 2 3 3" xfId="11255" xr:uid="{AEA6D4A0-9EE9-4576-9EA8-726E20D70B19}"/>
    <cellStyle name="Entrada 2 3 2 2 2 2 3 4" xfId="11256" xr:uid="{045750E3-9C0C-449E-AA13-DB0AD18029CA}"/>
    <cellStyle name="Entrada 2 3 2 2 2 2 3 5" xfId="11257" xr:uid="{5BFCAB8C-1399-4448-97A8-1BBC68943F1B}"/>
    <cellStyle name="Entrada 2 3 2 2 2 2 4" xfId="11258" xr:uid="{6201CE12-2483-4F14-9650-2322C8E5DE29}"/>
    <cellStyle name="Entrada 2 3 2 2 2 2 4 2" xfId="11259" xr:uid="{64BBDFA1-01BA-4142-AB44-0619002FF95E}"/>
    <cellStyle name="Entrada 2 3 2 2 2 2 4 3" xfId="11260" xr:uid="{72E8D4AF-C09A-4E94-93AF-F7AC070E891A}"/>
    <cellStyle name="Entrada 2 3 2 2 2 2 4 4" xfId="11261" xr:uid="{DEEFDF92-4A27-47E9-8B2A-7C5FA7F611CF}"/>
    <cellStyle name="Entrada 2 3 2 2 2 2 5" xfId="11262" xr:uid="{ADE71CE6-A3B3-4805-BC0F-97C462BDA445}"/>
    <cellStyle name="Entrada 2 3 2 2 2 2 5 2" xfId="11263" xr:uid="{468B0AE8-263F-4DB1-8FA8-17585791C591}"/>
    <cellStyle name="Entrada 2 3 2 2 2 2 5 3" xfId="11264" xr:uid="{33786EF7-8A61-4969-AA3F-9D8384966335}"/>
    <cellStyle name="Entrada 2 3 2 2 2 2 5 4" xfId="11265" xr:uid="{3CB80FED-CF8E-451C-B871-EEF4105E2667}"/>
    <cellStyle name="Entrada 2 3 2 2 2 2 6" xfId="11266" xr:uid="{88C12DFF-F01D-4F03-88C5-9224AA41E08F}"/>
    <cellStyle name="Entrada 2 3 2 2 2 2 6 2" xfId="11267" xr:uid="{CE549FF9-83D0-4ADB-A19B-A681AE8A9202}"/>
    <cellStyle name="Entrada 2 3 2 2 2 2 6 3" xfId="11268" xr:uid="{E36F9842-BD87-4530-9394-237E0A2D5320}"/>
    <cellStyle name="Entrada 2 3 2 2 2 2 6 4" xfId="11269" xr:uid="{F69A3F3D-1376-4FBD-8602-8B6B791E4773}"/>
    <cellStyle name="Entrada 2 3 2 2 2 2 7" xfId="11270" xr:uid="{9004611F-78FD-4280-8C25-9C217A7D5155}"/>
    <cellStyle name="Entrada 2 3 2 2 2 2 8" xfId="11271" xr:uid="{763D36F0-F0D3-4823-817B-A5FB1C1C2097}"/>
    <cellStyle name="Entrada 2 3 2 2 2 2 9" xfId="11272" xr:uid="{BD13BA5A-1914-468C-9C12-EDACDBBF76E0}"/>
    <cellStyle name="Entrada 2 3 2 2 2 3" xfId="11273" xr:uid="{692EB76B-6A68-4EEF-A1DF-825AEDDEC331}"/>
    <cellStyle name="Entrada 2 3 2 2 2 3 2" xfId="11274" xr:uid="{1E561FC5-8A08-4183-B083-0433EF698095}"/>
    <cellStyle name="Entrada 2 3 2 2 2 3 3" xfId="11275" xr:uid="{A46A9DF9-9348-4223-8892-FF56BEE664F0}"/>
    <cellStyle name="Entrada 2 3 2 2 2 3 4" xfId="11276" xr:uid="{F2F55313-8E6A-40EF-9904-0AA1043F1C75}"/>
    <cellStyle name="Entrada 2 3 2 2 2 3 5" xfId="11277" xr:uid="{D993D90F-13ED-4291-9BB5-82E7416C2B18}"/>
    <cellStyle name="Entrada 2 3 2 2 2 4" xfId="11278" xr:uid="{8F4DE67E-1B06-41E2-BE81-F69FF0EEF1CD}"/>
    <cellStyle name="Entrada 2 3 2 2 2 4 2" xfId="11279" xr:uid="{826AD686-6303-4DDF-A8CF-2AB09E41C006}"/>
    <cellStyle name="Entrada 2 3 2 2 2 4 3" xfId="11280" xr:uid="{368AC0DD-11A6-40C0-AFA8-461CD6A43689}"/>
    <cellStyle name="Entrada 2 3 2 2 2 4 4" xfId="11281" xr:uid="{9AF717D3-C017-4027-92F1-442483A5ADAD}"/>
    <cellStyle name="Entrada 2 3 2 2 2 4 5" xfId="11282" xr:uid="{E2403731-E2F9-4ABE-8E2F-B19B202A8972}"/>
    <cellStyle name="Entrada 2 3 2 2 2 5" xfId="11283" xr:uid="{FC56A36C-3FB6-4B0F-9630-DB0560BAB091}"/>
    <cellStyle name="Entrada 2 3 2 2 2 5 2" xfId="11284" xr:uid="{BADF384C-7724-4C34-8FC8-E82D8D4A60B0}"/>
    <cellStyle name="Entrada 2 3 2 2 2 5 3" xfId="11285" xr:uid="{505E0825-FCDC-4919-9FAD-3715C3ACF461}"/>
    <cellStyle name="Entrada 2 3 2 2 2 5 4" xfId="11286" xr:uid="{550F823F-C16B-4C8F-82F5-99F3255F1F9D}"/>
    <cellStyle name="Entrada 2 3 2 2 2 6" xfId="11287" xr:uid="{54C009CC-AFC6-4F52-8927-472EF4BB04BD}"/>
    <cellStyle name="Entrada 2 3 2 2 2 6 2" xfId="11288" xr:uid="{861EE156-117E-4D3A-9EAA-A336EC8B908B}"/>
    <cellStyle name="Entrada 2 3 2 2 2 6 3" xfId="11289" xr:uid="{C1A3F8FE-B06D-4F57-9762-C993996F9B32}"/>
    <cellStyle name="Entrada 2 3 2 2 2 6 4" xfId="11290" xr:uid="{7493D76B-E819-4E63-82AA-D090B50E2815}"/>
    <cellStyle name="Entrada 2 3 2 2 2 7" xfId="11291" xr:uid="{3FB69499-1D87-44D9-B5E0-2D940DD37EFE}"/>
    <cellStyle name="Entrada 2 3 2 2 2 7 2" xfId="11292" xr:uid="{4B726F5A-BD31-4042-A57C-E390E6E89B31}"/>
    <cellStyle name="Entrada 2 3 2 2 2 7 3" xfId="11293" xr:uid="{85461FB3-4B9D-4650-B1E1-039982F869BC}"/>
    <cellStyle name="Entrada 2 3 2 2 2 7 4" xfId="11294" xr:uid="{313DBEA2-1924-4DF1-A712-336A434D8A84}"/>
    <cellStyle name="Entrada 2 3 2 2 2 8" xfId="11295" xr:uid="{D9275A2D-9CE9-46D3-9C6E-610C39A81DBF}"/>
    <cellStyle name="Entrada 2 3 2 2 2 9" xfId="11296" xr:uid="{18E790DD-50D8-401F-80E4-ABC3E818B7F4}"/>
    <cellStyle name="Entrada 2 3 2 2 3" xfId="11297" xr:uid="{36625534-C5B2-425F-B0E9-7C078EE84712}"/>
    <cellStyle name="Entrada 2 3 2 2 3 10" xfId="11298" xr:uid="{DB4CBECB-0F8A-4103-B103-A89B65CA4203}"/>
    <cellStyle name="Entrada 2 3 2 2 3 2" xfId="11299" xr:uid="{A32C3B54-3D58-4F89-93A2-9C4F127B3654}"/>
    <cellStyle name="Entrada 2 3 2 2 3 2 2" xfId="11300" xr:uid="{980A2D57-1E85-4970-AE63-1C1BD885186A}"/>
    <cellStyle name="Entrada 2 3 2 2 3 2 3" xfId="11301" xr:uid="{4D29A4DB-A9B2-453D-B6BB-B18627606BCD}"/>
    <cellStyle name="Entrada 2 3 2 2 3 2 4" xfId="11302" xr:uid="{328945B9-8379-40CA-A3BE-5A994C069656}"/>
    <cellStyle name="Entrada 2 3 2 2 3 2 5" xfId="11303" xr:uid="{FD011EC6-7AAE-427B-8887-3F5A8E69F965}"/>
    <cellStyle name="Entrada 2 3 2 2 3 3" xfId="11304" xr:uid="{F6FC1570-0A12-4C63-BA5F-48092CF1D09F}"/>
    <cellStyle name="Entrada 2 3 2 2 3 3 2" xfId="11305" xr:uid="{06817929-1E6C-453B-8BD3-D505C5964DD8}"/>
    <cellStyle name="Entrada 2 3 2 2 3 3 3" xfId="11306" xr:uid="{336858F2-2275-4D81-B402-3597496464C0}"/>
    <cellStyle name="Entrada 2 3 2 2 3 3 4" xfId="11307" xr:uid="{68E91FC2-6EE8-4F17-868C-DD3731D971C9}"/>
    <cellStyle name="Entrada 2 3 2 2 3 3 5" xfId="11308" xr:uid="{84A585F7-0890-49AD-AC7B-EDEE54EEBCD9}"/>
    <cellStyle name="Entrada 2 3 2 2 3 4" xfId="11309" xr:uid="{DCC0595C-AF34-4F74-A969-BEB86F7739DB}"/>
    <cellStyle name="Entrada 2 3 2 2 3 4 2" xfId="11310" xr:uid="{D3994589-05DA-4FE6-BC93-02E41C5F2138}"/>
    <cellStyle name="Entrada 2 3 2 2 3 4 3" xfId="11311" xr:uid="{079E547E-1BB2-44A8-AF83-55E3190B9F6A}"/>
    <cellStyle name="Entrada 2 3 2 2 3 4 4" xfId="11312" xr:uid="{CB1BD88F-E61D-4B4D-8709-54A6CC292D1F}"/>
    <cellStyle name="Entrada 2 3 2 2 3 5" xfId="11313" xr:uid="{893B7EF0-3BAC-477E-B8C2-625EF7B1E476}"/>
    <cellStyle name="Entrada 2 3 2 2 3 5 2" xfId="11314" xr:uid="{C33B7F30-7284-474F-9514-2E827AFA896D}"/>
    <cellStyle name="Entrada 2 3 2 2 3 5 3" xfId="11315" xr:uid="{3DFFC32C-250F-42E4-846B-0F30AFFE3F0D}"/>
    <cellStyle name="Entrada 2 3 2 2 3 5 4" xfId="11316" xr:uid="{0D83EE87-0E48-4657-847A-B49FCB0AF8AA}"/>
    <cellStyle name="Entrada 2 3 2 2 3 6" xfId="11317" xr:uid="{9639A0B6-E110-4E5A-AD5A-F5C026360B6C}"/>
    <cellStyle name="Entrada 2 3 2 2 3 6 2" xfId="11318" xr:uid="{22927C96-3C22-4DA4-8954-C7CCA356FC1D}"/>
    <cellStyle name="Entrada 2 3 2 2 3 6 3" xfId="11319" xr:uid="{017E1BB6-3FB0-4348-AD82-59F5A901BF04}"/>
    <cellStyle name="Entrada 2 3 2 2 3 6 4" xfId="11320" xr:uid="{A345475C-D41C-4448-BBA0-E659893274EB}"/>
    <cellStyle name="Entrada 2 3 2 2 3 7" xfId="11321" xr:uid="{920EE383-CC31-45BD-B166-F5E1D0470374}"/>
    <cellStyle name="Entrada 2 3 2 2 3 8" xfId="11322" xr:uid="{725F814A-B946-4944-8AD6-F6133ED385AE}"/>
    <cellStyle name="Entrada 2 3 2 2 3 9" xfId="11323" xr:uid="{117568D4-D97C-413C-8088-2D43A1F8ECF5}"/>
    <cellStyle name="Entrada 2 3 2 2 4" xfId="11324" xr:uid="{97E61773-22D3-4384-9391-12EC285FDD66}"/>
    <cellStyle name="Entrada 2 3 2 2 4 10" xfId="11325" xr:uid="{2C3D6EDE-6185-4E11-8DB8-27276671A7E0}"/>
    <cellStyle name="Entrada 2 3 2 2 4 2" xfId="11326" xr:uid="{B8529570-0003-40E8-AF5F-E6B4F8A117D7}"/>
    <cellStyle name="Entrada 2 3 2 2 4 2 2" xfId="11327" xr:uid="{7C922520-8175-4296-A39F-51EC26A42759}"/>
    <cellStyle name="Entrada 2 3 2 2 4 2 3" xfId="11328" xr:uid="{064B10CA-C6C1-4D70-B044-5A60173C0D74}"/>
    <cellStyle name="Entrada 2 3 2 2 4 2 4" xfId="11329" xr:uid="{633C08D7-0C11-4850-8B02-A1611C89DDC2}"/>
    <cellStyle name="Entrada 2 3 2 2 4 2 5" xfId="11330" xr:uid="{8B78958A-8607-4FBE-BD6B-00392CC0C427}"/>
    <cellStyle name="Entrada 2 3 2 2 4 3" xfId="11331" xr:uid="{22EA5437-ACAD-44DB-AC9D-7B6CB35D2672}"/>
    <cellStyle name="Entrada 2 3 2 2 4 3 2" xfId="11332" xr:uid="{06233142-F5F0-423D-A7D7-BF6477812531}"/>
    <cellStyle name="Entrada 2 3 2 2 4 3 3" xfId="11333" xr:uid="{0367DCCE-A60F-495D-9367-819606DDD18F}"/>
    <cellStyle name="Entrada 2 3 2 2 4 3 4" xfId="11334" xr:uid="{D6C748FA-FF4B-4D44-AA33-363D8BDD5F02}"/>
    <cellStyle name="Entrada 2 3 2 2 4 3 5" xfId="11335" xr:uid="{1D816CC8-6384-4752-B036-3DE80F808B4F}"/>
    <cellStyle name="Entrada 2 3 2 2 4 4" xfId="11336" xr:uid="{FB8BB150-6A31-43FC-B802-730E164BA914}"/>
    <cellStyle name="Entrada 2 3 2 2 4 4 2" xfId="11337" xr:uid="{222706A4-95C2-4C3C-9049-71D3DE427CF8}"/>
    <cellStyle name="Entrada 2 3 2 2 4 4 3" xfId="11338" xr:uid="{19336B1E-996F-4A03-A6B7-8B265DBE4C83}"/>
    <cellStyle name="Entrada 2 3 2 2 4 4 4" xfId="11339" xr:uid="{B4100323-2067-494A-90FD-3595D44A8325}"/>
    <cellStyle name="Entrada 2 3 2 2 4 5" xfId="11340" xr:uid="{083308C5-8427-482E-82A1-FD0A716895AE}"/>
    <cellStyle name="Entrada 2 3 2 2 4 5 2" xfId="11341" xr:uid="{CDE9507E-A890-433A-AC0E-496A4FFD80CE}"/>
    <cellStyle name="Entrada 2 3 2 2 4 5 3" xfId="11342" xr:uid="{CDFE5502-109A-4F48-A6BE-E1E3A756062C}"/>
    <cellStyle name="Entrada 2 3 2 2 4 5 4" xfId="11343" xr:uid="{6BCFB39C-7C68-40C8-B513-AC166D6554DF}"/>
    <cellStyle name="Entrada 2 3 2 2 4 6" xfId="11344" xr:uid="{C2F2E4FF-AD5F-44D0-AF4A-D5EB10469820}"/>
    <cellStyle name="Entrada 2 3 2 2 4 6 2" xfId="11345" xr:uid="{0A0D77AB-5E97-4D9B-B2A7-F77180A56913}"/>
    <cellStyle name="Entrada 2 3 2 2 4 6 3" xfId="11346" xr:uid="{F2E380FD-7D09-4C83-8653-05CAFB1A3394}"/>
    <cellStyle name="Entrada 2 3 2 2 4 6 4" xfId="11347" xr:uid="{00402D78-8FFF-4871-8C2A-F9D3B349F505}"/>
    <cellStyle name="Entrada 2 3 2 2 4 7" xfId="11348" xr:uid="{9B5BB1B2-F659-4618-8A1A-E1F8F2AF1E4E}"/>
    <cellStyle name="Entrada 2 3 2 2 4 8" xfId="11349" xr:uid="{98B6015A-A0F1-45DB-B46C-7776E004DFE3}"/>
    <cellStyle name="Entrada 2 3 2 2 4 9" xfId="11350" xr:uid="{9CA67536-6E95-42EE-99D8-D07C92F126CB}"/>
    <cellStyle name="Entrada 2 3 2 2 5" xfId="11351" xr:uid="{6DCDF328-7197-4C12-BA89-88A3565BA720}"/>
    <cellStyle name="Entrada 2 3 2 2 5 2" xfId="11352" xr:uid="{AE9E02B3-9299-471F-B0E6-9F42AA3DA24D}"/>
    <cellStyle name="Entrada 2 3 2 2 5 3" xfId="11353" xr:uid="{2FCAF6FC-57EA-4DFF-98B1-C6A282A6AC73}"/>
    <cellStyle name="Entrada 2 3 2 2 5 4" xfId="11354" xr:uid="{C1861CE3-7ED4-4F42-9075-DDA8E378DD45}"/>
    <cellStyle name="Entrada 2 3 2 2 5 5" xfId="11355" xr:uid="{010B9620-01FE-4848-A73B-1F821C50651A}"/>
    <cellStyle name="Entrada 2 3 2 2 6" xfId="11356" xr:uid="{836272C9-2FE7-453A-B6C0-1061A1C41D2F}"/>
    <cellStyle name="Entrada 2 3 2 2 6 2" xfId="11357" xr:uid="{CA16C384-FE19-4F37-B909-2512EC26F1C0}"/>
    <cellStyle name="Entrada 2 3 2 2 6 3" xfId="11358" xr:uid="{49CCAF90-3A9B-49DD-9F05-1A71EF4E43B1}"/>
    <cellStyle name="Entrada 2 3 2 2 6 4" xfId="11359" xr:uid="{D900DBCA-7A7C-419A-A63E-2159A42BC022}"/>
    <cellStyle name="Entrada 2 3 2 2 7" xfId="11360" xr:uid="{3D8B7D07-97C9-4F33-B8F0-48260E464C04}"/>
    <cellStyle name="Entrada 2 3 2 2 7 2" xfId="11361" xr:uid="{C69F75D5-97F8-44CC-A383-27479E5E8866}"/>
    <cellStyle name="Entrada 2 3 2 2 7 3" xfId="11362" xr:uid="{4986DE27-C4D9-4324-9744-E71B1ECFCCF3}"/>
    <cellStyle name="Entrada 2 3 2 2 7 4" xfId="11363" xr:uid="{7A04BB55-1132-4CC5-8ECF-0E5D6F06AC39}"/>
    <cellStyle name="Entrada 2 3 2 2 8" xfId="11364" xr:uid="{283F9B33-0BB8-4EB6-A83B-99585DFDF48F}"/>
    <cellStyle name="Entrada 2 3 2 2 8 2" xfId="11365" xr:uid="{2A405691-DF3A-49DB-B1ED-EE5DCA95A0A3}"/>
    <cellStyle name="Entrada 2 3 2 2 8 3" xfId="11366" xr:uid="{0EDC38AC-289C-42E4-9F57-627E3129D741}"/>
    <cellStyle name="Entrada 2 3 2 2 8 4" xfId="11367" xr:uid="{542786D8-6778-4097-BF7B-8F511C756CF9}"/>
    <cellStyle name="Entrada 2 3 2 2 9" xfId="11368" xr:uid="{32228779-0EE1-4CD7-B3FB-967E51C61D10}"/>
    <cellStyle name="Entrada 2 3 2 3" xfId="1014" xr:uid="{FE725B8E-A40A-446F-9C60-CDD6B502F2D6}"/>
    <cellStyle name="Entrada 2 3 2 3 10" xfId="11369" xr:uid="{A9230950-8870-43AE-80EE-AC8A4E79847E}"/>
    <cellStyle name="Entrada 2 3 2 3 11" xfId="11370" xr:uid="{79E2A04E-FDF7-4A73-84A1-FD8044368FBA}"/>
    <cellStyle name="Entrada 2 3 2 3 12" xfId="11371" xr:uid="{35ADECCB-EDEF-4C95-8A87-69F35B47E9CF}"/>
    <cellStyle name="Entrada 2 3 2 3 13" xfId="11372" xr:uid="{26226DEA-C58B-404C-8532-07AC372AE548}"/>
    <cellStyle name="Entrada 2 3 2 3 2" xfId="11373" xr:uid="{EAA35FC7-B459-4D50-99EE-005018BCCC68}"/>
    <cellStyle name="Entrada 2 3 2 3 2 10" xfId="11374" xr:uid="{F213F154-C798-4BC1-89AD-26CD0F37C6B8}"/>
    <cellStyle name="Entrada 2 3 2 3 2 2" xfId="11375" xr:uid="{B4376A2F-7FEF-4CDD-BC66-FF059C35DE2D}"/>
    <cellStyle name="Entrada 2 3 2 3 2 2 2" xfId="11376" xr:uid="{1A5DB430-2743-46AD-BE7C-C24BE68758C2}"/>
    <cellStyle name="Entrada 2 3 2 3 2 2 3" xfId="11377" xr:uid="{525434EA-803D-478E-98E5-3B98F301F512}"/>
    <cellStyle name="Entrada 2 3 2 3 2 2 4" xfId="11378" xr:uid="{60417188-C875-4373-A393-943E5B356CD5}"/>
    <cellStyle name="Entrada 2 3 2 3 2 2 5" xfId="11379" xr:uid="{6F5A55B5-18AA-4ECB-9215-E79108B2ADAB}"/>
    <cellStyle name="Entrada 2 3 2 3 2 3" xfId="11380" xr:uid="{1E9888C7-B410-4946-B618-8E80AA161D40}"/>
    <cellStyle name="Entrada 2 3 2 3 2 3 2" xfId="11381" xr:uid="{0284BE3E-AB2A-4E26-B45B-F0895F594816}"/>
    <cellStyle name="Entrada 2 3 2 3 2 3 3" xfId="11382" xr:uid="{A4DE032F-B8E9-47E9-BD82-60CA954C7C63}"/>
    <cellStyle name="Entrada 2 3 2 3 2 3 4" xfId="11383" xr:uid="{D40C5195-BAEE-40CE-B7C6-9DE2F293EB7E}"/>
    <cellStyle name="Entrada 2 3 2 3 2 3 5" xfId="11384" xr:uid="{7EC3641B-619C-4EF9-80CE-065FBB0211BB}"/>
    <cellStyle name="Entrada 2 3 2 3 2 4" xfId="11385" xr:uid="{9BB2D30A-3966-4A0F-8B23-B8CF03439B86}"/>
    <cellStyle name="Entrada 2 3 2 3 2 4 2" xfId="11386" xr:uid="{877ADF44-9CC6-44BF-A58E-02C978E23F18}"/>
    <cellStyle name="Entrada 2 3 2 3 2 4 3" xfId="11387" xr:uid="{DE9FDCDC-C18D-4C8E-968B-9F64A1400522}"/>
    <cellStyle name="Entrada 2 3 2 3 2 4 4" xfId="11388" xr:uid="{89422F43-BC0A-485F-A3A5-6023265A020B}"/>
    <cellStyle name="Entrada 2 3 2 3 2 5" xfId="11389" xr:uid="{A5D7B20A-B593-4358-BFE1-84554FF03E48}"/>
    <cellStyle name="Entrada 2 3 2 3 2 5 2" xfId="11390" xr:uid="{62D531E6-61DC-4DF4-A302-AD0702CDEC97}"/>
    <cellStyle name="Entrada 2 3 2 3 2 5 3" xfId="11391" xr:uid="{9AFCAFB2-8E81-4B01-9287-C20952DA6708}"/>
    <cellStyle name="Entrada 2 3 2 3 2 5 4" xfId="11392" xr:uid="{643A27D2-0F8F-4A92-A622-35253050A888}"/>
    <cellStyle name="Entrada 2 3 2 3 2 6" xfId="11393" xr:uid="{EDE5FFFC-362A-4DE0-B435-C0C76551654E}"/>
    <cellStyle name="Entrada 2 3 2 3 2 6 2" xfId="11394" xr:uid="{3A874804-6F92-4FFA-8B64-4B737E73792E}"/>
    <cellStyle name="Entrada 2 3 2 3 2 6 3" xfId="11395" xr:uid="{7C7E278A-4151-4256-B19C-6E6326D4214E}"/>
    <cellStyle name="Entrada 2 3 2 3 2 6 4" xfId="11396" xr:uid="{9044257A-82C6-4548-9201-EBEE8BC77FAF}"/>
    <cellStyle name="Entrada 2 3 2 3 2 7" xfId="11397" xr:uid="{B30AE3E8-100F-4FB0-835B-B1143AF62940}"/>
    <cellStyle name="Entrada 2 3 2 3 2 8" xfId="11398" xr:uid="{0BDB472C-ACB9-4FC5-ADCB-AE43AA110EFB}"/>
    <cellStyle name="Entrada 2 3 2 3 2 9" xfId="11399" xr:uid="{534C361D-E4BC-4A20-ACB6-AF459CBA4C57}"/>
    <cellStyle name="Entrada 2 3 2 3 3" xfId="11400" xr:uid="{59AEC5FD-0C8F-4595-9BA8-453E49F0863C}"/>
    <cellStyle name="Entrada 2 3 2 3 3 2" xfId="11401" xr:uid="{6070E5F7-B893-4303-B57A-C47348DD4920}"/>
    <cellStyle name="Entrada 2 3 2 3 3 3" xfId="11402" xr:uid="{EBCE8041-EABC-49A8-B6B2-907AA707933C}"/>
    <cellStyle name="Entrada 2 3 2 3 3 4" xfId="11403" xr:uid="{A8011C5C-DFFF-4B5A-81C6-A3BD510122DE}"/>
    <cellStyle name="Entrada 2 3 2 3 3 5" xfId="11404" xr:uid="{1983AA18-4C27-4BFE-9278-8D08B48AA0C9}"/>
    <cellStyle name="Entrada 2 3 2 3 4" xfId="11405" xr:uid="{5384DC49-075B-41BC-B497-5868D6A0B989}"/>
    <cellStyle name="Entrada 2 3 2 3 4 2" xfId="11406" xr:uid="{C9669423-3EF2-4781-9126-087A9B4A6521}"/>
    <cellStyle name="Entrada 2 3 2 3 4 3" xfId="11407" xr:uid="{26930B44-C820-41F4-B38C-CCE096627B43}"/>
    <cellStyle name="Entrada 2 3 2 3 4 4" xfId="11408" xr:uid="{73EB401A-D334-4D3B-B9BE-679A93CAB046}"/>
    <cellStyle name="Entrada 2 3 2 3 4 5" xfId="11409" xr:uid="{90ED1967-DEAA-4B0D-ABCA-5FB3DD4CA2A2}"/>
    <cellStyle name="Entrada 2 3 2 3 5" xfId="11410" xr:uid="{7AD6FEA6-B9C7-4116-B7AD-E7BA5893E4FC}"/>
    <cellStyle name="Entrada 2 3 2 3 5 2" xfId="11411" xr:uid="{ACC007C0-D9AD-44AF-BBC8-9BD0C69EFED9}"/>
    <cellStyle name="Entrada 2 3 2 3 5 3" xfId="11412" xr:uid="{A535638F-D632-4FEC-9F7F-4186A94C9C19}"/>
    <cellStyle name="Entrada 2 3 2 3 5 4" xfId="11413" xr:uid="{A9384013-3F80-4093-8F01-ECC25A58056E}"/>
    <cellStyle name="Entrada 2 3 2 3 6" xfId="11414" xr:uid="{AC7668C3-E16F-4833-8799-985D5704ACF2}"/>
    <cellStyle name="Entrada 2 3 2 3 6 2" xfId="11415" xr:uid="{4C987D9E-A5CD-4644-BA3C-E63C5B708D98}"/>
    <cellStyle name="Entrada 2 3 2 3 6 3" xfId="11416" xr:uid="{C916461F-B37C-49D0-AB36-3732AEEE76EC}"/>
    <cellStyle name="Entrada 2 3 2 3 6 4" xfId="11417" xr:uid="{EA46F361-3E06-4B99-B703-BA913EDC83AF}"/>
    <cellStyle name="Entrada 2 3 2 3 7" xfId="11418" xr:uid="{512F0C63-9574-4CF6-A4AE-55E87D59CB0E}"/>
    <cellStyle name="Entrada 2 3 2 3 7 2" xfId="11419" xr:uid="{59A627EC-A574-4DF5-95A2-82D1CE44C1F0}"/>
    <cellStyle name="Entrada 2 3 2 3 7 3" xfId="11420" xr:uid="{F7D2A116-118F-47CF-B17B-2C87FE34576D}"/>
    <cellStyle name="Entrada 2 3 2 3 7 4" xfId="11421" xr:uid="{DDFB5F68-24A0-4B21-9FC0-389B0AF82591}"/>
    <cellStyle name="Entrada 2 3 2 3 8" xfId="11422" xr:uid="{97EBAD93-D187-4554-9202-F47EB3FB4D26}"/>
    <cellStyle name="Entrada 2 3 2 3 9" xfId="11423" xr:uid="{0ABE013B-DE69-4499-AD1E-F64031D8B61F}"/>
    <cellStyle name="Entrada 2 3 2 4" xfId="11424" xr:uid="{48A54E61-FBE6-4FB3-A2E6-040F48113751}"/>
    <cellStyle name="Entrada 2 3 2 4 10" xfId="11425" xr:uid="{311DB12D-7BEF-47DE-9554-6C0980397973}"/>
    <cellStyle name="Entrada 2 3 2 4 2" xfId="11426" xr:uid="{966E67AA-5586-4FAD-8F01-6907F4C5E25F}"/>
    <cellStyle name="Entrada 2 3 2 4 2 2" xfId="11427" xr:uid="{A9E25173-FDAA-48B8-9535-335CDF536197}"/>
    <cellStyle name="Entrada 2 3 2 4 2 3" xfId="11428" xr:uid="{7BA3E7C3-6141-4FBE-9500-255D00E29844}"/>
    <cellStyle name="Entrada 2 3 2 4 2 4" xfId="11429" xr:uid="{EEDC9142-E165-4D19-A7CD-08B1396EC7CD}"/>
    <cellStyle name="Entrada 2 3 2 4 2 5" xfId="11430" xr:uid="{D2C0FA98-3B9E-4BA4-A650-4F11859B03C6}"/>
    <cellStyle name="Entrada 2 3 2 4 3" xfId="11431" xr:uid="{D1387C6D-E31C-4911-9639-2CBF6FCE3DF9}"/>
    <cellStyle name="Entrada 2 3 2 4 3 2" xfId="11432" xr:uid="{34902F33-1551-460A-9FBE-2FBE75E74D99}"/>
    <cellStyle name="Entrada 2 3 2 4 3 3" xfId="11433" xr:uid="{21DFB122-9F7C-4A2B-B515-AD821801C78B}"/>
    <cellStyle name="Entrada 2 3 2 4 3 4" xfId="11434" xr:uid="{29974092-AB3E-4E0E-9358-64BC4141E958}"/>
    <cellStyle name="Entrada 2 3 2 4 3 5" xfId="11435" xr:uid="{BFB12D15-0B9A-432C-A107-591066EBBB4A}"/>
    <cellStyle name="Entrada 2 3 2 4 4" xfId="11436" xr:uid="{AAF9200F-BAB0-45B1-B04D-3987B82B015F}"/>
    <cellStyle name="Entrada 2 3 2 4 4 2" xfId="11437" xr:uid="{015B0AAB-A21F-4097-9EE9-50C1DE711B11}"/>
    <cellStyle name="Entrada 2 3 2 4 4 3" xfId="11438" xr:uid="{BFD9F3D7-8134-43B5-8C46-DAF752EDA842}"/>
    <cellStyle name="Entrada 2 3 2 4 4 4" xfId="11439" xr:uid="{7DF2A899-186D-4AE9-8790-302BB23C2800}"/>
    <cellStyle name="Entrada 2 3 2 4 5" xfId="11440" xr:uid="{8F940FB1-957B-4109-8B75-09F197C50A71}"/>
    <cellStyle name="Entrada 2 3 2 4 5 2" xfId="11441" xr:uid="{4F2FF42D-F0CC-416F-ADED-4A80CB8A370D}"/>
    <cellStyle name="Entrada 2 3 2 4 5 3" xfId="11442" xr:uid="{7949A3EC-F3D2-46D9-953B-680404389017}"/>
    <cellStyle name="Entrada 2 3 2 4 5 4" xfId="11443" xr:uid="{0C18B8D8-305B-45B5-8F94-DEFC3E25A9FF}"/>
    <cellStyle name="Entrada 2 3 2 4 6" xfId="11444" xr:uid="{B6BB109B-8484-4FA7-8741-F3BC802C3349}"/>
    <cellStyle name="Entrada 2 3 2 4 6 2" xfId="11445" xr:uid="{B5F00CB7-5283-4DCC-939B-D072715026CD}"/>
    <cellStyle name="Entrada 2 3 2 4 6 3" xfId="11446" xr:uid="{45266F20-0FDD-4BA5-A1B6-AB7F399D0455}"/>
    <cellStyle name="Entrada 2 3 2 4 6 4" xfId="11447" xr:uid="{2A3C9F51-74E7-4E87-BA55-2A80D3E988D0}"/>
    <cellStyle name="Entrada 2 3 2 4 7" xfId="11448" xr:uid="{2D22CA0E-1A58-4642-B1C2-2B54312D20E6}"/>
    <cellStyle name="Entrada 2 3 2 4 8" xfId="11449" xr:uid="{A2385E83-DA4E-4DC4-B107-4F0C153E5526}"/>
    <cellStyle name="Entrada 2 3 2 4 9" xfId="11450" xr:uid="{B0A5A20D-FCB9-4E43-B78B-332D30C4BECE}"/>
    <cellStyle name="Entrada 2 3 2 5" xfId="11451" xr:uid="{B37438C8-5B69-46A7-AC32-99928D29AB06}"/>
    <cellStyle name="Entrada 2 3 2 5 10" xfId="11452" xr:uid="{ACFE6D3B-823D-438C-BE6D-D4573F7947ED}"/>
    <cellStyle name="Entrada 2 3 2 5 2" xfId="11453" xr:uid="{C7BF2B01-7C28-47BF-9753-8C2408EFE2BE}"/>
    <cellStyle name="Entrada 2 3 2 5 2 2" xfId="11454" xr:uid="{AE3DD15A-0420-4BD5-BBB8-BC6EB2E94923}"/>
    <cellStyle name="Entrada 2 3 2 5 2 3" xfId="11455" xr:uid="{E177A25C-00D8-457B-AD4B-BE38D396CCBF}"/>
    <cellStyle name="Entrada 2 3 2 5 2 4" xfId="11456" xr:uid="{1085F867-03FE-4FDA-A871-220052DCDBCD}"/>
    <cellStyle name="Entrada 2 3 2 5 2 5" xfId="11457" xr:uid="{F84B6C7F-F385-4F17-8C5F-AC427CD9D6AF}"/>
    <cellStyle name="Entrada 2 3 2 5 3" xfId="11458" xr:uid="{75FEDE9D-D2CA-4975-8BD5-29EE50D6B320}"/>
    <cellStyle name="Entrada 2 3 2 5 3 2" xfId="11459" xr:uid="{37C65AB9-F00E-4ADC-BC25-497052F654B6}"/>
    <cellStyle name="Entrada 2 3 2 5 3 3" xfId="11460" xr:uid="{9CE07A27-05A8-4693-A29A-1BC4DBCB174E}"/>
    <cellStyle name="Entrada 2 3 2 5 3 4" xfId="11461" xr:uid="{C54CEF21-19ED-4957-88DB-37BF882A4BEF}"/>
    <cellStyle name="Entrada 2 3 2 5 3 5" xfId="11462" xr:uid="{C40EE782-51E1-4DD7-91CC-79FE6867F727}"/>
    <cellStyle name="Entrada 2 3 2 5 4" xfId="11463" xr:uid="{F5212C93-261B-4D0F-822F-A8BBA2D43708}"/>
    <cellStyle name="Entrada 2 3 2 5 4 2" xfId="11464" xr:uid="{9749B0B6-76FF-433E-894A-D97D06566167}"/>
    <cellStyle name="Entrada 2 3 2 5 4 3" xfId="11465" xr:uid="{AD7BD9F7-5462-40D1-9495-4EAFC6400C5D}"/>
    <cellStyle name="Entrada 2 3 2 5 4 4" xfId="11466" xr:uid="{7F22A9E5-60FC-4FAC-A284-195CEED70C37}"/>
    <cellStyle name="Entrada 2 3 2 5 5" xfId="11467" xr:uid="{419F1BCC-E34B-499A-B9C5-61B0BEA73629}"/>
    <cellStyle name="Entrada 2 3 2 5 5 2" xfId="11468" xr:uid="{0621FA62-79D2-4B95-8A1A-F887927688C6}"/>
    <cellStyle name="Entrada 2 3 2 5 5 3" xfId="11469" xr:uid="{B49C78FF-7457-4C14-80EB-A83A16AE2566}"/>
    <cellStyle name="Entrada 2 3 2 5 5 4" xfId="11470" xr:uid="{5B06B76A-8DDF-4EEB-86F8-2C0A27777CB2}"/>
    <cellStyle name="Entrada 2 3 2 5 6" xfId="11471" xr:uid="{9FCE7EAF-309C-458D-8D63-C3EF0C5BD23B}"/>
    <cellStyle name="Entrada 2 3 2 5 6 2" xfId="11472" xr:uid="{A6EBB39B-DCE5-4013-8459-1529B56231E6}"/>
    <cellStyle name="Entrada 2 3 2 5 6 3" xfId="11473" xr:uid="{2543B5CF-09E0-47C2-AB33-BA0C24D4E5D3}"/>
    <cellStyle name="Entrada 2 3 2 5 6 4" xfId="11474" xr:uid="{3CACBE3B-E09A-48C4-BBA4-098C3722CD37}"/>
    <cellStyle name="Entrada 2 3 2 5 7" xfId="11475" xr:uid="{AD6F3AEF-9273-468F-B5A8-198647813D78}"/>
    <cellStyle name="Entrada 2 3 2 5 8" xfId="11476" xr:uid="{2C0BC3F2-9811-4D2C-BF38-ECF123345E09}"/>
    <cellStyle name="Entrada 2 3 2 5 9" xfId="11477" xr:uid="{A28B720E-687E-4BD5-9C79-CF2DF943F807}"/>
    <cellStyle name="Entrada 2 3 2 6" xfId="11478" xr:uid="{2CADBDC2-6756-49C9-9C50-8D4013E7354D}"/>
    <cellStyle name="Entrada 2 3 2 6 2" xfId="11479" xr:uid="{21BC51D3-DAF7-4A52-9BA1-155B67E7715B}"/>
    <cellStyle name="Entrada 2 3 2 6 3" xfId="11480" xr:uid="{0BCF658F-D930-4FF0-81FC-0ACC62992659}"/>
    <cellStyle name="Entrada 2 3 2 6 4" xfId="11481" xr:uid="{4338E548-B824-47A1-B3B4-7265AF66DCDD}"/>
    <cellStyle name="Entrada 2 3 2 6 5" xfId="11482" xr:uid="{2A12E9E9-8191-4F31-8F45-CA92A31781B4}"/>
    <cellStyle name="Entrada 2 3 2 7" xfId="11483" xr:uid="{5B516B7A-229E-43BD-BDAA-32EE06B97156}"/>
    <cellStyle name="Entrada 2 3 2 7 2" xfId="11484" xr:uid="{36684487-464E-4FFB-BBC9-5E14AD8A7032}"/>
    <cellStyle name="Entrada 2 3 2 7 3" xfId="11485" xr:uid="{6520717A-289D-40D1-BEFA-958477B2A5F0}"/>
    <cellStyle name="Entrada 2 3 2 7 4" xfId="11486" xr:uid="{920C0A68-BDEE-486F-BFD5-E59313462B74}"/>
    <cellStyle name="Entrada 2 3 2 8" xfId="11487" xr:uid="{AA7CE8A3-0B3B-44D7-B3D5-BED6F30EC785}"/>
    <cellStyle name="Entrada 2 3 2 8 2" xfId="11488" xr:uid="{53201A63-B1B1-4943-9CD9-688F93D6C222}"/>
    <cellStyle name="Entrada 2 3 2 8 3" xfId="11489" xr:uid="{2DF4CCEF-025A-4797-A21D-8B7F5E4D9C8A}"/>
    <cellStyle name="Entrada 2 3 2 8 4" xfId="11490" xr:uid="{82406DAE-FCF3-45CE-92C6-D6D098D634F8}"/>
    <cellStyle name="Entrada 2 3 2 9" xfId="11491" xr:uid="{C18D7969-0ABC-402C-A4E3-073F19D1F127}"/>
    <cellStyle name="Entrada 2 3 2 9 2" xfId="11492" xr:uid="{B32443C4-504F-4367-B68C-2998B1FF0578}"/>
    <cellStyle name="Entrada 2 3 2 9 3" xfId="11493" xr:uid="{56011393-F01C-4B63-BF60-C68806FC678D}"/>
    <cellStyle name="Entrada 2 3 2 9 4" xfId="11494" xr:uid="{4B77D666-1C38-4147-933E-38AD39596EB7}"/>
    <cellStyle name="Entrada 2 3 3" xfId="754" xr:uid="{DE122EC9-7E2D-42AA-9001-461A63AA80C7}"/>
    <cellStyle name="Entrada 2 3 3 10" xfId="11495" xr:uid="{40D7F691-03F3-44E6-A6DF-81BF054F55F9}"/>
    <cellStyle name="Entrada 2 3 3 11" xfId="11496" xr:uid="{6DAE7A3D-04AD-4041-AFD7-3675FE86B45D}"/>
    <cellStyle name="Entrada 2 3 3 12" xfId="11497" xr:uid="{B1C6EA18-C387-48E2-9709-81CF132A663A}"/>
    <cellStyle name="Entrada 2 3 3 13" xfId="11498" xr:uid="{CBF150BF-580F-4B11-86A4-3473B798A2AA}"/>
    <cellStyle name="Entrada 2 3 3 2" xfId="1005" xr:uid="{0AE845B6-ACBD-418E-B329-8EDAE2992F61}"/>
    <cellStyle name="Entrada 2 3 3 2 10" xfId="11499" xr:uid="{E99EA939-01BE-4210-9CD0-656B0614258F}"/>
    <cellStyle name="Entrada 2 3 3 2 11" xfId="11500" xr:uid="{EEA5DAC2-89DD-41F9-9109-221D64A410BD}"/>
    <cellStyle name="Entrada 2 3 3 2 12" xfId="11501" xr:uid="{7A71C9E0-E5BC-449A-AF54-20F3B1D48A60}"/>
    <cellStyle name="Entrada 2 3 3 2 13" xfId="11502" xr:uid="{C4AA2F0B-2424-4EE6-BC39-6D3F5EB04F29}"/>
    <cellStyle name="Entrada 2 3 3 2 2" xfId="11503" xr:uid="{F5E8848F-CC60-4765-B276-601C6C74A59E}"/>
    <cellStyle name="Entrada 2 3 3 2 2 10" xfId="11504" xr:uid="{161F6644-B049-4256-9E85-DACF244A4284}"/>
    <cellStyle name="Entrada 2 3 3 2 2 2" xfId="11505" xr:uid="{70250E9E-544B-4B1F-8E03-1D993DAEA00F}"/>
    <cellStyle name="Entrada 2 3 3 2 2 2 2" xfId="11506" xr:uid="{A0EB2221-BB5C-41B4-A65E-3349FB7371CD}"/>
    <cellStyle name="Entrada 2 3 3 2 2 2 3" xfId="11507" xr:uid="{F5010642-59B9-4277-B5DE-CE2D55F079B1}"/>
    <cellStyle name="Entrada 2 3 3 2 2 2 4" xfId="11508" xr:uid="{CB5DAFCD-9257-4CB1-A798-8817D38DC20D}"/>
    <cellStyle name="Entrada 2 3 3 2 2 2 5" xfId="11509" xr:uid="{D2232F3D-4C45-4725-B2C8-38302B4E85CE}"/>
    <cellStyle name="Entrada 2 3 3 2 2 3" xfId="11510" xr:uid="{84C7F357-37B9-4B83-8D17-E330FEEBB6B3}"/>
    <cellStyle name="Entrada 2 3 3 2 2 3 2" xfId="11511" xr:uid="{C601BF52-D7D3-4B35-A89C-958933F21CC4}"/>
    <cellStyle name="Entrada 2 3 3 2 2 3 3" xfId="11512" xr:uid="{79D62A3D-D5C7-4631-A750-FEE877EA0525}"/>
    <cellStyle name="Entrada 2 3 3 2 2 3 4" xfId="11513" xr:uid="{D41C61A0-7BDE-4065-9623-6CD8D891EE06}"/>
    <cellStyle name="Entrada 2 3 3 2 2 3 5" xfId="11514" xr:uid="{3483F461-033F-4B43-8B10-DE865CE04821}"/>
    <cellStyle name="Entrada 2 3 3 2 2 4" xfId="11515" xr:uid="{1D52BCC3-8E1B-489D-A6AD-458B0F431B9D}"/>
    <cellStyle name="Entrada 2 3 3 2 2 4 2" xfId="11516" xr:uid="{4BCD613D-0A4B-4B2D-9E58-E6EB9DE5ACE6}"/>
    <cellStyle name="Entrada 2 3 3 2 2 4 3" xfId="11517" xr:uid="{C70B33B6-6C89-4ADA-999D-1E1B2F992285}"/>
    <cellStyle name="Entrada 2 3 3 2 2 4 4" xfId="11518" xr:uid="{01C63A2A-CB13-4FE9-B550-24F5469584FF}"/>
    <cellStyle name="Entrada 2 3 3 2 2 5" xfId="11519" xr:uid="{4088323F-22C9-4042-A0C7-FD044ED67CFE}"/>
    <cellStyle name="Entrada 2 3 3 2 2 5 2" xfId="11520" xr:uid="{30F4DD23-97C3-486C-9CCE-F0F24557A449}"/>
    <cellStyle name="Entrada 2 3 3 2 2 5 3" xfId="11521" xr:uid="{8DB2EFC5-7628-4B84-B0C9-91150FD9E32D}"/>
    <cellStyle name="Entrada 2 3 3 2 2 5 4" xfId="11522" xr:uid="{ADCF1E91-0D54-4930-9C96-FACE54543628}"/>
    <cellStyle name="Entrada 2 3 3 2 2 6" xfId="11523" xr:uid="{14E65C5A-93CC-487D-867F-A6D8CA8CE90D}"/>
    <cellStyle name="Entrada 2 3 3 2 2 6 2" xfId="11524" xr:uid="{A6CAE92F-4F2E-4887-B4F6-E3008B6F4F65}"/>
    <cellStyle name="Entrada 2 3 3 2 2 6 3" xfId="11525" xr:uid="{2C312005-07E0-4FD6-A84C-04B412AEA977}"/>
    <cellStyle name="Entrada 2 3 3 2 2 6 4" xfId="11526" xr:uid="{87DB98F1-3875-4642-AF2C-C991A10F23C9}"/>
    <cellStyle name="Entrada 2 3 3 2 2 7" xfId="11527" xr:uid="{E31BAC53-78F3-4A50-A856-FCE2904599F0}"/>
    <cellStyle name="Entrada 2 3 3 2 2 8" xfId="11528" xr:uid="{4DAE3259-07DA-4FFF-992D-CAC09C445123}"/>
    <cellStyle name="Entrada 2 3 3 2 2 9" xfId="11529" xr:uid="{677ACA8B-7EC5-4FC2-BC65-DAFA1A7A9B6F}"/>
    <cellStyle name="Entrada 2 3 3 2 3" xfId="11530" xr:uid="{ABB65A3D-3BDC-485D-8CA2-7CE773E23BFA}"/>
    <cellStyle name="Entrada 2 3 3 2 3 2" xfId="11531" xr:uid="{5DFD42C8-6D80-42FD-B5A9-259120365051}"/>
    <cellStyle name="Entrada 2 3 3 2 3 3" xfId="11532" xr:uid="{53EFD200-3183-4E60-A714-D5E8E7C6E3E3}"/>
    <cellStyle name="Entrada 2 3 3 2 3 4" xfId="11533" xr:uid="{2C88B1B6-E3B5-40E9-AE62-839898D604D6}"/>
    <cellStyle name="Entrada 2 3 3 2 3 5" xfId="11534" xr:uid="{E34D3031-C62C-4E44-A762-FEE31B1A65EF}"/>
    <cellStyle name="Entrada 2 3 3 2 4" xfId="11535" xr:uid="{971471BD-455B-44F3-A267-CD76EF82A7CE}"/>
    <cellStyle name="Entrada 2 3 3 2 4 2" xfId="11536" xr:uid="{FA834201-0BB1-4C79-935D-F071CC273AEE}"/>
    <cellStyle name="Entrada 2 3 3 2 4 3" xfId="11537" xr:uid="{91D6BF74-137B-4AFD-907B-70904D7ABFD5}"/>
    <cellStyle name="Entrada 2 3 3 2 4 4" xfId="11538" xr:uid="{17888779-EA79-4A42-A073-96FB451ECD5E}"/>
    <cellStyle name="Entrada 2 3 3 2 4 5" xfId="11539" xr:uid="{AFBCB8D2-BEC7-43D0-A04B-B844BD95C5F4}"/>
    <cellStyle name="Entrada 2 3 3 2 5" xfId="11540" xr:uid="{D509F6B9-4F0B-4C1C-A65F-329DE2D83165}"/>
    <cellStyle name="Entrada 2 3 3 2 5 2" xfId="11541" xr:uid="{17F22C90-17E0-45CB-8709-E45AEB2DFA14}"/>
    <cellStyle name="Entrada 2 3 3 2 5 3" xfId="11542" xr:uid="{1CB5C3A7-96FC-4FC8-B68C-2B299ABC9C8C}"/>
    <cellStyle name="Entrada 2 3 3 2 5 4" xfId="11543" xr:uid="{9526F828-8244-44AF-A20F-51E830E57C51}"/>
    <cellStyle name="Entrada 2 3 3 2 6" xfId="11544" xr:uid="{0FEE34ED-30F2-4F9B-B801-F06E474CCE7E}"/>
    <cellStyle name="Entrada 2 3 3 2 6 2" xfId="11545" xr:uid="{EA442726-547C-40B2-B08B-825DF3F9A163}"/>
    <cellStyle name="Entrada 2 3 3 2 6 3" xfId="11546" xr:uid="{8C22E2B1-000F-42B5-A41F-F01E0D6FF589}"/>
    <cellStyle name="Entrada 2 3 3 2 6 4" xfId="11547" xr:uid="{0B3C3BA8-7396-4EDC-BEB9-D11FAEE0416E}"/>
    <cellStyle name="Entrada 2 3 3 2 7" xfId="11548" xr:uid="{3754F480-D173-42B4-9740-3012FAA3D314}"/>
    <cellStyle name="Entrada 2 3 3 2 7 2" xfId="11549" xr:uid="{8DFCB3F7-97D7-49AE-95AF-3673AAAF06A8}"/>
    <cellStyle name="Entrada 2 3 3 2 7 3" xfId="11550" xr:uid="{CF146682-F87F-4616-8B3D-3A17CE73BF49}"/>
    <cellStyle name="Entrada 2 3 3 2 7 4" xfId="11551" xr:uid="{5E8C52E5-7443-4B27-BEFB-8019DD67CAE4}"/>
    <cellStyle name="Entrada 2 3 3 2 8" xfId="11552" xr:uid="{AC87634B-E6FB-494A-840A-549B7077C500}"/>
    <cellStyle name="Entrada 2 3 3 2 9" xfId="11553" xr:uid="{99956F25-E2B1-4F1F-BFEF-8A2F7288D31D}"/>
    <cellStyle name="Entrada 2 3 3 3" xfId="11554" xr:uid="{F51D4205-6333-479F-BE0F-4F22BC9F06AA}"/>
    <cellStyle name="Entrada 2 3 3 3 10" xfId="11555" xr:uid="{5EC67197-C979-4E4E-9E20-5ECA8DC60FD5}"/>
    <cellStyle name="Entrada 2 3 3 3 2" xfId="11556" xr:uid="{72BD8719-9E2C-4C4F-9E1C-06B39824EB22}"/>
    <cellStyle name="Entrada 2 3 3 3 2 2" xfId="11557" xr:uid="{F0DDA04B-F14B-4D4B-B547-7DA4776069F8}"/>
    <cellStyle name="Entrada 2 3 3 3 2 3" xfId="11558" xr:uid="{1C06CFF4-250A-41E6-8F40-A1BC298470A9}"/>
    <cellStyle name="Entrada 2 3 3 3 2 4" xfId="11559" xr:uid="{D350B304-FA08-48EF-996E-70E083D7762A}"/>
    <cellStyle name="Entrada 2 3 3 3 2 5" xfId="11560" xr:uid="{82625EAD-7254-4808-9F48-7BCD364C1370}"/>
    <cellStyle name="Entrada 2 3 3 3 3" xfId="11561" xr:uid="{A9E6D769-B71B-4A2E-8BEA-984F6154F04D}"/>
    <cellStyle name="Entrada 2 3 3 3 3 2" xfId="11562" xr:uid="{A16AD307-F71F-4C8B-AE6E-949A67EBB590}"/>
    <cellStyle name="Entrada 2 3 3 3 3 3" xfId="11563" xr:uid="{1E42E15B-0C6F-4CE4-9EAA-5F5FFC65B686}"/>
    <cellStyle name="Entrada 2 3 3 3 3 4" xfId="11564" xr:uid="{87B7AC7D-80A2-4429-9E64-33FDCB58437C}"/>
    <cellStyle name="Entrada 2 3 3 3 3 5" xfId="11565" xr:uid="{4F7591BD-5E5E-4E23-89E1-824AF58195B7}"/>
    <cellStyle name="Entrada 2 3 3 3 4" xfId="11566" xr:uid="{62298F33-2C65-493F-8279-20C2966D5C88}"/>
    <cellStyle name="Entrada 2 3 3 3 4 2" xfId="11567" xr:uid="{ABFD3AEF-5296-4A4C-AEA8-E81348AEBC7F}"/>
    <cellStyle name="Entrada 2 3 3 3 4 3" xfId="11568" xr:uid="{EC9B3A3D-AB54-4207-9085-0E0359FFD7B4}"/>
    <cellStyle name="Entrada 2 3 3 3 4 4" xfId="11569" xr:uid="{A8552E99-E810-438A-84A6-18FC20857B68}"/>
    <cellStyle name="Entrada 2 3 3 3 5" xfId="11570" xr:uid="{9D4CA545-853C-47A8-91CA-15E96168E448}"/>
    <cellStyle name="Entrada 2 3 3 3 5 2" xfId="11571" xr:uid="{3A7CD1EE-0974-4112-BFDF-F04D243A6934}"/>
    <cellStyle name="Entrada 2 3 3 3 5 3" xfId="11572" xr:uid="{55CA8FAC-450B-4307-98B5-57D52CC8DC76}"/>
    <cellStyle name="Entrada 2 3 3 3 5 4" xfId="11573" xr:uid="{438E2816-7BB2-4CEE-BF24-EE29AF8CF2E3}"/>
    <cellStyle name="Entrada 2 3 3 3 6" xfId="11574" xr:uid="{78403080-1288-477E-A028-B99C405B8266}"/>
    <cellStyle name="Entrada 2 3 3 3 6 2" xfId="11575" xr:uid="{A4F40B14-355B-45F3-AC42-58C0E2E5F02B}"/>
    <cellStyle name="Entrada 2 3 3 3 6 3" xfId="11576" xr:uid="{F4A5B445-2052-4FF4-B149-6B03038125CE}"/>
    <cellStyle name="Entrada 2 3 3 3 6 4" xfId="11577" xr:uid="{11D7BFFB-0A1F-423D-8D99-3D8A5F4772C0}"/>
    <cellStyle name="Entrada 2 3 3 3 7" xfId="11578" xr:uid="{9CF61ECD-55BA-4CA1-8821-A097504279AF}"/>
    <cellStyle name="Entrada 2 3 3 3 8" xfId="11579" xr:uid="{1C932DD7-AB7F-4211-8CD9-4CF60D81CF4B}"/>
    <cellStyle name="Entrada 2 3 3 3 9" xfId="11580" xr:uid="{B597D686-B147-4F37-B43A-00682D9BFDED}"/>
    <cellStyle name="Entrada 2 3 3 4" xfId="11581" xr:uid="{C8F9E843-B4C2-430D-900B-BBF69B24C914}"/>
    <cellStyle name="Entrada 2 3 3 4 10" xfId="11582" xr:uid="{4813BD7D-109D-4164-9C03-9A3BF22F9312}"/>
    <cellStyle name="Entrada 2 3 3 4 2" xfId="11583" xr:uid="{AB6214F7-20DB-423E-B312-A611B9D4D812}"/>
    <cellStyle name="Entrada 2 3 3 4 2 2" xfId="11584" xr:uid="{59412124-F073-4BB4-8F35-EC81377F159B}"/>
    <cellStyle name="Entrada 2 3 3 4 2 3" xfId="11585" xr:uid="{75F4B063-A3D8-4F37-9CD0-9F25F71F84BF}"/>
    <cellStyle name="Entrada 2 3 3 4 2 4" xfId="11586" xr:uid="{9DF771D8-B094-4F75-A7D0-3B676030BD55}"/>
    <cellStyle name="Entrada 2 3 3 4 2 5" xfId="11587" xr:uid="{576E221E-A5E7-42D1-B0F1-7F7589768821}"/>
    <cellStyle name="Entrada 2 3 3 4 3" xfId="11588" xr:uid="{E3597B9B-E79E-43B6-8DC5-6A8605D6F0AF}"/>
    <cellStyle name="Entrada 2 3 3 4 3 2" xfId="11589" xr:uid="{3E5D5397-66D7-4F61-8723-30D5D0FDB7DB}"/>
    <cellStyle name="Entrada 2 3 3 4 3 3" xfId="11590" xr:uid="{F1538695-DEED-4442-BCFA-6E174B032243}"/>
    <cellStyle name="Entrada 2 3 3 4 3 4" xfId="11591" xr:uid="{B48013C8-ECA6-4583-AA32-A2022779E9D1}"/>
    <cellStyle name="Entrada 2 3 3 4 3 5" xfId="11592" xr:uid="{AB631735-1FFF-4CB1-B2A0-59DA1099E1B1}"/>
    <cellStyle name="Entrada 2 3 3 4 4" xfId="11593" xr:uid="{3B6D3122-BF1C-4E2B-8C98-AB1FEC367381}"/>
    <cellStyle name="Entrada 2 3 3 4 4 2" xfId="11594" xr:uid="{418FE8DE-BF1F-4A3B-B0C1-8B1C22192344}"/>
    <cellStyle name="Entrada 2 3 3 4 4 3" xfId="11595" xr:uid="{EAA479A4-E75A-4CC0-9202-18C1DBA372BC}"/>
    <cellStyle name="Entrada 2 3 3 4 4 4" xfId="11596" xr:uid="{E27A8CB9-1366-41AF-B150-9BA0C09DE908}"/>
    <cellStyle name="Entrada 2 3 3 4 5" xfId="11597" xr:uid="{72BC2B8D-837F-40E0-814C-93807A8F7EC1}"/>
    <cellStyle name="Entrada 2 3 3 4 5 2" xfId="11598" xr:uid="{9C6DC4FD-BF57-4DA2-B8BB-F187C6EBE2A5}"/>
    <cellStyle name="Entrada 2 3 3 4 5 3" xfId="11599" xr:uid="{74C00A93-FD5A-4626-8799-2A46B869B0BE}"/>
    <cellStyle name="Entrada 2 3 3 4 5 4" xfId="11600" xr:uid="{45CBB72F-73F0-4700-B841-41A3834CEFF1}"/>
    <cellStyle name="Entrada 2 3 3 4 6" xfId="11601" xr:uid="{9AB1D18D-952F-4F95-886F-E72690661079}"/>
    <cellStyle name="Entrada 2 3 3 4 6 2" xfId="11602" xr:uid="{91A2D387-62DE-4806-B928-7091BCC7C725}"/>
    <cellStyle name="Entrada 2 3 3 4 6 3" xfId="11603" xr:uid="{1C154767-2EAA-4AC7-9B5C-CD6DB51B5C94}"/>
    <cellStyle name="Entrada 2 3 3 4 6 4" xfId="11604" xr:uid="{681AFB51-42DC-41E4-9933-7BA77701D421}"/>
    <cellStyle name="Entrada 2 3 3 4 7" xfId="11605" xr:uid="{19B77A74-720A-423F-B4E3-DD2484389E38}"/>
    <cellStyle name="Entrada 2 3 3 4 8" xfId="11606" xr:uid="{5D942FC6-B46A-473E-92FF-1021800A2937}"/>
    <cellStyle name="Entrada 2 3 3 4 9" xfId="11607" xr:uid="{D0DD2006-A5E1-44E5-84FE-B24CBFF7AB67}"/>
    <cellStyle name="Entrada 2 3 3 5" xfId="11608" xr:uid="{F9DD3569-803A-4DE7-9861-54A2CC7EC858}"/>
    <cellStyle name="Entrada 2 3 3 5 2" xfId="11609" xr:uid="{19FD1883-815E-4F1D-A4DA-73A756768815}"/>
    <cellStyle name="Entrada 2 3 3 5 3" xfId="11610" xr:uid="{9254C4BF-0D4C-4A62-B1F9-211807B349E7}"/>
    <cellStyle name="Entrada 2 3 3 5 4" xfId="11611" xr:uid="{849D0547-840E-4007-A86C-6FBC9743C521}"/>
    <cellStyle name="Entrada 2 3 3 5 5" xfId="11612" xr:uid="{A352B3D8-F688-4D4E-88EF-9B4FDC23D4F0}"/>
    <cellStyle name="Entrada 2 3 3 6" xfId="11613" xr:uid="{295C99D5-FBB4-4B91-B09F-C9A0A1CE39BE}"/>
    <cellStyle name="Entrada 2 3 3 6 2" xfId="11614" xr:uid="{1AF23286-2760-4C70-B2DE-60A3F0FC2827}"/>
    <cellStyle name="Entrada 2 3 3 6 3" xfId="11615" xr:uid="{30F238A9-A0C3-46E4-B6A6-DCBEA9E5D53D}"/>
    <cellStyle name="Entrada 2 3 3 6 4" xfId="11616" xr:uid="{226DDE80-C294-47AB-BE99-2C6456A1A076}"/>
    <cellStyle name="Entrada 2 3 3 7" xfId="11617" xr:uid="{D5A566A5-78FE-43C6-8AC3-B527C9ABB42F}"/>
    <cellStyle name="Entrada 2 3 3 7 2" xfId="11618" xr:uid="{AA525E2F-8614-4604-B81F-22A29EEE1F1B}"/>
    <cellStyle name="Entrada 2 3 3 7 3" xfId="11619" xr:uid="{4C2EEB75-D84B-45D6-99DF-F90276DDD289}"/>
    <cellStyle name="Entrada 2 3 3 7 4" xfId="11620" xr:uid="{15733E37-7609-4E85-B85A-9E925CF1EF30}"/>
    <cellStyle name="Entrada 2 3 3 8" xfId="11621" xr:uid="{1E9FDF7B-0774-4AD3-BC39-858086DAA798}"/>
    <cellStyle name="Entrada 2 3 3 8 2" xfId="11622" xr:uid="{5EBEEE39-5857-4257-9A6C-919316C020E2}"/>
    <cellStyle name="Entrada 2 3 3 8 3" xfId="11623" xr:uid="{D439D3FB-FAD1-4739-8F8B-AEA86101DB86}"/>
    <cellStyle name="Entrada 2 3 3 8 4" xfId="11624" xr:uid="{ED43D5BC-1D03-497A-B039-F85629F0C2AF}"/>
    <cellStyle name="Entrada 2 3 3 9" xfId="11625" xr:uid="{2EFE935F-9E48-492C-9FDD-E8682FD7544B}"/>
    <cellStyle name="Entrada 2 3 4" xfId="11626" xr:uid="{FCB8AC7A-8219-486F-B749-172891D24BDE}"/>
    <cellStyle name="Entrada 2 3 4 10" xfId="11627" xr:uid="{B9486155-C7A5-49F8-A945-BCAAB799AD1B}"/>
    <cellStyle name="Entrada 2 3 4 2" xfId="11628" xr:uid="{7D71A584-5FA4-4EDD-97C3-E9ECAF3B8292}"/>
    <cellStyle name="Entrada 2 3 4 2 2" xfId="11629" xr:uid="{4B5E9294-F831-4C7E-A233-143C1B175C6E}"/>
    <cellStyle name="Entrada 2 3 4 2 3" xfId="11630" xr:uid="{77823FFB-8AED-4809-80AC-3AC93D5FF0AF}"/>
    <cellStyle name="Entrada 2 3 4 2 4" xfId="11631" xr:uid="{8C2533AA-059E-4724-969A-10DE02F0A3BD}"/>
    <cellStyle name="Entrada 2 3 4 2 5" xfId="11632" xr:uid="{10296D83-4E2A-4AA5-80BD-21E2C4CCAD77}"/>
    <cellStyle name="Entrada 2 3 4 3" xfId="11633" xr:uid="{A10126DA-507B-4386-80E7-1E353448F66C}"/>
    <cellStyle name="Entrada 2 3 4 3 2" xfId="11634" xr:uid="{9208803E-C369-43C3-A9D0-FD54793237F8}"/>
    <cellStyle name="Entrada 2 3 4 3 3" xfId="11635" xr:uid="{13E27F85-60CD-4D85-865C-84A0FC74A482}"/>
    <cellStyle name="Entrada 2 3 4 3 4" xfId="11636" xr:uid="{F8A4951B-2F4C-4215-87CA-F7604C7D56AC}"/>
    <cellStyle name="Entrada 2 3 4 3 5" xfId="11637" xr:uid="{26E7098B-76C6-4090-8CD7-839B04C9466E}"/>
    <cellStyle name="Entrada 2 3 4 4" xfId="11638" xr:uid="{4BFB5684-55D7-49A4-8480-F902CBBFA963}"/>
    <cellStyle name="Entrada 2 3 4 4 2" xfId="11639" xr:uid="{29D0A66A-07BE-40C1-B891-1D67AE2A22C6}"/>
    <cellStyle name="Entrada 2 3 4 4 3" xfId="11640" xr:uid="{1F83C044-6699-4620-AAEB-01A2AAD64840}"/>
    <cellStyle name="Entrada 2 3 4 4 4" xfId="11641" xr:uid="{66F5FD23-8234-4FDB-A17F-39914C8D6648}"/>
    <cellStyle name="Entrada 2 3 4 5" xfId="11642" xr:uid="{ED2DB4D3-47A2-4C35-9876-E23CB256A99D}"/>
    <cellStyle name="Entrada 2 3 4 5 2" xfId="11643" xr:uid="{6FF03E5A-7C81-4975-AA29-CA176FA83E0C}"/>
    <cellStyle name="Entrada 2 3 4 5 3" xfId="11644" xr:uid="{2FF2756C-C141-4F4F-8051-813DAC37C08E}"/>
    <cellStyle name="Entrada 2 3 4 5 4" xfId="11645" xr:uid="{6D09D197-76B5-470C-A1F4-6DC8A3830EA3}"/>
    <cellStyle name="Entrada 2 3 4 6" xfId="11646" xr:uid="{6A7731F7-E53D-4CF6-92A2-052F99D6A508}"/>
    <cellStyle name="Entrada 2 3 4 6 2" xfId="11647" xr:uid="{99AEE46E-CFA5-468F-9F49-ABA6312A3059}"/>
    <cellStyle name="Entrada 2 3 4 6 3" xfId="11648" xr:uid="{E07A625C-29BA-4987-ADCF-925714C28835}"/>
    <cellStyle name="Entrada 2 3 4 6 4" xfId="11649" xr:uid="{A501A227-731C-460F-91C9-84E7EED7A99C}"/>
    <cellStyle name="Entrada 2 3 4 7" xfId="11650" xr:uid="{9189B0E9-936D-4E4F-A795-917B96F48C27}"/>
    <cellStyle name="Entrada 2 3 4 8" xfId="11651" xr:uid="{191DCD57-897E-42E3-B52A-53771882DBBE}"/>
    <cellStyle name="Entrada 2 3 4 9" xfId="11652" xr:uid="{C453697C-FC38-4B03-A3C2-EC1E3EEF1DA4}"/>
    <cellStyle name="Entrada 2 3 5" xfId="11653" xr:uid="{0680511E-324E-434A-B485-E578336CB6FC}"/>
    <cellStyle name="Entrada 2 3 5 10" xfId="11654" xr:uid="{18F3487D-88B2-47CB-9795-365A24F7C023}"/>
    <cellStyle name="Entrada 2 3 5 2" xfId="11655" xr:uid="{59FADDF4-047B-4576-8A4E-460BA0B95CA9}"/>
    <cellStyle name="Entrada 2 3 5 2 2" xfId="11656" xr:uid="{10E4B841-3849-4562-8CF5-427701A14C75}"/>
    <cellStyle name="Entrada 2 3 5 2 3" xfId="11657" xr:uid="{855784C2-4683-449F-86FD-8734A43D24B0}"/>
    <cellStyle name="Entrada 2 3 5 2 4" xfId="11658" xr:uid="{A7B73396-A0B9-4565-9B71-41EB211EDF8C}"/>
    <cellStyle name="Entrada 2 3 5 2 5" xfId="11659" xr:uid="{A13DEEB8-FE91-4C3A-99D9-7B1128DFAB1D}"/>
    <cellStyle name="Entrada 2 3 5 3" xfId="11660" xr:uid="{71B73D90-B91E-428D-8A2B-D34290C18D28}"/>
    <cellStyle name="Entrada 2 3 5 3 2" xfId="11661" xr:uid="{EF0FF8DE-6CC5-4DA4-B8E2-C53455D34FF9}"/>
    <cellStyle name="Entrada 2 3 5 3 3" xfId="11662" xr:uid="{E8444F7C-CFE0-4B53-BC61-CC798645F2C1}"/>
    <cellStyle name="Entrada 2 3 5 3 4" xfId="11663" xr:uid="{2A529E6E-97EF-47BA-A0FF-7D1706D5AC49}"/>
    <cellStyle name="Entrada 2 3 5 3 5" xfId="11664" xr:uid="{3717CB15-1DFC-44A9-A38C-3409E63AC076}"/>
    <cellStyle name="Entrada 2 3 5 4" xfId="11665" xr:uid="{4C609C2C-776B-49D9-B9C8-42716F595D6A}"/>
    <cellStyle name="Entrada 2 3 5 4 2" xfId="11666" xr:uid="{03A83319-A6BC-44E2-A193-FCB93FB7B8BD}"/>
    <cellStyle name="Entrada 2 3 5 4 3" xfId="11667" xr:uid="{71EDC5DD-ECEA-46E0-955B-00C70F547F91}"/>
    <cellStyle name="Entrada 2 3 5 4 4" xfId="11668" xr:uid="{9B9FAAD5-D232-4F25-8B85-CA58BD550D17}"/>
    <cellStyle name="Entrada 2 3 5 5" xfId="11669" xr:uid="{2C0E4743-2B9F-4A98-A3D9-AD7016805B48}"/>
    <cellStyle name="Entrada 2 3 5 5 2" xfId="11670" xr:uid="{10A31078-55A4-4DB3-A23B-EB4F7884524D}"/>
    <cellStyle name="Entrada 2 3 5 5 3" xfId="11671" xr:uid="{1F47D853-3394-43BA-82FE-FB9735C2C108}"/>
    <cellStyle name="Entrada 2 3 5 5 4" xfId="11672" xr:uid="{91146BF4-5934-45FF-96B5-4F553F6CF66E}"/>
    <cellStyle name="Entrada 2 3 5 6" xfId="11673" xr:uid="{DFF9601B-6C10-47BE-A868-753A1BB0F3E7}"/>
    <cellStyle name="Entrada 2 3 5 6 2" xfId="11674" xr:uid="{08FB1835-019D-46F0-B241-655473E632CE}"/>
    <cellStyle name="Entrada 2 3 5 6 3" xfId="11675" xr:uid="{62D44154-CEAE-484B-B55B-B5E758D23F84}"/>
    <cellStyle name="Entrada 2 3 5 6 4" xfId="11676" xr:uid="{8D6B290B-D55C-477C-9FD8-B06C33A835D6}"/>
    <cellStyle name="Entrada 2 3 5 7" xfId="11677" xr:uid="{1C2C8130-4762-4143-B2FF-F513AEA240B1}"/>
    <cellStyle name="Entrada 2 3 5 8" xfId="11678" xr:uid="{58E4472D-EFBE-44B9-88E7-14455D38E41D}"/>
    <cellStyle name="Entrada 2 3 5 9" xfId="11679" xr:uid="{41AB6C29-8291-4F94-B16A-1DF16095083D}"/>
    <cellStyle name="Entrada 2 3 6" xfId="11680" xr:uid="{0CFD330C-C0D2-4D0C-AA55-3A4E74C3187A}"/>
    <cellStyle name="Entrada 2 3 6 2" xfId="11681" xr:uid="{564A9CAB-D116-4CCA-833B-341443EBA604}"/>
    <cellStyle name="Entrada 2 3 6 3" xfId="11682" xr:uid="{BCC0FE90-4870-4C82-89DF-02B3A7D2F0E8}"/>
    <cellStyle name="Entrada 2 3 6 4" xfId="11683" xr:uid="{922AC416-E501-4A04-8418-6314202F971D}"/>
    <cellStyle name="Entrada 2 3 6 5" xfId="11684" xr:uid="{22E46A3D-6706-4C22-A1B9-AE73FF97EF37}"/>
    <cellStyle name="Entrada 2 3 7" xfId="11685" xr:uid="{D2B2723A-B425-4771-9B63-68267B23A52E}"/>
    <cellStyle name="Entrada 2 3 7 2" xfId="11686" xr:uid="{035C72FF-4D27-4343-B024-94EBA4B99AE1}"/>
    <cellStyle name="Entrada 2 3 7 3" xfId="11687" xr:uid="{769FC425-0145-4381-BB57-775A0202084E}"/>
    <cellStyle name="Entrada 2 3 7 4" xfId="11688" xr:uid="{A3B53187-6AAA-4E19-B785-859E0D5EE44A}"/>
    <cellStyle name="Entrada 2 3 8" xfId="11689" xr:uid="{7A14885F-38AA-4FBE-8319-81CC151ABFBC}"/>
    <cellStyle name="Entrada 2 3 8 2" xfId="11690" xr:uid="{4BB0FFC0-F7B3-4F44-ACE2-151C7B9B54F5}"/>
    <cellStyle name="Entrada 2 3 8 3" xfId="11691" xr:uid="{BCD1DCA9-3C96-4116-B8F6-86F4AD9992FA}"/>
    <cellStyle name="Entrada 2 3 8 4" xfId="11692" xr:uid="{59518B27-4EB3-455E-8577-1C76D7D56FE6}"/>
    <cellStyle name="Entrada 2 3 9" xfId="11693" xr:uid="{54602A56-4465-4B1E-B857-2058EF431716}"/>
    <cellStyle name="Entrada 2 3 9 2" xfId="11694" xr:uid="{E7314403-505D-4F22-B480-D15A0E890C3E}"/>
    <cellStyle name="Entrada 2 3 9 3" xfId="11695" xr:uid="{785E6186-13C3-4E31-9A97-084358A2E4D9}"/>
    <cellStyle name="Entrada 2 3 9 4" xfId="11696" xr:uid="{E4BB4D43-277E-45DA-9CB9-8B27F93D1E8B}"/>
    <cellStyle name="Entrada 2 4" xfId="641" xr:uid="{CC8AEBDC-669D-4602-AF78-491A16FBF7DD}"/>
    <cellStyle name="Entrada 2 4 10" xfId="11697" xr:uid="{5C36C432-623E-458A-9158-DEB0E1756617}"/>
    <cellStyle name="Entrada 2 4 11" xfId="11698" xr:uid="{2CF99AED-0FD5-4C34-A471-44357E8459CF}"/>
    <cellStyle name="Entrada 2 4 12" xfId="11699" xr:uid="{2B7583E1-8E3A-4B3B-A4F1-67D4BED9CA83}"/>
    <cellStyle name="Entrada 2 4 13" xfId="11700" xr:uid="{821E77D8-EC67-4141-8A5D-ECC78D43F691}"/>
    <cellStyle name="Entrada 2 4 14" xfId="11701" xr:uid="{A681CEF2-1628-4CB2-BD17-F81647B247D8}"/>
    <cellStyle name="Entrada 2 4 15" xfId="11702" xr:uid="{59DFB166-3DD2-4612-8859-C571B67B03AC}"/>
    <cellStyle name="Entrada 2 4 16" xfId="11703" xr:uid="{ADCC321D-874B-4957-9485-75B5ABB5BB9A}"/>
    <cellStyle name="Entrada 2 4 2" xfId="783" xr:uid="{95169FF9-3720-48B3-9778-80BB0BD7DDD1}"/>
    <cellStyle name="Entrada 2 4 2 10" xfId="11704" xr:uid="{A8BAE5A3-AABE-4B23-A0D1-0500A2909E6E}"/>
    <cellStyle name="Entrada 2 4 2 11" xfId="11705" xr:uid="{71E8C045-D422-4EBF-BFFD-9785CBC89FF2}"/>
    <cellStyle name="Entrada 2 4 2 12" xfId="11706" xr:uid="{541357F3-A96E-4639-B19E-CC2FAC59A675}"/>
    <cellStyle name="Entrada 2 4 2 13" xfId="11707" xr:uid="{8898B859-BFC4-4D3B-B4DF-0CACBF82BF5C}"/>
    <cellStyle name="Entrada 2 4 2 14" xfId="11708" xr:uid="{30C38A6C-7B94-43D3-8D2E-4547277CDDA6}"/>
    <cellStyle name="Entrada 2 4 2 2" xfId="886" xr:uid="{EB5DF1D1-9913-43DA-B3A0-83C67FE294CA}"/>
    <cellStyle name="Entrada 2 4 2 2 10" xfId="11709" xr:uid="{41F811E5-CFE0-472E-AB32-E7A3A2DDCC08}"/>
    <cellStyle name="Entrada 2 4 2 2 11" xfId="11710" xr:uid="{0AD3F2B1-907F-4F2F-97D9-12C5BE544D36}"/>
    <cellStyle name="Entrada 2 4 2 2 12" xfId="11711" xr:uid="{FBCC3DCB-E7A6-43D2-9FDB-D207C346FF9C}"/>
    <cellStyle name="Entrada 2 4 2 2 13" xfId="11712" xr:uid="{A217B255-4D54-4748-8D98-F328B136DA38}"/>
    <cellStyle name="Entrada 2 4 2 2 2" xfId="1137" xr:uid="{BB76B33B-D298-4277-AA23-81B23219DE3A}"/>
    <cellStyle name="Entrada 2 4 2 2 2 10" xfId="11713" xr:uid="{DAA88B44-0B62-4E20-94B4-2DB16DEA32E3}"/>
    <cellStyle name="Entrada 2 4 2 2 2 11" xfId="11714" xr:uid="{FE600DEA-B940-4B85-BDC0-DB1453113BDA}"/>
    <cellStyle name="Entrada 2 4 2 2 2 12" xfId="11715" xr:uid="{BF18DE5B-8EDF-43B3-ADC5-CCFEE37CE3D1}"/>
    <cellStyle name="Entrada 2 4 2 2 2 13" xfId="11716" xr:uid="{A3AE125A-353D-4F1E-9125-FDE99AF7E537}"/>
    <cellStyle name="Entrada 2 4 2 2 2 2" xfId="11717" xr:uid="{3F30220C-EED5-456A-8743-2018FD0C749D}"/>
    <cellStyle name="Entrada 2 4 2 2 2 2 10" xfId="11718" xr:uid="{02EA2EA6-681B-49E1-9BDD-080D01205350}"/>
    <cellStyle name="Entrada 2 4 2 2 2 2 2" xfId="11719" xr:uid="{22C247FF-4BF9-4145-B554-50DD644224F5}"/>
    <cellStyle name="Entrada 2 4 2 2 2 2 2 2" xfId="11720" xr:uid="{C701C73F-3EA4-4B3B-A21C-C81F6682D534}"/>
    <cellStyle name="Entrada 2 4 2 2 2 2 2 3" xfId="11721" xr:uid="{A7776957-5080-42D5-8156-FFAA2352906C}"/>
    <cellStyle name="Entrada 2 4 2 2 2 2 2 4" xfId="11722" xr:uid="{30F2640A-D7BD-4F41-A6FE-5B2FA5A2E1EE}"/>
    <cellStyle name="Entrada 2 4 2 2 2 2 2 5" xfId="11723" xr:uid="{790078F2-A654-419B-A4E0-5A88A7654A5B}"/>
    <cellStyle name="Entrada 2 4 2 2 2 2 3" xfId="11724" xr:uid="{2677C0C9-CD73-4C1B-B620-13DD675914E2}"/>
    <cellStyle name="Entrada 2 4 2 2 2 2 3 2" xfId="11725" xr:uid="{D741C8E7-D9DD-4EE5-B8F0-A970E14CE122}"/>
    <cellStyle name="Entrada 2 4 2 2 2 2 3 3" xfId="11726" xr:uid="{E41E3AD4-9886-4C54-AE73-915132538DDA}"/>
    <cellStyle name="Entrada 2 4 2 2 2 2 3 4" xfId="11727" xr:uid="{86C50A0E-0394-4FF3-8AD9-F7FCDA04599F}"/>
    <cellStyle name="Entrada 2 4 2 2 2 2 3 5" xfId="11728" xr:uid="{7FC58EA5-4ECF-44F4-98D4-A9E52EDA8E14}"/>
    <cellStyle name="Entrada 2 4 2 2 2 2 4" xfId="11729" xr:uid="{D0BE1D56-CB54-4A5E-BE15-23A82613E6B8}"/>
    <cellStyle name="Entrada 2 4 2 2 2 2 4 2" xfId="11730" xr:uid="{E18DBD08-DE19-48C1-B475-D1899963A870}"/>
    <cellStyle name="Entrada 2 4 2 2 2 2 4 3" xfId="11731" xr:uid="{4D87DC69-09AD-4CE6-BE5D-E9BA18827533}"/>
    <cellStyle name="Entrada 2 4 2 2 2 2 4 4" xfId="11732" xr:uid="{E3FF12EB-6345-4C83-9CD4-DF9E59A17356}"/>
    <cellStyle name="Entrada 2 4 2 2 2 2 5" xfId="11733" xr:uid="{A5AC6F32-5E64-48B8-9729-508119AAC4BC}"/>
    <cellStyle name="Entrada 2 4 2 2 2 2 5 2" xfId="11734" xr:uid="{4F3C69AE-351B-410C-A5B9-162F8B32C47A}"/>
    <cellStyle name="Entrada 2 4 2 2 2 2 5 3" xfId="11735" xr:uid="{8D5A8C05-3A2A-47FB-8E6C-8E42A0522DA8}"/>
    <cellStyle name="Entrada 2 4 2 2 2 2 5 4" xfId="11736" xr:uid="{54EBDD09-E835-43A0-8689-C36B5047952F}"/>
    <cellStyle name="Entrada 2 4 2 2 2 2 6" xfId="11737" xr:uid="{ED21D05B-0A5D-44B9-A22E-339A5FDCDA8A}"/>
    <cellStyle name="Entrada 2 4 2 2 2 2 6 2" xfId="11738" xr:uid="{FC88B61C-3CDE-41D4-9A5A-9805B24268D5}"/>
    <cellStyle name="Entrada 2 4 2 2 2 2 6 3" xfId="11739" xr:uid="{AC2C13E8-EA55-4392-A188-EBD9D0AD6533}"/>
    <cellStyle name="Entrada 2 4 2 2 2 2 6 4" xfId="11740" xr:uid="{FE0EA9B1-7ABC-4BD2-BA0B-E60E155FE7E3}"/>
    <cellStyle name="Entrada 2 4 2 2 2 2 7" xfId="11741" xr:uid="{C0296208-2D08-47C9-B31A-FE27ADD094E7}"/>
    <cellStyle name="Entrada 2 4 2 2 2 2 8" xfId="11742" xr:uid="{35DC69C7-EDCB-4350-B82D-7E384A797798}"/>
    <cellStyle name="Entrada 2 4 2 2 2 2 9" xfId="11743" xr:uid="{0714D552-B425-462C-8897-5F3DE0B5BFE5}"/>
    <cellStyle name="Entrada 2 4 2 2 2 3" xfId="11744" xr:uid="{67A77A86-E563-48D8-99AA-B9C0EBE25592}"/>
    <cellStyle name="Entrada 2 4 2 2 2 3 2" xfId="11745" xr:uid="{6E6F26E8-C77F-4F10-8268-71B864E63D14}"/>
    <cellStyle name="Entrada 2 4 2 2 2 3 3" xfId="11746" xr:uid="{69374AF3-10B9-47F0-826D-1EC350D65DEA}"/>
    <cellStyle name="Entrada 2 4 2 2 2 3 4" xfId="11747" xr:uid="{47063F62-BD1F-4292-AD64-D13B4ABE8873}"/>
    <cellStyle name="Entrada 2 4 2 2 2 3 5" xfId="11748" xr:uid="{BCFB6D24-E1E8-451A-B5C8-CE81EEDD43FB}"/>
    <cellStyle name="Entrada 2 4 2 2 2 4" xfId="11749" xr:uid="{053B9FA7-E42B-46C7-927D-3EF380FB2E34}"/>
    <cellStyle name="Entrada 2 4 2 2 2 4 2" xfId="11750" xr:uid="{254755FE-25D4-46E8-BA45-2AB13D5E3726}"/>
    <cellStyle name="Entrada 2 4 2 2 2 4 3" xfId="11751" xr:uid="{8F5D41C3-8677-4317-8F9A-C6C5C188C767}"/>
    <cellStyle name="Entrada 2 4 2 2 2 4 4" xfId="11752" xr:uid="{598B6865-FC67-43AA-AD2F-3C408391EEF1}"/>
    <cellStyle name="Entrada 2 4 2 2 2 4 5" xfId="11753" xr:uid="{16DDFFBB-C147-4360-BDDD-444EB5A2E0F5}"/>
    <cellStyle name="Entrada 2 4 2 2 2 5" xfId="11754" xr:uid="{2D2BB318-7017-4DCC-94C4-DE07599F34A8}"/>
    <cellStyle name="Entrada 2 4 2 2 2 5 2" xfId="11755" xr:uid="{0DEE5451-640C-4DC7-AD71-7F8879C9BE09}"/>
    <cellStyle name="Entrada 2 4 2 2 2 5 3" xfId="11756" xr:uid="{367DFAD5-9B50-4259-82A4-46EBFDEC8C7D}"/>
    <cellStyle name="Entrada 2 4 2 2 2 5 4" xfId="11757" xr:uid="{9EDECED1-E064-4A8C-BAC6-622CEAE304DA}"/>
    <cellStyle name="Entrada 2 4 2 2 2 6" xfId="11758" xr:uid="{57E13DD4-9BB1-4AC9-A126-400B03AF5E5D}"/>
    <cellStyle name="Entrada 2 4 2 2 2 6 2" xfId="11759" xr:uid="{1F39D297-9BDF-43A1-AA14-CE989F0F7178}"/>
    <cellStyle name="Entrada 2 4 2 2 2 6 3" xfId="11760" xr:uid="{03D30671-6B18-4FCB-B1DB-4F0635F55147}"/>
    <cellStyle name="Entrada 2 4 2 2 2 6 4" xfId="11761" xr:uid="{2C729991-8451-47D1-B1E7-15E8F3B3C0FC}"/>
    <cellStyle name="Entrada 2 4 2 2 2 7" xfId="11762" xr:uid="{47968CA9-74B0-450A-9104-82BFB5E646D6}"/>
    <cellStyle name="Entrada 2 4 2 2 2 7 2" xfId="11763" xr:uid="{06742B40-3D40-4E06-BB2D-D42C12FC7EF0}"/>
    <cellStyle name="Entrada 2 4 2 2 2 7 3" xfId="11764" xr:uid="{257B330B-49FE-4E0B-933B-BE90C06E00BF}"/>
    <cellStyle name="Entrada 2 4 2 2 2 7 4" xfId="11765" xr:uid="{3013A0EB-BC72-4DE1-BC88-D4BB2ABD4F78}"/>
    <cellStyle name="Entrada 2 4 2 2 2 8" xfId="11766" xr:uid="{7C7A9D12-BC8F-41D3-9A6C-B821DBD88EBF}"/>
    <cellStyle name="Entrada 2 4 2 2 2 9" xfId="11767" xr:uid="{EBE3A47A-0F17-483E-8FAF-8A51566BDB46}"/>
    <cellStyle name="Entrada 2 4 2 2 3" xfId="11768" xr:uid="{42A2F279-C740-4E4E-9EF0-7BF271516635}"/>
    <cellStyle name="Entrada 2 4 2 2 3 10" xfId="11769" xr:uid="{01AAE011-3F20-41DF-B8EB-7E1BDAF9E8C6}"/>
    <cellStyle name="Entrada 2 4 2 2 3 2" xfId="11770" xr:uid="{BCEC5D5B-AF5A-42B4-B16B-764E8192EAD5}"/>
    <cellStyle name="Entrada 2 4 2 2 3 2 2" xfId="11771" xr:uid="{56959D48-A594-4478-87D1-0A3A9AB3F379}"/>
    <cellStyle name="Entrada 2 4 2 2 3 2 3" xfId="11772" xr:uid="{83F8C28F-C5BC-413E-8945-64E5F08ECFB9}"/>
    <cellStyle name="Entrada 2 4 2 2 3 2 4" xfId="11773" xr:uid="{C52C28AD-C21B-4D9A-AA94-E1438ED81E6B}"/>
    <cellStyle name="Entrada 2 4 2 2 3 2 5" xfId="11774" xr:uid="{4582041C-5AB3-423C-BB8F-18E9822BACDF}"/>
    <cellStyle name="Entrada 2 4 2 2 3 3" xfId="11775" xr:uid="{A49F59F6-02BD-49F2-BAFC-BEA0346FC349}"/>
    <cellStyle name="Entrada 2 4 2 2 3 3 2" xfId="11776" xr:uid="{198DBC3E-1A53-44D3-A675-263D8266380D}"/>
    <cellStyle name="Entrada 2 4 2 2 3 3 3" xfId="11777" xr:uid="{E84D0191-F3B0-4253-8FE1-A46BD92DF09C}"/>
    <cellStyle name="Entrada 2 4 2 2 3 3 4" xfId="11778" xr:uid="{02F52FB2-C18A-4371-B012-53201FCB3C7D}"/>
    <cellStyle name="Entrada 2 4 2 2 3 3 5" xfId="11779" xr:uid="{0F35361F-0DDD-4252-B620-88B13AA9A62F}"/>
    <cellStyle name="Entrada 2 4 2 2 3 4" xfId="11780" xr:uid="{D40B5858-3133-4262-A63B-E97A7E5DDCD4}"/>
    <cellStyle name="Entrada 2 4 2 2 3 4 2" xfId="11781" xr:uid="{FAB11060-0392-4C79-A192-7C023F379685}"/>
    <cellStyle name="Entrada 2 4 2 2 3 4 3" xfId="11782" xr:uid="{6B6600A1-F152-42F7-9895-BCFCC280808D}"/>
    <cellStyle name="Entrada 2 4 2 2 3 4 4" xfId="11783" xr:uid="{EDF5FF9D-C7B2-4772-BE1D-4FDDC24FFE51}"/>
    <cellStyle name="Entrada 2 4 2 2 3 5" xfId="11784" xr:uid="{C18449C2-E065-4987-8101-A92B870210A4}"/>
    <cellStyle name="Entrada 2 4 2 2 3 5 2" xfId="11785" xr:uid="{193A5450-6F11-4A8B-9252-410AF6514A1C}"/>
    <cellStyle name="Entrada 2 4 2 2 3 5 3" xfId="11786" xr:uid="{AE3C5583-F7CB-4B36-802B-FC8F6E843A78}"/>
    <cellStyle name="Entrada 2 4 2 2 3 5 4" xfId="11787" xr:uid="{6F904433-80F9-45DF-8C8C-FBBAE315945B}"/>
    <cellStyle name="Entrada 2 4 2 2 3 6" xfId="11788" xr:uid="{EAE9881B-26EB-4176-93D9-6D833AC97A13}"/>
    <cellStyle name="Entrada 2 4 2 2 3 6 2" xfId="11789" xr:uid="{642DEED6-8037-4347-89FD-0DE7EB667D3C}"/>
    <cellStyle name="Entrada 2 4 2 2 3 6 3" xfId="11790" xr:uid="{9564F992-B2D5-4D36-8EB2-AB38217AB278}"/>
    <cellStyle name="Entrada 2 4 2 2 3 6 4" xfId="11791" xr:uid="{7598874F-AE6E-4831-92ED-2FECB7C73041}"/>
    <cellStyle name="Entrada 2 4 2 2 3 7" xfId="11792" xr:uid="{E5FEB3E4-7B8E-4DE2-9BE6-D4AB44586936}"/>
    <cellStyle name="Entrada 2 4 2 2 3 8" xfId="11793" xr:uid="{39C11C85-F3DC-44BA-9379-506F8DC5BC01}"/>
    <cellStyle name="Entrada 2 4 2 2 3 9" xfId="11794" xr:uid="{C9A1E19C-7487-4242-A203-EA10D7CED60B}"/>
    <cellStyle name="Entrada 2 4 2 2 4" xfId="11795" xr:uid="{DB90B8AE-E39A-464C-B058-FD037080583D}"/>
    <cellStyle name="Entrada 2 4 2 2 4 10" xfId="11796" xr:uid="{1EF60F46-6CE5-4BF5-86FE-818E7C6C2472}"/>
    <cellStyle name="Entrada 2 4 2 2 4 2" xfId="11797" xr:uid="{05F198B7-B0D6-4F33-A83A-11FC758FE7B5}"/>
    <cellStyle name="Entrada 2 4 2 2 4 2 2" xfId="11798" xr:uid="{831D5F0E-49A6-4EE0-9849-EC5265DC1615}"/>
    <cellStyle name="Entrada 2 4 2 2 4 2 3" xfId="11799" xr:uid="{3FEBD3E3-D9CA-4D4F-9E12-10926CFA02A5}"/>
    <cellStyle name="Entrada 2 4 2 2 4 2 4" xfId="11800" xr:uid="{FDA7B892-6501-4DC0-A9FD-CA356F58B441}"/>
    <cellStyle name="Entrada 2 4 2 2 4 2 5" xfId="11801" xr:uid="{9FA7705A-0BC5-444E-A26C-8A3284DDAE04}"/>
    <cellStyle name="Entrada 2 4 2 2 4 3" xfId="11802" xr:uid="{523C1A9D-FF17-451F-8EFB-DA520B285807}"/>
    <cellStyle name="Entrada 2 4 2 2 4 3 2" xfId="11803" xr:uid="{84FB948F-5D00-4BC4-A68B-1426CFAAF683}"/>
    <cellStyle name="Entrada 2 4 2 2 4 3 3" xfId="11804" xr:uid="{EFD7D4B3-40C6-49DE-9367-5835183582B1}"/>
    <cellStyle name="Entrada 2 4 2 2 4 3 4" xfId="11805" xr:uid="{8BCA5727-C196-43F3-8930-1D87227EEB93}"/>
    <cellStyle name="Entrada 2 4 2 2 4 3 5" xfId="11806" xr:uid="{D3E9800D-F792-4E9D-9B23-20CF8723B6E2}"/>
    <cellStyle name="Entrada 2 4 2 2 4 4" xfId="11807" xr:uid="{6C0D7E74-C40C-4B5E-9282-E78C82244EA0}"/>
    <cellStyle name="Entrada 2 4 2 2 4 4 2" xfId="11808" xr:uid="{0A3D8BA1-E401-4EE9-A54E-305A59EC730D}"/>
    <cellStyle name="Entrada 2 4 2 2 4 4 3" xfId="11809" xr:uid="{7BA8BD67-0154-4D1E-AE67-FC425CFAD76A}"/>
    <cellStyle name="Entrada 2 4 2 2 4 4 4" xfId="11810" xr:uid="{DB2CEB91-29B0-43ED-8265-0923EB6E3388}"/>
    <cellStyle name="Entrada 2 4 2 2 4 5" xfId="11811" xr:uid="{1AF037F7-C818-46FB-A589-27363A8248B0}"/>
    <cellStyle name="Entrada 2 4 2 2 4 5 2" xfId="11812" xr:uid="{E6F84D69-5FAB-49D0-8FF2-BE70CB308432}"/>
    <cellStyle name="Entrada 2 4 2 2 4 5 3" xfId="11813" xr:uid="{A2E39D75-75F3-4B47-AE2D-9AB94CE9EA5A}"/>
    <cellStyle name="Entrada 2 4 2 2 4 5 4" xfId="11814" xr:uid="{E05233E2-F514-4054-B3E4-8B5C145EDB19}"/>
    <cellStyle name="Entrada 2 4 2 2 4 6" xfId="11815" xr:uid="{BCCC62B6-BE73-48DA-94C7-C7FDEBC92F29}"/>
    <cellStyle name="Entrada 2 4 2 2 4 6 2" xfId="11816" xr:uid="{7174610B-E94B-4CB3-A17A-FA9F28F50300}"/>
    <cellStyle name="Entrada 2 4 2 2 4 6 3" xfId="11817" xr:uid="{BC00ED61-FF8D-4699-B887-E83F8BC10556}"/>
    <cellStyle name="Entrada 2 4 2 2 4 6 4" xfId="11818" xr:uid="{3EBA6CDC-81D2-4D50-92F3-9CB0B1071B75}"/>
    <cellStyle name="Entrada 2 4 2 2 4 7" xfId="11819" xr:uid="{2CFB612E-5217-4F23-9C40-24E8EF205B95}"/>
    <cellStyle name="Entrada 2 4 2 2 4 8" xfId="11820" xr:uid="{BAE743C8-63FF-4C55-BCF8-0733BEFD2A67}"/>
    <cellStyle name="Entrada 2 4 2 2 4 9" xfId="11821" xr:uid="{EAE694CE-5056-4984-9C0C-14ECE6B40651}"/>
    <cellStyle name="Entrada 2 4 2 2 5" xfId="11822" xr:uid="{09F5EC7D-4D75-496F-A78E-237998BA4951}"/>
    <cellStyle name="Entrada 2 4 2 2 5 2" xfId="11823" xr:uid="{17A6A20E-6333-474C-98C9-AE67A3AFC9FE}"/>
    <cellStyle name="Entrada 2 4 2 2 5 3" xfId="11824" xr:uid="{1E18812B-5D85-4E38-B8C9-837672591D2E}"/>
    <cellStyle name="Entrada 2 4 2 2 5 4" xfId="11825" xr:uid="{3DF368C9-D608-4D3D-B961-30D280CC380D}"/>
    <cellStyle name="Entrada 2 4 2 2 5 5" xfId="11826" xr:uid="{82E3B02D-FB73-477D-962F-8E2E17C31C20}"/>
    <cellStyle name="Entrada 2 4 2 2 6" xfId="11827" xr:uid="{50E6B871-1CC7-4347-9EFE-5895740B0F74}"/>
    <cellStyle name="Entrada 2 4 2 2 6 2" xfId="11828" xr:uid="{2B528E91-6B58-455A-9873-2D9DA1A82D5F}"/>
    <cellStyle name="Entrada 2 4 2 2 6 3" xfId="11829" xr:uid="{6C4A438A-C85A-4AAB-8E24-82C100136DDE}"/>
    <cellStyle name="Entrada 2 4 2 2 6 4" xfId="11830" xr:uid="{4F44A017-F956-4E87-B080-6E2195081DF6}"/>
    <cellStyle name="Entrada 2 4 2 2 7" xfId="11831" xr:uid="{1F328347-C18F-4101-937A-69149ADD8973}"/>
    <cellStyle name="Entrada 2 4 2 2 7 2" xfId="11832" xr:uid="{1789763F-5338-489F-B90B-38FEFA5C46E2}"/>
    <cellStyle name="Entrada 2 4 2 2 7 3" xfId="11833" xr:uid="{5C8BCC0A-8D5E-453F-ACE7-C4B3FEECD547}"/>
    <cellStyle name="Entrada 2 4 2 2 7 4" xfId="11834" xr:uid="{9A141D8E-028C-400C-B508-7A329E141EB5}"/>
    <cellStyle name="Entrada 2 4 2 2 8" xfId="11835" xr:uid="{D9EE6B8E-A947-4C9A-97E0-B672DCF855D0}"/>
    <cellStyle name="Entrada 2 4 2 2 8 2" xfId="11836" xr:uid="{F28190F2-8192-4EE4-B7A3-96F7653D442F}"/>
    <cellStyle name="Entrada 2 4 2 2 8 3" xfId="11837" xr:uid="{9770D0D9-5CE3-45F5-963B-EEC82958492A}"/>
    <cellStyle name="Entrada 2 4 2 2 8 4" xfId="11838" xr:uid="{8F7E6BFC-592A-4D62-9E22-EF82F8A0F11D}"/>
    <cellStyle name="Entrada 2 4 2 2 9" xfId="11839" xr:uid="{0A8BF8C2-2177-45C0-A39E-E0EE49AA38AF}"/>
    <cellStyle name="Entrada 2 4 2 3" xfId="1034" xr:uid="{194A3EA8-AAB3-4C03-8723-2589DB5630D0}"/>
    <cellStyle name="Entrada 2 4 2 3 10" xfId="11840" xr:uid="{FAB36EDF-81EE-4B47-AECD-C769719B9AFC}"/>
    <cellStyle name="Entrada 2 4 2 3 11" xfId="11841" xr:uid="{14B17C01-ABE7-44E4-A2DA-A5B7B1DCD913}"/>
    <cellStyle name="Entrada 2 4 2 3 12" xfId="11842" xr:uid="{47017A93-F95C-445A-B097-DDD7D4ACD7E3}"/>
    <cellStyle name="Entrada 2 4 2 3 13" xfId="11843" xr:uid="{FF7B1C13-C320-47C5-BB0E-2FAE66F1BB9E}"/>
    <cellStyle name="Entrada 2 4 2 3 2" xfId="11844" xr:uid="{990DEF24-B81C-4462-9FF2-C13AD9824594}"/>
    <cellStyle name="Entrada 2 4 2 3 2 10" xfId="11845" xr:uid="{C5797A67-0D65-4E21-B8EB-00DCF3FF457D}"/>
    <cellStyle name="Entrada 2 4 2 3 2 2" xfId="11846" xr:uid="{5C0BA33A-E366-460A-A053-EFF69A652B0B}"/>
    <cellStyle name="Entrada 2 4 2 3 2 2 2" xfId="11847" xr:uid="{9A228520-8352-4669-AA90-BED2A1A5C728}"/>
    <cellStyle name="Entrada 2 4 2 3 2 2 3" xfId="11848" xr:uid="{6348090C-DA37-4A4B-9C90-927DBFC02998}"/>
    <cellStyle name="Entrada 2 4 2 3 2 2 4" xfId="11849" xr:uid="{8DE0D45B-7427-4B6E-811C-FB49FA06A131}"/>
    <cellStyle name="Entrada 2 4 2 3 2 2 5" xfId="11850" xr:uid="{51296D87-E2CE-436A-A83C-1643D50D3131}"/>
    <cellStyle name="Entrada 2 4 2 3 2 3" xfId="11851" xr:uid="{76370802-9E5C-4F95-B0CD-845C84CEEE3D}"/>
    <cellStyle name="Entrada 2 4 2 3 2 3 2" xfId="11852" xr:uid="{36B8085F-01C9-4048-9989-A7833B5C704E}"/>
    <cellStyle name="Entrada 2 4 2 3 2 3 3" xfId="11853" xr:uid="{E15921A5-6CD5-4456-B092-11A84594270A}"/>
    <cellStyle name="Entrada 2 4 2 3 2 3 4" xfId="11854" xr:uid="{CA674764-DF42-4343-AA77-F2C5FF31DAAE}"/>
    <cellStyle name="Entrada 2 4 2 3 2 3 5" xfId="11855" xr:uid="{539EC5D7-45F4-4729-BA23-40D28E29728C}"/>
    <cellStyle name="Entrada 2 4 2 3 2 4" xfId="11856" xr:uid="{92AD1259-B23C-4584-889D-B61D073345E9}"/>
    <cellStyle name="Entrada 2 4 2 3 2 4 2" xfId="11857" xr:uid="{C46B7A3D-DEF5-4D1C-ABB6-8EC43A223719}"/>
    <cellStyle name="Entrada 2 4 2 3 2 4 3" xfId="11858" xr:uid="{3EB1A3A8-C9BC-4927-9850-7804B620C4C8}"/>
    <cellStyle name="Entrada 2 4 2 3 2 4 4" xfId="11859" xr:uid="{B8B71EC6-465A-4D4F-BD94-A380FDD75F3F}"/>
    <cellStyle name="Entrada 2 4 2 3 2 5" xfId="11860" xr:uid="{D205935B-0AD7-48B3-AB3D-78615DD7B128}"/>
    <cellStyle name="Entrada 2 4 2 3 2 5 2" xfId="11861" xr:uid="{EB392758-EF04-4D93-B4DA-B0C272E60D91}"/>
    <cellStyle name="Entrada 2 4 2 3 2 5 3" xfId="11862" xr:uid="{4ED75DEF-F93E-457C-A388-B327627C6B27}"/>
    <cellStyle name="Entrada 2 4 2 3 2 5 4" xfId="11863" xr:uid="{E298B10B-88B8-4A20-BF31-772EC6114B15}"/>
    <cellStyle name="Entrada 2 4 2 3 2 6" xfId="11864" xr:uid="{9181F3AF-6434-4557-AA27-6126CA345368}"/>
    <cellStyle name="Entrada 2 4 2 3 2 6 2" xfId="11865" xr:uid="{6C722CA0-84CD-4DE8-AC33-327D1B9A8FE4}"/>
    <cellStyle name="Entrada 2 4 2 3 2 6 3" xfId="11866" xr:uid="{B29256FE-80D7-4954-9689-11FBCE7BBB0A}"/>
    <cellStyle name="Entrada 2 4 2 3 2 6 4" xfId="11867" xr:uid="{AFBD15A1-D9C5-4E09-A406-FB5880B1EDA8}"/>
    <cellStyle name="Entrada 2 4 2 3 2 7" xfId="11868" xr:uid="{9E6F2B0C-D83E-45B3-98B2-3B2E3CA1CED7}"/>
    <cellStyle name="Entrada 2 4 2 3 2 8" xfId="11869" xr:uid="{AA9E4740-BC12-44DF-81CF-8284FE1E7354}"/>
    <cellStyle name="Entrada 2 4 2 3 2 9" xfId="11870" xr:uid="{3AB15D01-C7A7-4C1B-897A-149941D03E03}"/>
    <cellStyle name="Entrada 2 4 2 3 3" xfId="11871" xr:uid="{23A5FF89-28AF-46A2-B526-CF7E741FE23F}"/>
    <cellStyle name="Entrada 2 4 2 3 3 2" xfId="11872" xr:uid="{CDE7A430-C884-484F-9CFB-02A223A6593E}"/>
    <cellStyle name="Entrada 2 4 2 3 3 3" xfId="11873" xr:uid="{C7BAE11F-3931-4023-8EA5-2F8B1190841D}"/>
    <cellStyle name="Entrada 2 4 2 3 3 4" xfId="11874" xr:uid="{6696CA7B-775F-4CBC-BF4F-BE32E50FD342}"/>
    <cellStyle name="Entrada 2 4 2 3 3 5" xfId="11875" xr:uid="{B9B7519A-E110-4F0C-A0EB-7635C05F4A92}"/>
    <cellStyle name="Entrada 2 4 2 3 4" xfId="11876" xr:uid="{A9E2C8AE-26C3-4D47-8CC0-6771EE4F6737}"/>
    <cellStyle name="Entrada 2 4 2 3 4 2" xfId="11877" xr:uid="{A8B38549-C649-47DB-AF0B-BDDA730FC001}"/>
    <cellStyle name="Entrada 2 4 2 3 4 3" xfId="11878" xr:uid="{2FE579BD-0EF1-413E-A803-013547CD0D0F}"/>
    <cellStyle name="Entrada 2 4 2 3 4 4" xfId="11879" xr:uid="{2C408BCC-91B4-4B1E-906F-8CFBEDD4273C}"/>
    <cellStyle name="Entrada 2 4 2 3 4 5" xfId="11880" xr:uid="{2AE1F919-E9B9-4D97-8335-49D8AF8B0BB8}"/>
    <cellStyle name="Entrada 2 4 2 3 5" xfId="11881" xr:uid="{EF79D9E0-C7B8-4FE4-A0A1-D5CCEF871B91}"/>
    <cellStyle name="Entrada 2 4 2 3 5 2" xfId="11882" xr:uid="{F2CDCFA6-3ACC-4449-823C-EB4606072CB7}"/>
    <cellStyle name="Entrada 2 4 2 3 5 3" xfId="11883" xr:uid="{7EBE66E4-2C47-4D5C-BAF9-E916BD91D303}"/>
    <cellStyle name="Entrada 2 4 2 3 5 4" xfId="11884" xr:uid="{B1EF885B-ED1B-4AF2-93FC-613504DAB6C3}"/>
    <cellStyle name="Entrada 2 4 2 3 6" xfId="11885" xr:uid="{92015B0F-B2A1-4496-884E-66A47147245C}"/>
    <cellStyle name="Entrada 2 4 2 3 6 2" xfId="11886" xr:uid="{B57BE097-1EF8-4EFA-A648-4ED9B4C0BED6}"/>
    <cellStyle name="Entrada 2 4 2 3 6 3" xfId="11887" xr:uid="{EEC683E9-EBF5-4D7D-B527-6E67667778D6}"/>
    <cellStyle name="Entrada 2 4 2 3 6 4" xfId="11888" xr:uid="{2330A1D7-0E85-4D82-8FE2-2C88142702FE}"/>
    <cellStyle name="Entrada 2 4 2 3 7" xfId="11889" xr:uid="{961CCE91-F108-4DDE-B201-362B8B97E674}"/>
    <cellStyle name="Entrada 2 4 2 3 7 2" xfId="11890" xr:uid="{87BA4CD5-6722-4A81-A4D2-DE2290D9CB66}"/>
    <cellStyle name="Entrada 2 4 2 3 7 3" xfId="11891" xr:uid="{C9271397-84D7-4341-9D94-059E041E86B8}"/>
    <cellStyle name="Entrada 2 4 2 3 7 4" xfId="11892" xr:uid="{3D7668AA-7695-437E-9AF1-13FABFDEB983}"/>
    <cellStyle name="Entrada 2 4 2 3 8" xfId="11893" xr:uid="{C537525E-46A4-4087-B9DB-80D3645051CC}"/>
    <cellStyle name="Entrada 2 4 2 3 9" xfId="11894" xr:uid="{3E1F3167-F6C7-44E7-B8B9-CA18F939ACF0}"/>
    <cellStyle name="Entrada 2 4 2 4" xfId="11895" xr:uid="{AFC11C69-15C4-4D5C-9019-4AC3C60B172A}"/>
    <cellStyle name="Entrada 2 4 2 4 10" xfId="11896" xr:uid="{89CC7DFE-49E1-4F92-A525-D25D22E7552A}"/>
    <cellStyle name="Entrada 2 4 2 4 2" xfId="11897" xr:uid="{0A7B9A07-7A71-4971-BA70-680861AC13E9}"/>
    <cellStyle name="Entrada 2 4 2 4 2 2" xfId="11898" xr:uid="{A62294A2-5EDE-4776-ADF4-50EAF76004A2}"/>
    <cellStyle name="Entrada 2 4 2 4 2 3" xfId="11899" xr:uid="{E8824C6D-38C8-4C8E-9D1C-BBB25B59C0C3}"/>
    <cellStyle name="Entrada 2 4 2 4 2 4" xfId="11900" xr:uid="{5A558EFF-55E0-4CF5-BD44-84CB5EFA456E}"/>
    <cellStyle name="Entrada 2 4 2 4 2 5" xfId="11901" xr:uid="{80C5F46A-35BA-4214-8673-8C2916B63B36}"/>
    <cellStyle name="Entrada 2 4 2 4 3" xfId="11902" xr:uid="{EC41398E-B395-4C6B-A80A-A423DEF5C745}"/>
    <cellStyle name="Entrada 2 4 2 4 3 2" xfId="11903" xr:uid="{6DF07619-3303-4DD3-9AED-01E02D867EF6}"/>
    <cellStyle name="Entrada 2 4 2 4 3 3" xfId="11904" xr:uid="{0EE217B6-723B-4AAF-8C4D-5A22C9E6E7D3}"/>
    <cellStyle name="Entrada 2 4 2 4 3 4" xfId="11905" xr:uid="{5CA19518-09C2-4C17-81C2-4ADAE53E4F33}"/>
    <cellStyle name="Entrada 2 4 2 4 3 5" xfId="11906" xr:uid="{D4671602-AB52-4BC0-9631-3E7B8B8DB9DC}"/>
    <cellStyle name="Entrada 2 4 2 4 4" xfId="11907" xr:uid="{4D6C3265-6A5D-43FB-80F4-CD907DFDAF95}"/>
    <cellStyle name="Entrada 2 4 2 4 4 2" xfId="11908" xr:uid="{A7B45862-9705-4110-BB34-24CD8EAD7EA2}"/>
    <cellStyle name="Entrada 2 4 2 4 4 3" xfId="11909" xr:uid="{53C4C06C-AECF-47ED-86CA-9BE0EF710E5E}"/>
    <cellStyle name="Entrada 2 4 2 4 4 4" xfId="11910" xr:uid="{3EFD5DA8-1BE2-41C1-8C43-F88797B66B07}"/>
    <cellStyle name="Entrada 2 4 2 4 5" xfId="11911" xr:uid="{BDEA27B5-5F6E-45E7-A0FD-7F1FFCC46F86}"/>
    <cellStyle name="Entrada 2 4 2 4 5 2" xfId="11912" xr:uid="{265C2D0D-5855-4494-8989-60315B9FDF31}"/>
    <cellStyle name="Entrada 2 4 2 4 5 3" xfId="11913" xr:uid="{27853DE0-04C9-4981-AA0D-6909366103DF}"/>
    <cellStyle name="Entrada 2 4 2 4 5 4" xfId="11914" xr:uid="{0D1E7E21-8A4F-4641-885E-5374A40201E5}"/>
    <cellStyle name="Entrada 2 4 2 4 6" xfId="11915" xr:uid="{E11DA213-BA17-45E1-9E40-528BC21DCD6A}"/>
    <cellStyle name="Entrada 2 4 2 4 6 2" xfId="11916" xr:uid="{3A645306-FCD7-48C4-9E4D-A06A45B6DBB6}"/>
    <cellStyle name="Entrada 2 4 2 4 6 3" xfId="11917" xr:uid="{E4171BD1-EA5A-4268-8FB5-18610166CBBD}"/>
    <cellStyle name="Entrada 2 4 2 4 6 4" xfId="11918" xr:uid="{6BE6937B-E1B7-4BB2-A757-863B9E876E1F}"/>
    <cellStyle name="Entrada 2 4 2 4 7" xfId="11919" xr:uid="{11C69B0C-3F1A-48B1-A26D-81275EF5606A}"/>
    <cellStyle name="Entrada 2 4 2 4 8" xfId="11920" xr:uid="{78DEED41-A3CA-495E-9C6E-E7B91543B8DB}"/>
    <cellStyle name="Entrada 2 4 2 4 9" xfId="11921" xr:uid="{D1D1A7EA-B99B-44C1-98CD-3DD6257062F4}"/>
    <cellStyle name="Entrada 2 4 2 5" xfId="11922" xr:uid="{AB22BEA6-A76A-465A-A9D5-3A4125DE883E}"/>
    <cellStyle name="Entrada 2 4 2 5 10" xfId="11923" xr:uid="{B368D3E8-032F-4964-AA40-F73D251AECDB}"/>
    <cellStyle name="Entrada 2 4 2 5 2" xfId="11924" xr:uid="{A9483F08-7249-4DAC-875B-4A1A65B77C90}"/>
    <cellStyle name="Entrada 2 4 2 5 2 2" xfId="11925" xr:uid="{FA050A8F-C3A1-4191-B95C-0882534DC155}"/>
    <cellStyle name="Entrada 2 4 2 5 2 3" xfId="11926" xr:uid="{A0AAF0DC-49C1-4EB9-BE36-6155FDB856A3}"/>
    <cellStyle name="Entrada 2 4 2 5 2 4" xfId="11927" xr:uid="{E298810F-EE8F-4427-8CB6-454F4FB9C805}"/>
    <cellStyle name="Entrada 2 4 2 5 2 5" xfId="11928" xr:uid="{15909D88-8BEF-438D-B0DF-D31DD03C260A}"/>
    <cellStyle name="Entrada 2 4 2 5 3" xfId="11929" xr:uid="{9FFF979C-9BBE-4CCD-8CA7-A6CE924256D4}"/>
    <cellStyle name="Entrada 2 4 2 5 3 2" xfId="11930" xr:uid="{1072BD3E-97EE-4C39-BB67-267ABA3A8951}"/>
    <cellStyle name="Entrada 2 4 2 5 3 3" xfId="11931" xr:uid="{4EC945AB-69B3-4D84-A660-136622BF6A7F}"/>
    <cellStyle name="Entrada 2 4 2 5 3 4" xfId="11932" xr:uid="{DEF25A3C-7038-4393-B100-262F2BA6EAB9}"/>
    <cellStyle name="Entrada 2 4 2 5 3 5" xfId="11933" xr:uid="{E82C5BEE-FCF0-4C4A-AD1D-85A98B49EFC0}"/>
    <cellStyle name="Entrada 2 4 2 5 4" xfId="11934" xr:uid="{F6F9E5C7-A9BF-41CA-96F9-49C6A1279892}"/>
    <cellStyle name="Entrada 2 4 2 5 4 2" xfId="11935" xr:uid="{3DBFDF3C-307E-43C8-B6D5-FA1BFF5C5D3A}"/>
    <cellStyle name="Entrada 2 4 2 5 4 3" xfId="11936" xr:uid="{84301A88-F0FF-4FAD-BBE6-F7E016833B53}"/>
    <cellStyle name="Entrada 2 4 2 5 4 4" xfId="11937" xr:uid="{4531A3A7-7431-4729-BE98-E7DED58BF415}"/>
    <cellStyle name="Entrada 2 4 2 5 5" xfId="11938" xr:uid="{4E193208-FE4E-4340-B6C8-2746DF94CF18}"/>
    <cellStyle name="Entrada 2 4 2 5 5 2" xfId="11939" xr:uid="{973DCD7E-F038-40CB-9A50-74C32FD8DF21}"/>
    <cellStyle name="Entrada 2 4 2 5 5 3" xfId="11940" xr:uid="{07D407E7-9D19-4AED-A078-A44F517812E7}"/>
    <cellStyle name="Entrada 2 4 2 5 5 4" xfId="11941" xr:uid="{588B102E-1EA8-4AE0-8B98-EC69221A862F}"/>
    <cellStyle name="Entrada 2 4 2 5 6" xfId="11942" xr:uid="{D905AA44-2268-40E6-BDF3-773F7052471F}"/>
    <cellStyle name="Entrada 2 4 2 5 6 2" xfId="11943" xr:uid="{49B0DC22-8090-4CE6-8ACE-C7AFBEBCAAA2}"/>
    <cellStyle name="Entrada 2 4 2 5 6 3" xfId="11944" xr:uid="{8A5AC9C9-0FB2-498B-AD4A-9D252E49F77B}"/>
    <cellStyle name="Entrada 2 4 2 5 6 4" xfId="11945" xr:uid="{430C985A-AD66-4F8F-A8A5-73ED529DC425}"/>
    <cellStyle name="Entrada 2 4 2 5 7" xfId="11946" xr:uid="{9C996A11-6A48-4D91-A194-DCB2F8F46C7D}"/>
    <cellStyle name="Entrada 2 4 2 5 8" xfId="11947" xr:uid="{59BE48AF-83E4-4ACF-A6A0-3A59E027D3D2}"/>
    <cellStyle name="Entrada 2 4 2 5 9" xfId="11948" xr:uid="{8A963A9D-3741-4568-9EBE-5F7598310751}"/>
    <cellStyle name="Entrada 2 4 2 6" xfId="11949" xr:uid="{36A073D4-F8F9-40FC-A6E5-DBD4C8FFCEA6}"/>
    <cellStyle name="Entrada 2 4 2 6 2" xfId="11950" xr:uid="{9B34A7FB-52E4-4AEF-898F-A8DD174C0D00}"/>
    <cellStyle name="Entrada 2 4 2 6 3" xfId="11951" xr:uid="{0B7006B9-2FAF-4326-BD65-B9DDA2740FB3}"/>
    <cellStyle name="Entrada 2 4 2 6 4" xfId="11952" xr:uid="{370255AA-B3B4-47EA-85C0-243E090A3B35}"/>
    <cellStyle name="Entrada 2 4 2 6 5" xfId="11953" xr:uid="{AB28557B-4BF3-4D17-858C-6C12ACB1C7E0}"/>
    <cellStyle name="Entrada 2 4 2 7" xfId="11954" xr:uid="{084BA103-E058-4A7A-8F01-861D67907017}"/>
    <cellStyle name="Entrada 2 4 2 7 2" xfId="11955" xr:uid="{64E0E216-5BE6-4E5D-AAE8-5ECCF7DDBA52}"/>
    <cellStyle name="Entrada 2 4 2 7 3" xfId="11956" xr:uid="{1CD2F785-2F32-4B24-A848-4804C6BA5FE6}"/>
    <cellStyle name="Entrada 2 4 2 7 4" xfId="11957" xr:uid="{340E5119-9AB3-4B87-BE6C-A6EDAC9DC100}"/>
    <cellStyle name="Entrada 2 4 2 8" xfId="11958" xr:uid="{33AB98DB-C566-4EF7-8AFC-FE84522E2CF7}"/>
    <cellStyle name="Entrada 2 4 2 8 2" xfId="11959" xr:uid="{33956501-9961-4B80-92C9-812C8E2E0B15}"/>
    <cellStyle name="Entrada 2 4 2 8 3" xfId="11960" xr:uid="{46542DD9-F09D-422E-9AF2-CCA15854CCFF}"/>
    <cellStyle name="Entrada 2 4 2 8 4" xfId="11961" xr:uid="{91F8A855-076D-4598-BF98-5A3003D80785}"/>
    <cellStyle name="Entrada 2 4 2 9" xfId="11962" xr:uid="{A488CDFE-A868-4375-9BB0-220B645985A0}"/>
    <cellStyle name="Entrada 2 4 2 9 2" xfId="11963" xr:uid="{FB5F21E9-DC4E-44A8-85CC-53C0A47A82E3}"/>
    <cellStyle name="Entrada 2 4 2 9 3" xfId="11964" xr:uid="{9F93D032-C3EB-4431-A782-B6CA64A2EA82}"/>
    <cellStyle name="Entrada 2 4 2 9 4" xfId="11965" xr:uid="{4507CD18-97AD-45CE-BB06-E91161B38CB6}"/>
    <cellStyle name="Entrada 2 4 3" xfId="718" xr:uid="{041DB793-3D74-40DE-B182-5BC95D77C0D4}"/>
    <cellStyle name="Entrada 2 4 3 10" xfId="11966" xr:uid="{505D64DA-63EB-4B24-B775-FD45476DB920}"/>
    <cellStyle name="Entrada 2 4 3 11" xfId="11967" xr:uid="{3271B137-0FB9-47C2-B2E2-77A1E0C2EC30}"/>
    <cellStyle name="Entrada 2 4 3 12" xfId="11968" xr:uid="{E6C8C044-2277-42C8-AC15-7B7E112B4769}"/>
    <cellStyle name="Entrada 2 4 3 13" xfId="11969" xr:uid="{9993311F-5118-4D78-AF3A-FBCF16F2789C}"/>
    <cellStyle name="Entrada 2 4 3 2" xfId="969" xr:uid="{E2595BDA-49E5-42AB-887E-9B2DB718CC8E}"/>
    <cellStyle name="Entrada 2 4 3 2 10" xfId="11970" xr:uid="{FAF820BC-DE31-46B2-B917-DC892762D4C7}"/>
    <cellStyle name="Entrada 2 4 3 2 11" xfId="11971" xr:uid="{974E380B-082D-48CD-BB7E-0C1BCACA584F}"/>
    <cellStyle name="Entrada 2 4 3 2 12" xfId="11972" xr:uid="{A9D4119D-0DC4-49B2-AADE-51C5314EA266}"/>
    <cellStyle name="Entrada 2 4 3 2 13" xfId="11973" xr:uid="{A9BB891E-5C97-4E76-8C3A-70D7D3C94BA2}"/>
    <cellStyle name="Entrada 2 4 3 2 2" xfId="11974" xr:uid="{AC32BEDA-BBDA-4576-BD29-3B70F0102783}"/>
    <cellStyle name="Entrada 2 4 3 2 2 10" xfId="11975" xr:uid="{C1EC16F0-97C4-4957-81DF-D371A917989C}"/>
    <cellStyle name="Entrada 2 4 3 2 2 2" xfId="11976" xr:uid="{9C72F0DD-0FA4-4086-ADE0-3E5FFBF82FDF}"/>
    <cellStyle name="Entrada 2 4 3 2 2 2 2" xfId="11977" xr:uid="{7B7F737B-A1D0-48BC-AE8D-E7A3936C699F}"/>
    <cellStyle name="Entrada 2 4 3 2 2 2 3" xfId="11978" xr:uid="{8EB83620-D0E0-4DE5-A29E-F205F37F44F8}"/>
    <cellStyle name="Entrada 2 4 3 2 2 2 4" xfId="11979" xr:uid="{A8525831-6526-4087-81CD-A7DE7EAC0AEF}"/>
    <cellStyle name="Entrada 2 4 3 2 2 2 5" xfId="11980" xr:uid="{D48F17BB-1FE9-4A31-AE1C-0FF9856A50AC}"/>
    <cellStyle name="Entrada 2 4 3 2 2 3" xfId="11981" xr:uid="{E9673B72-17CC-4CB4-9B11-DBEB973B3205}"/>
    <cellStyle name="Entrada 2 4 3 2 2 3 2" xfId="11982" xr:uid="{2BBAD2E9-7DE7-40F1-96E6-98411B2F5FC5}"/>
    <cellStyle name="Entrada 2 4 3 2 2 3 3" xfId="11983" xr:uid="{B9F5EF0C-FE7B-4A9C-B26C-AD528032FF61}"/>
    <cellStyle name="Entrada 2 4 3 2 2 3 4" xfId="11984" xr:uid="{C94590D8-8676-4D86-B895-587CC4C9C937}"/>
    <cellStyle name="Entrada 2 4 3 2 2 3 5" xfId="11985" xr:uid="{8C4DDF0F-16EB-47D9-A2F4-D18C216A1063}"/>
    <cellStyle name="Entrada 2 4 3 2 2 4" xfId="11986" xr:uid="{8AF7E15D-ED4D-4938-83EE-F204948893CB}"/>
    <cellStyle name="Entrada 2 4 3 2 2 4 2" xfId="11987" xr:uid="{C5D56A0F-1025-4A01-80A3-AB8D5EFCE053}"/>
    <cellStyle name="Entrada 2 4 3 2 2 4 3" xfId="11988" xr:uid="{766C4463-6560-4122-9F99-CDA97CBF4709}"/>
    <cellStyle name="Entrada 2 4 3 2 2 4 4" xfId="11989" xr:uid="{8107BEA1-4760-46DD-B053-3FBE8BBAF443}"/>
    <cellStyle name="Entrada 2 4 3 2 2 5" xfId="11990" xr:uid="{82170A56-E7D6-4F9B-94E7-FC478C5896AE}"/>
    <cellStyle name="Entrada 2 4 3 2 2 5 2" xfId="11991" xr:uid="{DEF03CF7-4F60-4D19-AE3F-DBC46EC6747F}"/>
    <cellStyle name="Entrada 2 4 3 2 2 5 3" xfId="11992" xr:uid="{FC94615E-F9F6-4FDA-BE10-08AAAAF73A5F}"/>
    <cellStyle name="Entrada 2 4 3 2 2 5 4" xfId="11993" xr:uid="{F05FAC14-2D4C-441B-BD7E-7A075C1BB6B4}"/>
    <cellStyle name="Entrada 2 4 3 2 2 6" xfId="11994" xr:uid="{E88E0A46-AD71-4D0D-A12A-550BA7E4CC40}"/>
    <cellStyle name="Entrada 2 4 3 2 2 6 2" xfId="11995" xr:uid="{4B7C1040-0E26-4546-9A40-A6CAD60EFBCD}"/>
    <cellStyle name="Entrada 2 4 3 2 2 6 3" xfId="11996" xr:uid="{41205711-ECD1-4EC0-B562-9FE73E4E46B5}"/>
    <cellStyle name="Entrada 2 4 3 2 2 6 4" xfId="11997" xr:uid="{92129467-CF7E-46C9-B04B-1BFE26CD1F74}"/>
    <cellStyle name="Entrada 2 4 3 2 2 7" xfId="11998" xr:uid="{B297737E-50E0-4643-8CE7-512542C8060D}"/>
    <cellStyle name="Entrada 2 4 3 2 2 8" xfId="11999" xr:uid="{0A75D919-3C8A-4E02-969F-ABD587C73E08}"/>
    <cellStyle name="Entrada 2 4 3 2 2 9" xfId="12000" xr:uid="{1B39DF58-47FF-401E-83C5-90B2D5B545E3}"/>
    <cellStyle name="Entrada 2 4 3 2 3" xfId="12001" xr:uid="{756F532E-6C29-4A83-9AAD-CD73CF9FB82F}"/>
    <cellStyle name="Entrada 2 4 3 2 3 2" xfId="12002" xr:uid="{D4919D9A-E779-4597-A098-8E0A8A32EADB}"/>
    <cellStyle name="Entrada 2 4 3 2 3 3" xfId="12003" xr:uid="{B8691053-5F44-4400-9CDE-984697FB831F}"/>
    <cellStyle name="Entrada 2 4 3 2 3 4" xfId="12004" xr:uid="{97A352F6-8169-4653-ABD1-42AF0F50F73E}"/>
    <cellStyle name="Entrada 2 4 3 2 3 5" xfId="12005" xr:uid="{B091DE56-E277-4D5E-BF09-813ECAAC4F36}"/>
    <cellStyle name="Entrada 2 4 3 2 4" xfId="12006" xr:uid="{0622BC53-AC85-4729-AC54-4148E34A3AFA}"/>
    <cellStyle name="Entrada 2 4 3 2 4 2" xfId="12007" xr:uid="{5305B12A-D620-4550-834A-176BBC7A845F}"/>
    <cellStyle name="Entrada 2 4 3 2 4 3" xfId="12008" xr:uid="{2800B3E9-9A90-4470-8CD7-6FD2D2B2BE5D}"/>
    <cellStyle name="Entrada 2 4 3 2 4 4" xfId="12009" xr:uid="{5C6D074F-D682-4E34-9EF4-A2DD0780AF05}"/>
    <cellStyle name="Entrada 2 4 3 2 4 5" xfId="12010" xr:uid="{F99695E8-0E1E-4D62-97BF-6F1CB946AC0E}"/>
    <cellStyle name="Entrada 2 4 3 2 5" xfId="12011" xr:uid="{15A4899C-5EDE-4832-9B05-2E9632D725DC}"/>
    <cellStyle name="Entrada 2 4 3 2 5 2" xfId="12012" xr:uid="{7855CA67-3C06-48CC-AB25-B6A5DB3E4001}"/>
    <cellStyle name="Entrada 2 4 3 2 5 3" xfId="12013" xr:uid="{4F888DA1-AFD9-41B2-9C0B-4EF3EA4F99DA}"/>
    <cellStyle name="Entrada 2 4 3 2 5 4" xfId="12014" xr:uid="{919A03B4-F5FA-47E2-AB15-6154B88F2C37}"/>
    <cellStyle name="Entrada 2 4 3 2 6" xfId="12015" xr:uid="{699EC203-E76E-41E0-9404-6E62E28BA58B}"/>
    <cellStyle name="Entrada 2 4 3 2 6 2" xfId="12016" xr:uid="{4315C347-3CDE-46A1-BA81-AF7183881DC5}"/>
    <cellStyle name="Entrada 2 4 3 2 6 3" xfId="12017" xr:uid="{74E73352-9036-4107-92E4-4AAFB5AD28DB}"/>
    <cellStyle name="Entrada 2 4 3 2 6 4" xfId="12018" xr:uid="{AA9F52F4-328F-4027-BCB2-82DE87EBABE9}"/>
    <cellStyle name="Entrada 2 4 3 2 7" xfId="12019" xr:uid="{F3B49839-E7EF-4DA7-AB9F-09DD814A8C14}"/>
    <cellStyle name="Entrada 2 4 3 2 7 2" xfId="12020" xr:uid="{17C02CBD-12EE-4D29-9B6C-44D904986819}"/>
    <cellStyle name="Entrada 2 4 3 2 7 3" xfId="12021" xr:uid="{D7A272B5-E195-4A33-A2C5-E00245FF899B}"/>
    <cellStyle name="Entrada 2 4 3 2 7 4" xfId="12022" xr:uid="{8C1C3709-AA27-4B7D-A1A7-1D935D3B6512}"/>
    <cellStyle name="Entrada 2 4 3 2 8" xfId="12023" xr:uid="{AD2C5F13-2D6E-4F35-96E0-8EE40641E273}"/>
    <cellStyle name="Entrada 2 4 3 2 9" xfId="12024" xr:uid="{B63B35EB-FEC9-488D-AF4D-AB8523010D23}"/>
    <cellStyle name="Entrada 2 4 3 3" xfId="12025" xr:uid="{25BB7FAB-8C48-431A-93E7-E4A465CC67AB}"/>
    <cellStyle name="Entrada 2 4 3 3 10" xfId="12026" xr:uid="{0AC1C689-ACDF-4F90-913E-2EA60D77BC2B}"/>
    <cellStyle name="Entrada 2 4 3 3 2" xfId="12027" xr:uid="{AD72D510-513C-4450-8A03-D5C015D8D2BD}"/>
    <cellStyle name="Entrada 2 4 3 3 2 2" xfId="12028" xr:uid="{A8681755-4B5F-4ACB-B31E-4C1C4D547EE3}"/>
    <cellStyle name="Entrada 2 4 3 3 2 3" xfId="12029" xr:uid="{3EFEDBFE-3F5F-4662-B9A2-788B0FE31A63}"/>
    <cellStyle name="Entrada 2 4 3 3 2 4" xfId="12030" xr:uid="{180C1FCA-8318-43F5-B068-262E69E0138E}"/>
    <cellStyle name="Entrada 2 4 3 3 2 5" xfId="12031" xr:uid="{0ED3F1AD-32F3-45DE-AC94-520CEB49CE57}"/>
    <cellStyle name="Entrada 2 4 3 3 3" xfId="12032" xr:uid="{B64D7504-1443-46E4-98CF-7AF89B8F5833}"/>
    <cellStyle name="Entrada 2 4 3 3 3 2" xfId="12033" xr:uid="{F0E2E4A3-A1E6-4862-AD62-A0DD43C5943B}"/>
    <cellStyle name="Entrada 2 4 3 3 3 3" xfId="12034" xr:uid="{84C64A64-1488-4826-AD91-C1849ADE7E06}"/>
    <cellStyle name="Entrada 2 4 3 3 3 4" xfId="12035" xr:uid="{2DCDC59D-A4B7-42DA-A6AB-61E0074547A8}"/>
    <cellStyle name="Entrada 2 4 3 3 3 5" xfId="12036" xr:uid="{122D84DC-DBF5-495D-852F-07153D83A1C7}"/>
    <cellStyle name="Entrada 2 4 3 3 4" xfId="12037" xr:uid="{84393FB4-0411-4111-BD27-14733A4B9E4A}"/>
    <cellStyle name="Entrada 2 4 3 3 4 2" xfId="12038" xr:uid="{0636FAC7-E2BD-46E0-8654-82C4047C57AB}"/>
    <cellStyle name="Entrada 2 4 3 3 4 3" xfId="12039" xr:uid="{FD5294BD-81BA-4A81-815F-B6531B9268A1}"/>
    <cellStyle name="Entrada 2 4 3 3 4 4" xfId="12040" xr:uid="{ACD684E0-B9F1-471F-A788-E1DB87D2ECAA}"/>
    <cellStyle name="Entrada 2 4 3 3 5" xfId="12041" xr:uid="{32171717-E141-4905-81F2-22A144C1BB89}"/>
    <cellStyle name="Entrada 2 4 3 3 5 2" xfId="12042" xr:uid="{866A6CB1-AC1B-42C2-9F05-4005EA274A68}"/>
    <cellStyle name="Entrada 2 4 3 3 5 3" xfId="12043" xr:uid="{097616F0-862F-4519-B34B-1268738DBD1D}"/>
    <cellStyle name="Entrada 2 4 3 3 5 4" xfId="12044" xr:uid="{C4D8A83A-ACE8-414C-B364-CD951A98B34A}"/>
    <cellStyle name="Entrada 2 4 3 3 6" xfId="12045" xr:uid="{AC43B9A8-32E5-41D3-AE01-DD3A9470F781}"/>
    <cellStyle name="Entrada 2 4 3 3 6 2" xfId="12046" xr:uid="{0C3AB913-DCAB-41FA-A87D-A77FD192FEF9}"/>
    <cellStyle name="Entrada 2 4 3 3 6 3" xfId="12047" xr:uid="{E5EDB4A3-E4AC-41F0-A085-F6864AD66A8A}"/>
    <cellStyle name="Entrada 2 4 3 3 6 4" xfId="12048" xr:uid="{32313E26-6FD4-4D5D-8840-63E8FBB7F822}"/>
    <cellStyle name="Entrada 2 4 3 3 7" xfId="12049" xr:uid="{6B039931-AB52-4EDF-B8A5-83F612222DAB}"/>
    <cellStyle name="Entrada 2 4 3 3 8" xfId="12050" xr:uid="{B4D23330-62FB-4A7B-B907-7C035F038AA1}"/>
    <cellStyle name="Entrada 2 4 3 3 9" xfId="12051" xr:uid="{D83C8C35-1DAE-4A12-B808-BC3857C2E60A}"/>
    <cellStyle name="Entrada 2 4 3 4" xfId="12052" xr:uid="{F359E988-9BE6-46D2-8A1E-BEC34235AB51}"/>
    <cellStyle name="Entrada 2 4 3 4 10" xfId="12053" xr:uid="{73ACA5BC-E66B-46DC-8F33-54F6CB7D3359}"/>
    <cellStyle name="Entrada 2 4 3 4 2" xfId="12054" xr:uid="{EBA82EEE-AA3A-4DF7-8588-F368CD895CBD}"/>
    <cellStyle name="Entrada 2 4 3 4 2 2" xfId="12055" xr:uid="{EF286609-DDB2-45EA-8606-AF9D93F363CC}"/>
    <cellStyle name="Entrada 2 4 3 4 2 3" xfId="12056" xr:uid="{B5536E70-CA45-4B4C-89A5-4CA8A91AC834}"/>
    <cellStyle name="Entrada 2 4 3 4 2 4" xfId="12057" xr:uid="{D2461F7F-891D-495B-B518-4851E4E925F6}"/>
    <cellStyle name="Entrada 2 4 3 4 2 5" xfId="12058" xr:uid="{0718B779-65C8-4D40-9445-1726BE9B99F4}"/>
    <cellStyle name="Entrada 2 4 3 4 3" xfId="12059" xr:uid="{9BA3BBB7-4AA4-4D17-8CAD-437017B136D6}"/>
    <cellStyle name="Entrada 2 4 3 4 3 2" xfId="12060" xr:uid="{3C2EE7E7-E8A4-4975-8A7E-BDA7FD2598A8}"/>
    <cellStyle name="Entrada 2 4 3 4 3 3" xfId="12061" xr:uid="{119F1D06-E411-44C1-AC99-27287D3F7669}"/>
    <cellStyle name="Entrada 2 4 3 4 3 4" xfId="12062" xr:uid="{B8EECE88-6BCD-43B7-9180-D6236E6500D7}"/>
    <cellStyle name="Entrada 2 4 3 4 3 5" xfId="12063" xr:uid="{308C32E3-06C3-45D3-80F2-B7AC29F9BA0D}"/>
    <cellStyle name="Entrada 2 4 3 4 4" xfId="12064" xr:uid="{49DF1ABD-9BE9-4F28-BDF3-C9D249BA40DF}"/>
    <cellStyle name="Entrada 2 4 3 4 4 2" xfId="12065" xr:uid="{180393D2-6452-4814-891A-56797B74EA9A}"/>
    <cellStyle name="Entrada 2 4 3 4 4 3" xfId="12066" xr:uid="{93B0FC5C-C83E-4425-83C4-8B4065B17E98}"/>
    <cellStyle name="Entrada 2 4 3 4 4 4" xfId="12067" xr:uid="{2E7A46AC-1C96-4350-BE0F-46C89E4C60EF}"/>
    <cellStyle name="Entrada 2 4 3 4 5" xfId="12068" xr:uid="{BA74CC90-2A8A-4774-8ACF-B83CDD2FAF61}"/>
    <cellStyle name="Entrada 2 4 3 4 5 2" xfId="12069" xr:uid="{DF2F8EDD-ACB2-40DC-BFB9-7E9EB4349F3E}"/>
    <cellStyle name="Entrada 2 4 3 4 5 3" xfId="12070" xr:uid="{12F308FE-F2FB-42F7-A1C5-2AC03A670CF0}"/>
    <cellStyle name="Entrada 2 4 3 4 5 4" xfId="12071" xr:uid="{C832A32B-EA70-414A-9709-A68CC288CCD5}"/>
    <cellStyle name="Entrada 2 4 3 4 6" xfId="12072" xr:uid="{28E0C23A-30CA-4C93-AA16-0BD2C5D23713}"/>
    <cellStyle name="Entrada 2 4 3 4 6 2" xfId="12073" xr:uid="{DE88FD30-D58F-4D6C-AF27-667E210172E2}"/>
    <cellStyle name="Entrada 2 4 3 4 6 3" xfId="12074" xr:uid="{50CA2055-546F-476C-8D01-624111BC45E3}"/>
    <cellStyle name="Entrada 2 4 3 4 6 4" xfId="12075" xr:uid="{CC7A4C5D-E34B-4E61-AEE4-7D70F1E32244}"/>
    <cellStyle name="Entrada 2 4 3 4 7" xfId="12076" xr:uid="{15FC784E-B84E-41A2-BD20-3502728A6629}"/>
    <cellStyle name="Entrada 2 4 3 4 8" xfId="12077" xr:uid="{9232AF62-1FFA-48D2-BC59-4AE44469291D}"/>
    <cellStyle name="Entrada 2 4 3 4 9" xfId="12078" xr:uid="{BF16D32C-6A39-4059-9E86-4AA65D7D0756}"/>
    <cellStyle name="Entrada 2 4 3 5" xfId="12079" xr:uid="{EE638EBF-A5AE-47B0-86A2-BF838CA001F3}"/>
    <cellStyle name="Entrada 2 4 3 5 2" xfId="12080" xr:uid="{FBDC5A45-8F80-4B49-96D4-DB0B2F28CBFF}"/>
    <cellStyle name="Entrada 2 4 3 5 3" xfId="12081" xr:uid="{3775BD39-1015-4561-AE73-86BD6177018C}"/>
    <cellStyle name="Entrada 2 4 3 5 4" xfId="12082" xr:uid="{54D42110-8396-4691-8433-D1CB5DDAA170}"/>
    <cellStyle name="Entrada 2 4 3 5 5" xfId="12083" xr:uid="{03C4B1BA-002D-49F1-950F-47C097B60787}"/>
    <cellStyle name="Entrada 2 4 3 6" xfId="12084" xr:uid="{AA266E1F-C1B0-428C-820A-BB0A7708B7F6}"/>
    <cellStyle name="Entrada 2 4 3 6 2" xfId="12085" xr:uid="{8F277590-6A8A-4B0D-96E3-0B6DA0031908}"/>
    <cellStyle name="Entrada 2 4 3 6 3" xfId="12086" xr:uid="{C4D61F19-33B4-4BF7-BF5C-166A589B25B2}"/>
    <cellStyle name="Entrada 2 4 3 6 4" xfId="12087" xr:uid="{46DC7B72-BBAA-4402-AE84-3F42A6B73405}"/>
    <cellStyle name="Entrada 2 4 3 7" xfId="12088" xr:uid="{31BD5EB9-3A53-4F29-87FA-C6D684221816}"/>
    <cellStyle name="Entrada 2 4 3 7 2" xfId="12089" xr:uid="{1510A7A1-5A25-4A39-9B50-59F014EE72E9}"/>
    <cellStyle name="Entrada 2 4 3 7 3" xfId="12090" xr:uid="{48FC3D52-6DF9-418B-AA80-376745F5B5F1}"/>
    <cellStyle name="Entrada 2 4 3 7 4" xfId="12091" xr:uid="{83873D70-744C-4827-9C88-A4E8FCA867F7}"/>
    <cellStyle name="Entrada 2 4 3 8" xfId="12092" xr:uid="{94C8979D-4A4B-4836-BB5F-616B1CBCA9BE}"/>
    <cellStyle name="Entrada 2 4 3 8 2" xfId="12093" xr:uid="{86C70A4A-3CB7-4A77-A76F-BCCEDB96F9A4}"/>
    <cellStyle name="Entrada 2 4 3 8 3" xfId="12094" xr:uid="{D5B6EA53-D987-485A-B3AA-AB6840FCC5A9}"/>
    <cellStyle name="Entrada 2 4 3 8 4" xfId="12095" xr:uid="{838E98DF-B09A-4813-A426-B9F7CD55755A}"/>
    <cellStyle name="Entrada 2 4 3 9" xfId="12096" xr:uid="{E13947FF-FEC3-4CB5-86AC-4535AEE6F584}"/>
    <cellStyle name="Entrada 2 4 4" xfId="12097" xr:uid="{78D422FD-5587-476E-83C9-6FE387353B3F}"/>
    <cellStyle name="Entrada 2 4 4 10" xfId="12098" xr:uid="{DFED45E8-1C8C-448D-ADBD-0E96610AC2C2}"/>
    <cellStyle name="Entrada 2 4 4 2" xfId="12099" xr:uid="{D11063E9-C2FD-4202-A453-19E3945BB948}"/>
    <cellStyle name="Entrada 2 4 4 2 2" xfId="12100" xr:uid="{6C397D80-8CC8-4192-A630-85A11A3B8854}"/>
    <cellStyle name="Entrada 2 4 4 2 3" xfId="12101" xr:uid="{0ACD5631-B15B-4C8E-AA12-A00A4EE4E44D}"/>
    <cellStyle name="Entrada 2 4 4 2 4" xfId="12102" xr:uid="{4A1F5538-E053-4C83-B915-24544E24BBCC}"/>
    <cellStyle name="Entrada 2 4 4 2 5" xfId="12103" xr:uid="{81EE3A84-9A69-4F18-A5A9-F9DE19A0C3D1}"/>
    <cellStyle name="Entrada 2 4 4 3" xfId="12104" xr:uid="{F4E7A7EE-28E5-450F-84B6-40940891BC22}"/>
    <cellStyle name="Entrada 2 4 4 3 2" xfId="12105" xr:uid="{AD5B2436-D94F-4701-84D8-3DEEBA705BED}"/>
    <cellStyle name="Entrada 2 4 4 3 3" xfId="12106" xr:uid="{157023E2-C134-4F10-A399-A44C49DE1BDF}"/>
    <cellStyle name="Entrada 2 4 4 3 4" xfId="12107" xr:uid="{5077E29A-97C4-434B-AA27-3A16FFFFBFC6}"/>
    <cellStyle name="Entrada 2 4 4 3 5" xfId="12108" xr:uid="{0D65C052-3579-4CA0-ACBE-B78888E9CD36}"/>
    <cellStyle name="Entrada 2 4 4 4" xfId="12109" xr:uid="{2AC76B73-B5F0-4B46-97A1-A4CDCB2E8287}"/>
    <cellStyle name="Entrada 2 4 4 4 2" xfId="12110" xr:uid="{420F7400-B3CB-4BC5-A983-529F013D40FE}"/>
    <cellStyle name="Entrada 2 4 4 4 3" xfId="12111" xr:uid="{A211CB61-66FE-400B-90B3-248245F59A02}"/>
    <cellStyle name="Entrada 2 4 4 4 4" xfId="12112" xr:uid="{1AF7C466-EF52-4568-B472-742EB600C89A}"/>
    <cellStyle name="Entrada 2 4 4 5" xfId="12113" xr:uid="{6B39B9EB-BB9B-481F-B07F-817C3F2C5443}"/>
    <cellStyle name="Entrada 2 4 4 5 2" xfId="12114" xr:uid="{E5D90CB6-3764-4D24-A6D2-E4D97BE19BC3}"/>
    <cellStyle name="Entrada 2 4 4 5 3" xfId="12115" xr:uid="{36D5E5F5-D817-4645-A924-A8BB621C725C}"/>
    <cellStyle name="Entrada 2 4 4 5 4" xfId="12116" xr:uid="{881D0F9B-EDA4-46A9-A454-A7BB03EFE046}"/>
    <cellStyle name="Entrada 2 4 4 6" xfId="12117" xr:uid="{62059826-8784-42AD-B445-4BF9893AEF63}"/>
    <cellStyle name="Entrada 2 4 4 6 2" xfId="12118" xr:uid="{AFBBFA6D-79E8-4445-81D1-3264836A8C42}"/>
    <cellStyle name="Entrada 2 4 4 6 3" xfId="12119" xr:uid="{08B6080D-A1DC-4474-8232-B64DA79837CB}"/>
    <cellStyle name="Entrada 2 4 4 6 4" xfId="12120" xr:uid="{D013D65D-8D53-4808-9442-065206522A86}"/>
    <cellStyle name="Entrada 2 4 4 7" xfId="12121" xr:uid="{3240F106-6169-468D-9A20-BC042CEEDC85}"/>
    <cellStyle name="Entrada 2 4 4 8" xfId="12122" xr:uid="{5C637710-9C8F-4F2A-9BA4-B0B64E962FDD}"/>
    <cellStyle name="Entrada 2 4 4 9" xfId="12123" xr:uid="{04F11DDF-1658-4DE8-9FF6-60CF49744572}"/>
    <cellStyle name="Entrada 2 4 5" xfId="12124" xr:uid="{FB87ABAD-5926-4615-BEA3-928ACF098000}"/>
    <cellStyle name="Entrada 2 4 5 10" xfId="12125" xr:uid="{7B45002F-8768-4387-9A70-78FDE0A4CB9C}"/>
    <cellStyle name="Entrada 2 4 5 2" xfId="12126" xr:uid="{188C46F8-09EB-46B7-8281-09E6BC94B487}"/>
    <cellStyle name="Entrada 2 4 5 2 2" xfId="12127" xr:uid="{83A1D449-26C1-4C54-B3E4-EAF6A48DC036}"/>
    <cellStyle name="Entrada 2 4 5 2 3" xfId="12128" xr:uid="{911E164A-A298-4463-9AF1-33F2C6214BDE}"/>
    <cellStyle name="Entrada 2 4 5 2 4" xfId="12129" xr:uid="{CB20522C-24C8-407E-988B-F28A03A225A0}"/>
    <cellStyle name="Entrada 2 4 5 2 5" xfId="12130" xr:uid="{9211D556-27F4-45D2-8D65-AA4D72E4A950}"/>
    <cellStyle name="Entrada 2 4 5 3" xfId="12131" xr:uid="{75BE55EF-3FC3-481E-9D24-B05E0E97DFA0}"/>
    <cellStyle name="Entrada 2 4 5 3 2" xfId="12132" xr:uid="{8301C00D-1ECF-4A8A-90B6-DE29CF416288}"/>
    <cellStyle name="Entrada 2 4 5 3 3" xfId="12133" xr:uid="{A542D9F4-B56F-490D-A3BC-AE3E9E40B939}"/>
    <cellStyle name="Entrada 2 4 5 3 4" xfId="12134" xr:uid="{10BB5253-C298-49E8-9AD7-A7EE00355656}"/>
    <cellStyle name="Entrada 2 4 5 3 5" xfId="12135" xr:uid="{B37D3FA7-EBAF-4D4F-AFFB-D01604AA69C9}"/>
    <cellStyle name="Entrada 2 4 5 4" xfId="12136" xr:uid="{15B5E5D7-49C6-4061-AB54-C86F8F7EBBF8}"/>
    <cellStyle name="Entrada 2 4 5 4 2" xfId="12137" xr:uid="{55F54C5D-9D7B-47AB-B21C-CF125DFB2296}"/>
    <cellStyle name="Entrada 2 4 5 4 3" xfId="12138" xr:uid="{E598687E-C6C0-43D4-8C8C-D1DC2281C054}"/>
    <cellStyle name="Entrada 2 4 5 4 4" xfId="12139" xr:uid="{564F3AE7-85F6-46B6-A9C9-53255A768CD3}"/>
    <cellStyle name="Entrada 2 4 5 5" xfId="12140" xr:uid="{E9373A69-B8B3-4602-9929-C589F8EF414E}"/>
    <cellStyle name="Entrada 2 4 5 5 2" xfId="12141" xr:uid="{ECDEE14C-F739-4A77-9E54-FE720EB19FB8}"/>
    <cellStyle name="Entrada 2 4 5 5 3" xfId="12142" xr:uid="{01E3A03C-DCD7-4F30-96EE-0662DECD7D67}"/>
    <cellStyle name="Entrada 2 4 5 5 4" xfId="12143" xr:uid="{F2B42A24-3705-43C1-89C4-902F1B784CC1}"/>
    <cellStyle name="Entrada 2 4 5 6" xfId="12144" xr:uid="{57367557-0917-46D8-835C-BD44A717FADD}"/>
    <cellStyle name="Entrada 2 4 5 6 2" xfId="12145" xr:uid="{9532C04B-0502-4621-858A-934D5BF31904}"/>
    <cellStyle name="Entrada 2 4 5 6 3" xfId="12146" xr:uid="{97841133-1838-407D-AF12-CE525B183C03}"/>
    <cellStyle name="Entrada 2 4 5 6 4" xfId="12147" xr:uid="{779AAB61-0B4C-446D-AB2E-BD14E423060D}"/>
    <cellStyle name="Entrada 2 4 5 7" xfId="12148" xr:uid="{1B0A2F8C-3B11-4E77-A5E8-8C83F4670FF8}"/>
    <cellStyle name="Entrada 2 4 5 8" xfId="12149" xr:uid="{91424E90-7366-403A-9AAE-34E939070851}"/>
    <cellStyle name="Entrada 2 4 5 9" xfId="12150" xr:uid="{C69FBB02-D4C4-4207-B9AA-0C620B2542DD}"/>
    <cellStyle name="Entrada 2 4 6" xfId="12151" xr:uid="{04BAD649-BA06-40D0-850E-CCAB62C64A8E}"/>
    <cellStyle name="Entrada 2 4 6 2" xfId="12152" xr:uid="{7E299C73-AE72-465C-8D29-6475BE92796A}"/>
    <cellStyle name="Entrada 2 4 6 3" xfId="12153" xr:uid="{B2D2E0DD-B6AA-4C9A-8082-6287415CEED6}"/>
    <cellStyle name="Entrada 2 4 6 4" xfId="12154" xr:uid="{D80BB0C2-20EF-4370-B8CD-59E3B9737143}"/>
    <cellStyle name="Entrada 2 4 6 5" xfId="12155" xr:uid="{3A31C0C4-35D4-4155-A3FA-F6C6F91056AC}"/>
    <cellStyle name="Entrada 2 4 7" xfId="12156" xr:uid="{3E9029DD-E1DD-4404-B161-935406953B3E}"/>
    <cellStyle name="Entrada 2 4 7 2" xfId="12157" xr:uid="{3058112E-682A-4516-9FD3-50322AC340A0}"/>
    <cellStyle name="Entrada 2 4 7 3" xfId="12158" xr:uid="{44B80F20-3710-4EE2-9E65-60C8C7C53CDD}"/>
    <cellStyle name="Entrada 2 4 7 4" xfId="12159" xr:uid="{03584D9C-9D15-4B35-BF96-EE0328D9A6F6}"/>
    <cellStyle name="Entrada 2 4 8" xfId="12160" xr:uid="{5D780E7D-73C3-46DD-A5E4-CB242EA555BB}"/>
    <cellStyle name="Entrada 2 4 8 2" xfId="12161" xr:uid="{E66BBCC1-7D56-4E45-8C23-0FE038FF1073}"/>
    <cellStyle name="Entrada 2 4 8 3" xfId="12162" xr:uid="{858EA475-C12E-4BC4-ABB7-FEAB2325BC97}"/>
    <cellStyle name="Entrada 2 4 8 4" xfId="12163" xr:uid="{B85CA1DA-E67F-4C89-8036-71A5DC62797B}"/>
    <cellStyle name="Entrada 2 4 9" xfId="12164" xr:uid="{6D2D0183-DCEC-423A-8C37-BD15FE428DE9}"/>
    <cellStyle name="Entrada 2 4 9 2" xfId="12165" xr:uid="{2DF255A2-6340-4656-A995-4144D48F8832}"/>
    <cellStyle name="Entrada 2 4 9 3" xfId="12166" xr:uid="{D06997E5-EA23-48E6-AA8D-16F15CC98ED8}"/>
    <cellStyle name="Entrada 2 4 9 4" xfId="12167" xr:uid="{FFE0DAD3-B315-422A-B077-4F54EF9D84A8}"/>
    <cellStyle name="Entrada 2 5" xfId="651" xr:uid="{B5C71C22-44E4-4809-9B00-E37A2AA8A8F8}"/>
    <cellStyle name="Entrada 2 5 10" xfId="12168" xr:uid="{994FABBA-61B1-4FB7-B14D-386C41337007}"/>
    <cellStyle name="Entrada 2 5 11" xfId="12169" xr:uid="{B556F8FC-E10D-4E6A-80CD-793F60CDCF77}"/>
    <cellStyle name="Entrada 2 5 12" xfId="12170" xr:uid="{CCD7B91F-C491-425D-B952-37CA7717630A}"/>
    <cellStyle name="Entrada 2 5 13" xfId="12171" xr:uid="{6B769BC4-F189-4614-98C1-AAC1DA581D30}"/>
    <cellStyle name="Entrada 2 5 14" xfId="12172" xr:uid="{4DACD703-4167-4132-9635-F885655BD3E2}"/>
    <cellStyle name="Entrada 2 5 15" xfId="12173" xr:uid="{F0AE9C30-8417-4D5F-91E0-FD15B9F2447F}"/>
    <cellStyle name="Entrada 2 5 16" xfId="12174" xr:uid="{34DF8AD6-3792-41F0-A61E-D9F0E65C1D8E}"/>
    <cellStyle name="Entrada 2 5 2" xfId="789" xr:uid="{9E179C7F-DE19-4C8E-BCB2-B4BA9B07A1F0}"/>
    <cellStyle name="Entrada 2 5 2 10" xfId="12175" xr:uid="{54B4A0BD-3AB9-4D4E-8E2F-CD1063AEAC5D}"/>
    <cellStyle name="Entrada 2 5 2 11" xfId="12176" xr:uid="{C5A718B6-BC6D-4249-B9D1-D98A7767E84C}"/>
    <cellStyle name="Entrada 2 5 2 12" xfId="12177" xr:uid="{9FF6CFB8-E7CC-4D26-B237-0E25B25240AE}"/>
    <cellStyle name="Entrada 2 5 2 13" xfId="12178" xr:uid="{C26C1525-FD91-43DD-9624-3E22AA5FC810}"/>
    <cellStyle name="Entrada 2 5 2 14" xfId="12179" xr:uid="{5C90824F-3260-4D45-82A9-0E32C674799C}"/>
    <cellStyle name="Entrada 2 5 2 2" xfId="891" xr:uid="{605C8D4E-F64C-43B4-99B2-7A1CCC019CB6}"/>
    <cellStyle name="Entrada 2 5 2 2 10" xfId="12180" xr:uid="{33B6E044-4BA8-4526-887C-1FA07C8D1EA9}"/>
    <cellStyle name="Entrada 2 5 2 2 11" xfId="12181" xr:uid="{237D0267-0A9E-4974-A1BB-D1045B94BEFD}"/>
    <cellStyle name="Entrada 2 5 2 2 12" xfId="12182" xr:uid="{A7659947-80FF-4915-A4DA-E55A74B0DB24}"/>
    <cellStyle name="Entrada 2 5 2 2 13" xfId="12183" xr:uid="{D6ADE62D-AB8C-4550-A096-A7A77532865E}"/>
    <cellStyle name="Entrada 2 5 2 2 2" xfId="1142" xr:uid="{FE9E73CC-F7D4-47F2-B737-733859029AB7}"/>
    <cellStyle name="Entrada 2 5 2 2 2 10" xfId="12184" xr:uid="{E6F9D8E3-4EE4-45EB-8F28-46E1A879F118}"/>
    <cellStyle name="Entrada 2 5 2 2 2 11" xfId="12185" xr:uid="{C2C0B638-9D09-4501-8394-7E188984287B}"/>
    <cellStyle name="Entrada 2 5 2 2 2 12" xfId="12186" xr:uid="{CBC584F4-5E6B-4811-8CF8-204EDB0E47F0}"/>
    <cellStyle name="Entrada 2 5 2 2 2 13" xfId="12187" xr:uid="{8549E85F-12E1-4233-B578-A20EC7E42D4F}"/>
    <cellStyle name="Entrada 2 5 2 2 2 2" xfId="12188" xr:uid="{FF29D5F7-51AB-42B7-BAE3-13DB3AE68572}"/>
    <cellStyle name="Entrada 2 5 2 2 2 2 10" xfId="12189" xr:uid="{AA307AEE-1EE2-40EA-A112-38F02810E517}"/>
    <cellStyle name="Entrada 2 5 2 2 2 2 2" xfId="12190" xr:uid="{06BADD37-9994-4B4D-A19A-C016317B1DDC}"/>
    <cellStyle name="Entrada 2 5 2 2 2 2 2 2" xfId="12191" xr:uid="{4490BE5C-3F3E-4F73-8807-FD3D3F0EADF2}"/>
    <cellStyle name="Entrada 2 5 2 2 2 2 2 3" xfId="12192" xr:uid="{C1354616-D411-442D-B415-72133ADCF227}"/>
    <cellStyle name="Entrada 2 5 2 2 2 2 2 4" xfId="12193" xr:uid="{C0875DB9-2BAB-47C4-8BE5-45EE9AB3047E}"/>
    <cellStyle name="Entrada 2 5 2 2 2 2 2 5" xfId="12194" xr:uid="{160FF255-C3E0-4CFC-A811-05A8DD1E6417}"/>
    <cellStyle name="Entrada 2 5 2 2 2 2 3" xfId="12195" xr:uid="{D59B5D63-2B27-4F1F-AF4C-9FD5C760772A}"/>
    <cellStyle name="Entrada 2 5 2 2 2 2 3 2" xfId="12196" xr:uid="{9CF29FED-6D25-4B08-A76F-3890878E02A1}"/>
    <cellStyle name="Entrada 2 5 2 2 2 2 3 3" xfId="12197" xr:uid="{70E8C9E1-FEFF-4EAA-A249-F7869EB5FBE3}"/>
    <cellStyle name="Entrada 2 5 2 2 2 2 3 4" xfId="12198" xr:uid="{F7A41B3F-3890-45FB-87BC-AC17B19F1FD7}"/>
    <cellStyle name="Entrada 2 5 2 2 2 2 3 5" xfId="12199" xr:uid="{B06766C2-DD82-4DA1-93D0-A621B40FB053}"/>
    <cellStyle name="Entrada 2 5 2 2 2 2 4" xfId="12200" xr:uid="{666DEF95-E18F-40C4-B354-DAF28059C3E9}"/>
    <cellStyle name="Entrada 2 5 2 2 2 2 4 2" xfId="12201" xr:uid="{454B15B0-06FC-4DB1-9662-75D78847672A}"/>
    <cellStyle name="Entrada 2 5 2 2 2 2 4 3" xfId="12202" xr:uid="{EBA57894-7346-4B3C-9F7C-ACF4F5E0D074}"/>
    <cellStyle name="Entrada 2 5 2 2 2 2 4 4" xfId="12203" xr:uid="{19E5514B-08F0-47CB-961F-446F7C95C445}"/>
    <cellStyle name="Entrada 2 5 2 2 2 2 5" xfId="12204" xr:uid="{090AFD87-81EF-4312-BC58-B1FAED455E41}"/>
    <cellStyle name="Entrada 2 5 2 2 2 2 5 2" xfId="12205" xr:uid="{18FD7252-C6AA-4417-85EB-CC1B823EF154}"/>
    <cellStyle name="Entrada 2 5 2 2 2 2 5 3" xfId="12206" xr:uid="{3202B6FB-9C89-4929-B97E-4CBB0B402213}"/>
    <cellStyle name="Entrada 2 5 2 2 2 2 5 4" xfId="12207" xr:uid="{AF97C964-1B5C-432C-BFB2-94DA8A91AAAA}"/>
    <cellStyle name="Entrada 2 5 2 2 2 2 6" xfId="12208" xr:uid="{077E39DD-C359-4C23-8D8C-DDC5734DE4B2}"/>
    <cellStyle name="Entrada 2 5 2 2 2 2 6 2" xfId="12209" xr:uid="{304E4DDB-DAC3-4CAC-A098-2A4CB41332F9}"/>
    <cellStyle name="Entrada 2 5 2 2 2 2 6 3" xfId="12210" xr:uid="{FDB57FDB-9CB9-4E1F-B55F-D0DE5967BDF8}"/>
    <cellStyle name="Entrada 2 5 2 2 2 2 6 4" xfId="12211" xr:uid="{81A9D342-B546-4C7F-8197-F816428C884F}"/>
    <cellStyle name="Entrada 2 5 2 2 2 2 7" xfId="12212" xr:uid="{A9F5ACFF-5F75-464E-8BCD-630EBBC8C810}"/>
    <cellStyle name="Entrada 2 5 2 2 2 2 8" xfId="12213" xr:uid="{3BF36485-0FE1-4FCD-AB1F-BA830768A34D}"/>
    <cellStyle name="Entrada 2 5 2 2 2 2 9" xfId="12214" xr:uid="{FC32398D-5699-4C86-901E-52DC5C658B24}"/>
    <cellStyle name="Entrada 2 5 2 2 2 3" xfId="12215" xr:uid="{408FD18E-693F-4801-89BB-E76DBCEA60A9}"/>
    <cellStyle name="Entrada 2 5 2 2 2 3 2" xfId="12216" xr:uid="{5552237D-0D9C-4A6E-897C-36A9BB55D04F}"/>
    <cellStyle name="Entrada 2 5 2 2 2 3 3" xfId="12217" xr:uid="{33CA4994-5FF9-4757-BDF3-680B89DF8769}"/>
    <cellStyle name="Entrada 2 5 2 2 2 3 4" xfId="12218" xr:uid="{6618DC9F-6DB6-4400-BC88-271997F5FA50}"/>
    <cellStyle name="Entrada 2 5 2 2 2 3 5" xfId="12219" xr:uid="{AA0A10D6-4AD0-4185-9364-009592DA1BEF}"/>
    <cellStyle name="Entrada 2 5 2 2 2 4" xfId="12220" xr:uid="{90B62742-EFB2-407D-84BE-154796826617}"/>
    <cellStyle name="Entrada 2 5 2 2 2 4 2" xfId="12221" xr:uid="{C4F74E81-A32E-4518-AD97-B817B87430E6}"/>
    <cellStyle name="Entrada 2 5 2 2 2 4 3" xfId="12222" xr:uid="{4DFC11E1-8379-4D55-9F30-6A1B4A46779B}"/>
    <cellStyle name="Entrada 2 5 2 2 2 4 4" xfId="12223" xr:uid="{26AA6BC6-B736-4E92-8E6A-8CF373394AB7}"/>
    <cellStyle name="Entrada 2 5 2 2 2 4 5" xfId="12224" xr:uid="{CDB8F9AB-F8B2-48B4-8793-CE8F1964C15F}"/>
    <cellStyle name="Entrada 2 5 2 2 2 5" xfId="12225" xr:uid="{F0B7224D-828A-46BB-BA43-9F666FE3A422}"/>
    <cellStyle name="Entrada 2 5 2 2 2 5 2" xfId="12226" xr:uid="{4BC59EE1-B04A-4CF0-BEB7-91AF982C7154}"/>
    <cellStyle name="Entrada 2 5 2 2 2 5 3" xfId="12227" xr:uid="{31B7DD06-B175-4046-A9DF-7BBCB7344B7F}"/>
    <cellStyle name="Entrada 2 5 2 2 2 5 4" xfId="12228" xr:uid="{A472C203-36AA-402C-AA8D-1D1A737AE897}"/>
    <cellStyle name="Entrada 2 5 2 2 2 6" xfId="12229" xr:uid="{4CB3C436-4AA3-44FE-8F55-5ABAB6AE11B2}"/>
    <cellStyle name="Entrada 2 5 2 2 2 6 2" xfId="12230" xr:uid="{DCF2C22C-22F5-463E-8FBB-08B02A6CC9B1}"/>
    <cellStyle name="Entrada 2 5 2 2 2 6 3" xfId="12231" xr:uid="{0E334EF1-B4EE-41FC-8023-EDAD262D3EC4}"/>
    <cellStyle name="Entrada 2 5 2 2 2 6 4" xfId="12232" xr:uid="{511FAF9C-D070-489B-8D1D-521613570039}"/>
    <cellStyle name="Entrada 2 5 2 2 2 7" xfId="12233" xr:uid="{FF8AC41D-EFF9-42F4-9075-64F8EA59E725}"/>
    <cellStyle name="Entrada 2 5 2 2 2 7 2" xfId="12234" xr:uid="{A661AFA7-2A04-4E34-8C8B-8CB35A8C0A97}"/>
    <cellStyle name="Entrada 2 5 2 2 2 7 3" xfId="12235" xr:uid="{00B92209-F801-4A2B-AC73-E8676ED8C03F}"/>
    <cellStyle name="Entrada 2 5 2 2 2 7 4" xfId="12236" xr:uid="{3CD3C54F-EE45-44C9-BF3D-05E1D2B1B7B7}"/>
    <cellStyle name="Entrada 2 5 2 2 2 8" xfId="12237" xr:uid="{996AD26A-9923-4412-9FDD-DB785906C1E1}"/>
    <cellStyle name="Entrada 2 5 2 2 2 9" xfId="12238" xr:uid="{BDBE25C8-6E47-48D4-8A86-8D9F5F3C9D17}"/>
    <cellStyle name="Entrada 2 5 2 2 3" xfId="12239" xr:uid="{8F6AAE8F-0EEF-40F7-923A-88219BB53FF5}"/>
    <cellStyle name="Entrada 2 5 2 2 3 10" xfId="12240" xr:uid="{2B294039-8D3F-4AEA-800A-F3D4DEA6EE52}"/>
    <cellStyle name="Entrada 2 5 2 2 3 2" xfId="12241" xr:uid="{F4AB1EAC-D468-4FC1-AC30-A1BD9DDCA155}"/>
    <cellStyle name="Entrada 2 5 2 2 3 2 2" xfId="12242" xr:uid="{40C7C3A9-738D-4C4B-B91B-7892B23C898C}"/>
    <cellStyle name="Entrada 2 5 2 2 3 2 3" xfId="12243" xr:uid="{9008FF75-F137-4E51-AF4F-ECEDE89ED3EB}"/>
    <cellStyle name="Entrada 2 5 2 2 3 2 4" xfId="12244" xr:uid="{47237156-218F-48C2-A941-2B30EA91140C}"/>
    <cellStyle name="Entrada 2 5 2 2 3 2 5" xfId="12245" xr:uid="{FBD2F24E-FCA4-48A1-B6CE-D01176EB284E}"/>
    <cellStyle name="Entrada 2 5 2 2 3 3" xfId="12246" xr:uid="{6D97BD9B-273B-43F2-8B20-DC5931D79B84}"/>
    <cellStyle name="Entrada 2 5 2 2 3 3 2" xfId="12247" xr:uid="{41B853AD-9551-4A27-8E2C-EAC1A4490B9A}"/>
    <cellStyle name="Entrada 2 5 2 2 3 3 3" xfId="12248" xr:uid="{B5B5B05B-D1B3-4F2F-8024-40FE733AFE5E}"/>
    <cellStyle name="Entrada 2 5 2 2 3 3 4" xfId="12249" xr:uid="{DBEEB21A-B4DE-41E0-A8B2-828FFDA3EF8F}"/>
    <cellStyle name="Entrada 2 5 2 2 3 3 5" xfId="12250" xr:uid="{81DC827E-DBDC-4968-BEF9-C3916E9A8B34}"/>
    <cellStyle name="Entrada 2 5 2 2 3 4" xfId="12251" xr:uid="{AB61D621-E9D9-47E5-B1EA-AF3FF8D57D10}"/>
    <cellStyle name="Entrada 2 5 2 2 3 4 2" xfId="12252" xr:uid="{557C81E6-6DD4-41C2-9ACF-63E252D9C0A9}"/>
    <cellStyle name="Entrada 2 5 2 2 3 4 3" xfId="12253" xr:uid="{2973FAEC-D0DD-4BC4-9232-57F70D8087EF}"/>
    <cellStyle name="Entrada 2 5 2 2 3 4 4" xfId="12254" xr:uid="{0FBA744E-8FF9-4805-BC2D-73E2A4DFD94D}"/>
    <cellStyle name="Entrada 2 5 2 2 3 5" xfId="12255" xr:uid="{E62A45C6-8B60-4D36-8A8E-B842BECF9374}"/>
    <cellStyle name="Entrada 2 5 2 2 3 5 2" xfId="12256" xr:uid="{DE56EA14-AEDB-4A96-813B-15FAF2E30A89}"/>
    <cellStyle name="Entrada 2 5 2 2 3 5 3" xfId="12257" xr:uid="{B670F578-DDA1-437A-A2D9-FF55E2F20285}"/>
    <cellStyle name="Entrada 2 5 2 2 3 5 4" xfId="12258" xr:uid="{945A8C29-BC4C-4068-8967-306252621555}"/>
    <cellStyle name="Entrada 2 5 2 2 3 6" xfId="12259" xr:uid="{50568D64-F337-4738-AB35-EDE765804E20}"/>
    <cellStyle name="Entrada 2 5 2 2 3 6 2" xfId="12260" xr:uid="{81D67EDB-5917-4CF8-B612-3CAAB9AEB963}"/>
    <cellStyle name="Entrada 2 5 2 2 3 6 3" xfId="12261" xr:uid="{830CE6C1-6E02-41D6-8EDE-81A4511B08DC}"/>
    <cellStyle name="Entrada 2 5 2 2 3 6 4" xfId="12262" xr:uid="{B9429E6D-3ADE-402C-A1BA-469488677AD5}"/>
    <cellStyle name="Entrada 2 5 2 2 3 7" xfId="12263" xr:uid="{E19C5DE1-EBBE-4D03-91E8-489C1138D83D}"/>
    <cellStyle name="Entrada 2 5 2 2 3 8" xfId="12264" xr:uid="{479B2C13-12FE-4C13-9756-94E8BB8FCDAC}"/>
    <cellStyle name="Entrada 2 5 2 2 3 9" xfId="12265" xr:uid="{70A16216-0FD7-46F7-89D4-3447F73824FD}"/>
    <cellStyle name="Entrada 2 5 2 2 4" xfId="12266" xr:uid="{B861003A-03D3-4062-AC04-3EE18832D49C}"/>
    <cellStyle name="Entrada 2 5 2 2 4 10" xfId="12267" xr:uid="{9009E636-1127-4940-A700-2F8E51FDF293}"/>
    <cellStyle name="Entrada 2 5 2 2 4 2" xfId="12268" xr:uid="{4096ED62-C98D-4527-9AC7-8798D8167F26}"/>
    <cellStyle name="Entrada 2 5 2 2 4 2 2" xfId="12269" xr:uid="{5838B56B-60D3-4857-A9C9-35330B43F81B}"/>
    <cellStyle name="Entrada 2 5 2 2 4 2 3" xfId="12270" xr:uid="{363D8CF4-29C0-4F71-BF11-8EEE72941E18}"/>
    <cellStyle name="Entrada 2 5 2 2 4 2 4" xfId="12271" xr:uid="{534D1CE6-37B2-45AF-86FA-42FF5293DEA8}"/>
    <cellStyle name="Entrada 2 5 2 2 4 2 5" xfId="12272" xr:uid="{5423EA78-0A9D-4124-A192-B2227B5A70F3}"/>
    <cellStyle name="Entrada 2 5 2 2 4 3" xfId="12273" xr:uid="{E2FCBF84-0F15-4004-8037-ABB8259A1A64}"/>
    <cellStyle name="Entrada 2 5 2 2 4 3 2" xfId="12274" xr:uid="{C30CA73B-0A39-40A7-A831-69C70B575CBF}"/>
    <cellStyle name="Entrada 2 5 2 2 4 3 3" xfId="12275" xr:uid="{6E594530-5F93-4D11-AB8A-7E8566B31C50}"/>
    <cellStyle name="Entrada 2 5 2 2 4 3 4" xfId="12276" xr:uid="{BAF30D6B-68DE-478C-86B1-B5C2DF01F008}"/>
    <cellStyle name="Entrada 2 5 2 2 4 3 5" xfId="12277" xr:uid="{5989916B-14EA-4DE0-8A5C-6DCA09F049E0}"/>
    <cellStyle name="Entrada 2 5 2 2 4 4" xfId="12278" xr:uid="{EE81BB27-0A6C-40DF-9F8D-DDA10A8709CB}"/>
    <cellStyle name="Entrada 2 5 2 2 4 4 2" xfId="12279" xr:uid="{AD96B3F3-C49E-4567-9F99-4D838DFEA180}"/>
    <cellStyle name="Entrada 2 5 2 2 4 4 3" xfId="12280" xr:uid="{9DB23F45-B81E-495A-9F6E-0E0F6FB21B84}"/>
    <cellStyle name="Entrada 2 5 2 2 4 4 4" xfId="12281" xr:uid="{D48CB3C6-E5DB-48AF-AE50-DB40FC0F1ECC}"/>
    <cellStyle name="Entrada 2 5 2 2 4 5" xfId="12282" xr:uid="{02CD3082-4CDD-4528-8061-2C34BBA08642}"/>
    <cellStyle name="Entrada 2 5 2 2 4 5 2" xfId="12283" xr:uid="{CBF5D95B-4B30-4E18-AB28-8FF7E772FB81}"/>
    <cellStyle name="Entrada 2 5 2 2 4 5 3" xfId="12284" xr:uid="{75393ED2-DB3F-4E86-BE9E-A28743C0E986}"/>
    <cellStyle name="Entrada 2 5 2 2 4 5 4" xfId="12285" xr:uid="{25E85BBD-DB66-4751-BA20-B5996867B583}"/>
    <cellStyle name="Entrada 2 5 2 2 4 6" xfId="12286" xr:uid="{E9774676-B32A-433B-AFD4-0C941CE55D44}"/>
    <cellStyle name="Entrada 2 5 2 2 4 6 2" xfId="12287" xr:uid="{A7487496-E056-4AB2-9CE5-EF530EABF236}"/>
    <cellStyle name="Entrada 2 5 2 2 4 6 3" xfId="12288" xr:uid="{B7B17D87-FF21-4141-B291-DD484BD46690}"/>
    <cellStyle name="Entrada 2 5 2 2 4 6 4" xfId="12289" xr:uid="{9A649DE3-07F2-40C2-B543-F6E52DBE74F0}"/>
    <cellStyle name="Entrada 2 5 2 2 4 7" xfId="12290" xr:uid="{A3ACDF7B-7CC9-4B92-AC85-D8D0EB984241}"/>
    <cellStyle name="Entrada 2 5 2 2 4 8" xfId="12291" xr:uid="{4E617377-1C79-4A92-8943-F64BE905B439}"/>
    <cellStyle name="Entrada 2 5 2 2 4 9" xfId="12292" xr:uid="{A2F6660E-C25C-437C-A0AD-A10D62DC75B8}"/>
    <cellStyle name="Entrada 2 5 2 2 5" xfId="12293" xr:uid="{BEE8F2BF-55C3-452A-8082-C7A6A4D92C5A}"/>
    <cellStyle name="Entrada 2 5 2 2 5 2" xfId="12294" xr:uid="{8C9D5809-4AC1-475F-B89A-BF80027F8846}"/>
    <cellStyle name="Entrada 2 5 2 2 5 3" xfId="12295" xr:uid="{8A900865-45A1-46F1-8104-F385AC475806}"/>
    <cellStyle name="Entrada 2 5 2 2 5 4" xfId="12296" xr:uid="{83B580F1-0998-4681-A0AB-B86AFEF6E516}"/>
    <cellStyle name="Entrada 2 5 2 2 5 5" xfId="12297" xr:uid="{1C10BCA6-5FAD-4A7B-9D36-972567CCB5FF}"/>
    <cellStyle name="Entrada 2 5 2 2 6" xfId="12298" xr:uid="{F2752369-6BC7-40EC-BD1F-8F3304D7FD0A}"/>
    <cellStyle name="Entrada 2 5 2 2 6 2" xfId="12299" xr:uid="{4A7645C3-CD25-4086-8B3C-8D1E88378D86}"/>
    <cellStyle name="Entrada 2 5 2 2 6 3" xfId="12300" xr:uid="{AAA9C8C0-AF09-4285-86EB-894D1E9C82C4}"/>
    <cellStyle name="Entrada 2 5 2 2 6 4" xfId="12301" xr:uid="{0C32D89C-F00B-4E6C-943B-8AE90CB63DEB}"/>
    <cellStyle name="Entrada 2 5 2 2 7" xfId="12302" xr:uid="{7BF34505-8763-4DCD-BE63-9368BFC59E21}"/>
    <cellStyle name="Entrada 2 5 2 2 7 2" xfId="12303" xr:uid="{696E413D-6D22-4A61-93D9-2C66687B98B7}"/>
    <cellStyle name="Entrada 2 5 2 2 7 3" xfId="12304" xr:uid="{B1B46F21-A6F6-49FA-A098-074BC8508473}"/>
    <cellStyle name="Entrada 2 5 2 2 7 4" xfId="12305" xr:uid="{7F4FFDEC-0B91-42A5-ADE7-E9406A31B0F2}"/>
    <cellStyle name="Entrada 2 5 2 2 8" xfId="12306" xr:uid="{86847D6B-414E-4D36-B92E-99A3012D5779}"/>
    <cellStyle name="Entrada 2 5 2 2 8 2" xfId="12307" xr:uid="{92F3F072-B2D2-4C74-8F5A-71D68C95CE1A}"/>
    <cellStyle name="Entrada 2 5 2 2 8 3" xfId="12308" xr:uid="{78C09933-A1D6-407B-A641-13CE77DA1D61}"/>
    <cellStyle name="Entrada 2 5 2 2 8 4" xfId="12309" xr:uid="{7B8ECB7B-3048-4BAD-A7B4-B5E0B75ADE85}"/>
    <cellStyle name="Entrada 2 5 2 2 9" xfId="12310" xr:uid="{87C59389-AA40-4B21-A383-2FD1887DF54E}"/>
    <cellStyle name="Entrada 2 5 2 3" xfId="1040" xr:uid="{F545818B-E819-485A-85EB-E295C92B3CDF}"/>
    <cellStyle name="Entrada 2 5 2 3 10" xfId="12311" xr:uid="{DB67ABA0-39B5-4280-949E-5E5EAD5DF37E}"/>
    <cellStyle name="Entrada 2 5 2 3 11" xfId="12312" xr:uid="{10E94424-C2D4-4812-979B-F16E8C16562F}"/>
    <cellStyle name="Entrada 2 5 2 3 12" xfId="12313" xr:uid="{E2623832-259D-4BA5-A28E-B3DEEFA3618B}"/>
    <cellStyle name="Entrada 2 5 2 3 13" xfId="12314" xr:uid="{5907A8C0-8821-49D5-9322-D874FC7659C2}"/>
    <cellStyle name="Entrada 2 5 2 3 2" xfId="12315" xr:uid="{0B9243F8-E861-4320-8B2D-6975736DBB42}"/>
    <cellStyle name="Entrada 2 5 2 3 2 10" xfId="12316" xr:uid="{AF97905D-A459-4BDE-8951-C985EDDA4AD7}"/>
    <cellStyle name="Entrada 2 5 2 3 2 2" xfId="12317" xr:uid="{DDCC425A-4044-4546-8652-3A56FD69E15D}"/>
    <cellStyle name="Entrada 2 5 2 3 2 2 2" xfId="12318" xr:uid="{F8C5DA31-D3A1-41A1-B252-B5D94CC1AB23}"/>
    <cellStyle name="Entrada 2 5 2 3 2 2 3" xfId="12319" xr:uid="{A9C9EE46-3CE4-4723-B0C3-DC12A38DBB57}"/>
    <cellStyle name="Entrada 2 5 2 3 2 2 4" xfId="12320" xr:uid="{4E450277-DF94-4316-AAA8-0363B8A2164B}"/>
    <cellStyle name="Entrada 2 5 2 3 2 2 5" xfId="12321" xr:uid="{70372731-7103-4F36-96E4-3753E7D18858}"/>
    <cellStyle name="Entrada 2 5 2 3 2 3" xfId="12322" xr:uid="{819BC80A-A15C-4379-878E-A711AAA15357}"/>
    <cellStyle name="Entrada 2 5 2 3 2 3 2" xfId="12323" xr:uid="{CDDEBF70-F8A4-4018-8969-426B854DDE5E}"/>
    <cellStyle name="Entrada 2 5 2 3 2 3 3" xfId="12324" xr:uid="{C25CA554-9574-4F3B-BD81-F690848DFA6E}"/>
    <cellStyle name="Entrada 2 5 2 3 2 3 4" xfId="12325" xr:uid="{C22CF120-071F-486C-AF6D-92483172D859}"/>
    <cellStyle name="Entrada 2 5 2 3 2 3 5" xfId="12326" xr:uid="{FF2D6C90-E05E-4402-B71D-83E60E3EE7CB}"/>
    <cellStyle name="Entrada 2 5 2 3 2 4" xfId="12327" xr:uid="{2E18F01A-8261-4CF9-8832-F79640AEAE62}"/>
    <cellStyle name="Entrada 2 5 2 3 2 4 2" xfId="12328" xr:uid="{E43A1D60-F95D-4E2E-9EB6-DD1A9EE3B568}"/>
    <cellStyle name="Entrada 2 5 2 3 2 4 3" xfId="12329" xr:uid="{33A5D3BC-4195-4BA5-8A32-2B3CC9C3A1A5}"/>
    <cellStyle name="Entrada 2 5 2 3 2 4 4" xfId="12330" xr:uid="{AC3499E1-A7D7-4C90-A6DC-073497EFBDD4}"/>
    <cellStyle name="Entrada 2 5 2 3 2 5" xfId="12331" xr:uid="{C691E69B-6F5E-43A1-B7F7-7C051A16D117}"/>
    <cellStyle name="Entrada 2 5 2 3 2 5 2" xfId="12332" xr:uid="{9B2548F3-9904-4227-BD24-7B3F3DD522D5}"/>
    <cellStyle name="Entrada 2 5 2 3 2 5 3" xfId="12333" xr:uid="{200EF41D-D438-4B0F-AFD5-94F4BC437C1C}"/>
    <cellStyle name="Entrada 2 5 2 3 2 5 4" xfId="12334" xr:uid="{8353575D-27A2-49F0-8F7F-6211C2A74ED4}"/>
    <cellStyle name="Entrada 2 5 2 3 2 6" xfId="12335" xr:uid="{DA4B3025-30F7-4105-B1C6-E9CA9D2FC69B}"/>
    <cellStyle name="Entrada 2 5 2 3 2 6 2" xfId="12336" xr:uid="{F5887C31-0C49-43D4-BFDE-21DE8DDB6947}"/>
    <cellStyle name="Entrada 2 5 2 3 2 6 3" xfId="12337" xr:uid="{CBA835D6-4CF1-4337-9820-3A6AB93882B3}"/>
    <cellStyle name="Entrada 2 5 2 3 2 6 4" xfId="12338" xr:uid="{1F4C612C-9B67-4EB3-84BF-DF3DE7D41742}"/>
    <cellStyle name="Entrada 2 5 2 3 2 7" xfId="12339" xr:uid="{F27A011E-48C4-4A34-B326-B50C8EB40F78}"/>
    <cellStyle name="Entrada 2 5 2 3 2 8" xfId="12340" xr:uid="{5BB76CD6-2E64-4C2C-81C2-99EA4E05AF50}"/>
    <cellStyle name="Entrada 2 5 2 3 2 9" xfId="12341" xr:uid="{31286AC8-5DDB-4300-897E-4C258BC6E15D}"/>
    <cellStyle name="Entrada 2 5 2 3 3" xfId="12342" xr:uid="{007AD6FA-412A-498D-9881-41131C9DBDE7}"/>
    <cellStyle name="Entrada 2 5 2 3 3 2" xfId="12343" xr:uid="{81F134CF-8334-4ED3-AB77-D7AF630697EA}"/>
    <cellStyle name="Entrada 2 5 2 3 3 3" xfId="12344" xr:uid="{01B2CD3C-17A5-4C2E-A708-94ADD6E572EA}"/>
    <cellStyle name="Entrada 2 5 2 3 3 4" xfId="12345" xr:uid="{611CBEE4-68C4-49E4-B296-726F9AC8E949}"/>
    <cellStyle name="Entrada 2 5 2 3 3 5" xfId="12346" xr:uid="{2FA2099B-B93C-4B83-9E52-FE901BE61485}"/>
    <cellStyle name="Entrada 2 5 2 3 4" xfId="12347" xr:uid="{9F4DD590-DC35-4F7A-ACB1-69C0FE0FB188}"/>
    <cellStyle name="Entrada 2 5 2 3 4 2" xfId="12348" xr:uid="{473F38E4-9C17-47EB-8F49-FEA354789125}"/>
    <cellStyle name="Entrada 2 5 2 3 4 3" xfId="12349" xr:uid="{DCDA072A-B1CB-4BF8-B528-DBB8E3C8BBCF}"/>
    <cellStyle name="Entrada 2 5 2 3 4 4" xfId="12350" xr:uid="{46B4EEA1-7BC6-4D10-907A-11324B97454A}"/>
    <cellStyle name="Entrada 2 5 2 3 4 5" xfId="12351" xr:uid="{9C7AB320-D116-4B10-AA51-3ACC45816B80}"/>
    <cellStyle name="Entrada 2 5 2 3 5" xfId="12352" xr:uid="{E6C6B7C9-CA33-4539-982F-AE06B9EE07AA}"/>
    <cellStyle name="Entrada 2 5 2 3 5 2" xfId="12353" xr:uid="{BDD03F6A-2BED-4DBC-BB8C-5C1D8E5EFCBA}"/>
    <cellStyle name="Entrada 2 5 2 3 5 3" xfId="12354" xr:uid="{4AE343EE-8A97-456C-8A55-95639DDBD7C1}"/>
    <cellStyle name="Entrada 2 5 2 3 5 4" xfId="12355" xr:uid="{2454C44D-0018-4B46-BE64-465F3E90DBA7}"/>
    <cellStyle name="Entrada 2 5 2 3 6" xfId="12356" xr:uid="{BD1E610A-9753-4909-9118-A42DE5A09C64}"/>
    <cellStyle name="Entrada 2 5 2 3 6 2" xfId="12357" xr:uid="{98D013AC-09D9-4DD2-9747-F2A1D8383F29}"/>
    <cellStyle name="Entrada 2 5 2 3 6 3" xfId="12358" xr:uid="{F6DEB7BA-5275-4A34-9CB3-C091AB9CD8CC}"/>
    <cellStyle name="Entrada 2 5 2 3 6 4" xfId="12359" xr:uid="{EF081D52-E633-44EC-99E0-19E2204B618B}"/>
    <cellStyle name="Entrada 2 5 2 3 7" xfId="12360" xr:uid="{CF2CEA6C-2521-47CA-B739-FAF2A2526479}"/>
    <cellStyle name="Entrada 2 5 2 3 7 2" xfId="12361" xr:uid="{C46000AC-F13B-404D-B32A-8812BA6DA920}"/>
    <cellStyle name="Entrada 2 5 2 3 7 3" xfId="12362" xr:uid="{48419C30-7FC6-4756-A992-2926A92F3FD9}"/>
    <cellStyle name="Entrada 2 5 2 3 7 4" xfId="12363" xr:uid="{D4AF8B86-A411-4321-AF94-A8328B0A214B}"/>
    <cellStyle name="Entrada 2 5 2 3 8" xfId="12364" xr:uid="{E4F578AB-100B-4231-950D-148B66A03D9F}"/>
    <cellStyle name="Entrada 2 5 2 3 9" xfId="12365" xr:uid="{7330E1E8-687F-475F-BE52-F23A4F6CC6F7}"/>
    <cellStyle name="Entrada 2 5 2 4" xfId="12366" xr:uid="{DBFBC067-18E4-4AA0-AF1F-402BD8EF2BD8}"/>
    <cellStyle name="Entrada 2 5 2 4 10" xfId="12367" xr:uid="{FBBC76B3-1CC6-4D53-983F-708EDA3B3400}"/>
    <cellStyle name="Entrada 2 5 2 4 2" xfId="12368" xr:uid="{C550E194-A87A-4454-A0FE-BF11BED6F58E}"/>
    <cellStyle name="Entrada 2 5 2 4 2 2" xfId="12369" xr:uid="{23AE19CE-22B2-4281-9DE1-D0F8EAB972B4}"/>
    <cellStyle name="Entrada 2 5 2 4 2 3" xfId="12370" xr:uid="{95D566BE-E27D-49A6-82F7-D259BFCB4BD3}"/>
    <cellStyle name="Entrada 2 5 2 4 2 4" xfId="12371" xr:uid="{3EFD5349-98B8-4A0F-BF0C-F854BA84A9FA}"/>
    <cellStyle name="Entrada 2 5 2 4 2 5" xfId="12372" xr:uid="{C3CA3EA3-7D2A-4070-A7C2-61A5F915DAE9}"/>
    <cellStyle name="Entrada 2 5 2 4 3" xfId="12373" xr:uid="{4FB4343D-C82B-4B0F-AA1E-9E2F53CA27AF}"/>
    <cellStyle name="Entrada 2 5 2 4 3 2" xfId="12374" xr:uid="{4CAFEBD5-7AD6-470E-8F0E-7690F021DE53}"/>
    <cellStyle name="Entrada 2 5 2 4 3 3" xfId="12375" xr:uid="{93FC4B07-72F6-450F-B1AB-61F8D76BB92F}"/>
    <cellStyle name="Entrada 2 5 2 4 3 4" xfId="12376" xr:uid="{24C9D905-23D6-474D-9BE4-58E6821F96AE}"/>
    <cellStyle name="Entrada 2 5 2 4 3 5" xfId="12377" xr:uid="{B1C86786-AA42-46AB-8C48-FBAE6088B322}"/>
    <cellStyle name="Entrada 2 5 2 4 4" xfId="12378" xr:uid="{2912DCCA-A851-4A3D-B239-2AB696F227BA}"/>
    <cellStyle name="Entrada 2 5 2 4 4 2" xfId="12379" xr:uid="{07881375-F93D-4F0F-ADD4-B9913A996CF6}"/>
    <cellStyle name="Entrada 2 5 2 4 4 3" xfId="12380" xr:uid="{8C127171-31AB-40BD-95BD-BFE962A890A5}"/>
    <cellStyle name="Entrada 2 5 2 4 4 4" xfId="12381" xr:uid="{08C55378-325E-400A-9976-9AE9AD49A865}"/>
    <cellStyle name="Entrada 2 5 2 4 5" xfId="12382" xr:uid="{F8065342-B35E-45D7-847D-004465BBB56B}"/>
    <cellStyle name="Entrada 2 5 2 4 5 2" xfId="12383" xr:uid="{D60BB080-E42F-4A17-91A1-E8114EC59029}"/>
    <cellStyle name="Entrada 2 5 2 4 5 3" xfId="12384" xr:uid="{CABF2B15-7F27-4852-AA88-34EEC604F203}"/>
    <cellStyle name="Entrada 2 5 2 4 5 4" xfId="12385" xr:uid="{762AEA77-F397-4291-AC9E-BF75C1B736CC}"/>
    <cellStyle name="Entrada 2 5 2 4 6" xfId="12386" xr:uid="{21BDF78D-4C96-4011-90EF-138535EAE1AF}"/>
    <cellStyle name="Entrada 2 5 2 4 6 2" xfId="12387" xr:uid="{8F13613F-4121-49D3-BEA8-E7F656E5AD7A}"/>
    <cellStyle name="Entrada 2 5 2 4 6 3" xfId="12388" xr:uid="{3882EE39-D8C8-43CD-8499-0860B6804609}"/>
    <cellStyle name="Entrada 2 5 2 4 6 4" xfId="12389" xr:uid="{B1C48750-3025-4581-BB87-301C4723CCD8}"/>
    <cellStyle name="Entrada 2 5 2 4 7" xfId="12390" xr:uid="{7C15D6D3-0B47-4A8D-89A5-31A87E3DC7A4}"/>
    <cellStyle name="Entrada 2 5 2 4 8" xfId="12391" xr:uid="{FF5D5DB0-28F0-41AC-902F-9BA607CEDA09}"/>
    <cellStyle name="Entrada 2 5 2 4 9" xfId="12392" xr:uid="{FA62A148-5258-4E06-956B-A430269D09BE}"/>
    <cellStyle name="Entrada 2 5 2 5" xfId="12393" xr:uid="{74714608-AED5-4E38-AB5E-700AD7F244AB}"/>
    <cellStyle name="Entrada 2 5 2 5 10" xfId="12394" xr:uid="{C6BFD7F7-3663-46E4-BCBE-37158CA3F140}"/>
    <cellStyle name="Entrada 2 5 2 5 2" xfId="12395" xr:uid="{5DBDD36B-E215-4B44-A035-F03664EB6EBB}"/>
    <cellStyle name="Entrada 2 5 2 5 2 2" xfId="12396" xr:uid="{7F339C9E-FBD0-4196-97CB-7E99D4E18E01}"/>
    <cellStyle name="Entrada 2 5 2 5 2 3" xfId="12397" xr:uid="{01BA272A-9F27-4CFD-9E22-B896378EE8C3}"/>
    <cellStyle name="Entrada 2 5 2 5 2 4" xfId="12398" xr:uid="{45F551BD-0FF9-41FA-B6D9-D7E3A74AAD36}"/>
    <cellStyle name="Entrada 2 5 2 5 2 5" xfId="12399" xr:uid="{0AA2FA88-3054-42FA-A457-5DC8539DC4C6}"/>
    <cellStyle name="Entrada 2 5 2 5 3" xfId="12400" xr:uid="{A5E5AD65-6123-4755-A6D0-2ADE5F2F7C15}"/>
    <cellStyle name="Entrada 2 5 2 5 3 2" xfId="12401" xr:uid="{687CB356-AD5D-4CF7-BAE8-B1F7273AFA7E}"/>
    <cellStyle name="Entrada 2 5 2 5 3 3" xfId="12402" xr:uid="{E7C40B7A-C0BD-4A1F-96E3-13EC37F3CB08}"/>
    <cellStyle name="Entrada 2 5 2 5 3 4" xfId="12403" xr:uid="{B462E8C6-CC23-4F69-96A0-8016B044ED0A}"/>
    <cellStyle name="Entrada 2 5 2 5 3 5" xfId="12404" xr:uid="{D151461C-B505-430C-AD5A-635242530AEB}"/>
    <cellStyle name="Entrada 2 5 2 5 4" xfId="12405" xr:uid="{F267522E-F985-4FE9-9B2B-87107109AEEA}"/>
    <cellStyle name="Entrada 2 5 2 5 4 2" xfId="12406" xr:uid="{40179E38-3218-4131-BAEA-BCB0FA6FB004}"/>
    <cellStyle name="Entrada 2 5 2 5 4 3" xfId="12407" xr:uid="{C4022D70-11F0-4D22-9014-32E8B2A26A19}"/>
    <cellStyle name="Entrada 2 5 2 5 4 4" xfId="12408" xr:uid="{D15E9225-E9CA-427A-A7D1-5ABE29191386}"/>
    <cellStyle name="Entrada 2 5 2 5 5" xfId="12409" xr:uid="{A1A84A10-A0E9-427F-94DC-BA241AF83A19}"/>
    <cellStyle name="Entrada 2 5 2 5 5 2" xfId="12410" xr:uid="{30376EA3-5A9D-472D-BE8E-B7DCB08005D0}"/>
    <cellStyle name="Entrada 2 5 2 5 5 3" xfId="12411" xr:uid="{88DFEE48-3C88-47D1-AABF-719B1B5EA747}"/>
    <cellStyle name="Entrada 2 5 2 5 5 4" xfId="12412" xr:uid="{603B9A55-8E0A-4F56-BAE4-295A96F93763}"/>
    <cellStyle name="Entrada 2 5 2 5 6" xfId="12413" xr:uid="{509DEFCB-A2D2-43EC-ADE5-49E6E201B3D9}"/>
    <cellStyle name="Entrada 2 5 2 5 6 2" xfId="12414" xr:uid="{19EDF7C7-DEC8-4E31-A7F0-D9A790EAD103}"/>
    <cellStyle name="Entrada 2 5 2 5 6 3" xfId="12415" xr:uid="{BB111E76-0B3F-4F1A-89B8-29D5794B6E30}"/>
    <cellStyle name="Entrada 2 5 2 5 6 4" xfId="12416" xr:uid="{FD1A7518-4D99-4206-BAD8-849EE78AC315}"/>
    <cellStyle name="Entrada 2 5 2 5 7" xfId="12417" xr:uid="{2ACADE56-0F74-4E92-8365-E50F02114EB6}"/>
    <cellStyle name="Entrada 2 5 2 5 8" xfId="12418" xr:uid="{3BA296A8-5C14-43D0-BB1A-F50084E9C266}"/>
    <cellStyle name="Entrada 2 5 2 5 9" xfId="12419" xr:uid="{31FAFC63-1B15-4AD7-9A6C-A0A3CB5C2BE4}"/>
    <cellStyle name="Entrada 2 5 2 6" xfId="12420" xr:uid="{52EF4ACB-6423-4312-A24D-0363F204E643}"/>
    <cellStyle name="Entrada 2 5 2 6 2" xfId="12421" xr:uid="{B98FFD53-71E2-4C89-B177-2068BC4A8837}"/>
    <cellStyle name="Entrada 2 5 2 6 3" xfId="12422" xr:uid="{E66D503D-2DCB-4AE2-990C-E39DECADD5F4}"/>
    <cellStyle name="Entrada 2 5 2 6 4" xfId="12423" xr:uid="{A9A6B23B-1A68-48B5-867E-627B7947A870}"/>
    <cellStyle name="Entrada 2 5 2 6 5" xfId="12424" xr:uid="{537E616A-3E7A-4D16-A484-B6A065E11BF9}"/>
    <cellStyle name="Entrada 2 5 2 7" xfId="12425" xr:uid="{893AD34D-B252-45C1-BB5D-02891B76A6ED}"/>
    <cellStyle name="Entrada 2 5 2 7 2" xfId="12426" xr:uid="{637C7FD9-57A4-4806-8562-DA6A0BE6D36A}"/>
    <cellStyle name="Entrada 2 5 2 7 3" xfId="12427" xr:uid="{3EE2088B-8BED-4AA5-8417-68FA7D9E9466}"/>
    <cellStyle name="Entrada 2 5 2 7 4" xfId="12428" xr:uid="{1B7FF5EC-01DE-4BDC-9D2E-98DB09BEFA00}"/>
    <cellStyle name="Entrada 2 5 2 8" xfId="12429" xr:uid="{8BFC3B0B-B288-45DD-8A15-F4987E1CA205}"/>
    <cellStyle name="Entrada 2 5 2 8 2" xfId="12430" xr:uid="{D8C4437C-3C88-4181-BC61-D2AFDD559B59}"/>
    <cellStyle name="Entrada 2 5 2 8 3" xfId="12431" xr:uid="{AD14D73F-3404-44AF-934B-8BC3D9155FFA}"/>
    <cellStyle name="Entrada 2 5 2 8 4" xfId="12432" xr:uid="{12981AEC-4C6C-4739-9389-881B90F15A6B}"/>
    <cellStyle name="Entrada 2 5 2 9" xfId="12433" xr:uid="{95C25825-2A5D-4524-BDE3-6468C2E96CD5}"/>
    <cellStyle name="Entrada 2 5 2 9 2" xfId="12434" xr:uid="{21224C4A-0A06-4D6D-8175-EC2C298771F6}"/>
    <cellStyle name="Entrada 2 5 2 9 3" xfId="12435" xr:uid="{928EA28C-B462-491A-B7E7-CB34E6BDF15B}"/>
    <cellStyle name="Entrada 2 5 2 9 4" xfId="12436" xr:uid="{CFDA994E-5CC4-4E5D-A034-3BBBF2714458}"/>
    <cellStyle name="Entrada 2 5 3" xfId="814" xr:uid="{1B0D194A-9C7E-4066-ABFC-66C21E8D2067}"/>
    <cellStyle name="Entrada 2 5 3 10" xfId="12437" xr:uid="{55946C1E-B947-4EEB-9674-F15B920434F9}"/>
    <cellStyle name="Entrada 2 5 3 11" xfId="12438" xr:uid="{E5874374-2C14-4E97-B36C-28D90171A063}"/>
    <cellStyle name="Entrada 2 5 3 12" xfId="12439" xr:uid="{F1A1978A-D0E0-4A91-AC9B-E6AE88E8EA2F}"/>
    <cellStyle name="Entrada 2 5 3 13" xfId="12440" xr:uid="{E57A60E1-6D11-48AB-BD7C-2E3188987344}"/>
    <cellStyle name="Entrada 2 5 3 2" xfId="1065" xr:uid="{8907B3DF-DFBE-4E31-8143-4755670BCDD9}"/>
    <cellStyle name="Entrada 2 5 3 2 10" xfId="12441" xr:uid="{015CD342-5A88-4385-AFD0-E076A19F0F59}"/>
    <cellStyle name="Entrada 2 5 3 2 11" xfId="12442" xr:uid="{50D7089C-4500-4D16-BBB8-A450918A4398}"/>
    <cellStyle name="Entrada 2 5 3 2 12" xfId="12443" xr:uid="{74A5A2E4-57BA-4073-9E31-2AAFA57BAEC9}"/>
    <cellStyle name="Entrada 2 5 3 2 13" xfId="12444" xr:uid="{9843EE03-0903-4487-8403-FE58D2D999A7}"/>
    <cellStyle name="Entrada 2 5 3 2 2" xfId="12445" xr:uid="{E4F7C86D-E767-4C90-A351-E4689BD3D291}"/>
    <cellStyle name="Entrada 2 5 3 2 2 10" xfId="12446" xr:uid="{9BD09C25-7085-4264-AD6D-CC68F009E820}"/>
    <cellStyle name="Entrada 2 5 3 2 2 2" xfId="12447" xr:uid="{9018C10A-0D12-4423-8702-96B1D7AE3FA5}"/>
    <cellStyle name="Entrada 2 5 3 2 2 2 2" xfId="12448" xr:uid="{18438810-FEF7-4E7F-9076-8F71E52C777C}"/>
    <cellStyle name="Entrada 2 5 3 2 2 2 3" xfId="12449" xr:uid="{E14F8DE0-2633-4805-A826-CD4E170C9B82}"/>
    <cellStyle name="Entrada 2 5 3 2 2 2 4" xfId="12450" xr:uid="{2098479E-71C0-4CB1-9687-4839935BDD21}"/>
    <cellStyle name="Entrada 2 5 3 2 2 2 5" xfId="12451" xr:uid="{C3813BCF-5325-467A-B48A-BBDD65EEA674}"/>
    <cellStyle name="Entrada 2 5 3 2 2 3" xfId="12452" xr:uid="{F8BA8039-45DB-4862-B334-5EE5CE7C59E0}"/>
    <cellStyle name="Entrada 2 5 3 2 2 3 2" xfId="12453" xr:uid="{79CC441F-0AAC-4409-B153-F28BE846D88F}"/>
    <cellStyle name="Entrada 2 5 3 2 2 3 3" xfId="12454" xr:uid="{63DC03EC-1317-4B4F-973C-31505DBC8378}"/>
    <cellStyle name="Entrada 2 5 3 2 2 3 4" xfId="12455" xr:uid="{920D49AB-EE10-4205-8BFB-531CCB80E4FB}"/>
    <cellStyle name="Entrada 2 5 3 2 2 3 5" xfId="12456" xr:uid="{71A5AB58-425D-4A15-80F7-C0FA16B62998}"/>
    <cellStyle name="Entrada 2 5 3 2 2 4" xfId="12457" xr:uid="{C95F3D65-25A5-4565-904F-FF359A5ABA0E}"/>
    <cellStyle name="Entrada 2 5 3 2 2 4 2" xfId="12458" xr:uid="{356B8679-3337-4D17-AA10-CFA724F9F9B4}"/>
    <cellStyle name="Entrada 2 5 3 2 2 4 3" xfId="12459" xr:uid="{0790EEF7-31DF-4AA4-9735-C76D888BC288}"/>
    <cellStyle name="Entrada 2 5 3 2 2 4 4" xfId="12460" xr:uid="{12CDC494-FAC8-4AAA-BE19-CF06F8BE9912}"/>
    <cellStyle name="Entrada 2 5 3 2 2 5" xfId="12461" xr:uid="{1FBC33AE-24BD-49AA-991A-190E6133E6D2}"/>
    <cellStyle name="Entrada 2 5 3 2 2 5 2" xfId="12462" xr:uid="{8968782F-8AB3-4D73-BAC5-FD288E533902}"/>
    <cellStyle name="Entrada 2 5 3 2 2 5 3" xfId="12463" xr:uid="{B26A9DA6-A866-44F4-AD66-28AE56383523}"/>
    <cellStyle name="Entrada 2 5 3 2 2 5 4" xfId="12464" xr:uid="{D14F1987-D166-4BC5-A029-6271AFE96844}"/>
    <cellStyle name="Entrada 2 5 3 2 2 6" xfId="12465" xr:uid="{308E60A4-8D91-4EB7-B36A-70CCDDA3FB51}"/>
    <cellStyle name="Entrada 2 5 3 2 2 6 2" xfId="12466" xr:uid="{AEA308EF-EA77-4A09-8154-E4D73B5F656E}"/>
    <cellStyle name="Entrada 2 5 3 2 2 6 3" xfId="12467" xr:uid="{F5E89505-F06C-4DF5-9912-E831E8FD0684}"/>
    <cellStyle name="Entrada 2 5 3 2 2 6 4" xfId="12468" xr:uid="{4F234366-FF58-43E5-8B2A-BFA9C8EA7FCF}"/>
    <cellStyle name="Entrada 2 5 3 2 2 7" xfId="12469" xr:uid="{A3D3C6D1-8BFD-415B-A449-3EC6911D01EE}"/>
    <cellStyle name="Entrada 2 5 3 2 2 8" xfId="12470" xr:uid="{E3A021F0-F454-4ED6-911B-8616CAD3AE71}"/>
    <cellStyle name="Entrada 2 5 3 2 2 9" xfId="12471" xr:uid="{2F63A8F5-FFC2-48FC-BA61-3215EF5E0698}"/>
    <cellStyle name="Entrada 2 5 3 2 3" xfId="12472" xr:uid="{7EB5C552-912E-4B46-B632-43FC20865B24}"/>
    <cellStyle name="Entrada 2 5 3 2 3 2" xfId="12473" xr:uid="{92C18DB6-2BB4-46BE-B847-33079EF3C947}"/>
    <cellStyle name="Entrada 2 5 3 2 3 3" xfId="12474" xr:uid="{AC5AFBA1-2E38-46A1-89EB-2E5FAFA9E695}"/>
    <cellStyle name="Entrada 2 5 3 2 3 4" xfId="12475" xr:uid="{DE659CDA-ECE1-47A6-9F34-8FB3A220D8B4}"/>
    <cellStyle name="Entrada 2 5 3 2 3 5" xfId="12476" xr:uid="{29E9A504-C2ED-4D48-BD3F-50D244F72F06}"/>
    <cellStyle name="Entrada 2 5 3 2 4" xfId="12477" xr:uid="{CFB75B63-4751-4555-8CDD-D260938379A9}"/>
    <cellStyle name="Entrada 2 5 3 2 4 2" xfId="12478" xr:uid="{D14DE646-0FDD-40D4-8591-DE86BB73C5C7}"/>
    <cellStyle name="Entrada 2 5 3 2 4 3" xfId="12479" xr:uid="{595AA11C-CD87-4298-9CBC-5530E292FA50}"/>
    <cellStyle name="Entrada 2 5 3 2 4 4" xfId="12480" xr:uid="{DDB1C11A-4AAA-40E2-8174-3D6706BBFA89}"/>
    <cellStyle name="Entrada 2 5 3 2 4 5" xfId="12481" xr:uid="{97D784CC-8B60-4E67-A509-D80802F4D5D6}"/>
    <cellStyle name="Entrada 2 5 3 2 5" xfId="12482" xr:uid="{1D7A04EE-3B1D-40CE-B9F6-5B50D509A8CA}"/>
    <cellStyle name="Entrada 2 5 3 2 5 2" xfId="12483" xr:uid="{CB0A1915-B389-40BB-B76B-92B8F7DC4EBF}"/>
    <cellStyle name="Entrada 2 5 3 2 5 3" xfId="12484" xr:uid="{761B018A-8EBD-453B-AFAE-C8CFAEB3DF57}"/>
    <cellStyle name="Entrada 2 5 3 2 5 4" xfId="12485" xr:uid="{29C5A4BD-0961-4461-853C-EE5EC79D79E1}"/>
    <cellStyle name="Entrada 2 5 3 2 6" xfId="12486" xr:uid="{C650928A-C3FE-4E58-AFFB-0297CAE9DA60}"/>
    <cellStyle name="Entrada 2 5 3 2 6 2" xfId="12487" xr:uid="{F2ACF54D-4353-47A4-8F3F-9E0085BF707E}"/>
    <cellStyle name="Entrada 2 5 3 2 6 3" xfId="12488" xr:uid="{65C0D52E-E744-4F07-9797-3CCBAE5A3C3B}"/>
    <cellStyle name="Entrada 2 5 3 2 6 4" xfId="12489" xr:uid="{E70B290A-BA98-4536-9932-CFA0F82E14BB}"/>
    <cellStyle name="Entrada 2 5 3 2 7" xfId="12490" xr:uid="{8D17A7D8-EE41-44D9-A90F-713FDE7BFC30}"/>
    <cellStyle name="Entrada 2 5 3 2 7 2" xfId="12491" xr:uid="{5DE20489-0F02-4970-B8C0-AB3DB225A825}"/>
    <cellStyle name="Entrada 2 5 3 2 7 3" xfId="12492" xr:uid="{84A87D98-3FCF-40F0-BE5D-47165F252ED6}"/>
    <cellStyle name="Entrada 2 5 3 2 7 4" xfId="12493" xr:uid="{7C21B0DF-99BD-4238-8E2C-21BBAC337359}"/>
    <cellStyle name="Entrada 2 5 3 2 8" xfId="12494" xr:uid="{9C5199D8-7B46-4F19-948C-A0D092173AFA}"/>
    <cellStyle name="Entrada 2 5 3 2 9" xfId="12495" xr:uid="{64B5ABD8-F295-4FFE-BA27-11F2A1D8E83B}"/>
    <cellStyle name="Entrada 2 5 3 3" xfId="12496" xr:uid="{5B8C620E-2073-46F9-939B-8A494DB232BC}"/>
    <cellStyle name="Entrada 2 5 3 3 10" xfId="12497" xr:uid="{1DDB5E7D-2EB5-49BD-B2C3-94C512A95052}"/>
    <cellStyle name="Entrada 2 5 3 3 2" xfId="12498" xr:uid="{7BD54FFF-3FB0-4276-904E-2F3D19997692}"/>
    <cellStyle name="Entrada 2 5 3 3 2 2" xfId="12499" xr:uid="{50266F2E-6010-49D5-9678-0F8C14384FA1}"/>
    <cellStyle name="Entrada 2 5 3 3 2 3" xfId="12500" xr:uid="{D747A511-1FE5-428A-8027-5C88178D81A2}"/>
    <cellStyle name="Entrada 2 5 3 3 2 4" xfId="12501" xr:uid="{A6BA1A24-0792-43ED-8237-1F56E2AB67F4}"/>
    <cellStyle name="Entrada 2 5 3 3 2 5" xfId="12502" xr:uid="{3B924944-127F-4992-BF91-EE88C3F2483C}"/>
    <cellStyle name="Entrada 2 5 3 3 3" xfId="12503" xr:uid="{1A9B7151-CD38-4C82-9B2D-4F51D11D24FC}"/>
    <cellStyle name="Entrada 2 5 3 3 3 2" xfId="12504" xr:uid="{3F0DAA42-190C-4B5F-B957-F95974FC13E7}"/>
    <cellStyle name="Entrada 2 5 3 3 3 3" xfId="12505" xr:uid="{21596136-2790-4305-BB4A-BBAF92233057}"/>
    <cellStyle name="Entrada 2 5 3 3 3 4" xfId="12506" xr:uid="{02777C6E-5EE1-4F96-AB8D-EA47D98AA517}"/>
    <cellStyle name="Entrada 2 5 3 3 3 5" xfId="12507" xr:uid="{A3287963-2B76-48C4-8580-D436E73A5908}"/>
    <cellStyle name="Entrada 2 5 3 3 4" xfId="12508" xr:uid="{A51B12E9-7607-464C-906A-1AD928BE3244}"/>
    <cellStyle name="Entrada 2 5 3 3 4 2" xfId="12509" xr:uid="{47F0338D-CF5E-474B-9EF8-F20675E6FD60}"/>
    <cellStyle name="Entrada 2 5 3 3 4 3" xfId="12510" xr:uid="{231CCEE5-398F-47D7-9337-8AFE41A94D28}"/>
    <cellStyle name="Entrada 2 5 3 3 4 4" xfId="12511" xr:uid="{AD120ABF-8227-4316-B6AF-06E4AC6DA9B1}"/>
    <cellStyle name="Entrada 2 5 3 3 5" xfId="12512" xr:uid="{A759B1AA-1F98-4776-8981-FA879C0D25D9}"/>
    <cellStyle name="Entrada 2 5 3 3 5 2" xfId="12513" xr:uid="{091E5A08-576D-4D19-9AD8-BC5B31A9BC99}"/>
    <cellStyle name="Entrada 2 5 3 3 5 3" xfId="12514" xr:uid="{ED78CB9F-CF3C-4740-A704-C4CC2A005B06}"/>
    <cellStyle name="Entrada 2 5 3 3 5 4" xfId="12515" xr:uid="{6728FA81-4F50-4118-9EA0-60B0C8ABA8EC}"/>
    <cellStyle name="Entrada 2 5 3 3 6" xfId="12516" xr:uid="{9FD2EA52-6CE7-49D9-BBF0-AEE123DD532D}"/>
    <cellStyle name="Entrada 2 5 3 3 6 2" xfId="12517" xr:uid="{85BA4980-BC18-41C8-A5BC-848A2D7D5F2F}"/>
    <cellStyle name="Entrada 2 5 3 3 6 3" xfId="12518" xr:uid="{68634D8D-6643-4623-9099-33D19A23F7C7}"/>
    <cellStyle name="Entrada 2 5 3 3 6 4" xfId="12519" xr:uid="{4902D03C-C8D3-41E5-B230-D45FE40FBE60}"/>
    <cellStyle name="Entrada 2 5 3 3 7" xfId="12520" xr:uid="{3758D9AF-3560-4710-8374-BB111F01ADD2}"/>
    <cellStyle name="Entrada 2 5 3 3 8" xfId="12521" xr:uid="{AF134B82-0DE9-42EB-828D-55CE13206FFD}"/>
    <cellStyle name="Entrada 2 5 3 3 9" xfId="12522" xr:uid="{E1DAC8E7-B7B0-44A6-9770-6B09571971A1}"/>
    <cellStyle name="Entrada 2 5 3 4" xfId="12523" xr:uid="{BA60B039-21BA-41DA-B51D-567EECF85FF6}"/>
    <cellStyle name="Entrada 2 5 3 4 10" xfId="12524" xr:uid="{B879493F-26B3-4886-B999-E78B2AE7B80C}"/>
    <cellStyle name="Entrada 2 5 3 4 2" xfId="12525" xr:uid="{64506D91-46A6-4AA5-BB7F-685EAF823094}"/>
    <cellStyle name="Entrada 2 5 3 4 2 2" xfId="12526" xr:uid="{2C7CC52D-EB58-4195-B7F2-6115305C546B}"/>
    <cellStyle name="Entrada 2 5 3 4 2 3" xfId="12527" xr:uid="{24B48361-6F08-4739-B6B1-B1B8DE8F6168}"/>
    <cellStyle name="Entrada 2 5 3 4 2 4" xfId="12528" xr:uid="{0B064A07-C209-44F9-80AE-E49ED8573921}"/>
    <cellStyle name="Entrada 2 5 3 4 2 5" xfId="12529" xr:uid="{D054850B-D48E-42F2-8AD9-B297134DDDE3}"/>
    <cellStyle name="Entrada 2 5 3 4 3" xfId="12530" xr:uid="{D78A70A5-92AE-479D-AE57-00CBB4D020FD}"/>
    <cellStyle name="Entrada 2 5 3 4 3 2" xfId="12531" xr:uid="{BA575D67-0310-4D87-BDE4-3D4D9F6BACDF}"/>
    <cellStyle name="Entrada 2 5 3 4 3 3" xfId="12532" xr:uid="{62181057-4197-4A93-BE03-AB56FB4263B7}"/>
    <cellStyle name="Entrada 2 5 3 4 3 4" xfId="12533" xr:uid="{1E4227D2-9393-46F9-AEA0-81C65864814E}"/>
    <cellStyle name="Entrada 2 5 3 4 3 5" xfId="12534" xr:uid="{96DC48CA-961A-4C3B-BC38-52F1180BEC97}"/>
    <cellStyle name="Entrada 2 5 3 4 4" xfId="12535" xr:uid="{956F8212-7BAA-43F0-BA09-1045FE76469B}"/>
    <cellStyle name="Entrada 2 5 3 4 4 2" xfId="12536" xr:uid="{F4EAEFF6-F4C1-496D-A4E8-8FBDAB0F40E1}"/>
    <cellStyle name="Entrada 2 5 3 4 4 3" xfId="12537" xr:uid="{FCF62D07-3227-4E06-9328-132B8E46A3FD}"/>
    <cellStyle name="Entrada 2 5 3 4 4 4" xfId="12538" xr:uid="{E13A07DB-8470-42B7-83D1-5BAB35FFF657}"/>
    <cellStyle name="Entrada 2 5 3 4 5" xfId="12539" xr:uid="{942794B3-1E81-49CF-9CB7-0A923A0D57D1}"/>
    <cellStyle name="Entrada 2 5 3 4 5 2" xfId="12540" xr:uid="{E1CB1EEE-EB1D-46D1-B6F4-EAD27F701C4B}"/>
    <cellStyle name="Entrada 2 5 3 4 5 3" xfId="12541" xr:uid="{FB53D62F-1DE1-4F9A-9F61-D70E6E2482E4}"/>
    <cellStyle name="Entrada 2 5 3 4 5 4" xfId="12542" xr:uid="{BB1BE595-758C-4991-8085-1DFA2D523429}"/>
    <cellStyle name="Entrada 2 5 3 4 6" xfId="12543" xr:uid="{9890023A-C6CA-47BF-AFC7-445FB76C63B4}"/>
    <cellStyle name="Entrada 2 5 3 4 6 2" xfId="12544" xr:uid="{854355E5-12A5-4FEA-AE2E-82853992C3B8}"/>
    <cellStyle name="Entrada 2 5 3 4 6 3" xfId="12545" xr:uid="{87A4B20B-FF9C-4576-BD1E-E43E23D50698}"/>
    <cellStyle name="Entrada 2 5 3 4 6 4" xfId="12546" xr:uid="{EAF574A4-F8D4-44AA-86D1-75A1E5CA59A7}"/>
    <cellStyle name="Entrada 2 5 3 4 7" xfId="12547" xr:uid="{DBA0C5D7-9C4F-47FB-A0A5-7535C8679549}"/>
    <cellStyle name="Entrada 2 5 3 4 8" xfId="12548" xr:uid="{9B3CA8B7-CC86-47F9-8703-63BFFD3959B4}"/>
    <cellStyle name="Entrada 2 5 3 4 9" xfId="12549" xr:uid="{41837028-E929-4DFD-85FF-50FC61A9BC4F}"/>
    <cellStyle name="Entrada 2 5 3 5" xfId="12550" xr:uid="{A430EDD5-3B20-4334-B0B4-502C59D1221A}"/>
    <cellStyle name="Entrada 2 5 3 5 2" xfId="12551" xr:uid="{C122A3EB-1141-42B6-B548-1DF35FA0B3FF}"/>
    <cellStyle name="Entrada 2 5 3 5 3" xfId="12552" xr:uid="{88807508-9D41-4742-AB9E-34FE35A0501E}"/>
    <cellStyle name="Entrada 2 5 3 5 4" xfId="12553" xr:uid="{150D8554-7E7A-4365-9B84-5E01C706E968}"/>
    <cellStyle name="Entrada 2 5 3 5 5" xfId="12554" xr:uid="{8741A108-2B32-4000-A308-047071CE7FB2}"/>
    <cellStyle name="Entrada 2 5 3 6" xfId="12555" xr:uid="{C0E96ECF-03B2-47E6-9736-964A2F7EE278}"/>
    <cellStyle name="Entrada 2 5 3 6 2" xfId="12556" xr:uid="{B05F0AF4-B0DC-4B07-81B0-A4AAB9B1C8B8}"/>
    <cellStyle name="Entrada 2 5 3 6 3" xfId="12557" xr:uid="{D7F887FB-7049-45D7-A6DD-1C7BEAE68B83}"/>
    <cellStyle name="Entrada 2 5 3 6 4" xfId="12558" xr:uid="{6EE5503C-6B46-4A69-AE4A-575B5E98C181}"/>
    <cellStyle name="Entrada 2 5 3 7" xfId="12559" xr:uid="{C5F3295B-28B7-4FBD-BFD9-20F2588E2DC8}"/>
    <cellStyle name="Entrada 2 5 3 7 2" xfId="12560" xr:uid="{6F7AD1EE-7FFD-42C3-8459-44A92161320D}"/>
    <cellStyle name="Entrada 2 5 3 7 3" xfId="12561" xr:uid="{980A455A-ECE4-4A2D-8E62-79668858CFC5}"/>
    <cellStyle name="Entrada 2 5 3 7 4" xfId="12562" xr:uid="{82E8EE15-6B53-4B22-B5D5-5C0D60FA4643}"/>
    <cellStyle name="Entrada 2 5 3 8" xfId="12563" xr:uid="{4E177410-52D3-4818-B884-103F8F33958C}"/>
    <cellStyle name="Entrada 2 5 3 8 2" xfId="12564" xr:uid="{1ACA2353-6451-4F52-8229-ED8CE347EEA8}"/>
    <cellStyle name="Entrada 2 5 3 8 3" xfId="12565" xr:uid="{3CCB7094-01B7-44DC-8DF4-ED123832D579}"/>
    <cellStyle name="Entrada 2 5 3 8 4" xfId="12566" xr:uid="{1D2C31B5-D0B4-4CA3-A5FC-9005EB53F0EA}"/>
    <cellStyle name="Entrada 2 5 3 9" xfId="12567" xr:uid="{E4441A16-242B-48B4-B92F-C8ECF8FCB62E}"/>
    <cellStyle name="Entrada 2 5 4" xfId="12568" xr:uid="{B9A9BF8B-3A46-44BD-8F10-8E332328433D}"/>
    <cellStyle name="Entrada 2 5 4 10" xfId="12569" xr:uid="{5EF383CF-1FF2-48A2-9DBA-F27026FE4CD2}"/>
    <cellStyle name="Entrada 2 5 4 2" xfId="12570" xr:uid="{58FA18D8-F8D3-4338-8B2A-1EA545329B3E}"/>
    <cellStyle name="Entrada 2 5 4 2 2" xfId="12571" xr:uid="{97054AB5-3921-4F3F-84CB-05EAD19639A4}"/>
    <cellStyle name="Entrada 2 5 4 2 3" xfId="12572" xr:uid="{5224425B-4CD9-4144-B758-962EF1E9F4EF}"/>
    <cellStyle name="Entrada 2 5 4 2 4" xfId="12573" xr:uid="{7D33D411-BC0C-490B-862B-EB4FC8AE00E6}"/>
    <cellStyle name="Entrada 2 5 4 2 5" xfId="12574" xr:uid="{0D40A865-BCF9-4233-9792-63AD4303EDCA}"/>
    <cellStyle name="Entrada 2 5 4 3" xfId="12575" xr:uid="{674A300C-16E7-4246-ADBB-D526A421B3BD}"/>
    <cellStyle name="Entrada 2 5 4 3 2" xfId="12576" xr:uid="{E0FFE6B7-6F92-4A9B-9A6D-4587A3656D5C}"/>
    <cellStyle name="Entrada 2 5 4 3 3" xfId="12577" xr:uid="{048CE240-8A46-4573-8A30-57D640EE3A44}"/>
    <cellStyle name="Entrada 2 5 4 3 4" xfId="12578" xr:uid="{FB26DDC6-1390-4907-BEE1-4185485080EF}"/>
    <cellStyle name="Entrada 2 5 4 3 5" xfId="12579" xr:uid="{D5BF8FDC-9AA8-421A-B76E-C642CA85E4A4}"/>
    <cellStyle name="Entrada 2 5 4 4" xfId="12580" xr:uid="{70FF46CF-6636-4995-87CE-D6CFA44830D4}"/>
    <cellStyle name="Entrada 2 5 4 4 2" xfId="12581" xr:uid="{FF17AC3F-091B-4AF9-B3A8-CE67303AC218}"/>
    <cellStyle name="Entrada 2 5 4 4 3" xfId="12582" xr:uid="{9DC7FE55-BF18-42A1-A0B7-BF4276FBC7D5}"/>
    <cellStyle name="Entrada 2 5 4 4 4" xfId="12583" xr:uid="{9B4027BA-6EA1-4D67-8C0A-1F9613EC4C72}"/>
    <cellStyle name="Entrada 2 5 4 5" xfId="12584" xr:uid="{CCA31EBD-5EA4-4850-B7D0-F4C44D033419}"/>
    <cellStyle name="Entrada 2 5 4 5 2" xfId="12585" xr:uid="{B6165115-7AC9-4C84-BA1B-D3CB05F62636}"/>
    <cellStyle name="Entrada 2 5 4 5 3" xfId="12586" xr:uid="{BE568131-5454-4856-99A3-0E3D6AEC5A84}"/>
    <cellStyle name="Entrada 2 5 4 5 4" xfId="12587" xr:uid="{99AE46B9-5523-4EE9-BC1E-A8F8F22E4500}"/>
    <cellStyle name="Entrada 2 5 4 6" xfId="12588" xr:uid="{D729DF73-EFC6-4BF2-9E21-D624F48A8AD8}"/>
    <cellStyle name="Entrada 2 5 4 6 2" xfId="12589" xr:uid="{5418DA47-55A5-45A9-AA30-3270C7F08390}"/>
    <cellStyle name="Entrada 2 5 4 6 3" xfId="12590" xr:uid="{E8BDBE87-60FE-466D-958E-7D1F2EEA456F}"/>
    <cellStyle name="Entrada 2 5 4 6 4" xfId="12591" xr:uid="{3F621FD8-75D7-41E6-ABA6-BBB77A8D10F6}"/>
    <cellStyle name="Entrada 2 5 4 7" xfId="12592" xr:uid="{90000BB4-72EE-4D60-B73A-38B25C200E64}"/>
    <cellStyle name="Entrada 2 5 4 8" xfId="12593" xr:uid="{7E2B5AAC-C8BF-48DE-898B-8EDBF6FB9A30}"/>
    <cellStyle name="Entrada 2 5 4 9" xfId="12594" xr:uid="{7461FDFC-2A9C-4D32-AEE6-6EBEC6C3F0BC}"/>
    <cellStyle name="Entrada 2 5 5" xfId="12595" xr:uid="{02A1637B-7504-4FA5-ADFF-ECEDE94ED73D}"/>
    <cellStyle name="Entrada 2 5 5 10" xfId="12596" xr:uid="{A1CE6A9B-977E-497B-851C-33A22591E32B}"/>
    <cellStyle name="Entrada 2 5 5 2" xfId="12597" xr:uid="{32153B98-6686-426B-A843-910CBC7CCB29}"/>
    <cellStyle name="Entrada 2 5 5 2 2" xfId="12598" xr:uid="{F5B72AF2-3690-4533-9A7B-9F57391D14FE}"/>
    <cellStyle name="Entrada 2 5 5 2 3" xfId="12599" xr:uid="{A9BFA53F-A5D8-4E18-BAFD-BEC74B3AAC8A}"/>
    <cellStyle name="Entrada 2 5 5 2 4" xfId="12600" xr:uid="{C1472266-E86F-408A-97BA-3C3CBA8AE369}"/>
    <cellStyle name="Entrada 2 5 5 2 5" xfId="12601" xr:uid="{C2136CAC-F604-4564-85E4-B1484B3135D4}"/>
    <cellStyle name="Entrada 2 5 5 3" xfId="12602" xr:uid="{BFF5C203-6784-4B4A-B628-2F9789BE1C38}"/>
    <cellStyle name="Entrada 2 5 5 3 2" xfId="12603" xr:uid="{25F8675E-658D-484F-BD85-03F198D4B86F}"/>
    <cellStyle name="Entrada 2 5 5 3 3" xfId="12604" xr:uid="{683DB885-BC07-4277-BEAD-EC6835D02334}"/>
    <cellStyle name="Entrada 2 5 5 3 4" xfId="12605" xr:uid="{C5F110C5-1BEC-4C97-B77A-F0B370B44630}"/>
    <cellStyle name="Entrada 2 5 5 3 5" xfId="12606" xr:uid="{DFF73ACA-6789-4DE7-B0DA-392002D6E00E}"/>
    <cellStyle name="Entrada 2 5 5 4" xfId="12607" xr:uid="{AB9E8E9E-79CE-4F75-93F2-D2DBF8226BE1}"/>
    <cellStyle name="Entrada 2 5 5 4 2" xfId="12608" xr:uid="{E2CEBD5D-A445-4F10-B70E-83F4601CC31E}"/>
    <cellStyle name="Entrada 2 5 5 4 3" xfId="12609" xr:uid="{EFE46AC1-F19A-4CCC-AC8B-34ADC5C1073B}"/>
    <cellStyle name="Entrada 2 5 5 4 4" xfId="12610" xr:uid="{7B049FBD-EDD3-4DBA-BEBF-19145C7ED99B}"/>
    <cellStyle name="Entrada 2 5 5 5" xfId="12611" xr:uid="{B920F3AD-D644-47C4-9484-6E79A1BB7B77}"/>
    <cellStyle name="Entrada 2 5 5 5 2" xfId="12612" xr:uid="{7DC04F49-AF33-4542-9E86-05BD415B581A}"/>
    <cellStyle name="Entrada 2 5 5 5 3" xfId="12613" xr:uid="{C4C3CA3F-9C15-463C-A814-749209F6BB57}"/>
    <cellStyle name="Entrada 2 5 5 5 4" xfId="12614" xr:uid="{E8B33190-1903-4CC0-BFEA-46A52A21670B}"/>
    <cellStyle name="Entrada 2 5 5 6" xfId="12615" xr:uid="{5D6A849C-AFE2-4E91-909C-C7F21CF07D76}"/>
    <cellStyle name="Entrada 2 5 5 6 2" xfId="12616" xr:uid="{2CEA4F12-2B62-4907-9EBE-01541B8351A3}"/>
    <cellStyle name="Entrada 2 5 5 6 3" xfId="12617" xr:uid="{CD96B145-959B-433E-98A7-A7FA42424984}"/>
    <cellStyle name="Entrada 2 5 5 6 4" xfId="12618" xr:uid="{0C080E67-7A0D-4C39-B251-569DE3058A1C}"/>
    <cellStyle name="Entrada 2 5 5 7" xfId="12619" xr:uid="{1446CFBF-4D7B-4FED-B854-583CCACB425A}"/>
    <cellStyle name="Entrada 2 5 5 8" xfId="12620" xr:uid="{ECE8568D-E895-4372-96B6-42CD7435FAF6}"/>
    <cellStyle name="Entrada 2 5 5 9" xfId="12621" xr:uid="{EF34E7FD-79A6-41DB-8730-B09F374A1F85}"/>
    <cellStyle name="Entrada 2 5 6" xfId="12622" xr:uid="{B7401073-D538-4B86-9FC0-2E4047366750}"/>
    <cellStyle name="Entrada 2 5 6 2" xfId="12623" xr:uid="{7002CC09-6DF1-40E4-811D-F0D9A13EE2D8}"/>
    <cellStyle name="Entrada 2 5 6 3" xfId="12624" xr:uid="{FD73BF21-7D1E-4D68-82F3-A685997CAE2A}"/>
    <cellStyle name="Entrada 2 5 6 4" xfId="12625" xr:uid="{0BAF6F3E-75FA-4489-BBE4-A97D7E6C7B43}"/>
    <cellStyle name="Entrada 2 5 6 5" xfId="12626" xr:uid="{838296AB-791B-4EE6-B31A-12BD5F0F8A00}"/>
    <cellStyle name="Entrada 2 5 7" xfId="12627" xr:uid="{AB2CEF0F-B4F2-4B73-B1B9-0F9A66E8316D}"/>
    <cellStyle name="Entrada 2 5 7 2" xfId="12628" xr:uid="{791AFF14-DC30-4769-9578-7B485A14C28D}"/>
    <cellStyle name="Entrada 2 5 7 3" xfId="12629" xr:uid="{53B548A7-C115-4B6D-B826-2796469D5873}"/>
    <cellStyle name="Entrada 2 5 7 4" xfId="12630" xr:uid="{0EB917B8-2E5A-46B9-B21E-459CF962CC38}"/>
    <cellStyle name="Entrada 2 5 8" xfId="12631" xr:uid="{39C65041-8690-4BE6-BE32-AE5EC1FDDE1F}"/>
    <cellStyle name="Entrada 2 5 8 2" xfId="12632" xr:uid="{3B2C0EE7-C81D-462D-A72A-EDC9D17A5F7C}"/>
    <cellStyle name="Entrada 2 5 8 3" xfId="12633" xr:uid="{8F5B1951-6EC8-468E-A460-D835AD28CF7A}"/>
    <cellStyle name="Entrada 2 5 8 4" xfId="12634" xr:uid="{30DB19B2-2369-4460-B014-F7EA0BC02EF0}"/>
    <cellStyle name="Entrada 2 5 9" xfId="12635" xr:uid="{D7C351C0-E23B-4C76-8295-3C1CFF02117E}"/>
    <cellStyle name="Entrada 2 5 9 2" xfId="12636" xr:uid="{1FD51333-7E80-472B-8660-651ABC3A0F9E}"/>
    <cellStyle name="Entrada 2 5 9 3" xfId="12637" xr:uid="{3A7011CB-6BFF-49B5-8729-DE57C3071CE0}"/>
    <cellStyle name="Entrada 2 5 9 4" xfId="12638" xr:uid="{D23DADEC-08B8-4AE2-B496-44D337479D20}"/>
    <cellStyle name="Entrada 2 6" xfId="665" xr:uid="{D53B6066-AE2C-4766-B518-FF593C8C55FF}"/>
    <cellStyle name="Entrada 2 6 10" xfId="12639" xr:uid="{3B149494-C59A-43C7-9142-FEFDCE7C40E5}"/>
    <cellStyle name="Entrada 2 6 11" xfId="12640" xr:uid="{F2C20CE1-28BD-4727-8D31-5AB7111A4B56}"/>
    <cellStyle name="Entrada 2 6 12" xfId="12641" xr:uid="{8411A60C-55B6-4E26-BA09-59CCD9D12D73}"/>
    <cellStyle name="Entrada 2 6 13" xfId="12642" xr:uid="{9A6525B1-A35E-45EF-ACB3-F57663CB2EBF}"/>
    <cellStyle name="Entrada 2 6 14" xfId="12643" xr:uid="{AAD65447-CF22-4ED6-AE50-8786216BB8E8}"/>
    <cellStyle name="Entrada 2 6 2" xfId="805" xr:uid="{E77F65EC-DABD-4666-8AEA-51BEA4AB3AAB}"/>
    <cellStyle name="Entrada 2 6 2 10" xfId="12644" xr:uid="{EB4F2708-A97A-4A3C-B749-0EBC5C2404DE}"/>
    <cellStyle name="Entrada 2 6 2 11" xfId="12645" xr:uid="{8CB64A0E-C353-4E24-9FB7-940B14250501}"/>
    <cellStyle name="Entrada 2 6 2 12" xfId="12646" xr:uid="{1D06BCC1-D060-42CF-855E-D594EB76FC2F}"/>
    <cellStyle name="Entrada 2 6 2 13" xfId="12647" xr:uid="{9AA75436-F4ED-47D7-BE21-B2164EDD1145}"/>
    <cellStyle name="Entrada 2 6 2 14" xfId="12648" xr:uid="{F8587510-7123-446A-B88D-A41742E248BF}"/>
    <cellStyle name="Entrada 2 6 2 2" xfId="897" xr:uid="{AAD26D93-9C7A-48AB-BD25-032F8C8A291A}"/>
    <cellStyle name="Entrada 2 6 2 2 10" xfId="12649" xr:uid="{BC98A561-6D64-4148-8AD5-F8C58697D339}"/>
    <cellStyle name="Entrada 2 6 2 2 11" xfId="12650" xr:uid="{65976601-47E6-4201-9668-81328C74541F}"/>
    <cellStyle name="Entrada 2 6 2 2 12" xfId="12651" xr:uid="{BAA2D9B9-3A0A-4074-9015-CCF90BDE5D0D}"/>
    <cellStyle name="Entrada 2 6 2 2 13" xfId="12652" xr:uid="{92CFF903-03EA-4F29-A47B-03E78577B1FC}"/>
    <cellStyle name="Entrada 2 6 2 2 2" xfId="1148" xr:uid="{CED3C339-DA8C-4EF7-8E8A-6A461FCAE4E9}"/>
    <cellStyle name="Entrada 2 6 2 2 2 10" xfId="12653" xr:uid="{C8E9875B-AF64-45CD-A7A5-DB53C2C5490A}"/>
    <cellStyle name="Entrada 2 6 2 2 2 11" xfId="12654" xr:uid="{6663827C-CDED-476A-BD20-963FB1181A54}"/>
    <cellStyle name="Entrada 2 6 2 2 2 12" xfId="12655" xr:uid="{424B56F3-2286-4277-AEA0-216545BA84C5}"/>
    <cellStyle name="Entrada 2 6 2 2 2 13" xfId="12656" xr:uid="{54C3AE6D-9C63-49DD-B57B-34C3DBACBD39}"/>
    <cellStyle name="Entrada 2 6 2 2 2 2" xfId="12657" xr:uid="{C31A51CB-925D-4D42-B3CA-4DB6219E967D}"/>
    <cellStyle name="Entrada 2 6 2 2 2 2 10" xfId="12658" xr:uid="{0F01114F-FA72-4CA4-A61A-0005F39E4A45}"/>
    <cellStyle name="Entrada 2 6 2 2 2 2 2" xfId="12659" xr:uid="{256C8D81-B6CF-431F-8A8B-ACC952CE7120}"/>
    <cellStyle name="Entrada 2 6 2 2 2 2 2 2" xfId="12660" xr:uid="{D16A27E1-3CC9-47CD-BDDB-C221835FFDE4}"/>
    <cellStyle name="Entrada 2 6 2 2 2 2 2 3" xfId="12661" xr:uid="{435ECC1A-015B-4E6C-A535-774775D75D1A}"/>
    <cellStyle name="Entrada 2 6 2 2 2 2 2 4" xfId="12662" xr:uid="{EE661F56-EC73-40AB-9BCD-BBFE0B59E9BE}"/>
    <cellStyle name="Entrada 2 6 2 2 2 2 2 5" xfId="12663" xr:uid="{095C2A78-8376-4164-A820-EFD958BCA499}"/>
    <cellStyle name="Entrada 2 6 2 2 2 2 3" xfId="12664" xr:uid="{CB35EAD9-0A1C-4F08-9F71-46139766749C}"/>
    <cellStyle name="Entrada 2 6 2 2 2 2 3 2" xfId="12665" xr:uid="{A9B20D94-1BFF-4B74-A334-A36976DF05D1}"/>
    <cellStyle name="Entrada 2 6 2 2 2 2 3 3" xfId="12666" xr:uid="{C10D4C6D-C0E7-49FD-A399-BFEF3B304583}"/>
    <cellStyle name="Entrada 2 6 2 2 2 2 3 4" xfId="12667" xr:uid="{E0A74832-484E-4603-9B64-6C8E0C437D30}"/>
    <cellStyle name="Entrada 2 6 2 2 2 2 3 5" xfId="12668" xr:uid="{9476C6C9-E63F-4D4D-B347-2C5FDADEBEBB}"/>
    <cellStyle name="Entrada 2 6 2 2 2 2 4" xfId="12669" xr:uid="{523170D7-704A-4B9B-84E5-97D63690CA17}"/>
    <cellStyle name="Entrada 2 6 2 2 2 2 4 2" xfId="12670" xr:uid="{AADB0075-0627-4F9C-B18E-9C46C2431B47}"/>
    <cellStyle name="Entrada 2 6 2 2 2 2 4 3" xfId="12671" xr:uid="{9FF4A855-D5A3-4F0D-9406-06D5EFBD07F3}"/>
    <cellStyle name="Entrada 2 6 2 2 2 2 4 4" xfId="12672" xr:uid="{3E849F87-2568-4D63-B6AF-7AC538C47DAF}"/>
    <cellStyle name="Entrada 2 6 2 2 2 2 5" xfId="12673" xr:uid="{0C0C10B6-E438-4A86-936F-7753493083F3}"/>
    <cellStyle name="Entrada 2 6 2 2 2 2 5 2" xfId="12674" xr:uid="{49DD3F58-8A2D-47BF-9E82-201DA36B1F3A}"/>
    <cellStyle name="Entrada 2 6 2 2 2 2 5 3" xfId="12675" xr:uid="{73E62CB3-DEB3-4603-A8F3-3415B9D67E7F}"/>
    <cellStyle name="Entrada 2 6 2 2 2 2 5 4" xfId="12676" xr:uid="{731D67EA-D26C-44E1-943D-7273A699548A}"/>
    <cellStyle name="Entrada 2 6 2 2 2 2 6" xfId="12677" xr:uid="{DC0D2B75-EE02-4A97-B4E7-0126D046C771}"/>
    <cellStyle name="Entrada 2 6 2 2 2 2 6 2" xfId="12678" xr:uid="{23D8D9B8-D471-4002-A27C-D76F8D2F5944}"/>
    <cellStyle name="Entrada 2 6 2 2 2 2 6 3" xfId="12679" xr:uid="{BC832043-CE14-4F7C-AC4B-170D8A91F9B3}"/>
    <cellStyle name="Entrada 2 6 2 2 2 2 6 4" xfId="12680" xr:uid="{2A68BD4B-44FB-4E59-850A-ED11070FF1E1}"/>
    <cellStyle name="Entrada 2 6 2 2 2 2 7" xfId="12681" xr:uid="{A442F79E-42BD-4A88-9FEE-B53EE381A3FE}"/>
    <cellStyle name="Entrada 2 6 2 2 2 2 8" xfId="12682" xr:uid="{9254DB7C-636A-4BEF-B032-204E5F97D946}"/>
    <cellStyle name="Entrada 2 6 2 2 2 2 9" xfId="12683" xr:uid="{B7FA9BE7-42D5-4C0E-9851-F9A47B5B3C76}"/>
    <cellStyle name="Entrada 2 6 2 2 2 3" xfId="12684" xr:uid="{7E5BB19A-8908-46BC-A9B3-409033D793B7}"/>
    <cellStyle name="Entrada 2 6 2 2 2 3 2" xfId="12685" xr:uid="{0C4E9845-868F-46AA-BC52-2B9B6C0F74A0}"/>
    <cellStyle name="Entrada 2 6 2 2 2 3 3" xfId="12686" xr:uid="{FFB3E8D6-843D-4BE7-B925-E415204850E0}"/>
    <cellStyle name="Entrada 2 6 2 2 2 3 4" xfId="12687" xr:uid="{6A782D85-B349-4EEB-98C3-8A8244F9A44F}"/>
    <cellStyle name="Entrada 2 6 2 2 2 3 5" xfId="12688" xr:uid="{46B486E0-B305-481F-99A5-6202C9232EBB}"/>
    <cellStyle name="Entrada 2 6 2 2 2 4" xfId="12689" xr:uid="{841BD444-3F7E-472B-BB6A-98735BFDA723}"/>
    <cellStyle name="Entrada 2 6 2 2 2 4 2" xfId="12690" xr:uid="{F3C4184F-2579-46CF-B64C-0CBDA3E61D44}"/>
    <cellStyle name="Entrada 2 6 2 2 2 4 3" xfId="12691" xr:uid="{5A5C88DB-45A7-468A-8213-9FA038283A5D}"/>
    <cellStyle name="Entrada 2 6 2 2 2 4 4" xfId="12692" xr:uid="{90BCFE4F-DCE3-49EF-BB37-E4EE66DF41BA}"/>
    <cellStyle name="Entrada 2 6 2 2 2 4 5" xfId="12693" xr:uid="{8DDD8BD5-8600-41C6-A2FA-C0250BF29DB5}"/>
    <cellStyle name="Entrada 2 6 2 2 2 5" xfId="12694" xr:uid="{B8298F86-3509-4DE2-A030-56BCA994C5FE}"/>
    <cellStyle name="Entrada 2 6 2 2 2 5 2" xfId="12695" xr:uid="{FB99C747-C20A-4BFC-9253-7D199C029CC2}"/>
    <cellStyle name="Entrada 2 6 2 2 2 5 3" xfId="12696" xr:uid="{B106EF1E-B8C4-453A-8CFE-D0C4C28D6AB5}"/>
    <cellStyle name="Entrada 2 6 2 2 2 5 4" xfId="12697" xr:uid="{11E15FBE-7DAE-4C43-AF0F-0B6952992292}"/>
    <cellStyle name="Entrada 2 6 2 2 2 6" xfId="12698" xr:uid="{25C2E312-2B19-41A0-95E6-E26E4F4E0CDF}"/>
    <cellStyle name="Entrada 2 6 2 2 2 6 2" xfId="12699" xr:uid="{82B5657F-16D8-43C9-8A91-F8175DB3960F}"/>
    <cellStyle name="Entrada 2 6 2 2 2 6 3" xfId="12700" xr:uid="{404E5A98-CBAB-4CE8-B5F8-EC089534E53D}"/>
    <cellStyle name="Entrada 2 6 2 2 2 6 4" xfId="12701" xr:uid="{DAEAD388-26BF-430D-90F3-3548955F9AA1}"/>
    <cellStyle name="Entrada 2 6 2 2 2 7" xfId="12702" xr:uid="{0C194456-AD1E-4C70-9CAB-7716928809A8}"/>
    <cellStyle name="Entrada 2 6 2 2 2 7 2" xfId="12703" xr:uid="{DDDC7F9F-9739-4FF2-A1B9-D3478ECCCBCC}"/>
    <cellStyle name="Entrada 2 6 2 2 2 7 3" xfId="12704" xr:uid="{8FA8B12B-D860-4618-891D-B2299B656FAB}"/>
    <cellStyle name="Entrada 2 6 2 2 2 7 4" xfId="12705" xr:uid="{66091329-8F18-477F-967F-18AAC7D8252F}"/>
    <cellStyle name="Entrada 2 6 2 2 2 8" xfId="12706" xr:uid="{9B88749A-8359-485A-BC18-7BAC6D3A683C}"/>
    <cellStyle name="Entrada 2 6 2 2 2 9" xfId="12707" xr:uid="{2016602E-2914-4573-808D-0B04319C9408}"/>
    <cellStyle name="Entrada 2 6 2 2 3" xfId="12708" xr:uid="{3208E7B1-0F0D-4AF5-ACBE-A84A61C02E5B}"/>
    <cellStyle name="Entrada 2 6 2 2 3 10" xfId="12709" xr:uid="{21F134BA-7650-4500-8C7F-813976007729}"/>
    <cellStyle name="Entrada 2 6 2 2 3 2" xfId="12710" xr:uid="{1CD0D40E-DA7D-4A17-85C2-88842FCE6480}"/>
    <cellStyle name="Entrada 2 6 2 2 3 2 2" xfId="12711" xr:uid="{7549051C-78C4-457E-B64D-48D940A99E01}"/>
    <cellStyle name="Entrada 2 6 2 2 3 2 3" xfId="12712" xr:uid="{A6E50E7F-D61B-47B1-862B-2B6D541213E4}"/>
    <cellStyle name="Entrada 2 6 2 2 3 2 4" xfId="12713" xr:uid="{FD07D61A-FF96-4F66-99F8-EBB57221AD2D}"/>
    <cellStyle name="Entrada 2 6 2 2 3 2 5" xfId="12714" xr:uid="{CD802D91-F00A-44AA-8663-070ECBCFFD92}"/>
    <cellStyle name="Entrada 2 6 2 2 3 3" xfId="12715" xr:uid="{F2A45376-B488-4584-9C6B-FCB499239CAD}"/>
    <cellStyle name="Entrada 2 6 2 2 3 3 2" xfId="12716" xr:uid="{C8AE12F6-A839-42AD-A04A-FAA96AB1A60A}"/>
    <cellStyle name="Entrada 2 6 2 2 3 3 3" xfId="12717" xr:uid="{3502DAA5-7944-415B-9571-59D51631AD80}"/>
    <cellStyle name="Entrada 2 6 2 2 3 3 4" xfId="12718" xr:uid="{FC9C2E3A-CE8C-4F70-85A5-B45A67699965}"/>
    <cellStyle name="Entrada 2 6 2 2 3 3 5" xfId="12719" xr:uid="{EA36289B-4549-449D-B98D-F7A03189A954}"/>
    <cellStyle name="Entrada 2 6 2 2 3 4" xfId="12720" xr:uid="{6C12746D-4AB2-4FC2-A50B-7602FA460461}"/>
    <cellStyle name="Entrada 2 6 2 2 3 4 2" xfId="12721" xr:uid="{A3E2959E-1014-4426-ABFA-73CF1294814F}"/>
    <cellStyle name="Entrada 2 6 2 2 3 4 3" xfId="12722" xr:uid="{ED3DE26B-1676-405D-816F-E0EF8B7E6874}"/>
    <cellStyle name="Entrada 2 6 2 2 3 4 4" xfId="12723" xr:uid="{BE2628A2-147D-449E-B90F-E148F10688A3}"/>
    <cellStyle name="Entrada 2 6 2 2 3 5" xfId="12724" xr:uid="{DCED13C8-81C6-4D1D-9249-18C754D4E352}"/>
    <cellStyle name="Entrada 2 6 2 2 3 5 2" xfId="12725" xr:uid="{35B5E0E9-D48C-496A-87DB-5D9FE672A100}"/>
    <cellStyle name="Entrada 2 6 2 2 3 5 3" xfId="12726" xr:uid="{B32235A7-9338-4725-9AEC-5C78323631DB}"/>
    <cellStyle name="Entrada 2 6 2 2 3 5 4" xfId="12727" xr:uid="{188E06D4-E5E0-4370-A746-6FDA20660478}"/>
    <cellStyle name="Entrada 2 6 2 2 3 6" xfId="12728" xr:uid="{F2F51840-5199-4C0D-B69D-21A4A259FA30}"/>
    <cellStyle name="Entrada 2 6 2 2 3 6 2" xfId="12729" xr:uid="{85695031-335F-4856-BCDA-3FD256255D4E}"/>
    <cellStyle name="Entrada 2 6 2 2 3 6 3" xfId="12730" xr:uid="{B76AAE05-8A19-4D5E-993A-67DFE7B9CE3C}"/>
    <cellStyle name="Entrada 2 6 2 2 3 6 4" xfId="12731" xr:uid="{D93BC223-B5A4-4053-A59E-341206A1CA25}"/>
    <cellStyle name="Entrada 2 6 2 2 3 7" xfId="12732" xr:uid="{87A0ED44-DCD5-4DA9-ABBC-AE694FEAA485}"/>
    <cellStyle name="Entrada 2 6 2 2 3 8" xfId="12733" xr:uid="{80091C9F-7C79-4241-B43D-8120433502B7}"/>
    <cellStyle name="Entrada 2 6 2 2 3 9" xfId="12734" xr:uid="{4BEF30EA-6FFC-45E4-ACAA-647D73694024}"/>
    <cellStyle name="Entrada 2 6 2 2 4" xfId="12735" xr:uid="{4119BDFB-C69F-431D-AA31-1DBB58D85ADD}"/>
    <cellStyle name="Entrada 2 6 2 2 4 10" xfId="12736" xr:uid="{28CAFFA2-1FFB-43EC-824A-AB283C555CD4}"/>
    <cellStyle name="Entrada 2 6 2 2 4 2" xfId="12737" xr:uid="{2DDB7CD6-ED68-42FA-8A3F-E73F536E32A2}"/>
    <cellStyle name="Entrada 2 6 2 2 4 2 2" xfId="12738" xr:uid="{7A8FAEC7-A3F9-480C-AF8C-3FAB3D25B1D1}"/>
    <cellStyle name="Entrada 2 6 2 2 4 2 3" xfId="12739" xr:uid="{87DF26C2-5501-4C30-A907-2712E0FA19C1}"/>
    <cellStyle name="Entrada 2 6 2 2 4 2 4" xfId="12740" xr:uid="{8F1AE11A-0014-48E9-9C7A-E5368F3F0B24}"/>
    <cellStyle name="Entrada 2 6 2 2 4 2 5" xfId="12741" xr:uid="{F9992646-543C-4479-834C-2C1387265C9D}"/>
    <cellStyle name="Entrada 2 6 2 2 4 3" xfId="12742" xr:uid="{EA6E7215-EFB4-4415-9778-45D3FEE444FD}"/>
    <cellStyle name="Entrada 2 6 2 2 4 3 2" xfId="12743" xr:uid="{04BA2314-1F59-445C-B356-571CCF223E9A}"/>
    <cellStyle name="Entrada 2 6 2 2 4 3 3" xfId="12744" xr:uid="{DABBDD82-F16C-48DE-8671-0D8267B0B726}"/>
    <cellStyle name="Entrada 2 6 2 2 4 3 4" xfId="12745" xr:uid="{66A37F65-21C9-4898-85C9-950339AC00ED}"/>
    <cellStyle name="Entrada 2 6 2 2 4 3 5" xfId="12746" xr:uid="{C8746C9A-45A5-4198-B5FD-43E729D8D1C8}"/>
    <cellStyle name="Entrada 2 6 2 2 4 4" xfId="12747" xr:uid="{F79C283A-C8EF-4169-83CF-BFBD1D55534A}"/>
    <cellStyle name="Entrada 2 6 2 2 4 4 2" xfId="12748" xr:uid="{640EE743-D5A9-41E2-9624-981F7B068059}"/>
    <cellStyle name="Entrada 2 6 2 2 4 4 3" xfId="12749" xr:uid="{08BB2CC4-E993-481F-8523-F98ADB7A8A86}"/>
    <cellStyle name="Entrada 2 6 2 2 4 4 4" xfId="12750" xr:uid="{E31CA554-5B7F-4809-B1F9-34EB8B8BA85B}"/>
    <cellStyle name="Entrada 2 6 2 2 4 5" xfId="12751" xr:uid="{D64C657B-9C2D-44DD-A6F6-F2498BB78D57}"/>
    <cellStyle name="Entrada 2 6 2 2 4 5 2" xfId="12752" xr:uid="{9C9FFC59-0E39-40DA-AEA3-2D909586F9E0}"/>
    <cellStyle name="Entrada 2 6 2 2 4 5 3" xfId="12753" xr:uid="{1DE68057-02E4-46F2-9678-EE359DF9AD29}"/>
    <cellStyle name="Entrada 2 6 2 2 4 5 4" xfId="12754" xr:uid="{8007B23A-E5BE-43ED-8F05-3C10EB3CE23D}"/>
    <cellStyle name="Entrada 2 6 2 2 4 6" xfId="12755" xr:uid="{D0474BBB-CA04-4EBA-B2DE-48DED966CB09}"/>
    <cellStyle name="Entrada 2 6 2 2 4 6 2" xfId="12756" xr:uid="{55AD7EBC-1483-42D2-BD0F-B2241E995F07}"/>
    <cellStyle name="Entrada 2 6 2 2 4 6 3" xfId="12757" xr:uid="{D8822601-AFF5-43BE-9AE5-37B5EA9F9A94}"/>
    <cellStyle name="Entrada 2 6 2 2 4 6 4" xfId="12758" xr:uid="{D07B254F-F1BD-4902-A68F-4707CBC8E002}"/>
    <cellStyle name="Entrada 2 6 2 2 4 7" xfId="12759" xr:uid="{CB0AA6C7-71CA-4249-A1B9-618CEDD5E426}"/>
    <cellStyle name="Entrada 2 6 2 2 4 8" xfId="12760" xr:uid="{2A6F4A01-6905-47DF-8C04-F017D8CD186D}"/>
    <cellStyle name="Entrada 2 6 2 2 4 9" xfId="12761" xr:uid="{C494AC5C-3E44-4935-B019-A13C5E3558A7}"/>
    <cellStyle name="Entrada 2 6 2 2 5" xfId="12762" xr:uid="{EF8D6C30-AE50-4E44-9380-F6EED988517C}"/>
    <cellStyle name="Entrada 2 6 2 2 5 2" xfId="12763" xr:uid="{B9763FF5-0461-4C87-9EDB-A735294A2763}"/>
    <cellStyle name="Entrada 2 6 2 2 5 3" xfId="12764" xr:uid="{88BB4E14-B134-4CA4-8F33-CAEA1C323E3A}"/>
    <cellStyle name="Entrada 2 6 2 2 5 4" xfId="12765" xr:uid="{876CB561-A3F1-49BF-A258-3B033AE8AD8B}"/>
    <cellStyle name="Entrada 2 6 2 2 5 5" xfId="12766" xr:uid="{770FF303-C5BC-4EDD-BD6D-C634B4EFE5D0}"/>
    <cellStyle name="Entrada 2 6 2 2 6" xfId="12767" xr:uid="{F3198300-55CF-4FED-A260-E1976ADE15B5}"/>
    <cellStyle name="Entrada 2 6 2 2 6 2" xfId="12768" xr:uid="{6D57D5C4-F7F0-4375-A430-2C64CEBBFA1D}"/>
    <cellStyle name="Entrada 2 6 2 2 6 3" xfId="12769" xr:uid="{7FA8DA0B-1A11-4D0E-911C-018D4D5657A3}"/>
    <cellStyle name="Entrada 2 6 2 2 6 4" xfId="12770" xr:uid="{0620E70E-2BA3-4B96-A3DA-5583C43B97FB}"/>
    <cellStyle name="Entrada 2 6 2 2 7" xfId="12771" xr:uid="{F202CAAE-DB56-4DD4-8C9B-912CFEF80374}"/>
    <cellStyle name="Entrada 2 6 2 2 7 2" xfId="12772" xr:uid="{77974A78-25E9-4C4E-8772-4569449CA965}"/>
    <cellStyle name="Entrada 2 6 2 2 7 3" xfId="12773" xr:uid="{6E2131A9-378D-4981-AF60-F9440EC70361}"/>
    <cellStyle name="Entrada 2 6 2 2 7 4" xfId="12774" xr:uid="{0FF04297-EE6F-4353-B9AD-F4E2B6B81B47}"/>
    <cellStyle name="Entrada 2 6 2 2 8" xfId="12775" xr:uid="{5EC39891-2859-4E1D-A43F-17AB33893401}"/>
    <cellStyle name="Entrada 2 6 2 2 8 2" xfId="12776" xr:uid="{730F6FFC-4A31-41CA-B611-1898E178A310}"/>
    <cellStyle name="Entrada 2 6 2 2 8 3" xfId="12777" xr:uid="{D88E8882-9E4D-484B-B2A4-9C5394122C20}"/>
    <cellStyle name="Entrada 2 6 2 2 8 4" xfId="12778" xr:uid="{5E2A2356-6E02-4702-BCD1-FBDFAA97C6C1}"/>
    <cellStyle name="Entrada 2 6 2 2 9" xfId="12779" xr:uid="{9B897E26-AE5C-4BB6-940D-CAAFB1F54F3B}"/>
    <cellStyle name="Entrada 2 6 2 3" xfId="1056" xr:uid="{18CFE28F-CE56-406D-9755-6ED22EFD40B6}"/>
    <cellStyle name="Entrada 2 6 2 3 10" xfId="12780" xr:uid="{E7464421-E2A0-4E7B-A941-C67FD8E8AE97}"/>
    <cellStyle name="Entrada 2 6 2 3 11" xfId="12781" xr:uid="{ED58E7B1-60E6-44EC-98BB-4EBF9CC77A4C}"/>
    <cellStyle name="Entrada 2 6 2 3 12" xfId="12782" xr:uid="{EC4DC56D-C7FC-4BD9-8900-844D029F0AEF}"/>
    <cellStyle name="Entrada 2 6 2 3 13" xfId="12783" xr:uid="{DFC7538E-BDC4-4D13-81EC-B68E478263E5}"/>
    <cellStyle name="Entrada 2 6 2 3 2" xfId="12784" xr:uid="{2E544543-EFAC-493E-990E-4732BA7E5AAF}"/>
    <cellStyle name="Entrada 2 6 2 3 2 10" xfId="12785" xr:uid="{57702846-D629-4BCA-BDEB-1732EC93A73B}"/>
    <cellStyle name="Entrada 2 6 2 3 2 2" xfId="12786" xr:uid="{124ED654-9F93-4694-B4CF-628E98484922}"/>
    <cellStyle name="Entrada 2 6 2 3 2 2 2" xfId="12787" xr:uid="{60B56BF4-A870-4ED8-B409-70931926A11B}"/>
    <cellStyle name="Entrada 2 6 2 3 2 2 3" xfId="12788" xr:uid="{49B3C0C2-94B6-4763-A3FD-C58C25B1B6DA}"/>
    <cellStyle name="Entrada 2 6 2 3 2 2 4" xfId="12789" xr:uid="{83CBB1AC-665E-4C43-9478-C694CCD78E08}"/>
    <cellStyle name="Entrada 2 6 2 3 2 2 5" xfId="12790" xr:uid="{E43EA43A-0BBD-48CE-A68E-BF4B56F64BCA}"/>
    <cellStyle name="Entrada 2 6 2 3 2 3" xfId="12791" xr:uid="{6A9CEE3A-B078-4C87-A0F3-CD64D7755582}"/>
    <cellStyle name="Entrada 2 6 2 3 2 3 2" xfId="12792" xr:uid="{550E39B4-C451-40A4-96DC-854BFE027239}"/>
    <cellStyle name="Entrada 2 6 2 3 2 3 3" xfId="12793" xr:uid="{4241CE1C-9AFC-49FE-8EF2-85689A672BC0}"/>
    <cellStyle name="Entrada 2 6 2 3 2 3 4" xfId="12794" xr:uid="{9B2D2DEB-EACA-4A97-9C97-4875527EB018}"/>
    <cellStyle name="Entrada 2 6 2 3 2 3 5" xfId="12795" xr:uid="{0DAD9EEC-4AA7-4DF9-8BFC-EC6657B2BBA7}"/>
    <cellStyle name="Entrada 2 6 2 3 2 4" xfId="12796" xr:uid="{DF7AF4B2-02F8-400C-87AA-A727C53B9539}"/>
    <cellStyle name="Entrada 2 6 2 3 2 4 2" xfId="12797" xr:uid="{7F56E6FB-E73E-46D5-B970-C90E66B42A70}"/>
    <cellStyle name="Entrada 2 6 2 3 2 4 3" xfId="12798" xr:uid="{19038686-3C4B-49CB-B082-D6F52F1F47DB}"/>
    <cellStyle name="Entrada 2 6 2 3 2 4 4" xfId="12799" xr:uid="{7389A0C6-5BE7-4EA8-822D-969C46BCDF9D}"/>
    <cellStyle name="Entrada 2 6 2 3 2 5" xfId="12800" xr:uid="{8B9091E3-EFF4-4894-9A66-1ADEEAE8C3E6}"/>
    <cellStyle name="Entrada 2 6 2 3 2 5 2" xfId="12801" xr:uid="{67C6D0EC-0964-4176-8976-2DDCF73FAB0D}"/>
    <cellStyle name="Entrada 2 6 2 3 2 5 3" xfId="12802" xr:uid="{96026FF2-31E9-443F-AE30-6C5E134EB57F}"/>
    <cellStyle name="Entrada 2 6 2 3 2 5 4" xfId="12803" xr:uid="{A2E678B6-000F-40D6-9D48-AB42C2172C00}"/>
    <cellStyle name="Entrada 2 6 2 3 2 6" xfId="12804" xr:uid="{9D921F45-CF26-4778-935D-979DA16C76F5}"/>
    <cellStyle name="Entrada 2 6 2 3 2 6 2" xfId="12805" xr:uid="{6FCDBE68-CCFE-4030-AEA4-CF17AB2C9B20}"/>
    <cellStyle name="Entrada 2 6 2 3 2 6 3" xfId="12806" xr:uid="{094C4E3A-2356-490F-808D-3EB939157DC1}"/>
    <cellStyle name="Entrada 2 6 2 3 2 6 4" xfId="12807" xr:uid="{1413342E-2A15-47BD-83FA-BA5C080825CA}"/>
    <cellStyle name="Entrada 2 6 2 3 2 7" xfId="12808" xr:uid="{E9E88B60-3E9F-41FF-9360-A304A6A480BC}"/>
    <cellStyle name="Entrada 2 6 2 3 2 8" xfId="12809" xr:uid="{58275CE9-9F7A-416B-A29E-7DA81D7877D0}"/>
    <cellStyle name="Entrada 2 6 2 3 2 9" xfId="12810" xr:uid="{BC11E11C-9663-4B11-A1A3-BE8C5E409999}"/>
    <cellStyle name="Entrada 2 6 2 3 3" xfId="12811" xr:uid="{9AD413DE-2449-4666-9745-291F38AC1B4C}"/>
    <cellStyle name="Entrada 2 6 2 3 3 2" xfId="12812" xr:uid="{C9B1157D-5F61-4274-861B-886F04911BAF}"/>
    <cellStyle name="Entrada 2 6 2 3 3 3" xfId="12813" xr:uid="{50953A16-65A5-4DEB-804C-C725A44F6B36}"/>
    <cellStyle name="Entrada 2 6 2 3 3 4" xfId="12814" xr:uid="{B8C1226D-28E7-4892-A275-CD2B06E7973C}"/>
    <cellStyle name="Entrada 2 6 2 3 3 5" xfId="12815" xr:uid="{5E06AA65-8415-4753-9DC9-2630C1816472}"/>
    <cellStyle name="Entrada 2 6 2 3 4" xfId="12816" xr:uid="{F01153B7-D88A-4ED7-AA2F-3723A6E86E99}"/>
    <cellStyle name="Entrada 2 6 2 3 4 2" xfId="12817" xr:uid="{9211DC68-F2CD-4F1A-AD84-CD58238752B0}"/>
    <cellStyle name="Entrada 2 6 2 3 4 3" xfId="12818" xr:uid="{19C87693-C9AA-4BEC-B987-BC142D6E232B}"/>
    <cellStyle name="Entrada 2 6 2 3 4 4" xfId="12819" xr:uid="{857FDA4F-8842-4921-BAE8-BAF40967B4F7}"/>
    <cellStyle name="Entrada 2 6 2 3 4 5" xfId="12820" xr:uid="{E6EB4FA1-BDD4-4C48-B46B-8194B5FABF8B}"/>
    <cellStyle name="Entrada 2 6 2 3 5" xfId="12821" xr:uid="{C7460602-D787-418E-A5EF-65DF7200CF1D}"/>
    <cellStyle name="Entrada 2 6 2 3 5 2" xfId="12822" xr:uid="{B478FA93-B891-4DA2-A194-49DEC261154E}"/>
    <cellStyle name="Entrada 2 6 2 3 5 3" xfId="12823" xr:uid="{6DDE39D4-6C85-4561-BF8F-0AF7D7EA697E}"/>
    <cellStyle name="Entrada 2 6 2 3 5 4" xfId="12824" xr:uid="{E0A99CAA-2AF1-40B0-B867-738070D25D5F}"/>
    <cellStyle name="Entrada 2 6 2 3 6" xfId="12825" xr:uid="{B419772D-1988-4AA8-AAEE-725BA5DFEB39}"/>
    <cellStyle name="Entrada 2 6 2 3 6 2" xfId="12826" xr:uid="{62B762C7-674C-4A63-A78B-966255CC0FA2}"/>
    <cellStyle name="Entrada 2 6 2 3 6 3" xfId="12827" xr:uid="{E7025FE0-2FBA-4E2A-BC49-E1688BA60A60}"/>
    <cellStyle name="Entrada 2 6 2 3 6 4" xfId="12828" xr:uid="{4A421A93-9842-49D4-8696-956CD60EF0DD}"/>
    <cellStyle name="Entrada 2 6 2 3 7" xfId="12829" xr:uid="{FDB1E4DD-CC88-4524-A293-1CFCDA091C04}"/>
    <cellStyle name="Entrada 2 6 2 3 7 2" xfId="12830" xr:uid="{460827F4-4937-4486-81E0-AA689EBA44E8}"/>
    <cellStyle name="Entrada 2 6 2 3 7 3" xfId="12831" xr:uid="{71392FC5-9FDC-4809-855F-DE1D024CBA09}"/>
    <cellStyle name="Entrada 2 6 2 3 7 4" xfId="12832" xr:uid="{5EDAF5F2-19B6-428E-B0A2-D969563C62C1}"/>
    <cellStyle name="Entrada 2 6 2 3 8" xfId="12833" xr:uid="{EBC3025F-A4BB-4302-9F75-37F8DEC0CF62}"/>
    <cellStyle name="Entrada 2 6 2 3 9" xfId="12834" xr:uid="{B3238DAE-47DA-468B-95AB-9320E2FC578F}"/>
    <cellStyle name="Entrada 2 6 2 4" xfId="12835" xr:uid="{E13B001A-F6B5-4DBA-9D55-5206907EF634}"/>
    <cellStyle name="Entrada 2 6 2 4 10" xfId="12836" xr:uid="{A6BF54E7-8206-4E5E-82E6-234F11EEA976}"/>
    <cellStyle name="Entrada 2 6 2 4 2" xfId="12837" xr:uid="{F5F9182B-2A0A-4BC5-A584-6F557FDECD25}"/>
    <cellStyle name="Entrada 2 6 2 4 2 2" xfId="12838" xr:uid="{9D0B06D5-7174-4582-A0A9-181517E8F25C}"/>
    <cellStyle name="Entrada 2 6 2 4 2 3" xfId="12839" xr:uid="{3D28CF4E-4394-4D7B-BBA3-F7E5057D8BB2}"/>
    <cellStyle name="Entrada 2 6 2 4 2 4" xfId="12840" xr:uid="{831755CF-D2BF-48E2-886F-111D4A3CA377}"/>
    <cellStyle name="Entrada 2 6 2 4 2 5" xfId="12841" xr:uid="{4550B5B6-3DEA-4B89-83D2-0C44181A7B11}"/>
    <cellStyle name="Entrada 2 6 2 4 3" xfId="12842" xr:uid="{A4395B86-6A17-4076-814F-930BCC6E7A92}"/>
    <cellStyle name="Entrada 2 6 2 4 3 2" xfId="12843" xr:uid="{D82643E8-9475-442F-889C-B17179DC69A0}"/>
    <cellStyle name="Entrada 2 6 2 4 3 3" xfId="12844" xr:uid="{30B31FA1-E1E0-4F75-A8AD-72A70C8D0D9F}"/>
    <cellStyle name="Entrada 2 6 2 4 3 4" xfId="12845" xr:uid="{6F081A90-C4B5-4540-8DFF-CB2497B76C4D}"/>
    <cellStyle name="Entrada 2 6 2 4 3 5" xfId="12846" xr:uid="{B751B4A5-ED04-4691-AB5D-40F1F9A48806}"/>
    <cellStyle name="Entrada 2 6 2 4 4" xfId="12847" xr:uid="{E22F6B03-B9EA-493D-812D-8741A5BEE830}"/>
    <cellStyle name="Entrada 2 6 2 4 4 2" xfId="12848" xr:uid="{CA273430-8254-4A4C-BBFB-023621335A8D}"/>
    <cellStyle name="Entrada 2 6 2 4 4 3" xfId="12849" xr:uid="{A7DC21DB-35FA-43D5-BBB6-7F1A1B90F31B}"/>
    <cellStyle name="Entrada 2 6 2 4 4 4" xfId="12850" xr:uid="{B493A7FC-8962-40D2-8264-021355B7F181}"/>
    <cellStyle name="Entrada 2 6 2 4 5" xfId="12851" xr:uid="{30EBB925-C311-45D1-86D7-FFCDA5C76F1B}"/>
    <cellStyle name="Entrada 2 6 2 4 5 2" xfId="12852" xr:uid="{CBC28433-609E-4520-9D14-4F83C070030C}"/>
    <cellStyle name="Entrada 2 6 2 4 5 3" xfId="12853" xr:uid="{8296D02C-2BE5-45A4-B98C-5E417145CF04}"/>
    <cellStyle name="Entrada 2 6 2 4 5 4" xfId="12854" xr:uid="{E3C38781-AA08-4308-86D9-C655E02D875A}"/>
    <cellStyle name="Entrada 2 6 2 4 6" xfId="12855" xr:uid="{8CA108AD-8E91-48B0-AFF4-96AEDF1C80B8}"/>
    <cellStyle name="Entrada 2 6 2 4 6 2" xfId="12856" xr:uid="{D7E473D1-3BE4-4EC5-9588-EFE27996234F}"/>
    <cellStyle name="Entrada 2 6 2 4 6 3" xfId="12857" xr:uid="{8382F6FA-82EB-4F90-96D1-9E876F4DDD7E}"/>
    <cellStyle name="Entrada 2 6 2 4 6 4" xfId="12858" xr:uid="{51C9E4FB-A9C5-4020-BAA5-0928A879FFDF}"/>
    <cellStyle name="Entrada 2 6 2 4 7" xfId="12859" xr:uid="{3CEACFC4-B58F-452C-B753-2E3448CC67FF}"/>
    <cellStyle name="Entrada 2 6 2 4 8" xfId="12860" xr:uid="{1891263D-4D6E-4CD9-8A47-C7F1E2159E43}"/>
    <cellStyle name="Entrada 2 6 2 4 9" xfId="12861" xr:uid="{56B3E8D5-FFDF-46D9-AEA9-4BAD107B2D2D}"/>
    <cellStyle name="Entrada 2 6 2 5" xfId="12862" xr:uid="{3327F6A2-2179-4EFF-A4C1-4E170EB074FC}"/>
    <cellStyle name="Entrada 2 6 2 5 10" xfId="12863" xr:uid="{48699E1C-C5FC-427A-A9DA-2A61B76364ED}"/>
    <cellStyle name="Entrada 2 6 2 5 2" xfId="12864" xr:uid="{89AD0C97-2C07-4528-88C6-A209C8924982}"/>
    <cellStyle name="Entrada 2 6 2 5 2 2" xfId="12865" xr:uid="{2C56ED39-E7B6-4540-B0E2-27213223BFD7}"/>
    <cellStyle name="Entrada 2 6 2 5 2 3" xfId="12866" xr:uid="{08EA0615-AAC9-434B-9E9A-FF9DA1ED8310}"/>
    <cellStyle name="Entrada 2 6 2 5 2 4" xfId="12867" xr:uid="{BB629F34-87AA-4353-ABEC-13E88EAE75DA}"/>
    <cellStyle name="Entrada 2 6 2 5 2 5" xfId="12868" xr:uid="{639BFD8B-4218-4C64-96B6-06382FA8B24B}"/>
    <cellStyle name="Entrada 2 6 2 5 3" xfId="12869" xr:uid="{078C758C-24C0-4C4F-93A3-F010B0701C5E}"/>
    <cellStyle name="Entrada 2 6 2 5 3 2" xfId="12870" xr:uid="{B3F04111-9F3C-442F-A70B-AD40EF677392}"/>
    <cellStyle name="Entrada 2 6 2 5 3 3" xfId="12871" xr:uid="{8D7F3C75-0051-42BE-A0EC-F698069BD732}"/>
    <cellStyle name="Entrada 2 6 2 5 3 4" xfId="12872" xr:uid="{9D4A16D0-D8FF-4CF8-A3E2-D46A7A4B72A9}"/>
    <cellStyle name="Entrada 2 6 2 5 3 5" xfId="12873" xr:uid="{6DA96463-0E7B-44C8-A144-05A4EA4038DA}"/>
    <cellStyle name="Entrada 2 6 2 5 4" xfId="12874" xr:uid="{6534FCF2-391B-4062-A955-F34E83AE57D9}"/>
    <cellStyle name="Entrada 2 6 2 5 4 2" xfId="12875" xr:uid="{29071B00-F6FE-49AC-A25B-B349D799E12D}"/>
    <cellStyle name="Entrada 2 6 2 5 4 3" xfId="12876" xr:uid="{5927499A-758E-4E1C-9936-F393A3C23379}"/>
    <cellStyle name="Entrada 2 6 2 5 4 4" xfId="12877" xr:uid="{1160F523-1AF4-448E-B139-AEFDF2CFCB9C}"/>
    <cellStyle name="Entrada 2 6 2 5 5" xfId="12878" xr:uid="{98067F40-E5EA-41C5-9C59-1CE028967949}"/>
    <cellStyle name="Entrada 2 6 2 5 5 2" xfId="12879" xr:uid="{7D99808D-9151-4319-A233-C82929ED50B3}"/>
    <cellStyle name="Entrada 2 6 2 5 5 3" xfId="12880" xr:uid="{8985860B-0301-4BC0-8E71-785B8E446CB0}"/>
    <cellStyle name="Entrada 2 6 2 5 5 4" xfId="12881" xr:uid="{2C108200-8AEC-477F-B4DA-1C87FE102356}"/>
    <cellStyle name="Entrada 2 6 2 5 6" xfId="12882" xr:uid="{F8E7ABC0-2324-4C92-8797-1A97A2787572}"/>
    <cellStyle name="Entrada 2 6 2 5 6 2" xfId="12883" xr:uid="{B198CAEF-5308-4F1F-BFDD-AB61AE8DCE6B}"/>
    <cellStyle name="Entrada 2 6 2 5 6 3" xfId="12884" xr:uid="{D0B4809D-8638-44A7-B898-678BC7426B41}"/>
    <cellStyle name="Entrada 2 6 2 5 6 4" xfId="12885" xr:uid="{6B27D2FC-C8BD-4FEC-80D9-9BC1129DFAB4}"/>
    <cellStyle name="Entrada 2 6 2 5 7" xfId="12886" xr:uid="{E2CF6FA5-DFF4-4DEE-A79C-AAB647555CCB}"/>
    <cellStyle name="Entrada 2 6 2 5 8" xfId="12887" xr:uid="{CAB10022-53D3-4330-8BA3-419B3FCFC640}"/>
    <cellStyle name="Entrada 2 6 2 5 9" xfId="12888" xr:uid="{CEEB1C66-A972-4EB8-8374-7290A933799B}"/>
    <cellStyle name="Entrada 2 6 2 6" xfId="12889" xr:uid="{547E019E-B82B-41E2-9565-5C5DFB4EEC5C}"/>
    <cellStyle name="Entrada 2 6 2 6 2" xfId="12890" xr:uid="{4CC3CDBC-DE8E-4FEC-961B-18C66BEBE587}"/>
    <cellStyle name="Entrada 2 6 2 6 3" xfId="12891" xr:uid="{117CB62A-5960-4B6C-B41F-CA04FDF1FA47}"/>
    <cellStyle name="Entrada 2 6 2 6 4" xfId="12892" xr:uid="{AA060051-9F1B-4100-9F76-720DFBEA1103}"/>
    <cellStyle name="Entrada 2 6 2 6 5" xfId="12893" xr:uid="{0EE67B10-1B67-47AB-8025-3176E9345BC7}"/>
    <cellStyle name="Entrada 2 6 2 7" xfId="12894" xr:uid="{679B35C6-7A9D-4EFC-8B6F-2E582FCF88CE}"/>
    <cellStyle name="Entrada 2 6 2 7 2" xfId="12895" xr:uid="{3662CABA-4A31-4D79-9C94-6BA6D1607A6A}"/>
    <cellStyle name="Entrada 2 6 2 7 3" xfId="12896" xr:uid="{6CF4021C-984C-4781-BB87-9D7C0A7C91A8}"/>
    <cellStyle name="Entrada 2 6 2 7 4" xfId="12897" xr:uid="{76073A01-017C-4B7D-89EC-69A7CE72B1F4}"/>
    <cellStyle name="Entrada 2 6 2 8" xfId="12898" xr:uid="{E4169DD4-B558-45DD-88B7-D17FD77543C8}"/>
    <cellStyle name="Entrada 2 6 2 8 2" xfId="12899" xr:uid="{866AE334-CD8E-4C78-A5E5-272276344A1B}"/>
    <cellStyle name="Entrada 2 6 2 8 3" xfId="12900" xr:uid="{2A646746-E5B5-4BEC-8E78-AEA2D430AA42}"/>
    <cellStyle name="Entrada 2 6 2 8 4" xfId="12901" xr:uid="{BB02EFFD-F13A-411B-8E2E-F536085791C9}"/>
    <cellStyle name="Entrada 2 6 2 9" xfId="12902" xr:uid="{56BFDBFA-3735-4855-B2C1-D2C1F20C120E}"/>
    <cellStyle name="Entrada 2 6 2 9 2" xfId="12903" xr:uid="{7D04F265-88D9-4B6B-8FBB-B50220C86063}"/>
    <cellStyle name="Entrada 2 6 2 9 3" xfId="12904" xr:uid="{140DAFC7-B35F-4100-BC78-7B9B74B9C64D}"/>
    <cellStyle name="Entrada 2 6 2 9 4" xfId="12905" xr:uid="{A5AA3C97-A038-4EBC-8971-27793AE75FD8}"/>
    <cellStyle name="Entrada 2 6 3" xfId="820" xr:uid="{11E3D258-F726-4D42-864B-CD7A567DB84B}"/>
    <cellStyle name="Entrada 2 6 3 10" xfId="12906" xr:uid="{94C57673-60EC-4B3C-9D27-B239699B70DD}"/>
    <cellStyle name="Entrada 2 6 3 11" xfId="12907" xr:uid="{11D82240-C07A-48DB-A9F9-E1A59614C5AA}"/>
    <cellStyle name="Entrada 2 6 3 12" xfId="12908" xr:uid="{0B758202-3A28-413C-8EC0-090A1DCBD73C}"/>
    <cellStyle name="Entrada 2 6 3 13" xfId="12909" xr:uid="{A0D44F9A-F4A4-4DE0-B72C-0BEB6626A109}"/>
    <cellStyle name="Entrada 2 6 3 2" xfId="1071" xr:uid="{707E5F4E-6C8C-4B11-8386-3DAB3B6C4966}"/>
    <cellStyle name="Entrada 2 6 3 2 10" xfId="12910" xr:uid="{97999CDA-840D-4635-8124-2E5869C9020F}"/>
    <cellStyle name="Entrada 2 6 3 2 11" xfId="12911" xr:uid="{CF65488B-B25C-42EC-8601-322C46F28659}"/>
    <cellStyle name="Entrada 2 6 3 2 12" xfId="12912" xr:uid="{8FE89830-F217-4951-B846-BF5B753277B6}"/>
    <cellStyle name="Entrada 2 6 3 2 13" xfId="12913" xr:uid="{3E2A34E3-15F3-404C-B38D-E5A1A16E91FA}"/>
    <cellStyle name="Entrada 2 6 3 2 2" xfId="12914" xr:uid="{9A655EB0-D0D7-431B-B691-480470CCB719}"/>
    <cellStyle name="Entrada 2 6 3 2 2 10" xfId="12915" xr:uid="{45FBAA64-CB34-4D93-A798-258D10E07884}"/>
    <cellStyle name="Entrada 2 6 3 2 2 2" xfId="12916" xr:uid="{4A483FCA-7471-4DF6-9F10-64B8D8316330}"/>
    <cellStyle name="Entrada 2 6 3 2 2 2 2" xfId="12917" xr:uid="{B412B165-8A01-4F7D-AC3F-3B1812D75BE3}"/>
    <cellStyle name="Entrada 2 6 3 2 2 2 3" xfId="12918" xr:uid="{61E7C56B-F6CB-4F25-A400-C60C9FDBFAA8}"/>
    <cellStyle name="Entrada 2 6 3 2 2 2 4" xfId="12919" xr:uid="{A580AD96-4FFA-4B98-90F4-48C22E8681E9}"/>
    <cellStyle name="Entrada 2 6 3 2 2 2 5" xfId="12920" xr:uid="{B47AD260-6E42-49D9-A31B-1B173918C00F}"/>
    <cellStyle name="Entrada 2 6 3 2 2 3" xfId="12921" xr:uid="{EF1DBC4C-37F1-48D0-93A2-C5E09E75A681}"/>
    <cellStyle name="Entrada 2 6 3 2 2 3 2" xfId="12922" xr:uid="{60D93D3D-7043-449F-8542-7E73CA56D223}"/>
    <cellStyle name="Entrada 2 6 3 2 2 3 3" xfId="12923" xr:uid="{12102DE9-2E2D-4D58-BD68-A3D3D57CED86}"/>
    <cellStyle name="Entrada 2 6 3 2 2 3 4" xfId="12924" xr:uid="{4E23C735-8EC3-486F-B4DA-83D2131CE9CC}"/>
    <cellStyle name="Entrada 2 6 3 2 2 3 5" xfId="12925" xr:uid="{04351A2A-081B-4FC8-805D-8BC826882BEF}"/>
    <cellStyle name="Entrada 2 6 3 2 2 4" xfId="12926" xr:uid="{C591443E-1446-4167-B3A0-49F2376D6096}"/>
    <cellStyle name="Entrada 2 6 3 2 2 4 2" xfId="12927" xr:uid="{11CCAABC-38FB-4052-99CF-AA52BD26EC38}"/>
    <cellStyle name="Entrada 2 6 3 2 2 4 3" xfId="12928" xr:uid="{6C22E24B-5EAF-4EA5-84C6-0DDBC0323A56}"/>
    <cellStyle name="Entrada 2 6 3 2 2 4 4" xfId="12929" xr:uid="{25D04FB3-D238-42D4-8A50-5B72296D33CD}"/>
    <cellStyle name="Entrada 2 6 3 2 2 5" xfId="12930" xr:uid="{5783058B-272A-4812-8CBA-157A6EAD8822}"/>
    <cellStyle name="Entrada 2 6 3 2 2 5 2" xfId="12931" xr:uid="{73B77807-CBA6-4CB1-A85D-BA8925CBEE85}"/>
    <cellStyle name="Entrada 2 6 3 2 2 5 3" xfId="12932" xr:uid="{59F7BDF0-B795-4B49-BA76-4474DC2B383E}"/>
    <cellStyle name="Entrada 2 6 3 2 2 5 4" xfId="12933" xr:uid="{3B3AA83A-87E5-4F78-BDFD-32595A4E74C9}"/>
    <cellStyle name="Entrada 2 6 3 2 2 6" xfId="12934" xr:uid="{CEE5ED28-B371-484F-8AF8-A8CD702D9FCB}"/>
    <cellStyle name="Entrada 2 6 3 2 2 6 2" xfId="12935" xr:uid="{94CEE5F5-9F65-446A-ABD3-1481FAFDCE6B}"/>
    <cellStyle name="Entrada 2 6 3 2 2 6 3" xfId="12936" xr:uid="{D6AC56A0-9B28-4989-90B5-E373BE07814A}"/>
    <cellStyle name="Entrada 2 6 3 2 2 6 4" xfId="12937" xr:uid="{DEF40BDF-BC2D-4D11-A109-3D3190FA11D4}"/>
    <cellStyle name="Entrada 2 6 3 2 2 7" xfId="12938" xr:uid="{2BEC217E-39BB-43EE-8539-9341F1982878}"/>
    <cellStyle name="Entrada 2 6 3 2 2 8" xfId="12939" xr:uid="{8F5BE6A8-E867-467D-AA33-A189F81E6A54}"/>
    <cellStyle name="Entrada 2 6 3 2 2 9" xfId="12940" xr:uid="{D474F99F-8034-4A4C-A44F-B57E0B444D88}"/>
    <cellStyle name="Entrada 2 6 3 2 3" xfId="12941" xr:uid="{97FAB09F-33C9-4D0D-B006-ED3DE2A4FB1B}"/>
    <cellStyle name="Entrada 2 6 3 2 3 2" xfId="12942" xr:uid="{45E46AE4-96A2-469C-BA91-B2ACC0F2E6D1}"/>
    <cellStyle name="Entrada 2 6 3 2 3 3" xfId="12943" xr:uid="{B82BA9FE-BEC2-49D7-A964-176B08AD8C1A}"/>
    <cellStyle name="Entrada 2 6 3 2 3 4" xfId="12944" xr:uid="{CE7B51AA-67D7-48DB-81AF-5549A5F83820}"/>
    <cellStyle name="Entrada 2 6 3 2 3 5" xfId="12945" xr:uid="{959CAEAB-42DB-480B-A439-BFC966AC0CF2}"/>
    <cellStyle name="Entrada 2 6 3 2 4" xfId="12946" xr:uid="{102AFC22-EAC3-48F5-8328-5530A95AB235}"/>
    <cellStyle name="Entrada 2 6 3 2 4 2" xfId="12947" xr:uid="{A8E80179-BF04-4860-A543-C8A3CDA437F0}"/>
    <cellStyle name="Entrada 2 6 3 2 4 3" xfId="12948" xr:uid="{59B6E638-D322-4E1C-9454-114D6BE9373F}"/>
    <cellStyle name="Entrada 2 6 3 2 4 4" xfId="12949" xr:uid="{04CCCCF6-1B9C-4DBB-BD03-01150D4D4F3A}"/>
    <cellStyle name="Entrada 2 6 3 2 4 5" xfId="12950" xr:uid="{84C5B3D9-700E-49D4-8843-C0B58FFE3210}"/>
    <cellStyle name="Entrada 2 6 3 2 5" xfId="12951" xr:uid="{C2522E68-C2A8-4932-A29B-F66C1698BD30}"/>
    <cellStyle name="Entrada 2 6 3 2 5 2" xfId="12952" xr:uid="{0FE18F7C-1551-4583-834D-858C9B4E7B80}"/>
    <cellStyle name="Entrada 2 6 3 2 5 3" xfId="12953" xr:uid="{9BD04CAC-60B6-41DD-AA96-5E04780F0E88}"/>
    <cellStyle name="Entrada 2 6 3 2 5 4" xfId="12954" xr:uid="{FE59B45B-1A83-46AB-824B-6605A69080DA}"/>
    <cellStyle name="Entrada 2 6 3 2 6" xfId="12955" xr:uid="{10ABFF7F-14FA-4B5B-A251-A01F1104E209}"/>
    <cellStyle name="Entrada 2 6 3 2 6 2" xfId="12956" xr:uid="{0F22983C-1B05-4758-BA29-9C9D4C5A494D}"/>
    <cellStyle name="Entrada 2 6 3 2 6 3" xfId="12957" xr:uid="{8A022A72-5DBE-4554-A437-33DC83E67AFE}"/>
    <cellStyle name="Entrada 2 6 3 2 6 4" xfId="12958" xr:uid="{5F3CAB80-C7FB-4D7D-9881-5717557FA1FA}"/>
    <cellStyle name="Entrada 2 6 3 2 7" xfId="12959" xr:uid="{C7A8F3DF-7869-4F91-9395-22A3AE987CDF}"/>
    <cellStyle name="Entrada 2 6 3 2 7 2" xfId="12960" xr:uid="{E577B881-EFE5-4F76-ADCE-C580A4645F7C}"/>
    <cellStyle name="Entrada 2 6 3 2 7 3" xfId="12961" xr:uid="{CF43CBF9-46E7-49F6-B404-B027101686DB}"/>
    <cellStyle name="Entrada 2 6 3 2 7 4" xfId="12962" xr:uid="{525C4505-B525-4A72-993E-20461565E8F2}"/>
    <cellStyle name="Entrada 2 6 3 2 8" xfId="12963" xr:uid="{18C3D767-6A8A-48F9-A921-0B25FE7698C8}"/>
    <cellStyle name="Entrada 2 6 3 2 9" xfId="12964" xr:uid="{22291DE2-101E-4449-8D36-12D85F98D041}"/>
    <cellStyle name="Entrada 2 6 3 3" xfId="12965" xr:uid="{938F56AF-B53F-4A84-BF0B-B92584B24E77}"/>
    <cellStyle name="Entrada 2 6 3 3 10" xfId="12966" xr:uid="{A39A2B68-455A-43EB-BF0D-6E781878F094}"/>
    <cellStyle name="Entrada 2 6 3 3 2" xfId="12967" xr:uid="{6CE60107-748F-4AC7-A23F-1F9BA1869597}"/>
    <cellStyle name="Entrada 2 6 3 3 2 2" xfId="12968" xr:uid="{80568596-F6EB-429F-9900-601D833192BC}"/>
    <cellStyle name="Entrada 2 6 3 3 2 3" xfId="12969" xr:uid="{F6EC6C5D-8C42-46D4-97CF-5DFD6129B51B}"/>
    <cellStyle name="Entrada 2 6 3 3 2 4" xfId="12970" xr:uid="{A080C125-038B-4674-B65C-6BBFEFAA0A35}"/>
    <cellStyle name="Entrada 2 6 3 3 2 5" xfId="12971" xr:uid="{DF5F5A7F-475A-41D8-8D1D-CFDF7F9E2DF3}"/>
    <cellStyle name="Entrada 2 6 3 3 3" xfId="12972" xr:uid="{641DE2E3-F699-415C-828E-3930945EFCBD}"/>
    <cellStyle name="Entrada 2 6 3 3 3 2" xfId="12973" xr:uid="{2727C1AA-7344-4CBA-8046-F54CB3ADF644}"/>
    <cellStyle name="Entrada 2 6 3 3 3 3" xfId="12974" xr:uid="{C06FD994-2096-46B1-9868-470ECA8DAF41}"/>
    <cellStyle name="Entrada 2 6 3 3 3 4" xfId="12975" xr:uid="{1BE67A05-CED5-49ED-8B68-6624F37CFD20}"/>
    <cellStyle name="Entrada 2 6 3 3 3 5" xfId="12976" xr:uid="{81CC8F89-926E-4DA6-9D3E-53C1A68DCE01}"/>
    <cellStyle name="Entrada 2 6 3 3 4" xfId="12977" xr:uid="{0FD88999-521B-49DB-BE1D-5603824A02B9}"/>
    <cellStyle name="Entrada 2 6 3 3 4 2" xfId="12978" xr:uid="{F886D16D-EE4D-4F4E-B163-57BA947B1673}"/>
    <cellStyle name="Entrada 2 6 3 3 4 3" xfId="12979" xr:uid="{9C93BB49-34AA-460F-B425-1EC20B27D978}"/>
    <cellStyle name="Entrada 2 6 3 3 4 4" xfId="12980" xr:uid="{8E75F549-CFB3-4E86-B0DB-643FA59BC5A1}"/>
    <cellStyle name="Entrada 2 6 3 3 5" xfId="12981" xr:uid="{B9CBA0F4-E278-46FA-BB1B-52E029644755}"/>
    <cellStyle name="Entrada 2 6 3 3 5 2" xfId="12982" xr:uid="{E8902DD3-FE30-4457-AFBC-758FBEB03D13}"/>
    <cellStyle name="Entrada 2 6 3 3 5 3" xfId="12983" xr:uid="{6B677A4C-B013-4D38-97D9-F03678676A14}"/>
    <cellStyle name="Entrada 2 6 3 3 5 4" xfId="12984" xr:uid="{E2D56E0A-6122-4B0B-AC8A-2631E785A959}"/>
    <cellStyle name="Entrada 2 6 3 3 6" xfId="12985" xr:uid="{9361BABC-AFD7-477A-A378-103529E5038D}"/>
    <cellStyle name="Entrada 2 6 3 3 6 2" xfId="12986" xr:uid="{3CDB757B-2424-4CFE-9E91-939C5FE477DF}"/>
    <cellStyle name="Entrada 2 6 3 3 6 3" xfId="12987" xr:uid="{EAD4C8D7-53C9-4142-A066-209CE015532E}"/>
    <cellStyle name="Entrada 2 6 3 3 6 4" xfId="12988" xr:uid="{2C9310CA-67DC-4206-B555-67DAEA81DEF5}"/>
    <cellStyle name="Entrada 2 6 3 3 7" xfId="12989" xr:uid="{62BC6993-7D2B-4DF6-B6EE-C4CEBCCEF745}"/>
    <cellStyle name="Entrada 2 6 3 3 8" xfId="12990" xr:uid="{AF0E3CAF-1EF6-4B33-82AB-C880C010180E}"/>
    <cellStyle name="Entrada 2 6 3 3 9" xfId="12991" xr:uid="{9AC0ADEE-F3C4-417B-8DEC-5CC76157660D}"/>
    <cellStyle name="Entrada 2 6 3 4" xfId="12992" xr:uid="{7C2691D7-393F-44D6-8347-B825CA3421B2}"/>
    <cellStyle name="Entrada 2 6 3 4 10" xfId="12993" xr:uid="{6F74C937-B780-4CAA-A687-0D55B2D9E699}"/>
    <cellStyle name="Entrada 2 6 3 4 2" xfId="12994" xr:uid="{6F338B21-3A45-40A7-9E01-C6BA729DFAB0}"/>
    <cellStyle name="Entrada 2 6 3 4 2 2" xfId="12995" xr:uid="{876C794F-DC60-4FDA-8628-304232381C14}"/>
    <cellStyle name="Entrada 2 6 3 4 2 3" xfId="12996" xr:uid="{929C27FA-DFE5-4C29-9239-55937D73DBF3}"/>
    <cellStyle name="Entrada 2 6 3 4 2 4" xfId="12997" xr:uid="{85F44C85-0C54-451F-AC87-1A4B462A9903}"/>
    <cellStyle name="Entrada 2 6 3 4 2 5" xfId="12998" xr:uid="{CF5A632A-0D4D-4227-B209-1DA89F34B2F2}"/>
    <cellStyle name="Entrada 2 6 3 4 3" xfId="12999" xr:uid="{7F40E826-9B3D-4B04-83EC-4A02A662774E}"/>
    <cellStyle name="Entrada 2 6 3 4 3 2" xfId="13000" xr:uid="{E02CF4BB-C791-426F-9510-89F2F23228AD}"/>
    <cellStyle name="Entrada 2 6 3 4 3 3" xfId="13001" xr:uid="{11D56827-16A0-48A9-B590-4C93C5C08ADA}"/>
    <cellStyle name="Entrada 2 6 3 4 3 4" xfId="13002" xr:uid="{0220AAF7-651A-494E-9CE0-0FD882A08694}"/>
    <cellStyle name="Entrada 2 6 3 4 3 5" xfId="13003" xr:uid="{4CD616C3-FE28-44FE-B440-229DF9A1952D}"/>
    <cellStyle name="Entrada 2 6 3 4 4" xfId="13004" xr:uid="{0E20A8D2-683E-4E70-A28D-623C2A7048E0}"/>
    <cellStyle name="Entrada 2 6 3 4 4 2" xfId="13005" xr:uid="{D28D0138-FA08-4E51-84A3-C1BF9735A717}"/>
    <cellStyle name="Entrada 2 6 3 4 4 3" xfId="13006" xr:uid="{29E7BE38-F039-42E7-B031-BFA00D53DF1C}"/>
    <cellStyle name="Entrada 2 6 3 4 4 4" xfId="13007" xr:uid="{35999A08-61D8-48CD-93F5-98D9129BB68E}"/>
    <cellStyle name="Entrada 2 6 3 4 5" xfId="13008" xr:uid="{5FDA63F9-EB30-4F79-A8BE-085A07BE71B4}"/>
    <cellStyle name="Entrada 2 6 3 4 5 2" xfId="13009" xr:uid="{7F0A6782-FCFE-4BD9-A3DC-A581B00EF4BC}"/>
    <cellStyle name="Entrada 2 6 3 4 5 3" xfId="13010" xr:uid="{B57B3395-4E21-460C-A1C7-E0B255C1AE0C}"/>
    <cellStyle name="Entrada 2 6 3 4 5 4" xfId="13011" xr:uid="{8B3D9781-5FF5-487B-AD18-4186B0378A74}"/>
    <cellStyle name="Entrada 2 6 3 4 6" xfId="13012" xr:uid="{842F6C46-5306-42DC-B127-FC055D8132A6}"/>
    <cellStyle name="Entrada 2 6 3 4 6 2" xfId="13013" xr:uid="{6C8EADA6-024A-45A1-8140-2E4AE8A0C307}"/>
    <cellStyle name="Entrada 2 6 3 4 6 3" xfId="13014" xr:uid="{81FAA503-D583-44FD-B0EE-075A655CE64C}"/>
    <cellStyle name="Entrada 2 6 3 4 6 4" xfId="13015" xr:uid="{1AAD87BE-CDDE-4504-AA9E-9D74526A6AD9}"/>
    <cellStyle name="Entrada 2 6 3 4 7" xfId="13016" xr:uid="{42DDAFC9-9BCE-4DDB-A658-EA6E383E3ADE}"/>
    <cellStyle name="Entrada 2 6 3 4 8" xfId="13017" xr:uid="{7F37B372-A99A-474E-A477-834907510039}"/>
    <cellStyle name="Entrada 2 6 3 4 9" xfId="13018" xr:uid="{FEBA5717-5A89-4F7F-B666-EB888B965566}"/>
    <cellStyle name="Entrada 2 6 3 5" xfId="13019" xr:uid="{784FBCD2-E686-4143-A6AC-2831EA197E23}"/>
    <cellStyle name="Entrada 2 6 3 5 2" xfId="13020" xr:uid="{903F08EE-F758-4BED-8255-F4E6EEF950A4}"/>
    <cellStyle name="Entrada 2 6 3 5 3" xfId="13021" xr:uid="{212A1152-443D-4A1A-878F-2DBBDFEF7185}"/>
    <cellStyle name="Entrada 2 6 3 5 4" xfId="13022" xr:uid="{35C156A2-5305-4A0F-B584-E7EEF569A452}"/>
    <cellStyle name="Entrada 2 6 3 5 5" xfId="13023" xr:uid="{D410BFA0-406C-492C-8810-6DB38D76192D}"/>
    <cellStyle name="Entrada 2 6 3 6" xfId="13024" xr:uid="{76C1FE67-F839-4FAA-9DC6-D8AB9F43D4A8}"/>
    <cellStyle name="Entrada 2 6 3 6 2" xfId="13025" xr:uid="{08633411-B994-4D66-A9D4-5EC7BA04EEED}"/>
    <cellStyle name="Entrada 2 6 3 6 3" xfId="13026" xr:uid="{4322F6F4-E956-46C8-9E8B-98878C503865}"/>
    <cellStyle name="Entrada 2 6 3 6 4" xfId="13027" xr:uid="{C9BA3FC9-77E0-43B2-A4AB-A88E83531F2F}"/>
    <cellStyle name="Entrada 2 6 3 7" xfId="13028" xr:uid="{9F4EA7A3-ED47-47A0-ACCB-E3E4D06885EF}"/>
    <cellStyle name="Entrada 2 6 3 7 2" xfId="13029" xr:uid="{51A99E95-B146-488B-8E9D-6DA1784394FD}"/>
    <cellStyle name="Entrada 2 6 3 7 3" xfId="13030" xr:uid="{43B766A3-EA2B-4E87-9E82-C62F468D9EBD}"/>
    <cellStyle name="Entrada 2 6 3 7 4" xfId="13031" xr:uid="{F2DBE08E-4449-492F-AEA5-0B707C84C8F9}"/>
    <cellStyle name="Entrada 2 6 3 8" xfId="13032" xr:uid="{E7268844-0889-42EB-A246-14E3E3616479}"/>
    <cellStyle name="Entrada 2 6 3 8 2" xfId="13033" xr:uid="{CA48997B-3E2F-48C6-B729-69108C82ED24}"/>
    <cellStyle name="Entrada 2 6 3 8 3" xfId="13034" xr:uid="{4842E5C4-C8E1-43BA-821F-02EDF0F67280}"/>
    <cellStyle name="Entrada 2 6 3 8 4" xfId="13035" xr:uid="{9A04498B-82D6-4111-9A39-5D9987882628}"/>
    <cellStyle name="Entrada 2 6 3 9" xfId="13036" xr:uid="{AA4C1C1D-4F2E-4A6E-ACDD-C853A97D509D}"/>
    <cellStyle name="Entrada 2 6 4" xfId="13037" xr:uid="{B3F04A22-AFE9-4CC4-B9B1-E84D1C6E8EA7}"/>
    <cellStyle name="Entrada 2 6 4 10" xfId="13038" xr:uid="{D074646F-6844-4FCB-A920-03095E0A8E9D}"/>
    <cellStyle name="Entrada 2 6 4 2" xfId="13039" xr:uid="{D0B2A4AC-1E11-489A-8983-1067B0C4BDC1}"/>
    <cellStyle name="Entrada 2 6 4 2 2" xfId="13040" xr:uid="{5EEA3356-070D-42F0-9E5B-7D3CD3281886}"/>
    <cellStyle name="Entrada 2 6 4 2 3" xfId="13041" xr:uid="{6404C034-EF66-41EA-BDEE-2B73E7FD7608}"/>
    <cellStyle name="Entrada 2 6 4 2 4" xfId="13042" xr:uid="{2AB6677A-C718-4B84-A6CF-90C9A481BF89}"/>
    <cellStyle name="Entrada 2 6 4 2 5" xfId="13043" xr:uid="{2965DDCD-2BD0-4A3F-A9EC-134EC224BF0D}"/>
    <cellStyle name="Entrada 2 6 4 3" xfId="13044" xr:uid="{36247139-B931-4358-B964-052392BF6566}"/>
    <cellStyle name="Entrada 2 6 4 3 2" xfId="13045" xr:uid="{D2A04F63-3D90-4863-8303-EF0609110089}"/>
    <cellStyle name="Entrada 2 6 4 3 3" xfId="13046" xr:uid="{51996BF7-FB32-452F-8E47-6FB79A57F357}"/>
    <cellStyle name="Entrada 2 6 4 3 4" xfId="13047" xr:uid="{EB80CF34-A1FF-4E95-9FB4-0F5F8732D2E0}"/>
    <cellStyle name="Entrada 2 6 4 3 5" xfId="13048" xr:uid="{DF6E1623-1F21-44E2-A535-1B7B1C5016A6}"/>
    <cellStyle name="Entrada 2 6 4 4" xfId="13049" xr:uid="{7D96D932-172E-45E6-95CE-EF0698C48598}"/>
    <cellStyle name="Entrada 2 6 4 4 2" xfId="13050" xr:uid="{D6853E90-622D-4333-9C20-3A39AC965ACF}"/>
    <cellStyle name="Entrada 2 6 4 4 3" xfId="13051" xr:uid="{54C2C197-9A1B-42A5-976B-2119F3BFAA45}"/>
    <cellStyle name="Entrada 2 6 4 4 4" xfId="13052" xr:uid="{6D0E7D0A-BAE0-411D-83A8-5A5FC967E959}"/>
    <cellStyle name="Entrada 2 6 4 5" xfId="13053" xr:uid="{7FC13090-3F13-4860-A365-7E4130245DF0}"/>
    <cellStyle name="Entrada 2 6 4 5 2" xfId="13054" xr:uid="{B8BF04D0-670C-4BAC-A38E-985B3E2C054A}"/>
    <cellStyle name="Entrada 2 6 4 5 3" xfId="13055" xr:uid="{1601337A-D7C4-42F2-83A6-E671CA9AA410}"/>
    <cellStyle name="Entrada 2 6 4 5 4" xfId="13056" xr:uid="{EBA31B5C-AEB3-4E6C-80A9-A224FA9394DA}"/>
    <cellStyle name="Entrada 2 6 4 6" xfId="13057" xr:uid="{8F35E850-B67A-4BC9-A0BF-001B0ECB09A8}"/>
    <cellStyle name="Entrada 2 6 4 6 2" xfId="13058" xr:uid="{CC99DA96-978A-494C-BE3E-FB6C61DBED15}"/>
    <cellStyle name="Entrada 2 6 4 6 3" xfId="13059" xr:uid="{4E75E6A7-DA02-467C-B497-C67B7655729C}"/>
    <cellStyle name="Entrada 2 6 4 6 4" xfId="13060" xr:uid="{D501EF4E-19CF-44F8-9A65-350FADB0AFA5}"/>
    <cellStyle name="Entrada 2 6 4 7" xfId="13061" xr:uid="{8CC8B5F7-D30B-4C66-BB1D-1F8F9FCECF54}"/>
    <cellStyle name="Entrada 2 6 4 8" xfId="13062" xr:uid="{5477ECEF-B302-43F6-9B62-1A7C4FBF519F}"/>
    <cellStyle name="Entrada 2 6 4 9" xfId="13063" xr:uid="{7BD4E6E2-440D-40A0-9008-DD46F2F91E6E}"/>
    <cellStyle name="Entrada 2 6 5" xfId="13064" xr:uid="{59AB290D-807E-4F0C-ABCE-E8BE20881ED6}"/>
    <cellStyle name="Entrada 2 6 5 10" xfId="13065" xr:uid="{5B6A7710-EB90-47D3-B1AB-327E320513DF}"/>
    <cellStyle name="Entrada 2 6 5 2" xfId="13066" xr:uid="{7E6F995D-F4AA-435D-9E57-859036C4F9CD}"/>
    <cellStyle name="Entrada 2 6 5 2 2" xfId="13067" xr:uid="{45F4FF44-DA4F-42B2-9EEE-8D9B7732F3F7}"/>
    <cellStyle name="Entrada 2 6 5 2 3" xfId="13068" xr:uid="{BDF91D01-4B40-4E21-A07F-9BA900B2994F}"/>
    <cellStyle name="Entrada 2 6 5 2 4" xfId="13069" xr:uid="{3A3E2686-2608-4430-8D69-EC9DA17E9E5A}"/>
    <cellStyle name="Entrada 2 6 5 2 5" xfId="13070" xr:uid="{EB36C57E-5FA1-46A1-BCB7-19D7C0424611}"/>
    <cellStyle name="Entrada 2 6 5 3" xfId="13071" xr:uid="{C8204B13-645F-442E-9A28-C5C6951DE9BA}"/>
    <cellStyle name="Entrada 2 6 5 3 2" xfId="13072" xr:uid="{30E27D67-AD74-424B-BDF8-51CFA8B6AC0A}"/>
    <cellStyle name="Entrada 2 6 5 3 3" xfId="13073" xr:uid="{57AB9943-3F16-4067-B8EC-9688EDF75D52}"/>
    <cellStyle name="Entrada 2 6 5 3 4" xfId="13074" xr:uid="{5B039B9C-D7B0-47BB-9D37-BC0215F5E499}"/>
    <cellStyle name="Entrada 2 6 5 3 5" xfId="13075" xr:uid="{F2B2D640-3397-41FA-A2B2-6CA6EC236C18}"/>
    <cellStyle name="Entrada 2 6 5 4" xfId="13076" xr:uid="{D2922B1F-7ACF-4006-B54D-9AFEFD263F0B}"/>
    <cellStyle name="Entrada 2 6 5 4 2" xfId="13077" xr:uid="{BAE308BE-0D06-4C22-8984-FEA41B08AF7C}"/>
    <cellStyle name="Entrada 2 6 5 4 3" xfId="13078" xr:uid="{F954B23E-836B-40C1-88FC-096067E4A5A6}"/>
    <cellStyle name="Entrada 2 6 5 4 4" xfId="13079" xr:uid="{146C6336-5F74-4BC5-973E-B1FB7081A269}"/>
    <cellStyle name="Entrada 2 6 5 5" xfId="13080" xr:uid="{78BB8090-55E8-4D4B-953C-065D1A0E173D}"/>
    <cellStyle name="Entrada 2 6 5 5 2" xfId="13081" xr:uid="{8EA69023-1DA0-47FD-924E-90D17071715E}"/>
    <cellStyle name="Entrada 2 6 5 5 3" xfId="13082" xr:uid="{EA3D286A-2B6A-4807-ACF9-EAAE68F1F6B7}"/>
    <cellStyle name="Entrada 2 6 5 5 4" xfId="13083" xr:uid="{1956C2EA-D11B-4CCD-8731-F5FAC23DF292}"/>
    <cellStyle name="Entrada 2 6 5 6" xfId="13084" xr:uid="{6D5C0353-BE20-482F-BAA7-6EA4E4293AF2}"/>
    <cellStyle name="Entrada 2 6 5 6 2" xfId="13085" xr:uid="{1F0374DE-2C69-4B5D-8C4C-51AD455183D1}"/>
    <cellStyle name="Entrada 2 6 5 6 3" xfId="13086" xr:uid="{DAA163B7-4815-48A3-A792-267663694E44}"/>
    <cellStyle name="Entrada 2 6 5 6 4" xfId="13087" xr:uid="{EE5E1E1E-8FAF-487F-8214-749C76C2190D}"/>
    <cellStyle name="Entrada 2 6 5 7" xfId="13088" xr:uid="{C46FF895-9760-498D-9A10-F92AFDEA6B0D}"/>
    <cellStyle name="Entrada 2 6 5 8" xfId="13089" xr:uid="{66721E3E-81B4-4F32-A4DE-E961DD31A285}"/>
    <cellStyle name="Entrada 2 6 5 9" xfId="13090" xr:uid="{E03FE628-3E08-416A-8D13-89202D93228E}"/>
    <cellStyle name="Entrada 2 6 6" xfId="13091" xr:uid="{ED684D7F-CF9D-4CE0-90D0-70D17C474A73}"/>
    <cellStyle name="Entrada 2 6 6 2" xfId="13092" xr:uid="{B67B7933-2526-42DA-8061-FB3B7680F45A}"/>
    <cellStyle name="Entrada 2 6 6 3" xfId="13093" xr:uid="{39F7A97F-D373-42DB-8B92-576A26CD8704}"/>
    <cellStyle name="Entrada 2 6 6 4" xfId="13094" xr:uid="{27460607-507B-4BDD-9433-3D4A3C272CC6}"/>
    <cellStyle name="Entrada 2 6 6 5" xfId="13095" xr:uid="{4B22CFFE-C1D9-4969-A2B6-E95ACFC4A9CF}"/>
    <cellStyle name="Entrada 2 6 7" xfId="13096" xr:uid="{10CE0BFE-7FEE-416A-81D7-BD0B00D2385C}"/>
    <cellStyle name="Entrada 2 6 7 2" xfId="13097" xr:uid="{4359A3E8-A12C-404F-AF5B-307E335FFB9F}"/>
    <cellStyle name="Entrada 2 6 7 3" xfId="13098" xr:uid="{103A1F98-4262-4A3A-89F4-7D160494A713}"/>
    <cellStyle name="Entrada 2 6 7 4" xfId="13099" xr:uid="{AF4F5BAB-9F87-4AFF-B319-525DFFF40B2A}"/>
    <cellStyle name="Entrada 2 6 8" xfId="13100" xr:uid="{BBC40291-25D9-4A04-8D15-DBC2E781AFE2}"/>
    <cellStyle name="Entrada 2 6 8 2" xfId="13101" xr:uid="{B7874BC3-0E5E-445F-9F42-58FCDFA7831D}"/>
    <cellStyle name="Entrada 2 6 8 3" xfId="13102" xr:uid="{C220DFD4-D1F4-47BA-8B29-DCD34DD5807E}"/>
    <cellStyle name="Entrada 2 6 8 4" xfId="13103" xr:uid="{EC252914-C58D-48AC-B9F2-15B2DF59F250}"/>
    <cellStyle name="Entrada 2 6 9" xfId="13104" xr:uid="{364F6335-BD1B-4732-B327-DE5A29C4B9EB}"/>
    <cellStyle name="Entrada 2 6 9 2" xfId="13105" xr:uid="{860D45A5-BB86-41F9-BCFF-70310351A1CB}"/>
    <cellStyle name="Entrada 2 6 9 3" xfId="13106" xr:uid="{F110CA04-2E96-4B09-B954-F2820519CFB4}"/>
    <cellStyle name="Entrada 2 6 9 4" xfId="13107" xr:uid="{76E4A71A-717A-483A-A556-7F19420653E6}"/>
    <cellStyle name="Entrada 2 7" xfId="686" xr:uid="{A7B4B492-A639-4656-9774-B6EF70FB6BB9}"/>
    <cellStyle name="Entrada 2 7 10" xfId="13108" xr:uid="{2545613B-2817-4742-9B65-AF023988A8F3}"/>
    <cellStyle name="Entrada 2 7 11" xfId="13109" xr:uid="{35BC6AF9-B091-45E8-B74A-88F3396407EB}"/>
    <cellStyle name="Entrada 2 7 12" xfId="13110" xr:uid="{387E07F7-ADF6-42DA-8868-4300A2708B80}"/>
    <cellStyle name="Entrada 2 7 13" xfId="13111" xr:uid="{48BDC45A-8F82-4D4E-8464-FBE109DB6F6B}"/>
    <cellStyle name="Entrada 2 7 2" xfId="828" xr:uid="{C412A421-2B63-471D-A716-A8C076A9B708}"/>
    <cellStyle name="Entrada 2 7 2 10" xfId="13112" xr:uid="{9A1160E8-3D52-4789-B20D-AD12BFB091EF}"/>
    <cellStyle name="Entrada 2 7 2 11" xfId="13113" xr:uid="{FD37152B-13BF-4ECE-A0CA-E5F5A4478C92}"/>
    <cellStyle name="Entrada 2 7 2 12" xfId="13114" xr:uid="{EDF97D56-A055-4EFC-83C2-1EE3ACD4DCB3}"/>
    <cellStyle name="Entrada 2 7 2 13" xfId="13115" xr:uid="{879673D0-796D-41B9-8BBD-84BE36B4320F}"/>
    <cellStyle name="Entrada 2 7 2 2" xfId="1079" xr:uid="{733E0253-54F6-436F-9046-D2D19C83035D}"/>
    <cellStyle name="Entrada 2 7 2 2 10" xfId="13116" xr:uid="{E0691C0F-6453-42EC-9E4E-3FB9F236ED28}"/>
    <cellStyle name="Entrada 2 7 2 2 11" xfId="13117" xr:uid="{B57F9C2E-F208-434E-B411-519ABCFEEB34}"/>
    <cellStyle name="Entrada 2 7 2 2 12" xfId="13118" xr:uid="{5B2A4A1B-F054-4109-83A2-3151C632F7BE}"/>
    <cellStyle name="Entrada 2 7 2 2 13" xfId="13119" xr:uid="{5430FD94-C91D-4CAC-A9DA-03FFE146094A}"/>
    <cellStyle name="Entrada 2 7 2 2 2" xfId="13120" xr:uid="{0FC89FAA-CB38-46FA-86D6-F9A3E19AD5CE}"/>
    <cellStyle name="Entrada 2 7 2 2 2 10" xfId="13121" xr:uid="{00F45B59-2BE6-4E82-B0D9-AD11EEE0A924}"/>
    <cellStyle name="Entrada 2 7 2 2 2 2" xfId="13122" xr:uid="{6F9A3ECA-2290-4D67-9EC7-5BC174C258D6}"/>
    <cellStyle name="Entrada 2 7 2 2 2 2 2" xfId="13123" xr:uid="{B9BEA86C-4DCB-4EAC-8575-13D6231670E3}"/>
    <cellStyle name="Entrada 2 7 2 2 2 2 3" xfId="13124" xr:uid="{EAFBA97D-4D5C-4DD7-AA24-63283CAA2D27}"/>
    <cellStyle name="Entrada 2 7 2 2 2 2 4" xfId="13125" xr:uid="{51997662-D8A6-4E86-AC59-2E96EC1A45B4}"/>
    <cellStyle name="Entrada 2 7 2 2 2 2 5" xfId="13126" xr:uid="{4A153D1A-1A8F-4CF8-A636-AED2C978C82A}"/>
    <cellStyle name="Entrada 2 7 2 2 2 3" xfId="13127" xr:uid="{6F2FDAE2-C94C-4552-8C1E-4769E80DBA75}"/>
    <cellStyle name="Entrada 2 7 2 2 2 3 2" xfId="13128" xr:uid="{69841C61-79C6-4313-9408-5ABF58250C64}"/>
    <cellStyle name="Entrada 2 7 2 2 2 3 3" xfId="13129" xr:uid="{F85B7C68-3DA6-4C37-B7A7-3043004767DF}"/>
    <cellStyle name="Entrada 2 7 2 2 2 3 4" xfId="13130" xr:uid="{EA6C7FCE-EE6B-4C82-9A44-B351F3E0A6FB}"/>
    <cellStyle name="Entrada 2 7 2 2 2 3 5" xfId="13131" xr:uid="{D392B8A5-8978-4631-BDC9-BD5D022924FC}"/>
    <cellStyle name="Entrada 2 7 2 2 2 4" xfId="13132" xr:uid="{D2B76AAC-7458-4DD4-B839-3936B01B8807}"/>
    <cellStyle name="Entrada 2 7 2 2 2 4 2" xfId="13133" xr:uid="{6F5B2FDA-08F9-48D2-BB92-6CEA61B66591}"/>
    <cellStyle name="Entrada 2 7 2 2 2 4 3" xfId="13134" xr:uid="{B3DAF767-F270-4120-98F7-7FCB6E5B1C64}"/>
    <cellStyle name="Entrada 2 7 2 2 2 4 4" xfId="13135" xr:uid="{14B33051-AF0D-4B79-9187-55DBFA0B717E}"/>
    <cellStyle name="Entrada 2 7 2 2 2 5" xfId="13136" xr:uid="{F0154ED9-80B5-4685-A16B-ACFF329C0B91}"/>
    <cellStyle name="Entrada 2 7 2 2 2 5 2" xfId="13137" xr:uid="{EC6DD0FD-6850-43D3-92D7-34FD8495A571}"/>
    <cellStyle name="Entrada 2 7 2 2 2 5 3" xfId="13138" xr:uid="{C610CEC6-1678-48AB-B55A-E20A334B73C9}"/>
    <cellStyle name="Entrada 2 7 2 2 2 5 4" xfId="13139" xr:uid="{3D552A8A-CC5D-4C6D-8AF2-5FEEA04F6EE2}"/>
    <cellStyle name="Entrada 2 7 2 2 2 6" xfId="13140" xr:uid="{6EC13F51-5DE8-4945-90C1-E127967E80BF}"/>
    <cellStyle name="Entrada 2 7 2 2 2 6 2" xfId="13141" xr:uid="{484AF5F2-B06C-4107-9772-1906CE368A85}"/>
    <cellStyle name="Entrada 2 7 2 2 2 6 3" xfId="13142" xr:uid="{CA24FB89-9BEE-4C92-83C4-1371AB5B010C}"/>
    <cellStyle name="Entrada 2 7 2 2 2 6 4" xfId="13143" xr:uid="{FEAB9BB3-045D-48A4-B11F-EEF0EB21AC21}"/>
    <cellStyle name="Entrada 2 7 2 2 2 7" xfId="13144" xr:uid="{2ACF01D7-4816-452A-9650-A9BA35E11A7B}"/>
    <cellStyle name="Entrada 2 7 2 2 2 8" xfId="13145" xr:uid="{44E4F609-446D-4D8E-8057-5D60E02C4D63}"/>
    <cellStyle name="Entrada 2 7 2 2 2 9" xfId="13146" xr:uid="{91E025C9-1092-450D-97F5-9335B3D9AE33}"/>
    <cellStyle name="Entrada 2 7 2 2 3" xfId="13147" xr:uid="{08B7091B-829E-465A-B8A8-2558596FF002}"/>
    <cellStyle name="Entrada 2 7 2 2 3 2" xfId="13148" xr:uid="{161301C2-BC7A-47CB-98C9-DBF463AEB5BB}"/>
    <cellStyle name="Entrada 2 7 2 2 3 3" xfId="13149" xr:uid="{3B773566-9BDC-4DB6-A598-4EAE28911A67}"/>
    <cellStyle name="Entrada 2 7 2 2 3 4" xfId="13150" xr:uid="{2BAFC145-FDCF-4FEE-9014-C66D51E8C94D}"/>
    <cellStyle name="Entrada 2 7 2 2 3 5" xfId="13151" xr:uid="{12AA2089-AE2E-439B-AF12-EC98BB7EB786}"/>
    <cellStyle name="Entrada 2 7 2 2 4" xfId="13152" xr:uid="{E3C96E8A-E03B-4F81-A05C-53B694FFB560}"/>
    <cellStyle name="Entrada 2 7 2 2 4 2" xfId="13153" xr:uid="{B2919019-4960-411A-9C58-596B16BEB1BA}"/>
    <cellStyle name="Entrada 2 7 2 2 4 3" xfId="13154" xr:uid="{DCC5544C-4439-42E3-94B1-3BB7D400EC6F}"/>
    <cellStyle name="Entrada 2 7 2 2 4 4" xfId="13155" xr:uid="{A54FA24D-8CC1-4229-8959-0C64AC393DAA}"/>
    <cellStyle name="Entrada 2 7 2 2 4 5" xfId="13156" xr:uid="{2FA7BDF6-4503-420F-A212-4CF622FC9395}"/>
    <cellStyle name="Entrada 2 7 2 2 5" xfId="13157" xr:uid="{35FBA0D4-FF3A-45CC-9A0C-1A91C34D4C74}"/>
    <cellStyle name="Entrada 2 7 2 2 5 2" xfId="13158" xr:uid="{B5297478-CDB3-4286-959B-869AC4DACFDE}"/>
    <cellStyle name="Entrada 2 7 2 2 5 3" xfId="13159" xr:uid="{229E38B9-541A-4FBC-BE88-F2ADC43419E5}"/>
    <cellStyle name="Entrada 2 7 2 2 5 4" xfId="13160" xr:uid="{9D397585-B420-46F3-890D-839D194CA572}"/>
    <cellStyle name="Entrada 2 7 2 2 6" xfId="13161" xr:uid="{D31F1C34-48AE-4DFF-A7AA-1ACFF3F65DB3}"/>
    <cellStyle name="Entrada 2 7 2 2 6 2" xfId="13162" xr:uid="{005C979E-38FE-4247-B57F-4AB7FE1E0376}"/>
    <cellStyle name="Entrada 2 7 2 2 6 3" xfId="13163" xr:uid="{18825782-4AA9-4BC5-B239-AEBF1B1A1F44}"/>
    <cellStyle name="Entrada 2 7 2 2 6 4" xfId="13164" xr:uid="{F7901528-BEBC-4C30-A120-163447D89BEB}"/>
    <cellStyle name="Entrada 2 7 2 2 7" xfId="13165" xr:uid="{2505207A-F9CF-42A4-BB06-4B4ADCF4D011}"/>
    <cellStyle name="Entrada 2 7 2 2 7 2" xfId="13166" xr:uid="{13330891-A121-417B-8188-45D709D3B403}"/>
    <cellStyle name="Entrada 2 7 2 2 7 3" xfId="13167" xr:uid="{8F298915-E658-4388-A35A-05E4E9EC3F78}"/>
    <cellStyle name="Entrada 2 7 2 2 7 4" xfId="13168" xr:uid="{349FDD24-2D06-475C-893A-346D1789B3E6}"/>
    <cellStyle name="Entrada 2 7 2 2 8" xfId="13169" xr:uid="{A1E5709B-77D8-49FD-B369-5DC76ACCCE53}"/>
    <cellStyle name="Entrada 2 7 2 2 9" xfId="13170" xr:uid="{405BF07E-AD73-46EA-AB3E-37035F39DA2E}"/>
    <cellStyle name="Entrada 2 7 2 3" xfId="13171" xr:uid="{7AC5F265-15E2-4FC7-A8E0-E7690C0C6848}"/>
    <cellStyle name="Entrada 2 7 2 3 10" xfId="13172" xr:uid="{E03C7AC4-FBA1-4430-9035-88496F1C4A10}"/>
    <cellStyle name="Entrada 2 7 2 3 2" xfId="13173" xr:uid="{D6BC37DC-8BB3-4FAF-80F5-A103EDE2736D}"/>
    <cellStyle name="Entrada 2 7 2 3 2 2" xfId="13174" xr:uid="{AB3ABE87-9D50-4B9C-9691-0B147BE58063}"/>
    <cellStyle name="Entrada 2 7 2 3 2 3" xfId="13175" xr:uid="{9C7BC25F-0BB0-4291-94B9-B4C071493F6E}"/>
    <cellStyle name="Entrada 2 7 2 3 2 4" xfId="13176" xr:uid="{6EFE28D4-5104-41A4-88D1-F60F6BF1F43D}"/>
    <cellStyle name="Entrada 2 7 2 3 2 5" xfId="13177" xr:uid="{85A15E72-F658-4E67-B483-E7E93E6FD1E3}"/>
    <cellStyle name="Entrada 2 7 2 3 3" xfId="13178" xr:uid="{D163343F-67F7-4A84-BBAD-7D7F1007E2CD}"/>
    <cellStyle name="Entrada 2 7 2 3 3 2" xfId="13179" xr:uid="{2F23D878-6250-4816-8D40-AD03070F4119}"/>
    <cellStyle name="Entrada 2 7 2 3 3 3" xfId="13180" xr:uid="{9770ED5F-1EE9-4DF6-A985-752AB131536C}"/>
    <cellStyle name="Entrada 2 7 2 3 3 4" xfId="13181" xr:uid="{8D78095E-3B67-4558-B15C-CB201977D5C0}"/>
    <cellStyle name="Entrada 2 7 2 3 3 5" xfId="13182" xr:uid="{7214FE24-BDF8-4954-B976-CEC478EF83B4}"/>
    <cellStyle name="Entrada 2 7 2 3 4" xfId="13183" xr:uid="{75D7B04C-9E21-4405-ACFB-21849E9EDEED}"/>
    <cellStyle name="Entrada 2 7 2 3 4 2" xfId="13184" xr:uid="{D62C5B32-7B2F-4399-8255-4DCEB1AE9B15}"/>
    <cellStyle name="Entrada 2 7 2 3 4 3" xfId="13185" xr:uid="{8C9BBA1E-E634-4445-B503-92659ED1B17F}"/>
    <cellStyle name="Entrada 2 7 2 3 4 4" xfId="13186" xr:uid="{29ED0CAE-8DC8-46B2-87E4-82A748F72CC2}"/>
    <cellStyle name="Entrada 2 7 2 3 5" xfId="13187" xr:uid="{C33BAD4E-8B6C-49E5-A3D3-0331407C7779}"/>
    <cellStyle name="Entrada 2 7 2 3 5 2" xfId="13188" xr:uid="{034C77FE-EAD0-44A1-9AAB-E015812FF254}"/>
    <cellStyle name="Entrada 2 7 2 3 5 3" xfId="13189" xr:uid="{206CDAFA-7007-4589-ABA4-D4CA0D481ECF}"/>
    <cellStyle name="Entrada 2 7 2 3 5 4" xfId="13190" xr:uid="{814C5F8D-2BF5-4E92-A133-C3F743407774}"/>
    <cellStyle name="Entrada 2 7 2 3 6" xfId="13191" xr:uid="{D5F8B674-E5BF-4190-BB97-6F09658724C0}"/>
    <cellStyle name="Entrada 2 7 2 3 6 2" xfId="13192" xr:uid="{97BCBA2B-B1C5-4D9A-873A-88126F596604}"/>
    <cellStyle name="Entrada 2 7 2 3 6 3" xfId="13193" xr:uid="{303E5EDD-5E74-4F56-BCA5-D2ACAD0DE567}"/>
    <cellStyle name="Entrada 2 7 2 3 6 4" xfId="13194" xr:uid="{0E6157B1-F688-4307-8792-C56C42E2D2B8}"/>
    <cellStyle name="Entrada 2 7 2 3 7" xfId="13195" xr:uid="{AD05F19B-E76B-41D3-86B4-4A0C1A22B572}"/>
    <cellStyle name="Entrada 2 7 2 3 8" xfId="13196" xr:uid="{EF6E4998-1C3D-424D-9E11-977E6EB5C031}"/>
    <cellStyle name="Entrada 2 7 2 3 9" xfId="13197" xr:uid="{ECD10A8D-A9DE-47EE-8589-E7407DADF527}"/>
    <cellStyle name="Entrada 2 7 2 4" xfId="13198" xr:uid="{086104CD-C1AB-4A62-8AE7-4211174EC19A}"/>
    <cellStyle name="Entrada 2 7 2 4 10" xfId="13199" xr:uid="{D3167785-30D5-41C2-B418-D4D2A62E1C2B}"/>
    <cellStyle name="Entrada 2 7 2 4 2" xfId="13200" xr:uid="{F98597F0-9035-4F3F-8B8D-3EBD73826DB3}"/>
    <cellStyle name="Entrada 2 7 2 4 2 2" xfId="13201" xr:uid="{53EA6108-889F-408B-A378-1191316A8299}"/>
    <cellStyle name="Entrada 2 7 2 4 2 3" xfId="13202" xr:uid="{F0D88528-DCD2-472F-BD32-A87A7E488BB1}"/>
    <cellStyle name="Entrada 2 7 2 4 2 4" xfId="13203" xr:uid="{88398E35-A175-448D-8219-F108314EBFE7}"/>
    <cellStyle name="Entrada 2 7 2 4 2 5" xfId="13204" xr:uid="{7E13E881-B7EF-49D0-9C5C-86D3546BA49A}"/>
    <cellStyle name="Entrada 2 7 2 4 3" xfId="13205" xr:uid="{DA0506CC-9BA9-4AAE-BA64-EFCCBA8EEAD6}"/>
    <cellStyle name="Entrada 2 7 2 4 3 2" xfId="13206" xr:uid="{CABADA80-26F7-40AB-AC18-9FFADC319E89}"/>
    <cellStyle name="Entrada 2 7 2 4 3 3" xfId="13207" xr:uid="{AFE9ECA1-7FA4-46CB-9939-E62DFE398AB4}"/>
    <cellStyle name="Entrada 2 7 2 4 3 4" xfId="13208" xr:uid="{532A5CFF-5032-4844-81FA-9D091A725FDB}"/>
    <cellStyle name="Entrada 2 7 2 4 3 5" xfId="13209" xr:uid="{29640752-D5A8-4152-B625-8BD9F35AD73A}"/>
    <cellStyle name="Entrada 2 7 2 4 4" xfId="13210" xr:uid="{5BA29CBB-DF68-4C40-8566-E412E382AB76}"/>
    <cellStyle name="Entrada 2 7 2 4 4 2" xfId="13211" xr:uid="{364F4F31-D7A8-4C44-A847-0C379A748E74}"/>
    <cellStyle name="Entrada 2 7 2 4 4 3" xfId="13212" xr:uid="{A92F7CDD-E333-4FAD-BE75-D54C818B7DE5}"/>
    <cellStyle name="Entrada 2 7 2 4 4 4" xfId="13213" xr:uid="{670D84A7-79C2-467F-85CF-EE1D542E4B7E}"/>
    <cellStyle name="Entrada 2 7 2 4 5" xfId="13214" xr:uid="{224356E3-A1F4-4829-8CED-3143912FD406}"/>
    <cellStyle name="Entrada 2 7 2 4 5 2" xfId="13215" xr:uid="{24083394-F5A4-47AE-8343-E27D8EDED925}"/>
    <cellStyle name="Entrada 2 7 2 4 5 3" xfId="13216" xr:uid="{5073D9BA-8E8B-47CA-8038-A03418E1E987}"/>
    <cellStyle name="Entrada 2 7 2 4 5 4" xfId="13217" xr:uid="{C30E52DE-51C4-4393-8A86-98043ED766FC}"/>
    <cellStyle name="Entrada 2 7 2 4 6" xfId="13218" xr:uid="{6871C432-29E6-46A4-8B5C-A5C10032D241}"/>
    <cellStyle name="Entrada 2 7 2 4 6 2" xfId="13219" xr:uid="{F9E7A7DA-82DB-4C87-A1DD-2147D4B8384D}"/>
    <cellStyle name="Entrada 2 7 2 4 6 3" xfId="13220" xr:uid="{8282E4EA-A773-44A1-9ADB-4B99A73579B4}"/>
    <cellStyle name="Entrada 2 7 2 4 6 4" xfId="13221" xr:uid="{A365C756-5D69-4CEB-BD97-57F12A5AD9D9}"/>
    <cellStyle name="Entrada 2 7 2 4 7" xfId="13222" xr:uid="{26BECC61-248E-4603-A729-0943C2F73D6B}"/>
    <cellStyle name="Entrada 2 7 2 4 8" xfId="13223" xr:uid="{485832A9-881B-4E0F-AFE0-EEB61DA965C2}"/>
    <cellStyle name="Entrada 2 7 2 4 9" xfId="13224" xr:uid="{8F705685-EA91-4E5F-9182-A83CF22B0B90}"/>
    <cellStyle name="Entrada 2 7 2 5" xfId="13225" xr:uid="{E1384D44-073E-4A0B-917E-42A774AC6BAA}"/>
    <cellStyle name="Entrada 2 7 2 5 2" xfId="13226" xr:uid="{4AA5A194-C739-433D-8526-C6EF5A82961E}"/>
    <cellStyle name="Entrada 2 7 2 5 3" xfId="13227" xr:uid="{6EDB3FAC-B2AE-420C-B03D-CCE5266EF058}"/>
    <cellStyle name="Entrada 2 7 2 5 4" xfId="13228" xr:uid="{72F45DDA-CBDE-4CC1-8ECE-F9F5DF698D8E}"/>
    <cellStyle name="Entrada 2 7 2 5 5" xfId="13229" xr:uid="{BDE1C9A4-E964-42E3-8807-3D543C7E8C5D}"/>
    <cellStyle name="Entrada 2 7 2 6" xfId="13230" xr:uid="{B83C23E2-44F6-4B7C-9EE5-F70C2EA038D3}"/>
    <cellStyle name="Entrada 2 7 2 6 2" xfId="13231" xr:uid="{D525F05C-5707-477A-AF3F-EDF359043C9D}"/>
    <cellStyle name="Entrada 2 7 2 6 3" xfId="13232" xr:uid="{5131697F-8305-4C8B-8BDD-4E75507A97EB}"/>
    <cellStyle name="Entrada 2 7 2 6 4" xfId="13233" xr:uid="{72EF3999-7F63-44FF-805A-79462FE384A4}"/>
    <cellStyle name="Entrada 2 7 2 7" xfId="13234" xr:uid="{8EB3CA24-D072-46B6-B5E9-C69265563995}"/>
    <cellStyle name="Entrada 2 7 2 7 2" xfId="13235" xr:uid="{FCA606E1-5124-4FD2-BA96-C8E7C81C18B9}"/>
    <cellStyle name="Entrada 2 7 2 7 3" xfId="13236" xr:uid="{0707431F-91CF-4746-9CD0-657CB9BC0FED}"/>
    <cellStyle name="Entrada 2 7 2 7 4" xfId="13237" xr:uid="{F6766BCE-3A9C-4921-B063-98A0E870A03A}"/>
    <cellStyle name="Entrada 2 7 2 8" xfId="13238" xr:uid="{CA5F4B92-5303-4281-B19D-118FF54AA503}"/>
    <cellStyle name="Entrada 2 7 2 8 2" xfId="13239" xr:uid="{2F9EB02D-105F-44B9-8D19-672117555C1C}"/>
    <cellStyle name="Entrada 2 7 2 8 3" xfId="13240" xr:uid="{1EE6AE48-3570-4B65-A6F1-79ECF36180D3}"/>
    <cellStyle name="Entrada 2 7 2 8 4" xfId="13241" xr:uid="{0BA3D441-7776-42E4-80A7-F363EEAEEA1B}"/>
    <cellStyle name="Entrada 2 7 2 9" xfId="13242" xr:uid="{499177BD-6001-42BA-9636-2459A1E4DE1C}"/>
    <cellStyle name="Entrada 2 7 3" xfId="13243" xr:uid="{7955C6BE-37D5-4457-9C30-E4DF8ED2823F}"/>
    <cellStyle name="Entrada 2 7 3 10" xfId="13244" xr:uid="{15F32991-2ECA-4B07-8C94-FB260803D931}"/>
    <cellStyle name="Entrada 2 7 3 2" xfId="13245" xr:uid="{61BF32DC-9A7D-4875-8D41-AFD4AAD1368E}"/>
    <cellStyle name="Entrada 2 7 3 2 2" xfId="13246" xr:uid="{60932014-F26C-48A0-B76E-FD424D642F70}"/>
    <cellStyle name="Entrada 2 7 3 2 3" xfId="13247" xr:uid="{F82C343E-73EA-44AB-A865-3DE86C5A474B}"/>
    <cellStyle name="Entrada 2 7 3 2 4" xfId="13248" xr:uid="{686799C3-D30F-45DA-90D9-220CCCFF6CA9}"/>
    <cellStyle name="Entrada 2 7 3 2 5" xfId="13249" xr:uid="{E81FD452-5C7C-479D-A390-A2864F0A2AAA}"/>
    <cellStyle name="Entrada 2 7 3 3" xfId="13250" xr:uid="{94476058-8BCF-496A-8B72-87CDE0AC9098}"/>
    <cellStyle name="Entrada 2 7 3 3 2" xfId="13251" xr:uid="{F3066CEC-203A-44D1-AD1F-0C0E092B972E}"/>
    <cellStyle name="Entrada 2 7 3 3 3" xfId="13252" xr:uid="{74AAB631-74C7-455E-93D0-0D0214D49D5C}"/>
    <cellStyle name="Entrada 2 7 3 3 4" xfId="13253" xr:uid="{9C122173-2FD2-4341-8609-6FC641710D64}"/>
    <cellStyle name="Entrada 2 7 3 3 5" xfId="13254" xr:uid="{47532535-05C7-4E8C-BCBC-9B1B9BB09AE1}"/>
    <cellStyle name="Entrada 2 7 3 4" xfId="13255" xr:uid="{CAC18490-94BE-4AAA-BDB3-22A0FC07920E}"/>
    <cellStyle name="Entrada 2 7 3 4 2" xfId="13256" xr:uid="{D4D1F144-65C1-419A-9B11-7E0643D0BB22}"/>
    <cellStyle name="Entrada 2 7 3 4 3" xfId="13257" xr:uid="{0ECAFFCB-B700-412C-A7F5-0CE7976E3CBF}"/>
    <cellStyle name="Entrada 2 7 3 4 4" xfId="13258" xr:uid="{2DA88BCC-B903-4018-9F87-6D32D2B6643A}"/>
    <cellStyle name="Entrada 2 7 3 5" xfId="13259" xr:uid="{46F2C676-1BCD-438F-BA2D-7F6CC452AA95}"/>
    <cellStyle name="Entrada 2 7 3 5 2" xfId="13260" xr:uid="{38D20A49-7AF3-406C-878C-0FAF78D056C2}"/>
    <cellStyle name="Entrada 2 7 3 5 3" xfId="13261" xr:uid="{7B19E0DC-10E8-4E7F-BFB8-BE587722E76D}"/>
    <cellStyle name="Entrada 2 7 3 5 4" xfId="13262" xr:uid="{442B06EE-1EA9-4B31-920C-EB273897F55B}"/>
    <cellStyle name="Entrada 2 7 3 6" xfId="13263" xr:uid="{FA2101EE-6B65-4432-BC56-99453D355F92}"/>
    <cellStyle name="Entrada 2 7 3 6 2" xfId="13264" xr:uid="{E5F35611-C73E-4810-BCE0-61F8884F14C8}"/>
    <cellStyle name="Entrada 2 7 3 6 3" xfId="13265" xr:uid="{A205C057-7A5C-495B-B1C8-6A6217846522}"/>
    <cellStyle name="Entrada 2 7 3 6 4" xfId="13266" xr:uid="{51E38800-A159-405B-820F-BF2CA557C1BF}"/>
    <cellStyle name="Entrada 2 7 3 7" xfId="13267" xr:uid="{FCD9DD5A-4C60-4C80-A13D-6C008F0964D8}"/>
    <cellStyle name="Entrada 2 7 3 8" xfId="13268" xr:uid="{3F3BE59D-9FF2-44F8-A872-B979CDE21B13}"/>
    <cellStyle name="Entrada 2 7 3 9" xfId="13269" xr:uid="{CD5F5E80-9BEF-4FF0-8E8F-945AC7E8286D}"/>
    <cellStyle name="Entrada 2 7 4" xfId="13270" xr:uid="{76FD91FC-D3D8-43C6-B84B-EC3869722BAC}"/>
    <cellStyle name="Entrada 2 7 4 10" xfId="13271" xr:uid="{F4F2D6D0-DD22-40B3-9D70-2B03DA3E6E47}"/>
    <cellStyle name="Entrada 2 7 4 2" xfId="13272" xr:uid="{365CC885-90AB-4F11-9391-2582BEB7C22B}"/>
    <cellStyle name="Entrada 2 7 4 2 2" xfId="13273" xr:uid="{28CEEF98-D728-465F-BB5B-F2BAAF8FEF4E}"/>
    <cellStyle name="Entrada 2 7 4 2 3" xfId="13274" xr:uid="{847F4451-CA85-4BED-8F23-E92CDB05F90D}"/>
    <cellStyle name="Entrada 2 7 4 2 4" xfId="13275" xr:uid="{36B44F24-1BE6-4A18-B1B2-73EC88FBAE55}"/>
    <cellStyle name="Entrada 2 7 4 2 5" xfId="13276" xr:uid="{E066D6CB-79F6-4560-B046-80ABB4F3C83A}"/>
    <cellStyle name="Entrada 2 7 4 3" xfId="13277" xr:uid="{5B1129BB-CA80-4F7A-B9F6-96FF2A25D70C}"/>
    <cellStyle name="Entrada 2 7 4 3 2" xfId="13278" xr:uid="{95C043AD-A382-4029-8929-A6F3A931BBDD}"/>
    <cellStyle name="Entrada 2 7 4 3 3" xfId="13279" xr:uid="{8F306BE7-B087-407D-814D-249BDB97174E}"/>
    <cellStyle name="Entrada 2 7 4 3 4" xfId="13280" xr:uid="{A7EC158F-4DAE-43E5-A227-CD5CD90B59BA}"/>
    <cellStyle name="Entrada 2 7 4 3 5" xfId="13281" xr:uid="{80DAB6F2-5903-4B4D-9DDF-EF9F9CC462C2}"/>
    <cellStyle name="Entrada 2 7 4 4" xfId="13282" xr:uid="{201D2A8C-E8D2-4641-89B5-9505E846D6BD}"/>
    <cellStyle name="Entrada 2 7 4 4 2" xfId="13283" xr:uid="{53B0013B-54B2-48C3-8AE9-7F0DFE9FF19C}"/>
    <cellStyle name="Entrada 2 7 4 4 3" xfId="13284" xr:uid="{911C0CC1-74CA-44B0-98C5-C0BFF6FED71B}"/>
    <cellStyle name="Entrada 2 7 4 4 4" xfId="13285" xr:uid="{6009395C-16DB-4CB0-8DB5-B8D0779DE90C}"/>
    <cellStyle name="Entrada 2 7 4 5" xfId="13286" xr:uid="{C85847F2-4DD4-4B0A-BB64-BCC8FEBA3475}"/>
    <cellStyle name="Entrada 2 7 4 5 2" xfId="13287" xr:uid="{A5B44796-04A9-4E39-A9B9-B70B05D8420D}"/>
    <cellStyle name="Entrada 2 7 4 5 3" xfId="13288" xr:uid="{2682EAB2-34A5-42C5-B24E-1A6987CFB3A5}"/>
    <cellStyle name="Entrada 2 7 4 5 4" xfId="13289" xr:uid="{A1BCA3EB-15D1-44C7-B128-4ED5EAA21678}"/>
    <cellStyle name="Entrada 2 7 4 6" xfId="13290" xr:uid="{DF0C601F-209D-4E00-BE9B-EFB2A82BC073}"/>
    <cellStyle name="Entrada 2 7 4 6 2" xfId="13291" xr:uid="{40DCBEA5-9A97-433C-AC52-501D096C0E3C}"/>
    <cellStyle name="Entrada 2 7 4 6 3" xfId="13292" xr:uid="{4E3EFBF1-287B-4714-BAC6-3194FFCECD41}"/>
    <cellStyle name="Entrada 2 7 4 6 4" xfId="13293" xr:uid="{FF0690F9-0EE1-445E-9B25-D18DD56F695C}"/>
    <cellStyle name="Entrada 2 7 4 7" xfId="13294" xr:uid="{A8D515A0-392B-4394-95DA-7D587FBAA16A}"/>
    <cellStyle name="Entrada 2 7 4 8" xfId="13295" xr:uid="{A5BF91DC-CA72-4E1B-A282-EDDFE7A5AAFE}"/>
    <cellStyle name="Entrada 2 7 4 9" xfId="13296" xr:uid="{A602946E-FB50-47A7-A87D-F1397351D4C4}"/>
    <cellStyle name="Entrada 2 7 5" xfId="13297" xr:uid="{FC103314-830C-43BA-BB01-1B323B148F99}"/>
    <cellStyle name="Entrada 2 7 5 2" xfId="13298" xr:uid="{BCA952B9-B005-4A82-A44D-7CDC4B8EBA7C}"/>
    <cellStyle name="Entrada 2 7 5 3" xfId="13299" xr:uid="{957CC52B-EC26-45EB-819C-030961BEFD80}"/>
    <cellStyle name="Entrada 2 7 5 4" xfId="13300" xr:uid="{06AE2634-35CB-4D63-9224-E8FDA64FCC69}"/>
    <cellStyle name="Entrada 2 7 5 5" xfId="13301" xr:uid="{DBA6C91B-8134-4353-806D-87A90740EB42}"/>
    <cellStyle name="Entrada 2 7 6" xfId="13302" xr:uid="{58385702-8954-42C9-89C8-036EA96CCD42}"/>
    <cellStyle name="Entrada 2 7 6 2" xfId="13303" xr:uid="{7CB62EF3-FDE9-4A40-AD49-9BF1E94075BD}"/>
    <cellStyle name="Entrada 2 7 6 3" xfId="13304" xr:uid="{AE41BD11-039B-432F-A0B8-F30466307455}"/>
    <cellStyle name="Entrada 2 7 6 4" xfId="13305" xr:uid="{DF8C5452-5F64-4421-803C-ED1519FB0102}"/>
    <cellStyle name="Entrada 2 7 7" xfId="13306" xr:uid="{D536AE49-0250-482D-97F6-EF01BF883F9A}"/>
    <cellStyle name="Entrada 2 7 7 2" xfId="13307" xr:uid="{8DB80EDC-7A7C-446E-9087-0AC4E8B02903}"/>
    <cellStyle name="Entrada 2 7 7 3" xfId="13308" xr:uid="{6EB540ED-5C73-446F-B5F9-B89EC60611A1}"/>
    <cellStyle name="Entrada 2 7 7 4" xfId="13309" xr:uid="{20E9E673-6843-4686-B7A5-A4D3F2793F0D}"/>
    <cellStyle name="Entrada 2 7 8" xfId="13310" xr:uid="{87C1B2EA-159D-4B71-B80D-04A389B05064}"/>
    <cellStyle name="Entrada 2 7 8 2" xfId="13311" xr:uid="{93356DA8-6355-46E4-A91D-0FF94BEC8319}"/>
    <cellStyle name="Entrada 2 7 8 3" xfId="13312" xr:uid="{2FAC9635-72D4-44A9-8783-A5C2D1A70345}"/>
    <cellStyle name="Entrada 2 7 8 4" xfId="13313" xr:uid="{08296225-0F00-414F-A5DE-FA148F9E7C7D}"/>
    <cellStyle name="Entrada 2 7 9" xfId="13314" xr:uid="{79FB6519-244A-42D8-9408-902BA6B9040F}"/>
    <cellStyle name="Entrada 2 8" xfId="690" xr:uid="{FFC33498-F634-4AFB-8F6E-33B8DD61B156}"/>
    <cellStyle name="Entrada 2 8 10" xfId="13315" xr:uid="{395B48DD-9DA0-43FE-8EB3-6189DBBD7090}"/>
    <cellStyle name="Entrada 2 8 11" xfId="13316" xr:uid="{BC4C2595-9804-4EA5-B477-66FB77467BE4}"/>
    <cellStyle name="Entrada 2 8 12" xfId="13317" xr:uid="{3A134840-77D7-45A6-8D44-8FB253A23E88}"/>
    <cellStyle name="Entrada 2 8 13" xfId="13318" xr:uid="{7575F006-D519-44D1-9D37-95010D7AA81F}"/>
    <cellStyle name="Entrada 2 8 14" xfId="13319" xr:uid="{DC3F3078-B406-4D3F-BF11-2756C116D322}"/>
    <cellStyle name="Entrada 2 8 2" xfId="908" xr:uid="{3D99CB8A-F579-4E28-A064-8148F2673605}"/>
    <cellStyle name="Entrada 2 8 2 10" xfId="13320" xr:uid="{8896F9CB-D4A9-442D-BE00-227353B433E8}"/>
    <cellStyle name="Entrada 2 8 2 11" xfId="13321" xr:uid="{E050637C-6B26-4388-9BDD-B4FEB9FDB57F}"/>
    <cellStyle name="Entrada 2 8 2 12" xfId="13322" xr:uid="{C75FCBBE-DBA0-4C8A-AE67-F5817947538F}"/>
    <cellStyle name="Entrada 2 8 2 13" xfId="13323" xr:uid="{8F414C74-C93F-462E-8F77-53032DBB4122}"/>
    <cellStyle name="Entrada 2 8 2 2" xfId="1159" xr:uid="{6972E037-FB5A-41CA-8A5F-91AF17573246}"/>
    <cellStyle name="Entrada 2 8 2 2 10" xfId="13324" xr:uid="{5261525F-1806-45D0-A6DB-A40F6FE63F21}"/>
    <cellStyle name="Entrada 2 8 2 2 11" xfId="13325" xr:uid="{F4F4A794-DA30-431E-BA2C-6DF974529667}"/>
    <cellStyle name="Entrada 2 8 2 2 12" xfId="13326" xr:uid="{4A875FC9-27B9-430F-AA5D-2242799C861F}"/>
    <cellStyle name="Entrada 2 8 2 2 13" xfId="13327" xr:uid="{F05713FB-FC6E-4FAA-9953-29184CC3F2B2}"/>
    <cellStyle name="Entrada 2 8 2 2 2" xfId="13328" xr:uid="{92867F22-617A-4327-9035-6AB015A0D3FD}"/>
    <cellStyle name="Entrada 2 8 2 2 2 10" xfId="13329" xr:uid="{223EF3E6-E87F-4C8A-BA31-C4EDBD41F922}"/>
    <cellStyle name="Entrada 2 8 2 2 2 2" xfId="13330" xr:uid="{8E52F5B8-A82B-4A44-BA71-E49C56B4E2C9}"/>
    <cellStyle name="Entrada 2 8 2 2 2 2 2" xfId="13331" xr:uid="{82E9B5D6-0886-40A8-A783-1A1A069E7485}"/>
    <cellStyle name="Entrada 2 8 2 2 2 2 3" xfId="13332" xr:uid="{E963D94F-5443-4A75-A443-4C75888CE68C}"/>
    <cellStyle name="Entrada 2 8 2 2 2 2 4" xfId="13333" xr:uid="{104DC5E7-5C10-411D-B6FB-50ADEB235504}"/>
    <cellStyle name="Entrada 2 8 2 2 2 2 5" xfId="13334" xr:uid="{C019B41D-D03B-4226-915F-85CE8D589F66}"/>
    <cellStyle name="Entrada 2 8 2 2 2 3" xfId="13335" xr:uid="{978CA847-1613-4145-BA6B-51F52CE0FE02}"/>
    <cellStyle name="Entrada 2 8 2 2 2 3 2" xfId="13336" xr:uid="{B3EC967F-2E3B-4757-B869-33A5902F7C94}"/>
    <cellStyle name="Entrada 2 8 2 2 2 3 3" xfId="13337" xr:uid="{CEF8480D-50AF-4C39-9858-B1B654485C9F}"/>
    <cellStyle name="Entrada 2 8 2 2 2 3 4" xfId="13338" xr:uid="{811E0FDB-B86F-4940-ADB0-3041334C5662}"/>
    <cellStyle name="Entrada 2 8 2 2 2 3 5" xfId="13339" xr:uid="{0F3B2D14-D95A-4C75-9A80-B43C9073583C}"/>
    <cellStyle name="Entrada 2 8 2 2 2 4" xfId="13340" xr:uid="{855A07D5-A576-4719-93CD-09DCDFAC5CE8}"/>
    <cellStyle name="Entrada 2 8 2 2 2 4 2" xfId="13341" xr:uid="{5B850733-C0A0-4CF1-99BE-136DAD6BDAF5}"/>
    <cellStyle name="Entrada 2 8 2 2 2 4 3" xfId="13342" xr:uid="{A59077D0-E6CF-413D-8C90-58CD9C1E4ABE}"/>
    <cellStyle name="Entrada 2 8 2 2 2 4 4" xfId="13343" xr:uid="{98AC26FE-760B-4BB4-80BC-3D5B99ACF20A}"/>
    <cellStyle name="Entrada 2 8 2 2 2 5" xfId="13344" xr:uid="{BFAD2DEE-E240-478D-8DFA-B29480EF2BDA}"/>
    <cellStyle name="Entrada 2 8 2 2 2 5 2" xfId="13345" xr:uid="{A8BCED0A-813F-4571-86EE-70063537A003}"/>
    <cellStyle name="Entrada 2 8 2 2 2 5 3" xfId="13346" xr:uid="{9B8C370B-D0EB-4B7E-9324-971C9ABEF43B}"/>
    <cellStyle name="Entrada 2 8 2 2 2 5 4" xfId="13347" xr:uid="{2C4A0847-C0C3-4D3B-81AA-BA40917FA5C6}"/>
    <cellStyle name="Entrada 2 8 2 2 2 6" xfId="13348" xr:uid="{723BF38C-B8D0-4C09-9A12-AFE5B6F6682B}"/>
    <cellStyle name="Entrada 2 8 2 2 2 6 2" xfId="13349" xr:uid="{787759C9-3E88-4062-B57B-84224D58BD9B}"/>
    <cellStyle name="Entrada 2 8 2 2 2 6 3" xfId="13350" xr:uid="{E4D33E31-69B2-4B6C-926E-F624FA8E5991}"/>
    <cellStyle name="Entrada 2 8 2 2 2 6 4" xfId="13351" xr:uid="{BEA764A2-D93C-4B67-A02F-915A601BDDFA}"/>
    <cellStyle name="Entrada 2 8 2 2 2 7" xfId="13352" xr:uid="{A421F1C9-4E4D-4C2D-9F29-7675C101CA1A}"/>
    <cellStyle name="Entrada 2 8 2 2 2 8" xfId="13353" xr:uid="{2A0D25D1-8141-43DC-B872-4901DCD8ABB2}"/>
    <cellStyle name="Entrada 2 8 2 2 2 9" xfId="13354" xr:uid="{C731878E-A138-45F5-BC82-F77E39BDC8B5}"/>
    <cellStyle name="Entrada 2 8 2 2 3" xfId="13355" xr:uid="{E18D9C08-7D43-4076-84DA-171928EF1CC6}"/>
    <cellStyle name="Entrada 2 8 2 2 3 2" xfId="13356" xr:uid="{63A3FA77-1AE4-4B1D-942D-2E8DCE968757}"/>
    <cellStyle name="Entrada 2 8 2 2 3 3" xfId="13357" xr:uid="{AE57D927-484E-410E-855E-B27A7C87A8CF}"/>
    <cellStyle name="Entrada 2 8 2 2 3 4" xfId="13358" xr:uid="{65D9E86E-B667-4797-9787-F0BE74CDAF28}"/>
    <cellStyle name="Entrada 2 8 2 2 3 5" xfId="13359" xr:uid="{ABD38058-BCE4-4DEC-A599-45C666AD3CA5}"/>
    <cellStyle name="Entrada 2 8 2 2 4" xfId="13360" xr:uid="{86096ADB-7983-4E4E-BF3E-B53CFC4ACAB9}"/>
    <cellStyle name="Entrada 2 8 2 2 4 2" xfId="13361" xr:uid="{03FC5229-C0DF-4892-9AB0-A6A7906491E8}"/>
    <cellStyle name="Entrada 2 8 2 2 4 3" xfId="13362" xr:uid="{881C3B29-DB39-44B9-8FD2-2FCFEA813D20}"/>
    <cellStyle name="Entrada 2 8 2 2 4 4" xfId="13363" xr:uid="{3BFC8B12-C2A5-49C0-9838-7DC56D8E75CD}"/>
    <cellStyle name="Entrada 2 8 2 2 4 5" xfId="13364" xr:uid="{79895908-D799-4145-90CF-2656C6159A33}"/>
    <cellStyle name="Entrada 2 8 2 2 5" xfId="13365" xr:uid="{470BCC40-8F55-461E-8DD4-5ADB1769C0A1}"/>
    <cellStyle name="Entrada 2 8 2 2 5 2" xfId="13366" xr:uid="{C740DD4A-7F7B-4CF6-944B-9FC61920D3E8}"/>
    <cellStyle name="Entrada 2 8 2 2 5 3" xfId="13367" xr:uid="{15835A46-9B97-44C3-BC78-C93711474018}"/>
    <cellStyle name="Entrada 2 8 2 2 5 4" xfId="13368" xr:uid="{BC8966F9-0AF8-4238-AD0D-08A5A5CBFE17}"/>
    <cellStyle name="Entrada 2 8 2 2 6" xfId="13369" xr:uid="{F946C8D4-52C0-4C66-971A-D60AF0EAB51E}"/>
    <cellStyle name="Entrada 2 8 2 2 6 2" xfId="13370" xr:uid="{D569E09F-304F-4C50-AFDD-9A834ADCDDFF}"/>
    <cellStyle name="Entrada 2 8 2 2 6 3" xfId="13371" xr:uid="{672B786F-FEC5-42BD-A12A-0822DE0AFC10}"/>
    <cellStyle name="Entrada 2 8 2 2 6 4" xfId="13372" xr:uid="{6244BBBD-6BCE-4134-AFE8-C16ED47A1E12}"/>
    <cellStyle name="Entrada 2 8 2 2 7" xfId="13373" xr:uid="{DA956433-253F-45F3-8BF5-53AF5328E175}"/>
    <cellStyle name="Entrada 2 8 2 2 7 2" xfId="13374" xr:uid="{65CBDEF0-1328-4CF7-99CF-E6B4CF827D1B}"/>
    <cellStyle name="Entrada 2 8 2 2 7 3" xfId="13375" xr:uid="{65150108-0881-4208-88DA-23AE45FBC3FF}"/>
    <cellStyle name="Entrada 2 8 2 2 7 4" xfId="13376" xr:uid="{A8941F9D-519F-43FD-9B92-5378ABB8B5D7}"/>
    <cellStyle name="Entrada 2 8 2 2 8" xfId="13377" xr:uid="{59ED65F1-908D-4DBD-A60A-59D18F2B7620}"/>
    <cellStyle name="Entrada 2 8 2 2 9" xfId="13378" xr:uid="{F376FD76-865C-4C55-902F-622D6047C12A}"/>
    <cellStyle name="Entrada 2 8 2 3" xfId="13379" xr:uid="{6F943A1A-71E3-4FD6-8C20-E1F615A2E7B9}"/>
    <cellStyle name="Entrada 2 8 2 3 10" xfId="13380" xr:uid="{5D30F406-AA52-4F0D-816D-EE3A07DEE26B}"/>
    <cellStyle name="Entrada 2 8 2 3 2" xfId="13381" xr:uid="{F7D8EA39-4C28-4BD8-80BC-B877A1A7652D}"/>
    <cellStyle name="Entrada 2 8 2 3 2 2" xfId="13382" xr:uid="{4392B0B5-2EBD-40E6-9037-001EE9CFE155}"/>
    <cellStyle name="Entrada 2 8 2 3 2 3" xfId="13383" xr:uid="{CE480E69-413A-4706-A740-430B3D8185A1}"/>
    <cellStyle name="Entrada 2 8 2 3 2 4" xfId="13384" xr:uid="{E31B2101-D6F1-464A-BBBC-89F17BFE7E49}"/>
    <cellStyle name="Entrada 2 8 2 3 2 5" xfId="13385" xr:uid="{12EE698D-4BB1-436B-B496-5410E43E2A75}"/>
    <cellStyle name="Entrada 2 8 2 3 3" xfId="13386" xr:uid="{497B4B42-5F67-4F7A-8B50-4726C24346CC}"/>
    <cellStyle name="Entrada 2 8 2 3 3 2" xfId="13387" xr:uid="{CCA9F40C-92F5-4988-87A4-80A7412A7C14}"/>
    <cellStyle name="Entrada 2 8 2 3 3 3" xfId="13388" xr:uid="{2655CECE-5D5D-4CC7-A8C8-46C04735523E}"/>
    <cellStyle name="Entrada 2 8 2 3 3 4" xfId="13389" xr:uid="{ADA8C1E6-1875-4773-B49A-17040E86822B}"/>
    <cellStyle name="Entrada 2 8 2 3 3 5" xfId="13390" xr:uid="{432944E0-0E5D-4CBC-97F2-B4481B4F6C5B}"/>
    <cellStyle name="Entrada 2 8 2 3 4" xfId="13391" xr:uid="{6D119924-2D3D-490F-B517-BB4A0AE42863}"/>
    <cellStyle name="Entrada 2 8 2 3 4 2" xfId="13392" xr:uid="{8AD4439A-5BB3-4D77-918E-59DAFFFF3D70}"/>
    <cellStyle name="Entrada 2 8 2 3 4 3" xfId="13393" xr:uid="{B9786822-F668-4235-8E80-135EE92293C4}"/>
    <cellStyle name="Entrada 2 8 2 3 4 4" xfId="13394" xr:uid="{DFEF76B1-72A2-4192-B592-64573DF81FAA}"/>
    <cellStyle name="Entrada 2 8 2 3 5" xfId="13395" xr:uid="{4F9D3C5C-E03A-4FCD-B6C2-AB4E523EFE56}"/>
    <cellStyle name="Entrada 2 8 2 3 5 2" xfId="13396" xr:uid="{C08BA0B1-D79C-401F-9C4E-164937C9C344}"/>
    <cellStyle name="Entrada 2 8 2 3 5 3" xfId="13397" xr:uid="{5CBCB4FA-1DFE-43CC-A0E0-A0182487EDAC}"/>
    <cellStyle name="Entrada 2 8 2 3 5 4" xfId="13398" xr:uid="{5C7301FD-AD17-4634-BA4C-A96D9A5AD2D0}"/>
    <cellStyle name="Entrada 2 8 2 3 6" xfId="13399" xr:uid="{F5A69D0C-536B-4556-90B5-5B06643B80EC}"/>
    <cellStyle name="Entrada 2 8 2 3 6 2" xfId="13400" xr:uid="{C551B53C-4D18-4576-8EF0-C201F14AC6C1}"/>
    <cellStyle name="Entrada 2 8 2 3 6 3" xfId="13401" xr:uid="{247769B1-3E16-47C0-9477-3599B4797862}"/>
    <cellStyle name="Entrada 2 8 2 3 6 4" xfId="13402" xr:uid="{F7171B6D-2697-4587-AD14-8F39B3A5B55B}"/>
    <cellStyle name="Entrada 2 8 2 3 7" xfId="13403" xr:uid="{0B0B31AE-E644-4DF6-AE1B-D4396A908799}"/>
    <cellStyle name="Entrada 2 8 2 3 8" xfId="13404" xr:uid="{32DFCC72-CAA5-4BA9-88FC-2BFB306023CE}"/>
    <cellStyle name="Entrada 2 8 2 3 9" xfId="13405" xr:uid="{79562B1E-F38D-42C6-B0D7-E0578EE03D69}"/>
    <cellStyle name="Entrada 2 8 2 4" xfId="13406" xr:uid="{AA13E9AC-B5B0-4829-8365-1B23122AA7B5}"/>
    <cellStyle name="Entrada 2 8 2 4 10" xfId="13407" xr:uid="{B560EF1C-587B-40A6-9D86-6A62A2E05047}"/>
    <cellStyle name="Entrada 2 8 2 4 2" xfId="13408" xr:uid="{3335F32A-6213-40EA-A95F-CCD29E1FFD41}"/>
    <cellStyle name="Entrada 2 8 2 4 2 2" xfId="13409" xr:uid="{DC7172D2-3A15-42DA-9444-9ECCBEA2BE1B}"/>
    <cellStyle name="Entrada 2 8 2 4 2 3" xfId="13410" xr:uid="{D287D731-1FC5-4454-8858-303E356B8C7F}"/>
    <cellStyle name="Entrada 2 8 2 4 2 4" xfId="13411" xr:uid="{81F99F59-92E6-4755-9DB7-16FE49BE8357}"/>
    <cellStyle name="Entrada 2 8 2 4 2 5" xfId="13412" xr:uid="{DA8C9A8D-92CF-490B-98BA-292062E7B889}"/>
    <cellStyle name="Entrada 2 8 2 4 3" xfId="13413" xr:uid="{F8A3DD60-C1BD-41BC-B24E-02A70297CC18}"/>
    <cellStyle name="Entrada 2 8 2 4 3 2" xfId="13414" xr:uid="{F328C078-7BA8-4BED-962E-7ECFAF854947}"/>
    <cellStyle name="Entrada 2 8 2 4 3 3" xfId="13415" xr:uid="{7F5A1A75-5277-4774-BE13-1E17FE1AA6B3}"/>
    <cellStyle name="Entrada 2 8 2 4 3 4" xfId="13416" xr:uid="{A69F4F23-D968-4EF8-9294-B927641B37DF}"/>
    <cellStyle name="Entrada 2 8 2 4 3 5" xfId="13417" xr:uid="{374670E7-05A4-47D5-9E3B-9815A5FB7769}"/>
    <cellStyle name="Entrada 2 8 2 4 4" xfId="13418" xr:uid="{4ECEC16A-D5F3-44F0-801E-46922ECBBD85}"/>
    <cellStyle name="Entrada 2 8 2 4 4 2" xfId="13419" xr:uid="{F572F8C2-9796-46AB-8FB7-9EC58AD649CF}"/>
    <cellStyle name="Entrada 2 8 2 4 4 3" xfId="13420" xr:uid="{2AEEBC57-76C4-4233-A4FB-0FE55E855F91}"/>
    <cellStyle name="Entrada 2 8 2 4 4 4" xfId="13421" xr:uid="{87F2B800-8F08-47A3-A685-72E6114F8D8E}"/>
    <cellStyle name="Entrada 2 8 2 4 5" xfId="13422" xr:uid="{DC8C20D0-2918-4423-B7CE-3076FBBB1B43}"/>
    <cellStyle name="Entrada 2 8 2 4 5 2" xfId="13423" xr:uid="{1A16027A-0C16-43EE-8151-C22D5642A48C}"/>
    <cellStyle name="Entrada 2 8 2 4 5 3" xfId="13424" xr:uid="{AEB50AA1-24B2-4464-851D-0D75A9079D72}"/>
    <cellStyle name="Entrada 2 8 2 4 5 4" xfId="13425" xr:uid="{0AA25B97-9DC6-4090-B8B3-D903EADCEC5F}"/>
    <cellStyle name="Entrada 2 8 2 4 6" xfId="13426" xr:uid="{C4C9E769-D127-4843-9998-466098AB96EA}"/>
    <cellStyle name="Entrada 2 8 2 4 6 2" xfId="13427" xr:uid="{8E10F9FC-DB62-41FE-A731-6D80FB874D24}"/>
    <cellStyle name="Entrada 2 8 2 4 6 3" xfId="13428" xr:uid="{1673F5AD-6C55-4FB3-B7D1-07E13B46DE55}"/>
    <cellStyle name="Entrada 2 8 2 4 6 4" xfId="13429" xr:uid="{3AC9FD1B-4ED1-41CE-9C41-94B2D2F49478}"/>
    <cellStyle name="Entrada 2 8 2 4 7" xfId="13430" xr:uid="{EAF6FEA8-8AB7-41BF-B5C4-13A4FA2993FF}"/>
    <cellStyle name="Entrada 2 8 2 4 8" xfId="13431" xr:uid="{B79FC381-F32C-4860-ADD1-B3665B716B0F}"/>
    <cellStyle name="Entrada 2 8 2 4 9" xfId="13432" xr:uid="{6FAAFC51-C8EE-4C4D-B9AC-198DEFD24432}"/>
    <cellStyle name="Entrada 2 8 2 5" xfId="13433" xr:uid="{B7802ED1-213A-4F04-8F14-CF8292A0FFB4}"/>
    <cellStyle name="Entrada 2 8 2 5 2" xfId="13434" xr:uid="{6239542A-1C24-4A0C-9E94-BC4F1ED44CFD}"/>
    <cellStyle name="Entrada 2 8 2 5 3" xfId="13435" xr:uid="{057B8F17-4CED-488D-AB0A-B104A1A0199B}"/>
    <cellStyle name="Entrada 2 8 2 5 4" xfId="13436" xr:uid="{5E9A1EDC-3FE9-40EC-BD8C-7FA7E301E7F8}"/>
    <cellStyle name="Entrada 2 8 2 5 5" xfId="13437" xr:uid="{40FAE6D0-A1A6-444E-8F80-8F0C09D1A18D}"/>
    <cellStyle name="Entrada 2 8 2 6" xfId="13438" xr:uid="{3F8A389F-E5A6-49DF-BD2C-F2AE648DCCBD}"/>
    <cellStyle name="Entrada 2 8 2 6 2" xfId="13439" xr:uid="{44639CA1-B53E-43DD-A5A7-3C251E7AEFE9}"/>
    <cellStyle name="Entrada 2 8 2 6 3" xfId="13440" xr:uid="{A7FF491F-95EC-4A9B-8080-83ED7A6E29C9}"/>
    <cellStyle name="Entrada 2 8 2 6 4" xfId="13441" xr:uid="{373B4EEE-4689-46BF-B4BC-5D000C47A2DF}"/>
    <cellStyle name="Entrada 2 8 2 7" xfId="13442" xr:uid="{85497AEC-FD39-4A09-A566-678CFA380FCC}"/>
    <cellStyle name="Entrada 2 8 2 7 2" xfId="13443" xr:uid="{65FFA77A-5A51-4B83-8D8F-5EFE5C133F44}"/>
    <cellStyle name="Entrada 2 8 2 7 3" xfId="13444" xr:uid="{C4E44BA9-F05C-4833-A89C-53132D0C4A96}"/>
    <cellStyle name="Entrada 2 8 2 7 4" xfId="13445" xr:uid="{64A46965-A083-49C7-9119-AE03213FC338}"/>
    <cellStyle name="Entrada 2 8 2 8" xfId="13446" xr:uid="{5A2E1413-9070-4236-B09C-99DCDE04C7AB}"/>
    <cellStyle name="Entrada 2 8 2 8 2" xfId="13447" xr:uid="{ED31019F-B0B7-402F-A995-BC12C1958297}"/>
    <cellStyle name="Entrada 2 8 2 8 3" xfId="13448" xr:uid="{58CECC5F-FE47-4B25-8275-C40A8FC2075A}"/>
    <cellStyle name="Entrada 2 8 2 8 4" xfId="13449" xr:uid="{FCF5614B-3A15-44DA-A106-95DEFF0E225E}"/>
    <cellStyle name="Entrada 2 8 2 9" xfId="13450" xr:uid="{AA7B3F17-392D-4B43-B830-221FF595A056}"/>
    <cellStyle name="Entrada 2 8 3" xfId="950" xr:uid="{0833773B-AAF0-4D8E-96BE-EEAD529D2997}"/>
    <cellStyle name="Entrada 2 8 3 10" xfId="13451" xr:uid="{CE816979-649E-40AB-82C6-E123F74D3B0B}"/>
    <cellStyle name="Entrada 2 8 3 11" xfId="13452" xr:uid="{9621C33B-3727-4C1F-B540-A0B847AAB4E8}"/>
    <cellStyle name="Entrada 2 8 3 12" xfId="13453" xr:uid="{5244A68A-0C34-4718-967B-AD912DBB6BC2}"/>
    <cellStyle name="Entrada 2 8 3 13" xfId="13454" xr:uid="{58EB18A3-A1AC-4C9D-AC3D-8F7558B0CE45}"/>
    <cellStyle name="Entrada 2 8 3 2" xfId="13455" xr:uid="{49DF7A37-522D-4914-AF3C-E1E851B84048}"/>
    <cellStyle name="Entrada 2 8 3 2 10" xfId="13456" xr:uid="{ACF70890-B584-43D5-8269-0FBAC7305458}"/>
    <cellStyle name="Entrada 2 8 3 2 2" xfId="13457" xr:uid="{D7B042CB-BB22-4B51-9E42-6FFC1B20FD0E}"/>
    <cellStyle name="Entrada 2 8 3 2 2 2" xfId="13458" xr:uid="{433EB397-1577-4625-A61A-4FDBFA99FFF3}"/>
    <cellStyle name="Entrada 2 8 3 2 2 3" xfId="13459" xr:uid="{7D8D4801-61DC-4B57-B7B0-B1F6077C04D4}"/>
    <cellStyle name="Entrada 2 8 3 2 2 4" xfId="13460" xr:uid="{61780AB6-24BC-4EAD-A0B1-45C7EA7D8C13}"/>
    <cellStyle name="Entrada 2 8 3 2 2 5" xfId="13461" xr:uid="{87417E2C-F5FB-4A3A-A127-EE6E2BBF2087}"/>
    <cellStyle name="Entrada 2 8 3 2 3" xfId="13462" xr:uid="{EAD5731D-1A94-415F-A136-BCEA65BD8C01}"/>
    <cellStyle name="Entrada 2 8 3 2 3 2" xfId="13463" xr:uid="{DABA9214-711A-4A3F-9145-1BA676D8A3D8}"/>
    <cellStyle name="Entrada 2 8 3 2 3 3" xfId="13464" xr:uid="{78D77B20-7CD2-4F14-B3A6-FDB93F0A1556}"/>
    <cellStyle name="Entrada 2 8 3 2 3 4" xfId="13465" xr:uid="{D54CBFE7-931B-48AC-9746-C2429A77B5BB}"/>
    <cellStyle name="Entrada 2 8 3 2 3 5" xfId="13466" xr:uid="{AEB24A99-4312-43BF-A977-6BBFFABBA8D9}"/>
    <cellStyle name="Entrada 2 8 3 2 4" xfId="13467" xr:uid="{13CF6B1E-0553-4D5B-9A92-3A44B086BE76}"/>
    <cellStyle name="Entrada 2 8 3 2 4 2" xfId="13468" xr:uid="{AC469F19-A957-410B-AFA5-60352B98567C}"/>
    <cellStyle name="Entrada 2 8 3 2 4 3" xfId="13469" xr:uid="{20455036-7EDC-4504-937B-28455DACA7C9}"/>
    <cellStyle name="Entrada 2 8 3 2 4 4" xfId="13470" xr:uid="{0055F079-4767-4A9C-9007-8D2792DDA35B}"/>
    <cellStyle name="Entrada 2 8 3 2 5" xfId="13471" xr:uid="{FD3B28F3-860C-45FB-93B1-967643706C5F}"/>
    <cellStyle name="Entrada 2 8 3 2 5 2" xfId="13472" xr:uid="{D38C8418-F443-407C-8708-AA446FFD7AAA}"/>
    <cellStyle name="Entrada 2 8 3 2 5 3" xfId="13473" xr:uid="{9BA37E97-1214-4B6A-A89B-374A78F8BD61}"/>
    <cellStyle name="Entrada 2 8 3 2 5 4" xfId="13474" xr:uid="{1C9111FE-CF38-4257-ABF6-FF1DC5000985}"/>
    <cellStyle name="Entrada 2 8 3 2 6" xfId="13475" xr:uid="{58E23F07-892C-4CA1-83FB-FB95FA82E4DB}"/>
    <cellStyle name="Entrada 2 8 3 2 6 2" xfId="13476" xr:uid="{5D55EEE7-1FD9-4FD0-86B1-62DFE537D021}"/>
    <cellStyle name="Entrada 2 8 3 2 6 3" xfId="13477" xr:uid="{4866ABCE-5DD0-4FC2-96F5-2EB457E4E756}"/>
    <cellStyle name="Entrada 2 8 3 2 6 4" xfId="13478" xr:uid="{3EB75489-2A3D-4B77-B6B8-6E1CEA86D498}"/>
    <cellStyle name="Entrada 2 8 3 2 7" xfId="13479" xr:uid="{79DC9BD7-A684-46DC-AD2B-FB78441966BE}"/>
    <cellStyle name="Entrada 2 8 3 2 8" xfId="13480" xr:uid="{26EAE72B-0D6C-46CD-8153-285B2AAC2F5B}"/>
    <cellStyle name="Entrada 2 8 3 2 9" xfId="13481" xr:uid="{23FA51E8-12DF-4327-85F3-22CF88C91F51}"/>
    <cellStyle name="Entrada 2 8 3 3" xfId="13482" xr:uid="{3C7CF624-6EF3-46BB-B524-581BC610F778}"/>
    <cellStyle name="Entrada 2 8 3 3 2" xfId="13483" xr:uid="{A8C4EA7C-3B77-4987-B715-91F489979E06}"/>
    <cellStyle name="Entrada 2 8 3 3 3" xfId="13484" xr:uid="{A3A74FB2-7A48-4EAA-AFF8-1D30A07CAA10}"/>
    <cellStyle name="Entrada 2 8 3 3 4" xfId="13485" xr:uid="{8B4891C1-55E4-4847-ACF8-7EE1E0F5AE33}"/>
    <cellStyle name="Entrada 2 8 3 3 5" xfId="13486" xr:uid="{CDCE74A0-9DB8-4262-8D24-B8BDEA3B37FE}"/>
    <cellStyle name="Entrada 2 8 3 4" xfId="13487" xr:uid="{CC05B5C5-DD42-434D-957B-A4181FC2D5F1}"/>
    <cellStyle name="Entrada 2 8 3 4 2" xfId="13488" xr:uid="{20333E0A-2AD0-4BC0-925A-629DAB12D17D}"/>
    <cellStyle name="Entrada 2 8 3 4 3" xfId="13489" xr:uid="{5882057D-2430-4BDF-9E16-FFAA6AA45626}"/>
    <cellStyle name="Entrada 2 8 3 4 4" xfId="13490" xr:uid="{06FE6A6C-FEC0-4607-97D7-DBE3A8E989A0}"/>
    <cellStyle name="Entrada 2 8 3 4 5" xfId="13491" xr:uid="{4C150659-EA63-4E40-8AD9-A3C43B980E1C}"/>
    <cellStyle name="Entrada 2 8 3 5" xfId="13492" xr:uid="{3CE67895-4019-40CF-B315-25E0271E106B}"/>
    <cellStyle name="Entrada 2 8 3 5 2" xfId="13493" xr:uid="{2EFF1705-B1EE-42B2-A4CB-1CE63199D8BA}"/>
    <cellStyle name="Entrada 2 8 3 5 3" xfId="13494" xr:uid="{7A0E0FB9-F8C3-4DF2-8812-69D722CCE0CB}"/>
    <cellStyle name="Entrada 2 8 3 5 4" xfId="13495" xr:uid="{A1366E91-5DCC-4E83-8215-9D175203CD56}"/>
    <cellStyle name="Entrada 2 8 3 6" xfId="13496" xr:uid="{7CB933D2-5CC8-4908-993D-D35DFB3FF93E}"/>
    <cellStyle name="Entrada 2 8 3 6 2" xfId="13497" xr:uid="{177CDF01-8853-4262-8497-9F9E99A89B56}"/>
    <cellStyle name="Entrada 2 8 3 6 3" xfId="13498" xr:uid="{4970F728-E678-4603-9DB3-1B1CED0F0708}"/>
    <cellStyle name="Entrada 2 8 3 6 4" xfId="13499" xr:uid="{A742B03B-634C-477A-A4F7-AD31D6F447D8}"/>
    <cellStyle name="Entrada 2 8 3 7" xfId="13500" xr:uid="{EBCE9C65-74CE-4FFE-8212-FE590DE206BF}"/>
    <cellStyle name="Entrada 2 8 3 7 2" xfId="13501" xr:uid="{1BCED834-1210-4AD4-9EF7-121687240CC3}"/>
    <cellStyle name="Entrada 2 8 3 7 3" xfId="13502" xr:uid="{C029E48A-0CEC-4344-B93F-BD0940BC49F5}"/>
    <cellStyle name="Entrada 2 8 3 7 4" xfId="13503" xr:uid="{FA6924AD-7BD2-4476-8782-5CB5904F8368}"/>
    <cellStyle name="Entrada 2 8 3 8" xfId="13504" xr:uid="{D2409C7E-7315-43D7-B8D3-1D98F7690DEC}"/>
    <cellStyle name="Entrada 2 8 3 9" xfId="13505" xr:uid="{A328BBB5-46D2-4274-BF03-6C88F650FE88}"/>
    <cellStyle name="Entrada 2 8 4" xfId="13506" xr:uid="{62265F13-EE72-49A6-8087-BDC9371F8D3A}"/>
    <cellStyle name="Entrada 2 8 4 10" xfId="13507" xr:uid="{BC347804-4C7C-4AAA-854B-19F13935A309}"/>
    <cellStyle name="Entrada 2 8 4 2" xfId="13508" xr:uid="{F698AC93-4FEA-433F-8CF9-7B275D467974}"/>
    <cellStyle name="Entrada 2 8 4 2 2" xfId="13509" xr:uid="{668545AD-D340-42B8-9BDC-A1806D0116EE}"/>
    <cellStyle name="Entrada 2 8 4 2 3" xfId="13510" xr:uid="{D9A62A9D-809E-44F3-9C95-603F05B69B33}"/>
    <cellStyle name="Entrada 2 8 4 2 4" xfId="13511" xr:uid="{398882E3-0269-4BBA-8C8F-02C1CABEF2AB}"/>
    <cellStyle name="Entrada 2 8 4 2 5" xfId="13512" xr:uid="{8F88E8F2-D47E-4D29-8958-47E3E7879419}"/>
    <cellStyle name="Entrada 2 8 4 3" xfId="13513" xr:uid="{26AD6C13-9CF6-4882-83C3-D6003C9FCAA3}"/>
    <cellStyle name="Entrada 2 8 4 3 2" xfId="13514" xr:uid="{A1D9B6A3-F8DD-4E41-A68D-6CEBD45704B6}"/>
    <cellStyle name="Entrada 2 8 4 3 3" xfId="13515" xr:uid="{B87CF221-9B1E-4C57-8CF9-5D89351D591F}"/>
    <cellStyle name="Entrada 2 8 4 3 4" xfId="13516" xr:uid="{15BBA509-F1BF-4F5B-9111-932F7D33EFC3}"/>
    <cellStyle name="Entrada 2 8 4 3 5" xfId="13517" xr:uid="{8276DB44-5C0F-4B61-B23F-CF1FBCFF2601}"/>
    <cellStyle name="Entrada 2 8 4 4" xfId="13518" xr:uid="{933E8E4B-338D-4F68-9048-AE24C43D1405}"/>
    <cellStyle name="Entrada 2 8 4 4 2" xfId="13519" xr:uid="{5BC738E8-CD36-480D-82B8-831AD3EE8269}"/>
    <cellStyle name="Entrada 2 8 4 4 3" xfId="13520" xr:uid="{F8EBE9D0-5FEF-4B4D-A0B0-36E060760514}"/>
    <cellStyle name="Entrada 2 8 4 4 4" xfId="13521" xr:uid="{F6C6C164-D7ED-4CD0-8FB5-1256D310EC9D}"/>
    <cellStyle name="Entrada 2 8 4 5" xfId="13522" xr:uid="{71647DC2-1E4B-43F1-AC11-AB0C7374EB9D}"/>
    <cellStyle name="Entrada 2 8 4 5 2" xfId="13523" xr:uid="{20A09DEC-8E8F-458C-A237-3EEE49EB5FE8}"/>
    <cellStyle name="Entrada 2 8 4 5 3" xfId="13524" xr:uid="{19C6EC9D-B101-48B5-931B-C8E830C8DDB5}"/>
    <cellStyle name="Entrada 2 8 4 5 4" xfId="13525" xr:uid="{ACC96915-3C96-4CB8-87D0-BC154058C2D9}"/>
    <cellStyle name="Entrada 2 8 4 6" xfId="13526" xr:uid="{4A77CEB0-6208-4079-AB46-2EC5420320C5}"/>
    <cellStyle name="Entrada 2 8 4 6 2" xfId="13527" xr:uid="{BC3DE07C-01C5-422A-8FB9-54E243CFCAE1}"/>
    <cellStyle name="Entrada 2 8 4 6 3" xfId="13528" xr:uid="{72F1D2A8-14B9-45A7-999E-5569334223F9}"/>
    <cellStyle name="Entrada 2 8 4 6 4" xfId="13529" xr:uid="{FA060EDC-5125-4E6E-ACCD-BA9203501937}"/>
    <cellStyle name="Entrada 2 8 4 7" xfId="13530" xr:uid="{73D2F2CC-DC04-408F-83B3-A4453DB70F6A}"/>
    <cellStyle name="Entrada 2 8 4 8" xfId="13531" xr:uid="{E457B4A5-74C1-4301-91CE-BD735544A5CA}"/>
    <cellStyle name="Entrada 2 8 4 9" xfId="13532" xr:uid="{17300719-F963-432D-9BD2-307A16BD963D}"/>
    <cellStyle name="Entrada 2 8 5" xfId="13533" xr:uid="{E7F6A3B7-7166-4269-B02C-10419E516F53}"/>
    <cellStyle name="Entrada 2 8 5 10" xfId="13534" xr:uid="{A43E5189-6A57-418E-A749-6FA0D35F7B02}"/>
    <cellStyle name="Entrada 2 8 5 2" xfId="13535" xr:uid="{224F3B7B-CF6D-4D69-839F-A4F3E7B32703}"/>
    <cellStyle name="Entrada 2 8 5 2 2" xfId="13536" xr:uid="{0A4D0134-F28F-448E-8337-C0B2BF2100A3}"/>
    <cellStyle name="Entrada 2 8 5 2 3" xfId="13537" xr:uid="{58C3AE6E-FA4E-4076-8194-04A81B68005E}"/>
    <cellStyle name="Entrada 2 8 5 2 4" xfId="13538" xr:uid="{CEDF8737-2DE9-464D-9562-2B898BE1CBA9}"/>
    <cellStyle name="Entrada 2 8 5 2 5" xfId="13539" xr:uid="{51FA508A-ED17-41F4-B4FB-B7EE060A24E5}"/>
    <cellStyle name="Entrada 2 8 5 3" xfId="13540" xr:uid="{090697D7-A797-441A-94D1-BE490AAE38D1}"/>
    <cellStyle name="Entrada 2 8 5 3 2" xfId="13541" xr:uid="{B0100826-A364-42EE-A6DB-3FD6EA090476}"/>
    <cellStyle name="Entrada 2 8 5 3 3" xfId="13542" xr:uid="{78C17CAC-49D0-4FD5-BF85-AEE09A4A0AFD}"/>
    <cellStyle name="Entrada 2 8 5 3 4" xfId="13543" xr:uid="{9CB75215-266C-49F0-B437-1AD2E631F19B}"/>
    <cellStyle name="Entrada 2 8 5 3 5" xfId="13544" xr:uid="{0A906A85-C825-4522-90D6-984D20EA7C6F}"/>
    <cellStyle name="Entrada 2 8 5 4" xfId="13545" xr:uid="{19747CDB-126D-4951-A891-EE3DF9CD69A7}"/>
    <cellStyle name="Entrada 2 8 5 4 2" xfId="13546" xr:uid="{A27A1F0A-8179-4331-A641-934AE3E4DC05}"/>
    <cellStyle name="Entrada 2 8 5 4 3" xfId="13547" xr:uid="{DA5DB8B1-60AA-46B8-BD6B-375F1D39A64B}"/>
    <cellStyle name="Entrada 2 8 5 4 4" xfId="13548" xr:uid="{437DA605-0657-46E1-94EF-1EF177CFFA10}"/>
    <cellStyle name="Entrada 2 8 5 5" xfId="13549" xr:uid="{97DC6206-81EB-41C5-8CA9-662D04290087}"/>
    <cellStyle name="Entrada 2 8 5 5 2" xfId="13550" xr:uid="{08A92164-8EFF-422E-A3EF-27C94F9C3E10}"/>
    <cellStyle name="Entrada 2 8 5 5 3" xfId="13551" xr:uid="{36AF3CDB-61E0-4026-A224-ABD258876560}"/>
    <cellStyle name="Entrada 2 8 5 5 4" xfId="13552" xr:uid="{95B92513-D041-4313-ACE3-83040A0CAC1F}"/>
    <cellStyle name="Entrada 2 8 5 6" xfId="13553" xr:uid="{627F1FEF-9AAD-44B0-9AC8-F020F7AAAC6E}"/>
    <cellStyle name="Entrada 2 8 5 6 2" xfId="13554" xr:uid="{58871EAD-FF5C-4DD5-8B46-11A8200D4E28}"/>
    <cellStyle name="Entrada 2 8 5 6 3" xfId="13555" xr:uid="{98D14C25-7CC9-4E00-8F90-0C8994D1CF74}"/>
    <cellStyle name="Entrada 2 8 5 6 4" xfId="13556" xr:uid="{68A2EA45-A17A-4EC6-B204-CB693E5EAD54}"/>
    <cellStyle name="Entrada 2 8 5 7" xfId="13557" xr:uid="{FE7BFE53-BCD4-46B8-BECC-0EF728993EEA}"/>
    <cellStyle name="Entrada 2 8 5 8" xfId="13558" xr:uid="{B318EFCC-233C-4383-BE71-FD1EED1133CE}"/>
    <cellStyle name="Entrada 2 8 5 9" xfId="13559" xr:uid="{9A190F97-9423-429E-A4DD-AB454B25E7B1}"/>
    <cellStyle name="Entrada 2 8 6" xfId="13560" xr:uid="{A47DC28B-84F4-433C-BB21-640887548C6F}"/>
    <cellStyle name="Entrada 2 8 6 2" xfId="13561" xr:uid="{0AAA6EFD-5C25-4CE8-A3C9-1395B1F79486}"/>
    <cellStyle name="Entrada 2 8 6 3" xfId="13562" xr:uid="{B8D94F6D-56B2-4A52-BE71-A689A52C94D8}"/>
    <cellStyle name="Entrada 2 8 6 4" xfId="13563" xr:uid="{EE09CE6E-8340-4D8E-B70B-D0D5EBFFD38E}"/>
    <cellStyle name="Entrada 2 8 6 5" xfId="13564" xr:uid="{2AEDE9FA-C59A-42F0-ACF3-77F78797211D}"/>
    <cellStyle name="Entrada 2 8 7" xfId="13565" xr:uid="{C1E7DAC4-2B5B-43A8-961E-418730C06736}"/>
    <cellStyle name="Entrada 2 8 7 2" xfId="13566" xr:uid="{0E23C671-D7BD-4815-AD4C-A98CDC957871}"/>
    <cellStyle name="Entrada 2 8 7 3" xfId="13567" xr:uid="{69168EA8-D306-4347-A843-0C1AD1568767}"/>
    <cellStyle name="Entrada 2 8 7 4" xfId="13568" xr:uid="{6ED7F3D9-E153-4602-A7BE-7C4A81ADD7D6}"/>
    <cellStyle name="Entrada 2 8 8" xfId="13569" xr:uid="{EE39B9B5-01F3-4DB9-8572-853E7B3C488E}"/>
    <cellStyle name="Entrada 2 8 8 2" xfId="13570" xr:uid="{88CD168A-2D95-4C13-B9EC-95088D1AC80A}"/>
    <cellStyle name="Entrada 2 8 8 3" xfId="13571" xr:uid="{B6049F64-11E2-41D1-BAA0-D8031F7F9028}"/>
    <cellStyle name="Entrada 2 8 8 4" xfId="13572" xr:uid="{B733795F-E6B8-4778-98CD-84B785E6AB07}"/>
    <cellStyle name="Entrada 2 8 9" xfId="13573" xr:uid="{41B7393A-CD91-4F32-89B2-77DE3CD85C39}"/>
    <cellStyle name="Entrada 2 8 9 2" xfId="13574" xr:uid="{0997F190-0EE6-4D80-9556-722F56F8384E}"/>
    <cellStyle name="Entrada 2 8 9 3" xfId="13575" xr:uid="{24F7AACE-821D-468A-AC4D-CDECC751DFA4}"/>
    <cellStyle name="Entrada 2 8 9 4" xfId="13576" xr:uid="{198869E5-64A9-462C-B161-F84B1989D6BE}"/>
    <cellStyle name="Entrada 2 9" xfId="925" xr:uid="{F92DF618-7CAF-4C6A-BD5F-9CACF9A11B25}"/>
    <cellStyle name="Entrada 2 9 10" xfId="13577" xr:uid="{B4871CDC-7A51-48B6-BAE4-920784EF3890}"/>
    <cellStyle name="Entrada 2 9 11" xfId="13578" xr:uid="{3C50FC19-41AD-401C-9481-47900CF8551B}"/>
    <cellStyle name="Entrada 2 9 12" xfId="13579" xr:uid="{64479A20-7ED8-4C73-B351-0661BFC72DA3}"/>
    <cellStyle name="Entrada 2 9 13" xfId="13580" xr:uid="{A93F206F-1649-475D-A1FF-46A7691691D4}"/>
    <cellStyle name="Entrada 2 9 14" xfId="13581" xr:uid="{7146AF45-C19F-4CD7-826B-28669339E47F}"/>
    <cellStyle name="Entrada 2 9 2" xfId="1174" xr:uid="{B018325E-51A4-4C21-A4A4-40183C9DB8B5}"/>
    <cellStyle name="Entrada 2 9 2 10" xfId="13582" xr:uid="{1A1EBCAE-2592-401C-B76E-B497D59BD22E}"/>
    <cellStyle name="Entrada 2 9 2 11" xfId="13583" xr:uid="{944C0953-DB9E-42C7-9C9D-31638CAE37ED}"/>
    <cellStyle name="Entrada 2 9 2 12" xfId="13584" xr:uid="{098B85DD-1853-4AFF-A13D-415A76045E1A}"/>
    <cellStyle name="Entrada 2 9 2 13" xfId="13585" xr:uid="{60987952-E8A5-408F-A4B0-E607234CAC85}"/>
    <cellStyle name="Entrada 2 9 2 2" xfId="13586" xr:uid="{B2B2E3EB-9BE0-4961-B72F-3C58E2E406D5}"/>
    <cellStyle name="Entrada 2 9 2 2 10" xfId="13587" xr:uid="{F4F4EEA0-ABC6-443E-ADDD-B406915CB26A}"/>
    <cellStyle name="Entrada 2 9 2 2 2" xfId="13588" xr:uid="{6C875409-59CD-4CBE-9C8E-786E281B6F47}"/>
    <cellStyle name="Entrada 2 9 2 2 2 2" xfId="13589" xr:uid="{3D24C583-F730-48E4-B9AC-6ECD62F97CE8}"/>
    <cellStyle name="Entrada 2 9 2 2 2 3" xfId="13590" xr:uid="{F36FF30C-8ED6-481E-87BE-D7D95C311731}"/>
    <cellStyle name="Entrada 2 9 2 2 2 4" xfId="13591" xr:uid="{7A5DF86C-E9E7-4447-B82E-F59671110EC9}"/>
    <cellStyle name="Entrada 2 9 2 2 2 5" xfId="13592" xr:uid="{98636A0F-4888-4FA7-927D-21548EA7C51D}"/>
    <cellStyle name="Entrada 2 9 2 2 3" xfId="13593" xr:uid="{1F065E28-01D6-4C87-B965-FAD533ACF648}"/>
    <cellStyle name="Entrada 2 9 2 2 3 2" xfId="13594" xr:uid="{6659B22F-D998-4314-B3B7-94A10A6ED940}"/>
    <cellStyle name="Entrada 2 9 2 2 3 3" xfId="13595" xr:uid="{0A3BBD19-EF06-4211-9AA4-605F215878D8}"/>
    <cellStyle name="Entrada 2 9 2 2 3 4" xfId="13596" xr:uid="{99F08DE2-DC16-4065-8861-C869857F37CC}"/>
    <cellStyle name="Entrada 2 9 2 2 3 5" xfId="13597" xr:uid="{EB3F6116-253A-4586-A6FA-168AC5DED172}"/>
    <cellStyle name="Entrada 2 9 2 2 4" xfId="13598" xr:uid="{B4EBF3D6-CA6D-4445-A1AC-CBE66BAA3F9D}"/>
    <cellStyle name="Entrada 2 9 2 2 4 2" xfId="13599" xr:uid="{33D5BA52-842D-463A-B277-357D6C65D1EF}"/>
    <cellStyle name="Entrada 2 9 2 2 4 3" xfId="13600" xr:uid="{3BABC13D-5E7A-477C-BA22-831AF39027ED}"/>
    <cellStyle name="Entrada 2 9 2 2 4 4" xfId="13601" xr:uid="{D7BD5478-31A3-4890-9997-DE0846CE1930}"/>
    <cellStyle name="Entrada 2 9 2 2 5" xfId="13602" xr:uid="{93C5DF68-D98C-41C7-B2CD-9FBC0EFD8323}"/>
    <cellStyle name="Entrada 2 9 2 2 5 2" xfId="13603" xr:uid="{DFEE0560-3B41-4819-A82A-3626FBD57101}"/>
    <cellStyle name="Entrada 2 9 2 2 5 3" xfId="13604" xr:uid="{ED487C3B-5AD8-4499-86CB-65042DE39527}"/>
    <cellStyle name="Entrada 2 9 2 2 5 4" xfId="13605" xr:uid="{CC8A414E-C4D0-44B2-8C45-07B20EFA42A6}"/>
    <cellStyle name="Entrada 2 9 2 2 6" xfId="13606" xr:uid="{3ADE24E5-DF50-4BC8-8014-D70CBAC4C47E}"/>
    <cellStyle name="Entrada 2 9 2 2 6 2" xfId="13607" xr:uid="{FFE15FA9-FEB5-499C-B8A1-CD4DBEF22907}"/>
    <cellStyle name="Entrada 2 9 2 2 6 3" xfId="13608" xr:uid="{49284EF1-3932-43BB-BAEA-2348E9C63CC8}"/>
    <cellStyle name="Entrada 2 9 2 2 6 4" xfId="13609" xr:uid="{A12868B6-FF3B-4D8A-97CE-F37728FD9FC2}"/>
    <cellStyle name="Entrada 2 9 2 2 7" xfId="13610" xr:uid="{D2AEA614-27F1-4AF7-85CC-6848760BD5D2}"/>
    <cellStyle name="Entrada 2 9 2 2 8" xfId="13611" xr:uid="{6C514E1B-448F-437B-A364-6D49F6F92238}"/>
    <cellStyle name="Entrada 2 9 2 2 9" xfId="13612" xr:uid="{32CD13D1-9910-4965-AFE4-F7406830DB78}"/>
    <cellStyle name="Entrada 2 9 2 3" xfId="13613" xr:uid="{465FD15F-C3C5-4FB3-80E3-ADF148231046}"/>
    <cellStyle name="Entrada 2 9 2 3 2" xfId="13614" xr:uid="{4486FA94-69C6-4B6D-ACB4-C9A81EA26797}"/>
    <cellStyle name="Entrada 2 9 2 3 3" xfId="13615" xr:uid="{5ACD821B-DABE-4BF6-B802-719703BDD92A}"/>
    <cellStyle name="Entrada 2 9 2 3 4" xfId="13616" xr:uid="{9C8A8D70-CFCF-4610-892B-1BFE328A422C}"/>
    <cellStyle name="Entrada 2 9 2 3 5" xfId="13617" xr:uid="{CD8AA72B-22D8-4E19-B48A-C3B58B0919D4}"/>
    <cellStyle name="Entrada 2 9 2 4" xfId="13618" xr:uid="{C601C4DE-3ED8-4C78-8C70-42AD609C5CBF}"/>
    <cellStyle name="Entrada 2 9 2 4 2" xfId="13619" xr:uid="{D3AB0CA0-1A08-4FAB-BCCF-650E803B1A61}"/>
    <cellStyle name="Entrada 2 9 2 4 3" xfId="13620" xr:uid="{FC5854EB-681D-4A0F-8426-7B616901E490}"/>
    <cellStyle name="Entrada 2 9 2 4 4" xfId="13621" xr:uid="{97192669-6074-4890-958B-B32DCA6E5DA6}"/>
    <cellStyle name="Entrada 2 9 2 4 5" xfId="13622" xr:uid="{AF83EFCE-47B5-492B-AD8C-5D9654D2E27B}"/>
    <cellStyle name="Entrada 2 9 2 5" xfId="13623" xr:uid="{CFCDA431-ED55-4640-82FB-0828780256F8}"/>
    <cellStyle name="Entrada 2 9 2 5 2" xfId="13624" xr:uid="{9B68E348-DE8B-434A-95FA-218E8416ABC4}"/>
    <cellStyle name="Entrada 2 9 2 5 3" xfId="13625" xr:uid="{B2923DBC-E415-4F55-972D-C52C8F58FB05}"/>
    <cellStyle name="Entrada 2 9 2 5 4" xfId="13626" xr:uid="{5B217B7E-E1AE-4E57-A4CE-E30904D069B8}"/>
    <cellStyle name="Entrada 2 9 2 6" xfId="13627" xr:uid="{43A09894-BC77-4998-A944-2EC696DE36A5}"/>
    <cellStyle name="Entrada 2 9 2 6 2" xfId="13628" xr:uid="{11B37852-C561-4BFA-A208-D0B0E5B689F6}"/>
    <cellStyle name="Entrada 2 9 2 6 3" xfId="13629" xr:uid="{95CF96A7-D6F5-4AEF-8720-7555B6EFDC1C}"/>
    <cellStyle name="Entrada 2 9 2 6 4" xfId="13630" xr:uid="{BD33C0A1-C83F-4E0E-8F2C-EA3F276080A9}"/>
    <cellStyle name="Entrada 2 9 2 7" xfId="13631" xr:uid="{2BCDD17D-C3E0-4324-A217-D1AEE53F42E5}"/>
    <cellStyle name="Entrada 2 9 2 7 2" xfId="13632" xr:uid="{0ED1B9DE-34AD-4C57-B50D-D3EDA5281701}"/>
    <cellStyle name="Entrada 2 9 2 7 3" xfId="13633" xr:uid="{E9693489-96B9-496C-A5BC-574B3BBBC63A}"/>
    <cellStyle name="Entrada 2 9 2 7 4" xfId="13634" xr:uid="{034DF9BA-D327-4D0F-A6BD-0935A3E053BA}"/>
    <cellStyle name="Entrada 2 9 2 8" xfId="13635" xr:uid="{086DDF03-E32C-4567-A0DF-7EC25D5EE02F}"/>
    <cellStyle name="Entrada 2 9 2 9" xfId="13636" xr:uid="{205BF7AA-D055-4749-A529-FF9C22D2885A}"/>
    <cellStyle name="Entrada 2 9 3" xfId="13637" xr:uid="{A39D5157-E8F9-4A1B-9567-EF0E44EB2568}"/>
    <cellStyle name="Entrada 2 9 3 10" xfId="13638" xr:uid="{C6C06920-02E6-4719-9C83-A593955A567F}"/>
    <cellStyle name="Entrada 2 9 3 2" xfId="13639" xr:uid="{6F4A7679-1B55-4A30-9451-CF9ABCC85562}"/>
    <cellStyle name="Entrada 2 9 3 2 2" xfId="13640" xr:uid="{15446AAB-2636-48E7-8491-181488BBAC79}"/>
    <cellStyle name="Entrada 2 9 3 2 3" xfId="13641" xr:uid="{43C1D54E-5372-47B0-B830-05F93ED1F4E3}"/>
    <cellStyle name="Entrada 2 9 3 2 4" xfId="13642" xr:uid="{9BC79652-8C6C-42D8-BCE0-DC880B98715F}"/>
    <cellStyle name="Entrada 2 9 3 2 5" xfId="13643" xr:uid="{B5155F89-7E5B-4527-86EB-8A9F0AC72CBF}"/>
    <cellStyle name="Entrada 2 9 3 3" xfId="13644" xr:uid="{2ECA04FD-3902-4638-AB29-5ED372F4969A}"/>
    <cellStyle name="Entrada 2 9 3 3 2" xfId="13645" xr:uid="{09C21180-3D77-4186-970F-B37A09F30E06}"/>
    <cellStyle name="Entrada 2 9 3 3 3" xfId="13646" xr:uid="{81731A62-D6C2-47B6-BF16-7AAFCC4EBDC5}"/>
    <cellStyle name="Entrada 2 9 3 3 4" xfId="13647" xr:uid="{ABEB0199-0924-40D1-BD9E-ACF24FA03D26}"/>
    <cellStyle name="Entrada 2 9 3 3 5" xfId="13648" xr:uid="{F31BD9C2-96E6-4C20-B56F-6BEA554FABC8}"/>
    <cellStyle name="Entrada 2 9 3 4" xfId="13649" xr:uid="{9947338F-C2B2-4141-9059-F1039A166AE2}"/>
    <cellStyle name="Entrada 2 9 3 4 2" xfId="13650" xr:uid="{65D86050-3C76-4A43-8893-82304106AE0B}"/>
    <cellStyle name="Entrada 2 9 3 4 3" xfId="13651" xr:uid="{57815ED4-7598-476B-BCA1-84B8C556B646}"/>
    <cellStyle name="Entrada 2 9 3 4 4" xfId="13652" xr:uid="{313C01FB-A670-4DC5-A98D-532894DFCE29}"/>
    <cellStyle name="Entrada 2 9 3 5" xfId="13653" xr:uid="{E6A85260-B476-4CE3-ACEC-068FB37FFB31}"/>
    <cellStyle name="Entrada 2 9 3 5 2" xfId="13654" xr:uid="{55DE4BC6-A83B-44F3-8836-4AEF458B607D}"/>
    <cellStyle name="Entrada 2 9 3 5 3" xfId="13655" xr:uid="{3B4C335B-0609-4E5B-8A73-09A577260E01}"/>
    <cellStyle name="Entrada 2 9 3 5 4" xfId="13656" xr:uid="{A365F32B-738B-4871-AAF9-E043561087E3}"/>
    <cellStyle name="Entrada 2 9 3 6" xfId="13657" xr:uid="{BC1EC8F3-86B1-4CB7-AE2E-E0C4C6F72D9D}"/>
    <cellStyle name="Entrada 2 9 3 6 2" xfId="13658" xr:uid="{F19BB0E8-EAC1-485A-A247-AAE60C5900AE}"/>
    <cellStyle name="Entrada 2 9 3 6 3" xfId="13659" xr:uid="{E5EFC50E-7A80-44FC-9348-F7A937134B6B}"/>
    <cellStyle name="Entrada 2 9 3 6 4" xfId="13660" xr:uid="{7F5E0D75-A33E-4CAF-9CE9-D0E746E48433}"/>
    <cellStyle name="Entrada 2 9 3 7" xfId="13661" xr:uid="{7DB0C8F1-363B-4650-9FCA-BB8939A9ADFE}"/>
    <cellStyle name="Entrada 2 9 3 8" xfId="13662" xr:uid="{18A99DF5-7EE2-4D7A-B31A-377A1511F741}"/>
    <cellStyle name="Entrada 2 9 3 9" xfId="13663" xr:uid="{31C8E031-A5FA-444A-B63C-04A0C5BA3F37}"/>
    <cellStyle name="Entrada 2 9 4" xfId="13664" xr:uid="{CB01D92B-1F7A-481E-92B1-842EB157EFFD}"/>
    <cellStyle name="Entrada 2 9 4 2" xfId="13665" xr:uid="{1CF86DFD-D76F-4274-BDF0-EDCA23E7882F}"/>
    <cellStyle name="Entrada 2 9 4 3" xfId="13666" xr:uid="{85D40374-5026-4744-9039-2E0B60DA7B5C}"/>
    <cellStyle name="Entrada 2 9 4 4" xfId="13667" xr:uid="{490E5CA4-A74D-40BE-A69E-6652C3AAB18B}"/>
    <cellStyle name="Entrada 2 9 4 5" xfId="13668" xr:uid="{EB0EAE23-65CE-414D-A785-E83F7E3C097D}"/>
    <cellStyle name="Entrada 2 9 5" xfId="13669" xr:uid="{C3EA689A-BAC8-4A78-8E50-6CB32C2E9220}"/>
    <cellStyle name="Entrada 2 9 5 2" xfId="13670" xr:uid="{7EB13A91-BBF3-476C-8DF5-0DF44551C30B}"/>
    <cellStyle name="Entrada 2 9 5 3" xfId="13671" xr:uid="{74F751C3-1868-4881-91D3-2782D8476955}"/>
    <cellStyle name="Entrada 2 9 5 4" xfId="13672" xr:uid="{E5A2DBB8-9C03-43FF-B525-F177F9D21C60}"/>
    <cellStyle name="Entrada 2 9 5 5" xfId="13673" xr:uid="{41121FA6-F637-49E3-9B81-8104BF4EB642}"/>
    <cellStyle name="Entrada 2 9 6" xfId="13674" xr:uid="{AAEE14BB-B8A0-4E5D-B633-7ADB778EB48A}"/>
    <cellStyle name="Entrada 2 9 6 2" xfId="13675" xr:uid="{30FE4906-F303-4626-8FD4-9E2E44BFF0ED}"/>
    <cellStyle name="Entrada 2 9 6 3" xfId="13676" xr:uid="{007CFB16-5932-43DE-B4B9-2EB602F6BF6A}"/>
    <cellStyle name="Entrada 2 9 6 4" xfId="13677" xr:uid="{ABF0012B-FF50-45D9-A061-1CC4B0AC2A21}"/>
    <cellStyle name="Entrada 2 9 7" xfId="13678" xr:uid="{0B47D9E3-53ED-4A11-AD5A-EE5FD97661C9}"/>
    <cellStyle name="Entrada 2 9 7 2" xfId="13679" xr:uid="{6C08414C-6E58-4670-95BF-F6A21A3838FB}"/>
    <cellStyle name="Entrada 2 9 7 3" xfId="13680" xr:uid="{C3FD4D5C-E9A6-4D04-93C6-A7FB93343570}"/>
    <cellStyle name="Entrada 2 9 7 4" xfId="13681" xr:uid="{84FF1378-456E-4BA8-8139-FE079A676C9F}"/>
    <cellStyle name="Entrada 2 9 8" xfId="13682" xr:uid="{ED5DEDB3-A5EB-46C7-8ED2-8644D836644E}"/>
    <cellStyle name="Entrada 2 9 8 2" xfId="13683" xr:uid="{977CCD77-6491-49EE-BA0F-11502225041E}"/>
    <cellStyle name="Entrada 2 9 8 3" xfId="13684" xr:uid="{74F93BBA-74C2-4268-9E77-0219C6772490}"/>
    <cellStyle name="Entrada 2 9 8 4" xfId="13685" xr:uid="{0D6A27BD-FFF7-4EEF-8207-B37623C6D88A}"/>
    <cellStyle name="Entrada 2 9 9" xfId="13686" xr:uid="{55D33F13-66DA-4E5D-BB72-31113E90FB3A}"/>
    <cellStyle name="Entrada 3" xfId="125" xr:uid="{00000000-0005-0000-0000-000039000000}"/>
    <cellStyle name="Entrada 3 10" xfId="13687" xr:uid="{4B8AD273-FB1E-41EB-A0A5-EDE0D61C11C2}"/>
    <cellStyle name="Entrada 3 11" xfId="13688" xr:uid="{1563AE67-7078-471C-AF70-DF42AC901F48}"/>
    <cellStyle name="Entrada 3 12" xfId="13689" xr:uid="{1AAF6DC1-5068-4D53-B79D-FFA1F402AB52}"/>
    <cellStyle name="Entrada 3 13" xfId="13690" xr:uid="{7212CBAB-12B7-41A5-BD5C-8132A190D9D1}"/>
    <cellStyle name="Entrada 3 2" xfId="182" xr:uid="{00000000-0005-0000-0000-000039000000}"/>
    <cellStyle name="Entrada 3 2 10" xfId="13691" xr:uid="{D994BD2D-13EA-432A-B9C4-C53AFFEF85A8}"/>
    <cellStyle name="Entrada 3 2 11" xfId="13692" xr:uid="{0471AF69-B53D-4408-9D1C-886B928EBFF3}"/>
    <cellStyle name="Entrada 3 2 12" xfId="13693" xr:uid="{08A26E26-13C2-45EB-AB05-E91D4334DBC6}"/>
    <cellStyle name="Entrada 3 2 13" xfId="338" xr:uid="{06FD80AD-E5CF-4F6C-944C-C6A235D2E88B}"/>
    <cellStyle name="Entrada 3 2 2" xfId="707" xr:uid="{8C4095FE-EDCA-46BF-ADF1-15614024A8F2}"/>
    <cellStyle name="Entrada 3 2 2 10" xfId="13694" xr:uid="{021DF10A-8EDD-4103-B610-9744DBB20EE4}"/>
    <cellStyle name="Entrada 3 2 2 11" xfId="13695" xr:uid="{AD91A689-B945-4ED3-B0E8-27C21C9B4776}"/>
    <cellStyle name="Entrada 3 2 2 12" xfId="13696" xr:uid="{8E1A1DAF-153B-42D4-BBFE-CDC4F86AD188}"/>
    <cellStyle name="Entrada 3 2 2 13" xfId="13697" xr:uid="{216D730C-58DB-44A6-8058-F100E29CD428}"/>
    <cellStyle name="Entrada 3 2 2 2" xfId="837" xr:uid="{B39D0C9B-8756-421B-A0DD-8FBDB1C4856B}"/>
    <cellStyle name="Entrada 3 2 2 2 10" xfId="13698" xr:uid="{C27500FB-A754-4CC9-9D66-A64EAFD56B40}"/>
    <cellStyle name="Entrada 3 2 2 2 11" xfId="13699" xr:uid="{D3D52432-F3A0-42EC-9B80-2250B8B6AB47}"/>
    <cellStyle name="Entrada 3 2 2 2 12" xfId="13700" xr:uid="{6E5888BD-B350-451C-A651-5CD31C09D263}"/>
    <cellStyle name="Entrada 3 2 2 2 13" xfId="13701" xr:uid="{591CF164-16D1-4525-B9E7-4645E977B0CA}"/>
    <cellStyle name="Entrada 3 2 2 2 2" xfId="1088" xr:uid="{E3A318FA-4C2B-4DD9-A7ED-4C9DC3EAD75F}"/>
    <cellStyle name="Entrada 3 2 2 2 2 10" xfId="13702" xr:uid="{ED532DDF-0B84-4F68-91E3-07AB21BDA087}"/>
    <cellStyle name="Entrada 3 2 2 2 2 11" xfId="13703" xr:uid="{5E2D9869-A7D2-4A03-8EE6-B793AA70585D}"/>
    <cellStyle name="Entrada 3 2 2 2 2 12" xfId="13704" xr:uid="{718A2C39-3F01-44D2-AACD-6516ED2141D7}"/>
    <cellStyle name="Entrada 3 2 2 2 2 13" xfId="13705" xr:uid="{AF7E833C-71A4-4B70-BA69-14861959547C}"/>
    <cellStyle name="Entrada 3 2 2 2 2 2" xfId="13706" xr:uid="{A80EA5DC-7F7B-4D29-8D5A-F940C1EBCD8D}"/>
    <cellStyle name="Entrada 3 2 2 2 2 2 10" xfId="13707" xr:uid="{54CA7981-2214-4B83-9EE3-6C04ADB3D125}"/>
    <cellStyle name="Entrada 3 2 2 2 2 2 2" xfId="13708" xr:uid="{C363E9EB-C486-4231-A296-9779315DE9BF}"/>
    <cellStyle name="Entrada 3 2 2 2 2 2 2 2" xfId="13709" xr:uid="{DA3CB83C-8CB1-434B-B30E-2ADF0C55CAEF}"/>
    <cellStyle name="Entrada 3 2 2 2 2 2 2 3" xfId="13710" xr:uid="{2C65AF0B-DFF5-44EF-8543-C31CE45B5B29}"/>
    <cellStyle name="Entrada 3 2 2 2 2 2 2 4" xfId="13711" xr:uid="{ACF48AEB-438E-48A6-8DE9-4501E4E6880F}"/>
    <cellStyle name="Entrada 3 2 2 2 2 2 2 5" xfId="13712" xr:uid="{A4B6B46B-73B3-438E-AE57-68EF769A3C6F}"/>
    <cellStyle name="Entrada 3 2 2 2 2 2 3" xfId="13713" xr:uid="{5C0E946A-EF96-461B-930B-2D3300705252}"/>
    <cellStyle name="Entrada 3 2 2 2 2 2 3 2" xfId="13714" xr:uid="{B29F58EE-6201-46FC-A29D-FD083EE27082}"/>
    <cellStyle name="Entrada 3 2 2 2 2 2 3 3" xfId="13715" xr:uid="{63639A5A-96E6-4E9F-AC80-16B0E2075086}"/>
    <cellStyle name="Entrada 3 2 2 2 2 2 3 4" xfId="13716" xr:uid="{6C99AEF3-178C-4E21-AF9F-76C1490DDDF7}"/>
    <cellStyle name="Entrada 3 2 2 2 2 2 3 5" xfId="13717" xr:uid="{E70765C7-2FA4-4406-9506-72C310BCD115}"/>
    <cellStyle name="Entrada 3 2 2 2 2 2 4" xfId="13718" xr:uid="{A19E2C66-3123-496D-B6CA-60D77BD4691A}"/>
    <cellStyle name="Entrada 3 2 2 2 2 2 4 2" xfId="13719" xr:uid="{41FD8AC1-613D-4719-A6F6-C84925361C53}"/>
    <cellStyle name="Entrada 3 2 2 2 2 2 4 3" xfId="13720" xr:uid="{50507F93-FAB2-4ABE-9A67-64585E4EAE01}"/>
    <cellStyle name="Entrada 3 2 2 2 2 2 4 4" xfId="13721" xr:uid="{1473DF16-74BF-48F8-BE37-6029068D8252}"/>
    <cellStyle name="Entrada 3 2 2 2 2 2 5" xfId="13722" xr:uid="{24975916-BF3C-4276-A7AF-9EFE8945BFBF}"/>
    <cellStyle name="Entrada 3 2 2 2 2 2 5 2" xfId="13723" xr:uid="{9C711CA2-F0DE-478C-AC40-E1DDF4520B4B}"/>
    <cellStyle name="Entrada 3 2 2 2 2 2 5 3" xfId="13724" xr:uid="{58855CFB-AE1D-4C7D-97F8-53752F558D75}"/>
    <cellStyle name="Entrada 3 2 2 2 2 2 5 4" xfId="13725" xr:uid="{A1980D64-496A-42F0-B51D-5CCAACB2FE16}"/>
    <cellStyle name="Entrada 3 2 2 2 2 2 6" xfId="13726" xr:uid="{2947BDC1-901C-4C00-80EF-01DE7198077C}"/>
    <cellStyle name="Entrada 3 2 2 2 2 2 6 2" xfId="13727" xr:uid="{B82E3F2D-8409-467E-AC7F-4EDFDF7B3CA0}"/>
    <cellStyle name="Entrada 3 2 2 2 2 2 6 3" xfId="13728" xr:uid="{575F5EEB-53BB-4098-B640-DEB6655876FC}"/>
    <cellStyle name="Entrada 3 2 2 2 2 2 6 4" xfId="13729" xr:uid="{4E5B0CAE-D9C6-4620-9403-67A56E5ADB3E}"/>
    <cellStyle name="Entrada 3 2 2 2 2 2 7" xfId="13730" xr:uid="{1142F3DE-597A-43D2-8ED5-B94DA51F6A99}"/>
    <cellStyle name="Entrada 3 2 2 2 2 2 8" xfId="13731" xr:uid="{013BBA0C-20AE-4810-933E-84E10B17B379}"/>
    <cellStyle name="Entrada 3 2 2 2 2 2 9" xfId="13732" xr:uid="{B4758F39-65C7-4481-99C9-B66A74C003E3}"/>
    <cellStyle name="Entrada 3 2 2 2 2 3" xfId="13733" xr:uid="{B147A9D1-91AC-493D-B1D2-D2C02DB0C102}"/>
    <cellStyle name="Entrada 3 2 2 2 2 3 2" xfId="13734" xr:uid="{14A63DD4-9838-4665-8CD8-6B285AFBE4A0}"/>
    <cellStyle name="Entrada 3 2 2 2 2 3 3" xfId="13735" xr:uid="{D5B748CE-5A78-4F51-82A4-498DFA085FBE}"/>
    <cellStyle name="Entrada 3 2 2 2 2 3 4" xfId="13736" xr:uid="{2B97694D-2FDA-4C82-91DE-D738CFACF5BF}"/>
    <cellStyle name="Entrada 3 2 2 2 2 3 5" xfId="13737" xr:uid="{AC225F12-2AAD-4E44-91B4-7E4F4D0169CD}"/>
    <cellStyle name="Entrada 3 2 2 2 2 4" xfId="13738" xr:uid="{6AD2A7A0-D203-4673-ADC9-9B6F25EFBF2D}"/>
    <cellStyle name="Entrada 3 2 2 2 2 4 2" xfId="13739" xr:uid="{21B40CC5-CC95-4204-9CC9-C888053D21AC}"/>
    <cellStyle name="Entrada 3 2 2 2 2 4 3" xfId="13740" xr:uid="{9B1BAA76-1A56-451E-A505-78664F1284E8}"/>
    <cellStyle name="Entrada 3 2 2 2 2 4 4" xfId="13741" xr:uid="{BDE37BE0-CF5C-4070-8397-451C723B0874}"/>
    <cellStyle name="Entrada 3 2 2 2 2 4 5" xfId="13742" xr:uid="{7DEA56D0-1F3A-4216-B93A-1F405AE85892}"/>
    <cellStyle name="Entrada 3 2 2 2 2 5" xfId="13743" xr:uid="{63258798-3740-40C6-A6BF-367A8075C999}"/>
    <cellStyle name="Entrada 3 2 2 2 2 5 2" xfId="13744" xr:uid="{F322F141-3C9D-48A4-9383-65AA4A8BF931}"/>
    <cellStyle name="Entrada 3 2 2 2 2 5 3" xfId="13745" xr:uid="{368644D0-7E66-4C4E-9E4E-4AED36DA62F7}"/>
    <cellStyle name="Entrada 3 2 2 2 2 5 4" xfId="13746" xr:uid="{3498A5AC-EEE8-489B-8B74-A8492917D5CF}"/>
    <cellStyle name="Entrada 3 2 2 2 2 6" xfId="13747" xr:uid="{7E7AC077-2635-463A-9512-0F54C8AED037}"/>
    <cellStyle name="Entrada 3 2 2 2 2 6 2" xfId="13748" xr:uid="{69DAB749-4016-4F36-A5F5-E65834A0623E}"/>
    <cellStyle name="Entrada 3 2 2 2 2 6 3" xfId="13749" xr:uid="{1C1CA216-1AF0-4AFB-A271-2D7D151C8C81}"/>
    <cellStyle name="Entrada 3 2 2 2 2 6 4" xfId="13750" xr:uid="{AC62F03F-D1AF-4F24-A597-94EF4389539C}"/>
    <cellStyle name="Entrada 3 2 2 2 2 7" xfId="13751" xr:uid="{6123D37F-19A7-4C5C-982D-57DD22D80B9C}"/>
    <cellStyle name="Entrada 3 2 2 2 2 7 2" xfId="13752" xr:uid="{AF84C35C-D27D-44A7-952C-37A7C0897734}"/>
    <cellStyle name="Entrada 3 2 2 2 2 7 3" xfId="13753" xr:uid="{37DDA165-B1FB-4206-B5B6-FE368EE89C38}"/>
    <cellStyle name="Entrada 3 2 2 2 2 7 4" xfId="13754" xr:uid="{B02AA4B6-5794-440B-905B-F792DCFF90AA}"/>
    <cellStyle name="Entrada 3 2 2 2 2 8" xfId="13755" xr:uid="{0402A04D-1F1C-428C-8FEF-4A460656033D}"/>
    <cellStyle name="Entrada 3 2 2 2 2 9" xfId="13756" xr:uid="{9570DAFA-A623-4CE8-B099-39A15ABC5A35}"/>
    <cellStyle name="Entrada 3 2 2 2 3" xfId="13757" xr:uid="{39BDD278-A590-47FE-AC48-5E10F5239F10}"/>
    <cellStyle name="Entrada 3 2 2 2 3 10" xfId="13758" xr:uid="{D8248D5A-CB4D-4083-9363-28D757A86BB1}"/>
    <cellStyle name="Entrada 3 2 2 2 3 2" xfId="13759" xr:uid="{2B5F7E79-F33B-4E2B-8382-6BE77E2C0EEE}"/>
    <cellStyle name="Entrada 3 2 2 2 3 2 2" xfId="13760" xr:uid="{FC3BA40C-AFF9-446E-87D6-E1FF19995849}"/>
    <cellStyle name="Entrada 3 2 2 2 3 2 3" xfId="13761" xr:uid="{E9A80F4E-B64E-433B-BBD7-6685C4315BC9}"/>
    <cellStyle name="Entrada 3 2 2 2 3 2 4" xfId="13762" xr:uid="{99DB1366-C18E-4E9A-ACDA-320D39DA9409}"/>
    <cellStyle name="Entrada 3 2 2 2 3 2 5" xfId="13763" xr:uid="{262D16DA-EA02-4BE9-B67F-C93E826789F1}"/>
    <cellStyle name="Entrada 3 2 2 2 3 3" xfId="13764" xr:uid="{503C1499-964E-453D-9249-5B4E4AE29D5F}"/>
    <cellStyle name="Entrada 3 2 2 2 3 3 2" xfId="13765" xr:uid="{796B10B2-8BC5-43F5-BCD6-EFD7541E3C7C}"/>
    <cellStyle name="Entrada 3 2 2 2 3 3 3" xfId="13766" xr:uid="{FC443EFF-3CF3-4378-ACC3-17A440584B80}"/>
    <cellStyle name="Entrada 3 2 2 2 3 3 4" xfId="13767" xr:uid="{EF0E0DF7-5D0D-4B9A-B91F-76DB02BF9AC9}"/>
    <cellStyle name="Entrada 3 2 2 2 3 3 5" xfId="13768" xr:uid="{70D5A89E-099F-449F-A478-8256F8E6B9DD}"/>
    <cellStyle name="Entrada 3 2 2 2 3 4" xfId="13769" xr:uid="{AA698467-3380-4706-984B-2D1E35A022B9}"/>
    <cellStyle name="Entrada 3 2 2 2 3 4 2" xfId="13770" xr:uid="{8C7E17BD-290A-4312-84A7-79C43EBD9A77}"/>
    <cellStyle name="Entrada 3 2 2 2 3 4 3" xfId="13771" xr:uid="{A0E6B6BA-6DD7-4AA1-9179-39FF73D9F86E}"/>
    <cellStyle name="Entrada 3 2 2 2 3 4 4" xfId="13772" xr:uid="{1E5B81D7-EB4C-40CF-96BA-DB7FEA08048B}"/>
    <cellStyle name="Entrada 3 2 2 2 3 5" xfId="13773" xr:uid="{34F15DD9-50EA-444C-9DE8-8B77A9592ADC}"/>
    <cellStyle name="Entrada 3 2 2 2 3 5 2" xfId="13774" xr:uid="{07CD38D5-34CB-4E04-B7AF-CF75BAE32D48}"/>
    <cellStyle name="Entrada 3 2 2 2 3 5 3" xfId="13775" xr:uid="{E2C64B0E-3980-488D-9933-4B9520BE318C}"/>
    <cellStyle name="Entrada 3 2 2 2 3 5 4" xfId="13776" xr:uid="{9E214368-91B4-4656-BD06-448C54DEC283}"/>
    <cellStyle name="Entrada 3 2 2 2 3 6" xfId="13777" xr:uid="{D1AF7D6B-614D-47CC-ACB5-EAB44968C7FE}"/>
    <cellStyle name="Entrada 3 2 2 2 3 6 2" xfId="13778" xr:uid="{959BE5A9-1A30-422E-B224-51C2B3667C22}"/>
    <cellStyle name="Entrada 3 2 2 2 3 6 3" xfId="13779" xr:uid="{DD6B4F16-D977-4F63-B3E7-2BA9F41A47F7}"/>
    <cellStyle name="Entrada 3 2 2 2 3 6 4" xfId="13780" xr:uid="{625C6FF0-E435-4FF1-B4CA-2752D2FAE8C3}"/>
    <cellStyle name="Entrada 3 2 2 2 3 7" xfId="13781" xr:uid="{9B47153E-F809-495F-A960-E7AACDC98A8A}"/>
    <cellStyle name="Entrada 3 2 2 2 3 8" xfId="13782" xr:uid="{C623B942-4CF0-444D-AD51-8FEDA1D3DF83}"/>
    <cellStyle name="Entrada 3 2 2 2 3 9" xfId="13783" xr:uid="{E6D1D50C-7AEF-46F4-B959-255F6E9E80DE}"/>
    <cellStyle name="Entrada 3 2 2 2 4" xfId="13784" xr:uid="{45877B3F-5630-4F71-92F0-179D45DF9B2B}"/>
    <cellStyle name="Entrada 3 2 2 2 4 10" xfId="13785" xr:uid="{758703A7-1DDD-492D-A354-E9EAA813A93F}"/>
    <cellStyle name="Entrada 3 2 2 2 4 2" xfId="13786" xr:uid="{9EDFFED3-43F5-470B-BF92-BE95DE56EA3C}"/>
    <cellStyle name="Entrada 3 2 2 2 4 2 2" xfId="13787" xr:uid="{6CEDBF4B-D6B5-4573-AA62-E33E4FC74A56}"/>
    <cellStyle name="Entrada 3 2 2 2 4 2 3" xfId="13788" xr:uid="{E3324404-84E8-4FE1-ADFA-2FD42F107FEA}"/>
    <cellStyle name="Entrada 3 2 2 2 4 2 4" xfId="13789" xr:uid="{CF41E55D-9F57-455F-AD6E-2597EF981681}"/>
    <cellStyle name="Entrada 3 2 2 2 4 2 5" xfId="13790" xr:uid="{0F301D1A-004E-449C-9CE9-4A7B8488DB05}"/>
    <cellStyle name="Entrada 3 2 2 2 4 3" xfId="13791" xr:uid="{90AF8DD5-6ACD-4611-9023-AC060FDCE992}"/>
    <cellStyle name="Entrada 3 2 2 2 4 3 2" xfId="13792" xr:uid="{3C46E003-89EC-44D1-83C2-98103AEA9BC5}"/>
    <cellStyle name="Entrada 3 2 2 2 4 3 3" xfId="13793" xr:uid="{D9C2EDEF-2745-4004-9F01-10BBEC5B47B7}"/>
    <cellStyle name="Entrada 3 2 2 2 4 3 4" xfId="13794" xr:uid="{E381F7AC-FD0B-4A4C-B2E1-6B24757182D7}"/>
    <cellStyle name="Entrada 3 2 2 2 4 3 5" xfId="13795" xr:uid="{88FE5626-A174-46BB-B7AD-10C7797AC115}"/>
    <cellStyle name="Entrada 3 2 2 2 4 4" xfId="13796" xr:uid="{DC2796D6-50F4-4346-90D9-69ABE7419E97}"/>
    <cellStyle name="Entrada 3 2 2 2 4 4 2" xfId="13797" xr:uid="{7E53899F-05CB-4567-8C40-4537269A4C8C}"/>
    <cellStyle name="Entrada 3 2 2 2 4 4 3" xfId="13798" xr:uid="{F55A5C02-38F8-4AB5-8E0E-AE4FF5FBDFF0}"/>
    <cellStyle name="Entrada 3 2 2 2 4 4 4" xfId="13799" xr:uid="{4E711AC1-E10B-485A-A1FC-C3906E0AA81C}"/>
    <cellStyle name="Entrada 3 2 2 2 4 5" xfId="13800" xr:uid="{293DB5EC-C0A0-4EC2-8009-36665DA46C4C}"/>
    <cellStyle name="Entrada 3 2 2 2 4 5 2" xfId="13801" xr:uid="{9C2FA9DC-7244-4315-836A-69F5F1722906}"/>
    <cellStyle name="Entrada 3 2 2 2 4 5 3" xfId="13802" xr:uid="{79417027-BB03-4219-81AA-ACF9F806973E}"/>
    <cellStyle name="Entrada 3 2 2 2 4 5 4" xfId="13803" xr:uid="{4393D650-F282-4BAB-84EF-C94E4F834FAB}"/>
    <cellStyle name="Entrada 3 2 2 2 4 6" xfId="13804" xr:uid="{8444DD5D-7CC6-40ED-A101-ED8CF940CF19}"/>
    <cellStyle name="Entrada 3 2 2 2 4 6 2" xfId="13805" xr:uid="{257D2C7D-0328-4802-A27F-B853F2A2DCD9}"/>
    <cellStyle name="Entrada 3 2 2 2 4 6 3" xfId="13806" xr:uid="{968257EA-6B53-43BF-8D88-D7D0816487A6}"/>
    <cellStyle name="Entrada 3 2 2 2 4 6 4" xfId="13807" xr:uid="{D761DF66-1028-4C24-A7E5-21061B6AB629}"/>
    <cellStyle name="Entrada 3 2 2 2 4 7" xfId="13808" xr:uid="{5790D5C2-795E-49E3-ADCA-14DE5074052F}"/>
    <cellStyle name="Entrada 3 2 2 2 4 8" xfId="13809" xr:uid="{61A212D2-478C-4A1C-8129-242D6DA0FBC0}"/>
    <cellStyle name="Entrada 3 2 2 2 4 9" xfId="13810" xr:uid="{864F6A14-CAB0-427E-8249-C0F600F049F9}"/>
    <cellStyle name="Entrada 3 2 2 2 5" xfId="13811" xr:uid="{56365E73-6765-4FC3-96FA-2FF62DA95E33}"/>
    <cellStyle name="Entrada 3 2 2 2 5 2" xfId="13812" xr:uid="{15CEC50C-760B-48D9-9FDB-CBF2268660A8}"/>
    <cellStyle name="Entrada 3 2 2 2 5 3" xfId="13813" xr:uid="{789A8882-F8F2-402F-862B-237711B53329}"/>
    <cellStyle name="Entrada 3 2 2 2 5 4" xfId="13814" xr:uid="{CC6D15E3-F100-41C9-8C1B-B39A9EF6F11B}"/>
    <cellStyle name="Entrada 3 2 2 2 5 5" xfId="13815" xr:uid="{EE6E7B45-3B9B-4E04-A1D0-E14D8B0D5EBE}"/>
    <cellStyle name="Entrada 3 2 2 2 6" xfId="13816" xr:uid="{E0533256-A741-4844-90C5-55074D134B30}"/>
    <cellStyle name="Entrada 3 2 2 2 6 2" xfId="13817" xr:uid="{805376D8-23C4-49C6-8E82-92126C641DB5}"/>
    <cellStyle name="Entrada 3 2 2 2 6 3" xfId="13818" xr:uid="{E490037B-1AF1-44A8-B200-255A2DBC36FB}"/>
    <cellStyle name="Entrada 3 2 2 2 6 4" xfId="13819" xr:uid="{7B66CBE1-E571-4630-8884-40F36EB695F2}"/>
    <cellStyle name="Entrada 3 2 2 2 7" xfId="13820" xr:uid="{DADC5404-8E01-4E9E-8D9A-0AE5B94611D0}"/>
    <cellStyle name="Entrada 3 2 2 2 7 2" xfId="13821" xr:uid="{DA3976FF-FD9F-44BB-9204-C3C4F2FCBEDF}"/>
    <cellStyle name="Entrada 3 2 2 2 7 3" xfId="13822" xr:uid="{6B861C37-54E3-4B9F-8AF8-8B394ACA5A04}"/>
    <cellStyle name="Entrada 3 2 2 2 7 4" xfId="13823" xr:uid="{493981EE-589C-4556-8169-385B0F8AE886}"/>
    <cellStyle name="Entrada 3 2 2 2 8" xfId="13824" xr:uid="{86E48329-63C4-4892-9F1E-EBD5836262E5}"/>
    <cellStyle name="Entrada 3 2 2 2 8 2" xfId="13825" xr:uid="{DECDAF0C-4C1B-41AE-8FF9-FF2250BC21D6}"/>
    <cellStyle name="Entrada 3 2 2 2 8 3" xfId="13826" xr:uid="{09C9B9B6-EDF6-4B05-8534-82C1C7FC20F9}"/>
    <cellStyle name="Entrada 3 2 2 2 8 4" xfId="13827" xr:uid="{39DF7586-1B12-42DE-877D-AFFFA3ED5F23}"/>
    <cellStyle name="Entrada 3 2 2 2 9" xfId="13828" xr:uid="{52C8D0A4-3E2A-4101-9F18-98BBAB8E8039}"/>
    <cellStyle name="Entrada 3 2 2 3" xfId="13829" xr:uid="{B08A4F68-5EA8-4872-A25C-BD95E61987E2}"/>
    <cellStyle name="Entrada 3 2 2 3 10" xfId="13830" xr:uid="{27B171AE-4EE2-4AE2-B08B-8E9198F51EBF}"/>
    <cellStyle name="Entrada 3 2 2 3 2" xfId="13831" xr:uid="{2617831E-6C6B-487D-A371-738FC14435E3}"/>
    <cellStyle name="Entrada 3 2 2 3 2 2" xfId="13832" xr:uid="{EACB373F-5769-4F63-91BC-2F69BE40F831}"/>
    <cellStyle name="Entrada 3 2 2 3 2 3" xfId="13833" xr:uid="{3401ABE7-026E-48B9-9DD2-913F02BB56CA}"/>
    <cellStyle name="Entrada 3 2 2 3 2 4" xfId="13834" xr:uid="{4EA592A6-3B3F-47E9-8E6B-F5D21C3A9AFD}"/>
    <cellStyle name="Entrada 3 2 2 3 2 5" xfId="13835" xr:uid="{EECCD031-21AC-43D8-BCA6-52E8D8E3B676}"/>
    <cellStyle name="Entrada 3 2 2 3 3" xfId="13836" xr:uid="{2B0DD20C-6074-417B-A804-0D06443C6864}"/>
    <cellStyle name="Entrada 3 2 2 3 3 2" xfId="13837" xr:uid="{10A78FBF-DCF6-48DF-B063-F09BA832845D}"/>
    <cellStyle name="Entrada 3 2 2 3 3 3" xfId="13838" xr:uid="{2AA84FE5-82F6-4EFC-B8F8-A0495F8921E1}"/>
    <cellStyle name="Entrada 3 2 2 3 3 4" xfId="13839" xr:uid="{AC6FCB1C-8B4B-438E-BB3C-FCD6780AFB45}"/>
    <cellStyle name="Entrada 3 2 2 3 3 5" xfId="13840" xr:uid="{07E7DCB2-11C3-494E-8E4A-B524DBB3F9F7}"/>
    <cellStyle name="Entrada 3 2 2 3 4" xfId="13841" xr:uid="{F9C77CF6-0D2D-44C4-A870-74BE07122C8D}"/>
    <cellStyle name="Entrada 3 2 2 3 4 2" xfId="13842" xr:uid="{D6298A70-3D6B-48DB-9E33-17D1E19E3A52}"/>
    <cellStyle name="Entrada 3 2 2 3 4 3" xfId="13843" xr:uid="{8980E025-78FC-47C9-AAF8-DC3A55559DB3}"/>
    <cellStyle name="Entrada 3 2 2 3 4 4" xfId="13844" xr:uid="{4EF0E9B6-03F2-482F-A48C-69FA2BD49FB8}"/>
    <cellStyle name="Entrada 3 2 2 3 5" xfId="13845" xr:uid="{4716A22C-FBB6-40FE-8EBD-F6DF1E53270B}"/>
    <cellStyle name="Entrada 3 2 2 3 5 2" xfId="13846" xr:uid="{E1F974D4-3D54-4596-B7E2-F3FF5F2C8AB3}"/>
    <cellStyle name="Entrada 3 2 2 3 5 3" xfId="13847" xr:uid="{3CCA83C7-E956-4ABE-BFCC-B296E5EFED5C}"/>
    <cellStyle name="Entrada 3 2 2 3 5 4" xfId="13848" xr:uid="{55DD5247-7C3B-47AC-8E8B-B2C03AFC74B3}"/>
    <cellStyle name="Entrada 3 2 2 3 6" xfId="13849" xr:uid="{5F7B4D50-201A-450A-828B-57C7423781E0}"/>
    <cellStyle name="Entrada 3 2 2 3 6 2" xfId="13850" xr:uid="{08F167A7-7FC1-4205-BB52-E1CC1E0629C2}"/>
    <cellStyle name="Entrada 3 2 2 3 6 3" xfId="13851" xr:uid="{C6BD4193-3D23-4C7D-A5C6-B5EA06B6E068}"/>
    <cellStyle name="Entrada 3 2 2 3 6 4" xfId="13852" xr:uid="{988836CD-CAAC-4003-90DC-DBECAFAB11AD}"/>
    <cellStyle name="Entrada 3 2 2 3 7" xfId="13853" xr:uid="{799898B0-FD97-4AD5-9319-EC3D085BF8DA}"/>
    <cellStyle name="Entrada 3 2 2 3 8" xfId="13854" xr:uid="{F5B3CF9D-D271-4493-95C7-F14E8480664F}"/>
    <cellStyle name="Entrada 3 2 2 3 9" xfId="13855" xr:uid="{D658D56F-9F4B-457B-9C0C-2E2050A9F51B}"/>
    <cellStyle name="Entrada 3 2 2 4" xfId="13856" xr:uid="{AA4C8B6F-563C-4C46-A051-F7D9DEEF86E0}"/>
    <cellStyle name="Entrada 3 2 2 4 10" xfId="13857" xr:uid="{9E54A522-82C4-4549-9B9F-5D4917C3F0CB}"/>
    <cellStyle name="Entrada 3 2 2 4 2" xfId="13858" xr:uid="{F1694D93-BDD4-45F1-882B-CB119978E064}"/>
    <cellStyle name="Entrada 3 2 2 4 2 2" xfId="13859" xr:uid="{83CDB540-B7F0-48EF-92DF-2EF073217AF9}"/>
    <cellStyle name="Entrada 3 2 2 4 2 3" xfId="13860" xr:uid="{38B05962-E29B-40C4-857B-BA158869FF9F}"/>
    <cellStyle name="Entrada 3 2 2 4 2 4" xfId="13861" xr:uid="{EFBAFC6D-BFE2-40A3-A37E-8316476D1332}"/>
    <cellStyle name="Entrada 3 2 2 4 2 5" xfId="13862" xr:uid="{7C0BC14A-EDF2-4080-AC73-37043671FB40}"/>
    <cellStyle name="Entrada 3 2 2 4 3" xfId="13863" xr:uid="{77320751-8765-4AB7-B92E-4FBDCF6296C0}"/>
    <cellStyle name="Entrada 3 2 2 4 3 2" xfId="13864" xr:uid="{4030CA23-09FA-4031-82B0-38B770EB9640}"/>
    <cellStyle name="Entrada 3 2 2 4 3 3" xfId="13865" xr:uid="{5714A03B-2241-489D-AA68-9FC5F6C27C31}"/>
    <cellStyle name="Entrada 3 2 2 4 3 4" xfId="13866" xr:uid="{1B9F5F75-CE8E-4557-8551-89AD9229B387}"/>
    <cellStyle name="Entrada 3 2 2 4 3 5" xfId="13867" xr:uid="{79DD1B16-4928-46D5-87AF-5DDBCA3FEAE6}"/>
    <cellStyle name="Entrada 3 2 2 4 4" xfId="13868" xr:uid="{E895680E-8672-4951-A41C-488CB0BF50EC}"/>
    <cellStyle name="Entrada 3 2 2 4 4 2" xfId="13869" xr:uid="{B20932FA-7767-4276-B9DC-BE7AE553E5C2}"/>
    <cellStyle name="Entrada 3 2 2 4 4 3" xfId="13870" xr:uid="{EA690F21-5722-48E8-83A4-021FB8B5046A}"/>
    <cellStyle name="Entrada 3 2 2 4 4 4" xfId="13871" xr:uid="{437A9E78-D070-49F2-ADD2-639262942F91}"/>
    <cellStyle name="Entrada 3 2 2 4 5" xfId="13872" xr:uid="{51E561CB-2042-4DF2-87F5-AB08BF1A69A4}"/>
    <cellStyle name="Entrada 3 2 2 4 5 2" xfId="13873" xr:uid="{0FFD00CA-EA63-49E0-954D-3BF41FE2DC0C}"/>
    <cellStyle name="Entrada 3 2 2 4 5 3" xfId="13874" xr:uid="{500575BB-C88A-4798-B7EB-AD1D930CBA24}"/>
    <cellStyle name="Entrada 3 2 2 4 5 4" xfId="13875" xr:uid="{14CB322A-4630-400A-86F0-C2F1E6C5FC99}"/>
    <cellStyle name="Entrada 3 2 2 4 6" xfId="13876" xr:uid="{8A58698A-0C23-4882-B399-02B595756E87}"/>
    <cellStyle name="Entrada 3 2 2 4 6 2" xfId="13877" xr:uid="{D4FD3D8D-FF73-48FD-912E-BA80B68DC668}"/>
    <cellStyle name="Entrada 3 2 2 4 6 3" xfId="13878" xr:uid="{35B347D4-BDE7-4290-8DF4-CB1B415DBFD3}"/>
    <cellStyle name="Entrada 3 2 2 4 6 4" xfId="13879" xr:uid="{2F1CC1F5-2E78-4D49-9B29-B1D37A338225}"/>
    <cellStyle name="Entrada 3 2 2 4 7" xfId="13880" xr:uid="{CE608593-912F-4C4D-8A0A-AA3627A8DE99}"/>
    <cellStyle name="Entrada 3 2 2 4 8" xfId="13881" xr:uid="{4FF4D572-7340-4576-A152-D6B474783D87}"/>
    <cellStyle name="Entrada 3 2 2 4 9" xfId="13882" xr:uid="{54989F19-D601-4FC4-83C4-8D35BCC69957}"/>
    <cellStyle name="Entrada 3 2 2 5" xfId="13883" xr:uid="{A65C0B82-9B9C-4EC8-9B2C-DEE89982384C}"/>
    <cellStyle name="Entrada 3 2 2 5 2" xfId="13884" xr:uid="{1AAF024A-45E2-4A8A-B56A-E16D2D4BDDD8}"/>
    <cellStyle name="Entrada 3 2 2 5 3" xfId="13885" xr:uid="{03FD4923-B34B-4FBE-83D1-264A4A5B0618}"/>
    <cellStyle name="Entrada 3 2 2 5 4" xfId="13886" xr:uid="{E8BABDA1-BB3C-47BF-A3F7-96CDED936CDE}"/>
    <cellStyle name="Entrada 3 2 2 5 5" xfId="13887" xr:uid="{E6D47232-A535-4465-9D93-E49A6615CEC3}"/>
    <cellStyle name="Entrada 3 2 2 6" xfId="13888" xr:uid="{685BA70C-C586-49F6-BF8C-E81E29B963FF}"/>
    <cellStyle name="Entrada 3 2 2 6 2" xfId="13889" xr:uid="{B88105C3-F4B3-46A7-A710-BC44A843B4A9}"/>
    <cellStyle name="Entrada 3 2 2 6 3" xfId="13890" xr:uid="{2F200523-1384-4AAD-98A9-756DCE1E740C}"/>
    <cellStyle name="Entrada 3 2 2 6 4" xfId="13891" xr:uid="{3FA07676-5540-472F-B7FE-CD1BB4F4A158}"/>
    <cellStyle name="Entrada 3 2 2 7" xfId="13892" xr:uid="{7396E608-B066-4F92-84A5-85ADB2C6D5F3}"/>
    <cellStyle name="Entrada 3 2 2 7 2" xfId="13893" xr:uid="{3C066E2D-D848-4584-A072-596DFB815F94}"/>
    <cellStyle name="Entrada 3 2 2 7 3" xfId="13894" xr:uid="{53A8AEB8-CD93-44EF-B13E-A9160AAC42EA}"/>
    <cellStyle name="Entrada 3 2 2 7 4" xfId="13895" xr:uid="{224F012F-8629-423F-98E2-1F66C9E0F870}"/>
    <cellStyle name="Entrada 3 2 2 8" xfId="13896" xr:uid="{68CE672B-72E8-48E2-ABF9-3AC65DF2A7AA}"/>
    <cellStyle name="Entrada 3 2 2 8 2" xfId="13897" xr:uid="{7E4F47AB-68AC-49BD-98FC-6D6AB0C690AA}"/>
    <cellStyle name="Entrada 3 2 2 8 3" xfId="13898" xr:uid="{926724F9-EE6B-4F32-840C-E64935ECE407}"/>
    <cellStyle name="Entrada 3 2 2 8 4" xfId="13899" xr:uid="{355F482E-2AFB-470E-A1F7-4AC3C5AAF4A3}"/>
    <cellStyle name="Entrada 3 2 2 9" xfId="13900" xr:uid="{8BBB6FFC-7599-478B-B2C2-89020787B939}"/>
    <cellStyle name="Entrada 3 2 3" xfId="801" xr:uid="{21BABDA0-839A-4F57-BCE1-CB89239C040C}"/>
    <cellStyle name="Entrada 3 2 3 10" xfId="13901" xr:uid="{1F37E2A6-B525-41EA-918D-2DAFC6B7EFC2}"/>
    <cellStyle name="Entrada 3 2 3 11" xfId="13902" xr:uid="{3E9A4878-63D1-4513-9BB8-3C110DA96E40}"/>
    <cellStyle name="Entrada 3 2 3 12" xfId="13903" xr:uid="{88D2EF4A-DEEB-44C0-B198-32ED8CA7D058}"/>
    <cellStyle name="Entrada 3 2 3 13" xfId="13904" xr:uid="{426E31B2-624E-46F7-908C-1FBF691FBAC8}"/>
    <cellStyle name="Entrada 3 2 3 14" xfId="13905" xr:uid="{6CA42F88-20AC-49C3-90B0-2C2CFCD1CE20}"/>
    <cellStyle name="Entrada 3 2 3 2" xfId="919" xr:uid="{0D19592B-2246-45A3-A5BD-EB23950E553D}"/>
    <cellStyle name="Entrada 3 2 3 2 10" xfId="13906" xr:uid="{9EBD7F47-8067-4EA5-B6AC-7C387B0E0330}"/>
    <cellStyle name="Entrada 3 2 3 2 11" xfId="13907" xr:uid="{36322DBD-5602-4BC8-A9AA-D400B5606DB7}"/>
    <cellStyle name="Entrada 3 2 3 2 12" xfId="13908" xr:uid="{E1E99534-C310-4763-8A43-B2A3EB427D0E}"/>
    <cellStyle name="Entrada 3 2 3 2 13" xfId="13909" xr:uid="{4C112BB1-A615-438E-B0CA-41FC941498EC}"/>
    <cellStyle name="Entrada 3 2 3 2 2" xfId="1170" xr:uid="{E5B17A64-DF40-4BE9-B033-EB5489A541CB}"/>
    <cellStyle name="Entrada 3 2 3 2 2 10" xfId="13910" xr:uid="{0F8CD93C-4FDA-4ED9-A4C3-C77F5115F72A}"/>
    <cellStyle name="Entrada 3 2 3 2 2 11" xfId="13911" xr:uid="{75E07D6A-2DFA-4B49-A76E-87A2935692F2}"/>
    <cellStyle name="Entrada 3 2 3 2 2 12" xfId="13912" xr:uid="{2077038C-B8F0-490F-961B-2EE4879B68CB}"/>
    <cellStyle name="Entrada 3 2 3 2 2 13" xfId="13913" xr:uid="{482512F6-F02C-4DAA-975C-845D2927DB5B}"/>
    <cellStyle name="Entrada 3 2 3 2 2 2" xfId="13914" xr:uid="{FAF8E06E-3B22-4198-81AC-D94B2143336B}"/>
    <cellStyle name="Entrada 3 2 3 2 2 2 10" xfId="13915" xr:uid="{8258801A-15F1-4375-8522-FC813E0B7EE7}"/>
    <cellStyle name="Entrada 3 2 3 2 2 2 2" xfId="13916" xr:uid="{86D8D1CD-2C53-4BD7-9C9C-1168815EA5E6}"/>
    <cellStyle name="Entrada 3 2 3 2 2 2 2 2" xfId="13917" xr:uid="{42BFA01D-51FF-4908-AE86-738CBE5D9E29}"/>
    <cellStyle name="Entrada 3 2 3 2 2 2 2 3" xfId="13918" xr:uid="{EF316EDF-70D4-4CBC-AD49-964E9D7E5CB8}"/>
    <cellStyle name="Entrada 3 2 3 2 2 2 2 4" xfId="13919" xr:uid="{02CFC017-C377-483E-B139-B3BB20D8E969}"/>
    <cellStyle name="Entrada 3 2 3 2 2 2 2 5" xfId="13920" xr:uid="{3D9B33AE-F0EC-4CFC-AC26-ACEFB30F3B5C}"/>
    <cellStyle name="Entrada 3 2 3 2 2 2 3" xfId="13921" xr:uid="{2EBFB65A-07EE-4DE1-8141-4C471BB31AEA}"/>
    <cellStyle name="Entrada 3 2 3 2 2 2 3 2" xfId="13922" xr:uid="{9CF946A3-9FEA-4530-930F-6AE0D7B1840E}"/>
    <cellStyle name="Entrada 3 2 3 2 2 2 3 3" xfId="13923" xr:uid="{1F20B880-D7AE-44EE-8404-03250B38DB53}"/>
    <cellStyle name="Entrada 3 2 3 2 2 2 3 4" xfId="13924" xr:uid="{9BA10319-DB1E-467B-8882-C730B7718B35}"/>
    <cellStyle name="Entrada 3 2 3 2 2 2 3 5" xfId="13925" xr:uid="{DEEE791B-95F4-498D-9323-9ABFB9EF281B}"/>
    <cellStyle name="Entrada 3 2 3 2 2 2 4" xfId="13926" xr:uid="{6ABA65C1-07C3-46A8-8D4A-844AA16725D6}"/>
    <cellStyle name="Entrada 3 2 3 2 2 2 4 2" xfId="13927" xr:uid="{F43FD761-98A7-49AC-8C30-40E36697927C}"/>
    <cellStyle name="Entrada 3 2 3 2 2 2 4 3" xfId="13928" xr:uid="{C0A4C435-3F24-479A-A913-72E74FEEBD3B}"/>
    <cellStyle name="Entrada 3 2 3 2 2 2 4 4" xfId="13929" xr:uid="{EBC20039-A199-4316-8795-F172A4271C84}"/>
    <cellStyle name="Entrada 3 2 3 2 2 2 5" xfId="13930" xr:uid="{A3438B3A-D30A-4FB5-87BD-790E5F8AAC09}"/>
    <cellStyle name="Entrada 3 2 3 2 2 2 5 2" xfId="13931" xr:uid="{7E47462F-940F-43E3-805C-537A5F481C3A}"/>
    <cellStyle name="Entrada 3 2 3 2 2 2 5 3" xfId="13932" xr:uid="{27953B9F-9393-4D1B-8052-8D69A5951CBC}"/>
    <cellStyle name="Entrada 3 2 3 2 2 2 5 4" xfId="13933" xr:uid="{1AF115E9-81D5-464D-8B0B-1DCE0F30E418}"/>
    <cellStyle name="Entrada 3 2 3 2 2 2 6" xfId="13934" xr:uid="{4953F200-1A49-4D07-8CFA-BE2E047F02D0}"/>
    <cellStyle name="Entrada 3 2 3 2 2 2 6 2" xfId="13935" xr:uid="{B24BCDD0-4DBF-4662-B07F-3F4897D00C5C}"/>
    <cellStyle name="Entrada 3 2 3 2 2 2 6 3" xfId="13936" xr:uid="{47C1A9E4-26C2-4EFC-AB34-29E2A8A5B297}"/>
    <cellStyle name="Entrada 3 2 3 2 2 2 6 4" xfId="13937" xr:uid="{4FA67177-8B79-4726-B74A-C1CA6653E871}"/>
    <cellStyle name="Entrada 3 2 3 2 2 2 7" xfId="13938" xr:uid="{95EF549F-CFB5-4DC8-A4D2-B40B32BE5C7A}"/>
    <cellStyle name="Entrada 3 2 3 2 2 2 8" xfId="13939" xr:uid="{85FFA35A-D594-48EC-8997-0307A09A6A44}"/>
    <cellStyle name="Entrada 3 2 3 2 2 2 9" xfId="13940" xr:uid="{B3C8B300-1EDF-43BD-B262-E9396EB7E19D}"/>
    <cellStyle name="Entrada 3 2 3 2 2 3" xfId="13941" xr:uid="{47028290-54A7-4C6B-8CA0-0BE80F8F5CC3}"/>
    <cellStyle name="Entrada 3 2 3 2 2 3 2" xfId="13942" xr:uid="{26DF8ED1-A384-47DB-8B2D-4AD6F2B1E6E4}"/>
    <cellStyle name="Entrada 3 2 3 2 2 3 3" xfId="13943" xr:uid="{40C221E6-A522-4C14-8E86-2A4C7270C103}"/>
    <cellStyle name="Entrada 3 2 3 2 2 3 4" xfId="13944" xr:uid="{A6F71E1F-1334-4C35-A7DF-9270261F7486}"/>
    <cellStyle name="Entrada 3 2 3 2 2 3 5" xfId="13945" xr:uid="{A50633B7-FCB6-46FC-B60A-18FACA99A3E3}"/>
    <cellStyle name="Entrada 3 2 3 2 2 4" xfId="13946" xr:uid="{3AD5A37A-8A11-4921-9538-52365E647244}"/>
    <cellStyle name="Entrada 3 2 3 2 2 4 2" xfId="13947" xr:uid="{381A2319-9D27-4AA9-AF6C-F593D04F6D3C}"/>
    <cellStyle name="Entrada 3 2 3 2 2 4 3" xfId="13948" xr:uid="{82F6D0CA-16AD-4664-9364-FF8989502228}"/>
    <cellStyle name="Entrada 3 2 3 2 2 4 4" xfId="13949" xr:uid="{319194D5-201C-4AB4-99F2-27134CE85DAB}"/>
    <cellStyle name="Entrada 3 2 3 2 2 4 5" xfId="13950" xr:uid="{575B9971-E36D-4D36-B618-5017F75CA9F5}"/>
    <cellStyle name="Entrada 3 2 3 2 2 5" xfId="13951" xr:uid="{B6F4E2C9-ED09-41D4-9DE5-7E78AAC157C1}"/>
    <cellStyle name="Entrada 3 2 3 2 2 5 2" xfId="13952" xr:uid="{B813D1EB-0D01-4D09-B2A2-80E02550CE72}"/>
    <cellStyle name="Entrada 3 2 3 2 2 5 3" xfId="13953" xr:uid="{A650696D-167B-4602-9573-B33EB3362156}"/>
    <cellStyle name="Entrada 3 2 3 2 2 5 4" xfId="13954" xr:uid="{BBBA93EB-E8C9-4BEC-BF52-FB443B8BBD0C}"/>
    <cellStyle name="Entrada 3 2 3 2 2 6" xfId="13955" xr:uid="{A2ABFCAD-FDAE-4BD7-84CB-2DB2641F03F9}"/>
    <cellStyle name="Entrada 3 2 3 2 2 6 2" xfId="13956" xr:uid="{33E47707-A4F3-4095-A773-FC33FB58623F}"/>
    <cellStyle name="Entrada 3 2 3 2 2 6 3" xfId="13957" xr:uid="{E4A51A59-C7B8-40C3-A68C-9A39A1B214E7}"/>
    <cellStyle name="Entrada 3 2 3 2 2 6 4" xfId="13958" xr:uid="{2A3C11CA-B826-4268-8611-6A3D33B87C8F}"/>
    <cellStyle name="Entrada 3 2 3 2 2 7" xfId="13959" xr:uid="{7BF94AF2-FF30-4769-95EA-1132C4BB34C0}"/>
    <cellStyle name="Entrada 3 2 3 2 2 7 2" xfId="13960" xr:uid="{B410B237-D57B-4470-9762-9E3026E2690F}"/>
    <cellStyle name="Entrada 3 2 3 2 2 7 3" xfId="13961" xr:uid="{5ECFE98E-D27F-4CCA-AB47-514044CAE893}"/>
    <cellStyle name="Entrada 3 2 3 2 2 7 4" xfId="13962" xr:uid="{E2B76EF8-0B75-4C43-9A22-DE831D3ECAA1}"/>
    <cellStyle name="Entrada 3 2 3 2 2 8" xfId="13963" xr:uid="{00A9BF8B-0948-42B1-9558-BBDB0545BEC2}"/>
    <cellStyle name="Entrada 3 2 3 2 2 9" xfId="13964" xr:uid="{0DA026FC-CE1F-4522-AB83-094EC7400094}"/>
    <cellStyle name="Entrada 3 2 3 2 3" xfId="13965" xr:uid="{E1489ABE-8C05-430B-958A-050E7B3D1D79}"/>
    <cellStyle name="Entrada 3 2 3 2 3 10" xfId="13966" xr:uid="{0F400DFF-B8F3-4437-BC80-732634DD74F8}"/>
    <cellStyle name="Entrada 3 2 3 2 3 2" xfId="13967" xr:uid="{812016FC-2BC5-4A47-A056-4999F1530562}"/>
    <cellStyle name="Entrada 3 2 3 2 3 2 2" xfId="13968" xr:uid="{4D435CD6-BE41-4E13-8113-40F580488B4C}"/>
    <cellStyle name="Entrada 3 2 3 2 3 2 3" xfId="13969" xr:uid="{E09F4554-4F12-4C89-AB25-DEB9BD484975}"/>
    <cellStyle name="Entrada 3 2 3 2 3 2 4" xfId="13970" xr:uid="{1C133C97-49C9-4A84-8F9C-9F2875EB5895}"/>
    <cellStyle name="Entrada 3 2 3 2 3 2 5" xfId="13971" xr:uid="{E4B1C5D6-2C27-4718-902B-4E4A67DE4F85}"/>
    <cellStyle name="Entrada 3 2 3 2 3 3" xfId="13972" xr:uid="{3F988E32-BABE-4966-9AD6-DA79DDBC9AA2}"/>
    <cellStyle name="Entrada 3 2 3 2 3 3 2" xfId="13973" xr:uid="{AC2EDA88-284D-4B00-A2FB-7E0673FB6C79}"/>
    <cellStyle name="Entrada 3 2 3 2 3 3 3" xfId="13974" xr:uid="{D4714E6E-CE30-45A7-8750-6FEF7F0D57D8}"/>
    <cellStyle name="Entrada 3 2 3 2 3 3 4" xfId="13975" xr:uid="{412498A2-5F92-4ACD-9755-9980532EA58B}"/>
    <cellStyle name="Entrada 3 2 3 2 3 3 5" xfId="13976" xr:uid="{A97A3E52-649F-437C-B3A9-B619A3695CFD}"/>
    <cellStyle name="Entrada 3 2 3 2 3 4" xfId="13977" xr:uid="{C4EF563E-B9E9-4A67-AB2F-2A38B36AC4C6}"/>
    <cellStyle name="Entrada 3 2 3 2 3 4 2" xfId="13978" xr:uid="{199B3D65-0DAB-4DC0-8A0F-F299AC3F9308}"/>
    <cellStyle name="Entrada 3 2 3 2 3 4 3" xfId="13979" xr:uid="{11224FB8-BD9A-40D9-8D5B-02A77E62D87C}"/>
    <cellStyle name="Entrada 3 2 3 2 3 4 4" xfId="13980" xr:uid="{3D437E29-47F5-4A39-8ABD-BC20F4D0FA5A}"/>
    <cellStyle name="Entrada 3 2 3 2 3 5" xfId="13981" xr:uid="{2834C1B2-90D1-44F6-8E5A-3484B3B1C85F}"/>
    <cellStyle name="Entrada 3 2 3 2 3 5 2" xfId="13982" xr:uid="{97726360-B718-4146-AF3F-02470BA332D9}"/>
    <cellStyle name="Entrada 3 2 3 2 3 5 3" xfId="13983" xr:uid="{EE1D66DF-1A5C-40E6-88C8-074E3C194F7A}"/>
    <cellStyle name="Entrada 3 2 3 2 3 5 4" xfId="13984" xr:uid="{FA86CC7F-A143-48E1-941B-9BCC50A10A50}"/>
    <cellStyle name="Entrada 3 2 3 2 3 6" xfId="13985" xr:uid="{B23AAFEC-2168-42EF-AC7A-1A91D198F157}"/>
    <cellStyle name="Entrada 3 2 3 2 3 6 2" xfId="13986" xr:uid="{FD6317D1-2D62-4BE6-8A6D-2D822FB7729A}"/>
    <cellStyle name="Entrada 3 2 3 2 3 6 3" xfId="13987" xr:uid="{8B42D766-A515-410D-9C32-39424F10346D}"/>
    <cellStyle name="Entrada 3 2 3 2 3 6 4" xfId="13988" xr:uid="{8DEFE06D-3F8A-4B5B-8663-763AAFC543EA}"/>
    <cellStyle name="Entrada 3 2 3 2 3 7" xfId="13989" xr:uid="{766CB8ED-977B-45E2-A66F-36122399D17D}"/>
    <cellStyle name="Entrada 3 2 3 2 3 8" xfId="13990" xr:uid="{9861D5C5-01C4-44B9-B783-C38A1E01EBFD}"/>
    <cellStyle name="Entrada 3 2 3 2 3 9" xfId="13991" xr:uid="{4D23B36D-7A6F-422D-82D7-39F14AB8AA24}"/>
    <cellStyle name="Entrada 3 2 3 2 4" xfId="13992" xr:uid="{134100E7-3C26-493A-BFD5-A84176D7E1FF}"/>
    <cellStyle name="Entrada 3 2 3 2 4 10" xfId="13993" xr:uid="{4601FF36-9F3F-414B-91CD-29BAD5C15D52}"/>
    <cellStyle name="Entrada 3 2 3 2 4 2" xfId="13994" xr:uid="{8D4D5152-65C8-436B-B181-5EDA19E66C23}"/>
    <cellStyle name="Entrada 3 2 3 2 4 2 2" xfId="13995" xr:uid="{61FF08B6-D52D-4666-ACC5-C17AF547C21E}"/>
    <cellStyle name="Entrada 3 2 3 2 4 2 3" xfId="13996" xr:uid="{89111A8C-7F86-4907-B197-FF025F1118F6}"/>
    <cellStyle name="Entrada 3 2 3 2 4 2 4" xfId="13997" xr:uid="{4AF986D3-7905-4DE9-87A6-EE1A46CCABDA}"/>
    <cellStyle name="Entrada 3 2 3 2 4 2 5" xfId="13998" xr:uid="{42E83002-B318-46C5-A785-D63E36DAF2F9}"/>
    <cellStyle name="Entrada 3 2 3 2 4 3" xfId="13999" xr:uid="{E53B4B95-EEB7-4B23-AEC4-F68F941348EC}"/>
    <cellStyle name="Entrada 3 2 3 2 4 3 2" xfId="14000" xr:uid="{AA38189E-96E9-432E-AE6F-1D56A4599C2A}"/>
    <cellStyle name="Entrada 3 2 3 2 4 3 3" xfId="14001" xr:uid="{310C75AE-04A5-449F-AF80-905BAB641CFF}"/>
    <cellStyle name="Entrada 3 2 3 2 4 3 4" xfId="14002" xr:uid="{FBCDD729-7132-471C-A89E-0E551B8E1C0C}"/>
    <cellStyle name="Entrada 3 2 3 2 4 3 5" xfId="14003" xr:uid="{0278F898-346F-4635-A0E1-0B3489C1F47D}"/>
    <cellStyle name="Entrada 3 2 3 2 4 4" xfId="14004" xr:uid="{920A270E-7069-4E7B-8E40-119EE1422E94}"/>
    <cellStyle name="Entrada 3 2 3 2 4 4 2" xfId="14005" xr:uid="{0880CA38-DBD8-4BFC-9656-F5173D001968}"/>
    <cellStyle name="Entrada 3 2 3 2 4 4 3" xfId="14006" xr:uid="{700DD1FA-A225-4C3E-9233-822E125AA106}"/>
    <cellStyle name="Entrada 3 2 3 2 4 4 4" xfId="14007" xr:uid="{FC882BB2-A218-4F6F-BDF3-8C9B86570313}"/>
    <cellStyle name="Entrada 3 2 3 2 4 5" xfId="14008" xr:uid="{D733F60E-A532-41EC-A634-C7E900FF80C9}"/>
    <cellStyle name="Entrada 3 2 3 2 4 5 2" xfId="14009" xr:uid="{EE4E2505-C6E5-439D-892E-358A3827A1EF}"/>
    <cellStyle name="Entrada 3 2 3 2 4 5 3" xfId="14010" xr:uid="{2664E7ED-3127-40A7-88B8-9434887C8B64}"/>
    <cellStyle name="Entrada 3 2 3 2 4 5 4" xfId="14011" xr:uid="{1AC28E2F-F631-48CC-BF7A-8B809ACADACA}"/>
    <cellStyle name="Entrada 3 2 3 2 4 6" xfId="14012" xr:uid="{B28E9976-71C8-4A5C-8020-C69D32D5D759}"/>
    <cellStyle name="Entrada 3 2 3 2 4 6 2" xfId="14013" xr:uid="{8597154D-CDF0-4039-AB5B-83D53C5C10FE}"/>
    <cellStyle name="Entrada 3 2 3 2 4 6 3" xfId="14014" xr:uid="{605D4E06-B564-4A76-8BFD-40247BE1FC4A}"/>
    <cellStyle name="Entrada 3 2 3 2 4 6 4" xfId="14015" xr:uid="{35F00BA3-2D7C-4EEA-8E4E-AF5B32E9AD74}"/>
    <cellStyle name="Entrada 3 2 3 2 4 7" xfId="14016" xr:uid="{A052FFBD-F33D-4C95-8FE9-2E6905E025F6}"/>
    <cellStyle name="Entrada 3 2 3 2 4 8" xfId="14017" xr:uid="{B8E8E98D-3804-4459-BA6C-040BD6F206FF}"/>
    <cellStyle name="Entrada 3 2 3 2 4 9" xfId="14018" xr:uid="{0CC651B3-0CEA-4758-AFE3-D275DD2F1C35}"/>
    <cellStyle name="Entrada 3 2 3 2 5" xfId="14019" xr:uid="{10286303-34B7-4171-9551-4C3CDC479761}"/>
    <cellStyle name="Entrada 3 2 3 2 5 2" xfId="14020" xr:uid="{8A499872-81D6-4374-BE10-E681DE3FC24B}"/>
    <cellStyle name="Entrada 3 2 3 2 5 3" xfId="14021" xr:uid="{B634939D-A168-42A6-A358-EB02A22595BA}"/>
    <cellStyle name="Entrada 3 2 3 2 5 4" xfId="14022" xr:uid="{4B1C025A-44D1-4428-BEA8-B117F7125578}"/>
    <cellStyle name="Entrada 3 2 3 2 5 5" xfId="14023" xr:uid="{DB4740EB-A36C-4200-890C-21D3420FD0DF}"/>
    <cellStyle name="Entrada 3 2 3 2 6" xfId="14024" xr:uid="{4447A9FF-5CF1-4B09-987D-D76EE767372F}"/>
    <cellStyle name="Entrada 3 2 3 2 6 2" xfId="14025" xr:uid="{FF903A5C-1C6F-4990-9E4F-A220174D1EA9}"/>
    <cellStyle name="Entrada 3 2 3 2 6 3" xfId="14026" xr:uid="{11C36B67-90E2-4500-9A4C-D1BF29E0F946}"/>
    <cellStyle name="Entrada 3 2 3 2 6 4" xfId="14027" xr:uid="{D937B991-FD9C-4E1B-BEB7-67EF55EE1045}"/>
    <cellStyle name="Entrada 3 2 3 2 7" xfId="14028" xr:uid="{903577AB-DDEF-4118-9E29-017135E94AB5}"/>
    <cellStyle name="Entrada 3 2 3 2 7 2" xfId="14029" xr:uid="{A4D7F02A-7E04-4A4B-A23E-2DD9260904CB}"/>
    <cellStyle name="Entrada 3 2 3 2 7 3" xfId="14030" xr:uid="{A83BA8B7-1C5C-4246-A522-5667B6DAD2CD}"/>
    <cellStyle name="Entrada 3 2 3 2 7 4" xfId="14031" xr:uid="{1B847C45-46DF-448B-B3B5-37A03035CC6D}"/>
    <cellStyle name="Entrada 3 2 3 2 8" xfId="14032" xr:uid="{00A98CEF-EB36-499C-B23B-95C04B151A45}"/>
    <cellStyle name="Entrada 3 2 3 2 8 2" xfId="14033" xr:uid="{09CB7B88-FBBC-4317-97EC-E4F2610DEBF3}"/>
    <cellStyle name="Entrada 3 2 3 2 8 3" xfId="14034" xr:uid="{B2C0C59E-35B9-446F-BB13-086981D67FD4}"/>
    <cellStyle name="Entrada 3 2 3 2 8 4" xfId="14035" xr:uid="{3B8C7FA2-8DFA-45E4-A745-12361FF27B51}"/>
    <cellStyle name="Entrada 3 2 3 2 9" xfId="14036" xr:uid="{E4D6B296-2EF8-4B2D-9263-D3B89B81E377}"/>
    <cellStyle name="Entrada 3 2 3 3" xfId="1052" xr:uid="{30A69125-6D40-4AB6-8B80-45B414A8CDE8}"/>
    <cellStyle name="Entrada 3 2 3 3 10" xfId="14037" xr:uid="{388120A3-033C-4505-98C6-B4DDADB67752}"/>
    <cellStyle name="Entrada 3 2 3 3 11" xfId="14038" xr:uid="{EE512611-DB46-4AD0-8856-C43A669409DF}"/>
    <cellStyle name="Entrada 3 2 3 3 12" xfId="14039" xr:uid="{AC3B57E9-F318-402C-8E7C-8E7E837C014F}"/>
    <cellStyle name="Entrada 3 2 3 3 13" xfId="14040" xr:uid="{36206BF0-64A4-45AE-8889-E4AD033E34CA}"/>
    <cellStyle name="Entrada 3 2 3 3 2" xfId="14041" xr:uid="{DD16E14B-87FA-4460-93F4-AE131B60BC8B}"/>
    <cellStyle name="Entrada 3 2 3 3 2 10" xfId="14042" xr:uid="{91FD632E-34CF-48A6-AF4F-B552A749008D}"/>
    <cellStyle name="Entrada 3 2 3 3 2 2" xfId="14043" xr:uid="{5AAB0680-FEF0-4151-A1EB-567B3F250BCF}"/>
    <cellStyle name="Entrada 3 2 3 3 2 2 2" xfId="14044" xr:uid="{89543EED-0B26-4EB1-89FA-1293F0DE9D47}"/>
    <cellStyle name="Entrada 3 2 3 3 2 2 3" xfId="14045" xr:uid="{D8618258-A6D4-49C6-A73A-D2B447FF2EEA}"/>
    <cellStyle name="Entrada 3 2 3 3 2 2 4" xfId="14046" xr:uid="{C5BFF12E-006D-4CD5-B443-491FB6256281}"/>
    <cellStyle name="Entrada 3 2 3 3 2 2 5" xfId="14047" xr:uid="{9DB4E8ED-BABD-45AE-8B00-5DC3E601D6E2}"/>
    <cellStyle name="Entrada 3 2 3 3 2 3" xfId="14048" xr:uid="{7F78A97C-438D-4DAA-9BDC-1715FA322658}"/>
    <cellStyle name="Entrada 3 2 3 3 2 3 2" xfId="14049" xr:uid="{DB4A5C4C-5D52-4358-AC4F-DFA14189F422}"/>
    <cellStyle name="Entrada 3 2 3 3 2 3 3" xfId="14050" xr:uid="{4183B8D0-CA2D-4D11-AF24-B0C170E843B7}"/>
    <cellStyle name="Entrada 3 2 3 3 2 3 4" xfId="14051" xr:uid="{C0938DF7-F011-413E-9A64-535A2CBF73B3}"/>
    <cellStyle name="Entrada 3 2 3 3 2 3 5" xfId="14052" xr:uid="{F36139F3-924F-4929-9E71-A75DA8600FA0}"/>
    <cellStyle name="Entrada 3 2 3 3 2 4" xfId="14053" xr:uid="{BE8E70FE-7229-411E-BCE1-DE7AA53C56CE}"/>
    <cellStyle name="Entrada 3 2 3 3 2 4 2" xfId="14054" xr:uid="{9FBF7DD1-EBC3-480B-A6C5-1D4E168FC0D2}"/>
    <cellStyle name="Entrada 3 2 3 3 2 4 3" xfId="14055" xr:uid="{5B0348E3-F53D-49BD-8FED-15B2220FF685}"/>
    <cellStyle name="Entrada 3 2 3 3 2 4 4" xfId="14056" xr:uid="{CB13C560-09F4-480F-A891-F698BB692A01}"/>
    <cellStyle name="Entrada 3 2 3 3 2 5" xfId="14057" xr:uid="{8981154B-831E-45BD-8A0C-1FF270A833B5}"/>
    <cellStyle name="Entrada 3 2 3 3 2 5 2" xfId="14058" xr:uid="{ED73C7D2-11AF-4780-A158-9AB8B280FB7D}"/>
    <cellStyle name="Entrada 3 2 3 3 2 5 3" xfId="14059" xr:uid="{645FBC25-2263-41B0-A348-4405DB249C7E}"/>
    <cellStyle name="Entrada 3 2 3 3 2 5 4" xfId="14060" xr:uid="{B5F7B343-42BF-41EA-BBD8-21DC6DBA9484}"/>
    <cellStyle name="Entrada 3 2 3 3 2 6" xfId="14061" xr:uid="{8A70DF48-0FB6-4857-8AEA-FCF7D374F460}"/>
    <cellStyle name="Entrada 3 2 3 3 2 6 2" xfId="14062" xr:uid="{B692F9AA-B5F0-4E0E-B059-5068C71885CE}"/>
    <cellStyle name="Entrada 3 2 3 3 2 6 3" xfId="14063" xr:uid="{2851F701-85FB-4815-92B5-C1B5C9D25435}"/>
    <cellStyle name="Entrada 3 2 3 3 2 6 4" xfId="14064" xr:uid="{18432E3E-EB6B-40A0-BAE4-1B36386FDD57}"/>
    <cellStyle name="Entrada 3 2 3 3 2 7" xfId="14065" xr:uid="{F210890A-EFCF-458F-8583-9FA43F712E42}"/>
    <cellStyle name="Entrada 3 2 3 3 2 8" xfId="14066" xr:uid="{D4EAAC1F-CDE4-45AE-A890-F2AC390FA04C}"/>
    <cellStyle name="Entrada 3 2 3 3 2 9" xfId="14067" xr:uid="{CFDF632F-80BE-4752-82B8-F87E9F22D39F}"/>
    <cellStyle name="Entrada 3 2 3 3 3" xfId="14068" xr:uid="{BFC30CE3-F6E9-4BAD-BA47-AE16D6F25528}"/>
    <cellStyle name="Entrada 3 2 3 3 3 2" xfId="14069" xr:uid="{E3F4D03E-4F66-4AFE-8603-0DA23A4BC8B4}"/>
    <cellStyle name="Entrada 3 2 3 3 3 3" xfId="14070" xr:uid="{3F2AF6BF-BC07-45AD-8A9D-162047A65795}"/>
    <cellStyle name="Entrada 3 2 3 3 3 4" xfId="14071" xr:uid="{65C70C3C-69D7-430A-846B-9B94E197A15F}"/>
    <cellStyle name="Entrada 3 2 3 3 3 5" xfId="14072" xr:uid="{270F9E9B-311C-4031-9236-2F845C88F979}"/>
    <cellStyle name="Entrada 3 2 3 3 4" xfId="14073" xr:uid="{6B8A4ACC-53D3-4B83-B9AC-E31010B13058}"/>
    <cellStyle name="Entrada 3 2 3 3 4 2" xfId="14074" xr:uid="{23327A1D-1B41-41C2-B91B-D68F094FA892}"/>
    <cellStyle name="Entrada 3 2 3 3 4 3" xfId="14075" xr:uid="{E90A5AD8-B061-4B1D-AA51-C7265B731EF6}"/>
    <cellStyle name="Entrada 3 2 3 3 4 4" xfId="14076" xr:uid="{BA6437C4-CC0D-4D45-B1A7-AD76E1837A11}"/>
    <cellStyle name="Entrada 3 2 3 3 4 5" xfId="14077" xr:uid="{E402997A-9429-4B3D-A592-BD46875DDF69}"/>
    <cellStyle name="Entrada 3 2 3 3 5" xfId="14078" xr:uid="{4B9DCB83-8D79-4F51-96A7-E4AD718B5653}"/>
    <cellStyle name="Entrada 3 2 3 3 5 2" xfId="14079" xr:uid="{74E50700-0F43-4C8A-81B9-3AB648BFF4B0}"/>
    <cellStyle name="Entrada 3 2 3 3 5 3" xfId="14080" xr:uid="{EB1660F7-2EF3-41E4-80DA-79609A1DD088}"/>
    <cellStyle name="Entrada 3 2 3 3 5 4" xfId="14081" xr:uid="{5C2CF6FB-C3B5-4971-85C9-497037C6F133}"/>
    <cellStyle name="Entrada 3 2 3 3 6" xfId="14082" xr:uid="{10683E2B-F220-4401-AF9B-B600E12B3A4E}"/>
    <cellStyle name="Entrada 3 2 3 3 6 2" xfId="14083" xr:uid="{21071B97-D048-4C04-B423-27BE52741A85}"/>
    <cellStyle name="Entrada 3 2 3 3 6 3" xfId="14084" xr:uid="{CC75E97D-612D-4470-928B-D493A52C5594}"/>
    <cellStyle name="Entrada 3 2 3 3 6 4" xfId="14085" xr:uid="{8BEC7B0E-7C45-4BBA-8916-7A4423D59102}"/>
    <cellStyle name="Entrada 3 2 3 3 7" xfId="14086" xr:uid="{284EFABC-F97C-4AC5-917B-226DC1EECF3F}"/>
    <cellStyle name="Entrada 3 2 3 3 7 2" xfId="14087" xr:uid="{A136B211-C0EA-469E-A169-50F47CD2F355}"/>
    <cellStyle name="Entrada 3 2 3 3 7 3" xfId="14088" xr:uid="{8FB8EAF9-B706-405B-9BA2-0C524180FBE8}"/>
    <cellStyle name="Entrada 3 2 3 3 7 4" xfId="14089" xr:uid="{50D8431D-5730-4A4A-9568-2A315676B8EB}"/>
    <cellStyle name="Entrada 3 2 3 3 8" xfId="14090" xr:uid="{8FCB0B57-7A40-4DE1-A7E0-6FF7F070F675}"/>
    <cellStyle name="Entrada 3 2 3 3 9" xfId="14091" xr:uid="{C8EE4C6C-A4B6-470E-862A-4BC1BCE554D8}"/>
    <cellStyle name="Entrada 3 2 3 4" xfId="14092" xr:uid="{B8E28F76-F7F6-4BD9-BEAF-567BCC50E805}"/>
    <cellStyle name="Entrada 3 2 3 4 10" xfId="14093" xr:uid="{8B949137-A675-44DB-AF1F-E60D4840B7D7}"/>
    <cellStyle name="Entrada 3 2 3 4 2" xfId="14094" xr:uid="{C56B13E6-1C60-4C36-B968-357D57ED1656}"/>
    <cellStyle name="Entrada 3 2 3 4 2 2" xfId="14095" xr:uid="{9EBBEB86-ED47-427E-89FD-6A6085C5C91F}"/>
    <cellStyle name="Entrada 3 2 3 4 2 3" xfId="14096" xr:uid="{860B12E2-5ACB-4AE5-A24E-2043ACC21637}"/>
    <cellStyle name="Entrada 3 2 3 4 2 4" xfId="14097" xr:uid="{1F022017-580F-4C92-81AF-AE11EEEA594A}"/>
    <cellStyle name="Entrada 3 2 3 4 2 5" xfId="14098" xr:uid="{0D429142-E1B7-40D1-AA8B-55A00FEE572E}"/>
    <cellStyle name="Entrada 3 2 3 4 3" xfId="14099" xr:uid="{88602B03-E6F5-4119-ACF2-480FA9115CCA}"/>
    <cellStyle name="Entrada 3 2 3 4 3 2" xfId="14100" xr:uid="{8BF07508-4509-41E1-8211-1659A0EE8A80}"/>
    <cellStyle name="Entrada 3 2 3 4 3 3" xfId="14101" xr:uid="{8491E57E-E51B-43A8-BABC-4B8E8A88F868}"/>
    <cellStyle name="Entrada 3 2 3 4 3 4" xfId="14102" xr:uid="{9C6A1B2F-0F97-4F2D-9477-3F19961A8F3A}"/>
    <cellStyle name="Entrada 3 2 3 4 3 5" xfId="14103" xr:uid="{01E4DB56-7A23-470F-AED1-521564C3384B}"/>
    <cellStyle name="Entrada 3 2 3 4 4" xfId="14104" xr:uid="{4576997C-2D1D-4CF0-840A-06718C10EA3B}"/>
    <cellStyle name="Entrada 3 2 3 4 4 2" xfId="14105" xr:uid="{90A2A314-ECC6-48DF-80C2-277516B5A3CE}"/>
    <cellStyle name="Entrada 3 2 3 4 4 3" xfId="14106" xr:uid="{9FBFBAB1-8F50-4176-A48A-9FFADD95DFD6}"/>
    <cellStyle name="Entrada 3 2 3 4 4 4" xfId="14107" xr:uid="{8980FCCE-C904-46AD-A3A1-748768EF2124}"/>
    <cellStyle name="Entrada 3 2 3 4 5" xfId="14108" xr:uid="{D62A0742-6885-405D-A5D0-DBF1DA7AB292}"/>
    <cellStyle name="Entrada 3 2 3 4 5 2" xfId="14109" xr:uid="{1306B768-C4CE-4FE2-97E8-AF3A3AEADA9D}"/>
    <cellStyle name="Entrada 3 2 3 4 5 3" xfId="14110" xr:uid="{EF934B84-89CD-401D-8571-2D5C30A5AFDC}"/>
    <cellStyle name="Entrada 3 2 3 4 5 4" xfId="14111" xr:uid="{0297936F-A793-4B7C-99AB-645537AA3910}"/>
    <cellStyle name="Entrada 3 2 3 4 6" xfId="14112" xr:uid="{BC390A0F-5A6A-4A97-AE32-876BA13CCD90}"/>
    <cellStyle name="Entrada 3 2 3 4 6 2" xfId="14113" xr:uid="{18DF44D9-F3A5-4626-BC2D-6564338C031A}"/>
    <cellStyle name="Entrada 3 2 3 4 6 3" xfId="14114" xr:uid="{9F0943AF-079E-48FE-A357-FAD9802A4E1A}"/>
    <cellStyle name="Entrada 3 2 3 4 6 4" xfId="14115" xr:uid="{24393D80-59D6-4235-831C-27A312276C27}"/>
    <cellStyle name="Entrada 3 2 3 4 7" xfId="14116" xr:uid="{F1C7345E-F1CA-43DC-881B-1E6B555F3117}"/>
    <cellStyle name="Entrada 3 2 3 4 8" xfId="14117" xr:uid="{95436369-7173-4237-B31C-CA2CDCF21F7B}"/>
    <cellStyle name="Entrada 3 2 3 4 9" xfId="14118" xr:uid="{D139BC9B-8E35-4044-ACA0-6F0E3315A5C6}"/>
    <cellStyle name="Entrada 3 2 3 5" xfId="14119" xr:uid="{15B13FAB-353D-48F6-B240-B95795EA460B}"/>
    <cellStyle name="Entrada 3 2 3 5 10" xfId="14120" xr:uid="{1CFD386D-F0DE-4861-9FEB-D47F09B5B443}"/>
    <cellStyle name="Entrada 3 2 3 5 2" xfId="14121" xr:uid="{5F602260-369E-44BB-8606-F8F5D629029E}"/>
    <cellStyle name="Entrada 3 2 3 5 2 2" xfId="14122" xr:uid="{3DD9D53A-3C24-4695-9375-CB8CE8F53BB8}"/>
    <cellStyle name="Entrada 3 2 3 5 2 3" xfId="14123" xr:uid="{256D3613-EC67-49ED-A6D3-9EF8947025AC}"/>
    <cellStyle name="Entrada 3 2 3 5 2 4" xfId="14124" xr:uid="{A225031B-29FD-4995-ACBE-EEAB7CA85D5C}"/>
    <cellStyle name="Entrada 3 2 3 5 2 5" xfId="14125" xr:uid="{BAAB4666-16CA-472D-BE50-AD548E41ED76}"/>
    <cellStyle name="Entrada 3 2 3 5 3" xfId="14126" xr:uid="{152817DE-6EC0-4F3A-8FCF-B4F17903930E}"/>
    <cellStyle name="Entrada 3 2 3 5 3 2" xfId="14127" xr:uid="{F135C4AD-5B03-4551-8E49-A8E7641C5968}"/>
    <cellStyle name="Entrada 3 2 3 5 3 3" xfId="14128" xr:uid="{38CBE7C8-5640-4CF9-A4B8-B662EE91549A}"/>
    <cellStyle name="Entrada 3 2 3 5 3 4" xfId="14129" xr:uid="{35C8AF4A-48F6-483E-A5CA-8D29ED55CDC0}"/>
    <cellStyle name="Entrada 3 2 3 5 3 5" xfId="14130" xr:uid="{E1E58188-D8DE-4D43-9F2B-7A93CAC27957}"/>
    <cellStyle name="Entrada 3 2 3 5 4" xfId="14131" xr:uid="{08FDBD0F-C498-46F6-8EE4-05CA3783E2C2}"/>
    <cellStyle name="Entrada 3 2 3 5 4 2" xfId="14132" xr:uid="{AEB9AA5B-61E2-4F3C-8427-3FF4403612A3}"/>
    <cellStyle name="Entrada 3 2 3 5 4 3" xfId="14133" xr:uid="{622AD0C0-37A7-422D-97F3-84D9170D6853}"/>
    <cellStyle name="Entrada 3 2 3 5 4 4" xfId="14134" xr:uid="{049479E9-5184-4D68-8915-2A7A06D4E373}"/>
    <cellStyle name="Entrada 3 2 3 5 5" xfId="14135" xr:uid="{5B9A9A11-1DB4-4B66-8F9E-5385BBE5863D}"/>
    <cellStyle name="Entrada 3 2 3 5 5 2" xfId="14136" xr:uid="{459708A6-AE1E-4BBE-92A5-E4D4E8A21AC1}"/>
    <cellStyle name="Entrada 3 2 3 5 5 3" xfId="14137" xr:uid="{FA6F614C-10C0-4071-85A3-DACEC8BF5E7C}"/>
    <cellStyle name="Entrada 3 2 3 5 5 4" xfId="14138" xr:uid="{B69DB862-98DE-4E6B-9A1F-67FBC343612A}"/>
    <cellStyle name="Entrada 3 2 3 5 6" xfId="14139" xr:uid="{72DC4087-310A-4C7C-87BB-274345106D68}"/>
    <cellStyle name="Entrada 3 2 3 5 6 2" xfId="14140" xr:uid="{9FC75E8F-5A04-475A-BB2B-BDA50415A7C6}"/>
    <cellStyle name="Entrada 3 2 3 5 6 3" xfId="14141" xr:uid="{FD1DD669-B69B-4A95-A1D0-E1DD8243688F}"/>
    <cellStyle name="Entrada 3 2 3 5 6 4" xfId="14142" xr:uid="{6F58164B-D012-4A62-A8FA-6BE226D5D8BE}"/>
    <cellStyle name="Entrada 3 2 3 5 7" xfId="14143" xr:uid="{11DB6502-A0F9-4FDD-9279-348FB391719C}"/>
    <cellStyle name="Entrada 3 2 3 5 8" xfId="14144" xr:uid="{5BB7B86A-846C-4234-87DD-3A0767AF333C}"/>
    <cellStyle name="Entrada 3 2 3 5 9" xfId="14145" xr:uid="{2594AF23-6EB8-4EDF-8925-E070C0064A23}"/>
    <cellStyle name="Entrada 3 2 3 6" xfId="14146" xr:uid="{49621A01-3707-4CAC-8F25-AE8D3CFD57A3}"/>
    <cellStyle name="Entrada 3 2 3 6 2" xfId="14147" xr:uid="{CCCBB9FD-B889-412D-B34B-DD14ADCE6DDF}"/>
    <cellStyle name="Entrada 3 2 3 6 3" xfId="14148" xr:uid="{D2620B58-9B8A-4DD8-887C-8DA3CF7F7127}"/>
    <cellStyle name="Entrada 3 2 3 6 4" xfId="14149" xr:uid="{C525FC1D-35ED-4CAE-B2B0-C54BBA7BDE09}"/>
    <cellStyle name="Entrada 3 2 3 6 5" xfId="14150" xr:uid="{B922E710-72A6-420F-B8B1-731A60E67B9F}"/>
    <cellStyle name="Entrada 3 2 3 7" xfId="14151" xr:uid="{4F5C7F81-E74D-4C47-9009-8421E6C08A3E}"/>
    <cellStyle name="Entrada 3 2 3 7 2" xfId="14152" xr:uid="{3EB16EB0-DD2F-4D7D-803D-3117E57B03DE}"/>
    <cellStyle name="Entrada 3 2 3 7 3" xfId="14153" xr:uid="{5A30332E-89BF-4279-9C79-23929557A8AB}"/>
    <cellStyle name="Entrada 3 2 3 7 4" xfId="14154" xr:uid="{9E15C403-78E7-42BF-A79F-351BA0B9FFC7}"/>
    <cellStyle name="Entrada 3 2 3 8" xfId="14155" xr:uid="{7CB0DE85-58D8-4BFF-BA6F-DA0C2F732AA4}"/>
    <cellStyle name="Entrada 3 2 3 8 2" xfId="14156" xr:uid="{BE0C75C5-F50A-43C0-A9C6-50B8C77E448B}"/>
    <cellStyle name="Entrada 3 2 3 8 3" xfId="14157" xr:uid="{FA68EC5D-F8DB-4D67-82BA-48423A701FEE}"/>
    <cellStyle name="Entrada 3 2 3 8 4" xfId="14158" xr:uid="{D6000FC9-F928-449D-8A2F-E617431D19C5}"/>
    <cellStyle name="Entrada 3 2 3 9" xfId="14159" xr:uid="{A42D96D5-CC00-4980-8F17-F869973246C5}"/>
    <cellStyle name="Entrada 3 2 3 9 2" xfId="14160" xr:uid="{31CDB029-E926-4880-8636-F3E1D533F0DD}"/>
    <cellStyle name="Entrada 3 2 3 9 3" xfId="14161" xr:uid="{1A5888A1-12BC-49FF-A131-B481E4DE4883}"/>
    <cellStyle name="Entrada 3 2 3 9 4" xfId="14162" xr:uid="{43F7B220-089C-4FFE-8429-3BDA6CF4EBC7}"/>
    <cellStyle name="Entrada 3 2 4" xfId="14163" xr:uid="{AA0BBC1D-3D56-4997-98D6-E77B679D4E2F}"/>
    <cellStyle name="Entrada 3 2 4 10" xfId="14164" xr:uid="{63A7A1FE-AAE9-4108-8B9B-24934B24BB45}"/>
    <cellStyle name="Entrada 3 2 4 2" xfId="14165" xr:uid="{1A5FF2A7-8F15-46A0-B48E-D26D28F96AD9}"/>
    <cellStyle name="Entrada 3 2 4 2 2" xfId="14166" xr:uid="{3537A473-0842-40E1-8A02-BFABB77D21C2}"/>
    <cellStyle name="Entrada 3 2 4 2 3" xfId="14167" xr:uid="{934DEEDF-8B2B-4273-99B8-5B5C510F311C}"/>
    <cellStyle name="Entrada 3 2 4 2 4" xfId="14168" xr:uid="{57AD8355-E35C-46DC-9B94-12DA7294F582}"/>
    <cellStyle name="Entrada 3 2 4 2 5" xfId="14169" xr:uid="{DB40CA2F-96A5-48A6-944E-B0DF93CA94B8}"/>
    <cellStyle name="Entrada 3 2 4 3" xfId="14170" xr:uid="{34FCA14E-A08B-4C34-92E2-A88367C3EBC9}"/>
    <cellStyle name="Entrada 3 2 4 3 2" xfId="14171" xr:uid="{697FE05B-619D-4791-B408-CCD451575721}"/>
    <cellStyle name="Entrada 3 2 4 3 3" xfId="14172" xr:uid="{B6646C32-68B2-4107-A4A6-CD84F931590D}"/>
    <cellStyle name="Entrada 3 2 4 3 4" xfId="14173" xr:uid="{F38C6175-95F3-4651-BEE9-67BA059882C1}"/>
    <cellStyle name="Entrada 3 2 4 3 5" xfId="14174" xr:uid="{019AA522-5266-4918-B25C-AFC48233A4F3}"/>
    <cellStyle name="Entrada 3 2 4 4" xfId="14175" xr:uid="{0F318283-86C5-4935-8CDC-53D98B8B47C1}"/>
    <cellStyle name="Entrada 3 2 4 4 2" xfId="14176" xr:uid="{DBA21401-C348-4D70-AF25-AA56BBAD7E5F}"/>
    <cellStyle name="Entrada 3 2 4 4 3" xfId="14177" xr:uid="{07DA3602-573C-4C96-B939-10812232B0DC}"/>
    <cellStyle name="Entrada 3 2 4 4 4" xfId="14178" xr:uid="{1011E208-FD3B-46D3-AC61-432FA6E7A745}"/>
    <cellStyle name="Entrada 3 2 4 5" xfId="14179" xr:uid="{8E749943-53D6-49BA-80CA-FF1A2A00AE6F}"/>
    <cellStyle name="Entrada 3 2 4 5 2" xfId="14180" xr:uid="{68A323A6-C358-4DAA-A6BF-7E2F551A5941}"/>
    <cellStyle name="Entrada 3 2 4 5 3" xfId="14181" xr:uid="{084DD681-CA3C-4722-8D82-5915F0D46636}"/>
    <cellStyle name="Entrada 3 2 4 5 4" xfId="14182" xr:uid="{DA652A84-1E26-4624-B830-F4FD2B71E494}"/>
    <cellStyle name="Entrada 3 2 4 6" xfId="14183" xr:uid="{F75B01C8-9C9C-4EEE-BE22-860DB6556048}"/>
    <cellStyle name="Entrada 3 2 4 6 2" xfId="14184" xr:uid="{12CC153D-0D75-47D1-B2F9-DEFD0C4E7BF5}"/>
    <cellStyle name="Entrada 3 2 4 6 3" xfId="14185" xr:uid="{1832AC8D-56AE-4C16-80C5-B8A99CD8B1A9}"/>
    <cellStyle name="Entrada 3 2 4 6 4" xfId="14186" xr:uid="{1E2C3DE4-8104-4FF4-94FC-10BD8BBBA445}"/>
    <cellStyle name="Entrada 3 2 4 7" xfId="14187" xr:uid="{6A01C9EA-4F21-40BD-A04D-245AB898DBF8}"/>
    <cellStyle name="Entrada 3 2 4 8" xfId="14188" xr:uid="{36CD59F8-0C9E-4ACF-BC27-6E280D7A3C58}"/>
    <cellStyle name="Entrada 3 2 4 9" xfId="14189" xr:uid="{0DDAC0B6-F84E-43EA-842E-640840766012}"/>
    <cellStyle name="Entrada 3 2 5" xfId="14190" xr:uid="{510B47BE-097B-4D9D-82B8-C4F42989A1C8}"/>
    <cellStyle name="Entrada 3 2 5 10" xfId="14191" xr:uid="{CFB2B802-3382-4DC3-A9F4-98F15D38C1C0}"/>
    <cellStyle name="Entrada 3 2 5 2" xfId="14192" xr:uid="{48B9F4DB-C257-4477-9BC7-D06723B59070}"/>
    <cellStyle name="Entrada 3 2 5 2 2" xfId="14193" xr:uid="{E8BEFF29-1DA6-4E18-BCCE-76D74C3B9C7B}"/>
    <cellStyle name="Entrada 3 2 5 2 3" xfId="14194" xr:uid="{BC09932A-CF9D-41FD-9EE9-E0AF4F15329A}"/>
    <cellStyle name="Entrada 3 2 5 2 4" xfId="14195" xr:uid="{9AE972A5-597C-48D4-8BD0-9C20A79C1D13}"/>
    <cellStyle name="Entrada 3 2 5 2 5" xfId="14196" xr:uid="{B50EFE8D-ED05-4A7A-A1ED-AD0BA8882699}"/>
    <cellStyle name="Entrada 3 2 5 3" xfId="14197" xr:uid="{BAA1B7E4-4B28-4AEB-99C0-9C46EE096F44}"/>
    <cellStyle name="Entrada 3 2 5 3 2" xfId="14198" xr:uid="{985BB3FF-AFCA-4BDF-A419-89299A8249ED}"/>
    <cellStyle name="Entrada 3 2 5 3 3" xfId="14199" xr:uid="{CF0FF112-E906-4C1A-8FB9-08E5DEC62A61}"/>
    <cellStyle name="Entrada 3 2 5 3 4" xfId="14200" xr:uid="{4B316B33-DDDC-4F45-BDDF-27EE8257FF93}"/>
    <cellStyle name="Entrada 3 2 5 3 5" xfId="14201" xr:uid="{C1FD5574-2BE9-4C1D-A6CC-FDC22A6D6F25}"/>
    <cellStyle name="Entrada 3 2 5 4" xfId="14202" xr:uid="{6CB53C2D-351A-4FCE-AA4E-F57BADB87FEB}"/>
    <cellStyle name="Entrada 3 2 5 4 2" xfId="14203" xr:uid="{A818BAF8-1B41-48E3-BDDB-33FE26C72FF3}"/>
    <cellStyle name="Entrada 3 2 5 4 3" xfId="14204" xr:uid="{6CF8CFC7-A673-4A30-BC69-0C92A3CAAEFD}"/>
    <cellStyle name="Entrada 3 2 5 4 4" xfId="14205" xr:uid="{1A94D328-010E-4476-8291-4871D52A96BB}"/>
    <cellStyle name="Entrada 3 2 5 5" xfId="14206" xr:uid="{8B375F2B-3F9A-4481-8542-6078A8297224}"/>
    <cellStyle name="Entrada 3 2 5 5 2" xfId="14207" xr:uid="{3DB6A28F-B122-45BB-910E-72C10D9ECB94}"/>
    <cellStyle name="Entrada 3 2 5 5 3" xfId="14208" xr:uid="{EDBAF453-6B23-4501-B78A-4E3A50417FAA}"/>
    <cellStyle name="Entrada 3 2 5 5 4" xfId="14209" xr:uid="{CBFAEC4A-B52E-475D-87D2-B76979F3944B}"/>
    <cellStyle name="Entrada 3 2 5 6" xfId="14210" xr:uid="{68964261-497A-4FCD-AB4F-54DB48F70579}"/>
    <cellStyle name="Entrada 3 2 5 6 2" xfId="14211" xr:uid="{26795DBA-66C9-4CD7-8CF0-512F9EBD3FDC}"/>
    <cellStyle name="Entrada 3 2 5 6 3" xfId="14212" xr:uid="{D8DCB1DB-549B-4A70-A513-510691B239A2}"/>
    <cellStyle name="Entrada 3 2 5 6 4" xfId="14213" xr:uid="{380CEF19-7538-4771-89AD-D409745820A9}"/>
    <cellStyle name="Entrada 3 2 5 7" xfId="14214" xr:uid="{4538EC1D-7EF6-4A0B-93CD-19E945F20FD2}"/>
    <cellStyle name="Entrada 3 2 5 8" xfId="14215" xr:uid="{743BCDED-DE36-4F1B-AC85-D563CE2E83DA}"/>
    <cellStyle name="Entrada 3 2 5 9" xfId="14216" xr:uid="{85FF217A-A606-4A69-BD82-C85F9FDF5AA9}"/>
    <cellStyle name="Entrada 3 2 6" xfId="14217" xr:uid="{A5948756-13F4-4073-BD25-9DD0374986BE}"/>
    <cellStyle name="Entrada 3 2 6 2" xfId="14218" xr:uid="{6056667A-ACC8-4EF5-861F-CF5947DDAA28}"/>
    <cellStyle name="Entrada 3 2 6 3" xfId="14219" xr:uid="{76A48145-1B60-4392-9079-9CE283EEC844}"/>
    <cellStyle name="Entrada 3 2 6 4" xfId="14220" xr:uid="{525DEFD5-3914-4893-857D-AA50009E8015}"/>
    <cellStyle name="Entrada 3 2 6 5" xfId="14221" xr:uid="{3DCAE3D8-54C1-4B9D-93EC-CE17CD2082E7}"/>
    <cellStyle name="Entrada 3 2 7" xfId="14222" xr:uid="{C5BDFBE8-CC2B-4EFC-9F32-7FB56586B984}"/>
    <cellStyle name="Entrada 3 2 7 2" xfId="14223" xr:uid="{3A62D8E8-D2DB-4920-A8F2-34C9B4DE997D}"/>
    <cellStyle name="Entrada 3 2 7 3" xfId="14224" xr:uid="{017F2EC1-DC2C-4174-AE63-2F350751D92C}"/>
    <cellStyle name="Entrada 3 2 7 4" xfId="14225" xr:uid="{B163B4BC-4377-46CD-B60A-15FA6BDB94BE}"/>
    <cellStyle name="Entrada 3 2 8" xfId="14226" xr:uid="{4872A8BF-B129-4819-B40A-DCA7C0544CAE}"/>
    <cellStyle name="Entrada 3 2 8 2" xfId="14227" xr:uid="{893392E9-B8D1-4B2F-A10D-D40F2164C895}"/>
    <cellStyle name="Entrada 3 2 8 3" xfId="14228" xr:uid="{09A12AFA-9384-4CDD-A48B-AC79265FF9CC}"/>
    <cellStyle name="Entrada 3 2 8 4" xfId="14229" xr:uid="{5ADF9F76-D5A3-469F-8259-ACFE4357A95E}"/>
    <cellStyle name="Entrada 3 2 9" xfId="14230" xr:uid="{08CC9B6D-C771-4D84-AE73-FBA39CB438DF}"/>
    <cellStyle name="Entrada 3 3" xfId="706" xr:uid="{54ABDEB8-2842-4A04-9CA3-CC21F3AB05C4}"/>
    <cellStyle name="Entrada 3 3 10" xfId="14231" xr:uid="{C510E680-C408-47B6-8392-CD522828D150}"/>
    <cellStyle name="Entrada 3 3 11" xfId="14232" xr:uid="{24C10EFD-A8CB-47D7-ADC8-D252AEC24238}"/>
    <cellStyle name="Entrada 3 3 12" xfId="14233" xr:uid="{0B2FF4D3-00CA-4244-A012-8D9A35EB28F9}"/>
    <cellStyle name="Entrada 3 3 13" xfId="14234" xr:uid="{EE590C19-4C6B-497D-A1E5-74F0138378B1}"/>
    <cellStyle name="Entrada 3 3 2" xfId="836" xr:uid="{9AC13EDC-53DE-4867-A313-B05D132067B7}"/>
    <cellStyle name="Entrada 3 3 2 10" xfId="14235" xr:uid="{2C8E26B9-C44F-4D11-9B9F-D25BE53F7212}"/>
    <cellStyle name="Entrada 3 3 2 11" xfId="14236" xr:uid="{43CF7C40-3EFE-4B50-8702-49B8276F6339}"/>
    <cellStyle name="Entrada 3 3 2 12" xfId="14237" xr:uid="{E7C71A6E-1291-472A-9C8E-4BE205CBD8B6}"/>
    <cellStyle name="Entrada 3 3 2 13" xfId="14238" xr:uid="{4710B090-DA53-4181-8DBD-CB4CC38BBE58}"/>
    <cellStyle name="Entrada 3 3 2 2" xfId="1087" xr:uid="{66D958E3-AC53-488D-8ED2-D78E24F07FFB}"/>
    <cellStyle name="Entrada 3 3 2 2 10" xfId="14239" xr:uid="{F1476251-D473-44EE-8F14-9B7407861FDF}"/>
    <cellStyle name="Entrada 3 3 2 2 11" xfId="14240" xr:uid="{9165D73F-A6FB-4AB0-9D62-B920C5F00BA7}"/>
    <cellStyle name="Entrada 3 3 2 2 12" xfId="14241" xr:uid="{494283C0-41FE-4187-8D27-2EFD5368CADF}"/>
    <cellStyle name="Entrada 3 3 2 2 13" xfId="14242" xr:uid="{1B69F5C7-C0EC-49CF-83B1-0F3D52FC774D}"/>
    <cellStyle name="Entrada 3 3 2 2 2" xfId="14243" xr:uid="{A11F7B6E-3817-4E4E-BB56-A6EC5038F563}"/>
    <cellStyle name="Entrada 3 3 2 2 2 10" xfId="14244" xr:uid="{D92A2787-5B53-4F07-835E-27DCB1443758}"/>
    <cellStyle name="Entrada 3 3 2 2 2 2" xfId="14245" xr:uid="{5CA1C783-4A29-4019-B262-D9F4F310211A}"/>
    <cellStyle name="Entrada 3 3 2 2 2 2 2" xfId="14246" xr:uid="{A3A3A125-CC12-4625-863D-536A685692A9}"/>
    <cellStyle name="Entrada 3 3 2 2 2 2 3" xfId="14247" xr:uid="{45BE606C-D7EE-462D-85FA-390D36BCC7BE}"/>
    <cellStyle name="Entrada 3 3 2 2 2 2 4" xfId="14248" xr:uid="{6BA7427B-6617-45EE-81DE-15771F5F3436}"/>
    <cellStyle name="Entrada 3 3 2 2 2 2 5" xfId="14249" xr:uid="{1A4B8664-611F-432C-90D3-297BF723E49B}"/>
    <cellStyle name="Entrada 3 3 2 2 2 3" xfId="14250" xr:uid="{5536CB4B-130A-495C-9CA4-EA88F0F4A55B}"/>
    <cellStyle name="Entrada 3 3 2 2 2 3 2" xfId="14251" xr:uid="{E7C82AA5-7AFD-4178-842E-1A4E393DCB54}"/>
    <cellStyle name="Entrada 3 3 2 2 2 3 3" xfId="14252" xr:uid="{3F9249A4-CC12-4F6E-9F98-0AE3AE847365}"/>
    <cellStyle name="Entrada 3 3 2 2 2 3 4" xfId="14253" xr:uid="{6F36DB03-1339-4BA5-B1CF-7BD86EFE8900}"/>
    <cellStyle name="Entrada 3 3 2 2 2 3 5" xfId="14254" xr:uid="{BFA52A11-1C0B-4843-B7A4-E234BCA17306}"/>
    <cellStyle name="Entrada 3 3 2 2 2 4" xfId="14255" xr:uid="{9168938B-0927-45D8-86FF-1F2B7DCBB0FE}"/>
    <cellStyle name="Entrada 3 3 2 2 2 4 2" xfId="14256" xr:uid="{4FD78966-3B91-477D-A499-A3DB1D796168}"/>
    <cellStyle name="Entrada 3 3 2 2 2 4 3" xfId="14257" xr:uid="{78E6F462-8480-4420-9303-3DC15CD57CEE}"/>
    <cellStyle name="Entrada 3 3 2 2 2 4 4" xfId="14258" xr:uid="{793D1597-168B-440B-8F52-A412D30ABF4B}"/>
    <cellStyle name="Entrada 3 3 2 2 2 5" xfId="14259" xr:uid="{547D035F-9310-49B3-B8B6-3A53C6F3E047}"/>
    <cellStyle name="Entrada 3 3 2 2 2 5 2" xfId="14260" xr:uid="{E303C496-9AF3-4B49-8AEC-E3223AAF9923}"/>
    <cellStyle name="Entrada 3 3 2 2 2 5 3" xfId="14261" xr:uid="{203621AE-A388-440A-A978-8FA5107FAEBA}"/>
    <cellStyle name="Entrada 3 3 2 2 2 5 4" xfId="14262" xr:uid="{AC154BAB-E398-460A-81B3-D59D3E80C4BC}"/>
    <cellStyle name="Entrada 3 3 2 2 2 6" xfId="14263" xr:uid="{29E02800-7CEC-46A3-AA05-A72B4BC3BE71}"/>
    <cellStyle name="Entrada 3 3 2 2 2 6 2" xfId="14264" xr:uid="{675FC545-1303-42B3-970C-D1EBAD1D167E}"/>
    <cellStyle name="Entrada 3 3 2 2 2 6 3" xfId="14265" xr:uid="{9062FB6C-AB79-4D08-B65B-9FF1767E0C63}"/>
    <cellStyle name="Entrada 3 3 2 2 2 6 4" xfId="14266" xr:uid="{365CEBA6-4867-4E84-A64E-094A471C8676}"/>
    <cellStyle name="Entrada 3 3 2 2 2 7" xfId="14267" xr:uid="{6561E889-2E69-4F0D-837C-25D704536506}"/>
    <cellStyle name="Entrada 3 3 2 2 2 8" xfId="14268" xr:uid="{80CD26F7-9FDF-4629-9544-7149B7F561FF}"/>
    <cellStyle name="Entrada 3 3 2 2 2 9" xfId="14269" xr:uid="{D1689CD8-6C0F-4703-80CA-527F1E2E79CC}"/>
    <cellStyle name="Entrada 3 3 2 2 3" xfId="14270" xr:uid="{EEF6D4F6-62A3-4845-ACD8-9F8AFC8CF345}"/>
    <cellStyle name="Entrada 3 3 2 2 3 2" xfId="14271" xr:uid="{FDD8E6D7-6CE6-43CC-AB96-961CED8F1B96}"/>
    <cellStyle name="Entrada 3 3 2 2 3 3" xfId="14272" xr:uid="{5ADC1E93-72AF-4E35-929D-BB594C992BB4}"/>
    <cellStyle name="Entrada 3 3 2 2 3 4" xfId="14273" xr:uid="{9810D743-3715-4723-BE66-C74E2A86BC81}"/>
    <cellStyle name="Entrada 3 3 2 2 3 5" xfId="14274" xr:uid="{BA220E27-197C-4736-82AB-3440938BA2E8}"/>
    <cellStyle name="Entrada 3 3 2 2 4" xfId="14275" xr:uid="{A4D78AD8-3A5B-4BB9-B6C7-258E2671BAC7}"/>
    <cellStyle name="Entrada 3 3 2 2 4 2" xfId="14276" xr:uid="{4DA4089D-A7F2-4912-9B1E-10D0547B08A8}"/>
    <cellStyle name="Entrada 3 3 2 2 4 3" xfId="14277" xr:uid="{B62CF2C3-2090-4C27-BE8B-D84007A9873C}"/>
    <cellStyle name="Entrada 3 3 2 2 4 4" xfId="14278" xr:uid="{8F302AAF-7B73-4F5E-8818-5D86F40A3D15}"/>
    <cellStyle name="Entrada 3 3 2 2 4 5" xfId="14279" xr:uid="{264D71B0-ABCE-49EC-8797-0DBE79C754DB}"/>
    <cellStyle name="Entrada 3 3 2 2 5" xfId="14280" xr:uid="{11B2E804-A29F-4D96-B679-0913D51A2DB3}"/>
    <cellStyle name="Entrada 3 3 2 2 5 2" xfId="14281" xr:uid="{319EBD84-7FBC-4517-B20E-A167C2F7D927}"/>
    <cellStyle name="Entrada 3 3 2 2 5 3" xfId="14282" xr:uid="{CBC1CE32-942E-4D88-85A7-EAFE4FA7C856}"/>
    <cellStyle name="Entrada 3 3 2 2 5 4" xfId="14283" xr:uid="{738F38AD-DB29-46A1-B5FD-D43B8FA9A575}"/>
    <cellStyle name="Entrada 3 3 2 2 6" xfId="14284" xr:uid="{C2F82729-8358-434A-A50D-698D0349102F}"/>
    <cellStyle name="Entrada 3 3 2 2 6 2" xfId="14285" xr:uid="{F4C0C993-5E7F-4389-AF70-831C687908FF}"/>
    <cellStyle name="Entrada 3 3 2 2 6 3" xfId="14286" xr:uid="{9B1ABAC3-3D3B-4ADC-B5C5-8FB45FF30B68}"/>
    <cellStyle name="Entrada 3 3 2 2 6 4" xfId="14287" xr:uid="{EA8A930B-E3CF-4D20-8325-C2A455A687CD}"/>
    <cellStyle name="Entrada 3 3 2 2 7" xfId="14288" xr:uid="{062CAD5E-93EC-4E94-906E-0FA9EE2D94D9}"/>
    <cellStyle name="Entrada 3 3 2 2 7 2" xfId="14289" xr:uid="{93F13661-2886-4B9B-ACFB-2D44CAB00E38}"/>
    <cellStyle name="Entrada 3 3 2 2 7 3" xfId="14290" xr:uid="{74729DF7-2308-4F93-BDB5-07C694E7831D}"/>
    <cellStyle name="Entrada 3 3 2 2 7 4" xfId="14291" xr:uid="{AB500468-6962-4E4E-8ED4-E377931F1906}"/>
    <cellStyle name="Entrada 3 3 2 2 8" xfId="14292" xr:uid="{A5789892-3426-4BF7-A22C-71D477A12BCF}"/>
    <cellStyle name="Entrada 3 3 2 2 9" xfId="14293" xr:uid="{F795C5FE-C242-485F-8F8C-B0041436C7D2}"/>
    <cellStyle name="Entrada 3 3 2 3" xfId="14294" xr:uid="{18F3A746-E64F-41A1-86A3-FD68A5FF529C}"/>
    <cellStyle name="Entrada 3 3 2 3 10" xfId="14295" xr:uid="{BF4A8AE1-D3CD-4C46-A8E7-FC2751098983}"/>
    <cellStyle name="Entrada 3 3 2 3 2" xfId="14296" xr:uid="{F3F34A3B-BFB5-495F-94EA-3B54B7C78EF4}"/>
    <cellStyle name="Entrada 3 3 2 3 2 2" xfId="14297" xr:uid="{1C739FB3-59EE-43D3-8158-C61143B18828}"/>
    <cellStyle name="Entrada 3 3 2 3 2 3" xfId="14298" xr:uid="{7E9E9437-98A1-47E0-A628-344F5E8A18E3}"/>
    <cellStyle name="Entrada 3 3 2 3 2 4" xfId="14299" xr:uid="{91E60901-3B84-47C7-AD28-23210192CE06}"/>
    <cellStyle name="Entrada 3 3 2 3 2 5" xfId="14300" xr:uid="{5E39EC9C-E107-4C4F-94AD-96C3075B48AE}"/>
    <cellStyle name="Entrada 3 3 2 3 3" xfId="14301" xr:uid="{64486836-6F77-4805-B5BB-1FCC99597E16}"/>
    <cellStyle name="Entrada 3 3 2 3 3 2" xfId="14302" xr:uid="{13EA1F4F-0E44-4120-9CA3-26CCFD21B881}"/>
    <cellStyle name="Entrada 3 3 2 3 3 3" xfId="14303" xr:uid="{2FA08DC5-CB27-41D7-BA77-C25C9F218106}"/>
    <cellStyle name="Entrada 3 3 2 3 3 4" xfId="14304" xr:uid="{6012C66D-6C54-46BB-B7E2-8E4C38215E0E}"/>
    <cellStyle name="Entrada 3 3 2 3 3 5" xfId="14305" xr:uid="{D6618DE0-8D66-47FD-9599-E0C2D30CA50D}"/>
    <cellStyle name="Entrada 3 3 2 3 4" xfId="14306" xr:uid="{331A6D77-BC01-4A54-BBE3-A1DC6EBCFCE6}"/>
    <cellStyle name="Entrada 3 3 2 3 4 2" xfId="14307" xr:uid="{3EE8E3B0-082A-49BF-B613-B9DFBC3523AD}"/>
    <cellStyle name="Entrada 3 3 2 3 4 3" xfId="14308" xr:uid="{43C83D07-718B-4AE2-86CD-92ECCECD16CA}"/>
    <cellStyle name="Entrada 3 3 2 3 4 4" xfId="14309" xr:uid="{D001E184-9BF2-4175-86BA-F03BF9ADD8EE}"/>
    <cellStyle name="Entrada 3 3 2 3 5" xfId="14310" xr:uid="{17F3AE73-0E9F-40B8-86E5-1261E9F1A9BB}"/>
    <cellStyle name="Entrada 3 3 2 3 5 2" xfId="14311" xr:uid="{8C7FD6ED-F054-419A-B231-349ACA091F9C}"/>
    <cellStyle name="Entrada 3 3 2 3 5 3" xfId="14312" xr:uid="{561EA99D-1485-4F61-9EB7-779B6CB967A0}"/>
    <cellStyle name="Entrada 3 3 2 3 5 4" xfId="14313" xr:uid="{893DCE17-63D2-4A24-830C-76972E36AD16}"/>
    <cellStyle name="Entrada 3 3 2 3 6" xfId="14314" xr:uid="{227B8383-8A6C-40D6-BFAD-E69256610FD2}"/>
    <cellStyle name="Entrada 3 3 2 3 6 2" xfId="14315" xr:uid="{08F47B9D-F00C-4396-8EF7-A192F4BC86FC}"/>
    <cellStyle name="Entrada 3 3 2 3 6 3" xfId="14316" xr:uid="{DFD3B85A-CF0F-4EBB-B80A-38CF8D3FF76F}"/>
    <cellStyle name="Entrada 3 3 2 3 6 4" xfId="14317" xr:uid="{344650E0-DB41-424B-9473-111DEF6133CD}"/>
    <cellStyle name="Entrada 3 3 2 3 7" xfId="14318" xr:uid="{7A3F407F-C229-4D3E-9E1F-239E7F1CC18B}"/>
    <cellStyle name="Entrada 3 3 2 3 8" xfId="14319" xr:uid="{B47BF9BD-B100-4C49-863C-545FE78D0440}"/>
    <cellStyle name="Entrada 3 3 2 3 9" xfId="14320" xr:uid="{54D6A696-33FC-4F91-9E05-706FD7C50BAE}"/>
    <cellStyle name="Entrada 3 3 2 4" xfId="14321" xr:uid="{1EF85699-780F-4479-A8BD-06AE1E6CADCC}"/>
    <cellStyle name="Entrada 3 3 2 4 10" xfId="14322" xr:uid="{32A3E511-5956-4E25-8C30-B59F4BCB0E72}"/>
    <cellStyle name="Entrada 3 3 2 4 2" xfId="14323" xr:uid="{48D14288-B61D-4FBD-8E27-AC261972B1A0}"/>
    <cellStyle name="Entrada 3 3 2 4 2 2" xfId="14324" xr:uid="{2C5CF221-742C-4961-ABFE-2F018CFC2E47}"/>
    <cellStyle name="Entrada 3 3 2 4 2 3" xfId="14325" xr:uid="{41C53675-9227-4EE7-91C3-F961A4B1C149}"/>
    <cellStyle name="Entrada 3 3 2 4 2 4" xfId="14326" xr:uid="{55A37514-8E36-48F1-B1F7-B7CA271403A8}"/>
    <cellStyle name="Entrada 3 3 2 4 2 5" xfId="14327" xr:uid="{8A5B63F7-294F-41EA-AD2C-CB2B8B1266F9}"/>
    <cellStyle name="Entrada 3 3 2 4 3" xfId="14328" xr:uid="{F3B909B2-03D6-4C8B-B65B-DE84BE13C0A7}"/>
    <cellStyle name="Entrada 3 3 2 4 3 2" xfId="14329" xr:uid="{F226707D-C670-46D8-8735-8D263857DD38}"/>
    <cellStyle name="Entrada 3 3 2 4 3 3" xfId="14330" xr:uid="{66B14DDA-D658-4B34-92CC-DE742A60991F}"/>
    <cellStyle name="Entrada 3 3 2 4 3 4" xfId="14331" xr:uid="{665305AA-D962-459C-BD98-ED5C1891EAEA}"/>
    <cellStyle name="Entrada 3 3 2 4 3 5" xfId="14332" xr:uid="{80F23088-CF4C-4394-B64B-6C8467183857}"/>
    <cellStyle name="Entrada 3 3 2 4 4" xfId="14333" xr:uid="{2BAFFBA3-78A8-4D1A-99B0-C4C8F6276DEA}"/>
    <cellStyle name="Entrada 3 3 2 4 4 2" xfId="14334" xr:uid="{F3DFEB90-1B61-4078-A4A3-EC288E2E71B8}"/>
    <cellStyle name="Entrada 3 3 2 4 4 3" xfId="14335" xr:uid="{A9825704-6EA5-49ED-87BE-F421526907D1}"/>
    <cellStyle name="Entrada 3 3 2 4 4 4" xfId="14336" xr:uid="{577CDC98-3CA2-42CF-8E8B-9EF3D8E56911}"/>
    <cellStyle name="Entrada 3 3 2 4 5" xfId="14337" xr:uid="{F757C187-1398-42DB-8037-B6666703ECF5}"/>
    <cellStyle name="Entrada 3 3 2 4 5 2" xfId="14338" xr:uid="{CD3F96D4-2A0E-4A4E-8047-DD073B5A83B7}"/>
    <cellStyle name="Entrada 3 3 2 4 5 3" xfId="14339" xr:uid="{45E7AB61-C592-44A7-8610-8DF8AE650F41}"/>
    <cellStyle name="Entrada 3 3 2 4 5 4" xfId="14340" xr:uid="{47CFE4EE-796E-444E-B663-1737FB3E6300}"/>
    <cellStyle name="Entrada 3 3 2 4 6" xfId="14341" xr:uid="{57B5602E-A064-4417-A715-D4D39E4E9F8D}"/>
    <cellStyle name="Entrada 3 3 2 4 6 2" xfId="14342" xr:uid="{84D6115A-B37B-48F5-8796-29333B2A0DAB}"/>
    <cellStyle name="Entrada 3 3 2 4 6 3" xfId="14343" xr:uid="{86B9D1BC-CAAA-4EC6-BE67-645ABFDA5302}"/>
    <cellStyle name="Entrada 3 3 2 4 6 4" xfId="14344" xr:uid="{662A969A-DF01-4AB0-87DC-E3FB4B20E40B}"/>
    <cellStyle name="Entrada 3 3 2 4 7" xfId="14345" xr:uid="{490DE8B8-A51F-484B-ABAB-4B150B8FBFCC}"/>
    <cellStyle name="Entrada 3 3 2 4 8" xfId="14346" xr:uid="{BEC66FC4-EB46-401E-B6DC-2C3FCE3D2BFD}"/>
    <cellStyle name="Entrada 3 3 2 4 9" xfId="14347" xr:uid="{E9A9C5B1-31C5-43B0-BB1F-9BC1F81339BA}"/>
    <cellStyle name="Entrada 3 3 2 5" xfId="14348" xr:uid="{46BA19BD-892C-4AE0-A445-126FAF2DAC50}"/>
    <cellStyle name="Entrada 3 3 2 5 2" xfId="14349" xr:uid="{A5EC40F9-9A33-4B6A-AAD4-170CDEAED497}"/>
    <cellStyle name="Entrada 3 3 2 5 3" xfId="14350" xr:uid="{EBBA3506-121A-46A7-A6A8-274D221E4550}"/>
    <cellStyle name="Entrada 3 3 2 5 4" xfId="14351" xr:uid="{E953020A-75E8-49A1-9D1B-50DC9BFF80E7}"/>
    <cellStyle name="Entrada 3 3 2 5 5" xfId="14352" xr:uid="{3428EC76-E310-4657-B58D-F5FC0F38B927}"/>
    <cellStyle name="Entrada 3 3 2 6" xfId="14353" xr:uid="{92B6CDD8-212F-4625-BCBF-BC46F1A392A3}"/>
    <cellStyle name="Entrada 3 3 2 6 2" xfId="14354" xr:uid="{A55D2330-D3C8-403E-85B8-5627779CD582}"/>
    <cellStyle name="Entrada 3 3 2 6 3" xfId="14355" xr:uid="{DE86705A-9276-4D79-A53A-8866FF9ECD48}"/>
    <cellStyle name="Entrada 3 3 2 6 4" xfId="14356" xr:uid="{38F5F6C3-649D-4C78-8657-68B2AD7E6509}"/>
    <cellStyle name="Entrada 3 3 2 7" xfId="14357" xr:uid="{77FB5D23-8AFB-4E10-82CF-5824F9DE5E48}"/>
    <cellStyle name="Entrada 3 3 2 7 2" xfId="14358" xr:uid="{6968CDBE-1674-44CD-8192-5CE09AE291C9}"/>
    <cellStyle name="Entrada 3 3 2 7 3" xfId="14359" xr:uid="{100BF27D-1A2F-4839-A696-504A0CE26E8F}"/>
    <cellStyle name="Entrada 3 3 2 7 4" xfId="14360" xr:uid="{0C390AFF-5E21-4CFD-A3DD-B9C774234114}"/>
    <cellStyle name="Entrada 3 3 2 8" xfId="14361" xr:uid="{8CDCB7EB-55EC-4B58-972A-ED6F9747471E}"/>
    <cellStyle name="Entrada 3 3 2 8 2" xfId="14362" xr:uid="{B348BC72-9436-40BC-8E88-C3084B065E80}"/>
    <cellStyle name="Entrada 3 3 2 8 3" xfId="14363" xr:uid="{CE252D84-8E82-4E75-91CE-2E68343C13DA}"/>
    <cellStyle name="Entrada 3 3 2 8 4" xfId="14364" xr:uid="{389B9C12-13E9-4FDE-89E7-824C4B4E6EC8}"/>
    <cellStyle name="Entrada 3 3 2 9" xfId="14365" xr:uid="{AC639038-00DA-48CE-B263-28659D5EC1D6}"/>
    <cellStyle name="Entrada 3 3 3" xfId="14366" xr:uid="{C8A07E2C-8B80-4D9B-8680-9CF0474FB495}"/>
    <cellStyle name="Entrada 3 3 3 10" xfId="14367" xr:uid="{21EC5B22-668C-4484-BF89-B515CC47A940}"/>
    <cellStyle name="Entrada 3 3 3 2" xfId="14368" xr:uid="{ABE6081F-85E3-409B-8D61-43D0D8EE7F4F}"/>
    <cellStyle name="Entrada 3 3 3 2 2" xfId="14369" xr:uid="{87558497-B3C0-4A83-9118-BB964C3D2EF7}"/>
    <cellStyle name="Entrada 3 3 3 2 3" xfId="14370" xr:uid="{95D6998E-FFA7-4733-91AD-184807CF8D71}"/>
    <cellStyle name="Entrada 3 3 3 2 4" xfId="14371" xr:uid="{EADF85EF-EBA0-43C7-BBC6-FA7426F58270}"/>
    <cellStyle name="Entrada 3 3 3 2 5" xfId="14372" xr:uid="{672CA42C-77CA-41C6-8A45-EF3FFF9EE318}"/>
    <cellStyle name="Entrada 3 3 3 3" xfId="14373" xr:uid="{0568C2FA-2F5C-48E3-870A-0F4F340CC260}"/>
    <cellStyle name="Entrada 3 3 3 3 2" xfId="14374" xr:uid="{8217622F-BC09-4D43-9D2F-4D744514156A}"/>
    <cellStyle name="Entrada 3 3 3 3 3" xfId="14375" xr:uid="{DC477294-E855-4066-B25C-6EB1DFCDC319}"/>
    <cellStyle name="Entrada 3 3 3 3 4" xfId="14376" xr:uid="{166DF58A-72E5-45BE-AFA1-12BE9F16E168}"/>
    <cellStyle name="Entrada 3 3 3 3 5" xfId="14377" xr:uid="{3B3B9857-837F-4F3B-9B54-2FA2F364437C}"/>
    <cellStyle name="Entrada 3 3 3 4" xfId="14378" xr:uid="{85C66BDC-ADDA-4AA3-AB0E-DF9A848E55EA}"/>
    <cellStyle name="Entrada 3 3 3 4 2" xfId="14379" xr:uid="{C96FD393-E278-4653-B02C-E87E53F66932}"/>
    <cellStyle name="Entrada 3 3 3 4 3" xfId="14380" xr:uid="{45CF42B2-4848-4423-9D54-E1032759A446}"/>
    <cellStyle name="Entrada 3 3 3 4 4" xfId="14381" xr:uid="{5AFC391D-8DAF-45D5-A7A7-AC71994F08A7}"/>
    <cellStyle name="Entrada 3 3 3 5" xfId="14382" xr:uid="{C9C86056-B1B2-4D7C-8BE1-667CD220E97F}"/>
    <cellStyle name="Entrada 3 3 3 5 2" xfId="14383" xr:uid="{8EF1BC83-0BA2-4845-BEAF-78F8C888D44C}"/>
    <cellStyle name="Entrada 3 3 3 5 3" xfId="14384" xr:uid="{A446E8B0-3FF4-4BCB-BD8F-1C8720650CA9}"/>
    <cellStyle name="Entrada 3 3 3 5 4" xfId="14385" xr:uid="{312D9350-EB8D-4CF5-8404-EBF7B8B66B09}"/>
    <cellStyle name="Entrada 3 3 3 6" xfId="14386" xr:uid="{FF07C679-C8FC-4099-8400-03A1141B34D0}"/>
    <cellStyle name="Entrada 3 3 3 6 2" xfId="14387" xr:uid="{8799900D-5C67-4055-A59C-43F212FC2AE0}"/>
    <cellStyle name="Entrada 3 3 3 6 3" xfId="14388" xr:uid="{CDA8F5F6-F76F-4ED1-AA02-C2104A1C1DD5}"/>
    <cellStyle name="Entrada 3 3 3 6 4" xfId="14389" xr:uid="{B1D822B2-9A20-4202-AB57-75A568509B7D}"/>
    <cellStyle name="Entrada 3 3 3 7" xfId="14390" xr:uid="{2A932B63-932A-48E2-A8CF-FE222A98E574}"/>
    <cellStyle name="Entrada 3 3 3 8" xfId="14391" xr:uid="{2FB15CBF-0926-4913-BC1A-90A8082E4881}"/>
    <cellStyle name="Entrada 3 3 3 9" xfId="14392" xr:uid="{1C068D6A-FFCC-4E00-BB3B-ADDB63538ED3}"/>
    <cellStyle name="Entrada 3 3 4" xfId="14393" xr:uid="{70F2ACE7-DB33-48EC-9332-2FC582359827}"/>
    <cellStyle name="Entrada 3 3 4 10" xfId="14394" xr:uid="{49CEA159-62E3-4171-956E-E5A9487F02E1}"/>
    <cellStyle name="Entrada 3 3 4 2" xfId="14395" xr:uid="{652AF019-B2B3-458B-B36F-A813AEAA4165}"/>
    <cellStyle name="Entrada 3 3 4 2 2" xfId="14396" xr:uid="{D1A99BF9-41F1-4169-8D57-15328BB4DFBF}"/>
    <cellStyle name="Entrada 3 3 4 2 3" xfId="14397" xr:uid="{06A330AC-4873-4169-8B60-CA4F7AA6A80F}"/>
    <cellStyle name="Entrada 3 3 4 2 4" xfId="14398" xr:uid="{240EF51E-AC7A-4C43-8057-7A445489DB75}"/>
    <cellStyle name="Entrada 3 3 4 2 5" xfId="14399" xr:uid="{E7A8DE2C-285D-43D4-8687-44CF0BBDE211}"/>
    <cellStyle name="Entrada 3 3 4 3" xfId="14400" xr:uid="{6F611DB9-C346-42C9-BDD6-C0A3B3C2E044}"/>
    <cellStyle name="Entrada 3 3 4 3 2" xfId="14401" xr:uid="{6B8FE888-4532-4185-B701-12503B4EE0F2}"/>
    <cellStyle name="Entrada 3 3 4 3 3" xfId="14402" xr:uid="{03E98814-B4C6-4FAF-9C2A-80829E292C53}"/>
    <cellStyle name="Entrada 3 3 4 3 4" xfId="14403" xr:uid="{EED36A7B-8864-439B-ADB3-79504A9A794F}"/>
    <cellStyle name="Entrada 3 3 4 3 5" xfId="14404" xr:uid="{0E1AB220-590B-424B-8ED0-C039818FCC7C}"/>
    <cellStyle name="Entrada 3 3 4 4" xfId="14405" xr:uid="{A0B00319-FCA2-43C2-A88D-B310D5F4333D}"/>
    <cellStyle name="Entrada 3 3 4 4 2" xfId="14406" xr:uid="{9ACD348F-831E-4DEA-A332-A698952F72E6}"/>
    <cellStyle name="Entrada 3 3 4 4 3" xfId="14407" xr:uid="{29696E24-8BCA-4E76-8BE3-43F204C0B6F4}"/>
    <cellStyle name="Entrada 3 3 4 4 4" xfId="14408" xr:uid="{C2586435-43D2-4A33-B8BE-81E4E089B5D9}"/>
    <cellStyle name="Entrada 3 3 4 5" xfId="14409" xr:uid="{19D45540-3A14-4584-9B86-631890B7065E}"/>
    <cellStyle name="Entrada 3 3 4 5 2" xfId="14410" xr:uid="{63EEB1FE-AF8A-4704-B9B6-EFD521E4E5A3}"/>
    <cellStyle name="Entrada 3 3 4 5 3" xfId="14411" xr:uid="{2A8B868E-0E97-497C-A437-C60D5D1D21D8}"/>
    <cellStyle name="Entrada 3 3 4 5 4" xfId="14412" xr:uid="{2DC6C9BC-9B3F-40F5-A397-FFE29B9A9E15}"/>
    <cellStyle name="Entrada 3 3 4 6" xfId="14413" xr:uid="{34BBC76E-9056-423E-B35D-7865F4BA04F3}"/>
    <cellStyle name="Entrada 3 3 4 6 2" xfId="14414" xr:uid="{E7E33A6A-94DB-41A3-A0BB-61D2A4E032CE}"/>
    <cellStyle name="Entrada 3 3 4 6 3" xfId="14415" xr:uid="{E921A8F7-E59B-476D-AAAD-6B390BE30689}"/>
    <cellStyle name="Entrada 3 3 4 6 4" xfId="14416" xr:uid="{988791EE-726F-4D7D-AF7F-D9A753D7B753}"/>
    <cellStyle name="Entrada 3 3 4 7" xfId="14417" xr:uid="{D517AF29-08BB-4F9E-9B4C-EC53B07491EA}"/>
    <cellStyle name="Entrada 3 3 4 8" xfId="14418" xr:uid="{3962972E-1A81-460C-8429-9331C2AEFE31}"/>
    <cellStyle name="Entrada 3 3 4 9" xfId="14419" xr:uid="{38C43EE7-B7F3-4528-B03B-E6D9A07BD1A4}"/>
    <cellStyle name="Entrada 3 3 5" xfId="14420" xr:uid="{8CE9B427-3C37-4E09-ADEE-B49A15F61043}"/>
    <cellStyle name="Entrada 3 3 5 2" xfId="14421" xr:uid="{BF709C98-D064-4692-A04F-C248CE577225}"/>
    <cellStyle name="Entrada 3 3 5 3" xfId="14422" xr:uid="{8A038AA9-57FE-421D-AAB1-0A70388271A8}"/>
    <cellStyle name="Entrada 3 3 5 4" xfId="14423" xr:uid="{7F4D38A5-2FB2-455C-8163-74AA844476B3}"/>
    <cellStyle name="Entrada 3 3 5 5" xfId="14424" xr:uid="{31AF35A7-EAA3-4BC5-AE2F-123F52E98F5A}"/>
    <cellStyle name="Entrada 3 3 6" xfId="14425" xr:uid="{B62CC439-47A0-4306-98B8-5FFFB893A6E2}"/>
    <cellStyle name="Entrada 3 3 6 2" xfId="14426" xr:uid="{A248EBC8-8152-4007-9C69-C8AA7E51518B}"/>
    <cellStyle name="Entrada 3 3 6 3" xfId="14427" xr:uid="{0D833973-1417-4695-B5FD-A943F8F2FC9A}"/>
    <cellStyle name="Entrada 3 3 6 4" xfId="14428" xr:uid="{4F3C10FF-E91A-4A37-AA6A-5C46AF876B82}"/>
    <cellStyle name="Entrada 3 3 7" xfId="14429" xr:uid="{796BBC5C-BDAD-4735-8D22-06D594DBEE44}"/>
    <cellStyle name="Entrada 3 3 7 2" xfId="14430" xr:uid="{D62F4868-B35C-4C04-8474-131E7106CE15}"/>
    <cellStyle name="Entrada 3 3 7 3" xfId="14431" xr:uid="{55CEFA54-D184-49A6-BC69-D4E5B72E38C2}"/>
    <cellStyle name="Entrada 3 3 7 4" xfId="14432" xr:uid="{5B189250-5073-41E8-80EA-8F464AC2F019}"/>
    <cellStyle name="Entrada 3 3 8" xfId="14433" xr:uid="{16C722F4-A05B-491D-B113-4560B5403D5A}"/>
    <cellStyle name="Entrada 3 3 8 2" xfId="14434" xr:uid="{B56D7D51-D788-4659-ACF8-3B4DC6F0D1C6}"/>
    <cellStyle name="Entrada 3 3 8 3" xfId="14435" xr:uid="{96DAF5FA-7107-4B07-9D6D-70BA5F0E4958}"/>
    <cellStyle name="Entrada 3 3 8 4" xfId="14436" xr:uid="{FB4FF36C-123E-4D53-8387-A25BF55A0E43}"/>
    <cellStyle name="Entrada 3 3 9" xfId="14437" xr:uid="{B7C99183-CDBC-494A-B3C6-35F5CEFE0D74}"/>
    <cellStyle name="Entrada 3 4" xfId="802" xr:uid="{EBA40859-152A-4BC4-854D-2F5EE20FB165}"/>
    <cellStyle name="Entrada 3 4 10" xfId="14438" xr:uid="{8F224F5D-5BA6-4558-9357-D7E46EDC3A9C}"/>
    <cellStyle name="Entrada 3 4 11" xfId="14439" xr:uid="{97EE9D0B-AD29-4AA3-870C-4FB0D081EF6A}"/>
    <cellStyle name="Entrada 3 4 12" xfId="14440" xr:uid="{47161602-B677-45BA-98D3-D260C162EAB7}"/>
    <cellStyle name="Entrada 3 4 13" xfId="14441" xr:uid="{82B7F276-FFEB-4D3A-BFDB-3C0DC33D4F2C}"/>
    <cellStyle name="Entrada 3 4 14" xfId="14442" xr:uid="{8207CA85-E266-47E4-B738-0568521026BE}"/>
    <cellStyle name="Entrada 3 4 2" xfId="920" xr:uid="{90810D17-F40A-4D17-A8F9-9DA535EDB812}"/>
    <cellStyle name="Entrada 3 4 2 10" xfId="14443" xr:uid="{92FACC02-B1C5-42D7-B83B-58794C63E9C4}"/>
    <cellStyle name="Entrada 3 4 2 11" xfId="14444" xr:uid="{B7D1A4B7-CA66-4FB1-98FD-86F470282F26}"/>
    <cellStyle name="Entrada 3 4 2 12" xfId="14445" xr:uid="{D740202A-668F-42EE-86A7-40CAA0A2D5F0}"/>
    <cellStyle name="Entrada 3 4 2 13" xfId="14446" xr:uid="{F7183220-04B7-4E84-9AA7-1502FDFF0CF9}"/>
    <cellStyle name="Entrada 3 4 2 2" xfId="1171" xr:uid="{CEB90B6B-BD02-4424-B201-A61AC3B9F915}"/>
    <cellStyle name="Entrada 3 4 2 2 10" xfId="14447" xr:uid="{B9B728EE-E012-4375-972B-2519A2C4170F}"/>
    <cellStyle name="Entrada 3 4 2 2 11" xfId="14448" xr:uid="{338AE567-9348-4673-8720-416DCC6C2366}"/>
    <cellStyle name="Entrada 3 4 2 2 12" xfId="14449" xr:uid="{49357691-5644-47AA-97BE-8CFEB4535D21}"/>
    <cellStyle name="Entrada 3 4 2 2 13" xfId="14450" xr:uid="{3D923778-4696-463B-9A3F-A724ACB37CCE}"/>
    <cellStyle name="Entrada 3 4 2 2 2" xfId="14451" xr:uid="{17AFA4B6-034A-4167-9394-A3AF2CC628DD}"/>
    <cellStyle name="Entrada 3 4 2 2 2 10" xfId="14452" xr:uid="{6AE6088C-16E2-4B26-9AE6-320235FE428F}"/>
    <cellStyle name="Entrada 3 4 2 2 2 2" xfId="14453" xr:uid="{084ED840-5074-45BE-9909-C24938210494}"/>
    <cellStyle name="Entrada 3 4 2 2 2 2 2" xfId="14454" xr:uid="{F3108007-C4B0-4388-AA70-8EE414BF9B5C}"/>
    <cellStyle name="Entrada 3 4 2 2 2 2 3" xfId="14455" xr:uid="{E8111974-CF3D-4039-BA9F-E2057B74508C}"/>
    <cellStyle name="Entrada 3 4 2 2 2 2 4" xfId="14456" xr:uid="{5FF7EA7B-6E44-4BC0-97D4-90044B370210}"/>
    <cellStyle name="Entrada 3 4 2 2 2 2 5" xfId="14457" xr:uid="{EAC7B364-0E52-45A1-BD6A-1D4B395BD1B0}"/>
    <cellStyle name="Entrada 3 4 2 2 2 3" xfId="14458" xr:uid="{2804E400-7DA6-4F9B-A25E-F6BECFC98C3E}"/>
    <cellStyle name="Entrada 3 4 2 2 2 3 2" xfId="14459" xr:uid="{D7E59590-1BF9-44C9-803F-263FEDFA9809}"/>
    <cellStyle name="Entrada 3 4 2 2 2 3 3" xfId="14460" xr:uid="{8D251C03-F414-4E1A-825F-94D704953B2D}"/>
    <cellStyle name="Entrada 3 4 2 2 2 3 4" xfId="14461" xr:uid="{C738DDE7-652E-4082-9608-700614B530FD}"/>
    <cellStyle name="Entrada 3 4 2 2 2 3 5" xfId="14462" xr:uid="{555A6B25-E212-42DC-93C6-004ADEC99566}"/>
    <cellStyle name="Entrada 3 4 2 2 2 4" xfId="14463" xr:uid="{6FDB6097-44D7-4AD7-AF5A-CA7E7A3134B8}"/>
    <cellStyle name="Entrada 3 4 2 2 2 4 2" xfId="14464" xr:uid="{BE11A576-7DB3-4D83-B011-9FD07A0FBD83}"/>
    <cellStyle name="Entrada 3 4 2 2 2 4 3" xfId="14465" xr:uid="{1220AB5B-A20C-43EF-864B-2713D722A52E}"/>
    <cellStyle name="Entrada 3 4 2 2 2 4 4" xfId="14466" xr:uid="{ECA351E1-3E80-4DB3-B9AF-4E3BCEF66CF5}"/>
    <cellStyle name="Entrada 3 4 2 2 2 5" xfId="14467" xr:uid="{EA42993B-4D21-4BF7-922C-1DA03E027897}"/>
    <cellStyle name="Entrada 3 4 2 2 2 5 2" xfId="14468" xr:uid="{F9031715-BE87-4908-8975-2B5B5775C24B}"/>
    <cellStyle name="Entrada 3 4 2 2 2 5 3" xfId="14469" xr:uid="{843ED1A7-478F-4AA1-A1B3-1F8455392BA5}"/>
    <cellStyle name="Entrada 3 4 2 2 2 5 4" xfId="14470" xr:uid="{9443DC8F-92F0-4111-AE4A-A973C5D026AF}"/>
    <cellStyle name="Entrada 3 4 2 2 2 6" xfId="14471" xr:uid="{E78BAAA6-DE2C-4237-8533-655BAB64E01A}"/>
    <cellStyle name="Entrada 3 4 2 2 2 6 2" xfId="14472" xr:uid="{544645F6-495E-41F2-8A50-418258B872F6}"/>
    <cellStyle name="Entrada 3 4 2 2 2 6 3" xfId="14473" xr:uid="{39457E96-C002-4449-9B84-B3CCB4DB6627}"/>
    <cellStyle name="Entrada 3 4 2 2 2 6 4" xfId="14474" xr:uid="{3564EC8E-A5F7-4324-803E-1DBE52154FD8}"/>
    <cellStyle name="Entrada 3 4 2 2 2 7" xfId="14475" xr:uid="{13A343CF-648E-494E-A55A-89462428D4A2}"/>
    <cellStyle name="Entrada 3 4 2 2 2 8" xfId="14476" xr:uid="{5F9B8614-E7CB-43B9-90A3-15BC11ABAE04}"/>
    <cellStyle name="Entrada 3 4 2 2 2 9" xfId="14477" xr:uid="{774EDC7D-913D-40FC-AC30-D08279D201B5}"/>
    <cellStyle name="Entrada 3 4 2 2 3" xfId="14478" xr:uid="{5CF7A8F1-02B5-409A-98B2-B17268D7EFB1}"/>
    <cellStyle name="Entrada 3 4 2 2 3 2" xfId="14479" xr:uid="{328B72B1-B244-4450-A155-9ADC290FE554}"/>
    <cellStyle name="Entrada 3 4 2 2 3 3" xfId="14480" xr:uid="{39A940C1-587F-45A3-B63C-8B33A5159DCA}"/>
    <cellStyle name="Entrada 3 4 2 2 3 4" xfId="14481" xr:uid="{B904EA8E-1FE5-4688-8661-ACFEE4B7FB26}"/>
    <cellStyle name="Entrada 3 4 2 2 3 5" xfId="14482" xr:uid="{FFD68B19-892C-4B0C-A04A-DEBBFD2FC37E}"/>
    <cellStyle name="Entrada 3 4 2 2 4" xfId="14483" xr:uid="{CE573F49-4FE1-4EBC-BD40-58755EEC45A0}"/>
    <cellStyle name="Entrada 3 4 2 2 4 2" xfId="14484" xr:uid="{963BBF25-75CD-490C-8018-12CAB8A1CD9A}"/>
    <cellStyle name="Entrada 3 4 2 2 4 3" xfId="14485" xr:uid="{DFED3FE4-677E-46B7-92E5-6272CE2D83A8}"/>
    <cellStyle name="Entrada 3 4 2 2 4 4" xfId="14486" xr:uid="{8D0CEA5D-ADC2-4E17-A3D2-499FC05DB696}"/>
    <cellStyle name="Entrada 3 4 2 2 4 5" xfId="14487" xr:uid="{257A4CFF-1C60-4F6B-98A8-DD0451FB2764}"/>
    <cellStyle name="Entrada 3 4 2 2 5" xfId="14488" xr:uid="{7161AB69-5C6C-4A65-AFBA-3E88FD16B59C}"/>
    <cellStyle name="Entrada 3 4 2 2 5 2" xfId="14489" xr:uid="{AB60C118-F4FE-4FF9-B7BF-E3DBD1E2F5A3}"/>
    <cellStyle name="Entrada 3 4 2 2 5 3" xfId="14490" xr:uid="{357BE205-CEE4-487E-AFF5-CAEF8F29C42A}"/>
    <cellStyle name="Entrada 3 4 2 2 5 4" xfId="14491" xr:uid="{4247ABDF-A8ED-4D47-8791-E1AF7E53F652}"/>
    <cellStyle name="Entrada 3 4 2 2 6" xfId="14492" xr:uid="{65CF6D46-8921-465C-9841-136BFA038E8C}"/>
    <cellStyle name="Entrada 3 4 2 2 6 2" xfId="14493" xr:uid="{6BF49954-215E-4BD5-894C-7F3B6D80C135}"/>
    <cellStyle name="Entrada 3 4 2 2 6 3" xfId="14494" xr:uid="{58BC464C-FDE5-4032-9797-4D553207FD8F}"/>
    <cellStyle name="Entrada 3 4 2 2 6 4" xfId="14495" xr:uid="{A435A0F7-9816-4975-86E3-FFD6AEF324D5}"/>
    <cellStyle name="Entrada 3 4 2 2 7" xfId="14496" xr:uid="{54D23D5F-B998-46B5-8720-8533828EFCDC}"/>
    <cellStyle name="Entrada 3 4 2 2 7 2" xfId="14497" xr:uid="{C567D725-EBAC-4F17-B8DA-7A5239DEDBF3}"/>
    <cellStyle name="Entrada 3 4 2 2 7 3" xfId="14498" xr:uid="{F12CFEB1-6344-4732-92D4-001B5818CE4E}"/>
    <cellStyle name="Entrada 3 4 2 2 7 4" xfId="14499" xr:uid="{4473230B-7C3F-4AAB-98B4-23767BE51B54}"/>
    <cellStyle name="Entrada 3 4 2 2 8" xfId="14500" xr:uid="{27D98C17-2D2B-42B4-B50D-1D3B50FB6B76}"/>
    <cellStyle name="Entrada 3 4 2 2 9" xfId="14501" xr:uid="{4B367F3C-02FF-4B32-8D61-0331E240C7F0}"/>
    <cellStyle name="Entrada 3 4 2 3" xfId="14502" xr:uid="{92A5B0AA-34A6-42C9-A96F-A9A2A7BA998E}"/>
    <cellStyle name="Entrada 3 4 2 3 10" xfId="14503" xr:uid="{D62307F2-DE22-45F2-8EB0-4DE42A430767}"/>
    <cellStyle name="Entrada 3 4 2 3 2" xfId="14504" xr:uid="{EB270EA0-CD76-42F6-9E48-A40C6BF08BE9}"/>
    <cellStyle name="Entrada 3 4 2 3 2 2" xfId="14505" xr:uid="{14EEBA4C-A5EF-492F-8F68-E93B99950A47}"/>
    <cellStyle name="Entrada 3 4 2 3 2 3" xfId="14506" xr:uid="{6D2FBFC6-DCC9-4484-AEC4-FDCBD99B28CC}"/>
    <cellStyle name="Entrada 3 4 2 3 2 4" xfId="14507" xr:uid="{DDA43E1D-3219-4A33-AD33-B6EC85F4C532}"/>
    <cellStyle name="Entrada 3 4 2 3 2 5" xfId="14508" xr:uid="{4D93155C-72CB-4FE4-83D5-50CB4440C7E9}"/>
    <cellStyle name="Entrada 3 4 2 3 3" xfId="14509" xr:uid="{BF847E0B-EBF2-4C55-B585-959C00F04EF6}"/>
    <cellStyle name="Entrada 3 4 2 3 3 2" xfId="14510" xr:uid="{D7233439-EC8C-4663-8506-4E33D9F7B270}"/>
    <cellStyle name="Entrada 3 4 2 3 3 3" xfId="14511" xr:uid="{34D48C24-01CD-4F18-942F-19BD7F3D7C12}"/>
    <cellStyle name="Entrada 3 4 2 3 3 4" xfId="14512" xr:uid="{050E2DC7-8DD3-4169-8AF1-5BD594BBE4DD}"/>
    <cellStyle name="Entrada 3 4 2 3 3 5" xfId="14513" xr:uid="{2ED772BE-6587-4060-ACC7-18BFFE346EBA}"/>
    <cellStyle name="Entrada 3 4 2 3 4" xfId="14514" xr:uid="{FD040907-0685-4F37-9624-4376C143C7B0}"/>
    <cellStyle name="Entrada 3 4 2 3 4 2" xfId="14515" xr:uid="{8F4ED415-6354-4C66-827F-EAD7F3BFBB2C}"/>
    <cellStyle name="Entrada 3 4 2 3 4 3" xfId="14516" xr:uid="{D43F96B8-B773-4076-BE32-FC1F6AA919A8}"/>
    <cellStyle name="Entrada 3 4 2 3 4 4" xfId="14517" xr:uid="{CFD42FFF-9445-41F0-83E5-4674E81F44E0}"/>
    <cellStyle name="Entrada 3 4 2 3 5" xfId="14518" xr:uid="{4A06F521-924C-42EF-B8AA-762DFBB227D1}"/>
    <cellStyle name="Entrada 3 4 2 3 5 2" xfId="14519" xr:uid="{00F0747F-8C87-4E5C-B803-B1C86CCF410A}"/>
    <cellStyle name="Entrada 3 4 2 3 5 3" xfId="14520" xr:uid="{7BDEABB6-86AF-4C62-8781-3E3A74B16476}"/>
    <cellStyle name="Entrada 3 4 2 3 5 4" xfId="14521" xr:uid="{3C854CF1-F544-4A9C-8886-988FD258B99B}"/>
    <cellStyle name="Entrada 3 4 2 3 6" xfId="14522" xr:uid="{56AFB183-3E5F-42C2-8594-59DB39E6139B}"/>
    <cellStyle name="Entrada 3 4 2 3 6 2" xfId="14523" xr:uid="{EB16814D-E834-4B77-98C0-798D47D44A8B}"/>
    <cellStyle name="Entrada 3 4 2 3 6 3" xfId="14524" xr:uid="{22814BF3-FEE9-4BBD-8FE4-D9921DE942E3}"/>
    <cellStyle name="Entrada 3 4 2 3 6 4" xfId="14525" xr:uid="{220008BA-E791-4FAD-B2A9-B197CCFD1B6C}"/>
    <cellStyle name="Entrada 3 4 2 3 7" xfId="14526" xr:uid="{4433B374-DBF9-4A32-99B8-B0F5B1F1523E}"/>
    <cellStyle name="Entrada 3 4 2 3 8" xfId="14527" xr:uid="{94F4C655-E573-4C0A-BEE7-C516624E737A}"/>
    <cellStyle name="Entrada 3 4 2 3 9" xfId="14528" xr:uid="{99C626A0-8167-4EAA-B2DB-74734CA4B513}"/>
    <cellStyle name="Entrada 3 4 2 4" xfId="14529" xr:uid="{6D80A5E3-4E58-4484-9DC3-58CAB5B87D9F}"/>
    <cellStyle name="Entrada 3 4 2 4 10" xfId="14530" xr:uid="{1C723E28-1B09-4893-8002-3F1847B0AAB1}"/>
    <cellStyle name="Entrada 3 4 2 4 2" xfId="14531" xr:uid="{1C4AD6C2-FB2E-4E91-866C-08AF5A2C42A5}"/>
    <cellStyle name="Entrada 3 4 2 4 2 2" xfId="14532" xr:uid="{1C49BCC9-C88D-49A6-BA16-4D18574733AA}"/>
    <cellStyle name="Entrada 3 4 2 4 2 3" xfId="14533" xr:uid="{3E2EF86A-3DB1-4E90-9137-96A47B46B2EE}"/>
    <cellStyle name="Entrada 3 4 2 4 2 4" xfId="14534" xr:uid="{827D5CAE-AE55-41E3-81F4-F7E1E4F7E166}"/>
    <cellStyle name="Entrada 3 4 2 4 2 5" xfId="14535" xr:uid="{70380366-2C69-498C-886F-0DF21BA545D6}"/>
    <cellStyle name="Entrada 3 4 2 4 3" xfId="14536" xr:uid="{66F2F1A5-761B-46F3-B5A9-8BF765C499EA}"/>
    <cellStyle name="Entrada 3 4 2 4 3 2" xfId="14537" xr:uid="{29C772EF-BCB0-43A0-8724-205761DBDFD5}"/>
    <cellStyle name="Entrada 3 4 2 4 3 3" xfId="14538" xr:uid="{BB1A15CE-1155-48E7-ABDE-B6ABF0E041DB}"/>
    <cellStyle name="Entrada 3 4 2 4 3 4" xfId="14539" xr:uid="{AA9D9916-AD5A-4349-BC85-34E9D5E4D133}"/>
    <cellStyle name="Entrada 3 4 2 4 3 5" xfId="14540" xr:uid="{0ACFBD69-2733-4035-87EA-9105F471A5EF}"/>
    <cellStyle name="Entrada 3 4 2 4 4" xfId="14541" xr:uid="{487C9C82-3067-459B-914A-FA5AB6053F78}"/>
    <cellStyle name="Entrada 3 4 2 4 4 2" xfId="14542" xr:uid="{20530CA5-944B-488B-AF5A-C48FEEAD4049}"/>
    <cellStyle name="Entrada 3 4 2 4 4 3" xfId="14543" xr:uid="{F8FA6278-323D-4EC4-8BF2-8F3357E204A0}"/>
    <cellStyle name="Entrada 3 4 2 4 4 4" xfId="14544" xr:uid="{1F137589-AA68-4C3F-B280-1187B3C90972}"/>
    <cellStyle name="Entrada 3 4 2 4 5" xfId="14545" xr:uid="{B810FA56-5F06-4186-91E7-F72135C73FB6}"/>
    <cellStyle name="Entrada 3 4 2 4 5 2" xfId="14546" xr:uid="{943C18A7-256F-45B0-8F9B-DC38B7D3BBEF}"/>
    <cellStyle name="Entrada 3 4 2 4 5 3" xfId="14547" xr:uid="{BF4B5F75-05C4-4F43-A736-E5802AFB21A3}"/>
    <cellStyle name="Entrada 3 4 2 4 5 4" xfId="14548" xr:uid="{E5CF86E4-B32F-440A-B7C6-D6B61C6E8DE3}"/>
    <cellStyle name="Entrada 3 4 2 4 6" xfId="14549" xr:uid="{44D6C381-D6BD-480B-B590-AE47325E4121}"/>
    <cellStyle name="Entrada 3 4 2 4 6 2" xfId="14550" xr:uid="{4E0F849D-A4CE-4424-B543-731EE7BD739A}"/>
    <cellStyle name="Entrada 3 4 2 4 6 3" xfId="14551" xr:uid="{AC08F801-7062-4E95-8FE5-AB6C05631D16}"/>
    <cellStyle name="Entrada 3 4 2 4 6 4" xfId="14552" xr:uid="{7525217A-C236-45A9-AFBA-5097D4951980}"/>
    <cellStyle name="Entrada 3 4 2 4 7" xfId="14553" xr:uid="{34E9051B-C134-4EF7-9BEF-EC6EFFC75342}"/>
    <cellStyle name="Entrada 3 4 2 4 8" xfId="14554" xr:uid="{7ED45009-A065-4F4D-9A34-1C0203464A6F}"/>
    <cellStyle name="Entrada 3 4 2 4 9" xfId="14555" xr:uid="{EF68B3FC-B16A-4938-823E-15A06C2AB43C}"/>
    <cellStyle name="Entrada 3 4 2 5" xfId="14556" xr:uid="{FC97CA55-E73D-4BE0-8E83-18F0CDF53F22}"/>
    <cellStyle name="Entrada 3 4 2 5 2" xfId="14557" xr:uid="{37AC9FC5-6747-4F7A-AD1B-B5699DBAC5E5}"/>
    <cellStyle name="Entrada 3 4 2 5 3" xfId="14558" xr:uid="{217FC7A3-1C65-420F-A0C0-C9A09EF5B3FD}"/>
    <cellStyle name="Entrada 3 4 2 5 4" xfId="14559" xr:uid="{D9B381A9-E8B1-4485-9494-42FCB1EBB1AC}"/>
    <cellStyle name="Entrada 3 4 2 5 5" xfId="14560" xr:uid="{800A6A63-B7F9-4C12-A659-7E7C3144A279}"/>
    <cellStyle name="Entrada 3 4 2 6" xfId="14561" xr:uid="{9507C8FF-BAB2-42B1-AB20-F77AB4694E26}"/>
    <cellStyle name="Entrada 3 4 2 6 2" xfId="14562" xr:uid="{10E707DD-4AEE-4B83-B4C9-1F586FC87FEB}"/>
    <cellStyle name="Entrada 3 4 2 6 3" xfId="14563" xr:uid="{7C01873D-39AE-4897-A7B8-39B78F59EBB9}"/>
    <cellStyle name="Entrada 3 4 2 6 4" xfId="14564" xr:uid="{74580936-176B-482A-A43D-AE2A0A2498C2}"/>
    <cellStyle name="Entrada 3 4 2 7" xfId="14565" xr:uid="{46C7E295-4C9A-4063-940E-C1C0C554325A}"/>
    <cellStyle name="Entrada 3 4 2 7 2" xfId="14566" xr:uid="{4288515C-B7A1-4CF6-AA16-01CEAE1D74E5}"/>
    <cellStyle name="Entrada 3 4 2 7 3" xfId="14567" xr:uid="{1795D40A-EAEB-400A-8D2B-B00EA5F85AC1}"/>
    <cellStyle name="Entrada 3 4 2 7 4" xfId="14568" xr:uid="{3E5BEA4E-4D40-468A-BCE1-FF62CE1E6960}"/>
    <cellStyle name="Entrada 3 4 2 8" xfId="14569" xr:uid="{FC58CF82-0FEC-4211-8496-E0C9B03072FA}"/>
    <cellStyle name="Entrada 3 4 2 8 2" xfId="14570" xr:uid="{F98BBC0B-6049-4D5B-B30D-0EA8534F46AD}"/>
    <cellStyle name="Entrada 3 4 2 8 3" xfId="14571" xr:uid="{E49EF422-D427-4275-A6E5-6F2CCF7031D3}"/>
    <cellStyle name="Entrada 3 4 2 8 4" xfId="14572" xr:uid="{4FF9E670-7B30-42F1-BD21-8E41DF94D003}"/>
    <cellStyle name="Entrada 3 4 2 9" xfId="14573" xr:uid="{B0E7F98D-E5C6-400F-B574-A2B34DD369F1}"/>
    <cellStyle name="Entrada 3 4 3" xfId="1053" xr:uid="{4472298B-7214-4B68-93D6-4C72AC1F6CD2}"/>
    <cellStyle name="Entrada 3 4 3 10" xfId="14574" xr:uid="{8C33C4D0-59F7-4E37-94E4-330625CABC5D}"/>
    <cellStyle name="Entrada 3 4 3 11" xfId="14575" xr:uid="{13858C41-26C4-415F-A2CF-18769E9EF12F}"/>
    <cellStyle name="Entrada 3 4 3 12" xfId="14576" xr:uid="{734AB170-BBFD-46DB-A394-C2DE9CA2E099}"/>
    <cellStyle name="Entrada 3 4 3 13" xfId="14577" xr:uid="{45EDDBF6-A466-44DC-93CB-0336CF5D6F38}"/>
    <cellStyle name="Entrada 3 4 3 2" xfId="14578" xr:uid="{624131FD-7D83-471F-BB30-6A6DE5ECFBC5}"/>
    <cellStyle name="Entrada 3 4 3 2 10" xfId="14579" xr:uid="{7BF633CE-2EAD-408A-A7D3-54F00C7B0425}"/>
    <cellStyle name="Entrada 3 4 3 2 2" xfId="14580" xr:uid="{C690F4AE-A321-4CFD-B8A1-62EDAB232673}"/>
    <cellStyle name="Entrada 3 4 3 2 2 2" xfId="14581" xr:uid="{C90F552D-307A-405E-A8B1-30BDC57CF551}"/>
    <cellStyle name="Entrada 3 4 3 2 2 3" xfId="14582" xr:uid="{C68D088D-1C7F-4A3E-BC2E-2FD1677D6AD7}"/>
    <cellStyle name="Entrada 3 4 3 2 2 4" xfId="14583" xr:uid="{CA180E53-EF66-4CD8-B1B7-46C25A69DF81}"/>
    <cellStyle name="Entrada 3 4 3 2 2 5" xfId="14584" xr:uid="{77850CC2-8A78-4EF1-981F-DD35B03D885B}"/>
    <cellStyle name="Entrada 3 4 3 2 3" xfId="14585" xr:uid="{BB624BB7-D22C-494F-AD1C-6B2B052FEC0F}"/>
    <cellStyle name="Entrada 3 4 3 2 3 2" xfId="14586" xr:uid="{84CF5034-3793-48BB-979C-E31A06DBFF55}"/>
    <cellStyle name="Entrada 3 4 3 2 3 3" xfId="14587" xr:uid="{9B4155A2-6706-4A7B-81B5-F78A1F54256F}"/>
    <cellStyle name="Entrada 3 4 3 2 3 4" xfId="14588" xr:uid="{E3539272-84F1-4179-9E74-86DA93BCBE33}"/>
    <cellStyle name="Entrada 3 4 3 2 3 5" xfId="14589" xr:uid="{45D3B4F1-50D6-4666-8371-4026B2989375}"/>
    <cellStyle name="Entrada 3 4 3 2 4" xfId="14590" xr:uid="{F8C405E1-E968-44FE-8E7A-1787669938EC}"/>
    <cellStyle name="Entrada 3 4 3 2 4 2" xfId="14591" xr:uid="{B0CD46D9-9801-45D6-8E3D-29703ED60ADC}"/>
    <cellStyle name="Entrada 3 4 3 2 4 3" xfId="14592" xr:uid="{30C4B79D-7C46-4E75-8C50-1212EE511DFA}"/>
    <cellStyle name="Entrada 3 4 3 2 4 4" xfId="14593" xr:uid="{FE8BBA3C-E91A-4B05-9D72-48D71440AA93}"/>
    <cellStyle name="Entrada 3 4 3 2 5" xfId="14594" xr:uid="{BB7D74E0-7157-45F7-8D6F-A681855CF649}"/>
    <cellStyle name="Entrada 3 4 3 2 5 2" xfId="14595" xr:uid="{CDF6081E-9586-4AFB-B875-55D1E81D2BBE}"/>
    <cellStyle name="Entrada 3 4 3 2 5 3" xfId="14596" xr:uid="{66E5E0B0-C55C-4EF0-9FBC-C1F58BEA9548}"/>
    <cellStyle name="Entrada 3 4 3 2 5 4" xfId="14597" xr:uid="{54836E90-3067-4C7C-8D37-44B98524EB81}"/>
    <cellStyle name="Entrada 3 4 3 2 6" xfId="14598" xr:uid="{D08820C9-5A52-4D98-B91D-3A168B1BA930}"/>
    <cellStyle name="Entrada 3 4 3 2 6 2" xfId="14599" xr:uid="{DAEE6151-3042-4491-8C1E-9EADADE549BB}"/>
    <cellStyle name="Entrada 3 4 3 2 6 3" xfId="14600" xr:uid="{B1DD2376-DEF6-417D-8BE9-0E9C88AD7BE1}"/>
    <cellStyle name="Entrada 3 4 3 2 6 4" xfId="14601" xr:uid="{B3C03902-649B-43A0-91CA-1B86E0F5BF2C}"/>
    <cellStyle name="Entrada 3 4 3 2 7" xfId="14602" xr:uid="{F541DD97-C70D-4D05-BB8D-27997BE82020}"/>
    <cellStyle name="Entrada 3 4 3 2 8" xfId="14603" xr:uid="{5AB14F3C-8E39-402B-87A5-7D4404DB121E}"/>
    <cellStyle name="Entrada 3 4 3 2 9" xfId="14604" xr:uid="{77E7BC1C-C1EF-4EA1-AA9D-0A80F9A834E2}"/>
    <cellStyle name="Entrada 3 4 3 3" xfId="14605" xr:uid="{82F65F45-1722-4DC2-ABD5-7720D2E97C9A}"/>
    <cellStyle name="Entrada 3 4 3 3 2" xfId="14606" xr:uid="{FC7AFF5E-984C-4BD4-B308-26DEC6DC9079}"/>
    <cellStyle name="Entrada 3 4 3 3 3" xfId="14607" xr:uid="{23C57A35-7F72-4377-B5DE-78B57178F086}"/>
    <cellStyle name="Entrada 3 4 3 3 4" xfId="14608" xr:uid="{C8F2909A-1565-49D0-AE22-9484E0FDFB3B}"/>
    <cellStyle name="Entrada 3 4 3 3 5" xfId="14609" xr:uid="{E2B74146-5E1F-4FE8-A465-98DBD4304FFF}"/>
    <cellStyle name="Entrada 3 4 3 4" xfId="14610" xr:uid="{86D71ACB-BA35-4C29-992A-23461D51623A}"/>
    <cellStyle name="Entrada 3 4 3 4 2" xfId="14611" xr:uid="{B31FC33F-363F-40E7-A0AA-EF0FF1CE68F0}"/>
    <cellStyle name="Entrada 3 4 3 4 3" xfId="14612" xr:uid="{D1B2C3D6-BD12-406B-A9A6-D003D10A09E3}"/>
    <cellStyle name="Entrada 3 4 3 4 4" xfId="14613" xr:uid="{660570D0-99D0-4581-971F-DD3A43EBF652}"/>
    <cellStyle name="Entrada 3 4 3 4 5" xfId="14614" xr:uid="{9F95A781-7F87-48E1-A10E-5B38D690E32A}"/>
    <cellStyle name="Entrada 3 4 3 5" xfId="14615" xr:uid="{F4F8864B-82E0-4657-AADA-DA155A938322}"/>
    <cellStyle name="Entrada 3 4 3 5 2" xfId="14616" xr:uid="{34EA7B6F-9CA7-4AD4-8F19-665C12DCAE5F}"/>
    <cellStyle name="Entrada 3 4 3 5 3" xfId="14617" xr:uid="{820D505C-0AB4-4937-879B-EFE3DC98A464}"/>
    <cellStyle name="Entrada 3 4 3 5 4" xfId="14618" xr:uid="{886B3BB7-8A74-400D-98B0-BFCA67B968B0}"/>
    <cellStyle name="Entrada 3 4 3 6" xfId="14619" xr:uid="{D77A3A27-4669-4926-853B-03834D7F0E80}"/>
    <cellStyle name="Entrada 3 4 3 6 2" xfId="14620" xr:uid="{91015AFC-DB18-4B0D-965F-E7599CE3458C}"/>
    <cellStyle name="Entrada 3 4 3 6 3" xfId="14621" xr:uid="{4ACF8AA3-30D7-4315-98B1-46CC71F45ABF}"/>
    <cellStyle name="Entrada 3 4 3 6 4" xfId="14622" xr:uid="{1252DC31-B4FB-4BF0-86DB-8CC32F0FEE74}"/>
    <cellStyle name="Entrada 3 4 3 7" xfId="14623" xr:uid="{133ADBB2-7C12-4424-BBC2-F09FE392A973}"/>
    <cellStyle name="Entrada 3 4 3 7 2" xfId="14624" xr:uid="{30A9DBC2-6B29-4F4F-996E-7CD83B4E01F8}"/>
    <cellStyle name="Entrada 3 4 3 7 3" xfId="14625" xr:uid="{A8510D34-2879-4710-B980-0F25C2ACD137}"/>
    <cellStyle name="Entrada 3 4 3 7 4" xfId="14626" xr:uid="{9441BB6B-444D-40B4-B9C1-6C31E016C622}"/>
    <cellStyle name="Entrada 3 4 3 8" xfId="14627" xr:uid="{1D7C800F-8F82-41E1-8714-6199CCC16AE0}"/>
    <cellStyle name="Entrada 3 4 3 9" xfId="14628" xr:uid="{FEE3F0B2-9201-4670-903B-4A8A35173438}"/>
    <cellStyle name="Entrada 3 4 4" xfId="14629" xr:uid="{FD91487F-FA63-46BC-B703-7E7EE36CE532}"/>
    <cellStyle name="Entrada 3 4 4 10" xfId="14630" xr:uid="{61EEE497-E7CD-44BA-9A22-05916F2CD9C0}"/>
    <cellStyle name="Entrada 3 4 4 2" xfId="14631" xr:uid="{32DBA143-2782-4BC8-96FB-53FB2580347D}"/>
    <cellStyle name="Entrada 3 4 4 2 2" xfId="14632" xr:uid="{D6BF3AA4-64FB-4325-AFA3-7BF2F9B4DB5D}"/>
    <cellStyle name="Entrada 3 4 4 2 3" xfId="14633" xr:uid="{2E9DA1C1-D559-44B2-A68D-53A3215F6A55}"/>
    <cellStyle name="Entrada 3 4 4 2 4" xfId="14634" xr:uid="{28B413C1-2A21-424E-9785-0137F7D69886}"/>
    <cellStyle name="Entrada 3 4 4 2 5" xfId="14635" xr:uid="{6C79E552-4A5C-4237-AB4E-F2A228044605}"/>
    <cellStyle name="Entrada 3 4 4 3" xfId="14636" xr:uid="{56B33A46-7854-4E85-A3ED-DFF7A7F84F5C}"/>
    <cellStyle name="Entrada 3 4 4 3 2" xfId="14637" xr:uid="{7404E9EE-0A52-40E4-94A0-9D5E781A952D}"/>
    <cellStyle name="Entrada 3 4 4 3 3" xfId="14638" xr:uid="{D3C39549-619A-40A1-9B31-983AB9DD661B}"/>
    <cellStyle name="Entrada 3 4 4 3 4" xfId="14639" xr:uid="{813D1EB4-492E-490F-A34A-F36C8B85174E}"/>
    <cellStyle name="Entrada 3 4 4 3 5" xfId="14640" xr:uid="{7886DC5D-D165-4991-B339-4828DFE12D5D}"/>
    <cellStyle name="Entrada 3 4 4 4" xfId="14641" xr:uid="{76F16E5F-EEEF-4677-8ED2-84C2935F0B91}"/>
    <cellStyle name="Entrada 3 4 4 4 2" xfId="14642" xr:uid="{6694A953-E27C-4974-86BF-0648227DA2E8}"/>
    <cellStyle name="Entrada 3 4 4 4 3" xfId="14643" xr:uid="{283DBFB4-1109-40B6-9C2B-49CD435B10B1}"/>
    <cellStyle name="Entrada 3 4 4 4 4" xfId="14644" xr:uid="{5E201886-B978-45A9-A40F-7DD0E85E3116}"/>
    <cellStyle name="Entrada 3 4 4 5" xfId="14645" xr:uid="{386C1A7E-874F-45F5-97DD-BA829145AA9D}"/>
    <cellStyle name="Entrada 3 4 4 5 2" xfId="14646" xr:uid="{061E9681-FB21-4B88-8309-70EC71C612B3}"/>
    <cellStyle name="Entrada 3 4 4 5 3" xfId="14647" xr:uid="{F68AE591-6C6C-4B3F-8DC1-C2368E9C704E}"/>
    <cellStyle name="Entrada 3 4 4 5 4" xfId="14648" xr:uid="{A9F73EA6-20B2-45D4-BC6D-A0023CEC36E1}"/>
    <cellStyle name="Entrada 3 4 4 6" xfId="14649" xr:uid="{D675EB99-3B2D-4575-8155-418A1F0476ED}"/>
    <cellStyle name="Entrada 3 4 4 6 2" xfId="14650" xr:uid="{A6119969-979E-4277-A53A-A3D0466707F7}"/>
    <cellStyle name="Entrada 3 4 4 6 3" xfId="14651" xr:uid="{1ABF3E9A-6AAC-4592-B95A-CC62C266B9B3}"/>
    <cellStyle name="Entrada 3 4 4 6 4" xfId="14652" xr:uid="{5A8A8EF3-22DC-46A2-B15A-0B31AD6B0F26}"/>
    <cellStyle name="Entrada 3 4 4 7" xfId="14653" xr:uid="{2C204EF2-BD83-4BE5-B1B5-C4F94A2B7233}"/>
    <cellStyle name="Entrada 3 4 4 8" xfId="14654" xr:uid="{E7B62552-BC55-48EB-852D-D0EC7CBCD838}"/>
    <cellStyle name="Entrada 3 4 4 9" xfId="14655" xr:uid="{1D625035-FD43-4BEA-A75D-42FB72529C4E}"/>
    <cellStyle name="Entrada 3 4 5" xfId="14656" xr:uid="{C06E2E2C-FF81-4307-9377-8E22FA95612E}"/>
    <cellStyle name="Entrada 3 4 5 10" xfId="14657" xr:uid="{E429D318-E596-43B5-9DF8-A308548725FA}"/>
    <cellStyle name="Entrada 3 4 5 2" xfId="14658" xr:uid="{4E7F2D4F-E524-4FD9-9B6C-3F65D7A18C3E}"/>
    <cellStyle name="Entrada 3 4 5 2 2" xfId="14659" xr:uid="{D3DD3B0F-8B0B-49AC-BFD6-E9CC1258F3AC}"/>
    <cellStyle name="Entrada 3 4 5 2 3" xfId="14660" xr:uid="{8B71AA39-9910-49B7-BF5F-4BC1F15CDED0}"/>
    <cellStyle name="Entrada 3 4 5 2 4" xfId="14661" xr:uid="{78F883E3-C30A-4C05-B37B-A517AD1AAF1D}"/>
    <cellStyle name="Entrada 3 4 5 2 5" xfId="14662" xr:uid="{640CC136-5DEC-4A5B-A277-78C2D4753681}"/>
    <cellStyle name="Entrada 3 4 5 3" xfId="14663" xr:uid="{2E950F85-5D85-43CD-BA3B-63235B73E605}"/>
    <cellStyle name="Entrada 3 4 5 3 2" xfId="14664" xr:uid="{537EF78C-4C1E-4786-8F15-5E512BC05DA1}"/>
    <cellStyle name="Entrada 3 4 5 3 3" xfId="14665" xr:uid="{25994008-7333-4DD1-94BA-73A37AA8B6F6}"/>
    <cellStyle name="Entrada 3 4 5 3 4" xfId="14666" xr:uid="{270D9F22-02F5-4B0D-9E4D-F34649EEBCCB}"/>
    <cellStyle name="Entrada 3 4 5 3 5" xfId="14667" xr:uid="{75B5CE03-6121-4325-BE85-A9DB28E0F0FA}"/>
    <cellStyle name="Entrada 3 4 5 4" xfId="14668" xr:uid="{89544660-27DE-4300-9591-1B943E8DE1F5}"/>
    <cellStyle name="Entrada 3 4 5 4 2" xfId="14669" xr:uid="{EA753729-F636-4FCC-AE11-4D0F3376D8BF}"/>
    <cellStyle name="Entrada 3 4 5 4 3" xfId="14670" xr:uid="{01EFB5D2-0BE8-4D80-A04C-F95C74E70FCD}"/>
    <cellStyle name="Entrada 3 4 5 4 4" xfId="14671" xr:uid="{4BC26694-21CF-45D8-ADA8-E23E8386E3FC}"/>
    <cellStyle name="Entrada 3 4 5 5" xfId="14672" xr:uid="{BC86BC07-1183-4606-881E-B58E5769B020}"/>
    <cellStyle name="Entrada 3 4 5 5 2" xfId="14673" xr:uid="{EF5AC5A4-BC2B-499E-997C-771B247B63EF}"/>
    <cellStyle name="Entrada 3 4 5 5 3" xfId="14674" xr:uid="{E5F4348B-7E1B-488C-BE63-909C0FC9BD93}"/>
    <cellStyle name="Entrada 3 4 5 5 4" xfId="14675" xr:uid="{5679E013-03E9-4252-9F63-592D94C3109D}"/>
    <cellStyle name="Entrada 3 4 5 6" xfId="14676" xr:uid="{31D3C56F-25A7-497D-B015-EB8F79C152EE}"/>
    <cellStyle name="Entrada 3 4 5 6 2" xfId="14677" xr:uid="{E0F0248C-D405-43B5-A6AA-4A84530E299B}"/>
    <cellStyle name="Entrada 3 4 5 6 3" xfId="14678" xr:uid="{98D45D3B-E51C-4F83-A55B-31D0B11DF2DA}"/>
    <cellStyle name="Entrada 3 4 5 6 4" xfId="14679" xr:uid="{18A6291F-DD52-4650-B1F9-88859F9E0E03}"/>
    <cellStyle name="Entrada 3 4 5 7" xfId="14680" xr:uid="{60FCFFC9-8E81-42F1-BDB2-47608EA9284F}"/>
    <cellStyle name="Entrada 3 4 5 8" xfId="14681" xr:uid="{40465A81-CEF6-4A42-B8CC-5BFC76FB0A37}"/>
    <cellStyle name="Entrada 3 4 5 9" xfId="14682" xr:uid="{1206B93E-E889-41EA-A35A-6F853BECA094}"/>
    <cellStyle name="Entrada 3 4 6" xfId="14683" xr:uid="{0C52E2A8-A184-453D-AC31-040AA0474D75}"/>
    <cellStyle name="Entrada 3 4 6 2" xfId="14684" xr:uid="{235E0C8D-6A97-494B-81B3-9E7FA0FE6F3C}"/>
    <cellStyle name="Entrada 3 4 6 3" xfId="14685" xr:uid="{18E0A74F-77AF-42CB-B917-03FBA38D21A9}"/>
    <cellStyle name="Entrada 3 4 6 4" xfId="14686" xr:uid="{EC8F98B1-CA83-462A-A9F5-02E37546E863}"/>
    <cellStyle name="Entrada 3 4 6 5" xfId="14687" xr:uid="{13B4F659-E14B-48A7-9F7B-7506741A37A9}"/>
    <cellStyle name="Entrada 3 4 7" xfId="14688" xr:uid="{15C59352-8F9C-4B95-907C-69D8C27B1990}"/>
    <cellStyle name="Entrada 3 4 7 2" xfId="14689" xr:uid="{1A6255D0-F816-4CB9-B3B7-9ECA7A07408B}"/>
    <cellStyle name="Entrada 3 4 7 3" xfId="14690" xr:uid="{ED3144A6-2AD7-4803-81A3-CC0EBD6A3868}"/>
    <cellStyle name="Entrada 3 4 7 4" xfId="14691" xr:uid="{71E4D692-4259-4E3E-AD5C-8CB1A54E3082}"/>
    <cellStyle name="Entrada 3 4 8" xfId="14692" xr:uid="{276706DB-0FC3-4A41-AADC-BAEC0EC063DD}"/>
    <cellStyle name="Entrada 3 4 8 2" xfId="14693" xr:uid="{A37F7E8D-EB8A-4D25-9DDD-5CC95EF966C1}"/>
    <cellStyle name="Entrada 3 4 8 3" xfId="14694" xr:uid="{CBCDD890-F0B2-4AB2-9810-57EA84BAF5D0}"/>
    <cellStyle name="Entrada 3 4 8 4" xfId="14695" xr:uid="{FEF1ABEB-BC10-4C14-8DE2-ED7DEBFA2228}"/>
    <cellStyle name="Entrada 3 4 9" xfId="14696" xr:uid="{1318B363-AC22-48E6-B33B-DCEEA9452B21}"/>
    <cellStyle name="Entrada 3 4 9 2" xfId="14697" xr:uid="{E0568676-08F8-4536-98F8-B5B190847445}"/>
    <cellStyle name="Entrada 3 4 9 3" xfId="14698" xr:uid="{A2EB6E62-3FD6-46EB-9212-ABCDF47983D2}"/>
    <cellStyle name="Entrada 3 4 9 4" xfId="14699" xr:uid="{0DE24923-259B-4452-9640-28632241CFF7}"/>
    <cellStyle name="Entrada 3 5" xfId="1285" xr:uid="{84431DBD-0F8B-4AEC-914D-09E81B977F6A}"/>
    <cellStyle name="Entrada 3 5 10" xfId="14700" xr:uid="{1B4C323C-C8D4-420B-B780-BE9645DAA882}"/>
    <cellStyle name="Entrada 3 5 11" xfId="14701" xr:uid="{706AB678-14F6-42C2-9716-E182C0F22F72}"/>
    <cellStyle name="Entrada 3 5 12" xfId="14702" xr:uid="{6654003B-DC4F-4E50-9B5E-BB9A866427E1}"/>
    <cellStyle name="Entrada 3 5 2" xfId="14703" xr:uid="{8A9FC374-98F1-4432-8878-144FCA3EE6F7}"/>
    <cellStyle name="Entrada 3 5 2 2" xfId="14704" xr:uid="{3949393B-6A3F-4387-A5BC-9C78215487F9}"/>
    <cellStyle name="Entrada 3 5 2 3" xfId="14705" xr:uid="{46345D7C-CA36-4A0B-9237-D8E8F74757A3}"/>
    <cellStyle name="Entrada 3 5 2 4" xfId="14706" xr:uid="{EB7FC2EA-8590-4C52-9513-4A6C57F8E8BC}"/>
    <cellStyle name="Entrada 3 5 2 5" xfId="14707" xr:uid="{BCBA3074-3276-4BA6-A34B-E278B9C0839B}"/>
    <cellStyle name="Entrada 3 5 3" xfId="14708" xr:uid="{90062409-9687-4EF5-8B8A-966F5F793076}"/>
    <cellStyle name="Entrada 3 5 3 2" xfId="14709" xr:uid="{620B8533-C1F6-4F29-9B39-8A8123D6998D}"/>
    <cellStyle name="Entrada 3 5 3 3" xfId="14710" xr:uid="{CC926BE6-D7F1-4859-8FD2-074D907ED9AD}"/>
    <cellStyle name="Entrada 3 5 3 4" xfId="14711" xr:uid="{AD7AE6B4-4FFF-4E1D-B4CD-99E4FE100535}"/>
    <cellStyle name="Entrada 3 5 3 5" xfId="14712" xr:uid="{B2DEFEE8-703F-4B72-91F5-F03EBAA3C144}"/>
    <cellStyle name="Entrada 3 5 4" xfId="14713" xr:uid="{911661CC-1EFA-4785-8AD2-221748C36D15}"/>
    <cellStyle name="Entrada 3 5 4 2" xfId="14714" xr:uid="{A2136FEB-3F15-4021-97F2-B09F0B09715C}"/>
    <cellStyle name="Entrada 3 5 4 3" xfId="14715" xr:uid="{B5190C95-2612-4798-AFA6-5083EF4AFB1D}"/>
    <cellStyle name="Entrada 3 5 4 4" xfId="14716" xr:uid="{4CACE1B2-83AA-44F0-9CFE-5782004F340C}"/>
    <cellStyle name="Entrada 3 5 5" xfId="14717" xr:uid="{625EEAF7-029A-4CA5-B816-B8041FD04CD5}"/>
    <cellStyle name="Entrada 3 5 5 2" xfId="14718" xr:uid="{D24B704C-BE6C-4E4E-A1E2-71B1585947E5}"/>
    <cellStyle name="Entrada 3 5 5 3" xfId="14719" xr:uid="{DB5CE719-1B84-46AA-BA00-144EE336E191}"/>
    <cellStyle name="Entrada 3 5 5 4" xfId="14720" xr:uid="{3427D662-6F7D-4FE1-87D2-59211D700D61}"/>
    <cellStyle name="Entrada 3 5 6" xfId="14721" xr:uid="{EECE81C1-5A97-44FC-8C2E-16DFD96C4D87}"/>
    <cellStyle name="Entrada 3 5 6 2" xfId="14722" xr:uid="{599CEB2F-5D93-43AB-8802-987335656E59}"/>
    <cellStyle name="Entrada 3 5 6 3" xfId="14723" xr:uid="{79F88E8B-4013-450B-9A48-08001996B33A}"/>
    <cellStyle name="Entrada 3 5 6 4" xfId="14724" xr:uid="{84F780D0-6731-4BE9-8E1D-007C6EC4F858}"/>
    <cellStyle name="Entrada 3 5 7" xfId="14725" xr:uid="{88C72AC8-59D3-442E-BBA0-615B6E7E8BAC}"/>
    <cellStyle name="Entrada 3 5 8" xfId="14726" xr:uid="{939F1EEC-EEDB-42B6-9430-C62CE97D37BA}"/>
    <cellStyle name="Entrada 3 5 9" xfId="14727" xr:uid="{E86F9CEA-1E83-47A1-A8EF-6ED45BF5E7D6}"/>
    <cellStyle name="Entrada 3 6" xfId="14728" xr:uid="{D994C7FE-E17C-4C18-8456-B7F9F3BA948E}"/>
    <cellStyle name="Entrada 3 6 10" xfId="14729" xr:uid="{E33459B0-2D65-4985-9426-54472A32DA86}"/>
    <cellStyle name="Entrada 3 6 2" xfId="14730" xr:uid="{B1477D19-EF7A-4A01-BA9D-4A1717EFD0CD}"/>
    <cellStyle name="Entrada 3 6 2 2" xfId="14731" xr:uid="{A2F1F787-A829-47EE-8EDD-025E078B3425}"/>
    <cellStyle name="Entrada 3 6 2 3" xfId="14732" xr:uid="{81297B84-35B2-483C-91DA-3D34B306B279}"/>
    <cellStyle name="Entrada 3 6 2 4" xfId="14733" xr:uid="{C2FB6ADB-EE88-4326-8F4C-642248608704}"/>
    <cellStyle name="Entrada 3 6 2 5" xfId="14734" xr:uid="{822FD33A-ED86-46B9-9D0B-C36BF065A394}"/>
    <cellStyle name="Entrada 3 6 3" xfId="14735" xr:uid="{4225F633-B3D0-478E-AB47-D26156BA4899}"/>
    <cellStyle name="Entrada 3 6 3 2" xfId="14736" xr:uid="{1D25C710-9F38-4974-8D84-BB8A2B6C7841}"/>
    <cellStyle name="Entrada 3 6 3 3" xfId="14737" xr:uid="{34BC5571-98CF-46F6-B394-0028986E08E3}"/>
    <cellStyle name="Entrada 3 6 3 4" xfId="14738" xr:uid="{CB8F46CF-4EC1-4EB0-A6B0-E39B5F4D7623}"/>
    <cellStyle name="Entrada 3 6 3 5" xfId="14739" xr:uid="{9104E9AE-61EA-4D62-9217-2AD91A5454BC}"/>
    <cellStyle name="Entrada 3 6 4" xfId="14740" xr:uid="{99AE2238-F201-4690-9018-07D397519841}"/>
    <cellStyle name="Entrada 3 6 4 2" xfId="14741" xr:uid="{A4E2A9C1-79B0-4873-A770-660ED22AB3DC}"/>
    <cellStyle name="Entrada 3 6 4 3" xfId="14742" xr:uid="{BFB72A3A-3BDD-44F6-A58C-9FD26315328C}"/>
    <cellStyle name="Entrada 3 6 4 4" xfId="14743" xr:uid="{3D0D1388-EC18-4C99-B846-9CA3DAD539C0}"/>
    <cellStyle name="Entrada 3 6 5" xfId="14744" xr:uid="{F7E66BC1-91B6-4A84-928F-E6F28FED18A7}"/>
    <cellStyle name="Entrada 3 6 5 2" xfId="14745" xr:uid="{DF42CB06-3C2D-48BC-A7EF-2A55504EC041}"/>
    <cellStyle name="Entrada 3 6 5 3" xfId="14746" xr:uid="{7983CD32-C7BA-4B5B-BEB8-F835517ADAA4}"/>
    <cellStyle name="Entrada 3 6 5 4" xfId="14747" xr:uid="{BE975FDA-38AB-4954-81BF-70835682B148}"/>
    <cellStyle name="Entrada 3 6 6" xfId="14748" xr:uid="{B20920B6-A47A-4E92-AC19-E27202A29825}"/>
    <cellStyle name="Entrada 3 6 6 2" xfId="14749" xr:uid="{5143C94B-D58A-4F45-9384-BD2CAF4A3C5E}"/>
    <cellStyle name="Entrada 3 6 6 3" xfId="14750" xr:uid="{549F874C-24DB-4FA0-AF8E-6F3FDBD4BD8A}"/>
    <cellStyle name="Entrada 3 6 6 4" xfId="14751" xr:uid="{AB1D53A2-3321-4430-8697-448B2576639F}"/>
    <cellStyle name="Entrada 3 6 7" xfId="14752" xr:uid="{1B5872C0-98B6-4D9E-B28A-5F647AEE1FB7}"/>
    <cellStyle name="Entrada 3 6 8" xfId="14753" xr:uid="{39137674-B0A5-4657-A3DC-78545C5BBF9B}"/>
    <cellStyle name="Entrada 3 6 9" xfId="14754" xr:uid="{13144AFA-2F46-4220-9F2C-8335D7A9EF03}"/>
    <cellStyle name="Entrada 3 7" xfId="14755" xr:uid="{F8660EA2-8686-47BA-9735-A0127919DFEE}"/>
    <cellStyle name="Entrada 3 7 2" xfId="14756" xr:uid="{3AD7022F-EB37-441D-A11A-8E2957126042}"/>
    <cellStyle name="Entrada 3 7 3" xfId="14757" xr:uid="{902682DF-2215-4304-B868-DAD4C83E5CAF}"/>
    <cellStyle name="Entrada 3 7 4" xfId="14758" xr:uid="{523C037B-61DD-4828-B7FE-5FCF4B62C568}"/>
    <cellStyle name="Entrada 3 7 5" xfId="14759" xr:uid="{3A801495-1CD3-4785-A43A-6B384FA524AD}"/>
    <cellStyle name="Entrada 3 8" xfId="14760" xr:uid="{D13E41B3-F437-4BA1-B14E-10917DA937D0}"/>
    <cellStyle name="Entrada 3 8 2" xfId="14761" xr:uid="{D74178CD-D076-4352-A8B2-57B7691082C0}"/>
    <cellStyle name="Entrada 3 8 3" xfId="14762" xr:uid="{02A88670-7363-4E07-829E-8D16AE8F7E5D}"/>
    <cellStyle name="Entrada 3 8 4" xfId="14763" xr:uid="{B158AD97-B845-4141-9572-E27EF2BCE557}"/>
    <cellStyle name="Entrada 3 9" xfId="14764" xr:uid="{F108D61D-FE9F-4871-B6CF-CA14555CBF70}"/>
    <cellStyle name="Entrada 3 9 2" xfId="14765" xr:uid="{B9F34900-A650-48B1-B2D4-13A2EAAEC066}"/>
    <cellStyle name="Entrada 3 9 3" xfId="14766" xr:uid="{7747DBE6-56A5-4AB3-BE5A-D84B7D1D5CE0}"/>
    <cellStyle name="Entrada 3 9 4" xfId="14767" xr:uid="{8A6FD746-345A-4292-8C0A-B489F05F2341}"/>
    <cellStyle name="Entrada 4" xfId="516" xr:uid="{E04F9E77-403F-4D28-8458-79F6295FB1D1}"/>
    <cellStyle name="Entrada 4 10" xfId="14768" xr:uid="{5AA2449B-01F7-4C35-87B5-B3D88978A1B0}"/>
    <cellStyle name="Entrada 4 11" xfId="14769" xr:uid="{A4E53AF0-6B10-40CB-8DAD-77BB2295AA04}"/>
    <cellStyle name="Entrada 4 12" xfId="14770" xr:uid="{55AEA950-7136-46B8-A09D-6CEB39AF7C39}"/>
    <cellStyle name="Entrada 4 13" xfId="14771" xr:uid="{7B100FCC-5A1B-4A64-9BA4-29E559405BD7}"/>
    <cellStyle name="Entrada 4 14" xfId="14772" xr:uid="{8BD79422-5472-46E8-B229-81C82B21ECCD}"/>
    <cellStyle name="Entrada 4 15" xfId="14773" xr:uid="{A0B8DAB3-58F3-41D1-B7B7-B266249A6B93}"/>
    <cellStyle name="Entrada 4 16" xfId="14774" xr:uid="{EA3D2F63-B6D9-49DD-8E9E-0893DBF1BAA5}"/>
    <cellStyle name="Entrada 4 2" xfId="730" xr:uid="{94252151-6276-4E8F-A6B9-BF10BB09430E}"/>
    <cellStyle name="Entrada 4 2 10" xfId="14775" xr:uid="{34005F8C-9FD5-4330-AC5C-B1452C3D440B}"/>
    <cellStyle name="Entrada 4 2 11" xfId="14776" xr:uid="{D1B1D434-B18D-4111-9C4D-D3E0734961AB}"/>
    <cellStyle name="Entrada 4 2 12" xfId="14777" xr:uid="{6AC1EB02-CDE5-49E5-830E-741F94D13630}"/>
    <cellStyle name="Entrada 4 2 13" xfId="14778" xr:uid="{9D892444-CD74-489A-BB10-B3D18E8E1D69}"/>
    <cellStyle name="Entrada 4 2 14" xfId="14779" xr:uid="{581E468E-E21D-456A-9AB9-61DE63144DD6}"/>
    <cellStyle name="Entrada 4 2 2" xfId="846" xr:uid="{2EE1BAE9-AF37-4231-8564-69835037B5A5}"/>
    <cellStyle name="Entrada 4 2 2 10" xfId="14780" xr:uid="{FD613C11-B0A4-4D9B-B667-877CF392448D}"/>
    <cellStyle name="Entrada 4 2 2 11" xfId="14781" xr:uid="{F4F464A4-C8A7-4740-BD7E-399B025396B7}"/>
    <cellStyle name="Entrada 4 2 2 12" xfId="14782" xr:uid="{7BEC7E1B-6BD2-4F98-84D3-968EEA73C714}"/>
    <cellStyle name="Entrada 4 2 2 13" xfId="14783" xr:uid="{58024385-868A-4B4D-9221-A7E0B9E9F13C}"/>
    <cellStyle name="Entrada 4 2 2 2" xfId="1097" xr:uid="{441C71C7-0FBA-496C-9CFA-7E45C0F4356B}"/>
    <cellStyle name="Entrada 4 2 2 2 10" xfId="14784" xr:uid="{1AFD3C72-5415-4146-8080-318D1D1676FE}"/>
    <cellStyle name="Entrada 4 2 2 2 11" xfId="14785" xr:uid="{DAFBD847-AFB5-46AB-B398-E5F261EDAE0B}"/>
    <cellStyle name="Entrada 4 2 2 2 12" xfId="14786" xr:uid="{E52CDC32-61B4-41B3-B53B-E2755B44C679}"/>
    <cellStyle name="Entrada 4 2 2 2 13" xfId="14787" xr:uid="{8C933A1C-9E07-4AA8-95AE-90CADCC8610F}"/>
    <cellStyle name="Entrada 4 2 2 2 2" xfId="14788" xr:uid="{619B2A1C-E42C-4412-81B1-A9FB016281C2}"/>
    <cellStyle name="Entrada 4 2 2 2 2 10" xfId="14789" xr:uid="{CA0F57C0-9AE5-4E31-A110-458F885E6A34}"/>
    <cellStyle name="Entrada 4 2 2 2 2 2" xfId="14790" xr:uid="{49F34642-4D73-4D80-8B3E-241843965042}"/>
    <cellStyle name="Entrada 4 2 2 2 2 2 2" xfId="14791" xr:uid="{9BA6699F-DDD6-4F7E-A141-A3C72C2348E3}"/>
    <cellStyle name="Entrada 4 2 2 2 2 2 3" xfId="14792" xr:uid="{8D553A14-3F44-4F2A-A378-B356DB55BF30}"/>
    <cellStyle name="Entrada 4 2 2 2 2 2 4" xfId="14793" xr:uid="{1DFA7C23-6A68-4495-B4AE-CC8E4C3842D4}"/>
    <cellStyle name="Entrada 4 2 2 2 2 2 5" xfId="14794" xr:uid="{2DA12A81-1EAE-492D-AB17-D06611672F9A}"/>
    <cellStyle name="Entrada 4 2 2 2 2 3" xfId="14795" xr:uid="{BEA4633F-7A16-4535-B911-37353A1FDA06}"/>
    <cellStyle name="Entrada 4 2 2 2 2 3 2" xfId="14796" xr:uid="{D4543BC7-BB79-40B5-B940-0CBBB568CBAC}"/>
    <cellStyle name="Entrada 4 2 2 2 2 3 3" xfId="14797" xr:uid="{858102D1-28FA-4885-BC4B-A835ED85DAE0}"/>
    <cellStyle name="Entrada 4 2 2 2 2 3 4" xfId="14798" xr:uid="{228670B7-C2F0-4CE6-8A66-43B22B3B073E}"/>
    <cellStyle name="Entrada 4 2 2 2 2 3 5" xfId="14799" xr:uid="{7EFB736D-D1CE-463D-91EF-7B6CA2AC6FDA}"/>
    <cellStyle name="Entrada 4 2 2 2 2 4" xfId="14800" xr:uid="{36DC10F9-24EB-4482-8966-6EE23F6A1132}"/>
    <cellStyle name="Entrada 4 2 2 2 2 4 2" xfId="14801" xr:uid="{306CFB8D-5BEA-413C-985A-7EC2A04270BC}"/>
    <cellStyle name="Entrada 4 2 2 2 2 4 3" xfId="14802" xr:uid="{CCC92DDF-B56E-4718-942F-98F41A47CD58}"/>
    <cellStyle name="Entrada 4 2 2 2 2 4 4" xfId="14803" xr:uid="{69C6460E-8745-4F6B-BB10-CDA3836A3241}"/>
    <cellStyle name="Entrada 4 2 2 2 2 5" xfId="14804" xr:uid="{64530D8A-E8FD-49FB-918E-DEE6B30A0F50}"/>
    <cellStyle name="Entrada 4 2 2 2 2 5 2" xfId="14805" xr:uid="{2DA926C9-E098-4CF4-9789-9C8701D97531}"/>
    <cellStyle name="Entrada 4 2 2 2 2 5 3" xfId="14806" xr:uid="{AC252557-4A4D-420D-8ACE-EF0C0E0B8849}"/>
    <cellStyle name="Entrada 4 2 2 2 2 5 4" xfId="14807" xr:uid="{DB76456E-E93D-4D2F-9FBE-4CE8AD386760}"/>
    <cellStyle name="Entrada 4 2 2 2 2 6" xfId="14808" xr:uid="{86BD78CB-0B01-4826-8A95-921956A9CD02}"/>
    <cellStyle name="Entrada 4 2 2 2 2 6 2" xfId="14809" xr:uid="{FDFAD6C3-04EE-46CC-9BAF-CAF92D92D1D4}"/>
    <cellStyle name="Entrada 4 2 2 2 2 6 3" xfId="14810" xr:uid="{65F5FB8A-FECB-4606-B0D4-CBA05745842B}"/>
    <cellStyle name="Entrada 4 2 2 2 2 6 4" xfId="14811" xr:uid="{865CF3A7-ABC9-4945-B582-09A8CE488EC8}"/>
    <cellStyle name="Entrada 4 2 2 2 2 7" xfId="14812" xr:uid="{A86781BB-FF1C-4178-AA67-E79DC0DDCC36}"/>
    <cellStyle name="Entrada 4 2 2 2 2 8" xfId="14813" xr:uid="{4C5209F9-A888-4708-9C63-EDDCDC1D92C1}"/>
    <cellStyle name="Entrada 4 2 2 2 2 9" xfId="14814" xr:uid="{A524DEC3-46D3-4243-974B-268522925474}"/>
    <cellStyle name="Entrada 4 2 2 2 3" xfId="14815" xr:uid="{9324E132-B23A-448F-B502-B9436346EF01}"/>
    <cellStyle name="Entrada 4 2 2 2 3 2" xfId="14816" xr:uid="{CE78B80E-E8F9-46D1-81B7-7E3D6520C988}"/>
    <cellStyle name="Entrada 4 2 2 2 3 3" xfId="14817" xr:uid="{FBE73F40-8E5D-48D0-9614-3631598EDDF2}"/>
    <cellStyle name="Entrada 4 2 2 2 3 4" xfId="14818" xr:uid="{BACAAC69-5BDE-4042-8AE8-B0E63F7801D1}"/>
    <cellStyle name="Entrada 4 2 2 2 3 5" xfId="14819" xr:uid="{A6F33174-79AE-4A54-9F89-ADE8DFBD8882}"/>
    <cellStyle name="Entrada 4 2 2 2 4" xfId="14820" xr:uid="{89DC8267-B7F2-45FA-93A5-3937B39A905F}"/>
    <cellStyle name="Entrada 4 2 2 2 4 2" xfId="14821" xr:uid="{01A06331-C00F-4E06-9CA5-D9E01BC055B5}"/>
    <cellStyle name="Entrada 4 2 2 2 4 3" xfId="14822" xr:uid="{ACC5A12B-BC5E-41F2-BC7D-AFA2116270F7}"/>
    <cellStyle name="Entrada 4 2 2 2 4 4" xfId="14823" xr:uid="{F44C0CA1-9119-4FE1-BCF2-B019526CB43A}"/>
    <cellStyle name="Entrada 4 2 2 2 4 5" xfId="14824" xr:uid="{946EAF6F-4350-4B84-8E12-1D6060F77AAA}"/>
    <cellStyle name="Entrada 4 2 2 2 5" xfId="14825" xr:uid="{0F8E0A0E-1B29-4858-BE6C-68FF17483723}"/>
    <cellStyle name="Entrada 4 2 2 2 5 2" xfId="14826" xr:uid="{E2E128A7-130C-4AC8-8C0E-79DB86863161}"/>
    <cellStyle name="Entrada 4 2 2 2 5 3" xfId="14827" xr:uid="{1D603AC9-825C-4F53-80BF-393188D32F07}"/>
    <cellStyle name="Entrada 4 2 2 2 5 4" xfId="14828" xr:uid="{4EEA3E36-8F7C-4322-B779-6D26E5D8FACE}"/>
    <cellStyle name="Entrada 4 2 2 2 6" xfId="14829" xr:uid="{F40D1108-1BCA-4E0B-BA00-832ED9B5B46C}"/>
    <cellStyle name="Entrada 4 2 2 2 6 2" xfId="14830" xr:uid="{A1E1C40A-84F0-44A1-8A46-C03E30DCD0E8}"/>
    <cellStyle name="Entrada 4 2 2 2 6 3" xfId="14831" xr:uid="{5FA2CFEA-42C8-45E6-A1CE-80AE7117592E}"/>
    <cellStyle name="Entrada 4 2 2 2 6 4" xfId="14832" xr:uid="{9CB613FE-060C-4FCF-ABB5-9432FE5079A7}"/>
    <cellStyle name="Entrada 4 2 2 2 7" xfId="14833" xr:uid="{3664B155-C382-459B-8ABE-CD67E7615455}"/>
    <cellStyle name="Entrada 4 2 2 2 7 2" xfId="14834" xr:uid="{FC3467A9-D8F5-477C-B1F8-6A751B2366C9}"/>
    <cellStyle name="Entrada 4 2 2 2 7 3" xfId="14835" xr:uid="{3BA28B9C-C2D3-42ED-861D-03732AF6BDB9}"/>
    <cellStyle name="Entrada 4 2 2 2 7 4" xfId="14836" xr:uid="{72A82C0B-572E-4608-ACDA-E83244CE7036}"/>
    <cellStyle name="Entrada 4 2 2 2 8" xfId="14837" xr:uid="{1E7CD74E-637E-40CA-8A09-1EE1C5EC305C}"/>
    <cellStyle name="Entrada 4 2 2 2 9" xfId="14838" xr:uid="{C0A59575-8A40-48EE-A711-C54EE4762F7B}"/>
    <cellStyle name="Entrada 4 2 2 3" xfId="14839" xr:uid="{AECE954C-E179-4D99-882B-06D032C5BBFA}"/>
    <cellStyle name="Entrada 4 2 2 3 10" xfId="14840" xr:uid="{6E09A2AE-91F6-45F4-907B-767D1B2BDEC2}"/>
    <cellStyle name="Entrada 4 2 2 3 2" xfId="14841" xr:uid="{DE151BE7-470D-4864-BABE-53DDFF311353}"/>
    <cellStyle name="Entrada 4 2 2 3 2 2" xfId="14842" xr:uid="{7F4C43DF-DB40-46D2-ADA4-579A60E4D799}"/>
    <cellStyle name="Entrada 4 2 2 3 2 3" xfId="14843" xr:uid="{9780E5F8-231B-41D4-B5AE-1B6BD1E2C494}"/>
    <cellStyle name="Entrada 4 2 2 3 2 4" xfId="14844" xr:uid="{910ACB4B-5373-4B6A-8244-F623D985690F}"/>
    <cellStyle name="Entrada 4 2 2 3 2 5" xfId="14845" xr:uid="{0B415210-5964-43AA-A645-5AAE39F9C9E3}"/>
    <cellStyle name="Entrada 4 2 2 3 3" xfId="14846" xr:uid="{943C9EDD-E484-4778-B3E5-6254F3859918}"/>
    <cellStyle name="Entrada 4 2 2 3 3 2" xfId="14847" xr:uid="{A4A183FD-A348-4B26-A4D5-6352BAD60C8A}"/>
    <cellStyle name="Entrada 4 2 2 3 3 3" xfId="14848" xr:uid="{AA77066B-5555-4A44-B149-A963EA110D9F}"/>
    <cellStyle name="Entrada 4 2 2 3 3 4" xfId="14849" xr:uid="{ABCE691C-29EC-4777-8F49-DC2DC940CC8E}"/>
    <cellStyle name="Entrada 4 2 2 3 3 5" xfId="14850" xr:uid="{87C7DB04-73E2-4838-9619-8A52482CDB8A}"/>
    <cellStyle name="Entrada 4 2 2 3 4" xfId="14851" xr:uid="{ABF40B08-0143-4C18-8DCC-DF84B42D2A1F}"/>
    <cellStyle name="Entrada 4 2 2 3 4 2" xfId="14852" xr:uid="{307AC946-955F-427C-A87D-B60C9661F725}"/>
    <cellStyle name="Entrada 4 2 2 3 4 3" xfId="14853" xr:uid="{C2AC0139-7CA0-4F1D-9B48-AC29A9C4B834}"/>
    <cellStyle name="Entrada 4 2 2 3 4 4" xfId="14854" xr:uid="{6C16E93A-DCED-496E-9103-A2956CE0729A}"/>
    <cellStyle name="Entrada 4 2 2 3 5" xfId="14855" xr:uid="{2EC729EC-5FF5-46B3-ABE9-5A0B91283A43}"/>
    <cellStyle name="Entrada 4 2 2 3 5 2" xfId="14856" xr:uid="{00F50C61-ED2A-4A10-AF04-C1AE403DB48B}"/>
    <cellStyle name="Entrada 4 2 2 3 5 3" xfId="14857" xr:uid="{9E1DE7C7-7606-45DA-91AD-567C1549B440}"/>
    <cellStyle name="Entrada 4 2 2 3 5 4" xfId="14858" xr:uid="{2655ED3B-D364-4164-A7F7-9F6443C28853}"/>
    <cellStyle name="Entrada 4 2 2 3 6" xfId="14859" xr:uid="{EE1B0617-11B7-4E63-A40E-949075709828}"/>
    <cellStyle name="Entrada 4 2 2 3 6 2" xfId="14860" xr:uid="{DA825F6C-938F-4884-B162-5759ADE31513}"/>
    <cellStyle name="Entrada 4 2 2 3 6 3" xfId="14861" xr:uid="{B1D4D3ED-B95E-49EE-B649-08E5FD0CA7B5}"/>
    <cellStyle name="Entrada 4 2 2 3 6 4" xfId="14862" xr:uid="{DFF31AD4-09C6-457D-935E-ED4CB1232A80}"/>
    <cellStyle name="Entrada 4 2 2 3 7" xfId="14863" xr:uid="{3BE1BDC7-CA39-477D-B742-8FB080637F2C}"/>
    <cellStyle name="Entrada 4 2 2 3 8" xfId="14864" xr:uid="{54FDB4C5-6160-41EE-8231-C3FA47BBFE2C}"/>
    <cellStyle name="Entrada 4 2 2 3 9" xfId="14865" xr:uid="{B5EBFCA6-8513-440A-B27F-C901BDE50868}"/>
    <cellStyle name="Entrada 4 2 2 4" xfId="14866" xr:uid="{5C3D9854-3AE8-4F56-8A32-AEED47450285}"/>
    <cellStyle name="Entrada 4 2 2 4 10" xfId="14867" xr:uid="{E93F7E82-DB99-4BA1-9B0A-5DA0D66573AA}"/>
    <cellStyle name="Entrada 4 2 2 4 2" xfId="14868" xr:uid="{185C1C11-0C44-4A59-BD6C-B27A6AFAA2B6}"/>
    <cellStyle name="Entrada 4 2 2 4 2 2" xfId="14869" xr:uid="{57985F82-6457-45CB-8B21-DE00AB8698AA}"/>
    <cellStyle name="Entrada 4 2 2 4 2 3" xfId="14870" xr:uid="{0A6A880E-4CBA-4115-B397-7BD58B67AE8F}"/>
    <cellStyle name="Entrada 4 2 2 4 2 4" xfId="14871" xr:uid="{FDBAEE50-AF48-4C8E-80EF-B8F06F4146F1}"/>
    <cellStyle name="Entrada 4 2 2 4 2 5" xfId="14872" xr:uid="{8FCE496A-699D-4FD5-BF5B-4C16E79CCBE4}"/>
    <cellStyle name="Entrada 4 2 2 4 3" xfId="14873" xr:uid="{7274A21C-BB42-46E8-B458-40E2DDE04A80}"/>
    <cellStyle name="Entrada 4 2 2 4 3 2" xfId="14874" xr:uid="{FEBE7842-388F-44FF-BD64-64B34437A660}"/>
    <cellStyle name="Entrada 4 2 2 4 3 3" xfId="14875" xr:uid="{EE47AE56-F3B1-4DC7-8825-2B32875DFFF4}"/>
    <cellStyle name="Entrada 4 2 2 4 3 4" xfId="14876" xr:uid="{E5D1CF63-6C95-4A65-AC97-DB1B48652D9B}"/>
    <cellStyle name="Entrada 4 2 2 4 3 5" xfId="14877" xr:uid="{A6917FAF-4307-43CE-9E4B-F3ADBCA81DE1}"/>
    <cellStyle name="Entrada 4 2 2 4 4" xfId="14878" xr:uid="{81E2C1CC-CDF1-48BF-A7B2-8EF17D1CC6E6}"/>
    <cellStyle name="Entrada 4 2 2 4 4 2" xfId="14879" xr:uid="{93CE1709-28DE-4784-BA88-F76392BFD596}"/>
    <cellStyle name="Entrada 4 2 2 4 4 3" xfId="14880" xr:uid="{ABD111FA-001B-433D-BB81-18F040997BE8}"/>
    <cellStyle name="Entrada 4 2 2 4 4 4" xfId="14881" xr:uid="{424CA8BD-3327-49F8-B0D0-3DFEC24D4CE9}"/>
    <cellStyle name="Entrada 4 2 2 4 5" xfId="14882" xr:uid="{ACB6F275-03E4-45B6-9195-1A24615AC28D}"/>
    <cellStyle name="Entrada 4 2 2 4 5 2" xfId="14883" xr:uid="{42D0417D-5BE7-45E5-AF78-8A4AE3B058F9}"/>
    <cellStyle name="Entrada 4 2 2 4 5 3" xfId="14884" xr:uid="{8E5C0551-CDF9-49E3-AE28-8A302E45C683}"/>
    <cellStyle name="Entrada 4 2 2 4 5 4" xfId="14885" xr:uid="{798FD7C4-4D7E-41C0-8BA4-0EAC7807E22A}"/>
    <cellStyle name="Entrada 4 2 2 4 6" xfId="14886" xr:uid="{1BEC3585-34FF-42F4-BD68-354B1144F9A1}"/>
    <cellStyle name="Entrada 4 2 2 4 6 2" xfId="14887" xr:uid="{ABBC7F82-8245-4581-8053-412DFECA7664}"/>
    <cellStyle name="Entrada 4 2 2 4 6 3" xfId="14888" xr:uid="{3C4EFA7D-26FA-446C-BB5C-0DAA744EDBCE}"/>
    <cellStyle name="Entrada 4 2 2 4 6 4" xfId="14889" xr:uid="{E42D65EB-8ADE-4E85-9A55-AAEA6BBC21F9}"/>
    <cellStyle name="Entrada 4 2 2 4 7" xfId="14890" xr:uid="{29EC79B4-7410-462E-9D6B-2C4AA43DFB51}"/>
    <cellStyle name="Entrada 4 2 2 4 8" xfId="14891" xr:uid="{947DDC55-7D28-4ABC-98CE-1B000AA32C88}"/>
    <cellStyle name="Entrada 4 2 2 4 9" xfId="14892" xr:uid="{408D389F-142C-4792-931A-D9EB7B21148E}"/>
    <cellStyle name="Entrada 4 2 2 5" xfId="14893" xr:uid="{9035E15E-6766-4D88-AD8D-0A005A8D1172}"/>
    <cellStyle name="Entrada 4 2 2 5 2" xfId="14894" xr:uid="{84DB07AF-1089-4014-BBF5-E21C745546C0}"/>
    <cellStyle name="Entrada 4 2 2 5 3" xfId="14895" xr:uid="{02C075E4-CDD0-4875-BC5C-A5748E2FE577}"/>
    <cellStyle name="Entrada 4 2 2 5 4" xfId="14896" xr:uid="{C49838DB-9CB4-4663-8DFC-B1D495497A25}"/>
    <cellStyle name="Entrada 4 2 2 5 5" xfId="14897" xr:uid="{2A35BC6B-40AB-4EF5-B814-3D85FB599BE6}"/>
    <cellStyle name="Entrada 4 2 2 6" xfId="14898" xr:uid="{F4B44BFC-40EF-49D6-B554-BE1792BC9411}"/>
    <cellStyle name="Entrada 4 2 2 6 2" xfId="14899" xr:uid="{C84D6D98-05D6-41E5-A710-B0A4DAB567E6}"/>
    <cellStyle name="Entrada 4 2 2 6 3" xfId="14900" xr:uid="{2B07B916-4C64-41ED-BEF2-A658844E89D9}"/>
    <cellStyle name="Entrada 4 2 2 6 4" xfId="14901" xr:uid="{A2ED2A1F-0F16-44DB-9282-C2C9B3E75BD2}"/>
    <cellStyle name="Entrada 4 2 2 7" xfId="14902" xr:uid="{17E2692E-D579-4593-A63A-42EA28691ABC}"/>
    <cellStyle name="Entrada 4 2 2 7 2" xfId="14903" xr:uid="{7F5C2190-0DF5-4335-B81F-5C6DB972D908}"/>
    <cellStyle name="Entrada 4 2 2 7 3" xfId="14904" xr:uid="{83F83105-2CAE-4C72-A437-35D22B0DF00C}"/>
    <cellStyle name="Entrada 4 2 2 7 4" xfId="14905" xr:uid="{86BB0C6A-1FA4-470B-A95A-0BB38DC5C744}"/>
    <cellStyle name="Entrada 4 2 2 8" xfId="14906" xr:uid="{D36E06D9-521E-4996-AB29-CF2C436F5BD9}"/>
    <cellStyle name="Entrada 4 2 2 8 2" xfId="14907" xr:uid="{86058FBC-A73F-4E7C-A8CF-ABB2C446BB19}"/>
    <cellStyle name="Entrada 4 2 2 8 3" xfId="14908" xr:uid="{E2EC4547-EDB8-4921-8FAE-EB369F810C27}"/>
    <cellStyle name="Entrada 4 2 2 8 4" xfId="14909" xr:uid="{015F26E8-1E2C-4E64-828A-DF70048EBEE1}"/>
    <cellStyle name="Entrada 4 2 2 9" xfId="14910" xr:uid="{6D60E632-6544-4719-871C-96E54AD4A97A}"/>
    <cellStyle name="Entrada 4 2 3" xfId="981" xr:uid="{61CA1CE5-EE65-420B-8B00-22A6B04AA615}"/>
    <cellStyle name="Entrada 4 2 3 10" xfId="14911" xr:uid="{8D78B8C1-6E19-4B47-AF61-5D7769FFD4F4}"/>
    <cellStyle name="Entrada 4 2 3 11" xfId="14912" xr:uid="{EFAD7348-3FA4-41A3-966D-EB3686AF0B4F}"/>
    <cellStyle name="Entrada 4 2 3 12" xfId="14913" xr:uid="{C746517D-C16E-4AE8-A216-C7233A15150F}"/>
    <cellStyle name="Entrada 4 2 3 13" xfId="14914" xr:uid="{241F2005-0886-4ACE-8E66-697BD7370FA0}"/>
    <cellStyle name="Entrada 4 2 3 2" xfId="14915" xr:uid="{CA9E99D3-E9A4-454D-A908-B688C35BFB48}"/>
    <cellStyle name="Entrada 4 2 3 2 10" xfId="14916" xr:uid="{F1D83C32-64EC-4E73-9DF4-099ADFE149BD}"/>
    <cellStyle name="Entrada 4 2 3 2 2" xfId="14917" xr:uid="{3A881678-8F87-4D35-9757-8873D80C0123}"/>
    <cellStyle name="Entrada 4 2 3 2 2 2" xfId="14918" xr:uid="{FD970870-336E-497A-8D3A-3952A6B63F7D}"/>
    <cellStyle name="Entrada 4 2 3 2 2 3" xfId="14919" xr:uid="{14F11F06-C4C2-460E-9214-7487C6DB50C9}"/>
    <cellStyle name="Entrada 4 2 3 2 2 4" xfId="14920" xr:uid="{AB3FA2AE-EE58-4289-A9FB-9644B18039E5}"/>
    <cellStyle name="Entrada 4 2 3 2 2 5" xfId="14921" xr:uid="{9BD0F4BB-3221-4E74-A7CB-56E05CA251D5}"/>
    <cellStyle name="Entrada 4 2 3 2 3" xfId="14922" xr:uid="{55B8F0F2-5D5D-420C-8F21-1162EB4622A5}"/>
    <cellStyle name="Entrada 4 2 3 2 3 2" xfId="14923" xr:uid="{6FFDBA87-8BB2-4D02-A034-3D04BCB71BC6}"/>
    <cellStyle name="Entrada 4 2 3 2 3 3" xfId="14924" xr:uid="{41E2B2BE-5EAA-4CAB-9615-2A98D43440F8}"/>
    <cellStyle name="Entrada 4 2 3 2 3 4" xfId="14925" xr:uid="{B515379B-2625-49FE-9E6D-2E795C613E71}"/>
    <cellStyle name="Entrada 4 2 3 2 3 5" xfId="14926" xr:uid="{EEC636DD-95AB-4924-BD36-6FD9940AD787}"/>
    <cellStyle name="Entrada 4 2 3 2 4" xfId="14927" xr:uid="{CA9C57E7-BAF2-478E-8360-C9145B6B12E8}"/>
    <cellStyle name="Entrada 4 2 3 2 4 2" xfId="14928" xr:uid="{15FEC007-ECDF-4984-BE37-376D3B5FBC93}"/>
    <cellStyle name="Entrada 4 2 3 2 4 3" xfId="14929" xr:uid="{84308486-499F-4FD5-A138-D02C2877877F}"/>
    <cellStyle name="Entrada 4 2 3 2 4 4" xfId="14930" xr:uid="{58851F7E-C327-44D6-BA71-331091538040}"/>
    <cellStyle name="Entrada 4 2 3 2 5" xfId="14931" xr:uid="{E5048474-2971-4AE6-BAD4-D80C60651216}"/>
    <cellStyle name="Entrada 4 2 3 2 5 2" xfId="14932" xr:uid="{83462BB5-752C-4B68-867B-E756645596B2}"/>
    <cellStyle name="Entrada 4 2 3 2 5 3" xfId="14933" xr:uid="{346A00D1-A727-4124-ACC6-EA5758CBAFC1}"/>
    <cellStyle name="Entrada 4 2 3 2 5 4" xfId="14934" xr:uid="{E9E6F0CD-9CBF-4F65-84C2-2111E22D7F41}"/>
    <cellStyle name="Entrada 4 2 3 2 6" xfId="14935" xr:uid="{E7C42FB8-2E0C-436A-83E7-DC77880C3795}"/>
    <cellStyle name="Entrada 4 2 3 2 6 2" xfId="14936" xr:uid="{4AC94D23-521A-4351-8830-20F6867113DA}"/>
    <cellStyle name="Entrada 4 2 3 2 6 3" xfId="14937" xr:uid="{A8039B96-FC27-4AEC-9535-90A4102EB54B}"/>
    <cellStyle name="Entrada 4 2 3 2 6 4" xfId="14938" xr:uid="{48C6B7A5-DA17-473F-AA66-6BB636FE4E9C}"/>
    <cellStyle name="Entrada 4 2 3 2 7" xfId="14939" xr:uid="{D6C33511-074A-48A0-BCAE-186EAE278F40}"/>
    <cellStyle name="Entrada 4 2 3 2 8" xfId="14940" xr:uid="{7895A557-7AC5-47FC-BEC2-5FCA98380697}"/>
    <cellStyle name="Entrada 4 2 3 2 9" xfId="14941" xr:uid="{08632033-1732-4B6E-9832-AF87497D2227}"/>
    <cellStyle name="Entrada 4 2 3 3" xfId="14942" xr:uid="{BE76BE47-64FE-4A0F-80F7-78E4380B9402}"/>
    <cellStyle name="Entrada 4 2 3 3 2" xfId="14943" xr:uid="{F15186FF-E657-42D2-8424-96AB6A3D9B32}"/>
    <cellStyle name="Entrada 4 2 3 3 3" xfId="14944" xr:uid="{772A5C71-871F-49AA-B5B3-9E5EBF472F7D}"/>
    <cellStyle name="Entrada 4 2 3 3 4" xfId="14945" xr:uid="{42C0836E-C131-4788-A16F-E137953B2C21}"/>
    <cellStyle name="Entrada 4 2 3 3 5" xfId="14946" xr:uid="{71174AC3-6E83-47ED-9BEE-C28438B5A863}"/>
    <cellStyle name="Entrada 4 2 3 4" xfId="14947" xr:uid="{6B6FE513-6426-4159-93E0-1DDEA2C148FE}"/>
    <cellStyle name="Entrada 4 2 3 4 2" xfId="14948" xr:uid="{6F3B659E-FC48-447A-8A11-EC3964BF9328}"/>
    <cellStyle name="Entrada 4 2 3 4 3" xfId="14949" xr:uid="{91921618-0F36-4152-9566-9D52D6C7C650}"/>
    <cellStyle name="Entrada 4 2 3 4 4" xfId="14950" xr:uid="{8D31E3D2-8371-4056-A857-218A5997FAF7}"/>
    <cellStyle name="Entrada 4 2 3 4 5" xfId="14951" xr:uid="{50660A8A-2D6D-4BD0-83E2-3139A0AA2316}"/>
    <cellStyle name="Entrada 4 2 3 5" xfId="14952" xr:uid="{E6BDFDC4-CE51-4DCB-87F2-A7FBCD220C06}"/>
    <cellStyle name="Entrada 4 2 3 5 2" xfId="14953" xr:uid="{DEE471AE-887D-4A12-BF24-3F879D5D8892}"/>
    <cellStyle name="Entrada 4 2 3 5 3" xfId="14954" xr:uid="{3AB4905A-AEEF-4297-B520-A1D6FB8ED24F}"/>
    <cellStyle name="Entrada 4 2 3 5 4" xfId="14955" xr:uid="{77A08038-C95E-4DA5-BF5B-DFF079C5D2ED}"/>
    <cellStyle name="Entrada 4 2 3 6" xfId="14956" xr:uid="{71D55A3C-F12D-4016-ADA0-CC9E5EE6B2A5}"/>
    <cellStyle name="Entrada 4 2 3 6 2" xfId="14957" xr:uid="{FD4871A7-4374-4F5D-9ACD-AC2382E93AF2}"/>
    <cellStyle name="Entrada 4 2 3 6 3" xfId="14958" xr:uid="{7AD3C7F1-96E4-4614-BBD3-E9174C22715B}"/>
    <cellStyle name="Entrada 4 2 3 6 4" xfId="14959" xr:uid="{33D5A286-C662-4E71-8983-7F3A6BB30955}"/>
    <cellStyle name="Entrada 4 2 3 7" xfId="14960" xr:uid="{09E0C045-AFE2-484F-8F1F-5A9FBEEAF392}"/>
    <cellStyle name="Entrada 4 2 3 7 2" xfId="14961" xr:uid="{4F92047A-D4B1-41C5-B74B-82F9636C5A05}"/>
    <cellStyle name="Entrada 4 2 3 7 3" xfId="14962" xr:uid="{E6D9D3A5-5787-48C4-A20C-85B53B804297}"/>
    <cellStyle name="Entrada 4 2 3 7 4" xfId="14963" xr:uid="{D4D7D75B-99AB-4C94-8911-B0D1EFD6F26F}"/>
    <cellStyle name="Entrada 4 2 3 8" xfId="14964" xr:uid="{5E61DE55-401F-4DF6-AD49-18EB949ECEF0}"/>
    <cellStyle name="Entrada 4 2 3 9" xfId="14965" xr:uid="{A7691930-E1E9-4AEF-A24A-EA536AD9F51E}"/>
    <cellStyle name="Entrada 4 2 4" xfId="14966" xr:uid="{EF2DFE8E-7B3A-415A-9B72-98A092835EE8}"/>
    <cellStyle name="Entrada 4 2 4 10" xfId="14967" xr:uid="{1518F7E8-FE94-4FB4-980C-0B34A37914AC}"/>
    <cellStyle name="Entrada 4 2 4 2" xfId="14968" xr:uid="{93CA99F5-60F9-4FB5-875F-B41F7D56758F}"/>
    <cellStyle name="Entrada 4 2 4 2 2" xfId="14969" xr:uid="{19A81776-D8B9-4EB3-883D-C836767CC96E}"/>
    <cellStyle name="Entrada 4 2 4 2 3" xfId="14970" xr:uid="{6F5E4D77-E130-4D47-AEE7-C9FCC9B2D3CD}"/>
    <cellStyle name="Entrada 4 2 4 2 4" xfId="14971" xr:uid="{97D55517-FDA1-4D1F-BDFD-AA086C84DD17}"/>
    <cellStyle name="Entrada 4 2 4 2 5" xfId="14972" xr:uid="{54FCAF15-35D2-4046-8C64-2A013F56F83C}"/>
    <cellStyle name="Entrada 4 2 4 3" xfId="14973" xr:uid="{1A7BE580-56C5-4488-BF68-AD37748B47F7}"/>
    <cellStyle name="Entrada 4 2 4 3 2" xfId="14974" xr:uid="{31AF62A2-9F7E-4C94-A4AC-2B7229B64620}"/>
    <cellStyle name="Entrada 4 2 4 3 3" xfId="14975" xr:uid="{97F9B3DA-2805-460B-9A0A-1F561C76FC88}"/>
    <cellStyle name="Entrada 4 2 4 3 4" xfId="14976" xr:uid="{61245515-5115-440B-8E86-55E0A396F844}"/>
    <cellStyle name="Entrada 4 2 4 3 5" xfId="14977" xr:uid="{F15F753E-E35E-4AC6-914F-35505ABF13AB}"/>
    <cellStyle name="Entrada 4 2 4 4" xfId="14978" xr:uid="{9F4B5AC8-AA5B-41B0-BC79-1A1966FA183C}"/>
    <cellStyle name="Entrada 4 2 4 4 2" xfId="14979" xr:uid="{16D42724-6F02-4142-BCBD-77F072B2482C}"/>
    <cellStyle name="Entrada 4 2 4 4 3" xfId="14980" xr:uid="{2E25DA46-F8D3-44FB-895B-F100A5AB8153}"/>
    <cellStyle name="Entrada 4 2 4 4 4" xfId="14981" xr:uid="{D5B9CC8E-CF9F-469F-AABC-9371B14F6FC8}"/>
    <cellStyle name="Entrada 4 2 4 5" xfId="14982" xr:uid="{290A5FA6-6288-4AFF-9942-D8C950C552CD}"/>
    <cellStyle name="Entrada 4 2 4 5 2" xfId="14983" xr:uid="{477C890D-49E0-4A4B-85FF-329971A5C356}"/>
    <cellStyle name="Entrada 4 2 4 5 3" xfId="14984" xr:uid="{310C6061-39B4-4B60-A8D9-45B04E44611A}"/>
    <cellStyle name="Entrada 4 2 4 5 4" xfId="14985" xr:uid="{D3A04D1E-A54C-430B-9A6B-DB788D8421D1}"/>
    <cellStyle name="Entrada 4 2 4 6" xfId="14986" xr:uid="{3AA1A105-B6FF-4AA1-9E06-B8D898D75E90}"/>
    <cellStyle name="Entrada 4 2 4 6 2" xfId="14987" xr:uid="{52064F2B-4E48-4BBE-9CD3-3CD4BAC4573E}"/>
    <cellStyle name="Entrada 4 2 4 6 3" xfId="14988" xr:uid="{506232BE-598D-4647-8C18-160A3BE7CA56}"/>
    <cellStyle name="Entrada 4 2 4 6 4" xfId="14989" xr:uid="{90B8CD41-1B1C-4885-850F-894F0C37BC4E}"/>
    <cellStyle name="Entrada 4 2 4 7" xfId="14990" xr:uid="{799A99E4-9FBE-4A10-8F03-1E1ABD635DE6}"/>
    <cellStyle name="Entrada 4 2 4 8" xfId="14991" xr:uid="{3F22B894-D2D1-4150-B7A5-830AE17F0335}"/>
    <cellStyle name="Entrada 4 2 4 9" xfId="14992" xr:uid="{D000A813-F0F6-4480-96A2-769FA7462963}"/>
    <cellStyle name="Entrada 4 2 5" xfId="14993" xr:uid="{2B94E0E5-E1F9-4E12-A3FB-F7E60632E3C2}"/>
    <cellStyle name="Entrada 4 2 5 10" xfId="14994" xr:uid="{25F036D2-CC23-4283-85E6-EE7B61B65B31}"/>
    <cellStyle name="Entrada 4 2 5 2" xfId="14995" xr:uid="{6CBA5E8D-B8D4-4A52-A63C-BEA92F262D1D}"/>
    <cellStyle name="Entrada 4 2 5 2 2" xfId="14996" xr:uid="{4EC76C9F-F30F-463B-8542-D50C47A0F92E}"/>
    <cellStyle name="Entrada 4 2 5 2 3" xfId="14997" xr:uid="{D1284B90-1DA8-439D-9D53-F88BF4124B02}"/>
    <cellStyle name="Entrada 4 2 5 2 4" xfId="14998" xr:uid="{A08B4E7B-785E-411C-BE16-1E68ECE90F8B}"/>
    <cellStyle name="Entrada 4 2 5 2 5" xfId="14999" xr:uid="{3D71F37F-3C0F-4BA5-8633-7C1B13C6DC2C}"/>
    <cellStyle name="Entrada 4 2 5 3" xfId="15000" xr:uid="{141BF4FF-5AB2-467A-8626-1C26EEAD115B}"/>
    <cellStyle name="Entrada 4 2 5 3 2" xfId="15001" xr:uid="{E4B35783-FB0D-4B0B-975B-E23B8BBAD97E}"/>
    <cellStyle name="Entrada 4 2 5 3 3" xfId="15002" xr:uid="{6E26B136-0ECB-42B1-B269-36F70215B893}"/>
    <cellStyle name="Entrada 4 2 5 3 4" xfId="15003" xr:uid="{DB2B4ADE-9A09-4992-9FC3-B5D1D14321E3}"/>
    <cellStyle name="Entrada 4 2 5 3 5" xfId="15004" xr:uid="{3B327D83-D0F5-4B02-ACF0-1AF0964CB9BF}"/>
    <cellStyle name="Entrada 4 2 5 4" xfId="15005" xr:uid="{9F2CD1B2-08DB-4459-9E10-5E9F7EFF210A}"/>
    <cellStyle name="Entrada 4 2 5 4 2" xfId="15006" xr:uid="{542B45A8-D956-41C1-83E4-016B87766991}"/>
    <cellStyle name="Entrada 4 2 5 4 3" xfId="15007" xr:uid="{9514DCDB-6528-4B08-827A-7A76B84D694B}"/>
    <cellStyle name="Entrada 4 2 5 4 4" xfId="15008" xr:uid="{2A4F261C-4810-4F2C-8AFD-516081B42A9E}"/>
    <cellStyle name="Entrada 4 2 5 5" xfId="15009" xr:uid="{A174918A-1A74-4A78-A9F5-9D09ECE689E4}"/>
    <cellStyle name="Entrada 4 2 5 5 2" xfId="15010" xr:uid="{92F02CF5-92C4-4F99-93D3-54974750DCD0}"/>
    <cellStyle name="Entrada 4 2 5 5 3" xfId="15011" xr:uid="{822BFF73-35AE-4112-9122-4D69056E3E82}"/>
    <cellStyle name="Entrada 4 2 5 5 4" xfId="15012" xr:uid="{E2A9256B-A49E-4DF4-8A4D-CF5A5ED24580}"/>
    <cellStyle name="Entrada 4 2 5 6" xfId="15013" xr:uid="{AA43F326-E5D2-417B-89B6-FDD166271F44}"/>
    <cellStyle name="Entrada 4 2 5 6 2" xfId="15014" xr:uid="{FAC30310-9A3E-4825-A523-9C519354D18D}"/>
    <cellStyle name="Entrada 4 2 5 6 3" xfId="15015" xr:uid="{D44240D2-DAC0-45C9-BAED-64CE839E6C3C}"/>
    <cellStyle name="Entrada 4 2 5 6 4" xfId="15016" xr:uid="{D675DCF4-2C64-4BD6-A551-0115E5375727}"/>
    <cellStyle name="Entrada 4 2 5 7" xfId="15017" xr:uid="{A5F5ABB3-BFD1-48D5-A900-407A4236AA68}"/>
    <cellStyle name="Entrada 4 2 5 8" xfId="15018" xr:uid="{A2775A59-E4F6-4789-836C-9F5C35C3EAA1}"/>
    <cellStyle name="Entrada 4 2 5 9" xfId="15019" xr:uid="{85FAB903-FE22-4DCB-BBA3-285C25284DF6}"/>
    <cellStyle name="Entrada 4 2 6" xfId="15020" xr:uid="{ABA3EDE9-4BC4-400B-8B44-609BD8B5A485}"/>
    <cellStyle name="Entrada 4 2 6 2" xfId="15021" xr:uid="{C46ACEB4-EBE1-4FC0-B467-7EBB3ADCE493}"/>
    <cellStyle name="Entrada 4 2 6 3" xfId="15022" xr:uid="{495BAEFB-FC0F-41BB-89D7-879A6D5E295B}"/>
    <cellStyle name="Entrada 4 2 6 4" xfId="15023" xr:uid="{8A555E83-317C-436A-954C-27D9F7D40C59}"/>
    <cellStyle name="Entrada 4 2 6 5" xfId="15024" xr:uid="{C5218DCE-0CFE-4121-AD10-E0F0077505AE}"/>
    <cellStyle name="Entrada 4 2 7" xfId="15025" xr:uid="{713E1994-57A7-438A-BC30-0E1F72888474}"/>
    <cellStyle name="Entrada 4 2 7 2" xfId="15026" xr:uid="{B23B639B-0567-40FC-93BE-7ACA56FD9901}"/>
    <cellStyle name="Entrada 4 2 7 3" xfId="15027" xr:uid="{5FA2FAFA-2930-4A88-801B-103DF00C7E70}"/>
    <cellStyle name="Entrada 4 2 7 4" xfId="15028" xr:uid="{2A66AFD3-12EC-45ED-8FB1-E8A3ADC9EACA}"/>
    <cellStyle name="Entrada 4 2 8" xfId="15029" xr:uid="{02850906-8DB1-4D87-BF2A-BB3F06DDC6FD}"/>
    <cellStyle name="Entrada 4 2 8 2" xfId="15030" xr:uid="{17D5C5F7-5DAA-4897-94BC-8656ED14DA89}"/>
    <cellStyle name="Entrada 4 2 8 3" xfId="15031" xr:uid="{6350C601-E4AC-4A8C-8979-519BD17A91F3}"/>
    <cellStyle name="Entrada 4 2 8 4" xfId="15032" xr:uid="{26F38870-F775-4427-9E8B-7AA8BCE2CD37}"/>
    <cellStyle name="Entrada 4 2 9" xfId="15033" xr:uid="{389981D2-9025-4622-BDAD-8D83D3C30075}"/>
    <cellStyle name="Entrada 4 2 9 2" xfId="15034" xr:uid="{7E644A40-9209-4B90-BE0C-E88B4E1D464C}"/>
    <cellStyle name="Entrada 4 2 9 3" xfId="15035" xr:uid="{19225B4B-09E0-4062-A1A3-5E1EE571BEFF}"/>
    <cellStyle name="Entrada 4 2 9 4" xfId="15036" xr:uid="{53D30C2E-4C49-4269-93B6-D3C53F6E4F37}"/>
    <cellStyle name="Entrada 4 3" xfId="729" xr:uid="{FC0D459D-817C-4DF6-A2EF-21AB3F52C52A}"/>
    <cellStyle name="Entrada 4 3 10" xfId="15037" xr:uid="{E1712F8C-D4D4-4467-A2B2-9AEA57ED20C1}"/>
    <cellStyle name="Entrada 4 3 11" xfId="15038" xr:uid="{739A72A8-6446-481A-ABB7-218269911EE7}"/>
    <cellStyle name="Entrada 4 3 12" xfId="15039" xr:uid="{0B527F95-2DAA-4450-800C-02505E3B30FF}"/>
    <cellStyle name="Entrada 4 3 13" xfId="15040" xr:uid="{2175077E-E956-495C-9E37-1C7F519E5BE0}"/>
    <cellStyle name="Entrada 4 3 2" xfId="980" xr:uid="{7976D06C-462D-4049-B48E-8DE333603397}"/>
    <cellStyle name="Entrada 4 3 2 10" xfId="15041" xr:uid="{3CB0D99C-A005-438F-AB46-0EE1863A078F}"/>
    <cellStyle name="Entrada 4 3 2 11" xfId="15042" xr:uid="{6917DCCB-AD5C-4D8E-BE6A-1DB47B681E8F}"/>
    <cellStyle name="Entrada 4 3 2 12" xfId="15043" xr:uid="{D50F62C6-DF4F-4460-ACCA-7C62861B1EBB}"/>
    <cellStyle name="Entrada 4 3 2 13" xfId="15044" xr:uid="{4AC196F0-C3EE-46E3-8626-D93BA5AEAD26}"/>
    <cellStyle name="Entrada 4 3 2 2" xfId="15045" xr:uid="{92144AAF-6E56-4A1C-83C4-6806B05752A7}"/>
    <cellStyle name="Entrada 4 3 2 2 10" xfId="15046" xr:uid="{5D6746FD-6389-4BD9-A85B-6AC46D04038D}"/>
    <cellStyle name="Entrada 4 3 2 2 2" xfId="15047" xr:uid="{11941EA8-0E26-4381-AA07-6A9EC226899F}"/>
    <cellStyle name="Entrada 4 3 2 2 2 2" xfId="15048" xr:uid="{F1A0ED3A-6F58-4292-9C75-00FBEBC5E70D}"/>
    <cellStyle name="Entrada 4 3 2 2 2 3" xfId="15049" xr:uid="{DD4F2F75-2762-4444-9EDB-8C03D08D028F}"/>
    <cellStyle name="Entrada 4 3 2 2 2 4" xfId="15050" xr:uid="{A57B4036-13B4-4F81-8B6E-1497DC9AB9E9}"/>
    <cellStyle name="Entrada 4 3 2 2 2 5" xfId="15051" xr:uid="{D3CB2494-42E4-4DBC-8693-E9326AE98AAB}"/>
    <cellStyle name="Entrada 4 3 2 2 3" xfId="15052" xr:uid="{5CE88AA9-4A7F-4E0C-9287-A3B96246A86F}"/>
    <cellStyle name="Entrada 4 3 2 2 3 2" xfId="15053" xr:uid="{79A6B641-072B-4B66-AC89-BDDA99ACDA57}"/>
    <cellStyle name="Entrada 4 3 2 2 3 3" xfId="15054" xr:uid="{C4C30638-E65A-4892-ABC8-F0050A24F344}"/>
    <cellStyle name="Entrada 4 3 2 2 3 4" xfId="15055" xr:uid="{20BEE959-AF90-4AED-9448-14E6FCBFA173}"/>
    <cellStyle name="Entrada 4 3 2 2 3 5" xfId="15056" xr:uid="{9ECDB28B-46CD-4ABA-B954-77F987DDA9F4}"/>
    <cellStyle name="Entrada 4 3 2 2 4" xfId="15057" xr:uid="{90611730-0427-44E3-B9E4-7FE452588DB3}"/>
    <cellStyle name="Entrada 4 3 2 2 4 2" xfId="15058" xr:uid="{F0C01266-2EC6-4384-9622-6C35CF9C4943}"/>
    <cellStyle name="Entrada 4 3 2 2 4 3" xfId="15059" xr:uid="{D37146F5-1953-4F21-BD8D-AF5EB0986542}"/>
    <cellStyle name="Entrada 4 3 2 2 4 4" xfId="15060" xr:uid="{A52006CC-8D77-4AE8-8662-BCEE2A1054AC}"/>
    <cellStyle name="Entrada 4 3 2 2 5" xfId="15061" xr:uid="{3715DFB4-79E5-47B4-B00A-04C53591DB24}"/>
    <cellStyle name="Entrada 4 3 2 2 5 2" xfId="15062" xr:uid="{9ABC7536-B338-4117-924E-9EA181A179E6}"/>
    <cellStyle name="Entrada 4 3 2 2 5 3" xfId="15063" xr:uid="{F973C1E8-C65A-4F61-9B38-056D231618EF}"/>
    <cellStyle name="Entrada 4 3 2 2 5 4" xfId="15064" xr:uid="{E4B756DB-03B5-43D7-9D07-13DFB07B005D}"/>
    <cellStyle name="Entrada 4 3 2 2 6" xfId="15065" xr:uid="{99BE7293-2269-4D49-8101-217600188D09}"/>
    <cellStyle name="Entrada 4 3 2 2 6 2" xfId="15066" xr:uid="{72099DAF-2428-48A0-9D81-FB901155DB19}"/>
    <cellStyle name="Entrada 4 3 2 2 6 3" xfId="15067" xr:uid="{85688CCC-1EDB-4054-B6B7-B34446CBCC8B}"/>
    <cellStyle name="Entrada 4 3 2 2 6 4" xfId="15068" xr:uid="{A2C2F556-3130-4185-85BE-A0331A6190A7}"/>
    <cellStyle name="Entrada 4 3 2 2 7" xfId="15069" xr:uid="{F02F74B7-FE68-4283-9D08-76E559E15822}"/>
    <cellStyle name="Entrada 4 3 2 2 8" xfId="15070" xr:uid="{1A3BA53E-32B8-43F2-80B0-4F922293D19C}"/>
    <cellStyle name="Entrada 4 3 2 2 9" xfId="15071" xr:uid="{A226C809-0F8F-45FF-B57F-AE32D4611A39}"/>
    <cellStyle name="Entrada 4 3 2 3" xfId="15072" xr:uid="{51DD3BAC-D25A-42A5-A61E-2BB3BAB5AF3C}"/>
    <cellStyle name="Entrada 4 3 2 3 2" xfId="15073" xr:uid="{A12DBECC-EFC8-436C-8AF5-36E03396055D}"/>
    <cellStyle name="Entrada 4 3 2 3 3" xfId="15074" xr:uid="{06AE7E69-A1A0-4AA1-AD4E-1A5294898EBD}"/>
    <cellStyle name="Entrada 4 3 2 3 4" xfId="15075" xr:uid="{1E6B821F-80E2-4CDD-80CB-125D09AE2FBF}"/>
    <cellStyle name="Entrada 4 3 2 3 5" xfId="15076" xr:uid="{CD6E9556-E60C-4ED8-8AEB-D22A7B0F0392}"/>
    <cellStyle name="Entrada 4 3 2 4" xfId="15077" xr:uid="{F3621A1F-8020-498F-9D3D-47AABC9F5B79}"/>
    <cellStyle name="Entrada 4 3 2 4 2" xfId="15078" xr:uid="{477BFC9A-428E-4ED1-8B4D-DD54E5ABD7B2}"/>
    <cellStyle name="Entrada 4 3 2 4 3" xfId="15079" xr:uid="{1560DB78-9A0A-4608-963F-0C4D0F82AED7}"/>
    <cellStyle name="Entrada 4 3 2 4 4" xfId="15080" xr:uid="{51BE2BF6-1E03-4E62-9DEA-537EE15DDAEE}"/>
    <cellStyle name="Entrada 4 3 2 4 5" xfId="15081" xr:uid="{4CB64AE4-D3E0-4280-A381-44E118F69390}"/>
    <cellStyle name="Entrada 4 3 2 5" xfId="15082" xr:uid="{406613EE-4FA9-458F-9819-7E3D3B50BE30}"/>
    <cellStyle name="Entrada 4 3 2 5 2" xfId="15083" xr:uid="{260D8C65-073C-4510-93DD-C9795F5073EB}"/>
    <cellStyle name="Entrada 4 3 2 5 3" xfId="15084" xr:uid="{CE4A3635-53D1-4066-961B-4F0C9A390759}"/>
    <cellStyle name="Entrada 4 3 2 5 4" xfId="15085" xr:uid="{FCEE17F9-FC06-4E31-93F6-91D7EB55D71A}"/>
    <cellStyle name="Entrada 4 3 2 6" xfId="15086" xr:uid="{2A442E7C-9CAC-41B0-8EAC-D46F9DFE3AE8}"/>
    <cellStyle name="Entrada 4 3 2 6 2" xfId="15087" xr:uid="{D7907989-D6C3-4471-A6FB-32C5DD4047C6}"/>
    <cellStyle name="Entrada 4 3 2 6 3" xfId="15088" xr:uid="{0E15229F-AC97-4B83-9AEA-531935FDC37A}"/>
    <cellStyle name="Entrada 4 3 2 6 4" xfId="15089" xr:uid="{0E163D35-FF3E-47B1-82D2-0C1CAFA418E2}"/>
    <cellStyle name="Entrada 4 3 2 7" xfId="15090" xr:uid="{A6B81881-94B8-4EB1-A1B8-B77D768147E2}"/>
    <cellStyle name="Entrada 4 3 2 7 2" xfId="15091" xr:uid="{4D98368B-3302-4DC5-B57D-0A458CB8794B}"/>
    <cellStyle name="Entrada 4 3 2 7 3" xfId="15092" xr:uid="{33E417B0-158A-4BC0-A76D-A716A2257255}"/>
    <cellStyle name="Entrada 4 3 2 7 4" xfId="15093" xr:uid="{5741BB13-2E61-456B-B389-EA13A2FB3865}"/>
    <cellStyle name="Entrada 4 3 2 8" xfId="15094" xr:uid="{BE91425D-F685-4B35-9722-9EBB9812BACD}"/>
    <cellStyle name="Entrada 4 3 2 9" xfId="15095" xr:uid="{3BE87619-E591-4DAE-AE8D-4521276769B7}"/>
    <cellStyle name="Entrada 4 3 3" xfId="15096" xr:uid="{EBAB3486-8C65-4DAA-A70D-A623B56A5358}"/>
    <cellStyle name="Entrada 4 3 3 10" xfId="15097" xr:uid="{8E2F1492-1632-4343-8EF3-ABCB1AAA64EF}"/>
    <cellStyle name="Entrada 4 3 3 2" xfId="15098" xr:uid="{AD815B13-9EB9-4F28-9C01-58C195F9387E}"/>
    <cellStyle name="Entrada 4 3 3 2 2" xfId="15099" xr:uid="{119AD907-715E-46AF-B0E4-F4AA3DCB08BF}"/>
    <cellStyle name="Entrada 4 3 3 2 3" xfId="15100" xr:uid="{DCDC506D-44B7-40C4-B115-A16605B84500}"/>
    <cellStyle name="Entrada 4 3 3 2 4" xfId="15101" xr:uid="{C1DF43C4-61AF-46AB-90AE-223B62F7B64F}"/>
    <cellStyle name="Entrada 4 3 3 2 5" xfId="15102" xr:uid="{B8281269-15DB-4784-A033-CD012F6F0132}"/>
    <cellStyle name="Entrada 4 3 3 3" xfId="15103" xr:uid="{CD1A699F-2F18-4A4C-B907-82F4664A5702}"/>
    <cellStyle name="Entrada 4 3 3 3 2" xfId="15104" xr:uid="{0998968D-21AC-4903-9207-379B58B3718C}"/>
    <cellStyle name="Entrada 4 3 3 3 3" xfId="15105" xr:uid="{2D90A2F7-FE98-4CD2-AA6D-6D5622536462}"/>
    <cellStyle name="Entrada 4 3 3 3 4" xfId="15106" xr:uid="{8B236012-A76D-4EDB-A6CE-A6A1F253AD6D}"/>
    <cellStyle name="Entrada 4 3 3 3 5" xfId="15107" xr:uid="{095B5501-943F-4B1E-A5E7-8C99E31A4AD8}"/>
    <cellStyle name="Entrada 4 3 3 4" xfId="15108" xr:uid="{8A6B6CA9-279A-481F-804B-4C95E25185AB}"/>
    <cellStyle name="Entrada 4 3 3 4 2" xfId="15109" xr:uid="{E44A3193-1E34-4DFC-8F3A-FB2833495EAA}"/>
    <cellStyle name="Entrada 4 3 3 4 3" xfId="15110" xr:uid="{C559D9B6-DC2E-4129-9210-613F0E403A93}"/>
    <cellStyle name="Entrada 4 3 3 4 4" xfId="15111" xr:uid="{1E03F2FA-25C6-4135-81D7-54433B65AC01}"/>
    <cellStyle name="Entrada 4 3 3 5" xfId="15112" xr:uid="{A234E95D-0049-46CF-9388-0E207006F04A}"/>
    <cellStyle name="Entrada 4 3 3 5 2" xfId="15113" xr:uid="{7F61197F-FDC2-44F5-BF0F-3F1486595344}"/>
    <cellStyle name="Entrada 4 3 3 5 3" xfId="15114" xr:uid="{0FC88B30-861E-40F0-BE02-142856090155}"/>
    <cellStyle name="Entrada 4 3 3 5 4" xfId="15115" xr:uid="{7083FD20-EE15-4E46-918C-560015F9AC44}"/>
    <cellStyle name="Entrada 4 3 3 6" xfId="15116" xr:uid="{594D0CCC-BDCF-435F-8677-3A5830D74E60}"/>
    <cellStyle name="Entrada 4 3 3 6 2" xfId="15117" xr:uid="{08CE5E17-3987-4EE2-AAF3-499BB66C0FBC}"/>
    <cellStyle name="Entrada 4 3 3 6 3" xfId="15118" xr:uid="{FF06ACA8-2B87-40D6-A22B-2B33BF810CB4}"/>
    <cellStyle name="Entrada 4 3 3 6 4" xfId="15119" xr:uid="{41524058-6381-4CC4-AF0D-1EA9339E65D9}"/>
    <cellStyle name="Entrada 4 3 3 7" xfId="15120" xr:uid="{AA7F1E83-6A13-4C88-8B16-AA41032A3EA2}"/>
    <cellStyle name="Entrada 4 3 3 8" xfId="15121" xr:uid="{7BE1DA40-CF42-4B51-87D0-81380A2F4441}"/>
    <cellStyle name="Entrada 4 3 3 9" xfId="15122" xr:uid="{4D9B2011-32AF-4B29-B4A2-E5195A6F519A}"/>
    <cellStyle name="Entrada 4 3 4" xfId="15123" xr:uid="{8A193C2A-6D74-476F-99A8-F30BEE4BF536}"/>
    <cellStyle name="Entrada 4 3 4 10" xfId="15124" xr:uid="{3CF6A984-A492-4C8B-9D2F-342AA42A7837}"/>
    <cellStyle name="Entrada 4 3 4 2" xfId="15125" xr:uid="{1B38AE26-7671-4579-B4A4-B365E0AEE8E8}"/>
    <cellStyle name="Entrada 4 3 4 2 2" xfId="15126" xr:uid="{A70C9146-100F-4FC3-9370-7939BDAB587A}"/>
    <cellStyle name="Entrada 4 3 4 2 3" xfId="15127" xr:uid="{FCDF6083-58EE-4DB9-B546-6AD6728A52D4}"/>
    <cellStyle name="Entrada 4 3 4 2 4" xfId="15128" xr:uid="{3331B3EF-ABE6-4A7B-B09D-5C1341BA3435}"/>
    <cellStyle name="Entrada 4 3 4 2 5" xfId="15129" xr:uid="{0A3B8B19-419F-4794-8A03-7C8D6AEC7446}"/>
    <cellStyle name="Entrada 4 3 4 3" xfId="15130" xr:uid="{3348D0E0-E8C0-4673-B790-A38866BF06A8}"/>
    <cellStyle name="Entrada 4 3 4 3 2" xfId="15131" xr:uid="{0F777A95-4F82-4F37-A635-14681013A858}"/>
    <cellStyle name="Entrada 4 3 4 3 3" xfId="15132" xr:uid="{7CA5A930-F3B2-47B6-8FD6-455E60A1CDF7}"/>
    <cellStyle name="Entrada 4 3 4 3 4" xfId="15133" xr:uid="{64EA7306-D848-4A3F-921D-D5B6D27E5736}"/>
    <cellStyle name="Entrada 4 3 4 3 5" xfId="15134" xr:uid="{4AA3ECEC-CB41-4603-BB6F-F070401F9929}"/>
    <cellStyle name="Entrada 4 3 4 4" xfId="15135" xr:uid="{AEB5E7EC-783B-46BF-BA58-6BE1FC3EF8B3}"/>
    <cellStyle name="Entrada 4 3 4 4 2" xfId="15136" xr:uid="{AE0F1ADE-9D0A-4B1C-9344-4100264FB136}"/>
    <cellStyle name="Entrada 4 3 4 4 3" xfId="15137" xr:uid="{943D4D45-C27F-402D-8BE4-2DAF160678FB}"/>
    <cellStyle name="Entrada 4 3 4 4 4" xfId="15138" xr:uid="{4C876496-8B5E-4181-ABB3-1954058599E2}"/>
    <cellStyle name="Entrada 4 3 4 5" xfId="15139" xr:uid="{770311E5-A5E2-4837-BF90-2021E4BA5D40}"/>
    <cellStyle name="Entrada 4 3 4 5 2" xfId="15140" xr:uid="{58995F4B-987B-42B8-9C09-4AF623113D2B}"/>
    <cellStyle name="Entrada 4 3 4 5 3" xfId="15141" xr:uid="{7CD8799C-01B5-455D-B187-522FAA9C35C3}"/>
    <cellStyle name="Entrada 4 3 4 5 4" xfId="15142" xr:uid="{964C6E03-3E5B-4BBF-88AC-BC3675D783EE}"/>
    <cellStyle name="Entrada 4 3 4 6" xfId="15143" xr:uid="{58754523-8D76-4E5C-9F0C-051676434AD9}"/>
    <cellStyle name="Entrada 4 3 4 6 2" xfId="15144" xr:uid="{91B3A16B-D865-4225-8F0D-721AF689580C}"/>
    <cellStyle name="Entrada 4 3 4 6 3" xfId="15145" xr:uid="{BD2114C7-4A37-4598-B125-86C04E626D28}"/>
    <cellStyle name="Entrada 4 3 4 6 4" xfId="15146" xr:uid="{B5646DC2-8026-4A92-B054-BE8929ADC1D3}"/>
    <cellStyle name="Entrada 4 3 4 7" xfId="15147" xr:uid="{59EEDD57-A540-4704-9601-ACDB5DB764BB}"/>
    <cellStyle name="Entrada 4 3 4 8" xfId="15148" xr:uid="{C295B6F5-F380-4864-A146-C79CBF19FCBF}"/>
    <cellStyle name="Entrada 4 3 4 9" xfId="15149" xr:uid="{5046BE98-E11D-4BBC-8A13-128746DDAD4B}"/>
    <cellStyle name="Entrada 4 3 5" xfId="15150" xr:uid="{E56944D2-1CDE-44A2-8AF8-A04274FCE4EB}"/>
    <cellStyle name="Entrada 4 3 5 2" xfId="15151" xr:uid="{036E6483-64AF-4468-8804-7A630DCEA74A}"/>
    <cellStyle name="Entrada 4 3 5 3" xfId="15152" xr:uid="{9DD54C45-894B-46CD-B2B8-5F9BE24761E5}"/>
    <cellStyle name="Entrada 4 3 5 4" xfId="15153" xr:uid="{2DCC3D19-187E-41C5-94D4-A1AE2FAB0EE5}"/>
    <cellStyle name="Entrada 4 3 5 5" xfId="15154" xr:uid="{82C32D3C-FD1E-402C-A313-9977718ED56B}"/>
    <cellStyle name="Entrada 4 3 6" xfId="15155" xr:uid="{B758316D-3DA3-4540-B1D6-84CDCA6D993F}"/>
    <cellStyle name="Entrada 4 3 6 2" xfId="15156" xr:uid="{4A1D88FC-5876-4D10-94E0-B3109BB51729}"/>
    <cellStyle name="Entrada 4 3 6 3" xfId="15157" xr:uid="{C35A1793-A799-42E1-A40C-C230B559D64C}"/>
    <cellStyle name="Entrada 4 3 6 4" xfId="15158" xr:uid="{89882B5E-001F-4B67-84D8-D8606CFFE8E9}"/>
    <cellStyle name="Entrada 4 3 7" xfId="15159" xr:uid="{674649A0-669F-4D50-B3C7-E8D3E734E094}"/>
    <cellStyle name="Entrada 4 3 7 2" xfId="15160" xr:uid="{71FCC405-75F8-4739-B68D-BB7CB3F82925}"/>
    <cellStyle name="Entrada 4 3 7 3" xfId="15161" xr:uid="{D93F329C-143D-4CD7-8E87-E977CB4B0B21}"/>
    <cellStyle name="Entrada 4 3 7 4" xfId="15162" xr:uid="{9A62561D-46D7-42C8-8542-D89F1F34B244}"/>
    <cellStyle name="Entrada 4 3 8" xfId="15163" xr:uid="{8DE1935E-6A2B-4A4B-85C5-66B0EE498698}"/>
    <cellStyle name="Entrada 4 3 8 2" xfId="15164" xr:uid="{92EB161C-8352-41C6-BB54-778F213EEA55}"/>
    <cellStyle name="Entrada 4 3 8 3" xfId="15165" xr:uid="{CA143A5F-A8D5-41EE-8C03-F3CF352A5230}"/>
    <cellStyle name="Entrada 4 3 8 4" xfId="15166" xr:uid="{D2010C60-C34A-4A7D-81A3-52C3ADE6447B}"/>
    <cellStyle name="Entrada 4 3 9" xfId="15167" xr:uid="{25F9A745-A3A2-4E89-A6A3-93D220BDE5AA}"/>
    <cellStyle name="Entrada 4 4" xfId="15168" xr:uid="{4943C9C7-BF75-4AA6-87B4-18F53A7CA2B5}"/>
    <cellStyle name="Entrada 4 4 10" xfId="15169" xr:uid="{544AACEB-5A5A-46C5-9536-07C300362864}"/>
    <cellStyle name="Entrada 4 4 2" xfId="15170" xr:uid="{4A107E38-75AF-4A4B-92E8-2C36D5157BA1}"/>
    <cellStyle name="Entrada 4 4 2 2" xfId="15171" xr:uid="{8F80A52A-B5BE-4D25-BB0A-7B7916FF4F18}"/>
    <cellStyle name="Entrada 4 4 2 3" xfId="15172" xr:uid="{151A5ED5-0FED-4CA8-B68A-3B57C69D4B12}"/>
    <cellStyle name="Entrada 4 4 2 4" xfId="15173" xr:uid="{AB1EB036-4A4D-4517-8156-A47F9F383FAF}"/>
    <cellStyle name="Entrada 4 4 2 5" xfId="15174" xr:uid="{1E34462E-7C4A-4037-9914-4FA2F8A9074F}"/>
    <cellStyle name="Entrada 4 4 3" xfId="15175" xr:uid="{693BBE54-3C57-4D27-A957-2263B72D7094}"/>
    <cellStyle name="Entrada 4 4 3 2" xfId="15176" xr:uid="{B4D3A67A-07D5-4A76-8EB2-C0C9D185C852}"/>
    <cellStyle name="Entrada 4 4 3 3" xfId="15177" xr:uid="{5E000EC8-0D13-4D92-A0C6-BAB1330BF06C}"/>
    <cellStyle name="Entrada 4 4 3 4" xfId="15178" xr:uid="{9317BA27-BC7C-425C-A3FE-2DDC30ED35AE}"/>
    <cellStyle name="Entrada 4 4 3 5" xfId="15179" xr:uid="{C57C96D7-471E-4A1F-9573-73FB65B5D6F5}"/>
    <cellStyle name="Entrada 4 4 4" xfId="15180" xr:uid="{A5E2E9BC-BB91-44BC-B211-F106C982FB63}"/>
    <cellStyle name="Entrada 4 4 4 2" xfId="15181" xr:uid="{6AF3393D-ED33-4AD8-9824-AD3325F8C843}"/>
    <cellStyle name="Entrada 4 4 4 3" xfId="15182" xr:uid="{DE77263E-E0A2-4098-B785-BA568064FA7E}"/>
    <cellStyle name="Entrada 4 4 4 4" xfId="15183" xr:uid="{337F3AE2-8E8A-4A6A-99DE-1A2CFB894C07}"/>
    <cellStyle name="Entrada 4 4 5" xfId="15184" xr:uid="{7B65BCAF-8E10-4A6B-84E9-12AD15B20939}"/>
    <cellStyle name="Entrada 4 4 5 2" xfId="15185" xr:uid="{039070C1-C948-4437-9A0A-26021B4039BE}"/>
    <cellStyle name="Entrada 4 4 5 3" xfId="15186" xr:uid="{2DEB31B5-DA28-4560-899E-102C0E43AFB4}"/>
    <cellStyle name="Entrada 4 4 5 4" xfId="15187" xr:uid="{76788262-B535-4782-99E0-52B9A247B9DE}"/>
    <cellStyle name="Entrada 4 4 6" xfId="15188" xr:uid="{C751B4B5-EF69-4DA7-BBF7-594CC11558FC}"/>
    <cellStyle name="Entrada 4 4 6 2" xfId="15189" xr:uid="{7B70A94C-4168-46A9-A116-1A21DCA1BB8F}"/>
    <cellStyle name="Entrada 4 4 6 3" xfId="15190" xr:uid="{A6AC272F-874A-48F5-A920-0F6DCC873F96}"/>
    <cellStyle name="Entrada 4 4 6 4" xfId="15191" xr:uid="{800C8700-CFB1-4122-AAD8-64C9DCE51274}"/>
    <cellStyle name="Entrada 4 4 7" xfId="15192" xr:uid="{F4505402-16A2-44B2-87FD-B01C80233F66}"/>
    <cellStyle name="Entrada 4 4 8" xfId="15193" xr:uid="{3F72E288-FE21-4E92-8F1F-1C837075D04D}"/>
    <cellStyle name="Entrada 4 4 9" xfId="15194" xr:uid="{4EBEEC1D-0266-4258-AAFF-3BB6BFE83210}"/>
    <cellStyle name="Entrada 4 5" xfId="15195" xr:uid="{9C500622-C203-4006-9875-EE6483339AC0}"/>
    <cellStyle name="Entrada 4 5 10" xfId="15196" xr:uid="{ECAD86A0-184A-41EC-9B29-61F04B4DCB1F}"/>
    <cellStyle name="Entrada 4 5 2" xfId="15197" xr:uid="{F710E8C3-5000-48A2-884D-CA42C39D8EA2}"/>
    <cellStyle name="Entrada 4 5 2 2" xfId="15198" xr:uid="{1F64E1FB-A820-422A-8E4F-5A5332CA381C}"/>
    <cellStyle name="Entrada 4 5 2 3" xfId="15199" xr:uid="{976897CD-360D-454B-9CE8-E10DCAA7C9ED}"/>
    <cellStyle name="Entrada 4 5 2 4" xfId="15200" xr:uid="{B79B7107-F61F-48ED-B3E3-6725C2D518E9}"/>
    <cellStyle name="Entrada 4 5 2 5" xfId="15201" xr:uid="{E237C4B1-4D81-400B-9424-8A5CEFAE0F79}"/>
    <cellStyle name="Entrada 4 5 3" xfId="15202" xr:uid="{68A9CCEC-8EFB-42C4-B526-CC439411EBD2}"/>
    <cellStyle name="Entrada 4 5 3 2" xfId="15203" xr:uid="{A5163F0A-C382-4758-BEA4-6B0E17BCFEF5}"/>
    <cellStyle name="Entrada 4 5 3 3" xfId="15204" xr:uid="{FB7FC97D-37BB-4BC9-9AA6-76326FE35798}"/>
    <cellStyle name="Entrada 4 5 3 4" xfId="15205" xr:uid="{A06887BC-612B-4484-9348-0113408E2287}"/>
    <cellStyle name="Entrada 4 5 3 5" xfId="15206" xr:uid="{171EF1FC-E5E8-402B-BF82-76D9FFDE4C8A}"/>
    <cellStyle name="Entrada 4 5 4" xfId="15207" xr:uid="{D75657DC-E4D3-493A-B9AD-52DBA032DAD2}"/>
    <cellStyle name="Entrada 4 5 4 2" xfId="15208" xr:uid="{0BA93280-E052-4B34-8EA7-CC6680897E8B}"/>
    <cellStyle name="Entrada 4 5 4 3" xfId="15209" xr:uid="{22A8ED62-DD0B-4505-B0CB-C0674201E0F9}"/>
    <cellStyle name="Entrada 4 5 4 4" xfId="15210" xr:uid="{B437CFD7-5CD9-4F33-81F4-9D7669FC9A13}"/>
    <cellStyle name="Entrada 4 5 5" xfId="15211" xr:uid="{83BB8CB2-5575-468E-9216-F59C44527D15}"/>
    <cellStyle name="Entrada 4 5 5 2" xfId="15212" xr:uid="{9201E2E8-85E3-4A48-9113-81A0EE5A1D70}"/>
    <cellStyle name="Entrada 4 5 5 3" xfId="15213" xr:uid="{DE067925-D61F-43A3-8EB0-5F6956F842A1}"/>
    <cellStyle name="Entrada 4 5 5 4" xfId="15214" xr:uid="{EAEB3F6A-DFF0-4AF0-B4B6-CF5E40313446}"/>
    <cellStyle name="Entrada 4 5 6" xfId="15215" xr:uid="{0BBD74A3-F2A5-49A9-812C-A28A32DFA9D3}"/>
    <cellStyle name="Entrada 4 5 6 2" xfId="15216" xr:uid="{83F15ED2-FF25-48A0-9060-38CCC3D91B02}"/>
    <cellStyle name="Entrada 4 5 6 3" xfId="15217" xr:uid="{EB2E1B38-845C-433A-9A5F-59663C725E7B}"/>
    <cellStyle name="Entrada 4 5 6 4" xfId="15218" xr:uid="{82F76AA9-85FB-46F1-8804-2A8AE9EA3B5F}"/>
    <cellStyle name="Entrada 4 5 7" xfId="15219" xr:uid="{B8894EF7-059E-4EA3-9622-0C7743D04DB9}"/>
    <cellStyle name="Entrada 4 5 8" xfId="15220" xr:uid="{8F61FB87-1A4D-42A1-AEBA-7AF8F09072AB}"/>
    <cellStyle name="Entrada 4 5 9" xfId="15221" xr:uid="{36A79A4E-0B1F-4EFE-BBDB-801144FB19C1}"/>
    <cellStyle name="Entrada 4 6" xfId="15222" xr:uid="{786CBEFB-EAD6-4AC4-9D6D-0617F22619C4}"/>
    <cellStyle name="Entrada 4 6 2" xfId="15223" xr:uid="{79548065-BA02-46C7-BA43-B3025CC3823F}"/>
    <cellStyle name="Entrada 4 6 3" xfId="15224" xr:uid="{32AC0878-8EA2-4104-B54C-3F8C67280193}"/>
    <cellStyle name="Entrada 4 6 4" xfId="15225" xr:uid="{B5490320-6C7A-4F2A-9B16-E76F75ED63CB}"/>
    <cellStyle name="Entrada 4 6 5" xfId="15226" xr:uid="{54454AE1-E3CC-48A1-AFE0-DAB0F8193CA8}"/>
    <cellStyle name="Entrada 4 7" xfId="15227" xr:uid="{79E052BB-2038-423B-9118-BDF17EB68A8C}"/>
    <cellStyle name="Entrada 4 7 2" xfId="15228" xr:uid="{94DD3FE8-14E2-494A-A693-58FA719A5918}"/>
    <cellStyle name="Entrada 4 7 3" xfId="15229" xr:uid="{D212D193-2031-43E0-B1D7-F9C55C18C44A}"/>
    <cellStyle name="Entrada 4 7 4" xfId="15230" xr:uid="{9B19765E-FDD6-44D0-9A57-6E3D6D735232}"/>
    <cellStyle name="Entrada 4 8" xfId="15231" xr:uid="{83950FC3-E58A-4DCA-BCD8-731B9AD5ED3F}"/>
    <cellStyle name="Entrada 4 8 2" xfId="15232" xr:uid="{2DD69477-AD63-4E08-A114-4BD7B62521FE}"/>
    <cellStyle name="Entrada 4 8 3" xfId="15233" xr:uid="{9CAC5C7D-E01A-4BCF-BD93-CC4B6D610CEA}"/>
    <cellStyle name="Entrada 4 8 4" xfId="15234" xr:uid="{9A58F7BF-3BF8-424B-AC24-7D21A71DEA3A}"/>
    <cellStyle name="Entrada 4 9" xfId="15235" xr:uid="{1840E2E5-6219-4F26-B615-B9BE45C7290C}"/>
    <cellStyle name="Entrada 4 9 2" xfId="15236" xr:uid="{689F02AE-737F-401C-811D-D80A912AE001}"/>
    <cellStyle name="Entrada 4 9 3" xfId="15237" xr:uid="{17F7D965-EE41-44BE-BFBB-CB36F3806E0D}"/>
    <cellStyle name="Entrada 4 9 4" xfId="15238" xr:uid="{E8607BF0-84C7-4D73-809C-62EA97E0CBDF}"/>
    <cellStyle name="Entrada 5" xfId="537" xr:uid="{60C4C76E-D93F-44D9-9504-E51B42BE876C}"/>
    <cellStyle name="Entrada 5 10" xfId="15239" xr:uid="{0F40E840-887B-4623-B6E0-8083E66A7EED}"/>
    <cellStyle name="Entrada 5 11" xfId="15240" xr:uid="{5341C6D9-EF43-47A4-BA3C-3A90592ECA49}"/>
    <cellStyle name="Entrada 5 12" xfId="15241" xr:uid="{DE7E57AE-95C2-486A-9F34-7376EB8E8207}"/>
    <cellStyle name="Entrada 5 13" xfId="15242" xr:uid="{B96F2F32-CD42-42EF-BC34-6A5B85277CF7}"/>
    <cellStyle name="Entrada 5 14" xfId="15243" xr:uid="{1A205C81-3815-4055-8A82-BC1662D44537}"/>
    <cellStyle name="Entrada 5 15" xfId="15244" xr:uid="{00EEC3DD-0F2F-4904-A4C8-521B6744D216}"/>
    <cellStyle name="Entrada 5 16" xfId="15245" xr:uid="{52C61D6F-8CF9-4EC7-A6F0-A119E07F0282}"/>
    <cellStyle name="Entrada 5 2" xfId="737" xr:uid="{AAB15066-EE32-4971-915E-81127FBF743B}"/>
    <cellStyle name="Entrada 5 2 10" xfId="15246" xr:uid="{85C32C97-9221-45AF-BC73-0E28D3164AF7}"/>
    <cellStyle name="Entrada 5 2 11" xfId="15247" xr:uid="{7DF82C05-E197-4E06-9AB9-1915356B0409}"/>
    <cellStyle name="Entrada 5 2 12" xfId="15248" xr:uid="{D7836468-A47A-481D-96BC-D615CE0577C7}"/>
    <cellStyle name="Entrada 5 2 13" xfId="15249" xr:uid="{891DEC95-3405-4930-A8ED-F19EF9C37A8C}"/>
    <cellStyle name="Entrada 5 2 14" xfId="15250" xr:uid="{84D6228C-D2CD-49DC-9C53-6416721E459B}"/>
    <cellStyle name="Entrada 5 2 2" xfId="851" xr:uid="{EA3274EE-9CCF-4E6C-8A42-7F35958D2DA3}"/>
    <cellStyle name="Entrada 5 2 2 10" xfId="15251" xr:uid="{1529AAEB-E6D9-4CCD-BEA2-1358C5B09E58}"/>
    <cellStyle name="Entrada 5 2 2 11" xfId="15252" xr:uid="{5252C67D-87EA-4804-ABF1-CEAD2023ECED}"/>
    <cellStyle name="Entrada 5 2 2 12" xfId="15253" xr:uid="{81790BEE-3824-41A6-AA46-44C012FE824E}"/>
    <cellStyle name="Entrada 5 2 2 13" xfId="15254" xr:uid="{F209AE72-C118-4302-BC0C-AA87E862DB6B}"/>
    <cellStyle name="Entrada 5 2 2 2" xfId="1102" xr:uid="{FB63F127-CB66-43AD-AD60-E195E5355F22}"/>
    <cellStyle name="Entrada 5 2 2 2 10" xfId="15255" xr:uid="{9D03D51B-7ED1-447A-8014-4A056EB240A3}"/>
    <cellStyle name="Entrada 5 2 2 2 11" xfId="15256" xr:uid="{43A760E2-1B6E-4833-95B0-25D994E05055}"/>
    <cellStyle name="Entrada 5 2 2 2 12" xfId="15257" xr:uid="{12E12033-6E00-4656-A206-867A15B12304}"/>
    <cellStyle name="Entrada 5 2 2 2 13" xfId="15258" xr:uid="{D38FE701-51C1-44A1-A094-45C651B37603}"/>
    <cellStyle name="Entrada 5 2 2 2 2" xfId="15259" xr:uid="{22BE992D-C580-4500-92DF-7BF522730DDB}"/>
    <cellStyle name="Entrada 5 2 2 2 2 10" xfId="15260" xr:uid="{098C62A6-272D-4FB3-BD30-F0B220D43D60}"/>
    <cellStyle name="Entrada 5 2 2 2 2 2" xfId="15261" xr:uid="{7EF258FD-7245-49D7-9635-CE69025EB031}"/>
    <cellStyle name="Entrada 5 2 2 2 2 2 2" xfId="15262" xr:uid="{49C487B6-3388-4AE8-848F-2535DD0915B0}"/>
    <cellStyle name="Entrada 5 2 2 2 2 2 3" xfId="15263" xr:uid="{AF40BCC1-9E61-4411-BDAE-9147375FB1A7}"/>
    <cellStyle name="Entrada 5 2 2 2 2 2 4" xfId="15264" xr:uid="{840AEE36-D8C0-48A0-BF74-2595F8E8FDB0}"/>
    <cellStyle name="Entrada 5 2 2 2 2 2 5" xfId="15265" xr:uid="{F96B2C02-8053-4FBB-A708-6A3FD2EB6A21}"/>
    <cellStyle name="Entrada 5 2 2 2 2 3" xfId="15266" xr:uid="{BB7FB007-8C95-48CC-962D-FDF6B96B7478}"/>
    <cellStyle name="Entrada 5 2 2 2 2 3 2" xfId="15267" xr:uid="{C3BDAE08-6FE6-4717-A47C-13A13ECAEAF7}"/>
    <cellStyle name="Entrada 5 2 2 2 2 3 3" xfId="15268" xr:uid="{53B05521-0B2F-4E38-B142-F61B815CDB8E}"/>
    <cellStyle name="Entrada 5 2 2 2 2 3 4" xfId="15269" xr:uid="{9E38607C-E8BC-4C65-8013-37D2B5CBA560}"/>
    <cellStyle name="Entrada 5 2 2 2 2 3 5" xfId="15270" xr:uid="{01ABB59B-FD27-400C-AE8E-A401F2A4FBFA}"/>
    <cellStyle name="Entrada 5 2 2 2 2 4" xfId="15271" xr:uid="{606EA3C7-8C58-4CD6-94EF-5742BD0FB973}"/>
    <cellStyle name="Entrada 5 2 2 2 2 4 2" xfId="15272" xr:uid="{2AB8459D-5A94-4E9D-8917-78F17A9D2ECC}"/>
    <cellStyle name="Entrada 5 2 2 2 2 4 3" xfId="15273" xr:uid="{FE05FA3B-A11A-4F88-91FF-AC9655F182B3}"/>
    <cellStyle name="Entrada 5 2 2 2 2 4 4" xfId="15274" xr:uid="{05CD35A6-A39D-49B4-AF2E-38DC86B271EC}"/>
    <cellStyle name="Entrada 5 2 2 2 2 5" xfId="15275" xr:uid="{CEF3A32A-EDAA-4C7A-9649-ECCC76173448}"/>
    <cellStyle name="Entrada 5 2 2 2 2 5 2" xfId="15276" xr:uid="{F72EA093-AD9A-45F9-A5D9-11050DA2BB86}"/>
    <cellStyle name="Entrada 5 2 2 2 2 5 3" xfId="15277" xr:uid="{C0C61F23-0904-469A-9178-AD8264E4327C}"/>
    <cellStyle name="Entrada 5 2 2 2 2 5 4" xfId="15278" xr:uid="{4A64FC87-BA60-44D0-876D-EEA7257C8A67}"/>
    <cellStyle name="Entrada 5 2 2 2 2 6" xfId="15279" xr:uid="{E6859E74-77DB-4710-BA60-252C986C49FA}"/>
    <cellStyle name="Entrada 5 2 2 2 2 6 2" xfId="15280" xr:uid="{36A46D16-7593-442B-946C-9E7C09E0C9CF}"/>
    <cellStyle name="Entrada 5 2 2 2 2 6 3" xfId="15281" xr:uid="{DA058CD5-74FA-4865-8F4F-D859BB378397}"/>
    <cellStyle name="Entrada 5 2 2 2 2 6 4" xfId="15282" xr:uid="{71C65B64-EDEE-42EF-A1B1-26B6DEDD0A47}"/>
    <cellStyle name="Entrada 5 2 2 2 2 7" xfId="15283" xr:uid="{729814EB-7C71-4A85-AEE8-9C73A33BA1AB}"/>
    <cellStyle name="Entrada 5 2 2 2 2 8" xfId="15284" xr:uid="{29809D16-BE94-4984-B76D-77D959EC6608}"/>
    <cellStyle name="Entrada 5 2 2 2 2 9" xfId="15285" xr:uid="{260F3D32-1C32-4793-A888-60896DBA47A4}"/>
    <cellStyle name="Entrada 5 2 2 2 3" xfId="15286" xr:uid="{4D81CF26-77FE-4919-8D81-86AE7335C5F3}"/>
    <cellStyle name="Entrada 5 2 2 2 3 2" xfId="15287" xr:uid="{9D7DA547-C233-40FE-ADD4-1313727664AB}"/>
    <cellStyle name="Entrada 5 2 2 2 3 3" xfId="15288" xr:uid="{954B5264-D30D-472A-871D-F606E4D1AF8E}"/>
    <cellStyle name="Entrada 5 2 2 2 3 4" xfId="15289" xr:uid="{DB519461-C60E-4797-A6C9-096911620435}"/>
    <cellStyle name="Entrada 5 2 2 2 3 5" xfId="15290" xr:uid="{94B91BC8-E1DC-4301-810F-741E476DDCFD}"/>
    <cellStyle name="Entrada 5 2 2 2 4" xfId="15291" xr:uid="{FFEC15C0-5D29-4B2D-8C24-854D689B3C87}"/>
    <cellStyle name="Entrada 5 2 2 2 4 2" xfId="15292" xr:uid="{CDBC97F5-3F6D-4782-9EC3-7173AB5743DE}"/>
    <cellStyle name="Entrada 5 2 2 2 4 3" xfId="15293" xr:uid="{C8E2AAC0-0B1D-49E7-B38B-822225A54FAB}"/>
    <cellStyle name="Entrada 5 2 2 2 4 4" xfId="15294" xr:uid="{AB5274BA-8736-4B0B-80D3-82410C4ADDE8}"/>
    <cellStyle name="Entrada 5 2 2 2 4 5" xfId="15295" xr:uid="{9DD08497-030B-43FB-B204-C54A9E2AD2EB}"/>
    <cellStyle name="Entrada 5 2 2 2 5" xfId="15296" xr:uid="{0768A3D4-CEFC-48CC-9223-5DACBAAD28B3}"/>
    <cellStyle name="Entrada 5 2 2 2 5 2" xfId="15297" xr:uid="{AAA6F543-4CE3-495D-8E1C-0EC1A3AC6C8C}"/>
    <cellStyle name="Entrada 5 2 2 2 5 3" xfId="15298" xr:uid="{0AA7E96F-9CA1-4B18-87C5-B5F7802FAF17}"/>
    <cellStyle name="Entrada 5 2 2 2 5 4" xfId="15299" xr:uid="{12B01C5B-FF4A-4103-BC08-9B4C4288AC41}"/>
    <cellStyle name="Entrada 5 2 2 2 6" xfId="15300" xr:uid="{C05A034D-1738-4DD8-A767-9372DBFB3804}"/>
    <cellStyle name="Entrada 5 2 2 2 6 2" xfId="15301" xr:uid="{51999F28-49E4-4DE8-83EE-BFCC11F4BDA5}"/>
    <cellStyle name="Entrada 5 2 2 2 6 3" xfId="15302" xr:uid="{88E1EA29-8C29-4067-89BF-3B90731F8E92}"/>
    <cellStyle name="Entrada 5 2 2 2 6 4" xfId="15303" xr:uid="{8870E394-BCCB-4A0D-AC3D-FE7EB184C2CE}"/>
    <cellStyle name="Entrada 5 2 2 2 7" xfId="15304" xr:uid="{0A2735A2-9D7B-408C-BD79-11BD48AE7D30}"/>
    <cellStyle name="Entrada 5 2 2 2 7 2" xfId="15305" xr:uid="{5B4656F4-A4C3-4810-A692-0F24735BCF2A}"/>
    <cellStyle name="Entrada 5 2 2 2 7 3" xfId="15306" xr:uid="{37063F37-A823-4C70-968D-66AC087E4262}"/>
    <cellStyle name="Entrada 5 2 2 2 7 4" xfId="15307" xr:uid="{FD558014-E078-4557-BD10-47AAADD1C4F6}"/>
    <cellStyle name="Entrada 5 2 2 2 8" xfId="15308" xr:uid="{11FAFC26-A0BE-4BA7-A05A-B3CC7EAD1F9C}"/>
    <cellStyle name="Entrada 5 2 2 2 9" xfId="15309" xr:uid="{A82E4C15-17BD-43B5-9F51-1B37BF6C69C2}"/>
    <cellStyle name="Entrada 5 2 2 3" xfId="15310" xr:uid="{27D4F8A8-386E-4C05-ACB3-5568FCD2F3B8}"/>
    <cellStyle name="Entrada 5 2 2 3 10" xfId="15311" xr:uid="{79310E17-3C33-4EE3-9D84-CABD27C3BC6E}"/>
    <cellStyle name="Entrada 5 2 2 3 2" xfId="15312" xr:uid="{EDA4B444-3893-456B-8E90-1BD8A96D2E8A}"/>
    <cellStyle name="Entrada 5 2 2 3 2 2" xfId="15313" xr:uid="{0FF19BC6-9DD7-4FF5-9BE2-736DCE1F2FF2}"/>
    <cellStyle name="Entrada 5 2 2 3 2 3" xfId="15314" xr:uid="{2E5E6FFD-0A22-4AC9-AD7B-47EFF465C696}"/>
    <cellStyle name="Entrada 5 2 2 3 2 4" xfId="15315" xr:uid="{D5CA054B-6034-4910-B749-B58DDF315F73}"/>
    <cellStyle name="Entrada 5 2 2 3 2 5" xfId="15316" xr:uid="{1F339A7C-2CFE-4672-A21E-4528BBAFDFBD}"/>
    <cellStyle name="Entrada 5 2 2 3 3" xfId="15317" xr:uid="{DC8D7C01-0CB4-4774-8D5B-0241BDC5D706}"/>
    <cellStyle name="Entrada 5 2 2 3 3 2" xfId="15318" xr:uid="{9B8FC6A0-1FCE-4F2D-BAAC-C73FE2054725}"/>
    <cellStyle name="Entrada 5 2 2 3 3 3" xfId="15319" xr:uid="{82E4E0DB-5DBB-492F-A955-52E11C6BE572}"/>
    <cellStyle name="Entrada 5 2 2 3 3 4" xfId="15320" xr:uid="{F0A4A713-73B6-4305-8910-E12F46F65433}"/>
    <cellStyle name="Entrada 5 2 2 3 3 5" xfId="15321" xr:uid="{1A43BD90-D603-4608-AB98-23BAFCBB6565}"/>
    <cellStyle name="Entrada 5 2 2 3 4" xfId="15322" xr:uid="{7B815783-F99E-4150-9CA2-12328698C653}"/>
    <cellStyle name="Entrada 5 2 2 3 4 2" xfId="15323" xr:uid="{920D4C81-F3C0-43FB-9A9F-CA59AD249203}"/>
    <cellStyle name="Entrada 5 2 2 3 4 3" xfId="15324" xr:uid="{EE24978E-9CD0-4FF0-A9CF-F50E299E86E5}"/>
    <cellStyle name="Entrada 5 2 2 3 4 4" xfId="15325" xr:uid="{50C4E325-3957-47D3-A791-3A3E5C771179}"/>
    <cellStyle name="Entrada 5 2 2 3 5" xfId="15326" xr:uid="{9AB8CE9A-7718-4D03-A6B7-2190021FA586}"/>
    <cellStyle name="Entrada 5 2 2 3 5 2" xfId="15327" xr:uid="{CB16BA45-9115-4F2C-8D85-899304FBC352}"/>
    <cellStyle name="Entrada 5 2 2 3 5 3" xfId="15328" xr:uid="{7D9E9EEC-FF11-4760-9F6B-50D8AA21B625}"/>
    <cellStyle name="Entrada 5 2 2 3 5 4" xfId="15329" xr:uid="{34C00911-B4B9-4586-B145-EF85CA8A743A}"/>
    <cellStyle name="Entrada 5 2 2 3 6" xfId="15330" xr:uid="{F8DBE7B0-CE5F-4AB8-82BC-3611954C6198}"/>
    <cellStyle name="Entrada 5 2 2 3 6 2" xfId="15331" xr:uid="{67C70779-AFC6-4842-A2BA-F457DAC66C2F}"/>
    <cellStyle name="Entrada 5 2 2 3 6 3" xfId="15332" xr:uid="{99763741-CD6C-4B97-8EF2-6E5AAEDF6DD0}"/>
    <cellStyle name="Entrada 5 2 2 3 6 4" xfId="15333" xr:uid="{4F499CCB-CC10-4688-96C0-ED16E9D77857}"/>
    <cellStyle name="Entrada 5 2 2 3 7" xfId="15334" xr:uid="{2F19DBA1-62FA-4A1F-AD30-3C4D51884AA6}"/>
    <cellStyle name="Entrada 5 2 2 3 8" xfId="15335" xr:uid="{53696BE1-F90A-40EB-894C-1020BB031B19}"/>
    <cellStyle name="Entrada 5 2 2 3 9" xfId="15336" xr:uid="{2C4B9AEA-E024-4B62-BC9E-2C41A990667F}"/>
    <cellStyle name="Entrada 5 2 2 4" xfId="15337" xr:uid="{427A97FD-C9CB-4120-9BA4-0AF4BD453A5B}"/>
    <cellStyle name="Entrada 5 2 2 4 10" xfId="15338" xr:uid="{752D2617-D36A-4D83-B310-8B63803D90C6}"/>
    <cellStyle name="Entrada 5 2 2 4 2" xfId="15339" xr:uid="{9596EDA1-3379-4008-8D86-BF1FC7EE670E}"/>
    <cellStyle name="Entrada 5 2 2 4 2 2" xfId="15340" xr:uid="{F95B6F75-417D-44AA-8A0A-C702F4365302}"/>
    <cellStyle name="Entrada 5 2 2 4 2 3" xfId="15341" xr:uid="{ADA5033F-AE71-4F82-9D8C-94DCA4711697}"/>
    <cellStyle name="Entrada 5 2 2 4 2 4" xfId="15342" xr:uid="{8383613D-2EAB-4980-A7D5-1C57284A33E4}"/>
    <cellStyle name="Entrada 5 2 2 4 2 5" xfId="15343" xr:uid="{C297E655-473B-4271-835C-8E19A84B1263}"/>
    <cellStyle name="Entrada 5 2 2 4 3" xfId="15344" xr:uid="{F337EDA7-0618-47CA-A778-949C56254DC6}"/>
    <cellStyle name="Entrada 5 2 2 4 3 2" xfId="15345" xr:uid="{F64DA0F8-85A5-4140-BB93-E8C19C897E0D}"/>
    <cellStyle name="Entrada 5 2 2 4 3 3" xfId="15346" xr:uid="{B0CBFAE9-4ACD-43BF-A576-48676ECA9D9B}"/>
    <cellStyle name="Entrada 5 2 2 4 3 4" xfId="15347" xr:uid="{1491E7AF-8A39-4A1A-BD6D-34B5D23752F5}"/>
    <cellStyle name="Entrada 5 2 2 4 3 5" xfId="15348" xr:uid="{FAB4B14D-EEDB-47A1-9A99-A374615F41E6}"/>
    <cellStyle name="Entrada 5 2 2 4 4" xfId="15349" xr:uid="{5D8DCE73-BEA4-431C-BECA-8DF6CF0DB1AA}"/>
    <cellStyle name="Entrada 5 2 2 4 4 2" xfId="15350" xr:uid="{A3E65975-FFA6-41BC-8FC0-4B32B105710A}"/>
    <cellStyle name="Entrada 5 2 2 4 4 3" xfId="15351" xr:uid="{D1A21B6E-491F-4F89-BF36-E86A1230599A}"/>
    <cellStyle name="Entrada 5 2 2 4 4 4" xfId="15352" xr:uid="{517BCC90-A9C8-46FF-AF63-5FECDFD25FE1}"/>
    <cellStyle name="Entrada 5 2 2 4 5" xfId="15353" xr:uid="{C2E5D78D-0159-4239-8B59-E355A7C1F796}"/>
    <cellStyle name="Entrada 5 2 2 4 5 2" xfId="15354" xr:uid="{9BB21A95-FC67-4880-8E26-2D4FFF662CC2}"/>
    <cellStyle name="Entrada 5 2 2 4 5 3" xfId="15355" xr:uid="{CB92E450-3597-4A1E-BAE4-3F30AD13446B}"/>
    <cellStyle name="Entrada 5 2 2 4 5 4" xfId="15356" xr:uid="{ACF3EC7C-FC7E-4CF3-97AF-F699B619A8A1}"/>
    <cellStyle name="Entrada 5 2 2 4 6" xfId="15357" xr:uid="{5381219D-587F-454F-8DC1-D4A8FC0C692E}"/>
    <cellStyle name="Entrada 5 2 2 4 6 2" xfId="15358" xr:uid="{C9D111C1-5D6A-4CE4-AC8E-F4D01CAE139D}"/>
    <cellStyle name="Entrada 5 2 2 4 6 3" xfId="15359" xr:uid="{5A7D4AEB-5492-46F6-B80F-713FF5178799}"/>
    <cellStyle name="Entrada 5 2 2 4 6 4" xfId="15360" xr:uid="{2EF89699-C907-47F8-826D-502F63538939}"/>
    <cellStyle name="Entrada 5 2 2 4 7" xfId="15361" xr:uid="{C19CE94F-A2C0-475D-80EF-11A7F2A6C7D2}"/>
    <cellStyle name="Entrada 5 2 2 4 8" xfId="15362" xr:uid="{DD567ACB-FD14-40AB-BF73-2C5032863FD0}"/>
    <cellStyle name="Entrada 5 2 2 4 9" xfId="15363" xr:uid="{C0BAE66A-2E94-462D-AB31-392753A02F75}"/>
    <cellStyle name="Entrada 5 2 2 5" xfId="15364" xr:uid="{E20C77AA-D0D4-4154-9AB7-42A02E339426}"/>
    <cellStyle name="Entrada 5 2 2 5 2" xfId="15365" xr:uid="{3A4B52E2-0482-435C-8A01-A147393E2D08}"/>
    <cellStyle name="Entrada 5 2 2 5 3" xfId="15366" xr:uid="{FAF99CC1-57D7-42E3-98F8-BC0D2E4ED779}"/>
    <cellStyle name="Entrada 5 2 2 5 4" xfId="15367" xr:uid="{2C8BC709-052B-4E99-9633-444358C4435C}"/>
    <cellStyle name="Entrada 5 2 2 5 5" xfId="15368" xr:uid="{343CF01D-8E68-4AA5-BFF9-423F76BE2669}"/>
    <cellStyle name="Entrada 5 2 2 6" xfId="15369" xr:uid="{93697705-C784-4D49-B4FF-2951B9704897}"/>
    <cellStyle name="Entrada 5 2 2 6 2" xfId="15370" xr:uid="{19248D0F-1DF1-4079-82E5-2AFCDEF4749C}"/>
    <cellStyle name="Entrada 5 2 2 6 3" xfId="15371" xr:uid="{E93EF6E1-1F1F-4D03-8457-DFEEF0E42CF3}"/>
    <cellStyle name="Entrada 5 2 2 6 4" xfId="15372" xr:uid="{C73D2027-B22A-4538-8027-DB2A5D93376F}"/>
    <cellStyle name="Entrada 5 2 2 7" xfId="15373" xr:uid="{0A543640-BCA2-4E19-AA5F-BFD78254D405}"/>
    <cellStyle name="Entrada 5 2 2 7 2" xfId="15374" xr:uid="{7A5FCF24-A482-4CC3-AE17-2508120E3F4E}"/>
    <cellStyle name="Entrada 5 2 2 7 3" xfId="15375" xr:uid="{13677C41-6895-4BCE-BF68-0172BE82D1C9}"/>
    <cellStyle name="Entrada 5 2 2 7 4" xfId="15376" xr:uid="{76425FF7-B24A-410F-8042-0E11FCC81802}"/>
    <cellStyle name="Entrada 5 2 2 8" xfId="15377" xr:uid="{61EE8AF3-1249-4C7F-B31A-AF1A5BBA9A16}"/>
    <cellStyle name="Entrada 5 2 2 8 2" xfId="15378" xr:uid="{12800A75-6556-4C6A-9FBF-F7D920131619}"/>
    <cellStyle name="Entrada 5 2 2 8 3" xfId="15379" xr:uid="{A4B26221-031E-4EC7-8DF0-0DEAE56A59B3}"/>
    <cellStyle name="Entrada 5 2 2 8 4" xfId="15380" xr:uid="{4D0FD489-C68F-419D-8686-A75BBC3EB79B}"/>
    <cellStyle name="Entrada 5 2 2 9" xfId="15381" xr:uid="{27099C28-2FEB-42BC-B893-3E293D9DD29C}"/>
    <cellStyle name="Entrada 5 2 3" xfId="988" xr:uid="{9483BF6D-1ED5-40D5-8AF5-FBEA2F521152}"/>
    <cellStyle name="Entrada 5 2 3 10" xfId="15382" xr:uid="{5528A5D1-AF86-40AE-AF0B-40C92C74E123}"/>
    <cellStyle name="Entrada 5 2 3 11" xfId="15383" xr:uid="{6740318A-C20E-487F-8BD8-0F6B580DD23D}"/>
    <cellStyle name="Entrada 5 2 3 12" xfId="15384" xr:uid="{FFF1CAAA-9C82-4CB7-A134-4E3A1E1442D0}"/>
    <cellStyle name="Entrada 5 2 3 13" xfId="15385" xr:uid="{2EA0E9AB-DF61-4CB4-B639-2A51F382FD03}"/>
    <cellStyle name="Entrada 5 2 3 2" xfId="15386" xr:uid="{7440ED35-7B3C-4417-81C6-8795C577C9B7}"/>
    <cellStyle name="Entrada 5 2 3 2 10" xfId="15387" xr:uid="{5C0623A2-5595-4298-8385-ED21807CD8BC}"/>
    <cellStyle name="Entrada 5 2 3 2 2" xfId="15388" xr:uid="{7B9B9988-9E71-478D-AFE1-607710A13542}"/>
    <cellStyle name="Entrada 5 2 3 2 2 2" xfId="15389" xr:uid="{39C78F9D-9788-4DD7-B5BE-AB9BD62F9D8E}"/>
    <cellStyle name="Entrada 5 2 3 2 2 3" xfId="15390" xr:uid="{9A12E534-29D8-493E-9CCF-0BB4F2CB10C0}"/>
    <cellStyle name="Entrada 5 2 3 2 2 4" xfId="15391" xr:uid="{12AED8AB-5F25-4F1D-A5D7-946A6BAF8BC2}"/>
    <cellStyle name="Entrada 5 2 3 2 2 5" xfId="15392" xr:uid="{B732C8FE-21D0-4686-B106-8D09E8F737B1}"/>
    <cellStyle name="Entrada 5 2 3 2 3" xfId="15393" xr:uid="{DE7A1474-112D-46E0-BF69-9E06B707032A}"/>
    <cellStyle name="Entrada 5 2 3 2 3 2" xfId="15394" xr:uid="{AA009BA4-7A29-4A0F-A6E0-1EB7C539B5C9}"/>
    <cellStyle name="Entrada 5 2 3 2 3 3" xfId="15395" xr:uid="{A22B6058-7B10-41C8-978E-E6E20E98EEAD}"/>
    <cellStyle name="Entrada 5 2 3 2 3 4" xfId="15396" xr:uid="{5BD07382-4FA5-4379-B81D-13944DDE87C3}"/>
    <cellStyle name="Entrada 5 2 3 2 3 5" xfId="15397" xr:uid="{F5A2D9A8-0D75-4D0B-884E-8E6A37C6BC8F}"/>
    <cellStyle name="Entrada 5 2 3 2 4" xfId="15398" xr:uid="{25161FDB-33A7-40C0-87B0-B00099FDCB65}"/>
    <cellStyle name="Entrada 5 2 3 2 4 2" xfId="15399" xr:uid="{0C53D81C-5562-417F-BB85-CE8E5935BDE8}"/>
    <cellStyle name="Entrada 5 2 3 2 4 3" xfId="15400" xr:uid="{092E550A-DCF0-4FA1-8C52-B99101380674}"/>
    <cellStyle name="Entrada 5 2 3 2 4 4" xfId="15401" xr:uid="{85DDD512-A579-4704-9B71-2E650B810B2B}"/>
    <cellStyle name="Entrada 5 2 3 2 5" xfId="15402" xr:uid="{A976A8CC-9A6C-4C9D-B030-70CA2273FE65}"/>
    <cellStyle name="Entrada 5 2 3 2 5 2" xfId="15403" xr:uid="{E1459827-8E69-46EE-8C07-B93EA4864997}"/>
    <cellStyle name="Entrada 5 2 3 2 5 3" xfId="15404" xr:uid="{E715EB1A-9BD5-4FD2-9B53-23D648E38F5A}"/>
    <cellStyle name="Entrada 5 2 3 2 5 4" xfId="15405" xr:uid="{04F22333-0257-466A-8236-9D3EB6BAC0E9}"/>
    <cellStyle name="Entrada 5 2 3 2 6" xfId="15406" xr:uid="{49499A4B-9328-4DC1-B942-EF197A1278CC}"/>
    <cellStyle name="Entrada 5 2 3 2 6 2" xfId="15407" xr:uid="{C912F45B-1293-4194-BF65-96B29ACC5087}"/>
    <cellStyle name="Entrada 5 2 3 2 6 3" xfId="15408" xr:uid="{70F1611D-0081-4825-8714-1FBFBFD1788D}"/>
    <cellStyle name="Entrada 5 2 3 2 6 4" xfId="15409" xr:uid="{1B0378A8-C15B-4E8D-A463-7AD7C9B92765}"/>
    <cellStyle name="Entrada 5 2 3 2 7" xfId="15410" xr:uid="{D2C2D457-9AF7-40A1-BD46-FAC07AF329C2}"/>
    <cellStyle name="Entrada 5 2 3 2 8" xfId="15411" xr:uid="{E86E146B-B5D5-4BEC-B68B-132C8F9AA600}"/>
    <cellStyle name="Entrada 5 2 3 2 9" xfId="15412" xr:uid="{94B55381-92BB-40CA-83B3-23C8CA940B64}"/>
    <cellStyle name="Entrada 5 2 3 3" xfId="15413" xr:uid="{979BD64C-FE8A-4BDC-AEE6-8D88A17DC95B}"/>
    <cellStyle name="Entrada 5 2 3 3 2" xfId="15414" xr:uid="{2637336E-C4A6-4787-9739-2A3641DC2060}"/>
    <cellStyle name="Entrada 5 2 3 3 3" xfId="15415" xr:uid="{7C9A4B90-0AAD-40E0-8A25-ECAE150F4653}"/>
    <cellStyle name="Entrada 5 2 3 3 4" xfId="15416" xr:uid="{B1CA5D79-BF31-4B52-93A8-C88A4DA0B28B}"/>
    <cellStyle name="Entrada 5 2 3 3 5" xfId="15417" xr:uid="{9E3308CF-9D3D-49BD-AAE5-EC0BBCE70912}"/>
    <cellStyle name="Entrada 5 2 3 4" xfId="15418" xr:uid="{1497F56E-906B-4FC5-9911-09E67FE98B3C}"/>
    <cellStyle name="Entrada 5 2 3 4 2" xfId="15419" xr:uid="{964C511B-97EE-4E3E-BA35-3A7D0B69C11B}"/>
    <cellStyle name="Entrada 5 2 3 4 3" xfId="15420" xr:uid="{91712D96-62B2-4D34-B3BB-42E58EF88F72}"/>
    <cellStyle name="Entrada 5 2 3 4 4" xfId="15421" xr:uid="{9F54CA86-99E1-4BBA-A587-42FDF67F6865}"/>
    <cellStyle name="Entrada 5 2 3 4 5" xfId="15422" xr:uid="{76653454-96CB-42EE-AD8B-4E9639598E8D}"/>
    <cellStyle name="Entrada 5 2 3 5" xfId="15423" xr:uid="{8E99E092-BFFF-4EAD-B2AD-4A1C785C57DD}"/>
    <cellStyle name="Entrada 5 2 3 5 2" xfId="15424" xr:uid="{3A8F8BF6-6FBB-4278-AFDF-2F76BE7E9324}"/>
    <cellStyle name="Entrada 5 2 3 5 3" xfId="15425" xr:uid="{25DCA873-6ADF-45BE-B56D-CDEBC60D36F5}"/>
    <cellStyle name="Entrada 5 2 3 5 4" xfId="15426" xr:uid="{B56E316F-7B25-4027-BB9D-C5FEB3C24A3E}"/>
    <cellStyle name="Entrada 5 2 3 6" xfId="15427" xr:uid="{C09732E9-8CC5-489E-A45A-48AFDE65BBC2}"/>
    <cellStyle name="Entrada 5 2 3 6 2" xfId="15428" xr:uid="{46686860-518C-4E9C-9C05-CC547FDEC621}"/>
    <cellStyle name="Entrada 5 2 3 6 3" xfId="15429" xr:uid="{C6BCC498-8254-4416-85B1-820BE5F7BE1D}"/>
    <cellStyle name="Entrada 5 2 3 6 4" xfId="15430" xr:uid="{57ED020F-DF37-4F96-ADB5-15B4FE96D827}"/>
    <cellStyle name="Entrada 5 2 3 7" xfId="15431" xr:uid="{3CA0DC32-439C-4D22-8CDC-67BF8C440E22}"/>
    <cellStyle name="Entrada 5 2 3 7 2" xfId="15432" xr:uid="{BE7D3008-00AF-4E57-8C5F-B568EEEA30B9}"/>
    <cellStyle name="Entrada 5 2 3 7 3" xfId="15433" xr:uid="{283752A7-5934-4C1E-AF33-D86B9F100FE8}"/>
    <cellStyle name="Entrada 5 2 3 7 4" xfId="15434" xr:uid="{7FE672F1-FF6C-42DA-9E34-424AFC4CD43A}"/>
    <cellStyle name="Entrada 5 2 3 8" xfId="15435" xr:uid="{312908E8-FFA3-4488-B22D-EAA13259A6BD}"/>
    <cellStyle name="Entrada 5 2 3 9" xfId="15436" xr:uid="{7374B2C5-A0FE-4E8B-BCA1-648F36527B3A}"/>
    <cellStyle name="Entrada 5 2 4" xfId="15437" xr:uid="{6410B2A2-458F-4784-B340-1E3DC453E58B}"/>
    <cellStyle name="Entrada 5 2 4 10" xfId="15438" xr:uid="{4CEDA6E3-D1E1-4220-9221-2884BD89D9A1}"/>
    <cellStyle name="Entrada 5 2 4 2" xfId="15439" xr:uid="{11D4936C-358E-4D02-BF90-776CC386AAFD}"/>
    <cellStyle name="Entrada 5 2 4 2 2" xfId="15440" xr:uid="{0FD7C09F-DA40-49F6-9AA4-585E2D2C4276}"/>
    <cellStyle name="Entrada 5 2 4 2 3" xfId="15441" xr:uid="{38093519-D50A-44CC-BC9F-2FE9F6C142F3}"/>
    <cellStyle name="Entrada 5 2 4 2 4" xfId="15442" xr:uid="{3F744062-E4BB-4B9C-B040-2FE27DA1DD30}"/>
    <cellStyle name="Entrada 5 2 4 2 5" xfId="15443" xr:uid="{C3F8C61B-BE6C-4A81-8C24-833CF9D17A10}"/>
    <cellStyle name="Entrada 5 2 4 3" xfId="15444" xr:uid="{5D48759B-8884-4398-96E6-9D5E8D084877}"/>
    <cellStyle name="Entrada 5 2 4 3 2" xfId="15445" xr:uid="{1E352E8D-0E6A-45E2-A3B6-C78A85B5D9D1}"/>
    <cellStyle name="Entrada 5 2 4 3 3" xfId="15446" xr:uid="{B7265600-1214-45B3-BF09-5730B8923D5E}"/>
    <cellStyle name="Entrada 5 2 4 3 4" xfId="15447" xr:uid="{E012BB77-F761-4146-A19C-3A6FA4DDA7CE}"/>
    <cellStyle name="Entrada 5 2 4 3 5" xfId="15448" xr:uid="{D77646E8-61E4-46DF-A4DA-B74298E376DA}"/>
    <cellStyle name="Entrada 5 2 4 4" xfId="15449" xr:uid="{1EB4D3B5-E345-4E8F-B172-BA1A9B07BA87}"/>
    <cellStyle name="Entrada 5 2 4 4 2" xfId="15450" xr:uid="{6DBF783C-B48D-485C-815E-24921A8D372C}"/>
    <cellStyle name="Entrada 5 2 4 4 3" xfId="15451" xr:uid="{E095B0B0-5629-4D28-91E6-54F25A450655}"/>
    <cellStyle name="Entrada 5 2 4 4 4" xfId="15452" xr:uid="{551D3B4C-EAB0-4B06-BB9D-260A8B1056AE}"/>
    <cellStyle name="Entrada 5 2 4 5" xfId="15453" xr:uid="{85D35FF6-ECE6-4D74-868F-2BEE8A28BBA9}"/>
    <cellStyle name="Entrada 5 2 4 5 2" xfId="15454" xr:uid="{EE060F6E-D247-4AB1-A8AD-DDD66948BFF2}"/>
    <cellStyle name="Entrada 5 2 4 5 3" xfId="15455" xr:uid="{18840863-2F5D-4155-90C0-E217B5779674}"/>
    <cellStyle name="Entrada 5 2 4 5 4" xfId="15456" xr:uid="{356F48A8-FF8C-4CDD-81F5-E04173AD6528}"/>
    <cellStyle name="Entrada 5 2 4 6" xfId="15457" xr:uid="{18032170-3F5E-4740-A181-BEAB1E99D094}"/>
    <cellStyle name="Entrada 5 2 4 6 2" xfId="15458" xr:uid="{BA3FA6C5-37A8-4EEA-BBC8-D9141C011B5D}"/>
    <cellStyle name="Entrada 5 2 4 6 3" xfId="15459" xr:uid="{9CA3C0AE-6365-46EA-9D13-BB1029606EB4}"/>
    <cellStyle name="Entrada 5 2 4 6 4" xfId="15460" xr:uid="{74AA18F4-1ACE-41CE-82BB-BDECC7E50229}"/>
    <cellStyle name="Entrada 5 2 4 7" xfId="15461" xr:uid="{4A54AC62-1273-4011-A296-6B4053DD675F}"/>
    <cellStyle name="Entrada 5 2 4 8" xfId="15462" xr:uid="{3E8DF5F0-2EEB-45D1-ACD5-7E3FE47CA27C}"/>
    <cellStyle name="Entrada 5 2 4 9" xfId="15463" xr:uid="{A6EE1557-2271-4AB2-94D6-CBAFE3098E9F}"/>
    <cellStyle name="Entrada 5 2 5" xfId="15464" xr:uid="{94B12834-875B-4DC0-A874-2478AD6891BC}"/>
    <cellStyle name="Entrada 5 2 5 10" xfId="15465" xr:uid="{9BF4DCE2-1A1A-4EFC-A7A8-D360810DF73A}"/>
    <cellStyle name="Entrada 5 2 5 2" xfId="15466" xr:uid="{B871A90D-E663-4095-AAAC-6BAEEDE2EF25}"/>
    <cellStyle name="Entrada 5 2 5 2 2" xfId="15467" xr:uid="{DC11C105-5A22-43FB-8490-C98F2D086A8A}"/>
    <cellStyle name="Entrada 5 2 5 2 3" xfId="15468" xr:uid="{A96DCF5F-D647-4B36-971B-308353F3C467}"/>
    <cellStyle name="Entrada 5 2 5 2 4" xfId="15469" xr:uid="{B20F9CB8-DFE2-4105-A7C8-3FB938F1DD55}"/>
    <cellStyle name="Entrada 5 2 5 2 5" xfId="15470" xr:uid="{B8A5D15C-FB61-4195-ADB5-447FB0A8F02C}"/>
    <cellStyle name="Entrada 5 2 5 3" xfId="15471" xr:uid="{A27F73E6-EFBB-4386-8D0D-C915C2312EE3}"/>
    <cellStyle name="Entrada 5 2 5 3 2" xfId="15472" xr:uid="{21D06AC8-2409-48B4-8B85-7A1CAB41B930}"/>
    <cellStyle name="Entrada 5 2 5 3 3" xfId="15473" xr:uid="{C32074B3-1BC4-49F7-A146-3EABDB90F49F}"/>
    <cellStyle name="Entrada 5 2 5 3 4" xfId="15474" xr:uid="{F16227FA-046B-405B-85CC-E34A33400838}"/>
    <cellStyle name="Entrada 5 2 5 3 5" xfId="15475" xr:uid="{AE6256E3-B603-4752-90DA-F1EE8AB91777}"/>
    <cellStyle name="Entrada 5 2 5 4" xfId="15476" xr:uid="{02773E80-6701-40C3-80E3-445CAD766862}"/>
    <cellStyle name="Entrada 5 2 5 4 2" xfId="15477" xr:uid="{BF7630FF-B4CE-4D2B-9E71-20B71BE38D6D}"/>
    <cellStyle name="Entrada 5 2 5 4 3" xfId="15478" xr:uid="{247A9D34-E9DF-40D0-A673-66877435CBB3}"/>
    <cellStyle name="Entrada 5 2 5 4 4" xfId="15479" xr:uid="{1BEA5407-C046-4435-B752-FB3B5089A0C8}"/>
    <cellStyle name="Entrada 5 2 5 5" xfId="15480" xr:uid="{FD6771B5-80E2-4A91-982C-719EB1048CD4}"/>
    <cellStyle name="Entrada 5 2 5 5 2" xfId="15481" xr:uid="{84425A98-4BA8-4140-BBDF-C319D8DAD4F0}"/>
    <cellStyle name="Entrada 5 2 5 5 3" xfId="15482" xr:uid="{5A01BB8D-CF3F-4227-A35D-4EF8E48A4D4D}"/>
    <cellStyle name="Entrada 5 2 5 5 4" xfId="15483" xr:uid="{17C1D55A-9455-4AEB-A45D-C831461AA513}"/>
    <cellStyle name="Entrada 5 2 5 6" xfId="15484" xr:uid="{1FD17D8E-33DA-478A-81F4-692C008A2F1F}"/>
    <cellStyle name="Entrada 5 2 5 6 2" xfId="15485" xr:uid="{B4F0D425-DC1E-4B7F-BC34-9A5F297D9594}"/>
    <cellStyle name="Entrada 5 2 5 6 3" xfId="15486" xr:uid="{D253473A-319A-40F3-A060-AC016510D9FE}"/>
    <cellStyle name="Entrada 5 2 5 6 4" xfId="15487" xr:uid="{A052ACEF-2105-44FF-8B8E-13D1E5F8A1B1}"/>
    <cellStyle name="Entrada 5 2 5 7" xfId="15488" xr:uid="{BCD44C3F-98CE-4FD3-8AAA-639C2C084110}"/>
    <cellStyle name="Entrada 5 2 5 8" xfId="15489" xr:uid="{0A756646-6A1D-45D0-8C77-5718EE8C62DD}"/>
    <cellStyle name="Entrada 5 2 5 9" xfId="15490" xr:uid="{69C0EBD2-1D1E-470E-8EA3-BCFBE23BB1EA}"/>
    <cellStyle name="Entrada 5 2 6" xfId="15491" xr:uid="{2CC27775-7FC2-4121-A1C2-A8EC9B6B8E2A}"/>
    <cellStyle name="Entrada 5 2 6 2" xfId="15492" xr:uid="{A26B9EB3-AF8A-4EBE-A116-B5E73AF75D8D}"/>
    <cellStyle name="Entrada 5 2 6 3" xfId="15493" xr:uid="{ECC9EA24-5F3D-4B46-A5E2-D10FE3DF6FD5}"/>
    <cellStyle name="Entrada 5 2 6 4" xfId="15494" xr:uid="{5FD80410-D040-499C-AF90-3FF7EA65FE5C}"/>
    <cellStyle name="Entrada 5 2 6 5" xfId="15495" xr:uid="{082B7CA5-06A5-401E-A6A3-5052D0D6B192}"/>
    <cellStyle name="Entrada 5 2 7" xfId="15496" xr:uid="{BA8F9532-0F16-4BF2-A9EA-ADB1B3937B01}"/>
    <cellStyle name="Entrada 5 2 7 2" xfId="15497" xr:uid="{11D40488-DA22-465A-ADC1-D9A69356FD7D}"/>
    <cellStyle name="Entrada 5 2 7 3" xfId="15498" xr:uid="{B7A01FFB-64C4-4B0B-95B1-8C9F48290CB6}"/>
    <cellStyle name="Entrada 5 2 7 4" xfId="15499" xr:uid="{7B290B65-6FB3-4D35-9D59-8C09F5724E00}"/>
    <cellStyle name="Entrada 5 2 8" xfId="15500" xr:uid="{0C180216-561C-4EB4-B5C0-42AC5BF0F63A}"/>
    <cellStyle name="Entrada 5 2 8 2" xfId="15501" xr:uid="{31145F63-60AA-433E-8B55-6D0C37A5AC89}"/>
    <cellStyle name="Entrada 5 2 8 3" xfId="15502" xr:uid="{3EE0A41F-3858-4997-87C5-0E42AE7DEB59}"/>
    <cellStyle name="Entrada 5 2 8 4" xfId="15503" xr:uid="{CFB37BB8-A56C-4535-9D67-EACEEDD14E3D}"/>
    <cellStyle name="Entrada 5 2 9" xfId="15504" xr:uid="{06AD2FF4-C4E1-4D66-985F-D29DF89C35EE}"/>
    <cellStyle name="Entrada 5 2 9 2" xfId="15505" xr:uid="{FB500546-2738-4A64-8304-7E9830F89CF6}"/>
    <cellStyle name="Entrada 5 2 9 3" xfId="15506" xr:uid="{5EA6CCA9-89C8-452C-8F9D-E47378691D68}"/>
    <cellStyle name="Entrada 5 2 9 4" xfId="15507" xr:uid="{3FF1D492-DA8C-4798-A488-FC970D282A11}"/>
    <cellStyle name="Entrada 5 3" xfId="703" xr:uid="{58868724-A573-42CC-AA32-DAFBC5AF3890}"/>
    <cellStyle name="Entrada 5 3 10" xfId="15508" xr:uid="{1B49B6D2-36C6-4415-A930-31C51B8DCA50}"/>
    <cellStyle name="Entrada 5 3 11" xfId="15509" xr:uid="{E9FECCF5-EEBA-40C4-9408-8A9400471357}"/>
    <cellStyle name="Entrada 5 3 12" xfId="15510" xr:uid="{8C484479-76C7-493F-870A-AF6847DB6BBA}"/>
    <cellStyle name="Entrada 5 3 13" xfId="15511" xr:uid="{80E8ED79-EC7F-48B0-BDB3-C564215D5F01}"/>
    <cellStyle name="Entrada 5 3 2" xfId="960" xr:uid="{1E4179E7-B39D-4065-A2FA-DB7FCFF1E2C0}"/>
    <cellStyle name="Entrada 5 3 2 10" xfId="15512" xr:uid="{B136951D-DA3E-4E71-886F-4C3C82D636D5}"/>
    <cellStyle name="Entrada 5 3 2 11" xfId="15513" xr:uid="{DD83903B-9362-415D-AEE8-B50E35FCDD39}"/>
    <cellStyle name="Entrada 5 3 2 12" xfId="15514" xr:uid="{6415B3ED-8DAC-4265-A76A-CF69E3A74EB9}"/>
    <cellStyle name="Entrada 5 3 2 13" xfId="15515" xr:uid="{0B68C6C1-C7FC-4619-84CB-CBFA39DCFBB6}"/>
    <cellStyle name="Entrada 5 3 2 2" xfId="15516" xr:uid="{707A78AB-19AA-4066-ACF5-058ACBF420E3}"/>
    <cellStyle name="Entrada 5 3 2 2 10" xfId="15517" xr:uid="{D3763CEB-BF29-44FB-BD17-ECF946D8B486}"/>
    <cellStyle name="Entrada 5 3 2 2 2" xfId="15518" xr:uid="{AE61049B-3A99-481E-BB7E-E5195C9FB25C}"/>
    <cellStyle name="Entrada 5 3 2 2 2 2" xfId="15519" xr:uid="{CD680DA3-AC04-4F9B-9564-CF5580D9AB02}"/>
    <cellStyle name="Entrada 5 3 2 2 2 3" xfId="15520" xr:uid="{6E993648-1DEB-4D6C-81CA-F9219147B44A}"/>
    <cellStyle name="Entrada 5 3 2 2 2 4" xfId="15521" xr:uid="{9258F4FA-76D9-4DB4-A959-20CE6F5180AA}"/>
    <cellStyle name="Entrada 5 3 2 2 2 5" xfId="15522" xr:uid="{A124C8B5-C924-499E-BB22-DB8D14FE5DF8}"/>
    <cellStyle name="Entrada 5 3 2 2 3" xfId="15523" xr:uid="{BF34DD74-E66D-489B-872C-DD60AAF8268B}"/>
    <cellStyle name="Entrada 5 3 2 2 3 2" xfId="15524" xr:uid="{D1547843-A79F-48CF-BBF1-3F56D226B97F}"/>
    <cellStyle name="Entrada 5 3 2 2 3 3" xfId="15525" xr:uid="{C76E9ABD-89BE-4A18-8DC5-542F9A8BCF56}"/>
    <cellStyle name="Entrada 5 3 2 2 3 4" xfId="15526" xr:uid="{6D832AA5-DE24-49E2-9842-F4045451642C}"/>
    <cellStyle name="Entrada 5 3 2 2 3 5" xfId="15527" xr:uid="{71B152E7-C897-42ED-A294-10BEFB8B6270}"/>
    <cellStyle name="Entrada 5 3 2 2 4" xfId="15528" xr:uid="{702DC6AE-8448-4962-AA55-025CD1D8DEF6}"/>
    <cellStyle name="Entrada 5 3 2 2 4 2" xfId="15529" xr:uid="{07A818A4-8367-4C55-BE86-24643C322AF8}"/>
    <cellStyle name="Entrada 5 3 2 2 4 3" xfId="15530" xr:uid="{D63AB7FF-8AE3-47F3-B8C3-4C91A3BDF6DB}"/>
    <cellStyle name="Entrada 5 3 2 2 4 4" xfId="15531" xr:uid="{8D4D4C1B-AF70-446A-AD8D-C782B25294FB}"/>
    <cellStyle name="Entrada 5 3 2 2 5" xfId="15532" xr:uid="{9802C859-25EA-48E6-93BA-D2D4794E1B46}"/>
    <cellStyle name="Entrada 5 3 2 2 5 2" xfId="15533" xr:uid="{38D3DA4A-14D3-46A1-AB70-253FDACE8321}"/>
    <cellStyle name="Entrada 5 3 2 2 5 3" xfId="15534" xr:uid="{D0EEA517-295C-4A50-BA34-1D595E5A79D1}"/>
    <cellStyle name="Entrada 5 3 2 2 5 4" xfId="15535" xr:uid="{EC1F6B07-B99C-4C9B-9916-20A2842B6E10}"/>
    <cellStyle name="Entrada 5 3 2 2 6" xfId="15536" xr:uid="{EE786152-8CB4-4383-AACC-B9AB420EB241}"/>
    <cellStyle name="Entrada 5 3 2 2 6 2" xfId="15537" xr:uid="{41A9D2DE-F817-4C7B-8340-A9F227C168B2}"/>
    <cellStyle name="Entrada 5 3 2 2 6 3" xfId="15538" xr:uid="{93DFBB89-AD97-41AF-856C-0CCA771813AB}"/>
    <cellStyle name="Entrada 5 3 2 2 6 4" xfId="15539" xr:uid="{B7A2D40E-5709-4E4A-8252-9B8FCF067E9B}"/>
    <cellStyle name="Entrada 5 3 2 2 7" xfId="15540" xr:uid="{12DAF222-111F-4E33-83D7-22A09E3DD139}"/>
    <cellStyle name="Entrada 5 3 2 2 8" xfId="15541" xr:uid="{96DA9925-6851-48E1-9514-7E40BF13F7B3}"/>
    <cellStyle name="Entrada 5 3 2 2 9" xfId="15542" xr:uid="{92136F72-F5E5-43F1-8968-913CD6C01F03}"/>
    <cellStyle name="Entrada 5 3 2 3" xfId="15543" xr:uid="{9B834041-4DF9-44BE-B540-FA4CC480CB7A}"/>
    <cellStyle name="Entrada 5 3 2 3 2" xfId="15544" xr:uid="{AC11E0B4-2C40-4FEA-A977-7A06A4E585F0}"/>
    <cellStyle name="Entrada 5 3 2 3 3" xfId="15545" xr:uid="{B9F0D928-3752-4649-BCE5-7FFFCB5A469C}"/>
    <cellStyle name="Entrada 5 3 2 3 4" xfId="15546" xr:uid="{202FAC66-FD8F-4FFD-8DF6-3DBE919E2E69}"/>
    <cellStyle name="Entrada 5 3 2 3 5" xfId="15547" xr:uid="{47952A31-AEBF-4E5D-B6BE-D68561BD1B63}"/>
    <cellStyle name="Entrada 5 3 2 4" xfId="15548" xr:uid="{8F2B2B11-9039-47A5-99CF-9B82B6AA228D}"/>
    <cellStyle name="Entrada 5 3 2 4 2" xfId="15549" xr:uid="{6F2E4F45-90D1-4025-9AB5-231FF3508CC3}"/>
    <cellStyle name="Entrada 5 3 2 4 3" xfId="15550" xr:uid="{3E3BF139-6971-4696-8AF9-5E7C89DD6E7B}"/>
    <cellStyle name="Entrada 5 3 2 4 4" xfId="15551" xr:uid="{9931B38D-D5E2-4852-9087-C76F87190808}"/>
    <cellStyle name="Entrada 5 3 2 4 5" xfId="15552" xr:uid="{4A4A3D8C-2BFE-4D50-9A2B-4454E98644D1}"/>
    <cellStyle name="Entrada 5 3 2 5" xfId="15553" xr:uid="{2419DD0A-2D61-4CA1-8314-75842C86DFD5}"/>
    <cellStyle name="Entrada 5 3 2 5 2" xfId="15554" xr:uid="{DFC9DA3A-8A8D-4779-8EB5-7F5F4D3B7EF6}"/>
    <cellStyle name="Entrada 5 3 2 5 3" xfId="15555" xr:uid="{7D0B8373-E150-4E9D-8B94-0C5D7F007CA0}"/>
    <cellStyle name="Entrada 5 3 2 5 4" xfId="15556" xr:uid="{81BB5C06-91AF-4FF4-8CDC-8C54DBBAE3BB}"/>
    <cellStyle name="Entrada 5 3 2 6" xfId="15557" xr:uid="{E120C630-312F-4C2C-8224-977514B501FB}"/>
    <cellStyle name="Entrada 5 3 2 6 2" xfId="15558" xr:uid="{019DBAC6-BFB4-4C75-9A27-F78FC59CD542}"/>
    <cellStyle name="Entrada 5 3 2 6 3" xfId="15559" xr:uid="{0278C8F0-A74C-4265-AC78-112658D9B084}"/>
    <cellStyle name="Entrada 5 3 2 6 4" xfId="15560" xr:uid="{D29E211A-30F6-4E84-8BD4-2C9189540AFF}"/>
    <cellStyle name="Entrada 5 3 2 7" xfId="15561" xr:uid="{54A76B47-8246-4EBD-8DA1-8077DCB32098}"/>
    <cellStyle name="Entrada 5 3 2 7 2" xfId="15562" xr:uid="{4710ACCE-9F94-478B-9BB8-82DF49387BF4}"/>
    <cellStyle name="Entrada 5 3 2 7 3" xfId="15563" xr:uid="{1F47DB4F-1D98-4256-A167-B9884343ADFD}"/>
    <cellStyle name="Entrada 5 3 2 7 4" xfId="15564" xr:uid="{FF17D3F9-05A8-4610-9071-1688AF70927C}"/>
    <cellStyle name="Entrada 5 3 2 8" xfId="15565" xr:uid="{82190ABA-00C9-4A4E-A861-14E5696E9C72}"/>
    <cellStyle name="Entrada 5 3 2 9" xfId="15566" xr:uid="{7C287756-6ABE-43CE-A57B-F72A13FD174E}"/>
    <cellStyle name="Entrada 5 3 3" xfId="15567" xr:uid="{670FCF9E-5860-4EB2-A5A8-8E0C46DCF121}"/>
    <cellStyle name="Entrada 5 3 3 10" xfId="15568" xr:uid="{7055B31B-3E6A-4F96-8B46-81A59B3041C4}"/>
    <cellStyle name="Entrada 5 3 3 2" xfId="15569" xr:uid="{64FC4BB4-ED4C-4AD9-A8F6-903CBF0A1D6B}"/>
    <cellStyle name="Entrada 5 3 3 2 2" xfId="15570" xr:uid="{9DFF2238-231F-4C6B-9F86-B4A4C21F8263}"/>
    <cellStyle name="Entrada 5 3 3 2 3" xfId="15571" xr:uid="{1AA8CDB1-C2C0-4400-98F4-ABBFD485000D}"/>
    <cellStyle name="Entrada 5 3 3 2 4" xfId="15572" xr:uid="{5FAACB9C-BF06-418D-9298-B492FF467E8C}"/>
    <cellStyle name="Entrada 5 3 3 2 5" xfId="15573" xr:uid="{0688C715-45CD-4D4C-83CE-3FA7B195C982}"/>
    <cellStyle name="Entrada 5 3 3 3" xfId="15574" xr:uid="{7694EA84-2312-4ACF-B96C-44954CFC5673}"/>
    <cellStyle name="Entrada 5 3 3 3 2" xfId="15575" xr:uid="{2733053D-537E-4DFA-91DE-6AF2C3BA844F}"/>
    <cellStyle name="Entrada 5 3 3 3 3" xfId="15576" xr:uid="{6515F1B5-0526-497E-B1B8-7B9BEB111CA5}"/>
    <cellStyle name="Entrada 5 3 3 3 4" xfId="15577" xr:uid="{91FFE5F2-4C58-4583-82E6-B5DF354CCCFC}"/>
    <cellStyle name="Entrada 5 3 3 3 5" xfId="15578" xr:uid="{1F1A699F-FF80-423C-85DE-D13B8B1BFDBA}"/>
    <cellStyle name="Entrada 5 3 3 4" xfId="15579" xr:uid="{44188F7B-4E6A-47F3-9B4F-029C3A914678}"/>
    <cellStyle name="Entrada 5 3 3 4 2" xfId="15580" xr:uid="{9DDA8823-75F3-48E3-9383-71882B4072B6}"/>
    <cellStyle name="Entrada 5 3 3 4 3" xfId="15581" xr:uid="{08117882-FADA-4694-87DB-D10C57F05E62}"/>
    <cellStyle name="Entrada 5 3 3 4 4" xfId="15582" xr:uid="{122F6422-89B9-4FAF-A610-4CC46483154C}"/>
    <cellStyle name="Entrada 5 3 3 5" xfId="15583" xr:uid="{B4E019D5-7A7B-4B00-8491-650BC7A4FB7D}"/>
    <cellStyle name="Entrada 5 3 3 5 2" xfId="15584" xr:uid="{EBA0ACFE-EEAD-4EB4-A3ED-A3CD42958595}"/>
    <cellStyle name="Entrada 5 3 3 5 3" xfId="15585" xr:uid="{7F24B14B-DC24-4C6A-AE3D-2CBF07C8083A}"/>
    <cellStyle name="Entrada 5 3 3 5 4" xfId="15586" xr:uid="{3EE4BCE1-475F-4542-B6EE-1D6694BF77F3}"/>
    <cellStyle name="Entrada 5 3 3 6" xfId="15587" xr:uid="{39D0261D-6F1C-4D8F-944A-693E75D8F632}"/>
    <cellStyle name="Entrada 5 3 3 6 2" xfId="15588" xr:uid="{9E74CC16-AE05-43C4-90FE-EA32C1C9D70C}"/>
    <cellStyle name="Entrada 5 3 3 6 3" xfId="15589" xr:uid="{6AC30F34-D968-4796-9F52-BBDAC13491A9}"/>
    <cellStyle name="Entrada 5 3 3 6 4" xfId="15590" xr:uid="{6A209569-17F6-4731-A446-3D33796EFB55}"/>
    <cellStyle name="Entrada 5 3 3 7" xfId="15591" xr:uid="{06ABB6B1-592D-4AEF-B813-9793AAE45005}"/>
    <cellStyle name="Entrada 5 3 3 8" xfId="15592" xr:uid="{BA91FA27-D804-4F8A-BB69-E44B9B25EF33}"/>
    <cellStyle name="Entrada 5 3 3 9" xfId="15593" xr:uid="{CED39514-E3D6-41EC-9F6F-44F905546500}"/>
    <cellStyle name="Entrada 5 3 4" xfId="15594" xr:uid="{07BB042B-8EB4-46BC-BC4D-36BAB2E88407}"/>
    <cellStyle name="Entrada 5 3 4 10" xfId="15595" xr:uid="{446E740F-CB40-42ED-A1D7-8B54D7FB0292}"/>
    <cellStyle name="Entrada 5 3 4 2" xfId="15596" xr:uid="{B94280CD-7B8E-4A60-838A-B1ED74C2345D}"/>
    <cellStyle name="Entrada 5 3 4 2 2" xfId="15597" xr:uid="{3F4FA583-E7AC-4A5D-80CD-AB0574F3F9F2}"/>
    <cellStyle name="Entrada 5 3 4 2 3" xfId="15598" xr:uid="{E8DBA066-9651-4547-9041-C9B6AD63D4A1}"/>
    <cellStyle name="Entrada 5 3 4 2 4" xfId="15599" xr:uid="{1F9EF472-450E-4EA7-8D95-0DEC64C9CE82}"/>
    <cellStyle name="Entrada 5 3 4 2 5" xfId="15600" xr:uid="{32FE74EA-B4B4-462C-AF58-8561D04C9DD4}"/>
    <cellStyle name="Entrada 5 3 4 3" xfId="15601" xr:uid="{3DF350A9-E0C2-4134-9D3B-AB1DF2532B80}"/>
    <cellStyle name="Entrada 5 3 4 3 2" xfId="15602" xr:uid="{6413C89E-6FAB-49AF-906F-4D2936E60E4F}"/>
    <cellStyle name="Entrada 5 3 4 3 3" xfId="15603" xr:uid="{3B4F685E-3755-45CC-BC38-EB17B72441D1}"/>
    <cellStyle name="Entrada 5 3 4 3 4" xfId="15604" xr:uid="{F3F9038C-7F0E-43AB-AC70-3AB407EF5A83}"/>
    <cellStyle name="Entrada 5 3 4 3 5" xfId="15605" xr:uid="{ACDAE1E5-AD45-4286-A337-1DE69A38237F}"/>
    <cellStyle name="Entrada 5 3 4 4" xfId="15606" xr:uid="{C105F7A1-BD45-4D1C-B85E-E33C961FCAB1}"/>
    <cellStyle name="Entrada 5 3 4 4 2" xfId="15607" xr:uid="{78373A23-8F91-4FC5-B372-7EAF4CFA582A}"/>
    <cellStyle name="Entrada 5 3 4 4 3" xfId="15608" xr:uid="{830A371D-DBC3-4360-AC95-2CF5E22CF3E5}"/>
    <cellStyle name="Entrada 5 3 4 4 4" xfId="15609" xr:uid="{2369BFAE-4916-4E2C-A421-4188D484E4E5}"/>
    <cellStyle name="Entrada 5 3 4 5" xfId="15610" xr:uid="{9F7BF7E3-CFEF-47DE-B07F-F3DA212B2EE5}"/>
    <cellStyle name="Entrada 5 3 4 5 2" xfId="15611" xr:uid="{9021ACFF-F57C-439B-A6AF-48FF6101461F}"/>
    <cellStyle name="Entrada 5 3 4 5 3" xfId="15612" xr:uid="{749ABD97-434D-4EF4-AFE1-59EC285B1960}"/>
    <cellStyle name="Entrada 5 3 4 5 4" xfId="15613" xr:uid="{036D943C-DFE9-48A3-B10D-53D58E497AE8}"/>
    <cellStyle name="Entrada 5 3 4 6" xfId="15614" xr:uid="{B41B0E17-CD93-4F98-80CE-FEDE09B32555}"/>
    <cellStyle name="Entrada 5 3 4 6 2" xfId="15615" xr:uid="{F6F046B1-1761-4802-B6F5-75563FB22F08}"/>
    <cellStyle name="Entrada 5 3 4 6 3" xfId="15616" xr:uid="{70B4552C-44CA-4752-943D-61824094C5F0}"/>
    <cellStyle name="Entrada 5 3 4 6 4" xfId="15617" xr:uid="{C6EBA208-34B7-436D-B01D-5E73BF899EBA}"/>
    <cellStyle name="Entrada 5 3 4 7" xfId="15618" xr:uid="{82BD1BEE-F6AE-4B08-A6E0-1F690BA1E772}"/>
    <cellStyle name="Entrada 5 3 4 8" xfId="15619" xr:uid="{8CC290FD-2408-41D2-805B-D93F01E1A5C4}"/>
    <cellStyle name="Entrada 5 3 4 9" xfId="15620" xr:uid="{C96AEFAB-1917-4296-99E3-51FAA2325CB1}"/>
    <cellStyle name="Entrada 5 3 5" xfId="15621" xr:uid="{0F780D54-A360-4A80-B236-A50EBE8FAD7C}"/>
    <cellStyle name="Entrada 5 3 5 2" xfId="15622" xr:uid="{2D5461C3-CBD7-4A26-9586-D42B27875959}"/>
    <cellStyle name="Entrada 5 3 5 3" xfId="15623" xr:uid="{F7049565-0927-43AF-8AA6-64F2A68FF0DB}"/>
    <cellStyle name="Entrada 5 3 5 4" xfId="15624" xr:uid="{4F62453B-D245-4E6E-ABBC-B71F81006F48}"/>
    <cellStyle name="Entrada 5 3 5 5" xfId="15625" xr:uid="{F1AEAFE9-D893-4B19-968A-6E31A99337D1}"/>
    <cellStyle name="Entrada 5 3 6" xfId="15626" xr:uid="{3C243411-6D12-4806-B7AC-BF64785B0FF7}"/>
    <cellStyle name="Entrada 5 3 6 2" xfId="15627" xr:uid="{0DD977E3-A1C2-48AC-BFA0-9F02B2B3A33C}"/>
    <cellStyle name="Entrada 5 3 6 3" xfId="15628" xr:uid="{068201C7-F71E-4AD8-A286-5EDCA8458633}"/>
    <cellStyle name="Entrada 5 3 6 4" xfId="15629" xr:uid="{59E5B725-0EED-47D5-8567-E1192F3E0DF9}"/>
    <cellStyle name="Entrada 5 3 7" xfId="15630" xr:uid="{D0EB6099-DB91-444F-B169-FA540B1D6497}"/>
    <cellStyle name="Entrada 5 3 7 2" xfId="15631" xr:uid="{4236287C-0F09-4831-8DB5-006B6700D845}"/>
    <cellStyle name="Entrada 5 3 7 3" xfId="15632" xr:uid="{AEBF5197-427D-428F-B78D-1DEDD05AEA22}"/>
    <cellStyle name="Entrada 5 3 7 4" xfId="15633" xr:uid="{273C208E-7D31-402F-B919-F73A57D519FF}"/>
    <cellStyle name="Entrada 5 3 8" xfId="15634" xr:uid="{34FD3937-6BD0-4D68-BB32-3E1BA6182A5F}"/>
    <cellStyle name="Entrada 5 3 8 2" xfId="15635" xr:uid="{19E6672E-227D-442C-991E-F3112D9AB1B5}"/>
    <cellStyle name="Entrada 5 3 8 3" xfId="15636" xr:uid="{8D027DE7-492C-485C-AB38-C822A4807B92}"/>
    <cellStyle name="Entrada 5 3 8 4" xfId="15637" xr:uid="{87317DF5-94AE-4EDC-8253-2FDA372E355D}"/>
    <cellStyle name="Entrada 5 3 9" xfId="15638" xr:uid="{E8DB5C09-6A59-4F8A-A1C6-78FBAC420DDC}"/>
    <cellStyle name="Entrada 5 4" xfId="15639" xr:uid="{BDFFCF04-BC9B-4431-87D0-C05B2D10F24B}"/>
    <cellStyle name="Entrada 5 4 10" xfId="15640" xr:uid="{C0AA7B50-32F7-4241-93E7-11C562EDF2D2}"/>
    <cellStyle name="Entrada 5 4 2" xfId="15641" xr:uid="{EE7CF1D5-DB96-4DEE-ADC9-276FDEB8A387}"/>
    <cellStyle name="Entrada 5 4 2 2" xfId="15642" xr:uid="{EDDC3BF3-D266-492F-BC23-71FA4853FBBB}"/>
    <cellStyle name="Entrada 5 4 2 3" xfId="15643" xr:uid="{7370641F-911C-4C76-BD14-6F81C632354C}"/>
    <cellStyle name="Entrada 5 4 2 4" xfId="15644" xr:uid="{2D5F81FF-306E-4C34-9B29-661A9A2FA067}"/>
    <cellStyle name="Entrada 5 4 2 5" xfId="15645" xr:uid="{73A8A2C2-75A4-49FB-A1A4-E3BC93D80779}"/>
    <cellStyle name="Entrada 5 4 3" xfId="15646" xr:uid="{1A423543-8C23-4FAE-9C8D-82611860C95C}"/>
    <cellStyle name="Entrada 5 4 3 2" xfId="15647" xr:uid="{8C47FF8F-F798-4FF5-BD31-E1C1CF78EEF9}"/>
    <cellStyle name="Entrada 5 4 3 3" xfId="15648" xr:uid="{1033AFDF-7E7C-4079-82FA-DAF3F036AEA5}"/>
    <cellStyle name="Entrada 5 4 3 4" xfId="15649" xr:uid="{0EF47EEF-C19A-4098-9E4B-7A88B158343C}"/>
    <cellStyle name="Entrada 5 4 3 5" xfId="15650" xr:uid="{0754AEA2-625A-4718-AABD-09AE1D2548FF}"/>
    <cellStyle name="Entrada 5 4 4" xfId="15651" xr:uid="{6A82F6A2-AE04-4904-960F-FF2370843C01}"/>
    <cellStyle name="Entrada 5 4 4 2" xfId="15652" xr:uid="{D6B82E28-74E1-4719-B8FC-3621E1F62588}"/>
    <cellStyle name="Entrada 5 4 4 3" xfId="15653" xr:uid="{B2E5C657-9F8B-440B-96B0-ABA43A9767A2}"/>
    <cellStyle name="Entrada 5 4 4 4" xfId="15654" xr:uid="{4CCD8EB7-2D42-4C23-9274-F21EB54EF2DD}"/>
    <cellStyle name="Entrada 5 4 5" xfId="15655" xr:uid="{9382E0A3-D5D9-41C3-907F-E070B60A626F}"/>
    <cellStyle name="Entrada 5 4 5 2" xfId="15656" xr:uid="{EB0970FE-8D3E-409E-AB2C-379A57894B7C}"/>
    <cellStyle name="Entrada 5 4 5 3" xfId="15657" xr:uid="{14F559F4-8EB3-4505-8970-6018A4EFD932}"/>
    <cellStyle name="Entrada 5 4 5 4" xfId="15658" xr:uid="{84B57291-62BB-467C-828A-A2CB44BC2A4A}"/>
    <cellStyle name="Entrada 5 4 6" xfId="15659" xr:uid="{C503E32B-E9F2-4196-B236-1DAC18DE0EB9}"/>
    <cellStyle name="Entrada 5 4 6 2" xfId="15660" xr:uid="{515E3E09-C523-459E-9B5E-053282696671}"/>
    <cellStyle name="Entrada 5 4 6 3" xfId="15661" xr:uid="{90C23DF6-5513-47AA-82C4-A0E381BB5FA7}"/>
    <cellStyle name="Entrada 5 4 6 4" xfId="15662" xr:uid="{73447C62-9A7E-4FA0-87EB-5EE7AAA7FC4C}"/>
    <cellStyle name="Entrada 5 4 7" xfId="15663" xr:uid="{1C62AD32-4706-465C-904E-547113004DFA}"/>
    <cellStyle name="Entrada 5 4 8" xfId="15664" xr:uid="{4FFCE580-E11C-4C40-A5BF-E7861E3DE2ED}"/>
    <cellStyle name="Entrada 5 4 9" xfId="15665" xr:uid="{4D0D4DA4-8C62-4BE6-B4A2-54008CC9CF89}"/>
    <cellStyle name="Entrada 5 5" xfId="15666" xr:uid="{29963007-8EC5-4C14-8890-CAA0511C7DDD}"/>
    <cellStyle name="Entrada 5 5 10" xfId="15667" xr:uid="{261A25B6-7145-4958-999C-D06B2F8DC7EF}"/>
    <cellStyle name="Entrada 5 5 2" xfId="15668" xr:uid="{683892EB-B32B-4B96-B6A8-974FCE6AB4D6}"/>
    <cellStyle name="Entrada 5 5 2 2" xfId="15669" xr:uid="{A47C74FC-DA30-48D3-83D2-0AEC48126C29}"/>
    <cellStyle name="Entrada 5 5 2 3" xfId="15670" xr:uid="{982692AA-033F-4614-989C-B1A4FA00809C}"/>
    <cellStyle name="Entrada 5 5 2 4" xfId="15671" xr:uid="{2F506FF6-6683-47ED-802F-07EB5A3ADEBC}"/>
    <cellStyle name="Entrada 5 5 2 5" xfId="15672" xr:uid="{6BC57092-8278-464A-8759-B83FD130239E}"/>
    <cellStyle name="Entrada 5 5 3" xfId="15673" xr:uid="{53C37D03-CEA4-4D35-A2A0-E3460FB1A4AF}"/>
    <cellStyle name="Entrada 5 5 3 2" xfId="15674" xr:uid="{6FB7DABA-BFAA-44D1-A50A-2906FB88F1C6}"/>
    <cellStyle name="Entrada 5 5 3 3" xfId="15675" xr:uid="{5950C773-FB50-4B00-A1D1-FE87969C14BA}"/>
    <cellStyle name="Entrada 5 5 3 4" xfId="15676" xr:uid="{FFD3A5A8-0FCD-41B9-B702-28D99C9CCE01}"/>
    <cellStyle name="Entrada 5 5 3 5" xfId="15677" xr:uid="{6A3EFE16-9958-4060-AD16-23D0B6DB8FA0}"/>
    <cellStyle name="Entrada 5 5 4" xfId="15678" xr:uid="{38415FE2-C7D1-4B71-A985-10A75A7E7E18}"/>
    <cellStyle name="Entrada 5 5 4 2" xfId="15679" xr:uid="{00E061EB-1100-4E63-A859-D87CF6EF661C}"/>
    <cellStyle name="Entrada 5 5 4 3" xfId="15680" xr:uid="{55D2F79D-0418-4453-A0ED-A81E7EA2BB14}"/>
    <cellStyle name="Entrada 5 5 4 4" xfId="15681" xr:uid="{600542FE-29FB-428A-BF26-8505BD89B1F8}"/>
    <cellStyle name="Entrada 5 5 5" xfId="15682" xr:uid="{1AD2D784-8EC0-4F0C-A862-78A03D1AC10F}"/>
    <cellStyle name="Entrada 5 5 5 2" xfId="15683" xr:uid="{947AAE92-87E8-4A4A-87F2-F49ED65E71F3}"/>
    <cellStyle name="Entrada 5 5 5 3" xfId="15684" xr:uid="{4C995C06-EDD7-4308-834B-33BB7528724C}"/>
    <cellStyle name="Entrada 5 5 5 4" xfId="15685" xr:uid="{8B8B18AD-BF04-412B-A7DC-EE73D243F652}"/>
    <cellStyle name="Entrada 5 5 6" xfId="15686" xr:uid="{47621114-2935-4B55-831C-A37624681B4A}"/>
    <cellStyle name="Entrada 5 5 6 2" xfId="15687" xr:uid="{B7C4904A-C224-4F91-91DF-D1F61E203599}"/>
    <cellStyle name="Entrada 5 5 6 3" xfId="15688" xr:uid="{62F1958B-130B-447A-8FF2-E225713557C4}"/>
    <cellStyle name="Entrada 5 5 6 4" xfId="15689" xr:uid="{BE9E2FE0-FA7C-4B39-BABC-C2D81FD22A04}"/>
    <cellStyle name="Entrada 5 5 7" xfId="15690" xr:uid="{BC8328CA-0843-444C-93CE-A5EEFD640EF0}"/>
    <cellStyle name="Entrada 5 5 8" xfId="15691" xr:uid="{0ABD1B32-8818-4539-A0D6-F4F18C1A8DA3}"/>
    <cellStyle name="Entrada 5 5 9" xfId="15692" xr:uid="{099E916A-DF13-43AD-A90E-C77F4FA7B912}"/>
    <cellStyle name="Entrada 5 6" xfId="15693" xr:uid="{FE6AF022-8659-4B35-8842-D1DDEB4A5CBF}"/>
    <cellStyle name="Entrada 5 6 2" xfId="15694" xr:uid="{15F0F1C8-E57D-421D-B3FA-BE2F55B69C36}"/>
    <cellStyle name="Entrada 5 6 3" xfId="15695" xr:uid="{00FB6E64-A9CB-4FE1-BC7B-F8BAE37EE791}"/>
    <cellStyle name="Entrada 5 6 4" xfId="15696" xr:uid="{FE745157-3F4D-4B79-8207-D071729FE910}"/>
    <cellStyle name="Entrada 5 6 5" xfId="15697" xr:uid="{A5C00453-83D4-4A84-A138-9E2A0C8A46A0}"/>
    <cellStyle name="Entrada 5 7" xfId="15698" xr:uid="{3092D3FF-8928-4AC0-BE77-CDB65D7EDDB8}"/>
    <cellStyle name="Entrada 5 7 2" xfId="15699" xr:uid="{3D9585CF-859D-434B-A223-5D986EE89782}"/>
    <cellStyle name="Entrada 5 7 3" xfId="15700" xr:uid="{15027B07-C326-4D1D-A16C-72DAE8CFAFB0}"/>
    <cellStyle name="Entrada 5 7 4" xfId="15701" xr:uid="{CF962DDE-FE3D-4D76-BD78-F9A44789A92D}"/>
    <cellStyle name="Entrada 5 8" xfId="15702" xr:uid="{6103D408-B56D-494E-A00A-28FFB18F648E}"/>
    <cellStyle name="Entrada 5 8 2" xfId="15703" xr:uid="{36FFEA02-903F-440E-9166-6F829C9456C8}"/>
    <cellStyle name="Entrada 5 8 3" xfId="15704" xr:uid="{075241C8-E91A-462E-9B22-E2C4EBDA8DCC}"/>
    <cellStyle name="Entrada 5 8 4" xfId="15705" xr:uid="{A650F18F-7F9C-4EC5-9FF6-BF14A0794033}"/>
    <cellStyle name="Entrada 5 9" xfId="15706" xr:uid="{DDDB4BE1-1676-45D4-9FEF-8ED9FE6FA72E}"/>
    <cellStyle name="Entrada 5 9 2" xfId="15707" xr:uid="{1DE5B2A1-90C4-40A3-87E5-7D34E0B667E8}"/>
    <cellStyle name="Entrada 5 9 3" xfId="15708" xr:uid="{7C2C42C3-BBE5-47AD-A662-D3F26C99F966}"/>
    <cellStyle name="Entrada 5 9 4" xfId="15709" xr:uid="{FF89411D-B079-4A0D-A65E-03BDDD3331AE}"/>
    <cellStyle name="Entrada 6" xfId="543" xr:uid="{EB728F06-E3CD-4735-A0B9-A3B164F9AB52}"/>
    <cellStyle name="Entrada 6 10" xfId="15710" xr:uid="{D89DF02E-4784-4E98-94F9-3FF848097B99}"/>
    <cellStyle name="Entrada 6 11" xfId="15711" xr:uid="{2DBF8C31-3FAE-469A-B9D9-25924B85C663}"/>
    <cellStyle name="Entrada 6 12" xfId="15712" xr:uid="{CC7AB317-7684-4E11-A651-F2BFA0C7D2DB}"/>
    <cellStyle name="Entrada 6 13" xfId="15713" xr:uid="{44849383-2F98-4EC3-95F0-2151E589C554}"/>
    <cellStyle name="Entrada 6 14" xfId="15714" xr:uid="{86CB8535-1F59-41E8-B2D7-63AF78E74808}"/>
    <cellStyle name="Entrada 6 15" xfId="15715" xr:uid="{7163FAC7-1162-4B30-B7C9-6CF94E8C0860}"/>
    <cellStyle name="Entrada 6 16" xfId="15716" xr:uid="{70EEDDC1-CC48-489A-AB39-D808FBA0D4B1}"/>
    <cellStyle name="Entrada 6 2" xfId="742" xr:uid="{17211A61-86C2-4178-9CD9-1B7850A1A349}"/>
    <cellStyle name="Entrada 6 2 10" xfId="15717" xr:uid="{F0FF9A10-F2B2-4B8D-B5DE-2CF840C13400}"/>
    <cellStyle name="Entrada 6 2 11" xfId="15718" xr:uid="{372B0DCF-2236-4655-BFB6-62F3D4C29DEA}"/>
    <cellStyle name="Entrada 6 2 12" xfId="15719" xr:uid="{3405B71C-BE95-4944-A75C-08929FFECE42}"/>
    <cellStyle name="Entrada 6 2 13" xfId="15720" xr:uid="{1B7D1F02-04EF-4A16-9A83-75EF8016BCF0}"/>
    <cellStyle name="Entrada 6 2 14" xfId="15721" xr:uid="{D2BE00A0-C38A-4308-B180-24CCB6527B78}"/>
    <cellStyle name="Entrada 6 2 2" xfId="856" xr:uid="{AD06A92E-54E0-47A2-9F15-9A82DB0453E7}"/>
    <cellStyle name="Entrada 6 2 2 10" xfId="15722" xr:uid="{9F06E9BA-A9CA-4966-94DE-218D8E2F72CC}"/>
    <cellStyle name="Entrada 6 2 2 11" xfId="15723" xr:uid="{C4FCA50A-3094-46E6-AAE9-6268947E3B1F}"/>
    <cellStyle name="Entrada 6 2 2 12" xfId="15724" xr:uid="{02E8A770-5DB3-4285-9907-2F2ECA54C8CC}"/>
    <cellStyle name="Entrada 6 2 2 13" xfId="15725" xr:uid="{5E7E7455-42FF-4036-B93B-65B1BFD7B7F5}"/>
    <cellStyle name="Entrada 6 2 2 2" xfId="1107" xr:uid="{E337BC0B-CC34-48B7-91BC-97130E475A70}"/>
    <cellStyle name="Entrada 6 2 2 2 10" xfId="15726" xr:uid="{36A11D37-7E4B-4C60-9F3B-4DF79588A66A}"/>
    <cellStyle name="Entrada 6 2 2 2 11" xfId="15727" xr:uid="{79B6AAD0-1826-49C3-9174-A541F65245D4}"/>
    <cellStyle name="Entrada 6 2 2 2 12" xfId="15728" xr:uid="{B32AE199-BD65-4038-96B5-0453DC83C041}"/>
    <cellStyle name="Entrada 6 2 2 2 13" xfId="15729" xr:uid="{429FEDC7-2FE4-4B5D-A30D-27EF9C5BFF17}"/>
    <cellStyle name="Entrada 6 2 2 2 2" xfId="15730" xr:uid="{5631C9F0-8DA5-4155-8B93-0EA28149ECD3}"/>
    <cellStyle name="Entrada 6 2 2 2 2 10" xfId="15731" xr:uid="{EE80514F-BA19-4212-A550-C9B719D58636}"/>
    <cellStyle name="Entrada 6 2 2 2 2 2" xfId="15732" xr:uid="{BEB217BE-D729-4A56-AC7E-215F2005FEC6}"/>
    <cellStyle name="Entrada 6 2 2 2 2 2 2" xfId="15733" xr:uid="{7EF61BD9-820F-4094-AFF2-6971840182C1}"/>
    <cellStyle name="Entrada 6 2 2 2 2 2 3" xfId="15734" xr:uid="{60323D41-7B65-49AD-8BA3-A35A333713A3}"/>
    <cellStyle name="Entrada 6 2 2 2 2 2 4" xfId="15735" xr:uid="{D2EA0CB8-638C-4FD9-A6A9-72C0B254F139}"/>
    <cellStyle name="Entrada 6 2 2 2 2 2 5" xfId="15736" xr:uid="{49E20371-4584-409D-AF54-A9C1EA9F861D}"/>
    <cellStyle name="Entrada 6 2 2 2 2 3" xfId="15737" xr:uid="{D687C5DC-A693-4CC5-97C1-329953EE5D4D}"/>
    <cellStyle name="Entrada 6 2 2 2 2 3 2" xfId="15738" xr:uid="{8A9442D2-8017-47E9-A9EC-031C1F27B004}"/>
    <cellStyle name="Entrada 6 2 2 2 2 3 3" xfId="15739" xr:uid="{11656672-BF0F-4A37-9187-71F67D584B50}"/>
    <cellStyle name="Entrada 6 2 2 2 2 3 4" xfId="15740" xr:uid="{C0B5684B-09A8-422D-BBFF-2676B1D1882E}"/>
    <cellStyle name="Entrada 6 2 2 2 2 3 5" xfId="15741" xr:uid="{E31A4AE0-9E4B-4EB6-803F-B73BB397B2DE}"/>
    <cellStyle name="Entrada 6 2 2 2 2 4" xfId="15742" xr:uid="{436784CE-536E-46F8-8E59-7C34BE6BD2EC}"/>
    <cellStyle name="Entrada 6 2 2 2 2 4 2" xfId="15743" xr:uid="{1118B018-72AE-4814-A22C-A8AAD1E8812C}"/>
    <cellStyle name="Entrada 6 2 2 2 2 4 3" xfId="15744" xr:uid="{952A17FE-B3AE-4BC8-BEAB-60BEF22F63F1}"/>
    <cellStyle name="Entrada 6 2 2 2 2 4 4" xfId="15745" xr:uid="{9611856E-2FB3-4B05-8D7C-21983B582B0A}"/>
    <cellStyle name="Entrada 6 2 2 2 2 5" xfId="15746" xr:uid="{C3A183E5-82E5-463F-8629-AF26DE58FF96}"/>
    <cellStyle name="Entrada 6 2 2 2 2 5 2" xfId="15747" xr:uid="{4BE89D8A-991C-43BA-9360-8571D01EB601}"/>
    <cellStyle name="Entrada 6 2 2 2 2 5 3" xfId="15748" xr:uid="{4507BDC9-820C-456F-B53D-0291B4331BC4}"/>
    <cellStyle name="Entrada 6 2 2 2 2 5 4" xfId="15749" xr:uid="{1DBDBC42-6C63-4D2C-AAC5-BADDAB97FB93}"/>
    <cellStyle name="Entrada 6 2 2 2 2 6" xfId="15750" xr:uid="{590781FF-406B-4CFE-B179-F1D8F4308BB7}"/>
    <cellStyle name="Entrada 6 2 2 2 2 6 2" xfId="15751" xr:uid="{8BC998E5-8329-4727-AA6B-6DE81C5234C2}"/>
    <cellStyle name="Entrada 6 2 2 2 2 6 3" xfId="15752" xr:uid="{38D855F0-7174-450D-AB37-C6D0009E7AE2}"/>
    <cellStyle name="Entrada 6 2 2 2 2 6 4" xfId="15753" xr:uid="{44416D86-BB99-4817-A434-8AF52E64CEE2}"/>
    <cellStyle name="Entrada 6 2 2 2 2 7" xfId="15754" xr:uid="{DF481AB9-F4EA-4FC2-8A84-4A36E27A097B}"/>
    <cellStyle name="Entrada 6 2 2 2 2 8" xfId="15755" xr:uid="{D9940F7F-E829-4335-A334-4AA998CA6C66}"/>
    <cellStyle name="Entrada 6 2 2 2 2 9" xfId="15756" xr:uid="{A7648110-E455-4DFC-9B3E-A1052203419E}"/>
    <cellStyle name="Entrada 6 2 2 2 3" xfId="15757" xr:uid="{280D8E1B-4417-4C6C-A01F-585C80D1E0BB}"/>
    <cellStyle name="Entrada 6 2 2 2 3 2" xfId="15758" xr:uid="{D46F5CDB-AB6D-438E-B67F-F2AC775A45BF}"/>
    <cellStyle name="Entrada 6 2 2 2 3 3" xfId="15759" xr:uid="{C7C6DA7F-3600-4632-9CAF-EB4DA94614A1}"/>
    <cellStyle name="Entrada 6 2 2 2 3 4" xfId="15760" xr:uid="{44C834A1-2F07-4B5E-8430-60966A3758F4}"/>
    <cellStyle name="Entrada 6 2 2 2 3 5" xfId="15761" xr:uid="{B187A165-ACA2-4244-9EE3-7556F601A6CE}"/>
    <cellStyle name="Entrada 6 2 2 2 4" xfId="15762" xr:uid="{B7CF47EA-DAAA-48BA-BB08-C052729518B4}"/>
    <cellStyle name="Entrada 6 2 2 2 4 2" xfId="15763" xr:uid="{BE5D4960-8467-41F1-AEC1-50094FE78F6C}"/>
    <cellStyle name="Entrada 6 2 2 2 4 3" xfId="15764" xr:uid="{86F43906-8B41-4649-9675-6F7DE56B35AD}"/>
    <cellStyle name="Entrada 6 2 2 2 4 4" xfId="15765" xr:uid="{52A5EA8F-7136-411D-A0C8-31E545E9F799}"/>
    <cellStyle name="Entrada 6 2 2 2 4 5" xfId="15766" xr:uid="{FE070EAC-B386-4C13-86B6-1DE64E3AFBB4}"/>
    <cellStyle name="Entrada 6 2 2 2 5" xfId="15767" xr:uid="{FE4B29F7-D56B-4FB2-AD79-CA3C91099B32}"/>
    <cellStyle name="Entrada 6 2 2 2 5 2" xfId="15768" xr:uid="{4BA4C6ED-3F4D-4D2F-BCA4-BEAD8219C420}"/>
    <cellStyle name="Entrada 6 2 2 2 5 3" xfId="15769" xr:uid="{3D54190C-AE5F-4182-BBC6-659ACAE282B8}"/>
    <cellStyle name="Entrada 6 2 2 2 5 4" xfId="15770" xr:uid="{9A4B2116-6E80-4E97-800C-F4E101349545}"/>
    <cellStyle name="Entrada 6 2 2 2 6" xfId="15771" xr:uid="{5C9D0F6D-789A-4877-83FE-4C0173325AA0}"/>
    <cellStyle name="Entrada 6 2 2 2 6 2" xfId="15772" xr:uid="{680F6884-516A-4392-B07B-0DF35BE33F03}"/>
    <cellStyle name="Entrada 6 2 2 2 6 3" xfId="15773" xr:uid="{0DC25E26-B0E6-45C0-9A72-7335D21D37CF}"/>
    <cellStyle name="Entrada 6 2 2 2 6 4" xfId="15774" xr:uid="{FA7530AE-00B1-432B-865D-B0DE334A6E84}"/>
    <cellStyle name="Entrada 6 2 2 2 7" xfId="15775" xr:uid="{979A9F54-5892-4D06-A1F1-3B553397C745}"/>
    <cellStyle name="Entrada 6 2 2 2 7 2" xfId="15776" xr:uid="{D6234565-DBBE-4CE5-BC7B-51232765FBB8}"/>
    <cellStyle name="Entrada 6 2 2 2 7 3" xfId="15777" xr:uid="{A3255F82-1A55-4F4D-9A0B-55E2EC2638D9}"/>
    <cellStyle name="Entrada 6 2 2 2 7 4" xfId="15778" xr:uid="{DCCDE6FF-9148-4EE6-AE3C-90111D868AF6}"/>
    <cellStyle name="Entrada 6 2 2 2 8" xfId="15779" xr:uid="{3DF9FE65-F061-4A69-BAB1-20A2121983BF}"/>
    <cellStyle name="Entrada 6 2 2 2 9" xfId="15780" xr:uid="{6DEBEFE8-EAE7-4379-8D14-14233AB3AEC6}"/>
    <cellStyle name="Entrada 6 2 2 3" xfId="15781" xr:uid="{957F2520-C2A0-439F-9504-130F5426DA27}"/>
    <cellStyle name="Entrada 6 2 2 3 10" xfId="15782" xr:uid="{86B306BA-6A4F-4F26-A066-14FFDFF10CE4}"/>
    <cellStyle name="Entrada 6 2 2 3 2" xfId="15783" xr:uid="{23416F82-405D-4301-9B1E-8666E87F587D}"/>
    <cellStyle name="Entrada 6 2 2 3 2 2" xfId="15784" xr:uid="{515C85E6-CC83-4A70-AE79-A00A66FBF103}"/>
    <cellStyle name="Entrada 6 2 2 3 2 3" xfId="15785" xr:uid="{8EBC5F99-988D-488E-957C-FE9A1DF9FDFA}"/>
    <cellStyle name="Entrada 6 2 2 3 2 4" xfId="15786" xr:uid="{FBC1C2B5-09F5-4E5F-A106-EB2DC0C36E3D}"/>
    <cellStyle name="Entrada 6 2 2 3 2 5" xfId="15787" xr:uid="{295A8330-C84C-4CCD-922D-874007A63A96}"/>
    <cellStyle name="Entrada 6 2 2 3 3" xfId="15788" xr:uid="{C526A317-54D8-4C58-A257-9492D21D40C5}"/>
    <cellStyle name="Entrada 6 2 2 3 3 2" xfId="15789" xr:uid="{95844905-FEC4-4277-BF6F-ED6610506C5D}"/>
    <cellStyle name="Entrada 6 2 2 3 3 3" xfId="15790" xr:uid="{EE94D0F4-CFBB-454E-BFEA-7887560EB8A0}"/>
    <cellStyle name="Entrada 6 2 2 3 3 4" xfId="15791" xr:uid="{15141BF0-4E44-42DC-B497-7723E2DDEC0C}"/>
    <cellStyle name="Entrada 6 2 2 3 3 5" xfId="15792" xr:uid="{8C0251FC-983C-46CF-9341-47970D90A0F3}"/>
    <cellStyle name="Entrada 6 2 2 3 4" xfId="15793" xr:uid="{4B285772-865E-4072-B746-C16C6A870ABB}"/>
    <cellStyle name="Entrada 6 2 2 3 4 2" xfId="15794" xr:uid="{B6F150B7-8018-4D7C-A5FF-2F25626EACDF}"/>
    <cellStyle name="Entrada 6 2 2 3 4 3" xfId="15795" xr:uid="{32BE0566-D39A-46AD-8588-40EC48F707EC}"/>
    <cellStyle name="Entrada 6 2 2 3 4 4" xfId="15796" xr:uid="{27D538F8-7C06-4310-BBB2-C6E5FC0E2FEE}"/>
    <cellStyle name="Entrada 6 2 2 3 5" xfId="15797" xr:uid="{82B72802-F19C-40B7-9AE9-0266C6BDF02A}"/>
    <cellStyle name="Entrada 6 2 2 3 5 2" xfId="15798" xr:uid="{FF36ED0E-FDF6-4F9C-AC63-324DBA556CCF}"/>
    <cellStyle name="Entrada 6 2 2 3 5 3" xfId="15799" xr:uid="{45493635-9776-4AB6-83BC-5E4CD0287144}"/>
    <cellStyle name="Entrada 6 2 2 3 5 4" xfId="15800" xr:uid="{206158B6-C05E-4CCA-BE01-41E9F7C312EE}"/>
    <cellStyle name="Entrada 6 2 2 3 6" xfId="15801" xr:uid="{4D405CF7-53DB-4E04-A689-0DE1829168CE}"/>
    <cellStyle name="Entrada 6 2 2 3 6 2" xfId="15802" xr:uid="{1C6DE7B6-CE46-4EE9-A956-3067981907C3}"/>
    <cellStyle name="Entrada 6 2 2 3 6 3" xfId="15803" xr:uid="{E91FC8CE-8A1D-4095-9639-D7ACB0426A77}"/>
    <cellStyle name="Entrada 6 2 2 3 6 4" xfId="15804" xr:uid="{1EBF9B69-997E-4259-8A35-88E7EF67EED2}"/>
    <cellStyle name="Entrada 6 2 2 3 7" xfId="15805" xr:uid="{927022E6-3252-43D8-94BC-E170562F1381}"/>
    <cellStyle name="Entrada 6 2 2 3 8" xfId="15806" xr:uid="{8F02254B-6EC4-4952-9918-8BE5752614E6}"/>
    <cellStyle name="Entrada 6 2 2 3 9" xfId="15807" xr:uid="{2F3458C0-6527-4623-B6CC-FFA9F2ED964E}"/>
    <cellStyle name="Entrada 6 2 2 4" xfId="15808" xr:uid="{7B75342C-A213-428F-ACDE-DB2F81D7708B}"/>
    <cellStyle name="Entrada 6 2 2 4 10" xfId="15809" xr:uid="{24892018-49B7-481E-8F3C-37FFADDB71A5}"/>
    <cellStyle name="Entrada 6 2 2 4 2" xfId="15810" xr:uid="{F74A6E7B-48BD-4C84-99BB-9A1E08CC8062}"/>
    <cellStyle name="Entrada 6 2 2 4 2 2" xfId="15811" xr:uid="{F76895F5-B322-4987-B556-E84627C8BA89}"/>
    <cellStyle name="Entrada 6 2 2 4 2 3" xfId="15812" xr:uid="{84C62FE3-610B-4CBC-B76D-FCFECC4A5178}"/>
    <cellStyle name="Entrada 6 2 2 4 2 4" xfId="15813" xr:uid="{73517372-70FD-47ED-A428-7984ABFB70E6}"/>
    <cellStyle name="Entrada 6 2 2 4 2 5" xfId="15814" xr:uid="{BC871EF0-9562-4C45-947F-773CD776B599}"/>
    <cellStyle name="Entrada 6 2 2 4 3" xfId="15815" xr:uid="{389CA8EB-2291-49AA-A892-210C2FF58EE8}"/>
    <cellStyle name="Entrada 6 2 2 4 3 2" xfId="15816" xr:uid="{57F479C0-B1AB-4212-B046-E766375834F7}"/>
    <cellStyle name="Entrada 6 2 2 4 3 3" xfId="15817" xr:uid="{3FA79062-FE18-43C2-A128-6B722CE0E31E}"/>
    <cellStyle name="Entrada 6 2 2 4 3 4" xfId="15818" xr:uid="{151C7AFA-895F-4C88-A877-D2683D7D94F3}"/>
    <cellStyle name="Entrada 6 2 2 4 3 5" xfId="15819" xr:uid="{7A54626A-1743-4A9F-9F3C-41128A61535D}"/>
    <cellStyle name="Entrada 6 2 2 4 4" xfId="15820" xr:uid="{33825D32-A9FF-400A-BC5B-07A5F397C180}"/>
    <cellStyle name="Entrada 6 2 2 4 4 2" xfId="15821" xr:uid="{83D8E652-F69F-46C4-9C5D-7D2E0A4CF00A}"/>
    <cellStyle name="Entrada 6 2 2 4 4 3" xfId="15822" xr:uid="{F2BB6CD1-1C61-4556-9463-96F289D556A5}"/>
    <cellStyle name="Entrada 6 2 2 4 4 4" xfId="15823" xr:uid="{729A69DE-E231-4CEB-A96C-942242B42989}"/>
    <cellStyle name="Entrada 6 2 2 4 5" xfId="15824" xr:uid="{3895D5AD-A9C3-4A73-A453-E3EAB8DED4D7}"/>
    <cellStyle name="Entrada 6 2 2 4 5 2" xfId="15825" xr:uid="{40CB1E58-3931-42C1-B099-9172DD6525AD}"/>
    <cellStyle name="Entrada 6 2 2 4 5 3" xfId="15826" xr:uid="{B15B8D85-F8FF-4E8C-8ADF-DB6A263AFD9B}"/>
    <cellStyle name="Entrada 6 2 2 4 5 4" xfId="15827" xr:uid="{82366A2A-67DD-4FA5-A4A0-6773D07AA3D5}"/>
    <cellStyle name="Entrada 6 2 2 4 6" xfId="15828" xr:uid="{57743A74-5A0D-4382-9293-F1D7696A862D}"/>
    <cellStyle name="Entrada 6 2 2 4 6 2" xfId="15829" xr:uid="{A6DA14FA-967D-42A4-8A5B-0D7F3BFB7F6A}"/>
    <cellStyle name="Entrada 6 2 2 4 6 3" xfId="15830" xr:uid="{59D1DF39-D84B-44EF-9045-E1E1E62A6E8B}"/>
    <cellStyle name="Entrada 6 2 2 4 6 4" xfId="15831" xr:uid="{DBB4DF06-5922-4718-86F5-3302D7CB86DF}"/>
    <cellStyle name="Entrada 6 2 2 4 7" xfId="15832" xr:uid="{CF89BCB5-370D-404B-8C17-218AEDCCEA58}"/>
    <cellStyle name="Entrada 6 2 2 4 8" xfId="15833" xr:uid="{F30E4B8F-60FB-4346-B754-09389AD564FC}"/>
    <cellStyle name="Entrada 6 2 2 4 9" xfId="15834" xr:uid="{BD7EEFA9-D7E7-4AC4-8A62-EBFFEEC150AC}"/>
    <cellStyle name="Entrada 6 2 2 5" xfId="15835" xr:uid="{8D13E3D2-351B-4F8E-B43B-79DBB18FDB47}"/>
    <cellStyle name="Entrada 6 2 2 5 2" xfId="15836" xr:uid="{13611F2E-87D8-4832-AD1D-7C2190326C82}"/>
    <cellStyle name="Entrada 6 2 2 5 3" xfId="15837" xr:uid="{99975D94-4235-4F21-B979-0F85AD6E6C1C}"/>
    <cellStyle name="Entrada 6 2 2 5 4" xfId="15838" xr:uid="{4F920D9E-8EA1-4B41-A6D4-3D9D87D70CCD}"/>
    <cellStyle name="Entrada 6 2 2 5 5" xfId="15839" xr:uid="{5827E6C7-04B6-46D0-B7CF-5EE7247891B2}"/>
    <cellStyle name="Entrada 6 2 2 6" xfId="15840" xr:uid="{302340EB-130D-446F-B670-F6768689021D}"/>
    <cellStyle name="Entrada 6 2 2 6 2" xfId="15841" xr:uid="{8B41448F-CD8D-48C9-8C30-07AFBEC3524A}"/>
    <cellStyle name="Entrada 6 2 2 6 3" xfId="15842" xr:uid="{452E54D3-EB20-42EB-8361-63C218C7A68A}"/>
    <cellStyle name="Entrada 6 2 2 6 4" xfId="15843" xr:uid="{82784404-86E7-4887-B5F6-3073638C7A8B}"/>
    <cellStyle name="Entrada 6 2 2 7" xfId="15844" xr:uid="{E70DECFA-7D21-4337-AA4E-170B7605DA12}"/>
    <cellStyle name="Entrada 6 2 2 7 2" xfId="15845" xr:uid="{4151F1B6-A4A2-471B-AA6E-D2B393890215}"/>
    <cellStyle name="Entrada 6 2 2 7 3" xfId="15846" xr:uid="{A1E424E9-E6B8-4E6B-BFF3-ACDB40817B5D}"/>
    <cellStyle name="Entrada 6 2 2 7 4" xfId="15847" xr:uid="{122A2C67-2945-4420-9670-8D7E532F809F}"/>
    <cellStyle name="Entrada 6 2 2 8" xfId="15848" xr:uid="{10136056-E884-4FAB-A273-2502D6A61993}"/>
    <cellStyle name="Entrada 6 2 2 8 2" xfId="15849" xr:uid="{05B9AE91-A141-48C2-AA52-B19D085A563D}"/>
    <cellStyle name="Entrada 6 2 2 8 3" xfId="15850" xr:uid="{E6509680-92C0-4C48-8A64-20C05A833772}"/>
    <cellStyle name="Entrada 6 2 2 8 4" xfId="15851" xr:uid="{D8ED6FA8-5C11-4380-A6B2-C5EEEDF3C20C}"/>
    <cellStyle name="Entrada 6 2 2 9" xfId="15852" xr:uid="{57C6033C-9198-4A1C-A728-BFA9B24131CB}"/>
    <cellStyle name="Entrada 6 2 3" xfId="993" xr:uid="{5DB24181-1980-4BC0-80BC-2C4E2FAD0E27}"/>
    <cellStyle name="Entrada 6 2 3 10" xfId="15853" xr:uid="{1F8EAD6E-03B3-44BA-B219-F754FCF42085}"/>
    <cellStyle name="Entrada 6 2 3 11" xfId="15854" xr:uid="{0E1041E6-F79D-4C34-B3F2-C3D38BA93F15}"/>
    <cellStyle name="Entrada 6 2 3 12" xfId="15855" xr:uid="{896E3E9A-5117-4E57-9A52-44685B87F4CF}"/>
    <cellStyle name="Entrada 6 2 3 13" xfId="15856" xr:uid="{704BCE6D-0E5B-4CB3-9DE1-4CDE3A93B8B5}"/>
    <cellStyle name="Entrada 6 2 3 2" xfId="15857" xr:uid="{1E9F1ECE-D65F-4EE3-AB38-87A28BDE5331}"/>
    <cellStyle name="Entrada 6 2 3 2 10" xfId="15858" xr:uid="{32706E42-35EC-4B46-82E6-42627F790931}"/>
    <cellStyle name="Entrada 6 2 3 2 2" xfId="15859" xr:uid="{1AE8555F-B99F-4711-96A9-24492EB8591E}"/>
    <cellStyle name="Entrada 6 2 3 2 2 2" xfId="15860" xr:uid="{6325BC32-7ABC-47BB-82A1-8DFFF2A1E51E}"/>
    <cellStyle name="Entrada 6 2 3 2 2 3" xfId="15861" xr:uid="{2A474B9E-5A31-4244-99C9-984C66D2F24D}"/>
    <cellStyle name="Entrada 6 2 3 2 2 4" xfId="15862" xr:uid="{C261A4C7-86E1-496D-99C9-2EECB37F2AA3}"/>
    <cellStyle name="Entrada 6 2 3 2 2 5" xfId="15863" xr:uid="{0F82CFFC-B249-4686-AA91-AF062066B078}"/>
    <cellStyle name="Entrada 6 2 3 2 3" xfId="15864" xr:uid="{79C0C66F-583F-4816-AD47-6B2CA190C8E3}"/>
    <cellStyle name="Entrada 6 2 3 2 3 2" xfId="15865" xr:uid="{0E5A5E23-1676-47C4-85B4-55F3FD943C4A}"/>
    <cellStyle name="Entrada 6 2 3 2 3 3" xfId="15866" xr:uid="{43B4D8D5-FA75-4012-B14F-9F1D5E79F989}"/>
    <cellStyle name="Entrada 6 2 3 2 3 4" xfId="15867" xr:uid="{0C0E3B80-A74A-4B02-BC52-6054ADEC817A}"/>
    <cellStyle name="Entrada 6 2 3 2 3 5" xfId="15868" xr:uid="{DB7D4308-F14B-42F8-8412-5BE6DA161763}"/>
    <cellStyle name="Entrada 6 2 3 2 4" xfId="15869" xr:uid="{D8941F6F-F8E2-4131-A214-DA5495178A62}"/>
    <cellStyle name="Entrada 6 2 3 2 4 2" xfId="15870" xr:uid="{07044D4A-CB1A-4ABD-88A5-2593AFBF5AFC}"/>
    <cellStyle name="Entrada 6 2 3 2 4 3" xfId="15871" xr:uid="{AE81084F-2F6D-4AB2-886A-EADA2FB822CC}"/>
    <cellStyle name="Entrada 6 2 3 2 4 4" xfId="15872" xr:uid="{099A00EA-148C-4BFB-B7F6-4BF4E92949C9}"/>
    <cellStyle name="Entrada 6 2 3 2 5" xfId="15873" xr:uid="{707D3BE7-B467-4199-8A3F-52E88F58F1D4}"/>
    <cellStyle name="Entrada 6 2 3 2 5 2" xfId="15874" xr:uid="{1FA01E33-96EB-4BAB-8141-FB22311D0FF7}"/>
    <cellStyle name="Entrada 6 2 3 2 5 3" xfId="15875" xr:uid="{3CDD1F10-864D-40FB-9944-563283A4A1DE}"/>
    <cellStyle name="Entrada 6 2 3 2 5 4" xfId="15876" xr:uid="{15A50C26-E38F-4FDF-B04A-8CED846DF60C}"/>
    <cellStyle name="Entrada 6 2 3 2 6" xfId="15877" xr:uid="{7F9AE1E8-A587-49FC-8D86-D68AAE5D6E59}"/>
    <cellStyle name="Entrada 6 2 3 2 6 2" xfId="15878" xr:uid="{9F8E386B-4EE6-4649-8222-77BB5743271D}"/>
    <cellStyle name="Entrada 6 2 3 2 6 3" xfId="15879" xr:uid="{02D2D407-D93A-49E5-9204-AFCD434F4C2D}"/>
    <cellStyle name="Entrada 6 2 3 2 6 4" xfId="15880" xr:uid="{5283D7FB-A045-4612-AB3B-96A17E5D4310}"/>
    <cellStyle name="Entrada 6 2 3 2 7" xfId="15881" xr:uid="{59D0D14B-26C5-446D-AC13-891242C19784}"/>
    <cellStyle name="Entrada 6 2 3 2 8" xfId="15882" xr:uid="{95CD7979-F00A-4C7E-8DC4-E55355D0E4E0}"/>
    <cellStyle name="Entrada 6 2 3 2 9" xfId="15883" xr:uid="{C87606AB-99B1-4C8D-820B-9484C4A87845}"/>
    <cellStyle name="Entrada 6 2 3 3" xfId="15884" xr:uid="{87945B35-EEBC-41CB-A574-5A7A1708DEEF}"/>
    <cellStyle name="Entrada 6 2 3 3 2" xfId="15885" xr:uid="{72C192E6-8435-4DA0-B668-600639B5878E}"/>
    <cellStyle name="Entrada 6 2 3 3 3" xfId="15886" xr:uid="{46CDFD9F-FEC2-42EF-A3CC-25688543EF9B}"/>
    <cellStyle name="Entrada 6 2 3 3 4" xfId="15887" xr:uid="{BED05DD2-75F7-400D-B187-8378A5D4C6CC}"/>
    <cellStyle name="Entrada 6 2 3 3 5" xfId="15888" xr:uid="{6946903E-0318-4797-84FA-DEE18EC103C8}"/>
    <cellStyle name="Entrada 6 2 3 4" xfId="15889" xr:uid="{F4015DDF-655E-4C22-B9D4-9C91CFF7C6AC}"/>
    <cellStyle name="Entrada 6 2 3 4 2" xfId="15890" xr:uid="{CC062B89-1FE1-4E0A-9C59-34870096470A}"/>
    <cellStyle name="Entrada 6 2 3 4 3" xfId="15891" xr:uid="{C4A70B4E-BC2C-450A-9227-A4A9EEB1A00D}"/>
    <cellStyle name="Entrada 6 2 3 4 4" xfId="15892" xr:uid="{3B1CA955-A0B9-4DF0-97D1-729495099E0C}"/>
    <cellStyle name="Entrada 6 2 3 4 5" xfId="15893" xr:uid="{B1AC9187-C05F-46A9-8A14-AB853734B276}"/>
    <cellStyle name="Entrada 6 2 3 5" xfId="15894" xr:uid="{3FE172A8-9970-4EE9-9A0C-EEA0FEECC49F}"/>
    <cellStyle name="Entrada 6 2 3 5 2" xfId="15895" xr:uid="{9F3A1BBA-1B20-4505-9C5D-23F8747DDD0D}"/>
    <cellStyle name="Entrada 6 2 3 5 3" xfId="15896" xr:uid="{3B13B49B-B56B-4AFF-844D-6710FDCDC828}"/>
    <cellStyle name="Entrada 6 2 3 5 4" xfId="15897" xr:uid="{C9E1B580-C382-4E35-B157-6FCAF45F5BE1}"/>
    <cellStyle name="Entrada 6 2 3 6" xfId="15898" xr:uid="{0AC57A2E-A366-4340-BB42-FF42E1F9AB62}"/>
    <cellStyle name="Entrada 6 2 3 6 2" xfId="15899" xr:uid="{FA8AAEFE-E7F8-4363-B955-5BF9003437D3}"/>
    <cellStyle name="Entrada 6 2 3 6 3" xfId="15900" xr:uid="{27545CE3-EAE4-42D0-AC82-D57C42098707}"/>
    <cellStyle name="Entrada 6 2 3 6 4" xfId="15901" xr:uid="{DDD5739F-E8C3-4EE3-8507-11F7045B8CBF}"/>
    <cellStyle name="Entrada 6 2 3 7" xfId="15902" xr:uid="{4F5ED63E-B7AA-4B39-BB57-C55F0DEBD6CB}"/>
    <cellStyle name="Entrada 6 2 3 7 2" xfId="15903" xr:uid="{790CF8A8-5216-4C10-899C-01FE61C991E6}"/>
    <cellStyle name="Entrada 6 2 3 7 3" xfId="15904" xr:uid="{EE391FC5-DCB7-4040-ADCD-DD8C937C4169}"/>
    <cellStyle name="Entrada 6 2 3 7 4" xfId="15905" xr:uid="{04CEAA6B-743C-49FC-8958-3F7D17C39806}"/>
    <cellStyle name="Entrada 6 2 3 8" xfId="15906" xr:uid="{DBD7B299-194D-4A73-B473-A6511397407F}"/>
    <cellStyle name="Entrada 6 2 3 9" xfId="15907" xr:uid="{A17FA403-DCB8-494F-945E-F73C2B66A58F}"/>
    <cellStyle name="Entrada 6 2 4" xfId="15908" xr:uid="{DE9BC9CB-DB85-4954-8C25-7C8A9E3C13E9}"/>
    <cellStyle name="Entrada 6 2 4 10" xfId="15909" xr:uid="{87ED6FF1-875B-46F9-83F0-932C00AD609C}"/>
    <cellStyle name="Entrada 6 2 4 2" xfId="15910" xr:uid="{46F313CE-2030-4973-A5BE-5799F9B9AF6B}"/>
    <cellStyle name="Entrada 6 2 4 2 2" xfId="15911" xr:uid="{B62934E7-38C0-47AF-917C-210222274484}"/>
    <cellStyle name="Entrada 6 2 4 2 3" xfId="15912" xr:uid="{142A2C88-0813-4DEC-8995-1A7ACBAA682D}"/>
    <cellStyle name="Entrada 6 2 4 2 4" xfId="15913" xr:uid="{BBB76EC5-B415-4DBF-A687-0D3FC4D1E6D4}"/>
    <cellStyle name="Entrada 6 2 4 2 5" xfId="15914" xr:uid="{864C1DAE-9C00-4443-8DF7-F9536FA1E9B8}"/>
    <cellStyle name="Entrada 6 2 4 3" xfId="15915" xr:uid="{FE82D916-A65D-4FC5-B72B-7A256C9A320C}"/>
    <cellStyle name="Entrada 6 2 4 3 2" xfId="15916" xr:uid="{672EEA2F-9F4B-4EF1-9413-7609E2EA7600}"/>
    <cellStyle name="Entrada 6 2 4 3 3" xfId="15917" xr:uid="{88A888D7-05C3-4CDC-8709-27654E32E7F2}"/>
    <cellStyle name="Entrada 6 2 4 3 4" xfId="15918" xr:uid="{3DE148CD-768E-4051-92C6-C1BFF04203A8}"/>
    <cellStyle name="Entrada 6 2 4 3 5" xfId="15919" xr:uid="{EB03CD75-6D99-4F71-A886-9578C7F35A42}"/>
    <cellStyle name="Entrada 6 2 4 4" xfId="15920" xr:uid="{23A9B21D-4458-467E-9A7D-B2EB597F4378}"/>
    <cellStyle name="Entrada 6 2 4 4 2" xfId="15921" xr:uid="{FE52BA30-3D92-4465-9D41-2CF35CD2B49E}"/>
    <cellStyle name="Entrada 6 2 4 4 3" xfId="15922" xr:uid="{A812AC77-215B-4062-890B-4821F729E84E}"/>
    <cellStyle name="Entrada 6 2 4 4 4" xfId="15923" xr:uid="{6A06C9D8-621E-412B-A192-5FC516EF17D9}"/>
    <cellStyle name="Entrada 6 2 4 5" xfId="15924" xr:uid="{95781972-3412-4BF7-A19A-4A024BF3D763}"/>
    <cellStyle name="Entrada 6 2 4 5 2" xfId="15925" xr:uid="{FEE7CB47-9C68-4448-A86D-E2A1F2E5B8BE}"/>
    <cellStyle name="Entrada 6 2 4 5 3" xfId="15926" xr:uid="{61DC0421-6A1F-4DD2-86F6-43B08EED85CA}"/>
    <cellStyle name="Entrada 6 2 4 5 4" xfId="15927" xr:uid="{608A4B0F-8355-4B4E-8922-1129C22275A9}"/>
    <cellStyle name="Entrada 6 2 4 6" xfId="15928" xr:uid="{5BEAC364-E857-4B25-A892-3AADDAEBEAC2}"/>
    <cellStyle name="Entrada 6 2 4 6 2" xfId="15929" xr:uid="{E20269DC-3ADA-4A62-9832-3C1AED032896}"/>
    <cellStyle name="Entrada 6 2 4 6 3" xfId="15930" xr:uid="{7738F72D-1356-406B-877F-603DAD2749B4}"/>
    <cellStyle name="Entrada 6 2 4 6 4" xfId="15931" xr:uid="{3B64130F-E91F-4798-810B-28F2A3113884}"/>
    <cellStyle name="Entrada 6 2 4 7" xfId="15932" xr:uid="{FCA60ACF-32FF-43ED-88EA-0551911B9207}"/>
    <cellStyle name="Entrada 6 2 4 8" xfId="15933" xr:uid="{1B96B8B7-F230-4BB2-8415-E6C069E57DFE}"/>
    <cellStyle name="Entrada 6 2 4 9" xfId="15934" xr:uid="{4F67D285-8F6D-4346-B14F-F91E364A287E}"/>
    <cellStyle name="Entrada 6 2 5" xfId="15935" xr:uid="{D916C6A1-A427-4A69-AC90-9EE50BBB2515}"/>
    <cellStyle name="Entrada 6 2 5 10" xfId="15936" xr:uid="{8A6F5773-742C-4DD2-A012-82C6F987D207}"/>
    <cellStyle name="Entrada 6 2 5 2" xfId="15937" xr:uid="{CBD42820-7828-4D46-BA6A-E798AC7B61BD}"/>
    <cellStyle name="Entrada 6 2 5 2 2" xfId="15938" xr:uid="{22E1F244-36AA-4E48-8440-8B983D8D2B04}"/>
    <cellStyle name="Entrada 6 2 5 2 3" xfId="15939" xr:uid="{D84C72E2-FB6B-4DF8-9B04-FFC024AC69BB}"/>
    <cellStyle name="Entrada 6 2 5 2 4" xfId="15940" xr:uid="{87F36E71-F435-494B-B94A-816887210E0D}"/>
    <cellStyle name="Entrada 6 2 5 2 5" xfId="15941" xr:uid="{D37100A1-5A40-496B-A881-CCB72306E67A}"/>
    <cellStyle name="Entrada 6 2 5 3" xfId="15942" xr:uid="{244B69D7-FF41-4CBF-8ADF-D780923737DD}"/>
    <cellStyle name="Entrada 6 2 5 3 2" xfId="15943" xr:uid="{F2E1B323-10D4-4033-81B8-B3187D9FD7C3}"/>
    <cellStyle name="Entrada 6 2 5 3 3" xfId="15944" xr:uid="{411131DA-7D5A-454D-8618-939BED961FA0}"/>
    <cellStyle name="Entrada 6 2 5 3 4" xfId="15945" xr:uid="{6D117F5C-34B6-4665-A165-377510AF7A27}"/>
    <cellStyle name="Entrada 6 2 5 3 5" xfId="15946" xr:uid="{98BC1921-FEAF-4319-B2AE-F633A49756FB}"/>
    <cellStyle name="Entrada 6 2 5 4" xfId="15947" xr:uid="{8FC130A7-F270-4A1D-934A-698A0F10755A}"/>
    <cellStyle name="Entrada 6 2 5 4 2" xfId="15948" xr:uid="{30B3CBF4-247A-44CD-AF20-11BBCE2D7B68}"/>
    <cellStyle name="Entrada 6 2 5 4 3" xfId="15949" xr:uid="{B8272804-4446-4270-8542-C38119CF076E}"/>
    <cellStyle name="Entrada 6 2 5 4 4" xfId="15950" xr:uid="{A90850FB-7FAB-41AF-AF01-EBB7493FDE66}"/>
    <cellStyle name="Entrada 6 2 5 5" xfId="15951" xr:uid="{0B386F22-B881-49F9-93F0-279EFC890653}"/>
    <cellStyle name="Entrada 6 2 5 5 2" xfId="15952" xr:uid="{5B2809C6-C9CA-43BC-BE72-58DF5AF3D7C9}"/>
    <cellStyle name="Entrada 6 2 5 5 3" xfId="15953" xr:uid="{BA6E9E25-0407-412D-AFC1-F6A30BDF5562}"/>
    <cellStyle name="Entrada 6 2 5 5 4" xfId="15954" xr:uid="{6539A6B1-4D23-4E64-BEDB-E69FA69C003B}"/>
    <cellStyle name="Entrada 6 2 5 6" xfId="15955" xr:uid="{F0355CA7-FDA9-40BD-97B9-E497EDCC1CCB}"/>
    <cellStyle name="Entrada 6 2 5 6 2" xfId="15956" xr:uid="{8FA9D597-AE3C-495E-8D12-28F10677F458}"/>
    <cellStyle name="Entrada 6 2 5 6 3" xfId="15957" xr:uid="{86DBE15B-62B6-4CF5-A1AB-D4F3AD36F06D}"/>
    <cellStyle name="Entrada 6 2 5 6 4" xfId="15958" xr:uid="{5A695B00-8E71-4822-BC73-197CCB0E37AA}"/>
    <cellStyle name="Entrada 6 2 5 7" xfId="15959" xr:uid="{FBE4989E-7633-4631-9EC8-1E3FEC8B6B11}"/>
    <cellStyle name="Entrada 6 2 5 8" xfId="15960" xr:uid="{B0A8A240-654C-45A4-8607-21D79052A47C}"/>
    <cellStyle name="Entrada 6 2 5 9" xfId="15961" xr:uid="{7E134561-668E-461D-8577-8925F9F9E01F}"/>
    <cellStyle name="Entrada 6 2 6" xfId="15962" xr:uid="{E6D62CCB-CE16-45E5-A063-0C1012925524}"/>
    <cellStyle name="Entrada 6 2 6 2" xfId="15963" xr:uid="{493A7C83-E254-4B29-A4A0-7CD179A5179E}"/>
    <cellStyle name="Entrada 6 2 6 3" xfId="15964" xr:uid="{989A6DB2-B36E-44B5-B687-956344EAB0B1}"/>
    <cellStyle name="Entrada 6 2 6 4" xfId="15965" xr:uid="{5C49B678-4FC7-4AEA-9E00-17E7301DBC84}"/>
    <cellStyle name="Entrada 6 2 6 5" xfId="15966" xr:uid="{C3851205-52B2-4C0A-9758-003EDF90D538}"/>
    <cellStyle name="Entrada 6 2 7" xfId="15967" xr:uid="{242041E9-8D0D-4706-B51D-11F43FB777BA}"/>
    <cellStyle name="Entrada 6 2 7 2" xfId="15968" xr:uid="{4102BEA7-6532-47A9-AC03-E8B0219C4EFF}"/>
    <cellStyle name="Entrada 6 2 7 3" xfId="15969" xr:uid="{90B0235E-5905-4F3F-BA3B-618BADE327A4}"/>
    <cellStyle name="Entrada 6 2 7 4" xfId="15970" xr:uid="{2138C23A-4FB1-4AEA-8907-E754FAA8DBF7}"/>
    <cellStyle name="Entrada 6 2 8" xfId="15971" xr:uid="{73ADBCC4-7B8E-448D-9FF5-BABE10EDF925}"/>
    <cellStyle name="Entrada 6 2 8 2" xfId="15972" xr:uid="{82936112-D69D-4979-85B8-56B35D97C689}"/>
    <cellStyle name="Entrada 6 2 8 3" xfId="15973" xr:uid="{0FD02D6F-BACD-4A16-8B74-42160243CFDB}"/>
    <cellStyle name="Entrada 6 2 8 4" xfId="15974" xr:uid="{66CEDA7C-E4C3-444A-B6F4-0E01607C4DDA}"/>
    <cellStyle name="Entrada 6 2 9" xfId="15975" xr:uid="{64784737-7106-45E1-A89D-6ED1D6FC7284}"/>
    <cellStyle name="Entrada 6 2 9 2" xfId="15976" xr:uid="{4CFBD49A-9A53-4E83-B0D5-0E5899FBC682}"/>
    <cellStyle name="Entrada 6 2 9 3" xfId="15977" xr:uid="{2E458AB4-9A7F-4E09-B733-B89469BB1EAE}"/>
    <cellStyle name="Entrada 6 2 9 4" xfId="15978" xr:uid="{A4CBDED0-14EC-4A36-9FE4-C11975AF850E}"/>
    <cellStyle name="Entrada 6 3" xfId="749" xr:uid="{0C3A740A-0D8B-4F79-967D-2C7003E3CED6}"/>
    <cellStyle name="Entrada 6 3 10" xfId="15979" xr:uid="{AF29D15A-447F-4833-8095-94DD028D4998}"/>
    <cellStyle name="Entrada 6 3 11" xfId="15980" xr:uid="{A120D7A6-8189-47EA-8516-4E116AD068AA}"/>
    <cellStyle name="Entrada 6 3 12" xfId="15981" xr:uid="{942655E8-6ECA-4B22-8D93-C7DD71525B51}"/>
    <cellStyle name="Entrada 6 3 13" xfId="15982" xr:uid="{BF73D336-8F9D-4CAC-BC2C-0833781D1F8E}"/>
    <cellStyle name="Entrada 6 3 2" xfId="1000" xr:uid="{90CE9598-E682-4836-B5A5-DFAE42F6A7AE}"/>
    <cellStyle name="Entrada 6 3 2 10" xfId="15983" xr:uid="{3A6C5714-E198-45F8-9954-12DB7F8F0C8B}"/>
    <cellStyle name="Entrada 6 3 2 11" xfId="15984" xr:uid="{965E52FA-7B9F-4DB3-9E7D-64A06A1F2193}"/>
    <cellStyle name="Entrada 6 3 2 12" xfId="15985" xr:uid="{40104455-7AE7-46CC-A110-E60C059B8482}"/>
    <cellStyle name="Entrada 6 3 2 13" xfId="15986" xr:uid="{0BCEF7A1-F49E-42F5-90FC-9E5724F06EF6}"/>
    <cellStyle name="Entrada 6 3 2 2" xfId="15987" xr:uid="{F67228AB-BF45-4C50-8EA9-5A3DAACB5DD6}"/>
    <cellStyle name="Entrada 6 3 2 2 10" xfId="15988" xr:uid="{18D50A2E-9AFA-437A-AD0F-BAD5325C4E97}"/>
    <cellStyle name="Entrada 6 3 2 2 2" xfId="15989" xr:uid="{108A70DD-3AFE-4414-A1BC-2D0ADFF532B0}"/>
    <cellStyle name="Entrada 6 3 2 2 2 2" xfId="15990" xr:uid="{918C646E-7B59-4CE6-9B89-041B49F26ABB}"/>
    <cellStyle name="Entrada 6 3 2 2 2 3" xfId="15991" xr:uid="{A06CE361-DEE1-410E-90A4-509154C48EB8}"/>
    <cellStyle name="Entrada 6 3 2 2 2 4" xfId="15992" xr:uid="{89EB323F-F644-4F61-B7B9-E436BF370209}"/>
    <cellStyle name="Entrada 6 3 2 2 2 5" xfId="15993" xr:uid="{90FF5E45-ACC6-4B97-BDCB-FD0B033DED2C}"/>
    <cellStyle name="Entrada 6 3 2 2 3" xfId="15994" xr:uid="{28F8EF14-D4CB-4ED7-8085-406B88C4CC8B}"/>
    <cellStyle name="Entrada 6 3 2 2 3 2" xfId="15995" xr:uid="{6C373DE4-896D-43A3-A8D5-F4318B62ED67}"/>
    <cellStyle name="Entrada 6 3 2 2 3 3" xfId="15996" xr:uid="{C23F10D2-80A1-4EFD-A44D-1EA985704A1A}"/>
    <cellStyle name="Entrada 6 3 2 2 3 4" xfId="15997" xr:uid="{617E2AE4-3591-47C2-9957-F8EE845CAB90}"/>
    <cellStyle name="Entrada 6 3 2 2 3 5" xfId="15998" xr:uid="{8E1A0C50-39CA-4156-BED4-58FF4CCBBE77}"/>
    <cellStyle name="Entrada 6 3 2 2 4" xfId="15999" xr:uid="{F74450D5-18B2-4C95-B5BD-A507793C6A77}"/>
    <cellStyle name="Entrada 6 3 2 2 4 2" xfId="16000" xr:uid="{DF514ACA-926C-45C5-9A8C-9AF93BF3A4D0}"/>
    <cellStyle name="Entrada 6 3 2 2 4 3" xfId="16001" xr:uid="{194AAE3C-6A37-4B0C-B0A7-A7336F6FCDAB}"/>
    <cellStyle name="Entrada 6 3 2 2 4 4" xfId="16002" xr:uid="{B392C906-FAFF-4DBC-8C85-0446CA5954F3}"/>
    <cellStyle name="Entrada 6 3 2 2 5" xfId="16003" xr:uid="{BA9D010B-8BEE-43B5-8131-1403116D6C2A}"/>
    <cellStyle name="Entrada 6 3 2 2 5 2" xfId="16004" xr:uid="{A8B71196-0C93-44A7-8029-843BF8AF798B}"/>
    <cellStyle name="Entrada 6 3 2 2 5 3" xfId="16005" xr:uid="{060890F1-DBAA-4703-9F7A-362F6E0104A2}"/>
    <cellStyle name="Entrada 6 3 2 2 5 4" xfId="16006" xr:uid="{47DB4697-FB2F-43A7-935B-20B045874E7E}"/>
    <cellStyle name="Entrada 6 3 2 2 6" xfId="16007" xr:uid="{F8A3F1C1-ACCE-4AB8-A7B3-FC7EC3A31F9D}"/>
    <cellStyle name="Entrada 6 3 2 2 6 2" xfId="16008" xr:uid="{F4CB9F82-1D45-4CD1-8496-C15718E1EC6D}"/>
    <cellStyle name="Entrada 6 3 2 2 6 3" xfId="16009" xr:uid="{E1400DAF-5746-4167-AF62-3A569C689098}"/>
    <cellStyle name="Entrada 6 3 2 2 6 4" xfId="16010" xr:uid="{1B1864F8-B4FB-4B7A-A072-0B3961CD1706}"/>
    <cellStyle name="Entrada 6 3 2 2 7" xfId="16011" xr:uid="{5B187EAC-B301-4D42-9262-7052E0EA1DE9}"/>
    <cellStyle name="Entrada 6 3 2 2 8" xfId="16012" xr:uid="{66DE5DCC-0B16-4A0E-9126-69B2C8DA6044}"/>
    <cellStyle name="Entrada 6 3 2 2 9" xfId="16013" xr:uid="{3EF31836-22B4-4CBE-B4BB-AEFC34593C5F}"/>
    <cellStyle name="Entrada 6 3 2 3" xfId="16014" xr:uid="{53DA0272-2F94-427F-BD8B-9AB0CCDB2241}"/>
    <cellStyle name="Entrada 6 3 2 3 2" xfId="16015" xr:uid="{A4F81881-47FC-41FE-9869-A2D58872792C}"/>
    <cellStyle name="Entrada 6 3 2 3 3" xfId="16016" xr:uid="{B4B21F7B-47BC-48D0-9EEE-D28280C4F8F3}"/>
    <cellStyle name="Entrada 6 3 2 3 4" xfId="16017" xr:uid="{E4095220-DBD0-4BCB-946F-072B405E2845}"/>
    <cellStyle name="Entrada 6 3 2 3 5" xfId="16018" xr:uid="{D179295F-C834-438B-9C4A-2716A3DC71C2}"/>
    <cellStyle name="Entrada 6 3 2 4" xfId="16019" xr:uid="{96041A1A-05E4-4A3E-88D8-D6442101B1C3}"/>
    <cellStyle name="Entrada 6 3 2 4 2" xfId="16020" xr:uid="{A649E62E-9898-41CE-B0BF-6B34456F2D74}"/>
    <cellStyle name="Entrada 6 3 2 4 3" xfId="16021" xr:uid="{5FB9959D-08CC-44BA-9E63-C94A9A0B5F89}"/>
    <cellStyle name="Entrada 6 3 2 4 4" xfId="16022" xr:uid="{77F401DD-9EA3-4930-B12E-8687FDD8065A}"/>
    <cellStyle name="Entrada 6 3 2 4 5" xfId="16023" xr:uid="{E35D1C7C-5B28-442F-A5DB-42185EC85716}"/>
    <cellStyle name="Entrada 6 3 2 5" xfId="16024" xr:uid="{375CC81F-B74C-42CA-8196-738D89C72371}"/>
    <cellStyle name="Entrada 6 3 2 5 2" xfId="16025" xr:uid="{FEDAB756-A0DD-4709-AC0D-60C1D9F3505E}"/>
    <cellStyle name="Entrada 6 3 2 5 3" xfId="16026" xr:uid="{63E9499F-4A37-4657-B5E6-1ADFE8B0E153}"/>
    <cellStyle name="Entrada 6 3 2 5 4" xfId="16027" xr:uid="{50C73750-A448-4205-9716-E3A5A3B26490}"/>
    <cellStyle name="Entrada 6 3 2 6" xfId="16028" xr:uid="{301B46F0-FBF7-4C3F-93B4-0C347E751CB2}"/>
    <cellStyle name="Entrada 6 3 2 6 2" xfId="16029" xr:uid="{BA4AE154-9315-4EEE-93CB-129F4FBADDF5}"/>
    <cellStyle name="Entrada 6 3 2 6 3" xfId="16030" xr:uid="{93BDB2C0-3A54-43E6-A164-F2F3F41411EF}"/>
    <cellStyle name="Entrada 6 3 2 6 4" xfId="16031" xr:uid="{A65F48C0-3690-40C1-B8DA-B93BBD410559}"/>
    <cellStyle name="Entrada 6 3 2 7" xfId="16032" xr:uid="{E7367F90-8268-49A7-8B53-A1B46F1B9A0E}"/>
    <cellStyle name="Entrada 6 3 2 7 2" xfId="16033" xr:uid="{A039B7BE-FF79-40C9-958E-6920BB802406}"/>
    <cellStyle name="Entrada 6 3 2 7 3" xfId="16034" xr:uid="{9FB3FB5A-3D55-4DE6-822E-BD38F76EE1FF}"/>
    <cellStyle name="Entrada 6 3 2 7 4" xfId="16035" xr:uid="{3770AF49-FC91-4E9C-80E4-3561BA5F4DA7}"/>
    <cellStyle name="Entrada 6 3 2 8" xfId="16036" xr:uid="{15705D7C-00F2-4371-810E-C65791E6AAFF}"/>
    <cellStyle name="Entrada 6 3 2 9" xfId="16037" xr:uid="{C72970C5-844B-4DC6-B6B1-978D8013DA69}"/>
    <cellStyle name="Entrada 6 3 3" xfId="16038" xr:uid="{05A5AFEE-1589-4030-AD09-A32484A19B2B}"/>
    <cellStyle name="Entrada 6 3 3 10" xfId="16039" xr:uid="{22220623-4FC4-4DE6-A66F-C0D5C83E7C67}"/>
    <cellStyle name="Entrada 6 3 3 2" xfId="16040" xr:uid="{84A26493-6B50-4993-A739-5390E4A40D97}"/>
    <cellStyle name="Entrada 6 3 3 2 2" xfId="16041" xr:uid="{B652F40D-B783-4EEA-8999-814194D5482C}"/>
    <cellStyle name="Entrada 6 3 3 2 3" xfId="16042" xr:uid="{D830EFBD-C364-402C-AB34-C630B98ADB79}"/>
    <cellStyle name="Entrada 6 3 3 2 4" xfId="16043" xr:uid="{AA6B56C1-AAD1-45D7-BA1D-0C05C8C66BD5}"/>
    <cellStyle name="Entrada 6 3 3 2 5" xfId="16044" xr:uid="{A42C05C5-2FB6-41CC-A52B-6AC4FE79309F}"/>
    <cellStyle name="Entrada 6 3 3 3" xfId="16045" xr:uid="{0237FCB9-BEF0-4237-8D0F-FC7B84B9B282}"/>
    <cellStyle name="Entrada 6 3 3 3 2" xfId="16046" xr:uid="{EF80C83F-A2B3-4573-A18C-7397C4CD7AA0}"/>
    <cellStyle name="Entrada 6 3 3 3 3" xfId="16047" xr:uid="{DA4D3601-E8EC-449A-A722-B491907CD1E6}"/>
    <cellStyle name="Entrada 6 3 3 3 4" xfId="16048" xr:uid="{97E0944F-D2B2-4A20-AA98-876973363A3C}"/>
    <cellStyle name="Entrada 6 3 3 3 5" xfId="16049" xr:uid="{CBF28B47-45E4-4638-97AA-69EAD089500B}"/>
    <cellStyle name="Entrada 6 3 3 4" xfId="16050" xr:uid="{F7565191-17D4-4D22-B99D-4FDC15DAD33A}"/>
    <cellStyle name="Entrada 6 3 3 4 2" xfId="16051" xr:uid="{3ABBDC7E-B4AB-48A8-B074-9CB0F58BBC6F}"/>
    <cellStyle name="Entrada 6 3 3 4 3" xfId="16052" xr:uid="{6D43EF89-3001-4FF8-B503-28AB0A5D4126}"/>
    <cellStyle name="Entrada 6 3 3 4 4" xfId="16053" xr:uid="{25EB66C5-4286-4F17-9C27-435E836BB5E1}"/>
    <cellStyle name="Entrada 6 3 3 5" xfId="16054" xr:uid="{FD95EE14-D188-4B0F-9D3D-42F2CBCEB670}"/>
    <cellStyle name="Entrada 6 3 3 5 2" xfId="16055" xr:uid="{43C08FBF-03A7-4BBB-9CF8-0FB9B438A473}"/>
    <cellStyle name="Entrada 6 3 3 5 3" xfId="16056" xr:uid="{DE3602A8-7E34-4CC9-BD07-C3E45724F9FD}"/>
    <cellStyle name="Entrada 6 3 3 5 4" xfId="16057" xr:uid="{553D14A4-6FA8-4F0A-B60C-2D46355C119D}"/>
    <cellStyle name="Entrada 6 3 3 6" xfId="16058" xr:uid="{E2014066-23C6-424A-8D32-0D36B4A384AB}"/>
    <cellStyle name="Entrada 6 3 3 6 2" xfId="16059" xr:uid="{B825920B-7182-4A9E-B4EF-197F173F36F6}"/>
    <cellStyle name="Entrada 6 3 3 6 3" xfId="16060" xr:uid="{3F1A2A19-1B97-462C-8784-CC3B40CA9B3E}"/>
    <cellStyle name="Entrada 6 3 3 6 4" xfId="16061" xr:uid="{4FEE5CC2-A4BF-44D3-9D1A-218FD48D8AC7}"/>
    <cellStyle name="Entrada 6 3 3 7" xfId="16062" xr:uid="{B00E67B0-E155-493A-BE30-D8D4E196488F}"/>
    <cellStyle name="Entrada 6 3 3 8" xfId="16063" xr:uid="{599115B3-577F-4308-943D-738939AEA728}"/>
    <cellStyle name="Entrada 6 3 3 9" xfId="16064" xr:uid="{3FB375C6-EB11-4CEA-90EC-5DDF516EC900}"/>
    <cellStyle name="Entrada 6 3 4" xfId="16065" xr:uid="{D021F9CA-0B26-49BB-86B5-CDAAB91F01E9}"/>
    <cellStyle name="Entrada 6 3 4 10" xfId="16066" xr:uid="{92B66830-C499-4C3E-9200-7DE628D6D022}"/>
    <cellStyle name="Entrada 6 3 4 2" xfId="16067" xr:uid="{A4620A20-FDE9-4FFF-9276-841C45EC2CF8}"/>
    <cellStyle name="Entrada 6 3 4 2 2" xfId="16068" xr:uid="{D4C21DAE-5B59-4141-A83E-980306D8D34A}"/>
    <cellStyle name="Entrada 6 3 4 2 3" xfId="16069" xr:uid="{1D8DD672-F08A-45D6-91D4-AFAB0D5EB896}"/>
    <cellStyle name="Entrada 6 3 4 2 4" xfId="16070" xr:uid="{4E5ECDA3-2D25-456A-BA4F-2AF2D2216A74}"/>
    <cellStyle name="Entrada 6 3 4 2 5" xfId="16071" xr:uid="{64CA5AAE-AEBA-4A15-8BCC-0F45B06B3A82}"/>
    <cellStyle name="Entrada 6 3 4 3" xfId="16072" xr:uid="{1A1D63EF-86F6-4F3B-A907-AFD90F21A7F9}"/>
    <cellStyle name="Entrada 6 3 4 3 2" xfId="16073" xr:uid="{B2887CFB-D33B-48D7-AFEA-5A7D6C5ED213}"/>
    <cellStyle name="Entrada 6 3 4 3 3" xfId="16074" xr:uid="{28FA9AAC-6F97-41EF-8190-413818CCA048}"/>
    <cellStyle name="Entrada 6 3 4 3 4" xfId="16075" xr:uid="{A10A0EB4-148D-47D7-B70C-C4E0D71B2907}"/>
    <cellStyle name="Entrada 6 3 4 3 5" xfId="16076" xr:uid="{C6090130-6E8B-410E-9A95-793C2056B838}"/>
    <cellStyle name="Entrada 6 3 4 4" xfId="16077" xr:uid="{7CDB4449-C850-4895-B5A2-488FCB2D1CAE}"/>
    <cellStyle name="Entrada 6 3 4 4 2" xfId="16078" xr:uid="{1CB91081-628E-408F-8FCE-B1ABDD7128A8}"/>
    <cellStyle name="Entrada 6 3 4 4 3" xfId="16079" xr:uid="{D92F62B9-FC6E-4F7F-8E7D-31FA72ECC96E}"/>
    <cellStyle name="Entrada 6 3 4 4 4" xfId="16080" xr:uid="{5EF93615-5108-4362-AAA3-89A4BAAA6A99}"/>
    <cellStyle name="Entrada 6 3 4 5" xfId="16081" xr:uid="{4A35E252-2626-458D-9B9F-C6BAE47C0A7A}"/>
    <cellStyle name="Entrada 6 3 4 5 2" xfId="16082" xr:uid="{EEBA435A-EB13-4BD8-AC1B-341AE43EDB84}"/>
    <cellStyle name="Entrada 6 3 4 5 3" xfId="16083" xr:uid="{00926ADF-4CA5-438F-9400-172383DDAC59}"/>
    <cellStyle name="Entrada 6 3 4 5 4" xfId="16084" xr:uid="{AA8D0760-BB25-46A7-A5CB-885658541BEE}"/>
    <cellStyle name="Entrada 6 3 4 6" xfId="16085" xr:uid="{16081010-16D5-4E83-8881-D00FB7EDC1AB}"/>
    <cellStyle name="Entrada 6 3 4 6 2" xfId="16086" xr:uid="{033FAB39-CE72-4435-B566-12F127C2DA26}"/>
    <cellStyle name="Entrada 6 3 4 6 3" xfId="16087" xr:uid="{91140AD2-D4B3-4F7B-AC7D-F2199D94F78A}"/>
    <cellStyle name="Entrada 6 3 4 6 4" xfId="16088" xr:uid="{7E59FEA7-DDBA-4CDF-9650-00412DCB7C12}"/>
    <cellStyle name="Entrada 6 3 4 7" xfId="16089" xr:uid="{8E997F5C-5839-4D16-BDB1-3207FE2911E3}"/>
    <cellStyle name="Entrada 6 3 4 8" xfId="16090" xr:uid="{1ABA23E3-D2E2-4BA5-BDA2-823B58F0F519}"/>
    <cellStyle name="Entrada 6 3 4 9" xfId="16091" xr:uid="{895719FD-EEA6-4422-84B4-65F3AD3CD9C7}"/>
    <cellStyle name="Entrada 6 3 5" xfId="16092" xr:uid="{156BEB85-5F4C-4C3D-8E9B-861CBE33E9E0}"/>
    <cellStyle name="Entrada 6 3 5 2" xfId="16093" xr:uid="{CF2D8D0A-2346-47F0-AF87-381307E93234}"/>
    <cellStyle name="Entrada 6 3 5 3" xfId="16094" xr:uid="{AD00B52B-B2D0-4D9A-A536-2F4C9B996282}"/>
    <cellStyle name="Entrada 6 3 5 4" xfId="16095" xr:uid="{6E5CB980-E2F6-4058-9F0A-F120E5C0AC40}"/>
    <cellStyle name="Entrada 6 3 5 5" xfId="16096" xr:uid="{54AC4AA1-0E86-4076-9FA3-FD772F0DC87D}"/>
    <cellStyle name="Entrada 6 3 6" xfId="16097" xr:uid="{90473C7D-EF1A-48C4-A397-CB00D8BAD285}"/>
    <cellStyle name="Entrada 6 3 6 2" xfId="16098" xr:uid="{2E44F4E6-C611-44CF-87D7-3AAC9981443E}"/>
    <cellStyle name="Entrada 6 3 6 3" xfId="16099" xr:uid="{50280605-3B7B-4B3C-8935-0C5942FA160D}"/>
    <cellStyle name="Entrada 6 3 6 4" xfId="16100" xr:uid="{3BE44079-3537-4DDB-B16E-3393E62DC160}"/>
    <cellStyle name="Entrada 6 3 7" xfId="16101" xr:uid="{89128D3F-70AB-4633-8F92-C2D494A209CA}"/>
    <cellStyle name="Entrada 6 3 7 2" xfId="16102" xr:uid="{ADEDC895-0B5D-4693-8288-A118FEF7C9DE}"/>
    <cellStyle name="Entrada 6 3 7 3" xfId="16103" xr:uid="{C24275AB-72FE-48A7-833F-48C6FB4C41A0}"/>
    <cellStyle name="Entrada 6 3 7 4" xfId="16104" xr:uid="{11217921-0DE2-484F-9D05-C5A2ADB8492F}"/>
    <cellStyle name="Entrada 6 3 8" xfId="16105" xr:uid="{B1931BBF-1DBA-4912-9DB2-311E31B9A8DB}"/>
    <cellStyle name="Entrada 6 3 8 2" xfId="16106" xr:uid="{9E271578-2A88-4269-9623-CB1B35877335}"/>
    <cellStyle name="Entrada 6 3 8 3" xfId="16107" xr:uid="{19AC50FA-2214-48CA-9CC3-A88B13C4F589}"/>
    <cellStyle name="Entrada 6 3 8 4" xfId="16108" xr:uid="{4D46408B-E3DA-4ABB-BC57-ED6291CE8977}"/>
    <cellStyle name="Entrada 6 3 9" xfId="16109" xr:uid="{1B1AE701-269C-43F5-8EB6-F19B11BF3C9F}"/>
    <cellStyle name="Entrada 6 4" xfId="16110" xr:uid="{6A4C8B47-606C-46B8-8175-68DB2455C7A8}"/>
    <cellStyle name="Entrada 6 4 10" xfId="16111" xr:uid="{CD143229-F7C2-4B93-8FDB-18595DC9AF18}"/>
    <cellStyle name="Entrada 6 4 2" xfId="16112" xr:uid="{0E7C18A2-A134-467B-B42D-FE473D843EBD}"/>
    <cellStyle name="Entrada 6 4 2 2" xfId="16113" xr:uid="{77452046-4471-4E5B-9375-4909561E29F4}"/>
    <cellStyle name="Entrada 6 4 2 3" xfId="16114" xr:uid="{5082C488-50FC-4FBD-817B-BB614078DF06}"/>
    <cellStyle name="Entrada 6 4 2 4" xfId="16115" xr:uid="{6BDFFFF4-789D-4A35-B7CD-B40EB3D283DD}"/>
    <cellStyle name="Entrada 6 4 2 5" xfId="16116" xr:uid="{6E50A8AE-A221-4B36-A4D3-0B6C0D18F8AD}"/>
    <cellStyle name="Entrada 6 4 3" xfId="16117" xr:uid="{1CC5390B-E45B-4727-8433-15F22D33F93C}"/>
    <cellStyle name="Entrada 6 4 3 2" xfId="16118" xr:uid="{33F259FE-9E1F-4770-AC3E-780D21A6A3F2}"/>
    <cellStyle name="Entrada 6 4 3 3" xfId="16119" xr:uid="{7E3ED683-5421-40B9-8C34-00117B74502B}"/>
    <cellStyle name="Entrada 6 4 3 4" xfId="16120" xr:uid="{B32C2307-0E03-4377-B8B0-2C466A19C773}"/>
    <cellStyle name="Entrada 6 4 3 5" xfId="16121" xr:uid="{7A9032B3-EA45-43A5-962D-0EA302EE480D}"/>
    <cellStyle name="Entrada 6 4 4" xfId="16122" xr:uid="{CE6FFCE0-CCE4-4D7A-A4E0-0CF6602A6DBC}"/>
    <cellStyle name="Entrada 6 4 4 2" xfId="16123" xr:uid="{A3B670C9-1768-4F18-AFCE-A50598F7FECA}"/>
    <cellStyle name="Entrada 6 4 4 3" xfId="16124" xr:uid="{FC9EFA73-26C5-4D14-BCE8-710EC81C8287}"/>
    <cellStyle name="Entrada 6 4 4 4" xfId="16125" xr:uid="{21D3507B-B19A-488A-9D14-3955105CC9A7}"/>
    <cellStyle name="Entrada 6 4 5" xfId="16126" xr:uid="{F838205A-66A3-49A2-87A9-EED8FF2092B2}"/>
    <cellStyle name="Entrada 6 4 5 2" xfId="16127" xr:uid="{5F1BF9B6-DD37-46BE-A67D-A9B3AB4C8970}"/>
    <cellStyle name="Entrada 6 4 5 3" xfId="16128" xr:uid="{51B87C29-5B93-49CB-9455-FF025616BF8A}"/>
    <cellStyle name="Entrada 6 4 5 4" xfId="16129" xr:uid="{1A592807-466C-4247-8D45-5C6CCB6DA7F7}"/>
    <cellStyle name="Entrada 6 4 6" xfId="16130" xr:uid="{AE1FA4DE-D238-4AE8-9108-AC1E5F60D336}"/>
    <cellStyle name="Entrada 6 4 6 2" xfId="16131" xr:uid="{589AA06F-6BCC-49DB-88CE-DC0DCDDB3805}"/>
    <cellStyle name="Entrada 6 4 6 3" xfId="16132" xr:uid="{56DFA54D-49BF-4718-9C76-56EFDFEB0A79}"/>
    <cellStyle name="Entrada 6 4 6 4" xfId="16133" xr:uid="{EBF05376-CC2C-443B-81A2-AE0BD5D08CF9}"/>
    <cellStyle name="Entrada 6 4 7" xfId="16134" xr:uid="{DE949138-8FD1-4610-A67D-A1B7ED2053AE}"/>
    <cellStyle name="Entrada 6 4 8" xfId="16135" xr:uid="{22EA0F82-AC2B-4046-B3DC-8D98C2AC9682}"/>
    <cellStyle name="Entrada 6 4 9" xfId="16136" xr:uid="{8C3A9DB2-0D70-421F-9E06-C4691856ECF8}"/>
    <cellStyle name="Entrada 6 5" xfId="16137" xr:uid="{BF115650-2932-42D9-8ADE-C074932E79C6}"/>
    <cellStyle name="Entrada 6 5 10" xfId="16138" xr:uid="{B313BFF3-099B-4805-BE27-BC2CE3620C51}"/>
    <cellStyle name="Entrada 6 5 2" xfId="16139" xr:uid="{6571BF4F-1308-4BA3-ADCA-945BCCBAC89F}"/>
    <cellStyle name="Entrada 6 5 2 2" xfId="16140" xr:uid="{57BCDABE-0301-4E79-8B00-5C27EC73C18A}"/>
    <cellStyle name="Entrada 6 5 2 3" xfId="16141" xr:uid="{7C21EA5C-72F2-494E-948B-046DFF927FDD}"/>
    <cellStyle name="Entrada 6 5 2 4" xfId="16142" xr:uid="{73C7A2A9-632D-481F-AAF9-70BA8D57FCB5}"/>
    <cellStyle name="Entrada 6 5 2 5" xfId="16143" xr:uid="{C36EB9FA-A911-4CFB-893F-8826EC2158CA}"/>
    <cellStyle name="Entrada 6 5 3" xfId="16144" xr:uid="{4B02D398-C712-45A4-969B-4A6EA1E6B10C}"/>
    <cellStyle name="Entrada 6 5 3 2" xfId="16145" xr:uid="{D74FDF37-5015-442B-A007-E8725595D385}"/>
    <cellStyle name="Entrada 6 5 3 3" xfId="16146" xr:uid="{366C19EF-E49D-461D-90ED-48A468BE960F}"/>
    <cellStyle name="Entrada 6 5 3 4" xfId="16147" xr:uid="{5848ED60-849B-4F0B-BD4B-32A6729D60CB}"/>
    <cellStyle name="Entrada 6 5 3 5" xfId="16148" xr:uid="{03AEBB25-5779-405E-A0C2-079F342EE637}"/>
    <cellStyle name="Entrada 6 5 4" xfId="16149" xr:uid="{43776D2E-604C-412F-9332-7E0AB661F9D2}"/>
    <cellStyle name="Entrada 6 5 4 2" xfId="16150" xr:uid="{EE74179D-8011-4F7E-9CEF-F0BBB5A2C0BD}"/>
    <cellStyle name="Entrada 6 5 4 3" xfId="16151" xr:uid="{A4569A32-8935-4E33-9591-4869560C89C3}"/>
    <cellStyle name="Entrada 6 5 4 4" xfId="16152" xr:uid="{9049C79D-047C-4745-BC92-1A3C695B6FF6}"/>
    <cellStyle name="Entrada 6 5 5" xfId="16153" xr:uid="{8F9A2F90-8C6C-4962-8357-DAFA6E776163}"/>
    <cellStyle name="Entrada 6 5 5 2" xfId="16154" xr:uid="{1277D013-FD5D-4403-AC96-4D013466F00F}"/>
    <cellStyle name="Entrada 6 5 5 3" xfId="16155" xr:uid="{254EFB46-CFC4-42EB-A768-F78CD659DB80}"/>
    <cellStyle name="Entrada 6 5 5 4" xfId="16156" xr:uid="{9D3F10ED-C807-4A09-BEF2-0B5524BA8FCA}"/>
    <cellStyle name="Entrada 6 5 6" xfId="16157" xr:uid="{54A8C391-D51B-4EDB-A3AC-FBB3D1FC8680}"/>
    <cellStyle name="Entrada 6 5 6 2" xfId="16158" xr:uid="{619EACA2-CAC7-4054-9409-4B53DF8DD222}"/>
    <cellStyle name="Entrada 6 5 6 3" xfId="16159" xr:uid="{196D3D5D-1CFE-4757-881C-B43897CB560F}"/>
    <cellStyle name="Entrada 6 5 6 4" xfId="16160" xr:uid="{3EDDE9B1-4765-4F00-B2AC-C997F0A80CC0}"/>
    <cellStyle name="Entrada 6 5 7" xfId="16161" xr:uid="{D14955E5-20F5-4499-A9AE-6E2FB1B2C459}"/>
    <cellStyle name="Entrada 6 5 8" xfId="16162" xr:uid="{AE474496-8012-41B7-AC91-7B551270B476}"/>
    <cellStyle name="Entrada 6 5 9" xfId="16163" xr:uid="{5861819F-9196-4C32-93E5-D92AC85DE9C0}"/>
    <cellStyle name="Entrada 6 6" xfId="16164" xr:uid="{9A6DCFF3-F1C6-436B-9228-655C746BBB0C}"/>
    <cellStyle name="Entrada 6 6 2" xfId="16165" xr:uid="{4F388F32-D5EB-432F-AEB7-5D17902FF81F}"/>
    <cellStyle name="Entrada 6 6 3" xfId="16166" xr:uid="{15F77CA8-AC3F-4903-91D1-7EE121C59F98}"/>
    <cellStyle name="Entrada 6 6 4" xfId="16167" xr:uid="{FFDB3FE8-6318-4F0D-8B91-7A40A66615F7}"/>
    <cellStyle name="Entrada 6 6 5" xfId="16168" xr:uid="{8B3E9C22-327B-4AAE-8E6E-13C131A1F298}"/>
    <cellStyle name="Entrada 6 7" xfId="16169" xr:uid="{1CE3B7AF-5E6C-4D00-9734-FE69F81985A4}"/>
    <cellStyle name="Entrada 6 7 2" xfId="16170" xr:uid="{62DC406B-68C7-48A6-AC38-099DACD8EDC0}"/>
    <cellStyle name="Entrada 6 7 3" xfId="16171" xr:uid="{37AB76AC-E46D-4156-9634-53F056CD7F0D}"/>
    <cellStyle name="Entrada 6 7 4" xfId="16172" xr:uid="{E7B8C056-8AFC-45BC-A37B-C79B4D3C940A}"/>
    <cellStyle name="Entrada 6 8" xfId="16173" xr:uid="{BCF1F3D3-E2B9-405B-9521-1CDD0BE90BFC}"/>
    <cellStyle name="Entrada 6 8 2" xfId="16174" xr:uid="{6D0BCF8C-71F1-406E-A75C-37DF9E755146}"/>
    <cellStyle name="Entrada 6 8 3" xfId="16175" xr:uid="{5B714F27-B3AD-4A80-87DA-1349BEBAB90D}"/>
    <cellStyle name="Entrada 6 8 4" xfId="16176" xr:uid="{D4F740CB-8F35-4DC2-9DAC-C156EF70A8C8}"/>
    <cellStyle name="Entrada 6 9" xfId="16177" xr:uid="{0EE9CD41-71BB-457B-A6AD-6C22FB053C7A}"/>
    <cellStyle name="Entrada 6 9 2" xfId="16178" xr:uid="{139D2D78-2DE4-4371-A5F6-5AC963F7DA26}"/>
    <cellStyle name="Entrada 6 9 3" xfId="16179" xr:uid="{99632D57-785B-4AF8-91A1-F0E693D122B7}"/>
    <cellStyle name="Entrada 6 9 4" xfId="16180" xr:uid="{37E872F7-BC45-4256-9AEC-0D3AA4DFE55D}"/>
    <cellStyle name="Entrada 7" xfId="555" xr:uid="{CF46A01D-BCCC-4AA4-A0B6-BC4219E82FD7}"/>
    <cellStyle name="Entrada 7 10" xfId="16181" xr:uid="{02C4F01D-A8F4-4D76-A3BC-339C0131024C}"/>
    <cellStyle name="Entrada 7 11" xfId="16182" xr:uid="{6D34F2A8-9094-40D8-A610-AEDE950B9D84}"/>
    <cellStyle name="Entrada 7 12" xfId="16183" xr:uid="{C5D06426-E28D-4485-B734-563F8E950A14}"/>
    <cellStyle name="Entrada 7 13" xfId="16184" xr:uid="{0715383E-3538-4443-9F71-B64E84B3F0AA}"/>
    <cellStyle name="Entrada 7 14" xfId="16185" xr:uid="{48397A40-7373-40B6-BFA6-B9794FC55B65}"/>
    <cellStyle name="Entrada 7 15" xfId="16186" xr:uid="{7C16B64C-E0B3-4DAB-ADB1-D7327B596EB9}"/>
    <cellStyle name="Entrada 7 16" xfId="16187" xr:uid="{41FD52CF-72AE-4FFD-AE0D-6E3A3981380E}"/>
    <cellStyle name="Entrada 7 2" xfId="747" xr:uid="{9659448B-CD6F-4AF3-B621-857027ECD772}"/>
    <cellStyle name="Entrada 7 2 10" xfId="16188" xr:uid="{8E4BF1EC-34D0-4406-8F68-E033B16629B6}"/>
    <cellStyle name="Entrada 7 2 11" xfId="16189" xr:uid="{B83D6097-9DCF-420E-A64E-3AC3F4760F57}"/>
    <cellStyle name="Entrada 7 2 12" xfId="16190" xr:uid="{2DC332F2-866A-41CD-A412-9523E37B55DD}"/>
    <cellStyle name="Entrada 7 2 13" xfId="16191" xr:uid="{7C9ADE78-32FF-4476-9835-E4756C9382E4}"/>
    <cellStyle name="Entrada 7 2 14" xfId="16192" xr:uid="{4C11353B-AE3F-4CE1-8F32-DAF5B0CDF96E}"/>
    <cellStyle name="Entrada 7 2 2" xfId="861" xr:uid="{8229950E-6128-4B46-8A45-BBCCAE343774}"/>
    <cellStyle name="Entrada 7 2 2 10" xfId="16193" xr:uid="{4A6BB0B6-2471-4565-BCC2-518FDBF36426}"/>
    <cellStyle name="Entrada 7 2 2 11" xfId="16194" xr:uid="{CEA7EC93-6333-4BB5-ACF5-73F0FBA867C2}"/>
    <cellStyle name="Entrada 7 2 2 12" xfId="16195" xr:uid="{E72811F8-22FA-47AD-B40D-8AA8EAFE9339}"/>
    <cellStyle name="Entrada 7 2 2 13" xfId="16196" xr:uid="{E06594CF-F43F-496F-B6F5-10A58821DDD7}"/>
    <cellStyle name="Entrada 7 2 2 2" xfId="1112" xr:uid="{AF6393B9-6310-449E-982E-A6A74BAB03CE}"/>
    <cellStyle name="Entrada 7 2 2 2 10" xfId="16197" xr:uid="{667E4BA4-E889-4B7E-AD90-D99434594E83}"/>
    <cellStyle name="Entrada 7 2 2 2 11" xfId="16198" xr:uid="{E48A8F7C-29B3-4409-BB41-699BFF56FAA2}"/>
    <cellStyle name="Entrada 7 2 2 2 12" xfId="16199" xr:uid="{786B6FCF-E156-4F3B-A26D-3773E89C01B5}"/>
    <cellStyle name="Entrada 7 2 2 2 13" xfId="16200" xr:uid="{BDB83374-1356-4213-952F-28FF6B6D7897}"/>
    <cellStyle name="Entrada 7 2 2 2 2" xfId="16201" xr:uid="{2EB497B7-C7E8-4C7C-A599-435870C1718B}"/>
    <cellStyle name="Entrada 7 2 2 2 2 10" xfId="16202" xr:uid="{B3C0F02A-3F82-493F-8555-09EB0879C4B2}"/>
    <cellStyle name="Entrada 7 2 2 2 2 2" xfId="16203" xr:uid="{BF96D6E3-0477-4333-A069-6DCBE7A719B2}"/>
    <cellStyle name="Entrada 7 2 2 2 2 2 2" xfId="16204" xr:uid="{F5D90B60-63E3-44DA-8DA3-F474687A5639}"/>
    <cellStyle name="Entrada 7 2 2 2 2 2 3" xfId="16205" xr:uid="{3D999EA4-5184-4613-B109-D10EA3884015}"/>
    <cellStyle name="Entrada 7 2 2 2 2 2 4" xfId="16206" xr:uid="{8DB7011F-DAFE-4243-A470-00E4749B8ACC}"/>
    <cellStyle name="Entrada 7 2 2 2 2 2 5" xfId="16207" xr:uid="{F9462D7A-FECD-4E8D-A064-E727003A5D6C}"/>
    <cellStyle name="Entrada 7 2 2 2 2 3" xfId="16208" xr:uid="{2A90571D-69FD-4B35-80A8-DE0A2162907E}"/>
    <cellStyle name="Entrada 7 2 2 2 2 3 2" xfId="16209" xr:uid="{D66588ED-CB17-443A-8B6C-F56FEEBADA1C}"/>
    <cellStyle name="Entrada 7 2 2 2 2 3 3" xfId="16210" xr:uid="{708D5D57-CD80-4344-B798-846CC7D07228}"/>
    <cellStyle name="Entrada 7 2 2 2 2 3 4" xfId="16211" xr:uid="{4299F604-1344-4E46-8AFC-ECCA3476CE49}"/>
    <cellStyle name="Entrada 7 2 2 2 2 3 5" xfId="16212" xr:uid="{B4CA26F8-6B36-4128-A30A-963BE6E4950D}"/>
    <cellStyle name="Entrada 7 2 2 2 2 4" xfId="16213" xr:uid="{CC5EEAEF-AA80-4FEB-ADA5-BB5845542B9A}"/>
    <cellStyle name="Entrada 7 2 2 2 2 4 2" xfId="16214" xr:uid="{C6264C90-F871-4618-A43F-69FFB5941E2E}"/>
    <cellStyle name="Entrada 7 2 2 2 2 4 3" xfId="16215" xr:uid="{0167BD80-81E9-43DC-9EC3-70B67BCE0ED5}"/>
    <cellStyle name="Entrada 7 2 2 2 2 4 4" xfId="16216" xr:uid="{48F9492F-19D0-4525-8DD7-361D6AAF8349}"/>
    <cellStyle name="Entrada 7 2 2 2 2 5" xfId="16217" xr:uid="{0DC71CBE-B01F-48B0-8D2F-775F68D3B379}"/>
    <cellStyle name="Entrada 7 2 2 2 2 5 2" xfId="16218" xr:uid="{9F9EA46C-D3BF-4205-A41D-5B30B32206CF}"/>
    <cellStyle name="Entrada 7 2 2 2 2 5 3" xfId="16219" xr:uid="{81A7450C-6E49-4CF9-9B39-9F64B43683AF}"/>
    <cellStyle name="Entrada 7 2 2 2 2 5 4" xfId="16220" xr:uid="{BAFF7AFB-7A10-483C-AB5A-EE13719CC717}"/>
    <cellStyle name="Entrada 7 2 2 2 2 6" xfId="16221" xr:uid="{DB0385A5-52CD-4529-BC2D-17A88560F899}"/>
    <cellStyle name="Entrada 7 2 2 2 2 6 2" xfId="16222" xr:uid="{B552A376-2DF6-4B9F-9959-2875D0849E3E}"/>
    <cellStyle name="Entrada 7 2 2 2 2 6 3" xfId="16223" xr:uid="{715A5106-95D1-4C16-8D0E-842E67675FC8}"/>
    <cellStyle name="Entrada 7 2 2 2 2 6 4" xfId="16224" xr:uid="{A1049EA6-6594-41F8-9995-354B9AFE39E7}"/>
    <cellStyle name="Entrada 7 2 2 2 2 7" xfId="16225" xr:uid="{C16067E8-1492-4C25-919F-B7D138B8CB4A}"/>
    <cellStyle name="Entrada 7 2 2 2 2 8" xfId="16226" xr:uid="{6D72FFCB-5C34-495F-9799-C30B56BDA873}"/>
    <cellStyle name="Entrada 7 2 2 2 2 9" xfId="16227" xr:uid="{D7EE8DB4-4F7E-40A3-8278-3EA5AD0F6A0F}"/>
    <cellStyle name="Entrada 7 2 2 2 3" xfId="16228" xr:uid="{1FF32C89-2352-4633-9544-0387E25098F2}"/>
    <cellStyle name="Entrada 7 2 2 2 3 2" xfId="16229" xr:uid="{BACBA952-8E63-41C6-8EFD-AEB3E69F2809}"/>
    <cellStyle name="Entrada 7 2 2 2 3 3" xfId="16230" xr:uid="{F5843D95-E88B-4C11-BD81-B43133C3AAEF}"/>
    <cellStyle name="Entrada 7 2 2 2 3 4" xfId="16231" xr:uid="{188B7AAD-3D80-4619-827D-29138FFFCDD0}"/>
    <cellStyle name="Entrada 7 2 2 2 3 5" xfId="16232" xr:uid="{DFB2D9C7-4725-428C-903A-758C67CC8177}"/>
    <cellStyle name="Entrada 7 2 2 2 4" xfId="16233" xr:uid="{5FE859D8-7B6D-4EB6-89DD-E3DF494D1446}"/>
    <cellStyle name="Entrada 7 2 2 2 4 2" xfId="16234" xr:uid="{D850D4FD-782C-4EB9-A3CD-E9223603BDDF}"/>
    <cellStyle name="Entrada 7 2 2 2 4 3" xfId="16235" xr:uid="{C9C6972A-8D63-4316-8E4E-449CCC4A5619}"/>
    <cellStyle name="Entrada 7 2 2 2 4 4" xfId="16236" xr:uid="{157243CB-E67A-4F68-A898-B5C0EEB5E8B7}"/>
    <cellStyle name="Entrada 7 2 2 2 4 5" xfId="16237" xr:uid="{5C13953A-DA83-425E-AEA0-552D1B2A667C}"/>
    <cellStyle name="Entrada 7 2 2 2 5" xfId="16238" xr:uid="{AB1A580F-D0C6-465F-BE05-99F6C41AC720}"/>
    <cellStyle name="Entrada 7 2 2 2 5 2" xfId="16239" xr:uid="{C8DD21E9-E11F-4B2F-8ADE-794E1A903226}"/>
    <cellStyle name="Entrada 7 2 2 2 5 3" xfId="16240" xr:uid="{BD9F3369-B542-4814-9CDD-3FDD546EE736}"/>
    <cellStyle name="Entrada 7 2 2 2 5 4" xfId="16241" xr:uid="{6282BF08-F72D-4E5F-9764-C55F8F90E1CC}"/>
    <cellStyle name="Entrada 7 2 2 2 6" xfId="16242" xr:uid="{8D906315-27E5-4267-8EED-A00B073A12E3}"/>
    <cellStyle name="Entrada 7 2 2 2 6 2" xfId="16243" xr:uid="{554EAF09-615C-455B-BC5B-DB94FE650F78}"/>
    <cellStyle name="Entrada 7 2 2 2 6 3" xfId="16244" xr:uid="{6940EAFF-62CE-4667-B98E-A668B4CD5311}"/>
    <cellStyle name="Entrada 7 2 2 2 6 4" xfId="16245" xr:uid="{374990A4-F3AD-4086-9280-532607F0CF19}"/>
    <cellStyle name="Entrada 7 2 2 2 7" xfId="16246" xr:uid="{064094BF-09BA-4273-8D62-837A734DAEA8}"/>
    <cellStyle name="Entrada 7 2 2 2 7 2" xfId="16247" xr:uid="{902CEDD9-A5D3-490E-A76F-043585E08563}"/>
    <cellStyle name="Entrada 7 2 2 2 7 3" xfId="16248" xr:uid="{357A2FB8-7160-42EC-8709-05D2AFB57F50}"/>
    <cellStyle name="Entrada 7 2 2 2 7 4" xfId="16249" xr:uid="{1AE028C3-BB81-48D8-AEF5-B410BC3C2F6B}"/>
    <cellStyle name="Entrada 7 2 2 2 8" xfId="16250" xr:uid="{C0FF68EB-5CCE-40CC-B683-EE1B06A0576C}"/>
    <cellStyle name="Entrada 7 2 2 2 9" xfId="16251" xr:uid="{10CD0615-760E-4AAE-855F-9B9014EBC720}"/>
    <cellStyle name="Entrada 7 2 2 3" xfId="16252" xr:uid="{DBDEA13A-7A62-4B44-A132-FF0AA97A8FB1}"/>
    <cellStyle name="Entrada 7 2 2 3 10" xfId="16253" xr:uid="{AD1C5169-D54E-4A39-BB6D-B3060ED0B443}"/>
    <cellStyle name="Entrada 7 2 2 3 2" xfId="16254" xr:uid="{DA0A7B49-87FD-4D45-8AA4-108A7ABC43B5}"/>
    <cellStyle name="Entrada 7 2 2 3 2 2" xfId="16255" xr:uid="{F3C046AA-C661-4CF5-9762-5B777997E72B}"/>
    <cellStyle name="Entrada 7 2 2 3 2 3" xfId="16256" xr:uid="{4460144D-2C47-4177-96F5-F83E61F43D8D}"/>
    <cellStyle name="Entrada 7 2 2 3 2 4" xfId="16257" xr:uid="{ACC7DF38-D7E0-4DBB-9915-187987B41CAA}"/>
    <cellStyle name="Entrada 7 2 2 3 2 5" xfId="16258" xr:uid="{ED3831BB-CF99-4627-A805-F2C9CE67123B}"/>
    <cellStyle name="Entrada 7 2 2 3 3" xfId="16259" xr:uid="{5099BC40-EEDA-41AE-8F96-E15455F952DC}"/>
    <cellStyle name="Entrada 7 2 2 3 3 2" xfId="16260" xr:uid="{B0CE74DC-D832-4D3F-A2DA-77D592140B2A}"/>
    <cellStyle name="Entrada 7 2 2 3 3 3" xfId="16261" xr:uid="{B6CE1E33-713A-4EE3-A8BF-CF0B018C108C}"/>
    <cellStyle name="Entrada 7 2 2 3 3 4" xfId="16262" xr:uid="{B4AC64F7-4C24-477C-A583-1687F1CCBCC0}"/>
    <cellStyle name="Entrada 7 2 2 3 3 5" xfId="16263" xr:uid="{0ED08D7A-F9F5-4A4A-BFD1-03E3464C6C52}"/>
    <cellStyle name="Entrada 7 2 2 3 4" xfId="16264" xr:uid="{D2FBE5F3-325A-4C6B-BB1A-E8DBDE3F7EC0}"/>
    <cellStyle name="Entrada 7 2 2 3 4 2" xfId="16265" xr:uid="{5D84A65B-9CA4-4A0A-ABB3-2B122BE6EC35}"/>
    <cellStyle name="Entrada 7 2 2 3 4 3" xfId="16266" xr:uid="{794111E7-5AA3-4F65-834E-91D8C25AA632}"/>
    <cellStyle name="Entrada 7 2 2 3 4 4" xfId="16267" xr:uid="{D94D2BAB-9803-42E7-9F8E-FE1587933E31}"/>
    <cellStyle name="Entrada 7 2 2 3 5" xfId="16268" xr:uid="{032BD9EC-0ABD-4D30-80D8-FEA7A4D31160}"/>
    <cellStyle name="Entrada 7 2 2 3 5 2" xfId="16269" xr:uid="{A60AA756-1830-460F-91AF-D080AF2609BA}"/>
    <cellStyle name="Entrada 7 2 2 3 5 3" xfId="16270" xr:uid="{5EEF3A3D-9459-42A4-ABE9-EBCDC3C74A5F}"/>
    <cellStyle name="Entrada 7 2 2 3 5 4" xfId="16271" xr:uid="{492C9F09-8EFB-47A0-B107-46333AFCFFBD}"/>
    <cellStyle name="Entrada 7 2 2 3 6" xfId="16272" xr:uid="{9D129018-5E83-495F-88C9-3991B9C8099C}"/>
    <cellStyle name="Entrada 7 2 2 3 6 2" xfId="16273" xr:uid="{008B32D9-744B-465E-9072-D7C2C7D46501}"/>
    <cellStyle name="Entrada 7 2 2 3 6 3" xfId="16274" xr:uid="{AA54EA9F-85B1-4608-8ABE-31FD2F8EA1D3}"/>
    <cellStyle name="Entrada 7 2 2 3 6 4" xfId="16275" xr:uid="{AE175F30-625F-421D-AD22-985D885DC933}"/>
    <cellStyle name="Entrada 7 2 2 3 7" xfId="16276" xr:uid="{8EC6FB31-8643-4896-B085-5E7C26E7B8EC}"/>
    <cellStyle name="Entrada 7 2 2 3 8" xfId="16277" xr:uid="{6C1A5F75-C649-4FDE-A66F-4FB08E388C61}"/>
    <cellStyle name="Entrada 7 2 2 3 9" xfId="16278" xr:uid="{A02CDFBD-1CA9-4320-A43F-A3188DC8C79E}"/>
    <cellStyle name="Entrada 7 2 2 4" xfId="16279" xr:uid="{2CE744A5-9208-4A4F-B118-E0852C9988FA}"/>
    <cellStyle name="Entrada 7 2 2 4 10" xfId="16280" xr:uid="{9145CB89-11C8-4E22-BA3D-5ECB919D1EAA}"/>
    <cellStyle name="Entrada 7 2 2 4 2" xfId="16281" xr:uid="{68993E4C-E65F-43E8-9223-A65463F81B5D}"/>
    <cellStyle name="Entrada 7 2 2 4 2 2" xfId="16282" xr:uid="{D2839F49-3417-4E0E-8BE7-3D2081745A88}"/>
    <cellStyle name="Entrada 7 2 2 4 2 3" xfId="16283" xr:uid="{4DF215CD-16F5-45ED-9BE8-8472EE940DFB}"/>
    <cellStyle name="Entrada 7 2 2 4 2 4" xfId="16284" xr:uid="{666F804D-35BC-4545-ACAC-A034631D9E8E}"/>
    <cellStyle name="Entrada 7 2 2 4 2 5" xfId="16285" xr:uid="{45987346-0F10-41DC-895D-EE122920BAD3}"/>
    <cellStyle name="Entrada 7 2 2 4 3" xfId="16286" xr:uid="{38C91BB7-8BE6-4D85-83E8-15A588671A0C}"/>
    <cellStyle name="Entrada 7 2 2 4 3 2" xfId="16287" xr:uid="{31A5C249-D71E-4B0B-B63E-D80139BC8C12}"/>
    <cellStyle name="Entrada 7 2 2 4 3 3" xfId="16288" xr:uid="{F717705B-0703-4842-9982-A45AF1A7666F}"/>
    <cellStyle name="Entrada 7 2 2 4 3 4" xfId="16289" xr:uid="{5434DCF5-251E-4D4B-A237-C6BFB925B078}"/>
    <cellStyle name="Entrada 7 2 2 4 3 5" xfId="16290" xr:uid="{3CD58CAB-044C-4734-BCA3-C131F83CF926}"/>
    <cellStyle name="Entrada 7 2 2 4 4" xfId="16291" xr:uid="{6F9B59A3-3E89-48FE-A32B-A85B68AA9ABC}"/>
    <cellStyle name="Entrada 7 2 2 4 4 2" xfId="16292" xr:uid="{04198AA4-663D-4688-B418-2A4A1F3F7B8F}"/>
    <cellStyle name="Entrada 7 2 2 4 4 3" xfId="16293" xr:uid="{3772B682-96AD-407E-8D82-6EBCC8CE9F80}"/>
    <cellStyle name="Entrada 7 2 2 4 4 4" xfId="16294" xr:uid="{7C6015F7-44D1-45C9-AC86-46A884B03B35}"/>
    <cellStyle name="Entrada 7 2 2 4 5" xfId="16295" xr:uid="{5C9E3CBC-A54A-46E7-98D4-0E310598DC5D}"/>
    <cellStyle name="Entrada 7 2 2 4 5 2" xfId="16296" xr:uid="{E72E1094-C4E5-436C-8A61-12B9B713B4AF}"/>
    <cellStyle name="Entrada 7 2 2 4 5 3" xfId="16297" xr:uid="{0E901644-93F1-480A-BE92-A61078220DCC}"/>
    <cellStyle name="Entrada 7 2 2 4 5 4" xfId="16298" xr:uid="{A61801C8-0B79-4D4C-B778-9F5B1947D6EE}"/>
    <cellStyle name="Entrada 7 2 2 4 6" xfId="16299" xr:uid="{11CC6B3B-CB0D-4050-9584-4FEE23A99899}"/>
    <cellStyle name="Entrada 7 2 2 4 6 2" xfId="16300" xr:uid="{D231CBA8-08A7-4C8B-9C27-C90927B66D97}"/>
    <cellStyle name="Entrada 7 2 2 4 6 3" xfId="16301" xr:uid="{62A7C5B8-33EA-4B09-BA92-810C0F40E63B}"/>
    <cellStyle name="Entrada 7 2 2 4 6 4" xfId="16302" xr:uid="{0CC8B931-C0DD-4786-84EC-9AE8C75663C5}"/>
    <cellStyle name="Entrada 7 2 2 4 7" xfId="16303" xr:uid="{AA57B209-71FC-44C0-9E6D-B3240B2D7439}"/>
    <cellStyle name="Entrada 7 2 2 4 8" xfId="16304" xr:uid="{18B6535A-711F-4B4A-A711-8954B1614877}"/>
    <cellStyle name="Entrada 7 2 2 4 9" xfId="16305" xr:uid="{6EB73AEA-C4EC-469F-A44C-D557842FED5A}"/>
    <cellStyle name="Entrada 7 2 2 5" xfId="16306" xr:uid="{768839B0-8604-4B50-8EA3-1D80D35BEFE8}"/>
    <cellStyle name="Entrada 7 2 2 5 2" xfId="16307" xr:uid="{9012EF22-FB76-460B-A45B-CDBA1159A8AC}"/>
    <cellStyle name="Entrada 7 2 2 5 3" xfId="16308" xr:uid="{379B99AE-D885-42E0-B791-FA7ACAE9DF7A}"/>
    <cellStyle name="Entrada 7 2 2 5 4" xfId="16309" xr:uid="{E02980CF-07BF-4A09-9439-1C70D43331C5}"/>
    <cellStyle name="Entrada 7 2 2 5 5" xfId="16310" xr:uid="{F148C80A-71AA-4B6F-895F-BDF26D5377FC}"/>
    <cellStyle name="Entrada 7 2 2 6" xfId="16311" xr:uid="{E6C941C2-C13C-4E23-B2F9-E536F6A8FF44}"/>
    <cellStyle name="Entrada 7 2 2 6 2" xfId="16312" xr:uid="{78EF9D34-99CD-4CB3-981F-D342E7E140C3}"/>
    <cellStyle name="Entrada 7 2 2 6 3" xfId="16313" xr:uid="{6ABA0579-8287-4FB1-9039-0E09FF1CB42B}"/>
    <cellStyle name="Entrada 7 2 2 6 4" xfId="16314" xr:uid="{1A89B913-DE7B-4DCB-B642-7DED30B9A51E}"/>
    <cellStyle name="Entrada 7 2 2 7" xfId="16315" xr:uid="{7DD5C136-9855-4C38-BBE5-44858483462D}"/>
    <cellStyle name="Entrada 7 2 2 7 2" xfId="16316" xr:uid="{C2FE785C-A7EA-488F-AFE3-1A94FFC110D0}"/>
    <cellStyle name="Entrada 7 2 2 7 3" xfId="16317" xr:uid="{4321558F-E0F8-4507-9ACB-EEC5BEA9EF5A}"/>
    <cellStyle name="Entrada 7 2 2 7 4" xfId="16318" xr:uid="{7C27692A-3CEA-4C0A-B5DB-E640A7FAF1B7}"/>
    <cellStyle name="Entrada 7 2 2 8" xfId="16319" xr:uid="{555FB046-B409-4D22-8F6C-383D87A63559}"/>
    <cellStyle name="Entrada 7 2 2 8 2" xfId="16320" xr:uid="{CAFE00C9-E119-4D3C-BCDD-A31C598291EF}"/>
    <cellStyle name="Entrada 7 2 2 8 3" xfId="16321" xr:uid="{4C2591AF-07F8-46A1-AB6F-7FF29085EE08}"/>
    <cellStyle name="Entrada 7 2 2 8 4" xfId="16322" xr:uid="{E34201C0-E66B-495F-9933-FEAE7F09A3D4}"/>
    <cellStyle name="Entrada 7 2 2 9" xfId="16323" xr:uid="{859AAE45-4C39-4EFE-B45C-3CD61E8976F6}"/>
    <cellStyle name="Entrada 7 2 3" xfId="998" xr:uid="{7D024101-E882-49CA-902D-72DD4CB2EE57}"/>
    <cellStyle name="Entrada 7 2 3 10" xfId="16324" xr:uid="{3C90640A-C76B-4AD0-99A4-E4EE39B2D656}"/>
    <cellStyle name="Entrada 7 2 3 11" xfId="16325" xr:uid="{13C985E8-B73C-4B03-A710-29236A8A3187}"/>
    <cellStyle name="Entrada 7 2 3 12" xfId="16326" xr:uid="{70674BA2-0969-4A67-9EE2-DFE855F63AF0}"/>
    <cellStyle name="Entrada 7 2 3 13" xfId="16327" xr:uid="{9ED52F26-C460-4F0A-A9C3-841CF3A6B851}"/>
    <cellStyle name="Entrada 7 2 3 2" xfId="16328" xr:uid="{16F0B816-654F-4056-A5BC-D3F165789624}"/>
    <cellStyle name="Entrada 7 2 3 2 10" xfId="16329" xr:uid="{9B30C199-01C3-406A-85B0-DF63EE0A734A}"/>
    <cellStyle name="Entrada 7 2 3 2 2" xfId="16330" xr:uid="{23A23A9F-BA44-4688-BE65-788A9F498054}"/>
    <cellStyle name="Entrada 7 2 3 2 2 2" xfId="16331" xr:uid="{C7B29AD2-5ABB-42BD-98E5-E102D392E9EF}"/>
    <cellStyle name="Entrada 7 2 3 2 2 3" xfId="16332" xr:uid="{5EDFFFA4-D1D9-4336-90AE-61DB7F142E00}"/>
    <cellStyle name="Entrada 7 2 3 2 2 4" xfId="16333" xr:uid="{FBC2BE75-5CF0-46E9-9134-D4B005B645D7}"/>
    <cellStyle name="Entrada 7 2 3 2 2 5" xfId="16334" xr:uid="{B686B0EE-D65D-4815-BDEF-5D73E6A5B9D6}"/>
    <cellStyle name="Entrada 7 2 3 2 3" xfId="16335" xr:uid="{C409CF17-2499-47CC-8D12-4DA6A8BA4A11}"/>
    <cellStyle name="Entrada 7 2 3 2 3 2" xfId="16336" xr:uid="{2590BCB8-EB5B-47AD-B637-5DC0A26918D2}"/>
    <cellStyle name="Entrada 7 2 3 2 3 3" xfId="16337" xr:uid="{DAFD9B70-0CCC-45C4-8AC4-AD877415F13D}"/>
    <cellStyle name="Entrada 7 2 3 2 3 4" xfId="16338" xr:uid="{7FF51B4F-6FB0-4897-A194-7559E9259530}"/>
    <cellStyle name="Entrada 7 2 3 2 3 5" xfId="16339" xr:uid="{3187C80E-70A1-4078-9526-1B2FFA021DFE}"/>
    <cellStyle name="Entrada 7 2 3 2 4" xfId="16340" xr:uid="{CE9DA167-3513-47EA-BACB-484765E86C10}"/>
    <cellStyle name="Entrada 7 2 3 2 4 2" xfId="16341" xr:uid="{9FC5BD39-3654-4139-86C9-EFB35C6E3D37}"/>
    <cellStyle name="Entrada 7 2 3 2 4 3" xfId="16342" xr:uid="{B3C8A99A-76CC-4F8A-BFB7-20992B166B38}"/>
    <cellStyle name="Entrada 7 2 3 2 4 4" xfId="16343" xr:uid="{32B21571-9AB2-4CD1-ADEB-8F064AD0F49B}"/>
    <cellStyle name="Entrada 7 2 3 2 5" xfId="16344" xr:uid="{15005DD7-2EEF-4E82-9F23-45DF769BAFE9}"/>
    <cellStyle name="Entrada 7 2 3 2 5 2" xfId="16345" xr:uid="{8982C15E-6047-4692-A13D-97CCB247A6FE}"/>
    <cellStyle name="Entrada 7 2 3 2 5 3" xfId="16346" xr:uid="{C4E17A18-8A86-4316-BA2C-3BB585E7D936}"/>
    <cellStyle name="Entrada 7 2 3 2 5 4" xfId="16347" xr:uid="{447FDE6A-79B8-4966-BFB7-50401E226FC5}"/>
    <cellStyle name="Entrada 7 2 3 2 6" xfId="16348" xr:uid="{932BBDA8-FF69-4123-8722-C3DD11B0B409}"/>
    <cellStyle name="Entrada 7 2 3 2 6 2" xfId="16349" xr:uid="{6C8FBFAA-9F34-4E16-AA19-D155A9DF5E63}"/>
    <cellStyle name="Entrada 7 2 3 2 6 3" xfId="16350" xr:uid="{B40B60B7-E374-4028-B7FD-892245D2D444}"/>
    <cellStyle name="Entrada 7 2 3 2 6 4" xfId="16351" xr:uid="{5A96EFB1-73EA-4B90-8DB3-3CA407603399}"/>
    <cellStyle name="Entrada 7 2 3 2 7" xfId="16352" xr:uid="{89A84A74-DEC0-4C00-8561-8A3FD4347112}"/>
    <cellStyle name="Entrada 7 2 3 2 8" xfId="16353" xr:uid="{17E2639D-C1C5-4BE0-A9DC-0EF676A14F25}"/>
    <cellStyle name="Entrada 7 2 3 2 9" xfId="16354" xr:uid="{24D97AFC-C6F7-458B-9084-0AB7085BC4B6}"/>
    <cellStyle name="Entrada 7 2 3 3" xfId="16355" xr:uid="{8B2EE62F-1D3C-44FA-849B-85EAC96B8C6C}"/>
    <cellStyle name="Entrada 7 2 3 3 2" xfId="16356" xr:uid="{4970D6FC-37BA-4F36-9ABB-E3F7EAA566A5}"/>
    <cellStyle name="Entrada 7 2 3 3 3" xfId="16357" xr:uid="{3F28BB25-4FCF-470A-83A3-4FEEECB9EE37}"/>
    <cellStyle name="Entrada 7 2 3 3 4" xfId="16358" xr:uid="{68A44DB4-7C54-448C-8C56-0C56C12E7683}"/>
    <cellStyle name="Entrada 7 2 3 3 5" xfId="16359" xr:uid="{E71EE768-CC5B-4339-B0F0-E2C10BF838B3}"/>
    <cellStyle name="Entrada 7 2 3 4" xfId="16360" xr:uid="{F35D3D2B-7053-45BD-A955-F3D93B2DEADC}"/>
    <cellStyle name="Entrada 7 2 3 4 2" xfId="16361" xr:uid="{A037B77F-D56D-4542-92B9-C02A13E5EC44}"/>
    <cellStyle name="Entrada 7 2 3 4 3" xfId="16362" xr:uid="{802EE651-D132-4D99-AAED-DDB9680D3DAD}"/>
    <cellStyle name="Entrada 7 2 3 4 4" xfId="16363" xr:uid="{E2045881-A338-4678-BC6B-2890FBB9FA24}"/>
    <cellStyle name="Entrada 7 2 3 4 5" xfId="16364" xr:uid="{8C079305-434E-4602-9511-2D703E94827C}"/>
    <cellStyle name="Entrada 7 2 3 5" xfId="16365" xr:uid="{1689389C-F066-4D49-B930-194FC9D5D213}"/>
    <cellStyle name="Entrada 7 2 3 5 2" xfId="16366" xr:uid="{670B02B8-0443-41FC-BBA9-BAF6E6CD0011}"/>
    <cellStyle name="Entrada 7 2 3 5 3" xfId="16367" xr:uid="{5CD0D590-B252-4191-90C1-B51F3CA1F011}"/>
    <cellStyle name="Entrada 7 2 3 5 4" xfId="16368" xr:uid="{09820141-139E-482A-9E14-8F001F1ACF69}"/>
    <cellStyle name="Entrada 7 2 3 6" xfId="16369" xr:uid="{C7022282-CAA2-41D3-BA0A-DC5B474E94B2}"/>
    <cellStyle name="Entrada 7 2 3 6 2" xfId="16370" xr:uid="{8A24C5F6-60DF-49F9-B9D1-69F4C90807B3}"/>
    <cellStyle name="Entrada 7 2 3 6 3" xfId="16371" xr:uid="{3056CF81-C4EE-4EC8-942E-1B01A023CB14}"/>
    <cellStyle name="Entrada 7 2 3 6 4" xfId="16372" xr:uid="{C02FDE31-FF22-4E09-9BF2-91BC78D89305}"/>
    <cellStyle name="Entrada 7 2 3 7" xfId="16373" xr:uid="{5DF22A1F-0F6F-4A27-8FE9-4670F234F50F}"/>
    <cellStyle name="Entrada 7 2 3 7 2" xfId="16374" xr:uid="{AE5FAFAD-9E14-4B48-B353-6AA33EB9D106}"/>
    <cellStyle name="Entrada 7 2 3 7 3" xfId="16375" xr:uid="{C469C411-3D53-4DCD-8C6B-2B1FD98C3B7E}"/>
    <cellStyle name="Entrada 7 2 3 7 4" xfId="16376" xr:uid="{80FF5BF9-A120-4EB5-A5D4-23255A4122C4}"/>
    <cellStyle name="Entrada 7 2 3 8" xfId="16377" xr:uid="{988F3CE8-41D5-4E1A-966A-3DC969C9F477}"/>
    <cellStyle name="Entrada 7 2 3 9" xfId="16378" xr:uid="{0BBFCCEB-E3EE-46A8-935D-03E7A655FB68}"/>
    <cellStyle name="Entrada 7 2 4" xfId="16379" xr:uid="{5B23DA09-E138-479E-BB3B-8E5BB47AD2DA}"/>
    <cellStyle name="Entrada 7 2 4 10" xfId="16380" xr:uid="{9FA8A804-2FB1-49D9-84BC-76FE353A5C96}"/>
    <cellStyle name="Entrada 7 2 4 2" xfId="16381" xr:uid="{77557C9D-6554-4427-A33C-FCD24E9071B5}"/>
    <cellStyle name="Entrada 7 2 4 2 2" xfId="16382" xr:uid="{83D47FBE-277E-40B6-916E-215A985BD62F}"/>
    <cellStyle name="Entrada 7 2 4 2 3" xfId="16383" xr:uid="{C483D905-AF4B-4A54-9573-64F8FE58C3F3}"/>
    <cellStyle name="Entrada 7 2 4 2 4" xfId="16384" xr:uid="{365917D3-7988-4124-B8F6-CBD6757250D0}"/>
    <cellStyle name="Entrada 7 2 4 2 5" xfId="16385" xr:uid="{7E70D935-E4C5-4E2C-85BF-F7278C0CC7C7}"/>
    <cellStyle name="Entrada 7 2 4 3" xfId="16386" xr:uid="{35CE0283-28B3-415A-9849-52E305B9A967}"/>
    <cellStyle name="Entrada 7 2 4 3 2" xfId="16387" xr:uid="{BFA5E6CF-FA4A-40BD-B2AC-A13995788E41}"/>
    <cellStyle name="Entrada 7 2 4 3 3" xfId="16388" xr:uid="{298D523C-948B-431B-8999-C7E37994BB4F}"/>
    <cellStyle name="Entrada 7 2 4 3 4" xfId="16389" xr:uid="{AC06D390-2BA0-49E3-8781-79AD6159E0EB}"/>
    <cellStyle name="Entrada 7 2 4 3 5" xfId="16390" xr:uid="{40562965-2583-4414-ABD7-7FB30C27D669}"/>
    <cellStyle name="Entrada 7 2 4 4" xfId="16391" xr:uid="{5DCD3F05-1FBD-4CED-9C85-68983DC653A4}"/>
    <cellStyle name="Entrada 7 2 4 4 2" xfId="16392" xr:uid="{A2F81C8E-8DBE-42BC-BB37-912185CAAFFC}"/>
    <cellStyle name="Entrada 7 2 4 4 3" xfId="16393" xr:uid="{9827788C-AC3C-48D1-8EF4-667D9E77DFE4}"/>
    <cellStyle name="Entrada 7 2 4 4 4" xfId="16394" xr:uid="{A21ACEF7-D5B0-4B12-90B9-0FAC461ECEB7}"/>
    <cellStyle name="Entrada 7 2 4 5" xfId="16395" xr:uid="{D1A4A161-3DA6-4DC3-86A9-E228C73914C7}"/>
    <cellStyle name="Entrada 7 2 4 5 2" xfId="16396" xr:uid="{3FB3F631-E024-49DE-9295-4E6DE5ECBF48}"/>
    <cellStyle name="Entrada 7 2 4 5 3" xfId="16397" xr:uid="{6C0D9DB0-567B-48E5-B702-01EA252810C6}"/>
    <cellStyle name="Entrada 7 2 4 5 4" xfId="16398" xr:uid="{9AAEB24B-93D6-40F2-AC1B-FC7F94A90821}"/>
    <cellStyle name="Entrada 7 2 4 6" xfId="16399" xr:uid="{ECDEAA0C-8ACB-4170-9A06-F943B9D37110}"/>
    <cellStyle name="Entrada 7 2 4 6 2" xfId="16400" xr:uid="{3C0421B4-48BB-425F-A92D-25B69C6C1916}"/>
    <cellStyle name="Entrada 7 2 4 6 3" xfId="16401" xr:uid="{046689E3-7AD7-45D0-B0F1-35A9E2C929FE}"/>
    <cellStyle name="Entrada 7 2 4 6 4" xfId="16402" xr:uid="{03930EBC-079D-4C91-A643-DFDCDCC02CC0}"/>
    <cellStyle name="Entrada 7 2 4 7" xfId="16403" xr:uid="{CA085BDF-A229-416A-8E99-F016B140CAEE}"/>
    <cellStyle name="Entrada 7 2 4 8" xfId="16404" xr:uid="{06D24B76-F41A-4BB9-A70D-9255E1267BA4}"/>
    <cellStyle name="Entrada 7 2 4 9" xfId="16405" xr:uid="{E5A8E1F2-7776-4D6F-B861-0843716E25BD}"/>
    <cellStyle name="Entrada 7 2 5" xfId="16406" xr:uid="{FF0FA0AA-5A3B-4E32-A6A4-720AF6742426}"/>
    <cellStyle name="Entrada 7 2 5 10" xfId="16407" xr:uid="{F0D47B67-5B6C-4E30-9A01-CE3B64C5D1EF}"/>
    <cellStyle name="Entrada 7 2 5 2" xfId="16408" xr:uid="{3BD95C35-97D2-4AE7-BCA5-7E3E4EFDD83F}"/>
    <cellStyle name="Entrada 7 2 5 2 2" xfId="16409" xr:uid="{0F6665D9-B14F-4EBC-B576-EF75DC904355}"/>
    <cellStyle name="Entrada 7 2 5 2 3" xfId="16410" xr:uid="{7BEF3147-9230-4E60-A233-E0E1224DE24B}"/>
    <cellStyle name="Entrada 7 2 5 2 4" xfId="16411" xr:uid="{937C29C0-DDD9-4DC1-8F25-4A2224EB79FA}"/>
    <cellStyle name="Entrada 7 2 5 2 5" xfId="16412" xr:uid="{E6399F20-964C-4DCF-BFF0-E5668C65A2BB}"/>
    <cellStyle name="Entrada 7 2 5 3" xfId="16413" xr:uid="{BA21E984-0E40-4868-B45E-468B6F0339B0}"/>
    <cellStyle name="Entrada 7 2 5 3 2" xfId="16414" xr:uid="{20CC4356-A5A7-43E6-BF9E-B3C196235EDD}"/>
    <cellStyle name="Entrada 7 2 5 3 3" xfId="16415" xr:uid="{1C53471B-8E60-44B2-B933-2FADD52E7776}"/>
    <cellStyle name="Entrada 7 2 5 3 4" xfId="16416" xr:uid="{97E28733-1A34-4E2E-9118-E618C04F7138}"/>
    <cellStyle name="Entrada 7 2 5 3 5" xfId="16417" xr:uid="{359234C2-1E15-4D8F-9D47-9F0C5B5BAB5E}"/>
    <cellStyle name="Entrada 7 2 5 4" xfId="16418" xr:uid="{32C33442-D18A-463E-A7BF-1E2635B28E00}"/>
    <cellStyle name="Entrada 7 2 5 4 2" xfId="16419" xr:uid="{36E80BCB-ED9A-4DEB-BE9F-616C7FB7986C}"/>
    <cellStyle name="Entrada 7 2 5 4 3" xfId="16420" xr:uid="{B2BBDE0F-F503-4720-B188-0C4BFDD41E60}"/>
    <cellStyle name="Entrada 7 2 5 4 4" xfId="16421" xr:uid="{BDDD2405-988E-4062-8F50-C39721A9CE11}"/>
    <cellStyle name="Entrada 7 2 5 5" xfId="16422" xr:uid="{2495BC2B-8BF0-43D6-B725-18F7F9B08799}"/>
    <cellStyle name="Entrada 7 2 5 5 2" xfId="16423" xr:uid="{2A933D64-8066-412B-AF39-7BAC39320FC8}"/>
    <cellStyle name="Entrada 7 2 5 5 3" xfId="16424" xr:uid="{B203F634-9942-449E-BA4F-87997E4E6C12}"/>
    <cellStyle name="Entrada 7 2 5 5 4" xfId="16425" xr:uid="{4D9E0B29-7E95-4915-ADFE-242193208A32}"/>
    <cellStyle name="Entrada 7 2 5 6" xfId="16426" xr:uid="{953F0EA8-5E70-454B-B517-7B015C423EDC}"/>
    <cellStyle name="Entrada 7 2 5 6 2" xfId="16427" xr:uid="{7F45329C-A149-4DDE-9C7B-DBFD081E5AEE}"/>
    <cellStyle name="Entrada 7 2 5 6 3" xfId="16428" xr:uid="{35D2A833-D206-4992-8525-BE3CFB21201E}"/>
    <cellStyle name="Entrada 7 2 5 6 4" xfId="16429" xr:uid="{D4DD167E-2AC8-4E4D-B55F-CB7892D88FC1}"/>
    <cellStyle name="Entrada 7 2 5 7" xfId="16430" xr:uid="{55B86943-F15B-4F75-9CB7-75204AAA4317}"/>
    <cellStyle name="Entrada 7 2 5 8" xfId="16431" xr:uid="{82529515-F225-4284-B100-AEC186E0C301}"/>
    <cellStyle name="Entrada 7 2 5 9" xfId="16432" xr:uid="{3062FF16-73A9-42A4-BFD5-EAE5B8350125}"/>
    <cellStyle name="Entrada 7 2 6" xfId="16433" xr:uid="{28EE6DB3-4863-40BA-8141-CFAA8CA308ED}"/>
    <cellStyle name="Entrada 7 2 6 2" xfId="16434" xr:uid="{458C00B2-F98B-45DA-9944-A57CBD4B1C46}"/>
    <cellStyle name="Entrada 7 2 6 3" xfId="16435" xr:uid="{0482EB3A-043E-4532-B1A4-D760058E0C42}"/>
    <cellStyle name="Entrada 7 2 6 4" xfId="16436" xr:uid="{5A5145A6-EBFD-4884-8E7D-EB71601835D3}"/>
    <cellStyle name="Entrada 7 2 6 5" xfId="16437" xr:uid="{583FAF7F-0357-4D55-9DB9-FC473F0C35BE}"/>
    <cellStyle name="Entrada 7 2 7" xfId="16438" xr:uid="{04815D98-E69A-42C0-A829-1BA4F87DEC5F}"/>
    <cellStyle name="Entrada 7 2 7 2" xfId="16439" xr:uid="{2C254404-3ECD-4DC6-8CEC-8E08AC0F47EA}"/>
    <cellStyle name="Entrada 7 2 7 3" xfId="16440" xr:uid="{5AE30558-D5F0-4EED-BA8B-11504F149247}"/>
    <cellStyle name="Entrada 7 2 7 4" xfId="16441" xr:uid="{1DBF49C9-DEAF-494A-A2FA-6F630A69AA51}"/>
    <cellStyle name="Entrada 7 2 8" xfId="16442" xr:uid="{459DF7A6-B7E2-41CB-8735-C19E774639D6}"/>
    <cellStyle name="Entrada 7 2 8 2" xfId="16443" xr:uid="{C2BDFC09-8891-41D9-9473-719A7AB8DEF3}"/>
    <cellStyle name="Entrada 7 2 8 3" xfId="16444" xr:uid="{5E690787-A037-4B52-8D76-10560B9D57B5}"/>
    <cellStyle name="Entrada 7 2 8 4" xfId="16445" xr:uid="{6655015A-07AB-4B35-AF51-B2ECB334DF47}"/>
    <cellStyle name="Entrada 7 2 9" xfId="16446" xr:uid="{7ECC96DA-D703-40AA-9699-A85B5B49DFD9}"/>
    <cellStyle name="Entrada 7 2 9 2" xfId="16447" xr:uid="{809F7FE9-0C51-481A-941D-B08D878C4EB4}"/>
    <cellStyle name="Entrada 7 2 9 3" xfId="16448" xr:uid="{D3DCEC7E-F5E4-434B-BF2E-3D3E4C21E121}"/>
    <cellStyle name="Entrada 7 2 9 4" xfId="16449" xr:uid="{F523B623-B9A4-45EB-B79E-E85BADD27252}"/>
    <cellStyle name="Entrada 7 3" xfId="682" xr:uid="{D99F4432-60D6-4A53-A58C-DA954EFD2169}"/>
    <cellStyle name="Entrada 7 3 10" xfId="16450" xr:uid="{B490A8AA-221E-455F-A50C-BD8256498E00}"/>
    <cellStyle name="Entrada 7 3 11" xfId="16451" xr:uid="{2F28D321-E763-4602-A192-015918E9F354}"/>
    <cellStyle name="Entrada 7 3 12" xfId="16452" xr:uid="{9F027D74-A7B4-4E54-8C36-6B3232CFA2AC}"/>
    <cellStyle name="Entrada 7 3 13" xfId="16453" xr:uid="{411AC3D5-67FE-4353-BB57-36E0F353B539}"/>
    <cellStyle name="Entrada 7 3 2" xfId="945" xr:uid="{F95BB213-05D5-4402-8875-1BFAA846DFB1}"/>
    <cellStyle name="Entrada 7 3 2 10" xfId="16454" xr:uid="{E30CABBF-78EB-4D9E-A34E-137732C1633C}"/>
    <cellStyle name="Entrada 7 3 2 11" xfId="16455" xr:uid="{84A4151E-985E-4D17-A527-278212129973}"/>
    <cellStyle name="Entrada 7 3 2 12" xfId="16456" xr:uid="{77125B99-774C-41CE-AF91-340B1E506B32}"/>
    <cellStyle name="Entrada 7 3 2 13" xfId="16457" xr:uid="{55587B2A-6D6A-4777-8D9F-41DCD1CC678E}"/>
    <cellStyle name="Entrada 7 3 2 2" xfId="16458" xr:uid="{14903795-EF5B-4AB2-BABA-7139590DA327}"/>
    <cellStyle name="Entrada 7 3 2 2 10" xfId="16459" xr:uid="{A8593118-93CC-44F3-BF96-2029640623BF}"/>
    <cellStyle name="Entrada 7 3 2 2 2" xfId="16460" xr:uid="{27B396B6-B176-44AB-BCF2-360420A005FA}"/>
    <cellStyle name="Entrada 7 3 2 2 2 2" xfId="16461" xr:uid="{78904E2A-38CB-44E0-92EB-48CD7E72A97A}"/>
    <cellStyle name="Entrada 7 3 2 2 2 3" xfId="16462" xr:uid="{CA73CADB-B614-4174-9442-2079C891651E}"/>
    <cellStyle name="Entrada 7 3 2 2 2 4" xfId="16463" xr:uid="{91F9F358-9B40-4718-828C-63D6B68EE0E0}"/>
    <cellStyle name="Entrada 7 3 2 2 2 5" xfId="16464" xr:uid="{AB849F60-FB75-4FCA-A6DF-4C4A01166B81}"/>
    <cellStyle name="Entrada 7 3 2 2 3" xfId="16465" xr:uid="{AD96D4A5-866C-4385-AEB7-34CA8559341B}"/>
    <cellStyle name="Entrada 7 3 2 2 3 2" xfId="16466" xr:uid="{1E46D3AF-F61D-48D5-9CF2-E778BFB46142}"/>
    <cellStyle name="Entrada 7 3 2 2 3 3" xfId="16467" xr:uid="{B9CCA254-D2D0-4F2D-968C-E62C13DAAE34}"/>
    <cellStyle name="Entrada 7 3 2 2 3 4" xfId="16468" xr:uid="{D5A7D152-CCC5-4DE0-AAD6-76550F4CFB54}"/>
    <cellStyle name="Entrada 7 3 2 2 3 5" xfId="16469" xr:uid="{07E0BF25-7B3B-4337-9FB4-21E618F28DFD}"/>
    <cellStyle name="Entrada 7 3 2 2 4" xfId="16470" xr:uid="{C975F859-86E6-4688-965A-2E23A4B9C32E}"/>
    <cellStyle name="Entrada 7 3 2 2 4 2" xfId="16471" xr:uid="{8E47A2CF-B0C4-4AEB-9A90-68440865F37D}"/>
    <cellStyle name="Entrada 7 3 2 2 4 3" xfId="16472" xr:uid="{E6035647-2300-4063-88A8-13293C6BBA45}"/>
    <cellStyle name="Entrada 7 3 2 2 4 4" xfId="16473" xr:uid="{9905F60D-5AF5-4DCB-AAD6-9FBA29CFF561}"/>
    <cellStyle name="Entrada 7 3 2 2 5" xfId="16474" xr:uid="{8609069F-F090-45A5-A3B7-96BD310DB50A}"/>
    <cellStyle name="Entrada 7 3 2 2 5 2" xfId="16475" xr:uid="{C6E63EB9-AF9D-4101-94F7-2A2AEABD8494}"/>
    <cellStyle name="Entrada 7 3 2 2 5 3" xfId="16476" xr:uid="{FDCDA75F-993B-460B-8B14-9BAFFEC2FEC3}"/>
    <cellStyle name="Entrada 7 3 2 2 5 4" xfId="16477" xr:uid="{BFE1E643-5779-4CFC-89A7-D9C57F53C5E5}"/>
    <cellStyle name="Entrada 7 3 2 2 6" xfId="16478" xr:uid="{5DA0ABCE-9041-40DE-B143-618F45F4DCFD}"/>
    <cellStyle name="Entrada 7 3 2 2 6 2" xfId="16479" xr:uid="{B4E9E08F-398D-4164-836B-A4985532E86B}"/>
    <cellStyle name="Entrada 7 3 2 2 6 3" xfId="16480" xr:uid="{3CF7401C-D12F-4ACC-9DD9-502D05CA0D1A}"/>
    <cellStyle name="Entrada 7 3 2 2 6 4" xfId="16481" xr:uid="{66BD8632-9FDF-4788-9D0A-0F828FE79AF2}"/>
    <cellStyle name="Entrada 7 3 2 2 7" xfId="16482" xr:uid="{28DC10E8-E419-479D-AA9E-130A8E32B38C}"/>
    <cellStyle name="Entrada 7 3 2 2 8" xfId="16483" xr:uid="{2DB20541-9005-4F23-BC15-82298ACDDF4A}"/>
    <cellStyle name="Entrada 7 3 2 2 9" xfId="16484" xr:uid="{DA32C09F-A917-4CFB-A8E6-8EF9DAEEAEA2}"/>
    <cellStyle name="Entrada 7 3 2 3" xfId="16485" xr:uid="{39F70B0A-BAD6-4FD4-847F-4BE68624B7E6}"/>
    <cellStyle name="Entrada 7 3 2 3 2" xfId="16486" xr:uid="{D2388524-1FFD-4CDB-ABEF-AE309C9662CD}"/>
    <cellStyle name="Entrada 7 3 2 3 3" xfId="16487" xr:uid="{1783EEA9-1DAA-49E6-92D9-4F1D47CBA04E}"/>
    <cellStyle name="Entrada 7 3 2 3 4" xfId="16488" xr:uid="{F10A3B47-829A-4A4D-BD6D-89EE5733169A}"/>
    <cellStyle name="Entrada 7 3 2 3 5" xfId="16489" xr:uid="{1CFC62C3-ECA5-41B7-8A4F-5B3E8EDDF123}"/>
    <cellStyle name="Entrada 7 3 2 4" xfId="16490" xr:uid="{F7E1B58A-B049-4310-8B8A-F66ECB40527C}"/>
    <cellStyle name="Entrada 7 3 2 4 2" xfId="16491" xr:uid="{3C4DB49C-0A67-4DB6-921C-509EB80E4D09}"/>
    <cellStyle name="Entrada 7 3 2 4 3" xfId="16492" xr:uid="{D13A4EC7-A9B9-441C-AC45-903EB6F5DFA5}"/>
    <cellStyle name="Entrada 7 3 2 4 4" xfId="16493" xr:uid="{8785C877-6365-4376-8273-230844AE892C}"/>
    <cellStyle name="Entrada 7 3 2 4 5" xfId="16494" xr:uid="{FC99660F-5E9B-47B9-B143-2FF55DB270C5}"/>
    <cellStyle name="Entrada 7 3 2 5" xfId="16495" xr:uid="{FC7C4D94-EA90-41E8-A0FF-0B5250AE29B4}"/>
    <cellStyle name="Entrada 7 3 2 5 2" xfId="16496" xr:uid="{66A562F6-F7EF-42CE-97CE-98E71C687066}"/>
    <cellStyle name="Entrada 7 3 2 5 3" xfId="16497" xr:uid="{E2B38935-37A3-43C8-91F8-5CCD05486FF9}"/>
    <cellStyle name="Entrada 7 3 2 5 4" xfId="16498" xr:uid="{002AC1D3-765D-467A-8B8C-B198CE4F68EA}"/>
    <cellStyle name="Entrada 7 3 2 6" xfId="16499" xr:uid="{19580D4C-B7B5-479B-A47D-DC09F2E9A113}"/>
    <cellStyle name="Entrada 7 3 2 6 2" xfId="16500" xr:uid="{F9D1E820-8DB5-4288-B0ED-1CBC85F76145}"/>
    <cellStyle name="Entrada 7 3 2 6 3" xfId="16501" xr:uid="{10324A7F-CECA-4108-B35F-83A5EEA0A760}"/>
    <cellStyle name="Entrada 7 3 2 6 4" xfId="16502" xr:uid="{4AB7024E-0C0F-404C-9903-18C24240C18D}"/>
    <cellStyle name="Entrada 7 3 2 7" xfId="16503" xr:uid="{BCC2C5B1-C52D-4EFE-8455-C4EA9D1AF4F1}"/>
    <cellStyle name="Entrada 7 3 2 7 2" xfId="16504" xr:uid="{8072CD68-1DC1-41B5-8075-5290DE892EEA}"/>
    <cellStyle name="Entrada 7 3 2 7 3" xfId="16505" xr:uid="{4A61AE49-BDF3-489A-A7B9-A3E2AEACBEAB}"/>
    <cellStyle name="Entrada 7 3 2 7 4" xfId="16506" xr:uid="{B4BC1934-3B30-4445-9505-067BA43586BE}"/>
    <cellStyle name="Entrada 7 3 2 8" xfId="16507" xr:uid="{38B7EE76-D233-469B-9905-BFE65AD8349A}"/>
    <cellStyle name="Entrada 7 3 2 9" xfId="16508" xr:uid="{A7F5AA21-D083-43AD-B6A4-5B7E50C0A29C}"/>
    <cellStyle name="Entrada 7 3 3" xfId="16509" xr:uid="{EA14E019-728F-436E-9401-8AEE8F3711FC}"/>
    <cellStyle name="Entrada 7 3 3 10" xfId="16510" xr:uid="{69131E70-B3B9-4C88-86B3-A2CE8760959C}"/>
    <cellStyle name="Entrada 7 3 3 2" xfId="16511" xr:uid="{169D5A8E-22DC-4854-BCD2-C2F03DD43AFA}"/>
    <cellStyle name="Entrada 7 3 3 2 2" xfId="16512" xr:uid="{545C5FC4-9A31-42A7-AD97-9FF36FA1FB72}"/>
    <cellStyle name="Entrada 7 3 3 2 3" xfId="16513" xr:uid="{2C3ED33B-6981-4E20-8EFA-42B3440215A6}"/>
    <cellStyle name="Entrada 7 3 3 2 4" xfId="16514" xr:uid="{9D45DB21-2ECF-4D1D-99EA-D59539330CC2}"/>
    <cellStyle name="Entrada 7 3 3 2 5" xfId="16515" xr:uid="{2AF138F1-4D50-488F-BF6D-3490B914F2BF}"/>
    <cellStyle name="Entrada 7 3 3 3" xfId="16516" xr:uid="{C5DB5756-B44B-41B8-B56D-384089D37CEC}"/>
    <cellStyle name="Entrada 7 3 3 3 2" xfId="16517" xr:uid="{BDE2C214-AD88-4A87-83C4-C17CA146327F}"/>
    <cellStyle name="Entrada 7 3 3 3 3" xfId="16518" xr:uid="{4041C828-061A-43BD-8BDD-972722079A3D}"/>
    <cellStyle name="Entrada 7 3 3 3 4" xfId="16519" xr:uid="{2FABEB66-D2B0-46B5-B288-CF099D80869D}"/>
    <cellStyle name="Entrada 7 3 3 3 5" xfId="16520" xr:uid="{23095CB8-F8F5-40F2-A869-72505439F6BD}"/>
    <cellStyle name="Entrada 7 3 3 4" xfId="16521" xr:uid="{7D0B3F9D-CFEF-471E-9A4E-718E925CC553}"/>
    <cellStyle name="Entrada 7 3 3 4 2" xfId="16522" xr:uid="{987F072E-0318-4B4D-BE77-943764A04157}"/>
    <cellStyle name="Entrada 7 3 3 4 3" xfId="16523" xr:uid="{136EAD7A-F564-4A0D-AE0A-92542BA1E833}"/>
    <cellStyle name="Entrada 7 3 3 4 4" xfId="16524" xr:uid="{6CA8FAD8-7C50-4325-825F-35EC17657312}"/>
    <cellStyle name="Entrada 7 3 3 5" xfId="16525" xr:uid="{87AD1F63-C39F-482B-809E-3DEE0C99A31D}"/>
    <cellStyle name="Entrada 7 3 3 5 2" xfId="16526" xr:uid="{C6932478-D3FE-4452-B194-A2C1AC4E261C}"/>
    <cellStyle name="Entrada 7 3 3 5 3" xfId="16527" xr:uid="{0472E2E2-A63B-422E-BE23-B787E3ACC2E8}"/>
    <cellStyle name="Entrada 7 3 3 5 4" xfId="16528" xr:uid="{A4089D8C-0783-413A-9F7C-CC24E2E5AF1B}"/>
    <cellStyle name="Entrada 7 3 3 6" xfId="16529" xr:uid="{60B0F128-1826-46C5-9B17-B22B8DB94782}"/>
    <cellStyle name="Entrada 7 3 3 6 2" xfId="16530" xr:uid="{F01E1AB4-1515-4D1E-911D-722ECB792371}"/>
    <cellStyle name="Entrada 7 3 3 6 3" xfId="16531" xr:uid="{1D9EC569-BB23-454F-8685-9327494F110B}"/>
    <cellStyle name="Entrada 7 3 3 6 4" xfId="16532" xr:uid="{CDD6A250-5927-4A21-9CE2-952FF0642E3D}"/>
    <cellStyle name="Entrada 7 3 3 7" xfId="16533" xr:uid="{935952DC-C799-4B40-9BF3-E8CE7A874C61}"/>
    <cellStyle name="Entrada 7 3 3 8" xfId="16534" xr:uid="{28D84E3A-3B05-4229-A34D-DE9DB25C3A22}"/>
    <cellStyle name="Entrada 7 3 3 9" xfId="16535" xr:uid="{23A79746-94B7-480D-B8DC-E58DF5700CB5}"/>
    <cellStyle name="Entrada 7 3 4" xfId="16536" xr:uid="{B130BA93-0031-440C-B891-5195964CBD1F}"/>
    <cellStyle name="Entrada 7 3 4 10" xfId="16537" xr:uid="{568A4C80-970B-4BB5-8596-ED8AD5324A21}"/>
    <cellStyle name="Entrada 7 3 4 2" xfId="16538" xr:uid="{A65EDE7F-E366-454C-AD1C-BC5BE64010E8}"/>
    <cellStyle name="Entrada 7 3 4 2 2" xfId="16539" xr:uid="{DA054B8A-205B-49EF-9288-C223940A7118}"/>
    <cellStyle name="Entrada 7 3 4 2 3" xfId="16540" xr:uid="{47B1BB57-3E3B-495D-B670-D78C7D3A495A}"/>
    <cellStyle name="Entrada 7 3 4 2 4" xfId="16541" xr:uid="{4F1D6926-E1E1-4539-BD3A-D8CDC90F366F}"/>
    <cellStyle name="Entrada 7 3 4 2 5" xfId="16542" xr:uid="{6A9CDD3E-FB3F-47EE-8558-098EABAC50A8}"/>
    <cellStyle name="Entrada 7 3 4 3" xfId="16543" xr:uid="{1EBBF9BB-0E96-46F3-BBCC-DE9460E4D45F}"/>
    <cellStyle name="Entrada 7 3 4 3 2" xfId="16544" xr:uid="{4FE0238D-ECE5-4BAC-8AD5-9052DBA8C1C5}"/>
    <cellStyle name="Entrada 7 3 4 3 3" xfId="16545" xr:uid="{A25F2621-B730-4813-BEB7-C758D5A7945A}"/>
    <cellStyle name="Entrada 7 3 4 3 4" xfId="16546" xr:uid="{15A50F91-DD13-40DE-9C6C-5C2145CF50AF}"/>
    <cellStyle name="Entrada 7 3 4 3 5" xfId="16547" xr:uid="{6F849B10-AF0E-48D0-8943-F00506CFC2A9}"/>
    <cellStyle name="Entrada 7 3 4 4" xfId="16548" xr:uid="{6AF83FE2-F551-40BB-AD3E-A9D35F28E8CB}"/>
    <cellStyle name="Entrada 7 3 4 4 2" xfId="16549" xr:uid="{DDEB7C5B-1E1C-4B14-AB88-C1DA2656A981}"/>
    <cellStyle name="Entrada 7 3 4 4 3" xfId="16550" xr:uid="{82CDAA25-5073-4AF6-8752-6C7C0EF78B76}"/>
    <cellStyle name="Entrada 7 3 4 4 4" xfId="16551" xr:uid="{29036825-64AE-462B-BB98-353B5692EF8A}"/>
    <cellStyle name="Entrada 7 3 4 5" xfId="16552" xr:uid="{586657E0-EE2A-4DCC-BD66-58BB42A7A217}"/>
    <cellStyle name="Entrada 7 3 4 5 2" xfId="16553" xr:uid="{EAB3832B-A630-4E93-8B3B-00113E5B4EAF}"/>
    <cellStyle name="Entrada 7 3 4 5 3" xfId="16554" xr:uid="{ED2DF57A-DB17-4D04-9B81-37A674D0AA64}"/>
    <cellStyle name="Entrada 7 3 4 5 4" xfId="16555" xr:uid="{36CF4FAC-3BA7-41DA-BABD-B2CCC224E9F0}"/>
    <cellStyle name="Entrada 7 3 4 6" xfId="16556" xr:uid="{4E2DED7D-8670-4C02-8DB0-DD1DC4C146E8}"/>
    <cellStyle name="Entrada 7 3 4 6 2" xfId="16557" xr:uid="{3AE5C634-11FC-410C-BA6E-C3446F639FF7}"/>
    <cellStyle name="Entrada 7 3 4 6 3" xfId="16558" xr:uid="{54D06B30-14AD-404A-A0B5-D6855529B4ED}"/>
    <cellStyle name="Entrada 7 3 4 6 4" xfId="16559" xr:uid="{9DA6E045-3A94-43ED-AF5F-9DC936A0CAF0}"/>
    <cellStyle name="Entrada 7 3 4 7" xfId="16560" xr:uid="{D8F80F08-76D3-4919-A866-8DC87E55B6D7}"/>
    <cellStyle name="Entrada 7 3 4 8" xfId="16561" xr:uid="{41C14346-ADDA-445A-BFBA-F97D947A27C4}"/>
    <cellStyle name="Entrada 7 3 4 9" xfId="16562" xr:uid="{E61EFD29-43EE-4A7D-801A-0C466DDC108F}"/>
    <cellStyle name="Entrada 7 3 5" xfId="16563" xr:uid="{2DD4FBEA-FF55-4E53-9B0B-3C0040642DF0}"/>
    <cellStyle name="Entrada 7 3 5 2" xfId="16564" xr:uid="{B847152F-1991-448B-9125-99A34B741536}"/>
    <cellStyle name="Entrada 7 3 5 3" xfId="16565" xr:uid="{F15AC477-F53F-4D24-BD07-43089333956F}"/>
    <cellStyle name="Entrada 7 3 5 4" xfId="16566" xr:uid="{315D9F5F-B661-4C85-AA84-53BEDE2C52B2}"/>
    <cellStyle name="Entrada 7 3 5 5" xfId="16567" xr:uid="{B3A23C6C-3763-421C-B109-F01EC241A749}"/>
    <cellStyle name="Entrada 7 3 6" xfId="16568" xr:uid="{849A0575-704A-48FF-A361-5124E2D9B412}"/>
    <cellStyle name="Entrada 7 3 6 2" xfId="16569" xr:uid="{B756373E-351B-4EAC-9E13-7108E12B0D78}"/>
    <cellStyle name="Entrada 7 3 6 3" xfId="16570" xr:uid="{03A39905-4F36-4399-A6F3-39A1B278DA53}"/>
    <cellStyle name="Entrada 7 3 6 4" xfId="16571" xr:uid="{7ED2BB12-E3E6-444E-AFBA-8921C2D63D4F}"/>
    <cellStyle name="Entrada 7 3 7" xfId="16572" xr:uid="{45EC322C-30DA-487E-ACFE-5B385EEA6A53}"/>
    <cellStyle name="Entrada 7 3 7 2" xfId="16573" xr:uid="{E25434BD-4ADA-4CDF-81EA-781674FC0F8A}"/>
    <cellStyle name="Entrada 7 3 7 3" xfId="16574" xr:uid="{02D2299B-4CC3-47A0-9EB1-020876445D4E}"/>
    <cellStyle name="Entrada 7 3 7 4" xfId="16575" xr:uid="{7084BAE0-2CD8-4704-A617-5BECE91314B0}"/>
    <cellStyle name="Entrada 7 3 8" xfId="16576" xr:uid="{9E69AF67-C4B9-41A7-8339-7AA6D3AC402C}"/>
    <cellStyle name="Entrada 7 3 8 2" xfId="16577" xr:uid="{6D5C29C1-7FCA-4404-8A98-3A32EE8C9648}"/>
    <cellStyle name="Entrada 7 3 8 3" xfId="16578" xr:uid="{FBE57354-ADD1-4EDE-A22E-E932B1507834}"/>
    <cellStyle name="Entrada 7 3 8 4" xfId="16579" xr:uid="{51D444CF-EF63-4499-964E-803551902A7D}"/>
    <cellStyle name="Entrada 7 3 9" xfId="16580" xr:uid="{18EE53DF-7F01-4A4E-989F-85402AD44F13}"/>
    <cellStyle name="Entrada 7 4" xfId="16581" xr:uid="{31ACED83-3ADC-4907-9533-026FD2293D2B}"/>
    <cellStyle name="Entrada 7 4 10" xfId="16582" xr:uid="{75E3D6F8-24F6-47CC-A781-C05FC6F334F4}"/>
    <cellStyle name="Entrada 7 4 2" xfId="16583" xr:uid="{A64126E5-6670-434C-9002-5DD8674B1A6D}"/>
    <cellStyle name="Entrada 7 4 2 2" xfId="16584" xr:uid="{6CE3E4C7-AC82-4AB0-97BF-9CF5ED35EB7C}"/>
    <cellStyle name="Entrada 7 4 2 3" xfId="16585" xr:uid="{C6552DE7-D7FA-43EF-92C0-A4B879DA6F3A}"/>
    <cellStyle name="Entrada 7 4 2 4" xfId="16586" xr:uid="{9E066EC8-16F1-495B-9C6D-E64F40F8EEE5}"/>
    <cellStyle name="Entrada 7 4 2 5" xfId="16587" xr:uid="{AA322DE2-8CFD-4074-A3AD-692B2964529B}"/>
    <cellStyle name="Entrada 7 4 3" xfId="16588" xr:uid="{03BB7BBE-520F-47A9-B20F-FE50980E7967}"/>
    <cellStyle name="Entrada 7 4 3 2" xfId="16589" xr:uid="{ABD540FD-7497-4FD2-A1B8-6DABF4831174}"/>
    <cellStyle name="Entrada 7 4 3 3" xfId="16590" xr:uid="{A2B7AC1F-E5DB-4824-A0DD-29F40CA93C74}"/>
    <cellStyle name="Entrada 7 4 3 4" xfId="16591" xr:uid="{F3443565-A972-485C-82B7-F9F4ECC05E8F}"/>
    <cellStyle name="Entrada 7 4 3 5" xfId="16592" xr:uid="{F6F04F27-0E12-4896-9253-7B5B057C9629}"/>
    <cellStyle name="Entrada 7 4 4" xfId="16593" xr:uid="{B8F6C7A8-539C-4295-BD41-54094FA98F76}"/>
    <cellStyle name="Entrada 7 4 4 2" xfId="16594" xr:uid="{C3377527-DEBC-4F1F-948D-22B64BCFB539}"/>
    <cellStyle name="Entrada 7 4 4 3" xfId="16595" xr:uid="{B3026AE5-ED2B-4F44-B161-8EF836617128}"/>
    <cellStyle name="Entrada 7 4 4 4" xfId="16596" xr:uid="{0C428954-1907-40A1-8FFD-F2089F70D265}"/>
    <cellStyle name="Entrada 7 4 5" xfId="16597" xr:uid="{D9954510-CA1B-44B6-9BFD-1D06576E20D2}"/>
    <cellStyle name="Entrada 7 4 5 2" xfId="16598" xr:uid="{9B075A73-9956-4A80-99ED-DA81B9F29CC7}"/>
    <cellStyle name="Entrada 7 4 5 3" xfId="16599" xr:uid="{99633092-DC89-4003-967F-4BD2D3F678BE}"/>
    <cellStyle name="Entrada 7 4 5 4" xfId="16600" xr:uid="{E74D1A4B-855E-46B8-8FA6-4129A0262E0D}"/>
    <cellStyle name="Entrada 7 4 6" xfId="16601" xr:uid="{1CD0BB96-341C-4E67-BC82-2DF88C61501E}"/>
    <cellStyle name="Entrada 7 4 6 2" xfId="16602" xr:uid="{A54F2D97-19DE-431C-A846-CEC0C22F29EE}"/>
    <cellStyle name="Entrada 7 4 6 3" xfId="16603" xr:uid="{478FFC90-9C5D-42D1-85AF-72CA18E30659}"/>
    <cellStyle name="Entrada 7 4 6 4" xfId="16604" xr:uid="{945C8B69-468E-4512-AED5-BC656E49B63D}"/>
    <cellStyle name="Entrada 7 4 7" xfId="16605" xr:uid="{1E567B0B-AD8A-4A96-91B6-D6C3DABD7BF2}"/>
    <cellStyle name="Entrada 7 4 8" xfId="16606" xr:uid="{85F5B9C5-9A11-4A2C-ACFF-D0FE34B4BFA2}"/>
    <cellStyle name="Entrada 7 4 9" xfId="16607" xr:uid="{8D56072D-3249-4107-B419-80C129C75903}"/>
    <cellStyle name="Entrada 7 5" xfId="16608" xr:uid="{FD4D0CD5-B52E-4F55-A5AE-04EE5908B368}"/>
    <cellStyle name="Entrada 7 5 10" xfId="16609" xr:uid="{5EB478B1-0716-4C10-BB0A-798988E2A67E}"/>
    <cellStyle name="Entrada 7 5 2" xfId="16610" xr:uid="{72320B7A-9A38-4641-9F5B-1109B0B2A456}"/>
    <cellStyle name="Entrada 7 5 2 2" xfId="16611" xr:uid="{BA37551C-979D-46AE-A43D-102CE4FC3FA0}"/>
    <cellStyle name="Entrada 7 5 2 3" xfId="16612" xr:uid="{6BB1613A-DB49-49D2-BDE6-59F6DA36FBAE}"/>
    <cellStyle name="Entrada 7 5 2 4" xfId="16613" xr:uid="{62D301EB-F882-4773-8CA8-A83BCAA6E1A7}"/>
    <cellStyle name="Entrada 7 5 2 5" xfId="16614" xr:uid="{097F6F86-8D2F-47F2-8AFB-56F9B561D82A}"/>
    <cellStyle name="Entrada 7 5 3" xfId="16615" xr:uid="{1A3A3CD9-D762-4DAF-9F55-F877F5BE36D3}"/>
    <cellStyle name="Entrada 7 5 3 2" xfId="16616" xr:uid="{0664D679-D0EF-4E00-A293-CF542AB2BDEA}"/>
    <cellStyle name="Entrada 7 5 3 3" xfId="16617" xr:uid="{2904DB83-879F-4FDB-89BE-51538ED99702}"/>
    <cellStyle name="Entrada 7 5 3 4" xfId="16618" xr:uid="{FAF2A14B-B057-400C-AF26-620E92DC61BC}"/>
    <cellStyle name="Entrada 7 5 3 5" xfId="16619" xr:uid="{320EF036-6CB0-4BD2-8CEC-F0E961696A36}"/>
    <cellStyle name="Entrada 7 5 4" xfId="16620" xr:uid="{19534A54-317E-42E1-9BDC-BFF37D45B40B}"/>
    <cellStyle name="Entrada 7 5 4 2" xfId="16621" xr:uid="{1007123B-D7FD-4DFE-9427-A8D60F005A85}"/>
    <cellStyle name="Entrada 7 5 4 3" xfId="16622" xr:uid="{4F5DD3F4-2885-4041-9D2A-C405DF62B83E}"/>
    <cellStyle name="Entrada 7 5 4 4" xfId="16623" xr:uid="{DB156577-2607-4342-BBB2-B5EA208560A1}"/>
    <cellStyle name="Entrada 7 5 5" xfId="16624" xr:uid="{79B4C482-8B71-437D-BB53-0632992F3494}"/>
    <cellStyle name="Entrada 7 5 5 2" xfId="16625" xr:uid="{790A981E-5FAD-4F18-BDE2-F988E5D2A96E}"/>
    <cellStyle name="Entrada 7 5 5 3" xfId="16626" xr:uid="{FF56A565-E828-41A7-9FC7-B5BD5CF35325}"/>
    <cellStyle name="Entrada 7 5 5 4" xfId="16627" xr:uid="{5BE4E4D5-8FC6-48C7-B115-FCC89CC6F62B}"/>
    <cellStyle name="Entrada 7 5 6" xfId="16628" xr:uid="{3A24EBA6-C53E-4682-BCF3-E8C7891ABA8A}"/>
    <cellStyle name="Entrada 7 5 6 2" xfId="16629" xr:uid="{C4B866AB-770E-43A2-BD41-8203A42D0BB8}"/>
    <cellStyle name="Entrada 7 5 6 3" xfId="16630" xr:uid="{2577A56A-4635-4818-B34C-7B16C5E752F2}"/>
    <cellStyle name="Entrada 7 5 6 4" xfId="16631" xr:uid="{E3A083CB-B9F6-40C9-AB40-50CC3DC7E8A8}"/>
    <cellStyle name="Entrada 7 5 7" xfId="16632" xr:uid="{BC13F718-619C-4397-9EDE-3E5D675F4E40}"/>
    <cellStyle name="Entrada 7 5 8" xfId="16633" xr:uid="{8E3A11BE-EC6B-4E52-832B-FB5664211824}"/>
    <cellStyle name="Entrada 7 5 9" xfId="16634" xr:uid="{97D166F7-82F6-4F04-9CD7-7D4FA6BA67EE}"/>
    <cellStyle name="Entrada 7 6" xfId="16635" xr:uid="{21DDDEB5-EAF0-4EE4-B3FB-98EF0F9296A6}"/>
    <cellStyle name="Entrada 7 6 2" xfId="16636" xr:uid="{EECFDA5E-8714-4AA5-8346-1BFAF08C5AED}"/>
    <cellStyle name="Entrada 7 6 3" xfId="16637" xr:uid="{3D095815-C340-4089-A7D2-760AFAD440BD}"/>
    <cellStyle name="Entrada 7 6 4" xfId="16638" xr:uid="{F1BC8840-EBA3-4C93-AD77-4AD79AA173E8}"/>
    <cellStyle name="Entrada 7 6 5" xfId="16639" xr:uid="{B35E8F2E-B05B-4459-9AB8-2C75BA5EFBFA}"/>
    <cellStyle name="Entrada 7 7" xfId="16640" xr:uid="{574CB783-1E57-4E00-9D85-522AC4A55611}"/>
    <cellStyle name="Entrada 7 7 2" xfId="16641" xr:uid="{488820C8-4F7B-4844-A579-A98F9E8265A0}"/>
    <cellStyle name="Entrada 7 7 3" xfId="16642" xr:uid="{22B33799-B3CF-424D-AB06-47BA4F6521FE}"/>
    <cellStyle name="Entrada 7 7 4" xfId="16643" xr:uid="{CFCB7CE2-7626-4C34-9675-85A933CE18AC}"/>
    <cellStyle name="Entrada 7 8" xfId="16644" xr:uid="{C36088D7-2E14-4B1D-B630-43296EEB39F1}"/>
    <cellStyle name="Entrada 7 8 2" xfId="16645" xr:uid="{B3100A54-CA92-4BE6-AC7B-41470793AEFD}"/>
    <cellStyle name="Entrada 7 8 3" xfId="16646" xr:uid="{41EC9638-2A03-441D-AA3D-BA4FF198A358}"/>
    <cellStyle name="Entrada 7 8 4" xfId="16647" xr:uid="{DEF14867-9EA3-457C-82F4-FD16F98EA4F1}"/>
    <cellStyle name="Entrada 7 9" xfId="16648" xr:uid="{1D2DC8F9-6832-41C7-84DD-2B7E10CC7B9C}"/>
    <cellStyle name="Entrada 7 9 2" xfId="16649" xr:uid="{0BC8AEC7-B936-4A24-B7B9-55BD91A3191B}"/>
    <cellStyle name="Entrada 7 9 3" xfId="16650" xr:uid="{B0A2895C-4CA9-42F2-B1D5-3BC2F119ECFC}"/>
    <cellStyle name="Entrada 7 9 4" xfId="16651" xr:uid="{C601F1F7-7018-4210-8954-15C7F575FD7C}"/>
    <cellStyle name="Entrada 8" xfId="578" xr:uid="{290286D8-AF1B-4D44-8175-45BAFDDB1B81}"/>
    <cellStyle name="Entrada 8 10" xfId="16652" xr:uid="{703003EF-5F8F-4EF6-9DDF-38357242F45C}"/>
    <cellStyle name="Entrada 8 11" xfId="16653" xr:uid="{1BE15825-AC53-4C44-9910-21065FAE4265}"/>
    <cellStyle name="Entrada 8 12" xfId="16654" xr:uid="{22857AB7-0879-4729-87CB-005A99AFBB2B}"/>
    <cellStyle name="Entrada 8 13" xfId="16655" xr:uid="{CD6A5C09-7D7A-49D3-9988-5159A6BF964D}"/>
    <cellStyle name="Entrada 8 14" xfId="16656" xr:uid="{9AE5CFDA-A496-44EC-A28E-1975BD002AEB}"/>
    <cellStyle name="Entrada 8 15" xfId="16657" xr:uid="{42FC9BC2-93B9-4154-921B-3F0B86AC0D2C}"/>
    <cellStyle name="Entrada 8 16" xfId="16658" xr:uid="{CE4621C7-BB51-4135-8F68-8DE9D6D2CBF0}"/>
    <cellStyle name="Entrada 8 2" xfId="755" xr:uid="{6ACC1D74-C045-4F46-87A0-451992D7F373}"/>
    <cellStyle name="Entrada 8 2 10" xfId="16659" xr:uid="{73FF00AF-810E-4807-B239-7A8F7E62831C}"/>
    <cellStyle name="Entrada 8 2 11" xfId="16660" xr:uid="{81FDD18A-3E81-473C-91B5-1854C38EC28A}"/>
    <cellStyle name="Entrada 8 2 12" xfId="16661" xr:uid="{8166E13D-3015-4696-924F-E9F5CBF70504}"/>
    <cellStyle name="Entrada 8 2 13" xfId="16662" xr:uid="{63D64ACE-F565-405D-86DF-3BE97E69CC4A}"/>
    <cellStyle name="Entrada 8 2 14" xfId="16663" xr:uid="{37EB09BD-083F-45BE-A613-AA273CA4C82A}"/>
    <cellStyle name="Entrada 8 2 2" xfId="866" xr:uid="{BC1D93F0-17A0-4874-95F5-15E996C6DB49}"/>
    <cellStyle name="Entrada 8 2 2 10" xfId="16664" xr:uid="{18B65644-6424-431A-B0CF-A8A2C81F3709}"/>
    <cellStyle name="Entrada 8 2 2 11" xfId="16665" xr:uid="{6DB8F09D-8F22-4AA3-B9F8-4101A0AAAC61}"/>
    <cellStyle name="Entrada 8 2 2 12" xfId="16666" xr:uid="{F1657E04-1B40-464B-BB8D-36419BDC8A8A}"/>
    <cellStyle name="Entrada 8 2 2 13" xfId="16667" xr:uid="{3C655549-BF12-4234-8A5D-0868F0166352}"/>
    <cellStyle name="Entrada 8 2 2 2" xfId="1117" xr:uid="{34503596-9ADA-4443-9F2D-2E5574409799}"/>
    <cellStyle name="Entrada 8 2 2 2 10" xfId="16668" xr:uid="{3463C2D8-C67C-4035-8C24-2A566D2EC000}"/>
    <cellStyle name="Entrada 8 2 2 2 11" xfId="16669" xr:uid="{32DDF0CB-6F8A-4595-BEB9-0F6EA433E5BD}"/>
    <cellStyle name="Entrada 8 2 2 2 12" xfId="16670" xr:uid="{A1AEB2AC-AF2A-4D14-BF97-D9BC91FE862C}"/>
    <cellStyle name="Entrada 8 2 2 2 13" xfId="16671" xr:uid="{F4093B1E-83C5-486C-A420-7A29423D3428}"/>
    <cellStyle name="Entrada 8 2 2 2 2" xfId="16672" xr:uid="{A1FAE4EE-4ACB-413B-8398-046FC754B55E}"/>
    <cellStyle name="Entrada 8 2 2 2 2 10" xfId="16673" xr:uid="{4257BC1F-225A-47A0-B95F-43494CCC0A80}"/>
    <cellStyle name="Entrada 8 2 2 2 2 2" xfId="16674" xr:uid="{869D7F7B-D53E-419E-9830-102E9325D2BD}"/>
    <cellStyle name="Entrada 8 2 2 2 2 2 2" xfId="16675" xr:uid="{07BE790C-AB84-4E99-80DF-2D224E9195AA}"/>
    <cellStyle name="Entrada 8 2 2 2 2 2 3" xfId="16676" xr:uid="{6C08F7AE-EA8F-4B46-A168-49A9352CB477}"/>
    <cellStyle name="Entrada 8 2 2 2 2 2 4" xfId="16677" xr:uid="{3C3C7121-71BB-4CA1-9B4F-2DFD5B9655DF}"/>
    <cellStyle name="Entrada 8 2 2 2 2 2 5" xfId="16678" xr:uid="{1103297E-4BC3-4058-94E5-22D14B0B2758}"/>
    <cellStyle name="Entrada 8 2 2 2 2 3" xfId="16679" xr:uid="{DFED2D2B-6E4F-4D70-A147-7224FFB6C1E8}"/>
    <cellStyle name="Entrada 8 2 2 2 2 3 2" xfId="16680" xr:uid="{FB213289-52B0-4AE3-8566-141945166E9E}"/>
    <cellStyle name="Entrada 8 2 2 2 2 3 3" xfId="16681" xr:uid="{BACA2D1F-081D-4EB3-97C5-E3412D11157D}"/>
    <cellStyle name="Entrada 8 2 2 2 2 3 4" xfId="16682" xr:uid="{ED1958EE-B0C0-4C28-93EE-F2390F89119B}"/>
    <cellStyle name="Entrada 8 2 2 2 2 3 5" xfId="16683" xr:uid="{CC0F6E9C-9D3E-4D37-90B2-087F98555BCA}"/>
    <cellStyle name="Entrada 8 2 2 2 2 4" xfId="16684" xr:uid="{12CA0D8B-0EF1-42EC-B479-AFBF08744A68}"/>
    <cellStyle name="Entrada 8 2 2 2 2 4 2" xfId="16685" xr:uid="{C170554F-06EB-4B15-AB44-2DF49D8BE39C}"/>
    <cellStyle name="Entrada 8 2 2 2 2 4 3" xfId="16686" xr:uid="{D52DC22D-8C4F-473F-AC49-470DB7349E6F}"/>
    <cellStyle name="Entrada 8 2 2 2 2 4 4" xfId="16687" xr:uid="{BAA6F2EB-727B-4ADF-A078-188DA0518829}"/>
    <cellStyle name="Entrada 8 2 2 2 2 5" xfId="16688" xr:uid="{9FE42ED4-7BF6-4939-9932-47DC6BEF4A7B}"/>
    <cellStyle name="Entrada 8 2 2 2 2 5 2" xfId="16689" xr:uid="{4BFDE50C-E0D2-4D00-85B7-7F2672133651}"/>
    <cellStyle name="Entrada 8 2 2 2 2 5 3" xfId="16690" xr:uid="{17B0F082-C219-4166-BB86-D0B6C5D2C267}"/>
    <cellStyle name="Entrada 8 2 2 2 2 5 4" xfId="16691" xr:uid="{5A6425C4-0F4F-4E38-8AA1-F009877D2813}"/>
    <cellStyle name="Entrada 8 2 2 2 2 6" xfId="16692" xr:uid="{E041231B-2951-4C0E-B987-39763ED1ABD9}"/>
    <cellStyle name="Entrada 8 2 2 2 2 6 2" xfId="16693" xr:uid="{8B042FDF-90F3-45DC-848A-DB1BF0014766}"/>
    <cellStyle name="Entrada 8 2 2 2 2 6 3" xfId="16694" xr:uid="{C564CEC5-DE8E-45B6-A865-A08378335FF7}"/>
    <cellStyle name="Entrada 8 2 2 2 2 6 4" xfId="16695" xr:uid="{D20681B2-91A0-4DCB-8BCE-D9C2F31F14BB}"/>
    <cellStyle name="Entrada 8 2 2 2 2 7" xfId="16696" xr:uid="{D397DCFF-5015-447D-8955-5EAE9B7FCC8D}"/>
    <cellStyle name="Entrada 8 2 2 2 2 8" xfId="16697" xr:uid="{8B48731A-9DC5-49B9-8354-7ADF8D38AD6B}"/>
    <cellStyle name="Entrada 8 2 2 2 2 9" xfId="16698" xr:uid="{54313025-2299-4B1A-9DBF-FBB9AA49977B}"/>
    <cellStyle name="Entrada 8 2 2 2 3" xfId="16699" xr:uid="{A83DB8BE-69D6-461F-A7E5-7F33113C2766}"/>
    <cellStyle name="Entrada 8 2 2 2 3 2" xfId="16700" xr:uid="{2480DBB8-940F-432A-85E8-4B2368795B0F}"/>
    <cellStyle name="Entrada 8 2 2 2 3 3" xfId="16701" xr:uid="{A58C4D0E-9E2C-46EC-A210-865F15DCE6DA}"/>
    <cellStyle name="Entrada 8 2 2 2 3 4" xfId="16702" xr:uid="{DC568A70-6A5D-4D97-9676-E36E75814EF2}"/>
    <cellStyle name="Entrada 8 2 2 2 3 5" xfId="16703" xr:uid="{91C1689C-B5E2-4525-A0ED-8073C14E6C40}"/>
    <cellStyle name="Entrada 8 2 2 2 4" xfId="16704" xr:uid="{7D628402-C4CE-4F4E-AC24-A8ED8FADD0A3}"/>
    <cellStyle name="Entrada 8 2 2 2 4 2" xfId="16705" xr:uid="{3B8F3F37-0E51-43CA-B91B-3D050DEB319C}"/>
    <cellStyle name="Entrada 8 2 2 2 4 3" xfId="16706" xr:uid="{EFD4E2F4-F4E8-4A71-BF0B-3A9798B10BCA}"/>
    <cellStyle name="Entrada 8 2 2 2 4 4" xfId="16707" xr:uid="{0C09D17C-5DAD-453B-8E94-B35C9181DFE7}"/>
    <cellStyle name="Entrada 8 2 2 2 4 5" xfId="16708" xr:uid="{EF31F112-4781-4357-8A44-C7AC84B3B2CD}"/>
    <cellStyle name="Entrada 8 2 2 2 5" xfId="16709" xr:uid="{C3A75075-9CDA-4063-B455-423030EC6D1E}"/>
    <cellStyle name="Entrada 8 2 2 2 5 2" xfId="16710" xr:uid="{F4B6DCCC-CF4D-469D-8E51-D707139C410E}"/>
    <cellStyle name="Entrada 8 2 2 2 5 3" xfId="16711" xr:uid="{720C3D35-31DB-4B15-B91C-5F8ED45927DE}"/>
    <cellStyle name="Entrada 8 2 2 2 5 4" xfId="16712" xr:uid="{6F3495FB-596F-4905-AB17-1C5B2FED4B1B}"/>
    <cellStyle name="Entrada 8 2 2 2 6" xfId="16713" xr:uid="{B2248500-DB34-4965-A6AA-CFC88C57B3BF}"/>
    <cellStyle name="Entrada 8 2 2 2 6 2" xfId="16714" xr:uid="{1E953847-BF9F-4D01-8732-5063B1787FB8}"/>
    <cellStyle name="Entrada 8 2 2 2 6 3" xfId="16715" xr:uid="{A27A83E5-6B4A-4EC4-8409-B159B72855DD}"/>
    <cellStyle name="Entrada 8 2 2 2 6 4" xfId="16716" xr:uid="{482D5343-D28D-4B07-93CE-42AB92490655}"/>
    <cellStyle name="Entrada 8 2 2 2 7" xfId="16717" xr:uid="{31620F51-F1DC-467C-BD1D-98B1A67493D9}"/>
    <cellStyle name="Entrada 8 2 2 2 7 2" xfId="16718" xr:uid="{C1235574-95A0-4A83-B477-1453DD12DEE7}"/>
    <cellStyle name="Entrada 8 2 2 2 7 3" xfId="16719" xr:uid="{72A99B4C-8320-4EE4-9BEF-BCD81CEB41EF}"/>
    <cellStyle name="Entrada 8 2 2 2 7 4" xfId="16720" xr:uid="{F482FAE9-8D34-441B-899B-FAAD1E2B87E8}"/>
    <cellStyle name="Entrada 8 2 2 2 8" xfId="16721" xr:uid="{C02D639E-429A-4353-8C23-6E6BA5D8867F}"/>
    <cellStyle name="Entrada 8 2 2 2 9" xfId="16722" xr:uid="{C4289132-9136-4D4B-AF3C-1566C006CB08}"/>
    <cellStyle name="Entrada 8 2 2 3" xfId="16723" xr:uid="{0EE413A6-A241-4CB6-99FA-6053D8EE3484}"/>
    <cellStyle name="Entrada 8 2 2 3 10" xfId="16724" xr:uid="{2B4AE564-2B8E-4683-AD2D-CB507384853E}"/>
    <cellStyle name="Entrada 8 2 2 3 2" xfId="16725" xr:uid="{FB4826DA-89BD-41AF-BA0C-F6BE755EAFFC}"/>
    <cellStyle name="Entrada 8 2 2 3 2 2" xfId="16726" xr:uid="{654F000C-0123-4434-AC2F-2C9D56DDB88A}"/>
    <cellStyle name="Entrada 8 2 2 3 2 3" xfId="16727" xr:uid="{1F1B16CF-ACAB-4ECE-83E5-FD664B599A45}"/>
    <cellStyle name="Entrada 8 2 2 3 2 4" xfId="16728" xr:uid="{AC8C7A46-8229-4F5A-B8A4-B43F5AD81ACD}"/>
    <cellStyle name="Entrada 8 2 2 3 2 5" xfId="16729" xr:uid="{D2BC6652-164A-4D87-BC76-44297A84CD0A}"/>
    <cellStyle name="Entrada 8 2 2 3 3" xfId="16730" xr:uid="{CD54352E-3AB4-4ACB-899E-EF01F268D340}"/>
    <cellStyle name="Entrada 8 2 2 3 3 2" xfId="16731" xr:uid="{E2CC250F-8710-49D7-BD9C-4AF2C983C01F}"/>
    <cellStyle name="Entrada 8 2 2 3 3 3" xfId="16732" xr:uid="{0CB80325-6C23-47D4-87B8-FC0B1201C9D9}"/>
    <cellStyle name="Entrada 8 2 2 3 3 4" xfId="16733" xr:uid="{6B0037A7-760F-4D76-867C-C2BFB0B40C9C}"/>
    <cellStyle name="Entrada 8 2 2 3 3 5" xfId="16734" xr:uid="{B842A909-9448-4287-8A21-D126325A8056}"/>
    <cellStyle name="Entrada 8 2 2 3 4" xfId="16735" xr:uid="{9BFA5BA3-4913-408E-B745-2E9455DCCFF9}"/>
    <cellStyle name="Entrada 8 2 2 3 4 2" xfId="16736" xr:uid="{BAAA0950-8383-4574-B424-9BD67024F5E9}"/>
    <cellStyle name="Entrada 8 2 2 3 4 3" xfId="16737" xr:uid="{944AA874-1255-4B05-946D-EACDAD905151}"/>
    <cellStyle name="Entrada 8 2 2 3 4 4" xfId="16738" xr:uid="{20E96D2E-B23E-47E4-AEAA-C9F5FEAFC58F}"/>
    <cellStyle name="Entrada 8 2 2 3 5" xfId="16739" xr:uid="{9DD4F5A6-02A0-4911-8765-EEAD968AAA38}"/>
    <cellStyle name="Entrada 8 2 2 3 5 2" xfId="16740" xr:uid="{71CBCFEA-B092-49FC-ABDA-65BC01A6ADEC}"/>
    <cellStyle name="Entrada 8 2 2 3 5 3" xfId="16741" xr:uid="{E56ABBEF-CD6B-4038-9FBF-D6DB8AB9DA5F}"/>
    <cellStyle name="Entrada 8 2 2 3 5 4" xfId="16742" xr:uid="{DCBD43A3-CBCD-41B1-8084-87CBBC3F399F}"/>
    <cellStyle name="Entrada 8 2 2 3 6" xfId="16743" xr:uid="{49B9ABB1-C370-4DA5-BB50-0717C708C79C}"/>
    <cellStyle name="Entrada 8 2 2 3 6 2" xfId="16744" xr:uid="{4FE699C2-7075-4D4F-BA07-4830E42FA361}"/>
    <cellStyle name="Entrada 8 2 2 3 6 3" xfId="16745" xr:uid="{3CECAECB-CBA0-485F-90AF-771C71DBF9D3}"/>
    <cellStyle name="Entrada 8 2 2 3 6 4" xfId="16746" xr:uid="{FBD806F7-3CE8-4EAD-93F2-6A07C46EFF13}"/>
    <cellStyle name="Entrada 8 2 2 3 7" xfId="16747" xr:uid="{1F07D071-AC54-4561-9700-9CA27956AFAD}"/>
    <cellStyle name="Entrada 8 2 2 3 8" xfId="16748" xr:uid="{1F8B7FC6-D81E-4E75-8610-5DA8D8808388}"/>
    <cellStyle name="Entrada 8 2 2 3 9" xfId="16749" xr:uid="{63FA099A-DE3A-4ED2-B366-EAFBD102BDE4}"/>
    <cellStyle name="Entrada 8 2 2 4" xfId="16750" xr:uid="{26CED37D-630C-4C1A-8101-F74058452245}"/>
    <cellStyle name="Entrada 8 2 2 4 10" xfId="16751" xr:uid="{80883135-647E-41B4-9091-390C6FF91E55}"/>
    <cellStyle name="Entrada 8 2 2 4 2" xfId="16752" xr:uid="{A3D2BBBB-19E7-4F07-95A0-5CCE7C1C6C6C}"/>
    <cellStyle name="Entrada 8 2 2 4 2 2" xfId="16753" xr:uid="{6AAE5085-79F2-49E7-A487-BF14A7282FDF}"/>
    <cellStyle name="Entrada 8 2 2 4 2 3" xfId="16754" xr:uid="{6C279FFD-03B8-4366-9539-37A5E2D59452}"/>
    <cellStyle name="Entrada 8 2 2 4 2 4" xfId="16755" xr:uid="{09664CB1-6ED4-4603-8150-0FCB06D48BB1}"/>
    <cellStyle name="Entrada 8 2 2 4 2 5" xfId="16756" xr:uid="{1187934B-C5E5-405E-8480-E1FADCF2C93A}"/>
    <cellStyle name="Entrada 8 2 2 4 3" xfId="16757" xr:uid="{FE247FBB-CDF4-47CE-870A-3C63FA287530}"/>
    <cellStyle name="Entrada 8 2 2 4 3 2" xfId="16758" xr:uid="{938EA5D2-40C0-406A-9DC1-A4BB2111BD32}"/>
    <cellStyle name="Entrada 8 2 2 4 3 3" xfId="16759" xr:uid="{4701AF61-D596-42F3-B2CC-F4A565865149}"/>
    <cellStyle name="Entrada 8 2 2 4 3 4" xfId="16760" xr:uid="{F28787BA-C526-4DD7-8803-48597084E50C}"/>
    <cellStyle name="Entrada 8 2 2 4 3 5" xfId="16761" xr:uid="{8DCACEFF-C777-485B-8108-91B9428B2191}"/>
    <cellStyle name="Entrada 8 2 2 4 4" xfId="16762" xr:uid="{83ED1335-7709-42DF-9DC3-53FE04BA62EA}"/>
    <cellStyle name="Entrada 8 2 2 4 4 2" xfId="16763" xr:uid="{6267980F-1109-4182-ACA3-171298404483}"/>
    <cellStyle name="Entrada 8 2 2 4 4 3" xfId="16764" xr:uid="{29658743-08F1-463B-B247-A8097450F295}"/>
    <cellStyle name="Entrada 8 2 2 4 4 4" xfId="16765" xr:uid="{B581F389-322A-4BB2-9B1E-526B42FA770B}"/>
    <cellStyle name="Entrada 8 2 2 4 5" xfId="16766" xr:uid="{06DAC373-92E9-4EC7-91FF-A72AD0C2D64D}"/>
    <cellStyle name="Entrada 8 2 2 4 5 2" xfId="16767" xr:uid="{F1E92A8C-5D48-4A57-AB51-58FDF572220A}"/>
    <cellStyle name="Entrada 8 2 2 4 5 3" xfId="16768" xr:uid="{B775712A-C4CA-4C19-99A9-6A35902DCDA9}"/>
    <cellStyle name="Entrada 8 2 2 4 5 4" xfId="16769" xr:uid="{96371062-3F36-47A0-84B4-72E80187E468}"/>
    <cellStyle name="Entrada 8 2 2 4 6" xfId="16770" xr:uid="{8962535F-402B-4B61-9BBB-C476748A7317}"/>
    <cellStyle name="Entrada 8 2 2 4 6 2" xfId="16771" xr:uid="{87648F19-0675-4774-8ED1-07D8B7B768E6}"/>
    <cellStyle name="Entrada 8 2 2 4 6 3" xfId="16772" xr:uid="{A2B0F2B4-92BE-4F26-8BF0-629666333C4A}"/>
    <cellStyle name="Entrada 8 2 2 4 6 4" xfId="16773" xr:uid="{530C0543-0751-48CA-913F-DE16B407313D}"/>
    <cellStyle name="Entrada 8 2 2 4 7" xfId="16774" xr:uid="{2972B05B-70C4-47E8-9707-6C703A2AE14C}"/>
    <cellStyle name="Entrada 8 2 2 4 8" xfId="16775" xr:uid="{4AAD5BBA-5D02-4FC4-89C3-428F403A2ECD}"/>
    <cellStyle name="Entrada 8 2 2 4 9" xfId="16776" xr:uid="{03D253D4-CF01-4E99-9ADB-AF4B7CB99265}"/>
    <cellStyle name="Entrada 8 2 2 5" xfId="16777" xr:uid="{F97A4B4A-A5AE-4486-A9F7-0A91842E4979}"/>
    <cellStyle name="Entrada 8 2 2 5 2" xfId="16778" xr:uid="{25CB0813-646D-448E-954F-753DE1C089DB}"/>
    <cellStyle name="Entrada 8 2 2 5 3" xfId="16779" xr:uid="{2AB69454-2F32-4E3E-B8AB-CE2057DB2E82}"/>
    <cellStyle name="Entrada 8 2 2 5 4" xfId="16780" xr:uid="{7C4C93E9-A22A-4236-9666-41AB9333618B}"/>
    <cellStyle name="Entrada 8 2 2 5 5" xfId="16781" xr:uid="{CFFFABF5-F55E-4C69-9B1A-07BB237CA661}"/>
    <cellStyle name="Entrada 8 2 2 6" xfId="16782" xr:uid="{6F698005-A7D2-4556-B383-7B1EAE3BBF7E}"/>
    <cellStyle name="Entrada 8 2 2 6 2" xfId="16783" xr:uid="{09EA673C-06C3-430E-A6F2-F43D10009CB5}"/>
    <cellStyle name="Entrada 8 2 2 6 3" xfId="16784" xr:uid="{B6498A55-A8DE-4E21-81F1-537A0C201340}"/>
    <cellStyle name="Entrada 8 2 2 6 4" xfId="16785" xr:uid="{BF558DF3-753B-4FD8-9382-5088A184338D}"/>
    <cellStyle name="Entrada 8 2 2 7" xfId="16786" xr:uid="{012D1AB6-ADAB-4A31-B9D9-C6B09F2B6C57}"/>
    <cellStyle name="Entrada 8 2 2 7 2" xfId="16787" xr:uid="{B0EE4F89-818C-4CA3-A553-9A19B9AF10E9}"/>
    <cellStyle name="Entrada 8 2 2 7 3" xfId="16788" xr:uid="{3D4EC65D-816C-44BA-8251-E752D9612FBA}"/>
    <cellStyle name="Entrada 8 2 2 7 4" xfId="16789" xr:uid="{F34010A1-3FE8-48F9-A7B3-85936D7483C5}"/>
    <cellStyle name="Entrada 8 2 2 8" xfId="16790" xr:uid="{C3A0AE47-FD44-4648-9436-514ED89ABC7B}"/>
    <cellStyle name="Entrada 8 2 2 8 2" xfId="16791" xr:uid="{998E0A6F-A701-4595-8154-7D966A72E059}"/>
    <cellStyle name="Entrada 8 2 2 8 3" xfId="16792" xr:uid="{2447A87C-BA7E-4993-8FD4-5EC2C2757C04}"/>
    <cellStyle name="Entrada 8 2 2 8 4" xfId="16793" xr:uid="{70191A16-C12F-4E68-B61F-0C8FBA2365B4}"/>
    <cellStyle name="Entrada 8 2 2 9" xfId="16794" xr:uid="{572096A3-0849-4ED7-8AAA-DDBA56917883}"/>
    <cellStyle name="Entrada 8 2 3" xfId="1006" xr:uid="{62D32BE0-1EC8-4CAE-A308-DA230E4B2246}"/>
    <cellStyle name="Entrada 8 2 3 10" xfId="16795" xr:uid="{FD209891-1BFB-49F8-B547-AF2D8799934B}"/>
    <cellStyle name="Entrada 8 2 3 11" xfId="16796" xr:uid="{A627B424-3BFB-4A2E-802A-0C71B4DC2C33}"/>
    <cellStyle name="Entrada 8 2 3 12" xfId="16797" xr:uid="{74044666-0CAB-45E6-B60E-C1E5EF37AEC2}"/>
    <cellStyle name="Entrada 8 2 3 13" xfId="16798" xr:uid="{1C4B23CD-17DA-4D97-8727-50FA7CDA5870}"/>
    <cellStyle name="Entrada 8 2 3 2" xfId="16799" xr:uid="{F73EB987-C8EA-47AC-BB46-D7BA3756CC83}"/>
    <cellStyle name="Entrada 8 2 3 2 10" xfId="16800" xr:uid="{13FE42E4-696D-43A1-89B7-B931D60461DA}"/>
    <cellStyle name="Entrada 8 2 3 2 2" xfId="16801" xr:uid="{0B816FC3-9F30-4CC0-91FA-03969A4B653C}"/>
    <cellStyle name="Entrada 8 2 3 2 2 2" xfId="16802" xr:uid="{3B1F64EA-B448-44B9-941F-7052C5563B98}"/>
    <cellStyle name="Entrada 8 2 3 2 2 3" xfId="16803" xr:uid="{08FB5FDC-E8AA-461E-9488-5979FEF7E487}"/>
    <cellStyle name="Entrada 8 2 3 2 2 4" xfId="16804" xr:uid="{61FDB9B6-D1A9-4726-893A-C1894AB9E362}"/>
    <cellStyle name="Entrada 8 2 3 2 2 5" xfId="16805" xr:uid="{A21FE08C-1CB3-4171-BE6A-90285CD42C46}"/>
    <cellStyle name="Entrada 8 2 3 2 3" xfId="16806" xr:uid="{47495712-AF14-431F-BBC7-436B0D507A63}"/>
    <cellStyle name="Entrada 8 2 3 2 3 2" xfId="16807" xr:uid="{2BE3FD72-E943-4246-B6EC-84A51572B586}"/>
    <cellStyle name="Entrada 8 2 3 2 3 3" xfId="16808" xr:uid="{41D73AD5-A68F-47FB-938A-D13ECFF5F9C5}"/>
    <cellStyle name="Entrada 8 2 3 2 3 4" xfId="16809" xr:uid="{9DAEC60E-DEEA-4156-915E-E458C25DE762}"/>
    <cellStyle name="Entrada 8 2 3 2 3 5" xfId="16810" xr:uid="{993CA882-2AA6-4426-ADC9-6D6346C26F8F}"/>
    <cellStyle name="Entrada 8 2 3 2 4" xfId="16811" xr:uid="{62F7D506-24EA-4BA3-A03F-574BCCD734D7}"/>
    <cellStyle name="Entrada 8 2 3 2 4 2" xfId="16812" xr:uid="{8C0970DF-F220-498F-BF48-1A3BF7010EC6}"/>
    <cellStyle name="Entrada 8 2 3 2 4 3" xfId="16813" xr:uid="{28E885DD-71F9-4C98-BA41-C64A84B49E16}"/>
    <cellStyle name="Entrada 8 2 3 2 4 4" xfId="16814" xr:uid="{CAB375E0-7B49-4822-BBEE-3D47039D4435}"/>
    <cellStyle name="Entrada 8 2 3 2 5" xfId="16815" xr:uid="{4D772064-BC7A-4671-AC47-EE8FAB5D4130}"/>
    <cellStyle name="Entrada 8 2 3 2 5 2" xfId="16816" xr:uid="{C5079ACA-68A5-4B5E-9741-9D8B3DD6CD89}"/>
    <cellStyle name="Entrada 8 2 3 2 5 3" xfId="16817" xr:uid="{086E8B2A-DF61-4D1D-9C54-7F7FD54DB842}"/>
    <cellStyle name="Entrada 8 2 3 2 5 4" xfId="16818" xr:uid="{53C912D0-F75C-48E3-85D6-B70798B2EEA3}"/>
    <cellStyle name="Entrada 8 2 3 2 6" xfId="16819" xr:uid="{8676C5A9-0076-4241-AFD0-92BDA1644BEE}"/>
    <cellStyle name="Entrada 8 2 3 2 6 2" xfId="16820" xr:uid="{8367C4B8-6CBD-49F2-A5E9-8B5B9FB6B98F}"/>
    <cellStyle name="Entrada 8 2 3 2 6 3" xfId="16821" xr:uid="{C61CB888-8188-4692-ADD7-674F0EF59EFC}"/>
    <cellStyle name="Entrada 8 2 3 2 6 4" xfId="16822" xr:uid="{821E6F3A-36F3-4AF6-9746-1FDEF65918EC}"/>
    <cellStyle name="Entrada 8 2 3 2 7" xfId="16823" xr:uid="{AADF861B-AACF-4993-88C4-7C60AACE0EE6}"/>
    <cellStyle name="Entrada 8 2 3 2 8" xfId="16824" xr:uid="{8F290960-EDAB-430E-9381-1AACE279D3FE}"/>
    <cellStyle name="Entrada 8 2 3 2 9" xfId="16825" xr:uid="{C7D84753-DD44-41D3-AAAA-68413D21BB10}"/>
    <cellStyle name="Entrada 8 2 3 3" xfId="16826" xr:uid="{08F95B3B-B5E0-4F1D-993D-DAE2DA7729FF}"/>
    <cellStyle name="Entrada 8 2 3 3 2" xfId="16827" xr:uid="{C035A884-2A28-4DDB-B62E-40656E176485}"/>
    <cellStyle name="Entrada 8 2 3 3 3" xfId="16828" xr:uid="{E9B7AA84-8D42-4CD8-87CD-13D959EB25A7}"/>
    <cellStyle name="Entrada 8 2 3 3 4" xfId="16829" xr:uid="{31C081D8-5A06-48BB-A6D3-A74A7F5F9A70}"/>
    <cellStyle name="Entrada 8 2 3 3 5" xfId="16830" xr:uid="{8F67F75F-1BAF-47E5-82CF-A108F7AA41CE}"/>
    <cellStyle name="Entrada 8 2 3 4" xfId="16831" xr:uid="{81C78DEE-1B19-4B75-9126-02EBC82704E2}"/>
    <cellStyle name="Entrada 8 2 3 4 2" xfId="16832" xr:uid="{B644906B-6739-4D5C-AB48-0B4EF1DAB449}"/>
    <cellStyle name="Entrada 8 2 3 4 3" xfId="16833" xr:uid="{7216CB99-FCBD-412B-88F9-367A599A85D8}"/>
    <cellStyle name="Entrada 8 2 3 4 4" xfId="16834" xr:uid="{FE0FE639-D81B-42DD-AB32-5D5BAD8AF8AF}"/>
    <cellStyle name="Entrada 8 2 3 4 5" xfId="16835" xr:uid="{4342BF4F-321B-4DE1-A909-F2EE77A87B3F}"/>
    <cellStyle name="Entrada 8 2 3 5" xfId="16836" xr:uid="{A6C60A30-3BFA-4090-87F4-A9FA91D70154}"/>
    <cellStyle name="Entrada 8 2 3 5 2" xfId="16837" xr:uid="{89DBF913-96BF-4DB2-9F02-A319172DE35D}"/>
    <cellStyle name="Entrada 8 2 3 5 3" xfId="16838" xr:uid="{1BF9D77C-95C4-4486-A72E-6B932EC1DB65}"/>
    <cellStyle name="Entrada 8 2 3 5 4" xfId="16839" xr:uid="{197F821B-AEAF-40F1-9536-896A2DFB33BA}"/>
    <cellStyle name="Entrada 8 2 3 6" xfId="16840" xr:uid="{88EC56E5-3A40-4F23-8891-DDF229D9447E}"/>
    <cellStyle name="Entrada 8 2 3 6 2" xfId="16841" xr:uid="{E0540FE1-AF34-4A9B-89A8-295395D046BE}"/>
    <cellStyle name="Entrada 8 2 3 6 3" xfId="16842" xr:uid="{97A8BC09-D978-4B07-8B78-4A9CFDAFD32A}"/>
    <cellStyle name="Entrada 8 2 3 6 4" xfId="16843" xr:uid="{94A9405A-D22F-4460-BEB4-1B7123FC0F19}"/>
    <cellStyle name="Entrada 8 2 3 7" xfId="16844" xr:uid="{4EF00805-85ED-4DC0-9F10-FF1C05A885EB}"/>
    <cellStyle name="Entrada 8 2 3 7 2" xfId="16845" xr:uid="{5B164997-3ADC-4B78-8A54-8F3ACCBB5F4F}"/>
    <cellStyle name="Entrada 8 2 3 7 3" xfId="16846" xr:uid="{C92EF26E-43E7-4E6F-B94B-1CCB62E49900}"/>
    <cellStyle name="Entrada 8 2 3 7 4" xfId="16847" xr:uid="{073BDEE2-4E0B-4783-9CA7-08E29401E0BD}"/>
    <cellStyle name="Entrada 8 2 3 8" xfId="16848" xr:uid="{50F66693-D6A1-4BBD-8E60-2D773DD10F2E}"/>
    <cellStyle name="Entrada 8 2 3 9" xfId="16849" xr:uid="{52080684-99AC-495C-8A6F-87B6DC37F1FB}"/>
    <cellStyle name="Entrada 8 2 4" xfId="16850" xr:uid="{F531FA06-5FF9-477D-8805-AC4E229FAB4B}"/>
    <cellStyle name="Entrada 8 2 4 10" xfId="16851" xr:uid="{010EBD71-04CF-4569-9D14-5C42EF896B51}"/>
    <cellStyle name="Entrada 8 2 4 2" xfId="16852" xr:uid="{0C5CB1FD-45EE-449E-9D59-F00B08DD773A}"/>
    <cellStyle name="Entrada 8 2 4 2 2" xfId="16853" xr:uid="{88C3BDCE-248D-4B84-A89E-9576E2B0FBDB}"/>
    <cellStyle name="Entrada 8 2 4 2 3" xfId="16854" xr:uid="{DB6DB4EC-89E1-4BE6-AE06-81BD7659043C}"/>
    <cellStyle name="Entrada 8 2 4 2 4" xfId="16855" xr:uid="{37B4DCA4-BA05-4CE5-8ADD-85B2398FBF2F}"/>
    <cellStyle name="Entrada 8 2 4 2 5" xfId="16856" xr:uid="{60954B11-964E-45E8-9516-7A90DC00F1E2}"/>
    <cellStyle name="Entrada 8 2 4 3" xfId="16857" xr:uid="{079E81CE-F84F-4F10-9633-54154FD1CE8C}"/>
    <cellStyle name="Entrada 8 2 4 3 2" xfId="16858" xr:uid="{0C01E25D-8E1F-40D1-990E-F04F870F49D9}"/>
    <cellStyle name="Entrada 8 2 4 3 3" xfId="16859" xr:uid="{DD80FF70-A5EE-411C-946C-8917FAA687FE}"/>
    <cellStyle name="Entrada 8 2 4 3 4" xfId="16860" xr:uid="{BE745BA3-30E2-4E50-8891-004A88B16B34}"/>
    <cellStyle name="Entrada 8 2 4 3 5" xfId="16861" xr:uid="{3EE23515-F2BF-4873-BB5F-AACF7C7019CD}"/>
    <cellStyle name="Entrada 8 2 4 4" xfId="16862" xr:uid="{EF660023-EAFA-4A2D-9289-9653E7941366}"/>
    <cellStyle name="Entrada 8 2 4 4 2" xfId="16863" xr:uid="{03A23070-8D41-48BC-9843-5C87EB8747CB}"/>
    <cellStyle name="Entrada 8 2 4 4 3" xfId="16864" xr:uid="{FD6C0262-351E-4544-AEC9-8697120F5073}"/>
    <cellStyle name="Entrada 8 2 4 4 4" xfId="16865" xr:uid="{FF7F33E4-826D-474E-8EEF-018741DE7B2F}"/>
    <cellStyle name="Entrada 8 2 4 5" xfId="16866" xr:uid="{B87F29A8-07AC-4323-800A-79E490A14344}"/>
    <cellStyle name="Entrada 8 2 4 5 2" xfId="16867" xr:uid="{CDCDD5B5-74EA-4A28-B895-29345B201A8F}"/>
    <cellStyle name="Entrada 8 2 4 5 3" xfId="16868" xr:uid="{2813A4A2-3B68-448F-A4CA-2BD008A3F2F5}"/>
    <cellStyle name="Entrada 8 2 4 5 4" xfId="16869" xr:uid="{EE4D5EB5-7A78-440F-9EF1-D10004434367}"/>
    <cellStyle name="Entrada 8 2 4 6" xfId="16870" xr:uid="{7AA9E22E-57B0-43E9-9EAA-41001FFF6D11}"/>
    <cellStyle name="Entrada 8 2 4 6 2" xfId="16871" xr:uid="{094695A4-2B3C-42C6-A853-BD66E96EB5F5}"/>
    <cellStyle name="Entrada 8 2 4 6 3" xfId="16872" xr:uid="{1AEFB5F2-5708-44D8-8D79-F5A9D52DD605}"/>
    <cellStyle name="Entrada 8 2 4 6 4" xfId="16873" xr:uid="{DC51BC35-7FBE-4D4F-AA6A-147BFB1454F5}"/>
    <cellStyle name="Entrada 8 2 4 7" xfId="16874" xr:uid="{F1937AD5-0136-490A-9F81-E6C9372CFFF7}"/>
    <cellStyle name="Entrada 8 2 4 8" xfId="16875" xr:uid="{E6F9632C-E5DA-4F22-8536-CDD302044A6C}"/>
    <cellStyle name="Entrada 8 2 4 9" xfId="16876" xr:uid="{3D790D20-8EEF-4B91-AD3B-5918D88E229A}"/>
    <cellStyle name="Entrada 8 2 5" xfId="16877" xr:uid="{AE34C355-2BF3-4533-A1DA-2CC0F5BB84DF}"/>
    <cellStyle name="Entrada 8 2 5 10" xfId="16878" xr:uid="{7299CFD3-E082-45C3-81DE-95EB331D7004}"/>
    <cellStyle name="Entrada 8 2 5 2" xfId="16879" xr:uid="{3FA233B3-4C0C-4C55-A8EA-C4CC2419ADB1}"/>
    <cellStyle name="Entrada 8 2 5 2 2" xfId="16880" xr:uid="{7F42AF38-5FB7-4A08-8FC1-1930134A0BFF}"/>
    <cellStyle name="Entrada 8 2 5 2 3" xfId="16881" xr:uid="{923CD903-B7CD-4FF1-A477-C8D5C3B2727D}"/>
    <cellStyle name="Entrada 8 2 5 2 4" xfId="16882" xr:uid="{4F17CFC7-D00C-4479-9449-47AB3C027F19}"/>
    <cellStyle name="Entrada 8 2 5 2 5" xfId="16883" xr:uid="{16283166-FC5A-4864-9E7C-2040DCD58D4A}"/>
    <cellStyle name="Entrada 8 2 5 3" xfId="16884" xr:uid="{B232EE21-F8A7-49F5-A62E-E946F93ADC09}"/>
    <cellStyle name="Entrada 8 2 5 3 2" xfId="16885" xr:uid="{D2E91201-4BB0-435D-8DCD-21ADE2CCE219}"/>
    <cellStyle name="Entrada 8 2 5 3 3" xfId="16886" xr:uid="{A8A411A4-6EF6-4CD0-B729-8EE046971ECF}"/>
    <cellStyle name="Entrada 8 2 5 3 4" xfId="16887" xr:uid="{323B514A-9936-497D-A84F-05E7D34EF219}"/>
    <cellStyle name="Entrada 8 2 5 3 5" xfId="16888" xr:uid="{E0DE988D-CCCD-4154-B83B-E3265E33BFD1}"/>
    <cellStyle name="Entrada 8 2 5 4" xfId="16889" xr:uid="{9D8D08EA-14F1-4E5B-BE0C-3E54AA60C7CB}"/>
    <cellStyle name="Entrada 8 2 5 4 2" xfId="16890" xr:uid="{5E537361-8AB0-4920-B87A-5DC630B002E0}"/>
    <cellStyle name="Entrada 8 2 5 4 3" xfId="16891" xr:uid="{83B7312A-8651-4832-ACAF-AC89D945ED5C}"/>
    <cellStyle name="Entrada 8 2 5 4 4" xfId="16892" xr:uid="{CC95777F-29CB-4BED-8EA4-66B452E12EF7}"/>
    <cellStyle name="Entrada 8 2 5 5" xfId="16893" xr:uid="{5060FC78-93BD-4C63-A02B-A9AC04C4D2B9}"/>
    <cellStyle name="Entrada 8 2 5 5 2" xfId="16894" xr:uid="{CA7AE8CA-FCC7-4712-B78D-BDF1BEA3B7B0}"/>
    <cellStyle name="Entrada 8 2 5 5 3" xfId="16895" xr:uid="{67224E96-6183-4AB8-B242-E63BE41282D4}"/>
    <cellStyle name="Entrada 8 2 5 5 4" xfId="16896" xr:uid="{2945F37B-2122-4B6A-A96C-0E1021006A2C}"/>
    <cellStyle name="Entrada 8 2 5 6" xfId="16897" xr:uid="{443577EF-8884-4973-9C1E-AC0EF2FC9887}"/>
    <cellStyle name="Entrada 8 2 5 6 2" xfId="16898" xr:uid="{F0ADD5F9-9E9B-48F1-BBA1-4557BFD7FD70}"/>
    <cellStyle name="Entrada 8 2 5 6 3" xfId="16899" xr:uid="{D9A87272-EB81-48D3-AA76-2C5611E08747}"/>
    <cellStyle name="Entrada 8 2 5 6 4" xfId="16900" xr:uid="{812BFC71-E4D6-4478-8459-1F9B1FF2E977}"/>
    <cellStyle name="Entrada 8 2 5 7" xfId="16901" xr:uid="{F242085C-5340-4BB2-A7B3-3CEA808FA963}"/>
    <cellStyle name="Entrada 8 2 5 8" xfId="16902" xr:uid="{20228BA6-C649-45B4-8A8D-50053A93559A}"/>
    <cellStyle name="Entrada 8 2 5 9" xfId="16903" xr:uid="{A32D4FED-3345-4766-9C75-EEEA6568D4FE}"/>
    <cellStyle name="Entrada 8 2 6" xfId="16904" xr:uid="{2CC62A02-4021-43EF-8974-3AE1420E995D}"/>
    <cellStyle name="Entrada 8 2 6 2" xfId="16905" xr:uid="{18496567-1A7F-4AF9-9DAF-F747FCEF116A}"/>
    <cellStyle name="Entrada 8 2 6 3" xfId="16906" xr:uid="{F6EEE505-7C31-448F-A798-81334ECC588F}"/>
    <cellStyle name="Entrada 8 2 6 4" xfId="16907" xr:uid="{A8E5EB4A-E30F-407F-A30E-86492262CA18}"/>
    <cellStyle name="Entrada 8 2 6 5" xfId="16908" xr:uid="{B8A91EC7-1CA0-4912-A90B-46F315B23FC7}"/>
    <cellStyle name="Entrada 8 2 7" xfId="16909" xr:uid="{57EC5E75-3043-4460-879C-87F481188794}"/>
    <cellStyle name="Entrada 8 2 7 2" xfId="16910" xr:uid="{FFD94054-9903-45A8-913A-0E369F670820}"/>
    <cellStyle name="Entrada 8 2 7 3" xfId="16911" xr:uid="{68F4B9DB-8556-4512-AE31-DB08588B066F}"/>
    <cellStyle name="Entrada 8 2 7 4" xfId="16912" xr:uid="{89ECD1C7-32C9-487F-882F-29CB03B67B91}"/>
    <cellStyle name="Entrada 8 2 8" xfId="16913" xr:uid="{4B69BA33-96FE-4F2D-AD8D-4571DD27A795}"/>
    <cellStyle name="Entrada 8 2 8 2" xfId="16914" xr:uid="{64E49BF9-5ADD-4959-892D-9193187DA533}"/>
    <cellStyle name="Entrada 8 2 8 3" xfId="16915" xr:uid="{D952BA08-0D5A-4527-BAE9-2CE14BCA8B78}"/>
    <cellStyle name="Entrada 8 2 8 4" xfId="16916" xr:uid="{DB359030-FEAE-42B9-8CF4-3DB6ABC9D285}"/>
    <cellStyle name="Entrada 8 2 9" xfId="16917" xr:uid="{70A83815-10D1-45AE-B892-F22CBFC679A2}"/>
    <cellStyle name="Entrada 8 2 9 2" xfId="16918" xr:uid="{63A5F34A-8567-4E23-87D2-CC2CEAA1AC93}"/>
    <cellStyle name="Entrada 8 2 9 3" xfId="16919" xr:uid="{87F70155-F003-4713-B512-85C8786B7372}"/>
    <cellStyle name="Entrada 8 2 9 4" xfId="16920" xr:uid="{DF2E0088-A62E-4EC2-AF0E-F26E9D743545}"/>
    <cellStyle name="Entrada 8 3" xfId="696" xr:uid="{9064F877-67F5-4558-8641-96AE5BA12438}"/>
    <cellStyle name="Entrada 8 3 10" xfId="16921" xr:uid="{C75B268F-DA95-4D45-9E0A-44D52307B0AC}"/>
    <cellStyle name="Entrada 8 3 11" xfId="16922" xr:uid="{D16D67B8-5C47-4837-A647-51E0A4D82A94}"/>
    <cellStyle name="Entrada 8 3 12" xfId="16923" xr:uid="{55932AAE-A867-416F-9013-7849CBA840A3}"/>
    <cellStyle name="Entrada 8 3 13" xfId="16924" xr:uid="{CEF84D23-96CB-4D17-919C-382B341D6C11}"/>
    <cellStyle name="Entrada 8 3 2" xfId="956" xr:uid="{4E012C31-B785-42C6-A470-7DCBBE8A4021}"/>
    <cellStyle name="Entrada 8 3 2 10" xfId="16925" xr:uid="{CD3F03EA-B354-40F4-8189-8DE72944A2A3}"/>
    <cellStyle name="Entrada 8 3 2 11" xfId="16926" xr:uid="{21EEE549-6CC2-4810-8CFD-151C62C2167C}"/>
    <cellStyle name="Entrada 8 3 2 12" xfId="16927" xr:uid="{B872A66E-2848-4582-B33C-AC5772481049}"/>
    <cellStyle name="Entrada 8 3 2 13" xfId="16928" xr:uid="{0B88B143-706C-4921-A3F2-39DF3A1960AB}"/>
    <cellStyle name="Entrada 8 3 2 2" xfId="16929" xr:uid="{D6EE0BA5-AA32-4300-B9CA-FAEB5567E20A}"/>
    <cellStyle name="Entrada 8 3 2 2 10" xfId="16930" xr:uid="{8E8E127C-2AEF-438F-873B-05BB2D98DBF5}"/>
    <cellStyle name="Entrada 8 3 2 2 2" xfId="16931" xr:uid="{22018DAA-4545-41CE-ACAC-042FB0E69426}"/>
    <cellStyle name="Entrada 8 3 2 2 2 2" xfId="16932" xr:uid="{BD3F1594-DBBB-4144-8D16-F8A183CEF616}"/>
    <cellStyle name="Entrada 8 3 2 2 2 3" xfId="16933" xr:uid="{65AB04ED-6319-4CA4-9C25-15B751FBA5D7}"/>
    <cellStyle name="Entrada 8 3 2 2 2 4" xfId="16934" xr:uid="{E71C8EA2-772D-4940-A233-34782E48EC03}"/>
    <cellStyle name="Entrada 8 3 2 2 2 5" xfId="16935" xr:uid="{B3B4B9F1-79B7-4492-B299-A9F98D445829}"/>
    <cellStyle name="Entrada 8 3 2 2 3" xfId="16936" xr:uid="{73D6FDF8-53A1-4AE5-8216-A0B1CFEDEF0A}"/>
    <cellStyle name="Entrada 8 3 2 2 3 2" xfId="16937" xr:uid="{2682907E-9489-4DEF-A9D0-916605018E7A}"/>
    <cellStyle name="Entrada 8 3 2 2 3 3" xfId="16938" xr:uid="{B9CE5026-1B12-4E4B-86B6-5F1C5E65DE4A}"/>
    <cellStyle name="Entrada 8 3 2 2 3 4" xfId="16939" xr:uid="{7A9FEA9A-8BD7-4094-8062-8DE1B0812CC7}"/>
    <cellStyle name="Entrada 8 3 2 2 3 5" xfId="16940" xr:uid="{D00FADCA-B38F-4A3F-AB7D-DD46A880D1C5}"/>
    <cellStyle name="Entrada 8 3 2 2 4" xfId="16941" xr:uid="{3710313F-05D3-44E6-9DA0-E46BA3CFDC19}"/>
    <cellStyle name="Entrada 8 3 2 2 4 2" xfId="16942" xr:uid="{BB272C9C-F314-432C-BA97-8226CAE3FD6D}"/>
    <cellStyle name="Entrada 8 3 2 2 4 3" xfId="16943" xr:uid="{5C8B8510-09FB-492E-BBC0-81E0246B9D91}"/>
    <cellStyle name="Entrada 8 3 2 2 4 4" xfId="16944" xr:uid="{729FCA89-4DEE-46E0-9270-A50B2AAAE6B5}"/>
    <cellStyle name="Entrada 8 3 2 2 5" xfId="16945" xr:uid="{D91C6CBC-CEC8-43A3-92EF-35828F44B733}"/>
    <cellStyle name="Entrada 8 3 2 2 5 2" xfId="16946" xr:uid="{1909BA12-BA82-4DA4-B062-4329DDF355B6}"/>
    <cellStyle name="Entrada 8 3 2 2 5 3" xfId="16947" xr:uid="{5F4F73D1-2BF8-4670-992B-9C880AE69B78}"/>
    <cellStyle name="Entrada 8 3 2 2 5 4" xfId="16948" xr:uid="{FDA9687D-D686-4FB6-B463-AD4193993E90}"/>
    <cellStyle name="Entrada 8 3 2 2 6" xfId="16949" xr:uid="{AA7D1325-C20C-43E5-B9F0-31C71E8772B3}"/>
    <cellStyle name="Entrada 8 3 2 2 6 2" xfId="16950" xr:uid="{E36C0709-01AC-476C-AF6C-B884117B142F}"/>
    <cellStyle name="Entrada 8 3 2 2 6 3" xfId="16951" xr:uid="{30F1A1DC-049B-4117-A3AB-B753C7420F73}"/>
    <cellStyle name="Entrada 8 3 2 2 6 4" xfId="16952" xr:uid="{9D63C194-D4E6-40F2-8E9E-8547FCAC48E9}"/>
    <cellStyle name="Entrada 8 3 2 2 7" xfId="16953" xr:uid="{784D3113-9846-4643-BACA-98BB286C49EB}"/>
    <cellStyle name="Entrada 8 3 2 2 8" xfId="16954" xr:uid="{4661F742-0765-4137-995F-3E67826A1624}"/>
    <cellStyle name="Entrada 8 3 2 2 9" xfId="16955" xr:uid="{53749603-061C-419B-8C66-F34254685F75}"/>
    <cellStyle name="Entrada 8 3 2 3" xfId="16956" xr:uid="{1B27552A-F704-4438-923D-9544687C7D06}"/>
    <cellStyle name="Entrada 8 3 2 3 2" xfId="16957" xr:uid="{F7BCC4A4-BDE7-4271-B02C-2CD4ACE2AB1C}"/>
    <cellStyle name="Entrada 8 3 2 3 3" xfId="16958" xr:uid="{3D907D9D-0FC0-4259-A81B-0276FA0CBEEC}"/>
    <cellStyle name="Entrada 8 3 2 3 4" xfId="16959" xr:uid="{E554FC72-485F-4115-B932-5F77154EA4BA}"/>
    <cellStyle name="Entrada 8 3 2 3 5" xfId="16960" xr:uid="{556E187B-444F-4E2F-BCC1-09996A7D571C}"/>
    <cellStyle name="Entrada 8 3 2 4" xfId="16961" xr:uid="{7D283C42-52D3-4FC5-9896-91F8AADF81C6}"/>
    <cellStyle name="Entrada 8 3 2 4 2" xfId="16962" xr:uid="{232223B3-DF7A-4A56-B880-882B4C3D053A}"/>
    <cellStyle name="Entrada 8 3 2 4 3" xfId="16963" xr:uid="{8AA83E5B-ED90-43A3-9580-53EFCC5C7616}"/>
    <cellStyle name="Entrada 8 3 2 4 4" xfId="16964" xr:uid="{A8F07CD8-5972-4A18-B64D-E31BC7E13C9F}"/>
    <cellStyle name="Entrada 8 3 2 4 5" xfId="16965" xr:uid="{5DE61762-FB1F-4313-A147-0CA82658F63C}"/>
    <cellStyle name="Entrada 8 3 2 5" xfId="16966" xr:uid="{5A818F57-AD44-4BEE-ACE7-339BCBFD642F}"/>
    <cellStyle name="Entrada 8 3 2 5 2" xfId="16967" xr:uid="{6E297EDE-50FB-40AE-B381-AEB129BA069A}"/>
    <cellStyle name="Entrada 8 3 2 5 3" xfId="16968" xr:uid="{17A5B558-D4AE-4DD9-A0FE-E73255691C72}"/>
    <cellStyle name="Entrada 8 3 2 5 4" xfId="16969" xr:uid="{CF5564AE-318C-495D-9369-86AB8E837B48}"/>
    <cellStyle name="Entrada 8 3 2 6" xfId="16970" xr:uid="{F7EE9478-B4D2-4493-8D34-6EAB81747C80}"/>
    <cellStyle name="Entrada 8 3 2 6 2" xfId="16971" xr:uid="{11023086-F875-488E-B172-22D18996E560}"/>
    <cellStyle name="Entrada 8 3 2 6 3" xfId="16972" xr:uid="{C85752FF-85EE-45D5-BF8B-0EBA3549C440}"/>
    <cellStyle name="Entrada 8 3 2 6 4" xfId="16973" xr:uid="{1A35A7EB-4E74-44F1-9891-ED0C7D6C955B}"/>
    <cellStyle name="Entrada 8 3 2 7" xfId="16974" xr:uid="{B39DCCF7-678A-48A7-8EB3-2C8C053D1CFA}"/>
    <cellStyle name="Entrada 8 3 2 7 2" xfId="16975" xr:uid="{CD76AB73-6642-4214-9076-5F710F2F4CF6}"/>
    <cellStyle name="Entrada 8 3 2 7 3" xfId="16976" xr:uid="{5E292226-B7E7-4BD3-8299-9459F894BB2E}"/>
    <cellStyle name="Entrada 8 3 2 7 4" xfId="16977" xr:uid="{059921CE-1983-42CA-A259-EDF1F55D4136}"/>
    <cellStyle name="Entrada 8 3 2 8" xfId="16978" xr:uid="{7B0CDD26-9852-4493-B7CA-1573A275F78C}"/>
    <cellStyle name="Entrada 8 3 2 9" xfId="16979" xr:uid="{1A0658CF-CE25-4784-87A8-D14D051D7C0C}"/>
    <cellStyle name="Entrada 8 3 3" xfId="16980" xr:uid="{736A025B-E421-4C66-94AE-F0D3317477BA}"/>
    <cellStyle name="Entrada 8 3 3 10" xfId="16981" xr:uid="{9357FE8A-27F7-4EE3-88E7-1E9B942C524C}"/>
    <cellStyle name="Entrada 8 3 3 2" xfId="16982" xr:uid="{6BE0A0CA-DDF8-448B-8266-A07923362AEB}"/>
    <cellStyle name="Entrada 8 3 3 2 2" xfId="16983" xr:uid="{0F3152A1-C044-425A-A8B5-3132EBFB2566}"/>
    <cellStyle name="Entrada 8 3 3 2 3" xfId="16984" xr:uid="{AE437D77-FE66-4CEE-B968-CAFBDEF786F9}"/>
    <cellStyle name="Entrada 8 3 3 2 4" xfId="16985" xr:uid="{6B7FBFF9-543D-4D2C-885A-CB12F45385DE}"/>
    <cellStyle name="Entrada 8 3 3 2 5" xfId="16986" xr:uid="{AC4A92F0-D8E4-4476-943E-31F41015A4D6}"/>
    <cellStyle name="Entrada 8 3 3 3" xfId="16987" xr:uid="{3A67B243-4D92-4248-8B6F-A9DE28C7D1FC}"/>
    <cellStyle name="Entrada 8 3 3 3 2" xfId="16988" xr:uid="{6CCAFE12-2A24-4D62-93D4-B2F95B4404CF}"/>
    <cellStyle name="Entrada 8 3 3 3 3" xfId="16989" xr:uid="{78883637-E1E8-4905-9D8C-8CEDA57DE559}"/>
    <cellStyle name="Entrada 8 3 3 3 4" xfId="16990" xr:uid="{7CD92E12-14A8-4A9F-9665-4A66B5C21B72}"/>
    <cellStyle name="Entrada 8 3 3 3 5" xfId="16991" xr:uid="{0AD327F7-81B8-4212-95D2-BE389A05E659}"/>
    <cellStyle name="Entrada 8 3 3 4" xfId="16992" xr:uid="{37761652-50D8-4929-9B3A-62E8B7C23F03}"/>
    <cellStyle name="Entrada 8 3 3 4 2" xfId="16993" xr:uid="{DB0A859A-2C11-438A-B927-23C873EFACA0}"/>
    <cellStyle name="Entrada 8 3 3 4 3" xfId="16994" xr:uid="{41F96200-4562-4810-B82C-099470D54FB8}"/>
    <cellStyle name="Entrada 8 3 3 4 4" xfId="16995" xr:uid="{21E48351-A68F-40C5-A5A6-322852614605}"/>
    <cellStyle name="Entrada 8 3 3 5" xfId="16996" xr:uid="{8B86A0B8-334E-46BE-8990-F3E7A5B14A5F}"/>
    <cellStyle name="Entrada 8 3 3 5 2" xfId="16997" xr:uid="{A4604150-5ECC-4863-BF44-49AA779EEEDB}"/>
    <cellStyle name="Entrada 8 3 3 5 3" xfId="16998" xr:uid="{78A97011-9B81-456E-93C6-639568F6C0F7}"/>
    <cellStyle name="Entrada 8 3 3 5 4" xfId="16999" xr:uid="{86C42E31-F790-40B3-8D76-EBF20A5FA3CF}"/>
    <cellStyle name="Entrada 8 3 3 6" xfId="17000" xr:uid="{7BA270B3-786D-4A24-81B5-0872A89B19F5}"/>
    <cellStyle name="Entrada 8 3 3 6 2" xfId="17001" xr:uid="{EFF4D6CF-0239-4548-98DD-2319A3317EF8}"/>
    <cellStyle name="Entrada 8 3 3 6 3" xfId="17002" xr:uid="{1A420AA2-CB8A-4E27-8769-C0A6D20528E8}"/>
    <cellStyle name="Entrada 8 3 3 6 4" xfId="17003" xr:uid="{8FB1ACDB-9B41-439D-8AC1-FE7254430FFA}"/>
    <cellStyle name="Entrada 8 3 3 7" xfId="17004" xr:uid="{E4EC0C14-1F98-4FE5-B8FB-2449FF626D70}"/>
    <cellStyle name="Entrada 8 3 3 8" xfId="17005" xr:uid="{0955A1CD-1CC7-49F7-B2C0-701AD69182A0}"/>
    <cellStyle name="Entrada 8 3 3 9" xfId="17006" xr:uid="{EE0FE975-7F38-4B5A-9EB6-7A6B5BC45DEC}"/>
    <cellStyle name="Entrada 8 3 4" xfId="17007" xr:uid="{543A0850-FFD5-48BA-9C0A-2242F09C413D}"/>
    <cellStyle name="Entrada 8 3 4 10" xfId="17008" xr:uid="{1E74635C-E199-4BB6-AC68-62B4A5659FE2}"/>
    <cellStyle name="Entrada 8 3 4 2" xfId="17009" xr:uid="{AF133154-6EDD-4F23-B708-414FD2055BCA}"/>
    <cellStyle name="Entrada 8 3 4 2 2" xfId="17010" xr:uid="{83E4FA28-CC71-4025-B798-BEA92D60B53B}"/>
    <cellStyle name="Entrada 8 3 4 2 3" xfId="17011" xr:uid="{A6EE123E-6858-4B2C-89C5-FAE48020E9E3}"/>
    <cellStyle name="Entrada 8 3 4 2 4" xfId="17012" xr:uid="{C0568BAD-59DA-4E5A-AD7A-9CBD796AF7A7}"/>
    <cellStyle name="Entrada 8 3 4 2 5" xfId="17013" xr:uid="{F8AD3C81-14E9-4091-A746-58415ECFA1DD}"/>
    <cellStyle name="Entrada 8 3 4 3" xfId="17014" xr:uid="{7A7301E8-2604-4C04-AABF-16CC895908E3}"/>
    <cellStyle name="Entrada 8 3 4 3 2" xfId="17015" xr:uid="{4A6B7735-67BD-4612-97ED-F210332BA919}"/>
    <cellStyle name="Entrada 8 3 4 3 3" xfId="17016" xr:uid="{A9B2A5F7-99FB-47A9-9D57-9E20FD539886}"/>
    <cellStyle name="Entrada 8 3 4 3 4" xfId="17017" xr:uid="{77A1D33D-3166-4304-A7A5-C1AF9E5FDE26}"/>
    <cellStyle name="Entrada 8 3 4 3 5" xfId="17018" xr:uid="{BA3C3796-E482-4873-8980-36BADEDB1360}"/>
    <cellStyle name="Entrada 8 3 4 4" xfId="17019" xr:uid="{C9944A9E-A3B2-40E1-9A12-FFAAC816B520}"/>
    <cellStyle name="Entrada 8 3 4 4 2" xfId="17020" xr:uid="{5F8B7480-F8D0-4D36-B197-D5A83DF6EC6B}"/>
    <cellStyle name="Entrada 8 3 4 4 3" xfId="17021" xr:uid="{ED1CA7F0-D862-4C74-A8F7-9377427746AC}"/>
    <cellStyle name="Entrada 8 3 4 4 4" xfId="17022" xr:uid="{3E228326-302B-45F5-9133-6F29621BC745}"/>
    <cellStyle name="Entrada 8 3 4 5" xfId="17023" xr:uid="{7FE2AC3B-3C52-4D63-A7B7-B68E8F3C02BA}"/>
    <cellStyle name="Entrada 8 3 4 5 2" xfId="17024" xr:uid="{AC5D5B95-FDCC-487B-B9BD-F6C95AD9ACFC}"/>
    <cellStyle name="Entrada 8 3 4 5 3" xfId="17025" xr:uid="{AB1E2F64-9150-4DC4-A6F8-169D6FBF032E}"/>
    <cellStyle name="Entrada 8 3 4 5 4" xfId="17026" xr:uid="{563051B3-88AE-47B9-9428-77760A7338AC}"/>
    <cellStyle name="Entrada 8 3 4 6" xfId="17027" xr:uid="{8C296BF1-18B1-4BC3-BE44-77BDCB97258E}"/>
    <cellStyle name="Entrada 8 3 4 6 2" xfId="17028" xr:uid="{DC557759-9D00-4C5D-B7CE-2A0C16D4D363}"/>
    <cellStyle name="Entrada 8 3 4 6 3" xfId="17029" xr:uid="{1F2BC9E2-5D3A-44D0-9097-0D418562054F}"/>
    <cellStyle name="Entrada 8 3 4 6 4" xfId="17030" xr:uid="{B0D7E8F4-3556-41BD-B0C3-D2BB1B2F92C7}"/>
    <cellStyle name="Entrada 8 3 4 7" xfId="17031" xr:uid="{92EA585D-0579-4CFF-91F0-546A8E722F88}"/>
    <cellStyle name="Entrada 8 3 4 8" xfId="17032" xr:uid="{77490A04-6262-4295-8F7C-A24B178D94DB}"/>
    <cellStyle name="Entrada 8 3 4 9" xfId="17033" xr:uid="{27ADDC32-BAB6-44E6-AB98-A7270CED94AC}"/>
    <cellStyle name="Entrada 8 3 5" xfId="17034" xr:uid="{58433034-2172-4A3C-B0E9-593F2D9A4608}"/>
    <cellStyle name="Entrada 8 3 5 2" xfId="17035" xr:uid="{74600E7A-81FF-477A-9F91-E6E87346401B}"/>
    <cellStyle name="Entrada 8 3 5 3" xfId="17036" xr:uid="{F984F779-AABC-46E2-BE6B-F8D3FFB4FBD8}"/>
    <cellStyle name="Entrada 8 3 5 4" xfId="17037" xr:uid="{0A177BD4-E2D6-4DA7-986A-28D8C4E69C75}"/>
    <cellStyle name="Entrada 8 3 5 5" xfId="17038" xr:uid="{7172F183-1F8E-439C-98F5-59F40BDDB380}"/>
    <cellStyle name="Entrada 8 3 6" xfId="17039" xr:uid="{4535BB68-6660-4242-9DC7-A719E15633C4}"/>
    <cellStyle name="Entrada 8 3 6 2" xfId="17040" xr:uid="{01C50DBE-1A04-4BB9-9918-F6FE4C440C60}"/>
    <cellStyle name="Entrada 8 3 6 3" xfId="17041" xr:uid="{19A560FF-71EE-404E-8389-775C51213C50}"/>
    <cellStyle name="Entrada 8 3 6 4" xfId="17042" xr:uid="{4D539B8F-DAF4-4C3F-A1F8-45359A0F96CA}"/>
    <cellStyle name="Entrada 8 3 7" xfId="17043" xr:uid="{55768377-B75F-4ECE-A933-74DCF788D9D4}"/>
    <cellStyle name="Entrada 8 3 7 2" xfId="17044" xr:uid="{81D02490-81F9-4B0E-B2E7-3FE4ADA7ED3D}"/>
    <cellStyle name="Entrada 8 3 7 3" xfId="17045" xr:uid="{61428B32-61D7-4E14-8E2B-C9E8F879CF09}"/>
    <cellStyle name="Entrada 8 3 7 4" xfId="17046" xr:uid="{E49C523B-CD03-4B92-86BF-B44132929D0D}"/>
    <cellStyle name="Entrada 8 3 8" xfId="17047" xr:uid="{357794F0-1B4C-489B-86A2-F66F665EBFE4}"/>
    <cellStyle name="Entrada 8 3 8 2" xfId="17048" xr:uid="{58E9598C-70DA-4315-82D5-B2B878271D11}"/>
    <cellStyle name="Entrada 8 3 8 3" xfId="17049" xr:uid="{A75C4DBC-DD69-4103-B435-2D95BFADCBB2}"/>
    <cellStyle name="Entrada 8 3 8 4" xfId="17050" xr:uid="{ED2E1C03-618B-4CD9-B2F6-739E41EE93F8}"/>
    <cellStyle name="Entrada 8 3 9" xfId="17051" xr:uid="{B0ABC3F9-EAEC-45C6-9663-6BB03D0EF2FD}"/>
    <cellStyle name="Entrada 8 4" xfId="17052" xr:uid="{33B4C675-9A7E-442B-ADF3-C64A94C80654}"/>
    <cellStyle name="Entrada 8 4 10" xfId="17053" xr:uid="{62DE6568-D047-4D64-9DC8-89037D3BFB01}"/>
    <cellStyle name="Entrada 8 4 2" xfId="17054" xr:uid="{4484C546-FFEF-498A-8430-1CC1BA700840}"/>
    <cellStyle name="Entrada 8 4 2 2" xfId="17055" xr:uid="{21FE830C-05DA-4E3C-9949-03BED4B8EF00}"/>
    <cellStyle name="Entrada 8 4 2 3" xfId="17056" xr:uid="{B2515B05-6EEE-4B19-8693-1CCD0BBC33FC}"/>
    <cellStyle name="Entrada 8 4 2 4" xfId="17057" xr:uid="{AA0D2D59-2275-4B9F-B077-536D296ED890}"/>
    <cellStyle name="Entrada 8 4 2 5" xfId="17058" xr:uid="{8EEEAB6C-5ECD-430E-AFF4-FAFB651650D0}"/>
    <cellStyle name="Entrada 8 4 3" xfId="17059" xr:uid="{BB5FF140-23F6-4E17-8E48-EC461D2821DF}"/>
    <cellStyle name="Entrada 8 4 3 2" xfId="17060" xr:uid="{7489F45F-B305-4B42-A109-364314E93B5A}"/>
    <cellStyle name="Entrada 8 4 3 3" xfId="17061" xr:uid="{11491E3A-AB76-4F51-A3F8-115A01BFB5D3}"/>
    <cellStyle name="Entrada 8 4 3 4" xfId="17062" xr:uid="{8A24E731-418A-4A9F-824F-96A7B8BE2B41}"/>
    <cellStyle name="Entrada 8 4 3 5" xfId="17063" xr:uid="{E4E1BEEA-3677-4C3A-BD76-492E843D6E2B}"/>
    <cellStyle name="Entrada 8 4 4" xfId="17064" xr:uid="{8E6AAC17-12E7-4E52-9DE7-756D32D4678B}"/>
    <cellStyle name="Entrada 8 4 4 2" xfId="17065" xr:uid="{C1F713A6-7749-4DF9-AE4C-9B8D780E3A91}"/>
    <cellStyle name="Entrada 8 4 4 3" xfId="17066" xr:uid="{951DABA0-96C1-4974-8144-C39DDC1B9317}"/>
    <cellStyle name="Entrada 8 4 4 4" xfId="17067" xr:uid="{4C85BA34-33A0-47A2-A0D1-1AC8F1621C60}"/>
    <cellStyle name="Entrada 8 4 5" xfId="17068" xr:uid="{CE4E422A-C325-4962-8DE6-48A2C0C0CEE2}"/>
    <cellStyle name="Entrada 8 4 5 2" xfId="17069" xr:uid="{2D23136B-686C-4C68-8DD6-871672E59355}"/>
    <cellStyle name="Entrada 8 4 5 3" xfId="17070" xr:uid="{2733039E-BE4A-4300-AEFC-F76D265DBD6C}"/>
    <cellStyle name="Entrada 8 4 5 4" xfId="17071" xr:uid="{FC75D5CC-4A0E-4D97-B81B-7B46D98B2623}"/>
    <cellStyle name="Entrada 8 4 6" xfId="17072" xr:uid="{2DEAC237-607F-4137-8117-51CF6EBB8BDE}"/>
    <cellStyle name="Entrada 8 4 6 2" xfId="17073" xr:uid="{F4308418-4C5A-4820-87D2-404681FA70F8}"/>
    <cellStyle name="Entrada 8 4 6 3" xfId="17074" xr:uid="{C3BA31A4-FCA7-489C-9286-D79DA2BFAB87}"/>
    <cellStyle name="Entrada 8 4 6 4" xfId="17075" xr:uid="{CBBE2FF2-7DAB-4C29-AB31-D4F39972B5CB}"/>
    <cellStyle name="Entrada 8 4 7" xfId="17076" xr:uid="{3B61E3C8-33DA-46F8-81AC-2389E72EE338}"/>
    <cellStyle name="Entrada 8 4 8" xfId="17077" xr:uid="{0DFD354F-A8BA-4DB0-B6DC-3D1D13061EA8}"/>
    <cellStyle name="Entrada 8 4 9" xfId="17078" xr:uid="{8491B1C1-D69F-4A32-B143-1E720B3451E9}"/>
    <cellStyle name="Entrada 8 5" xfId="17079" xr:uid="{27EE9CCF-7A45-45C3-985F-F010AF04A966}"/>
    <cellStyle name="Entrada 8 5 10" xfId="17080" xr:uid="{D111884D-1B95-4314-98F0-DC1FC8237A77}"/>
    <cellStyle name="Entrada 8 5 2" xfId="17081" xr:uid="{A6BE363E-0C38-4FAA-BD8A-C42486166FDD}"/>
    <cellStyle name="Entrada 8 5 2 2" xfId="17082" xr:uid="{535586B2-F602-4A4A-8556-89D7C01CA170}"/>
    <cellStyle name="Entrada 8 5 2 3" xfId="17083" xr:uid="{0767B5BA-B50D-49B6-B433-77C245625C42}"/>
    <cellStyle name="Entrada 8 5 2 4" xfId="17084" xr:uid="{833EB278-4542-40F6-A80F-E0C7555E7791}"/>
    <cellStyle name="Entrada 8 5 2 5" xfId="17085" xr:uid="{16860357-54CF-47A0-B4FB-A6A31A38496A}"/>
    <cellStyle name="Entrada 8 5 3" xfId="17086" xr:uid="{F7CB75CF-48F8-49A4-9CFB-3BBABFA7C168}"/>
    <cellStyle name="Entrada 8 5 3 2" xfId="17087" xr:uid="{EE8F9678-A784-4E20-A29C-2DFF399E3712}"/>
    <cellStyle name="Entrada 8 5 3 3" xfId="17088" xr:uid="{049D8F9E-1E05-46D7-B3C6-AC9A8E64E5A1}"/>
    <cellStyle name="Entrada 8 5 3 4" xfId="17089" xr:uid="{0FCA7E74-2F43-49A9-99D5-80AA2E95D5AC}"/>
    <cellStyle name="Entrada 8 5 3 5" xfId="17090" xr:uid="{28FD2532-ADD9-49BE-AC42-26E4A0D46270}"/>
    <cellStyle name="Entrada 8 5 4" xfId="17091" xr:uid="{FE4364EC-E217-4256-AD21-606DEB7C092F}"/>
    <cellStyle name="Entrada 8 5 4 2" xfId="17092" xr:uid="{F200654E-E105-4504-A182-FC3320524A7E}"/>
    <cellStyle name="Entrada 8 5 4 3" xfId="17093" xr:uid="{F8B388E0-7614-4330-9F30-87C202CE92D3}"/>
    <cellStyle name="Entrada 8 5 4 4" xfId="17094" xr:uid="{6390E799-DDFF-4CB1-BB9D-E63B8897690E}"/>
    <cellStyle name="Entrada 8 5 5" xfId="17095" xr:uid="{EF1084B5-FEA5-47CE-8145-6C1233C03A24}"/>
    <cellStyle name="Entrada 8 5 5 2" xfId="17096" xr:uid="{41ED4ECE-F9D0-41CE-A265-83CA2CCA20F1}"/>
    <cellStyle name="Entrada 8 5 5 3" xfId="17097" xr:uid="{E8B76A1C-1703-41A4-A0BD-91E7E295351E}"/>
    <cellStyle name="Entrada 8 5 5 4" xfId="17098" xr:uid="{55155522-D5E8-4819-95BB-64646ABD5CC9}"/>
    <cellStyle name="Entrada 8 5 6" xfId="17099" xr:uid="{1CED1FEB-1E8D-4AAE-A774-641DA09287F6}"/>
    <cellStyle name="Entrada 8 5 6 2" xfId="17100" xr:uid="{30B68D0C-5A02-4BDD-82C5-278C6A1843C2}"/>
    <cellStyle name="Entrada 8 5 6 3" xfId="17101" xr:uid="{EBB9A9A1-E030-44FD-864C-F86D96D0D889}"/>
    <cellStyle name="Entrada 8 5 6 4" xfId="17102" xr:uid="{04B85EE4-717F-4600-9827-E3A59DA36602}"/>
    <cellStyle name="Entrada 8 5 7" xfId="17103" xr:uid="{839B1709-D0FE-4E41-97EB-0E36A9FEDC20}"/>
    <cellStyle name="Entrada 8 5 8" xfId="17104" xr:uid="{ABFAC2DD-56D8-4728-A105-8E1A905EEA7E}"/>
    <cellStyle name="Entrada 8 5 9" xfId="17105" xr:uid="{96755D19-6181-4552-B42B-4276A1F9613C}"/>
    <cellStyle name="Entrada 8 6" xfId="17106" xr:uid="{DF1894F5-44A4-4B7F-8DDC-A6449293B21C}"/>
    <cellStyle name="Entrada 8 6 2" xfId="17107" xr:uid="{4AAED8DC-FDF3-4EE1-BF7D-AE149116DA46}"/>
    <cellStyle name="Entrada 8 6 3" xfId="17108" xr:uid="{37392BA3-09D1-40AB-8858-31F1F6CDCB2C}"/>
    <cellStyle name="Entrada 8 6 4" xfId="17109" xr:uid="{AC734D1F-8783-443A-AF17-5936004944ED}"/>
    <cellStyle name="Entrada 8 6 5" xfId="17110" xr:uid="{57E86CE1-418E-4B67-BDE5-778F57BE32CF}"/>
    <cellStyle name="Entrada 8 7" xfId="17111" xr:uid="{73186E23-CC26-414F-B255-2ECC07389E97}"/>
    <cellStyle name="Entrada 8 7 2" xfId="17112" xr:uid="{A738474E-33EC-4227-A294-1FD3E4B5D52D}"/>
    <cellStyle name="Entrada 8 7 3" xfId="17113" xr:uid="{889EBFAB-4FBE-4594-BAF3-231E00ADDD9C}"/>
    <cellStyle name="Entrada 8 7 4" xfId="17114" xr:uid="{66AF9BF0-235B-48B7-B7C2-4B9866A69531}"/>
    <cellStyle name="Entrada 8 8" xfId="17115" xr:uid="{2F1E7FD3-BFAF-493A-A4E1-9A898207838F}"/>
    <cellStyle name="Entrada 8 8 2" xfId="17116" xr:uid="{876AEB81-E19F-40D6-8C26-00E27CDFB152}"/>
    <cellStyle name="Entrada 8 8 3" xfId="17117" xr:uid="{763973EE-72D9-47D9-A659-FE8D49FD88B9}"/>
    <cellStyle name="Entrada 8 8 4" xfId="17118" xr:uid="{6C5907CC-1264-4E8B-A938-CBA239EFB5C6}"/>
    <cellStyle name="Entrada 8 9" xfId="17119" xr:uid="{CE0C728B-8B00-4879-AE79-563BD9BFC4EF}"/>
    <cellStyle name="Entrada 8 9 2" xfId="17120" xr:uid="{CA19E7EC-3CA4-45BA-AE87-CEFDA39B31B3}"/>
    <cellStyle name="Entrada 8 9 3" xfId="17121" xr:uid="{6A3F9B2E-73A4-46D7-9560-D93556C38435}"/>
    <cellStyle name="Entrada 8 9 4" xfId="17122" xr:uid="{DA3D208E-BE10-4F4D-84A6-10FEFC03CBD8}"/>
    <cellStyle name="Entrada 9" xfId="631" xr:uid="{BC632573-592B-4EC6-B5C1-0A9EBFE56391}"/>
    <cellStyle name="Entrada 9 10" xfId="17123" xr:uid="{38A6B39F-09C2-49BC-9B9C-0AA2DA9C997B}"/>
    <cellStyle name="Entrada 9 11" xfId="17124" xr:uid="{2D3A9448-D198-4AEE-90D9-6D94E30935F9}"/>
    <cellStyle name="Entrada 9 12" xfId="17125" xr:uid="{E8A6B1F7-3494-449F-92F5-EA8B7785FCCD}"/>
    <cellStyle name="Entrada 9 13" xfId="17126" xr:uid="{ADF710C6-4809-457E-BCB7-2AF6EA12632F}"/>
    <cellStyle name="Entrada 9 14" xfId="17127" xr:uid="{5217F066-0EC5-4264-B47A-CB1445927BCE}"/>
    <cellStyle name="Entrada 9 15" xfId="17128" xr:uid="{94D31A13-0902-4F83-B83A-25586898A7ED}"/>
    <cellStyle name="Entrada 9 16" xfId="17129" xr:uid="{24662298-7994-4D20-AABF-BD4757817835}"/>
    <cellStyle name="Entrada 9 2" xfId="775" xr:uid="{976E0D83-D9B7-414B-8682-99D0965987DD}"/>
    <cellStyle name="Entrada 9 2 10" xfId="17130" xr:uid="{FBD48A80-EF95-48C1-A980-6FDEDBF6F76A}"/>
    <cellStyle name="Entrada 9 2 11" xfId="17131" xr:uid="{7D5A0454-735D-41D6-A529-92C9F10A1CFE}"/>
    <cellStyle name="Entrada 9 2 12" xfId="17132" xr:uid="{FE0B90E8-1124-4A4D-A69A-F1C47C2EF62F}"/>
    <cellStyle name="Entrada 9 2 13" xfId="17133" xr:uid="{99FD1747-76E4-42C3-BAA8-ACEE174F04E9}"/>
    <cellStyle name="Entrada 9 2 14" xfId="17134" xr:uid="{3A22105B-865E-4C5C-8DEF-828CE9AD45E9}"/>
    <cellStyle name="Entrada 9 2 2" xfId="878" xr:uid="{5E7704EB-C243-4F33-9B27-B6439DA903A5}"/>
    <cellStyle name="Entrada 9 2 2 10" xfId="17135" xr:uid="{6510F8BC-87DD-4121-91E7-CA01A2478F12}"/>
    <cellStyle name="Entrada 9 2 2 11" xfId="17136" xr:uid="{AD8CE66D-26E5-43E9-82BA-EE8EC360B1D0}"/>
    <cellStyle name="Entrada 9 2 2 12" xfId="17137" xr:uid="{0DD74B88-2D06-4821-B1B7-B52694F22736}"/>
    <cellStyle name="Entrada 9 2 2 13" xfId="17138" xr:uid="{E1ED4726-F8A3-48BF-B6AA-67267293A150}"/>
    <cellStyle name="Entrada 9 2 2 2" xfId="1129" xr:uid="{BA497C94-E4AA-4A86-888E-FCF3C98C03D3}"/>
    <cellStyle name="Entrada 9 2 2 2 10" xfId="17139" xr:uid="{BC5424F7-188C-42A7-AF08-A44DCB821E6B}"/>
    <cellStyle name="Entrada 9 2 2 2 11" xfId="17140" xr:uid="{674B5CF7-EEBD-464D-89AB-E062748890A8}"/>
    <cellStyle name="Entrada 9 2 2 2 12" xfId="17141" xr:uid="{F2705674-0511-49F6-9C51-B8A7122CCED6}"/>
    <cellStyle name="Entrada 9 2 2 2 13" xfId="17142" xr:uid="{77DCC15E-DFC8-4D82-B8C8-64F402288662}"/>
    <cellStyle name="Entrada 9 2 2 2 2" xfId="17143" xr:uid="{B4033BD6-9103-4B2C-90B0-AD86AF08B491}"/>
    <cellStyle name="Entrada 9 2 2 2 2 10" xfId="17144" xr:uid="{7E63A3D8-188F-4B46-A666-1451C58D41FA}"/>
    <cellStyle name="Entrada 9 2 2 2 2 2" xfId="17145" xr:uid="{81C759F1-0BDF-4654-8BFF-903CDD758BFB}"/>
    <cellStyle name="Entrada 9 2 2 2 2 2 2" xfId="17146" xr:uid="{D4FCD5B8-7E96-4EC8-88C1-A8AE6F9171A5}"/>
    <cellStyle name="Entrada 9 2 2 2 2 2 3" xfId="17147" xr:uid="{6F836B13-A4C8-4D92-9E90-A3973FED6C74}"/>
    <cellStyle name="Entrada 9 2 2 2 2 2 4" xfId="17148" xr:uid="{1E04D712-4D55-4AB8-9991-D37448FFF6F7}"/>
    <cellStyle name="Entrada 9 2 2 2 2 2 5" xfId="17149" xr:uid="{B87CAE0C-BE68-46B6-AD84-AE89223830E5}"/>
    <cellStyle name="Entrada 9 2 2 2 2 3" xfId="17150" xr:uid="{4F5062CD-7B6F-46A9-95E3-0C50DEDF70C6}"/>
    <cellStyle name="Entrada 9 2 2 2 2 3 2" xfId="17151" xr:uid="{9E8ABCE9-97AB-4C28-BD8A-D4B896BD5430}"/>
    <cellStyle name="Entrada 9 2 2 2 2 3 3" xfId="17152" xr:uid="{AE244D70-E48F-45CA-89F6-D29F7A629B87}"/>
    <cellStyle name="Entrada 9 2 2 2 2 3 4" xfId="17153" xr:uid="{E70A554E-754B-4650-B8C1-C7F83CC405D8}"/>
    <cellStyle name="Entrada 9 2 2 2 2 3 5" xfId="17154" xr:uid="{78FFC944-3DA7-4C42-AE75-E4E8067FB038}"/>
    <cellStyle name="Entrada 9 2 2 2 2 4" xfId="17155" xr:uid="{AE66417A-08C7-477A-8197-B58EE78367C7}"/>
    <cellStyle name="Entrada 9 2 2 2 2 4 2" xfId="17156" xr:uid="{D47F4EA9-0304-4B43-BB7B-1C0EB9372ABB}"/>
    <cellStyle name="Entrada 9 2 2 2 2 4 3" xfId="17157" xr:uid="{D5279662-7864-4554-828D-A20CCB0BA515}"/>
    <cellStyle name="Entrada 9 2 2 2 2 4 4" xfId="17158" xr:uid="{0CCCD553-6870-4272-BB46-D2EED3BE3842}"/>
    <cellStyle name="Entrada 9 2 2 2 2 5" xfId="17159" xr:uid="{E272D9DA-4FA3-4A7A-A5A8-20181235DBB2}"/>
    <cellStyle name="Entrada 9 2 2 2 2 5 2" xfId="17160" xr:uid="{D2735375-F5F9-4804-BF8D-037D7D45B9BB}"/>
    <cellStyle name="Entrada 9 2 2 2 2 5 3" xfId="17161" xr:uid="{180EAB30-B48E-45C2-A658-E2B54E5F25A0}"/>
    <cellStyle name="Entrada 9 2 2 2 2 5 4" xfId="17162" xr:uid="{0F2292D0-2600-4532-AB46-46FFF8291A2E}"/>
    <cellStyle name="Entrada 9 2 2 2 2 6" xfId="17163" xr:uid="{168525BD-73DC-4A4F-991C-1DF983B0E47C}"/>
    <cellStyle name="Entrada 9 2 2 2 2 6 2" xfId="17164" xr:uid="{36435DD3-92DB-44F8-B036-3A687242A811}"/>
    <cellStyle name="Entrada 9 2 2 2 2 6 3" xfId="17165" xr:uid="{F65AF5A8-C7A9-4C22-8601-18945BA97D69}"/>
    <cellStyle name="Entrada 9 2 2 2 2 6 4" xfId="17166" xr:uid="{8AF2A31A-36E8-4129-A1C8-01F56A758A1E}"/>
    <cellStyle name="Entrada 9 2 2 2 2 7" xfId="17167" xr:uid="{69DF2F94-D1ED-4298-8265-802625A8DE90}"/>
    <cellStyle name="Entrada 9 2 2 2 2 8" xfId="17168" xr:uid="{798A9BD2-104A-43E7-8DF0-13CF92F8E714}"/>
    <cellStyle name="Entrada 9 2 2 2 2 9" xfId="17169" xr:uid="{34AF02D0-873E-4FB4-A53E-D764791957F7}"/>
    <cellStyle name="Entrada 9 2 2 2 3" xfId="17170" xr:uid="{C0DF4B13-B957-4617-8FD0-DF286EDDD275}"/>
    <cellStyle name="Entrada 9 2 2 2 3 2" xfId="17171" xr:uid="{8AFB972A-2740-4E7E-AD53-0D230462D3C5}"/>
    <cellStyle name="Entrada 9 2 2 2 3 3" xfId="17172" xr:uid="{AEB0E2EA-F030-4F51-BD38-5072A1B7B780}"/>
    <cellStyle name="Entrada 9 2 2 2 3 4" xfId="17173" xr:uid="{7FE4043A-E38D-4F9F-9837-92800AD736ED}"/>
    <cellStyle name="Entrada 9 2 2 2 3 5" xfId="17174" xr:uid="{F93EBB80-33D7-414D-976A-BEAD6AE40B35}"/>
    <cellStyle name="Entrada 9 2 2 2 4" xfId="17175" xr:uid="{9C18FCA4-DD1A-4035-88A9-369E4285433F}"/>
    <cellStyle name="Entrada 9 2 2 2 4 2" xfId="17176" xr:uid="{716F50AC-FFC7-40CD-BC96-71FDDA00E86B}"/>
    <cellStyle name="Entrada 9 2 2 2 4 3" xfId="17177" xr:uid="{B6F6395A-C8A8-472A-9E69-5D4CBAAF401F}"/>
    <cellStyle name="Entrada 9 2 2 2 4 4" xfId="17178" xr:uid="{36E4B7D5-78B1-4FA4-AA98-4F807874FF67}"/>
    <cellStyle name="Entrada 9 2 2 2 4 5" xfId="17179" xr:uid="{1F1E908B-EEAF-4DC6-A945-8F48749277D4}"/>
    <cellStyle name="Entrada 9 2 2 2 5" xfId="17180" xr:uid="{66F25BEF-B24F-4E00-BA14-026AA3C0CE0B}"/>
    <cellStyle name="Entrada 9 2 2 2 5 2" xfId="17181" xr:uid="{7BAFBA0D-D087-4F59-AD8A-A73F0D10ED1E}"/>
    <cellStyle name="Entrada 9 2 2 2 5 3" xfId="17182" xr:uid="{9E341675-15C0-48D9-9706-F2ECA5C7BCE4}"/>
    <cellStyle name="Entrada 9 2 2 2 5 4" xfId="17183" xr:uid="{64AEC94C-ADA0-493D-95A3-CD91418DFAA7}"/>
    <cellStyle name="Entrada 9 2 2 2 6" xfId="17184" xr:uid="{9492AD68-6E7D-4220-BCC3-3EF01B126BC1}"/>
    <cellStyle name="Entrada 9 2 2 2 6 2" xfId="17185" xr:uid="{A525D3CD-8872-438A-AAD7-F38E84FE71B2}"/>
    <cellStyle name="Entrada 9 2 2 2 6 3" xfId="17186" xr:uid="{37876CE4-D94F-40E6-B011-E7058CFCEE1A}"/>
    <cellStyle name="Entrada 9 2 2 2 6 4" xfId="17187" xr:uid="{7BA0AC08-40A3-438F-9AA0-2242714683CD}"/>
    <cellStyle name="Entrada 9 2 2 2 7" xfId="17188" xr:uid="{7A94ADEF-A3B5-428E-A07E-D41A456AC448}"/>
    <cellStyle name="Entrada 9 2 2 2 7 2" xfId="17189" xr:uid="{C5E31664-3FF8-4712-8276-224AE7D33C44}"/>
    <cellStyle name="Entrada 9 2 2 2 7 3" xfId="17190" xr:uid="{1F469C4B-56EB-40C1-B337-B17028F80B8F}"/>
    <cellStyle name="Entrada 9 2 2 2 7 4" xfId="17191" xr:uid="{B8E5BE01-9C2D-41CC-9A1B-6F1BFEC4126F}"/>
    <cellStyle name="Entrada 9 2 2 2 8" xfId="17192" xr:uid="{43CA3ED3-F737-4B1B-9E58-A39A51A9B599}"/>
    <cellStyle name="Entrada 9 2 2 2 9" xfId="17193" xr:uid="{CA991F32-717A-459D-AC98-64E4526341C4}"/>
    <cellStyle name="Entrada 9 2 2 3" xfId="17194" xr:uid="{6A37BF00-0C38-4DC6-BD4E-1557B7836E03}"/>
    <cellStyle name="Entrada 9 2 2 3 10" xfId="17195" xr:uid="{FBDEB858-67EF-4854-8D10-3A3A9DDAB3B8}"/>
    <cellStyle name="Entrada 9 2 2 3 2" xfId="17196" xr:uid="{30A7DB6E-DA84-4F95-A033-3C27692699F3}"/>
    <cellStyle name="Entrada 9 2 2 3 2 2" xfId="17197" xr:uid="{50BD0D38-48A8-4A39-9F1C-F99B664F3B4F}"/>
    <cellStyle name="Entrada 9 2 2 3 2 3" xfId="17198" xr:uid="{1F9CB20E-BFA0-46C6-A765-21F766C102F2}"/>
    <cellStyle name="Entrada 9 2 2 3 2 4" xfId="17199" xr:uid="{FA74AAE1-9F30-4063-9AAF-441EE09FE4EB}"/>
    <cellStyle name="Entrada 9 2 2 3 2 5" xfId="17200" xr:uid="{DC516813-4ABA-4CE5-96EA-31EDB732D223}"/>
    <cellStyle name="Entrada 9 2 2 3 3" xfId="17201" xr:uid="{00CF84AF-4A99-4169-BF37-8F6AC85E829D}"/>
    <cellStyle name="Entrada 9 2 2 3 3 2" xfId="17202" xr:uid="{A2987A12-4FE3-4B66-8320-6C9B00C255B7}"/>
    <cellStyle name="Entrada 9 2 2 3 3 3" xfId="17203" xr:uid="{2B05BA47-6F03-4EB0-80E9-6DD982CC354A}"/>
    <cellStyle name="Entrada 9 2 2 3 3 4" xfId="17204" xr:uid="{09D6EF67-C1FA-43C7-AC09-1079FEC665EA}"/>
    <cellStyle name="Entrada 9 2 2 3 3 5" xfId="17205" xr:uid="{CE1FC203-34AF-4070-A4EA-3B14FE24A79E}"/>
    <cellStyle name="Entrada 9 2 2 3 4" xfId="17206" xr:uid="{15E59CCE-463A-4824-9783-6C6D3BC29653}"/>
    <cellStyle name="Entrada 9 2 2 3 4 2" xfId="17207" xr:uid="{27F20E75-F327-47D3-8C56-E10120974A7E}"/>
    <cellStyle name="Entrada 9 2 2 3 4 3" xfId="17208" xr:uid="{738FA577-42D8-4E43-AAC1-2C19877C6AAE}"/>
    <cellStyle name="Entrada 9 2 2 3 4 4" xfId="17209" xr:uid="{B0FEE050-C328-4E29-A177-894DA3069936}"/>
    <cellStyle name="Entrada 9 2 2 3 5" xfId="17210" xr:uid="{D41EE2A7-C7CF-479C-9347-76AC51914834}"/>
    <cellStyle name="Entrada 9 2 2 3 5 2" xfId="17211" xr:uid="{7126E076-F016-4F32-879F-8D4F23AEE812}"/>
    <cellStyle name="Entrada 9 2 2 3 5 3" xfId="17212" xr:uid="{33765414-DB2F-4855-8524-173FAA85F12A}"/>
    <cellStyle name="Entrada 9 2 2 3 5 4" xfId="17213" xr:uid="{29A9D543-00E5-455D-8429-279CB738791C}"/>
    <cellStyle name="Entrada 9 2 2 3 6" xfId="17214" xr:uid="{1BF4DE20-4DB9-4755-9332-23287154B30F}"/>
    <cellStyle name="Entrada 9 2 2 3 6 2" xfId="17215" xr:uid="{B3F795FA-613B-4877-8A6C-885B07F4D1ED}"/>
    <cellStyle name="Entrada 9 2 2 3 6 3" xfId="17216" xr:uid="{4D7830AF-A25C-4505-8A63-01B5B6F0FF69}"/>
    <cellStyle name="Entrada 9 2 2 3 6 4" xfId="17217" xr:uid="{8EE3AA97-03A1-4BF1-AEB5-747A5EC699DC}"/>
    <cellStyle name="Entrada 9 2 2 3 7" xfId="17218" xr:uid="{D6D3FD79-9D6A-49AB-AE02-8F797D91A673}"/>
    <cellStyle name="Entrada 9 2 2 3 8" xfId="17219" xr:uid="{8B13BC38-F925-4662-B7BA-EEBCA07AC4F6}"/>
    <cellStyle name="Entrada 9 2 2 3 9" xfId="17220" xr:uid="{67117F53-87FD-4907-A916-1B9825A63EBC}"/>
    <cellStyle name="Entrada 9 2 2 4" xfId="17221" xr:uid="{42AA6222-EECB-4543-AF21-E77BBA210A61}"/>
    <cellStyle name="Entrada 9 2 2 4 10" xfId="17222" xr:uid="{7AC9D7E4-F0EE-4B8A-AE1D-32A3E0C8FC15}"/>
    <cellStyle name="Entrada 9 2 2 4 2" xfId="17223" xr:uid="{ECB37C91-1B09-48C3-82FA-CC722C092DE0}"/>
    <cellStyle name="Entrada 9 2 2 4 2 2" xfId="17224" xr:uid="{A4A02B47-2A7C-4E61-B580-4ED1E0367091}"/>
    <cellStyle name="Entrada 9 2 2 4 2 3" xfId="17225" xr:uid="{9D5A505E-3148-4E76-91CF-DB3D0440DE28}"/>
    <cellStyle name="Entrada 9 2 2 4 2 4" xfId="17226" xr:uid="{8DC24166-A942-418B-90E9-D9BB98FD7AD3}"/>
    <cellStyle name="Entrada 9 2 2 4 2 5" xfId="17227" xr:uid="{7AB13458-8790-45B6-AA53-A0FAC193D4E7}"/>
    <cellStyle name="Entrada 9 2 2 4 3" xfId="17228" xr:uid="{5AA7AFBE-05B9-4275-BEFD-CA321566A977}"/>
    <cellStyle name="Entrada 9 2 2 4 3 2" xfId="17229" xr:uid="{B1D8DE63-3B17-406C-A6D6-7FE7FAE4F44C}"/>
    <cellStyle name="Entrada 9 2 2 4 3 3" xfId="17230" xr:uid="{1EA88DED-7310-4BE0-8909-64792C2FA082}"/>
    <cellStyle name="Entrada 9 2 2 4 3 4" xfId="17231" xr:uid="{9965A3BA-9866-411D-A20C-70FFBDBCDB92}"/>
    <cellStyle name="Entrada 9 2 2 4 3 5" xfId="17232" xr:uid="{0240FA2D-4199-43EC-AA8E-0C19B52101A6}"/>
    <cellStyle name="Entrada 9 2 2 4 4" xfId="17233" xr:uid="{287B7A21-E6C1-4243-9C95-16C05AF2F23F}"/>
    <cellStyle name="Entrada 9 2 2 4 4 2" xfId="17234" xr:uid="{B0284EC1-5FFB-4256-AF00-C7766F2BAAB1}"/>
    <cellStyle name="Entrada 9 2 2 4 4 3" xfId="17235" xr:uid="{241B9226-B509-4279-B1C9-937B2BA79DF5}"/>
    <cellStyle name="Entrada 9 2 2 4 4 4" xfId="17236" xr:uid="{0873EA4D-F7C2-4C54-997A-6B73A344DB47}"/>
    <cellStyle name="Entrada 9 2 2 4 5" xfId="17237" xr:uid="{B16C06CB-A3B8-46CE-BC56-96DE02CFE6C1}"/>
    <cellStyle name="Entrada 9 2 2 4 5 2" xfId="17238" xr:uid="{97FE79C0-317A-457C-883E-12E73D920AD0}"/>
    <cellStyle name="Entrada 9 2 2 4 5 3" xfId="17239" xr:uid="{78DFEF72-3D23-484E-8A99-FA20AA120CB5}"/>
    <cellStyle name="Entrada 9 2 2 4 5 4" xfId="17240" xr:uid="{AB4E85FD-0DBF-44D4-93EE-556700A8F126}"/>
    <cellStyle name="Entrada 9 2 2 4 6" xfId="17241" xr:uid="{4A08006C-4E67-4DBC-A963-61C9062F8B91}"/>
    <cellStyle name="Entrada 9 2 2 4 6 2" xfId="17242" xr:uid="{87D898EA-BB93-4194-9FEC-B1E9316B95D7}"/>
    <cellStyle name="Entrada 9 2 2 4 6 3" xfId="17243" xr:uid="{1C6B5392-01C7-4AEE-8903-EFCBB2819383}"/>
    <cellStyle name="Entrada 9 2 2 4 6 4" xfId="17244" xr:uid="{CCE13180-988F-4CCE-9B63-9B144FC85984}"/>
    <cellStyle name="Entrada 9 2 2 4 7" xfId="17245" xr:uid="{C65CC0C2-4185-46FC-8059-AE33704EC76F}"/>
    <cellStyle name="Entrada 9 2 2 4 8" xfId="17246" xr:uid="{99018CDC-03F1-45FE-8685-4D70D337DFEA}"/>
    <cellStyle name="Entrada 9 2 2 4 9" xfId="17247" xr:uid="{528C1020-F45A-4B17-A983-4E6FD8AD9F73}"/>
    <cellStyle name="Entrada 9 2 2 5" xfId="17248" xr:uid="{7D471D1D-AA14-4CCB-9F97-1113C281BF48}"/>
    <cellStyle name="Entrada 9 2 2 5 2" xfId="17249" xr:uid="{2093387F-7BDA-4314-B532-8BD0969FBBAF}"/>
    <cellStyle name="Entrada 9 2 2 5 3" xfId="17250" xr:uid="{832D9335-465C-479E-BA29-AB1C44FFC7EC}"/>
    <cellStyle name="Entrada 9 2 2 5 4" xfId="17251" xr:uid="{40CBAEEA-085D-4FBC-810E-B61B777D6460}"/>
    <cellStyle name="Entrada 9 2 2 5 5" xfId="17252" xr:uid="{68A95B64-C49E-4981-B199-9E8BFED0088B}"/>
    <cellStyle name="Entrada 9 2 2 6" xfId="17253" xr:uid="{7249BA28-1000-45C1-B4DF-987878A82E93}"/>
    <cellStyle name="Entrada 9 2 2 6 2" xfId="17254" xr:uid="{677A15FC-D197-494A-8A49-6945A34B058A}"/>
    <cellStyle name="Entrada 9 2 2 6 3" xfId="17255" xr:uid="{A84AB6F5-AF17-44AA-B779-5DD2997A51AD}"/>
    <cellStyle name="Entrada 9 2 2 6 4" xfId="17256" xr:uid="{0DDABFDC-8506-4178-98A8-06DD2C68E298}"/>
    <cellStyle name="Entrada 9 2 2 7" xfId="17257" xr:uid="{0F6D6DD0-883A-4EA5-852C-D92E60CD4A74}"/>
    <cellStyle name="Entrada 9 2 2 7 2" xfId="17258" xr:uid="{27357CAD-F625-49F3-97C7-DEFFA7B071E1}"/>
    <cellStyle name="Entrada 9 2 2 7 3" xfId="17259" xr:uid="{6CAF73A4-0827-44E7-A8D3-D8A878681A0D}"/>
    <cellStyle name="Entrada 9 2 2 7 4" xfId="17260" xr:uid="{F238CB84-5AD4-499F-914E-C63256FE88F7}"/>
    <cellStyle name="Entrada 9 2 2 8" xfId="17261" xr:uid="{CAC4DCF1-BD23-4A03-A483-47F08BF1DA6F}"/>
    <cellStyle name="Entrada 9 2 2 8 2" xfId="17262" xr:uid="{147DCE64-33C4-479F-A062-010E323FC542}"/>
    <cellStyle name="Entrada 9 2 2 8 3" xfId="17263" xr:uid="{45147BE4-919B-4385-A89D-C0EE355489B5}"/>
    <cellStyle name="Entrada 9 2 2 8 4" xfId="17264" xr:uid="{BB10F8D5-A550-474D-B70D-A43C408FB40E}"/>
    <cellStyle name="Entrada 9 2 2 9" xfId="17265" xr:uid="{DFCE76C0-7CF5-4506-8014-822FDA159A4F}"/>
    <cellStyle name="Entrada 9 2 3" xfId="1026" xr:uid="{DBCE38D6-BB2F-4F30-A8CB-2973380F2EB4}"/>
    <cellStyle name="Entrada 9 2 3 10" xfId="17266" xr:uid="{8F43002C-AC2D-4731-9B27-4241CDA78E21}"/>
    <cellStyle name="Entrada 9 2 3 11" xfId="17267" xr:uid="{53AA6698-D76E-45AA-9D48-7EB49327F48F}"/>
    <cellStyle name="Entrada 9 2 3 12" xfId="17268" xr:uid="{39844E41-8BBD-4B17-9B58-D95D62FD405C}"/>
    <cellStyle name="Entrada 9 2 3 13" xfId="17269" xr:uid="{E9C944C1-000A-410E-B9CB-35A31764827F}"/>
    <cellStyle name="Entrada 9 2 3 2" xfId="17270" xr:uid="{DB178D05-B49B-4F13-BB0D-89221A05AB7A}"/>
    <cellStyle name="Entrada 9 2 3 2 10" xfId="17271" xr:uid="{97CDDB4D-BF45-43F0-BC0F-3639B2E3720A}"/>
    <cellStyle name="Entrada 9 2 3 2 2" xfId="17272" xr:uid="{15C68CE1-4EF3-4596-9FE4-F29D838A2994}"/>
    <cellStyle name="Entrada 9 2 3 2 2 2" xfId="17273" xr:uid="{3D5608B5-4F8D-4002-BC9B-7F2BB8020E7E}"/>
    <cellStyle name="Entrada 9 2 3 2 2 3" xfId="17274" xr:uid="{E9E3E209-E98E-4D5B-A12E-183C06C88B03}"/>
    <cellStyle name="Entrada 9 2 3 2 2 4" xfId="17275" xr:uid="{D0F4CC47-9DE4-4870-AA17-33B59910F631}"/>
    <cellStyle name="Entrada 9 2 3 2 2 5" xfId="17276" xr:uid="{C6FD211F-FD6C-496C-A409-AC9C6977D578}"/>
    <cellStyle name="Entrada 9 2 3 2 3" xfId="17277" xr:uid="{E98CA247-6333-42F4-883C-667BB0B638D7}"/>
    <cellStyle name="Entrada 9 2 3 2 3 2" xfId="17278" xr:uid="{B0F61FAA-4F70-42D9-99E4-104575ECF73C}"/>
    <cellStyle name="Entrada 9 2 3 2 3 3" xfId="17279" xr:uid="{E8CD6573-F7C5-4560-8E2F-686981768325}"/>
    <cellStyle name="Entrada 9 2 3 2 3 4" xfId="17280" xr:uid="{2D76AD26-CCF3-418E-B0BC-AE5EF234627A}"/>
    <cellStyle name="Entrada 9 2 3 2 3 5" xfId="17281" xr:uid="{FC5F76CA-57FB-46D3-A9AD-F499D00149E6}"/>
    <cellStyle name="Entrada 9 2 3 2 4" xfId="17282" xr:uid="{EC3F8B8B-2E3E-4664-B81D-49C78F782642}"/>
    <cellStyle name="Entrada 9 2 3 2 4 2" xfId="17283" xr:uid="{3C0CE065-A9FF-4367-B2B5-41981CE24CFC}"/>
    <cellStyle name="Entrada 9 2 3 2 4 3" xfId="17284" xr:uid="{0C577A19-C0CA-4BC8-8745-4C055DA1F0D3}"/>
    <cellStyle name="Entrada 9 2 3 2 4 4" xfId="17285" xr:uid="{FB6D7B85-33EC-4AAB-8D5B-33D35C59CD16}"/>
    <cellStyle name="Entrada 9 2 3 2 5" xfId="17286" xr:uid="{F1349E06-3691-44E2-9A0C-6728AE30B91F}"/>
    <cellStyle name="Entrada 9 2 3 2 5 2" xfId="17287" xr:uid="{A0846450-FE55-4035-97F9-8D4E4153EA40}"/>
    <cellStyle name="Entrada 9 2 3 2 5 3" xfId="17288" xr:uid="{81FAF644-A614-443A-BFD4-4F30F526957D}"/>
    <cellStyle name="Entrada 9 2 3 2 5 4" xfId="17289" xr:uid="{E954C0D6-8694-468A-86FD-AB53E7D233DB}"/>
    <cellStyle name="Entrada 9 2 3 2 6" xfId="17290" xr:uid="{E24F2445-6A8D-4A76-884F-786D3CE8692E}"/>
    <cellStyle name="Entrada 9 2 3 2 6 2" xfId="17291" xr:uid="{65DE36F1-CED8-4889-A81C-D00390F28E94}"/>
    <cellStyle name="Entrada 9 2 3 2 6 3" xfId="17292" xr:uid="{F166EFD3-FE3F-483E-BE29-399625F9809D}"/>
    <cellStyle name="Entrada 9 2 3 2 6 4" xfId="17293" xr:uid="{A0E2A4B0-BD3A-4EA7-84BC-11DB092A6862}"/>
    <cellStyle name="Entrada 9 2 3 2 7" xfId="17294" xr:uid="{B41162FE-5A04-43B6-A26C-B50DECC99665}"/>
    <cellStyle name="Entrada 9 2 3 2 8" xfId="17295" xr:uid="{DE58AC9B-99F3-4471-B2A7-6D87BF7F1EF6}"/>
    <cellStyle name="Entrada 9 2 3 2 9" xfId="17296" xr:uid="{B39F9B29-B038-4C7D-B7F8-5EB35D0CBF62}"/>
    <cellStyle name="Entrada 9 2 3 3" xfId="17297" xr:uid="{E16B8232-0D10-4530-9110-40E82E11FF8A}"/>
    <cellStyle name="Entrada 9 2 3 3 2" xfId="17298" xr:uid="{4305081F-3DFD-46BF-8ED7-F1559427C1F8}"/>
    <cellStyle name="Entrada 9 2 3 3 3" xfId="17299" xr:uid="{530AAD77-2A85-42BC-AF08-A782912DE3FC}"/>
    <cellStyle name="Entrada 9 2 3 3 4" xfId="17300" xr:uid="{54C22000-F805-4D69-9307-738ACAC6BFB3}"/>
    <cellStyle name="Entrada 9 2 3 3 5" xfId="17301" xr:uid="{DA6EC822-1382-4E74-AA1F-383E838BEFC1}"/>
    <cellStyle name="Entrada 9 2 3 4" xfId="17302" xr:uid="{A7CC9B7A-8B0C-44A8-BBDD-537EEB10CF3B}"/>
    <cellStyle name="Entrada 9 2 3 4 2" xfId="17303" xr:uid="{28F08D3E-53DE-46E1-8DCE-1DDACF34396B}"/>
    <cellStyle name="Entrada 9 2 3 4 3" xfId="17304" xr:uid="{E8AA009B-5421-4E93-B189-DC0FD5210B2C}"/>
    <cellStyle name="Entrada 9 2 3 4 4" xfId="17305" xr:uid="{FFABED3F-72E1-4DC7-BCCF-9B327A3D7AA3}"/>
    <cellStyle name="Entrada 9 2 3 4 5" xfId="17306" xr:uid="{82DC5634-D2BF-4113-86BC-D711ED605A73}"/>
    <cellStyle name="Entrada 9 2 3 5" xfId="17307" xr:uid="{221443FF-6DF5-4041-8A1C-355C9B7DA147}"/>
    <cellStyle name="Entrada 9 2 3 5 2" xfId="17308" xr:uid="{3EB82848-0BC2-4C2E-8506-9167B2169A41}"/>
    <cellStyle name="Entrada 9 2 3 5 3" xfId="17309" xr:uid="{2D9BF4E2-42E8-4926-B794-D19B44FB28D6}"/>
    <cellStyle name="Entrada 9 2 3 5 4" xfId="17310" xr:uid="{464A0203-51D3-4A2A-A70B-175C6D0D3756}"/>
    <cellStyle name="Entrada 9 2 3 6" xfId="17311" xr:uid="{CD4AA729-A84D-4404-ADF8-DB8AA0B54890}"/>
    <cellStyle name="Entrada 9 2 3 6 2" xfId="17312" xr:uid="{6D1D5B92-BE21-4CEC-8ADA-EC580D13AF04}"/>
    <cellStyle name="Entrada 9 2 3 6 3" xfId="17313" xr:uid="{E556D96B-D35D-47C1-B579-D771C5825AA7}"/>
    <cellStyle name="Entrada 9 2 3 6 4" xfId="17314" xr:uid="{E78C1A19-7D34-41DC-86C8-040C08CB1DC7}"/>
    <cellStyle name="Entrada 9 2 3 7" xfId="17315" xr:uid="{16FA2A6D-3C63-4803-8D0F-B7E1061F431F}"/>
    <cellStyle name="Entrada 9 2 3 7 2" xfId="17316" xr:uid="{ED55C082-1EAB-4208-9773-280A29B7D662}"/>
    <cellStyle name="Entrada 9 2 3 7 3" xfId="17317" xr:uid="{54175448-E882-444E-A745-D0E3BB45511D}"/>
    <cellStyle name="Entrada 9 2 3 7 4" xfId="17318" xr:uid="{DA60E50B-8E63-4727-8C9B-364F41E2922C}"/>
    <cellStyle name="Entrada 9 2 3 8" xfId="17319" xr:uid="{9BDC5336-CD0A-45B1-B0C6-B970DD101947}"/>
    <cellStyle name="Entrada 9 2 3 9" xfId="17320" xr:uid="{732934B8-99F0-4A41-B80A-51642D2A1655}"/>
    <cellStyle name="Entrada 9 2 4" xfId="17321" xr:uid="{FDFA0696-C615-47DF-BFCA-189DDDD5CDF4}"/>
    <cellStyle name="Entrada 9 2 4 10" xfId="17322" xr:uid="{3A2380B9-2209-427C-910E-958D79C00B5A}"/>
    <cellStyle name="Entrada 9 2 4 2" xfId="17323" xr:uid="{C0F62ED7-5C9F-4AD4-96F4-AE072F86A529}"/>
    <cellStyle name="Entrada 9 2 4 2 2" xfId="17324" xr:uid="{698E9987-09A6-47A5-960B-E76330B0946B}"/>
    <cellStyle name="Entrada 9 2 4 2 3" xfId="17325" xr:uid="{5264B7ED-AC78-474F-BF5C-0368587B331E}"/>
    <cellStyle name="Entrada 9 2 4 2 4" xfId="17326" xr:uid="{6D0B181A-92DC-4705-A729-300404695A02}"/>
    <cellStyle name="Entrada 9 2 4 2 5" xfId="17327" xr:uid="{66090DB4-3876-4695-BFC7-D19E4B5FF8B2}"/>
    <cellStyle name="Entrada 9 2 4 3" xfId="17328" xr:uid="{BEA1887F-DD82-4E18-9423-B84E7F8AE736}"/>
    <cellStyle name="Entrada 9 2 4 3 2" xfId="17329" xr:uid="{7755FE7B-3A8F-4D77-912C-E751C4FAC90B}"/>
    <cellStyle name="Entrada 9 2 4 3 3" xfId="17330" xr:uid="{AD85BFEC-19F1-40B5-BFA1-4FA7A4CC1C4C}"/>
    <cellStyle name="Entrada 9 2 4 3 4" xfId="17331" xr:uid="{AA35266C-7819-4478-AA61-11EF720BE280}"/>
    <cellStyle name="Entrada 9 2 4 3 5" xfId="17332" xr:uid="{A5BE5265-9F13-4A8B-9361-086F9989E9BB}"/>
    <cellStyle name="Entrada 9 2 4 4" xfId="17333" xr:uid="{8EEEEC54-75D3-4ECE-94E4-18912BD7C717}"/>
    <cellStyle name="Entrada 9 2 4 4 2" xfId="17334" xr:uid="{4058E7F7-EB96-4313-8B87-1C7BFD72D0A1}"/>
    <cellStyle name="Entrada 9 2 4 4 3" xfId="17335" xr:uid="{106DB45B-A825-4C08-AE36-37ED41F3DCA4}"/>
    <cellStyle name="Entrada 9 2 4 4 4" xfId="17336" xr:uid="{42D360D1-227F-4DE9-9602-31297002990D}"/>
    <cellStyle name="Entrada 9 2 4 5" xfId="17337" xr:uid="{C5E72646-1327-4B2B-9429-DD7437E09095}"/>
    <cellStyle name="Entrada 9 2 4 5 2" xfId="17338" xr:uid="{2ECABEB5-D005-41DF-AB54-CCC7810C6EC1}"/>
    <cellStyle name="Entrada 9 2 4 5 3" xfId="17339" xr:uid="{ECF10660-3479-44CA-97BC-B1DE7C701EC2}"/>
    <cellStyle name="Entrada 9 2 4 5 4" xfId="17340" xr:uid="{746CB28E-E66F-4288-8194-7FC206C18C7C}"/>
    <cellStyle name="Entrada 9 2 4 6" xfId="17341" xr:uid="{523B8353-3A24-47B2-8037-E1E09D370264}"/>
    <cellStyle name="Entrada 9 2 4 6 2" xfId="17342" xr:uid="{6718D97B-E851-47CD-8A4A-30BD95719654}"/>
    <cellStyle name="Entrada 9 2 4 6 3" xfId="17343" xr:uid="{6D5B7547-6DAF-4B67-A1D7-1471ECFB2D4D}"/>
    <cellStyle name="Entrada 9 2 4 6 4" xfId="17344" xr:uid="{54E861AC-3192-432D-8DF3-FD3A0CBF379A}"/>
    <cellStyle name="Entrada 9 2 4 7" xfId="17345" xr:uid="{8EEB2384-3F14-4083-AD05-7895AB255B4A}"/>
    <cellStyle name="Entrada 9 2 4 8" xfId="17346" xr:uid="{8CF30B61-F89D-423A-A0EE-1EC00844342A}"/>
    <cellStyle name="Entrada 9 2 4 9" xfId="17347" xr:uid="{F88E053E-6C94-4D36-A519-29888EB9B9E3}"/>
    <cellStyle name="Entrada 9 2 5" xfId="17348" xr:uid="{9A80A7BB-4D3A-431E-BF26-612B32811649}"/>
    <cellStyle name="Entrada 9 2 5 10" xfId="17349" xr:uid="{FC99D104-0D31-4FBB-BF42-0ED2A3255EEC}"/>
    <cellStyle name="Entrada 9 2 5 2" xfId="17350" xr:uid="{782B50DF-CDA7-4596-BB39-1DA8416AF9E0}"/>
    <cellStyle name="Entrada 9 2 5 2 2" xfId="17351" xr:uid="{74F79352-3E9D-48BD-A1F7-358DC82D1E7C}"/>
    <cellStyle name="Entrada 9 2 5 2 3" xfId="17352" xr:uid="{5EEA8F76-3B31-4552-9BCA-62A915AE785A}"/>
    <cellStyle name="Entrada 9 2 5 2 4" xfId="17353" xr:uid="{939D1B21-9DCC-4079-94D6-85F85243505D}"/>
    <cellStyle name="Entrada 9 2 5 2 5" xfId="17354" xr:uid="{C69E5587-26DA-43D9-87F2-91FFD38C0554}"/>
    <cellStyle name="Entrada 9 2 5 3" xfId="17355" xr:uid="{0FBCA832-8C95-4767-81CC-F5F003288CCF}"/>
    <cellStyle name="Entrada 9 2 5 3 2" xfId="17356" xr:uid="{FF609152-87B2-4547-9978-301F54683DCA}"/>
    <cellStyle name="Entrada 9 2 5 3 3" xfId="17357" xr:uid="{E8860FB6-6A11-4862-9748-7228EF6E86A9}"/>
    <cellStyle name="Entrada 9 2 5 3 4" xfId="17358" xr:uid="{AF529464-E7FD-4B43-98F9-F25BF90E205D}"/>
    <cellStyle name="Entrada 9 2 5 3 5" xfId="17359" xr:uid="{D2FB3C23-3723-4115-8ACA-A51D35D3445F}"/>
    <cellStyle name="Entrada 9 2 5 4" xfId="17360" xr:uid="{DD657C14-99D0-4E05-99AC-FA1009C7B423}"/>
    <cellStyle name="Entrada 9 2 5 4 2" xfId="17361" xr:uid="{67DB9B5E-AC89-451D-809D-9F78522B026E}"/>
    <cellStyle name="Entrada 9 2 5 4 3" xfId="17362" xr:uid="{B8ACC067-4EF7-4687-9CA6-27D3D2C57113}"/>
    <cellStyle name="Entrada 9 2 5 4 4" xfId="17363" xr:uid="{F5FF70F8-1C2B-4195-9724-CCB8411DDCAC}"/>
    <cellStyle name="Entrada 9 2 5 5" xfId="17364" xr:uid="{C6BD8A58-CB37-4B83-8CE9-82AEA1683EB1}"/>
    <cellStyle name="Entrada 9 2 5 5 2" xfId="17365" xr:uid="{9A42EA11-3387-46DB-8F8F-BF48D571AC7D}"/>
    <cellStyle name="Entrada 9 2 5 5 3" xfId="17366" xr:uid="{3CB284A2-D043-47D5-9996-2C6D18E9F03C}"/>
    <cellStyle name="Entrada 9 2 5 5 4" xfId="17367" xr:uid="{673A5048-19B4-4289-AE59-E7953042D80A}"/>
    <cellStyle name="Entrada 9 2 5 6" xfId="17368" xr:uid="{4A9C18A6-3F76-4AF1-AD04-CC807788A56B}"/>
    <cellStyle name="Entrada 9 2 5 6 2" xfId="17369" xr:uid="{5666E732-4C52-478A-9846-27ECD6DC8F77}"/>
    <cellStyle name="Entrada 9 2 5 6 3" xfId="17370" xr:uid="{8438E3CE-7E99-48EB-BF55-D471A0FA026D}"/>
    <cellStyle name="Entrada 9 2 5 6 4" xfId="17371" xr:uid="{F4443AAA-D240-43B4-B485-56DFE0A6D501}"/>
    <cellStyle name="Entrada 9 2 5 7" xfId="17372" xr:uid="{843D4D76-F330-4D80-8D7F-847E33D3796A}"/>
    <cellStyle name="Entrada 9 2 5 8" xfId="17373" xr:uid="{7D4132E8-95AA-489F-8966-29A5A2733C7F}"/>
    <cellStyle name="Entrada 9 2 5 9" xfId="17374" xr:uid="{B7E36727-8277-4699-80E1-E7A86C2318A9}"/>
    <cellStyle name="Entrada 9 2 6" xfId="17375" xr:uid="{6332ABC2-B8BC-4E8C-8E54-F1657B66464C}"/>
    <cellStyle name="Entrada 9 2 6 2" xfId="17376" xr:uid="{BAF8FBD8-93D4-41CB-98A8-A7DF327BF97D}"/>
    <cellStyle name="Entrada 9 2 6 3" xfId="17377" xr:uid="{F98255DA-C22E-4F02-A99A-78A5421BF0AC}"/>
    <cellStyle name="Entrada 9 2 6 4" xfId="17378" xr:uid="{78CED4B7-DF74-4B4D-AE1C-9813BBD29B23}"/>
    <cellStyle name="Entrada 9 2 6 5" xfId="17379" xr:uid="{070116FE-8EA7-4B43-9FA8-7C6C27AE043D}"/>
    <cellStyle name="Entrada 9 2 7" xfId="17380" xr:uid="{56F423BB-E3AA-44AA-B9B4-A2E2E6EFED33}"/>
    <cellStyle name="Entrada 9 2 7 2" xfId="17381" xr:uid="{185AEEF2-3456-4786-8739-5D12FBC5EC72}"/>
    <cellStyle name="Entrada 9 2 7 3" xfId="17382" xr:uid="{A9FFED48-E507-47AC-86ED-A76DE30C0DE4}"/>
    <cellStyle name="Entrada 9 2 7 4" xfId="17383" xr:uid="{DE0441D2-5CB2-4A38-9F91-A8D6254E2F71}"/>
    <cellStyle name="Entrada 9 2 8" xfId="17384" xr:uid="{E554B74C-1A71-4D4F-B394-6FD751C3A368}"/>
    <cellStyle name="Entrada 9 2 8 2" xfId="17385" xr:uid="{AC354664-5587-4D96-B91C-40C5081040D6}"/>
    <cellStyle name="Entrada 9 2 8 3" xfId="17386" xr:uid="{9CBDCDE7-469E-41DF-A18C-4D1D976D0BEE}"/>
    <cellStyle name="Entrada 9 2 8 4" xfId="17387" xr:uid="{1455E731-C58D-405F-A593-B8679A696B80}"/>
    <cellStyle name="Entrada 9 2 9" xfId="17388" xr:uid="{C71E6C0A-6DAF-43B8-8F12-4176A8B2794D}"/>
    <cellStyle name="Entrada 9 2 9 2" xfId="17389" xr:uid="{1A85F213-8182-45A6-A35C-FE968FEB6DE4}"/>
    <cellStyle name="Entrada 9 2 9 3" xfId="17390" xr:uid="{CEEFEAEB-11BD-478E-BED9-6FFD61F7D726}"/>
    <cellStyle name="Entrada 9 2 9 4" xfId="17391" xr:uid="{0C0FD145-2948-4CBB-9303-5579C0009FFA}"/>
    <cellStyle name="Entrada 9 3" xfId="800" xr:uid="{DBEDF52C-E8BD-4594-9718-FE835B67F375}"/>
    <cellStyle name="Entrada 9 3 10" xfId="17392" xr:uid="{1FF21D5B-5508-478C-A777-737936160FEF}"/>
    <cellStyle name="Entrada 9 3 11" xfId="17393" xr:uid="{B878FC8C-6B0F-4932-A6A7-EC3DAEC8ADCB}"/>
    <cellStyle name="Entrada 9 3 12" xfId="17394" xr:uid="{4F678385-32FF-4199-AAA2-2A7E396AF5F3}"/>
    <cellStyle name="Entrada 9 3 13" xfId="17395" xr:uid="{8FCA8188-8E42-4F72-9157-623458651388}"/>
    <cellStyle name="Entrada 9 3 2" xfId="1051" xr:uid="{B37D2C07-56EE-4968-9A98-71C373BA0C51}"/>
    <cellStyle name="Entrada 9 3 2 10" xfId="17396" xr:uid="{AFCDA2FE-FE30-428D-B298-F6535CCD4D20}"/>
    <cellStyle name="Entrada 9 3 2 11" xfId="17397" xr:uid="{9BEE63EC-E372-4BEA-B45E-462AD02B2A05}"/>
    <cellStyle name="Entrada 9 3 2 12" xfId="17398" xr:uid="{13FCF5C9-D57C-4FE5-B9CE-DA16B849982F}"/>
    <cellStyle name="Entrada 9 3 2 13" xfId="17399" xr:uid="{DF16BC82-FB21-4A7C-8BEE-E2CB99CB9EF2}"/>
    <cellStyle name="Entrada 9 3 2 2" xfId="17400" xr:uid="{684FB632-5841-4FAC-9318-ACC9931054A6}"/>
    <cellStyle name="Entrada 9 3 2 2 10" xfId="17401" xr:uid="{DD5AD9AC-DEB2-4BF7-8046-70F243BA0A2D}"/>
    <cellStyle name="Entrada 9 3 2 2 2" xfId="17402" xr:uid="{306CE07A-DD1A-4CDF-A09B-869481276A1E}"/>
    <cellStyle name="Entrada 9 3 2 2 2 2" xfId="17403" xr:uid="{DD71DFB5-C1E7-4472-BB08-C81EFCF8C606}"/>
    <cellStyle name="Entrada 9 3 2 2 2 3" xfId="17404" xr:uid="{D380075C-271B-443E-A7B9-2022EB34D7F2}"/>
    <cellStyle name="Entrada 9 3 2 2 2 4" xfId="17405" xr:uid="{B12BFD0C-F0B1-441A-936C-067AEDEBCAC9}"/>
    <cellStyle name="Entrada 9 3 2 2 2 5" xfId="17406" xr:uid="{59F59E38-61C9-4DDE-A02F-790DEA08EF6F}"/>
    <cellStyle name="Entrada 9 3 2 2 3" xfId="17407" xr:uid="{7EEBB20C-1DDC-46FB-8E85-A149B055A249}"/>
    <cellStyle name="Entrada 9 3 2 2 3 2" xfId="17408" xr:uid="{8CA5F9BF-D0C0-4F28-8E38-8BF2C85A507F}"/>
    <cellStyle name="Entrada 9 3 2 2 3 3" xfId="17409" xr:uid="{57067C71-C86D-428D-A102-22E0F025B6A6}"/>
    <cellStyle name="Entrada 9 3 2 2 3 4" xfId="17410" xr:uid="{F186A819-B007-4C32-B618-0C4E309F4E2E}"/>
    <cellStyle name="Entrada 9 3 2 2 3 5" xfId="17411" xr:uid="{D3E4F633-E0BD-4FD9-AC7C-2B9718BFA423}"/>
    <cellStyle name="Entrada 9 3 2 2 4" xfId="17412" xr:uid="{CB973C36-F8BB-468D-9C9C-763131360CC2}"/>
    <cellStyle name="Entrada 9 3 2 2 4 2" xfId="17413" xr:uid="{61BD90FC-5C0A-4A79-878F-129DC3C69F43}"/>
    <cellStyle name="Entrada 9 3 2 2 4 3" xfId="17414" xr:uid="{1E9949BB-7805-42CB-AA4D-113FF287EF75}"/>
    <cellStyle name="Entrada 9 3 2 2 4 4" xfId="17415" xr:uid="{81872C5B-61CD-48F1-987D-C1841A22A968}"/>
    <cellStyle name="Entrada 9 3 2 2 5" xfId="17416" xr:uid="{E1F2318E-9C33-4CA6-878C-1D9D0ABE689C}"/>
    <cellStyle name="Entrada 9 3 2 2 5 2" xfId="17417" xr:uid="{CF035509-FC84-47D3-B6FF-3D2A1C77BDC3}"/>
    <cellStyle name="Entrada 9 3 2 2 5 3" xfId="17418" xr:uid="{FBA8B25C-2209-43AF-BEE7-4946B52CFB86}"/>
    <cellStyle name="Entrada 9 3 2 2 5 4" xfId="17419" xr:uid="{B085AABC-C05C-4AD3-ABCD-CFBFA90EFD0A}"/>
    <cellStyle name="Entrada 9 3 2 2 6" xfId="17420" xr:uid="{BEC24F29-9607-449B-AE58-129F0085A235}"/>
    <cellStyle name="Entrada 9 3 2 2 6 2" xfId="17421" xr:uid="{D7BD0163-D43A-4BB6-B340-44E0275811EF}"/>
    <cellStyle name="Entrada 9 3 2 2 6 3" xfId="17422" xr:uid="{372DB643-4E57-4CF3-8A92-044D1860D696}"/>
    <cellStyle name="Entrada 9 3 2 2 6 4" xfId="17423" xr:uid="{BA186098-09B5-4ABD-946B-22AA33EDBDE6}"/>
    <cellStyle name="Entrada 9 3 2 2 7" xfId="17424" xr:uid="{D35320AC-6B51-45FE-A7C3-906B8DF40609}"/>
    <cellStyle name="Entrada 9 3 2 2 8" xfId="17425" xr:uid="{D2F26251-BE48-4A3F-B6A2-5FE5D5A2876D}"/>
    <cellStyle name="Entrada 9 3 2 2 9" xfId="17426" xr:uid="{5A253F55-8BB9-48E6-A92D-C46C59B36A7F}"/>
    <cellStyle name="Entrada 9 3 2 3" xfId="17427" xr:uid="{26851DC5-C87F-4161-AF55-DCC1D7BDDA44}"/>
    <cellStyle name="Entrada 9 3 2 3 2" xfId="17428" xr:uid="{5306FDDC-D2DC-4D2E-B444-26A1ACDA93EE}"/>
    <cellStyle name="Entrada 9 3 2 3 3" xfId="17429" xr:uid="{C45088FE-657D-48D9-BFAA-E1FBA183F197}"/>
    <cellStyle name="Entrada 9 3 2 3 4" xfId="17430" xr:uid="{5DA89349-E876-4E37-9064-01C21AF5B5D2}"/>
    <cellStyle name="Entrada 9 3 2 3 5" xfId="17431" xr:uid="{A0703AB7-9EEA-41F2-A56D-BB05D682DF55}"/>
    <cellStyle name="Entrada 9 3 2 4" xfId="17432" xr:uid="{F5D6B4DF-7DBA-4E3B-86F7-48CF807C5D94}"/>
    <cellStyle name="Entrada 9 3 2 4 2" xfId="17433" xr:uid="{4F826152-B28B-43A9-9CFB-49ED2ECB1CA2}"/>
    <cellStyle name="Entrada 9 3 2 4 3" xfId="17434" xr:uid="{806DB69E-5C11-4161-B3A5-64F017C5F90D}"/>
    <cellStyle name="Entrada 9 3 2 4 4" xfId="17435" xr:uid="{D6667578-9940-4FA3-BCF6-2FFE783025B1}"/>
    <cellStyle name="Entrada 9 3 2 4 5" xfId="17436" xr:uid="{6436BD25-5D59-4525-9585-D797919CFA0F}"/>
    <cellStyle name="Entrada 9 3 2 5" xfId="17437" xr:uid="{64BCEC7A-04CB-482F-8B67-1CC6FE0AE63B}"/>
    <cellStyle name="Entrada 9 3 2 5 2" xfId="17438" xr:uid="{DC1CACC8-1A6C-4B67-8F32-5A72B669F28F}"/>
    <cellStyle name="Entrada 9 3 2 5 3" xfId="17439" xr:uid="{7B5F065F-76C8-4397-AFC7-2D00AB8335FC}"/>
    <cellStyle name="Entrada 9 3 2 5 4" xfId="17440" xr:uid="{8B395531-E6DB-4A50-92D7-3A236706CFE9}"/>
    <cellStyle name="Entrada 9 3 2 6" xfId="17441" xr:uid="{26D2211F-33B3-4604-BD51-0BEAE83A78C7}"/>
    <cellStyle name="Entrada 9 3 2 6 2" xfId="17442" xr:uid="{4DDD7130-71E7-45A0-BC5D-3082ED01D288}"/>
    <cellStyle name="Entrada 9 3 2 6 3" xfId="17443" xr:uid="{DCE2295F-8A35-4202-958A-81A2A57837E3}"/>
    <cellStyle name="Entrada 9 3 2 6 4" xfId="17444" xr:uid="{510EA0B2-DA5E-4F2F-8DE7-45D9B26C36F5}"/>
    <cellStyle name="Entrada 9 3 2 7" xfId="17445" xr:uid="{37324B71-911B-4303-A85C-4E79E7160C89}"/>
    <cellStyle name="Entrada 9 3 2 7 2" xfId="17446" xr:uid="{732F6203-08F5-48CB-9595-B2B3CA7E57AD}"/>
    <cellStyle name="Entrada 9 3 2 7 3" xfId="17447" xr:uid="{A0301E52-C30C-48DD-AF42-58B4CFA30B1F}"/>
    <cellStyle name="Entrada 9 3 2 7 4" xfId="17448" xr:uid="{7EDE55B1-A93E-4A96-9A5A-FE69AA992A64}"/>
    <cellStyle name="Entrada 9 3 2 8" xfId="17449" xr:uid="{B49A95ED-CCA0-4128-9DB8-964DFE3D0EFE}"/>
    <cellStyle name="Entrada 9 3 2 9" xfId="17450" xr:uid="{4E172293-61A9-44F7-BFDE-D04F484F9F07}"/>
    <cellStyle name="Entrada 9 3 3" xfId="17451" xr:uid="{F394BA26-8EFE-4B6A-AA9D-E8660647F9E6}"/>
    <cellStyle name="Entrada 9 3 3 10" xfId="17452" xr:uid="{515C908D-21A3-4CA5-B31A-F60CF6C03AAB}"/>
    <cellStyle name="Entrada 9 3 3 2" xfId="17453" xr:uid="{574C0A5E-0A57-4670-830D-EE825F8DCCAC}"/>
    <cellStyle name="Entrada 9 3 3 2 2" xfId="17454" xr:uid="{E7ECE431-83B0-44F5-92C8-A77884C6A8E8}"/>
    <cellStyle name="Entrada 9 3 3 2 3" xfId="17455" xr:uid="{70316186-8BF5-41D8-AEE7-6A27ABB708D2}"/>
    <cellStyle name="Entrada 9 3 3 2 4" xfId="17456" xr:uid="{4E610DF6-C8D3-470B-B53C-47B9D28E035D}"/>
    <cellStyle name="Entrada 9 3 3 2 5" xfId="17457" xr:uid="{93CA2F6F-A481-47CD-9B62-4A2094B17F45}"/>
    <cellStyle name="Entrada 9 3 3 3" xfId="17458" xr:uid="{A4109219-0ABA-41C9-9D06-82FEA07B8A49}"/>
    <cellStyle name="Entrada 9 3 3 3 2" xfId="17459" xr:uid="{5D61B1D5-AB25-4ECD-8F59-1A253314A5C5}"/>
    <cellStyle name="Entrada 9 3 3 3 3" xfId="17460" xr:uid="{69026EEE-2FF9-45E5-800B-F996B9588CD7}"/>
    <cellStyle name="Entrada 9 3 3 3 4" xfId="17461" xr:uid="{9DA30B02-B8F5-4430-B6AD-0F1EDA9F8C07}"/>
    <cellStyle name="Entrada 9 3 3 3 5" xfId="17462" xr:uid="{28552384-0623-4B78-91B7-867F0A206A90}"/>
    <cellStyle name="Entrada 9 3 3 4" xfId="17463" xr:uid="{7202AEE4-1A3D-4E0E-A36C-64D7082055D9}"/>
    <cellStyle name="Entrada 9 3 3 4 2" xfId="17464" xr:uid="{09DA6D0A-DB6B-495A-B918-586FC2BB3AFF}"/>
    <cellStyle name="Entrada 9 3 3 4 3" xfId="17465" xr:uid="{771EE1B4-3302-49F0-837B-2C54EB1FD7C1}"/>
    <cellStyle name="Entrada 9 3 3 4 4" xfId="17466" xr:uid="{2C7A1602-38C3-4379-8EA8-96C00B1B8514}"/>
    <cellStyle name="Entrada 9 3 3 5" xfId="17467" xr:uid="{C32BE43F-2091-437F-9A46-2384E8342AD9}"/>
    <cellStyle name="Entrada 9 3 3 5 2" xfId="17468" xr:uid="{FDF9516B-4E90-4BE0-93F3-8DB561F4DBD6}"/>
    <cellStyle name="Entrada 9 3 3 5 3" xfId="17469" xr:uid="{0F392A31-53B2-479F-861F-324374D4E486}"/>
    <cellStyle name="Entrada 9 3 3 5 4" xfId="17470" xr:uid="{4C44451D-1489-48A6-ADEF-CD02911B4EDA}"/>
    <cellStyle name="Entrada 9 3 3 6" xfId="17471" xr:uid="{341599C9-D755-4E20-92EF-4BB5D0BB17C6}"/>
    <cellStyle name="Entrada 9 3 3 6 2" xfId="17472" xr:uid="{551A195D-BA10-43B1-9C97-ED4B13F0E8A6}"/>
    <cellStyle name="Entrada 9 3 3 6 3" xfId="17473" xr:uid="{645C4350-9211-44CE-B39B-7E146BC436EE}"/>
    <cellStyle name="Entrada 9 3 3 6 4" xfId="17474" xr:uid="{6874545E-683D-47B1-8267-D82DC03D8CF5}"/>
    <cellStyle name="Entrada 9 3 3 7" xfId="17475" xr:uid="{C1F4A36A-AF5B-464C-AE0C-DD95ED465CEB}"/>
    <cellStyle name="Entrada 9 3 3 8" xfId="17476" xr:uid="{D48F41C3-3F94-4ECD-84E3-8636DD52AA0D}"/>
    <cellStyle name="Entrada 9 3 3 9" xfId="17477" xr:uid="{CCB19446-4A29-4D6C-B608-B1CA843360F9}"/>
    <cellStyle name="Entrada 9 3 4" xfId="17478" xr:uid="{B9B93F67-82CD-4CEA-B5BB-60EFB8CBB92E}"/>
    <cellStyle name="Entrada 9 3 4 10" xfId="17479" xr:uid="{E6A88E9B-326E-4107-92AD-8706FC32DD21}"/>
    <cellStyle name="Entrada 9 3 4 2" xfId="17480" xr:uid="{78D0051C-98F2-40B9-A333-2D64B5360C85}"/>
    <cellStyle name="Entrada 9 3 4 2 2" xfId="17481" xr:uid="{8786043F-BF29-4266-B0DB-26CC3A658F4C}"/>
    <cellStyle name="Entrada 9 3 4 2 3" xfId="17482" xr:uid="{6AC6EE73-4AEC-409D-B1B8-413FF2C818B5}"/>
    <cellStyle name="Entrada 9 3 4 2 4" xfId="17483" xr:uid="{5F3A3945-340A-48BE-ACA5-35ACEF99E5CD}"/>
    <cellStyle name="Entrada 9 3 4 2 5" xfId="17484" xr:uid="{C9410F5D-2802-4E1D-9420-A6AE57629A24}"/>
    <cellStyle name="Entrada 9 3 4 3" xfId="17485" xr:uid="{DE80C5AA-2943-4F06-A532-982EF6E014D6}"/>
    <cellStyle name="Entrada 9 3 4 3 2" xfId="17486" xr:uid="{A9DC4398-6557-4E2B-A139-1AED90B1D28C}"/>
    <cellStyle name="Entrada 9 3 4 3 3" xfId="17487" xr:uid="{5E7A0885-12FC-4D9C-986A-BE21BEC2B77E}"/>
    <cellStyle name="Entrada 9 3 4 3 4" xfId="17488" xr:uid="{EDA98E57-1712-4B07-AE63-50C74CC0B8B8}"/>
    <cellStyle name="Entrada 9 3 4 3 5" xfId="17489" xr:uid="{B38F1CD9-56F0-448F-87FA-F15E924B1320}"/>
    <cellStyle name="Entrada 9 3 4 4" xfId="17490" xr:uid="{63F2DF11-E108-4518-BAE2-D0E56BC3ABDC}"/>
    <cellStyle name="Entrada 9 3 4 4 2" xfId="17491" xr:uid="{BC471057-7632-4C2E-90BB-DBC14A436E5A}"/>
    <cellStyle name="Entrada 9 3 4 4 3" xfId="17492" xr:uid="{06B21B82-D4D7-4E69-B505-EA9CA5B0A410}"/>
    <cellStyle name="Entrada 9 3 4 4 4" xfId="17493" xr:uid="{A04A820F-A418-4B97-987B-8F6D3396703C}"/>
    <cellStyle name="Entrada 9 3 4 5" xfId="17494" xr:uid="{DAF966F2-EA16-4D76-A244-E3E949CF5B86}"/>
    <cellStyle name="Entrada 9 3 4 5 2" xfId="17495" xr:uid="{E397457C-EEA4-4E39-AC94-1351DAFB4005}"/>
    <cellStyle name="Entrada 9 3 4 5 3" xfId="17496" xr:uid="{F2D8FFDE-BE51-46A7-9BAC-43E67998664B}"/>
    <cellStyle name="Entrada 9 3 4 5 4" xfId="17497" xr:uid="{BDE3C078-6320-4F30-BAFD-03ACAB6DF131}"/>
    <cellStyle name="Entrada 9 3 4 6" xfId="17498" xr:uid="{813A1826-0BB8-4DDF-8880-D1734EC91092}"/>
    <cellStyle name="Entrada 9 3 4 6 2" xfId="17499" xr:uid="{C5E1785E-C729-4D2B-90EC-4ECB58198A2F}"/>
    <cellStyle name="Entrada 9 3 4 6 3" xfId="17500" xr:uid="{76B6CE69-D457-440F-9F61-86EBC32CAC66}"/>
    <cellStyle name="Entrada 9 3 4 6 4" xfId="17501" xr:uid="{D0242C9E-01EB-448A-A7F5-9F3F7D163111}"/>
    <cellStyle name="Entrada 9 3 4 7" xfId="17502" xr:uid="{DAEF9960-6CB2-4E0F-B581-A3DD4CC71B57}"/>
    <cellStyle name="Entrada 9 3 4 8" xfId="17503" xr:uid="{0CEB4258-9C93-4F9B-8448-E3850555FDBB}"/>
    <cellStyle name="Entrada 9 3 4 9" xfId="17504" xr:uid="{D0EDD170-9819-4D95-B602-9881864AE00C}"/>
    <cellStyle name="Entrada 9 3 5" xfId="17505" xr:uid="{EAF6C090-6688-4593-A813-AEC7A1C8F941}"/>
    <cellStyle name="Entrada 9 3 5 2" xfId="17506" xr:uid="{D565A297-DDFB-4A3A-A8A3-698C7829EAF8}"/>
    <cellStyle name="Entrada 9 3 5 3" xfId="17507" xr:uid="{A1567643-17A2-497A-9F26-E83687002228}"/>
    <cellStyle name="Entrada 9 3 5 4" xfId="17508" xr:uid="{6CFFEA88-966A-438E-9897-8D61F7ABE6B8}"/>
    <cellStyle name="Entrada 9 3 5 5" xfId="17509" xr:uid="{2D776058-E3F0-4EEC-B897-2348F5191BCD}"/>
    <cellStyle name="Entrada 9 3 6" xfId="17510" xr:uid="{1A89C72E-A0F2-4128-9126-752A41838C64}"/>
    <cellStyle name="Entrada 9 3 6 2" xfId="17511" xr:uid="{9338B1BD-BBED-4A13-8A28-6EAE9F31F7D0}"/>
    <cellStyle name="Entrada 9 3 6 3" xfId="17512" xr:uid="{0B10B24E-63B7-475D-A70F-30F805C6F806}"/>
    <cellStyle name="Entrada 9 3 6 4" xfId="17513" xr:uid="{D58EC1BA-52B2-4FB0-BDE5-C0A6016AC2DD}"/>
    <cellStyle name="Entrada 9 3 7" xfId="17514" xr:uid="{25F55D94-15C5-4823-9199-C0E97ECF2821}"/>
    <cellStyle name="Entrada 9 3 7 2" xfId="17515" xr:uid="{16F88F01-5D82-4864-AA51-C76194753B66}"/>
    <cellStyle name="Entrada 9 3 7 3" xfId="17516" xr:uid="{ED253969-7A91-489B-93CC-25D40C415F8A}"/>
    <cellStyle name="Entrada 9 3 7 4" xfId="17517" xr:uid="{68BA969A-E05F-494A-A3B4-F0CFD4663866}"/>
    <cellStyle name="Entrada 9 3 8" xfId="17518" xr:uid="{C19FFA68-EDF5-4B04-A6A1-7DBFCA6B9E0C}"/>
    <cellStyle name="Entrada 9 3 8 2" xfId="17519" xr:uid="{AEB052C9-5E99-46CB-821E-6843C0620D05}"/>
    <cellStyle name="Entrada 9 3 8 3" xfId="17520" xr:uid="{E6137688-7CB0-4C20-BD16-2306B26605BB}"/>
    <cellStyle name="Entrada 9 3 8 4" xfId="17521" xr:uid="{952901BB-4DA3-4DC5-84FA-B73FC62E0F27}"/>
    <cellStyle name="Entrada 9 3 9" xfId="17522" xr:uid="{D8A9B1E7-7DE4-4E29-BA7B-6E4681EE3A51}"/>
    <cellStyle name="Entrada 9 4" xfId="17523" xr:uid="{788849E7-B902-47F7-946D-15F77C6F14EF}"/>
    <cellStyle name="Entrada 9 4 10" xfId="17524" xr:uid="{7EC1C8DD-6577-4802-98EF-673F01D66FFB}"/>
    <cellStyle name="Entrada 9 4 2" xfId="17525" xr:uid="{F1EA8152-F26D-4133-9D6F-933FB43ED58E}"/>
    <cellStyle name="Entrada 9 4 2 2" xfId="17526" xr:uid="{5ED14D49-7C7B-438B-9A85-83BF74B0B17E}"/>
    <cellStyle name="Entrada 9 4 2 3" xfId="17527" xr:uid="{0CB1B12E-E828-4D82-BC8B-ACBAEBC6FBED}"/>
    <cellStyle name="Entrada 9 4 2 4" xfId="17528" xr:uid="{ADCC4455-1290-4DAB-A608-FDACE47E9ECE}"/>
    <cellStyle name="Entrada 9 4 2 5" xfId="17529" xr:uid="{2F0CAE36-1EA6-4AAB-9869-5BFC889E3CB5}"/>
    <cellStyle name="Entrada 9 4 3" xfId="17530" xr:uid="{4E067C81-EFDD-4DC3-90E0-2EA342731742}"/>
    <cellStyle name="Entrada 9 4 3 2" xfId="17531" xr:uid="{35F61477-F170-4925-ACEC-47C2AFD9FCDD}"/>
    <cellStyle name="Entrada 9 4 3 3" xfId="17532" xr:uid="{53DD9778-BF54-43DB-A776-9E6D1DDBA569}"/>
    <cellStyle name="Entrada 9 4 3 4" xfId="17533" xr:uid="{6AD975C7-0E54-43ED-8386-14CEE44E983D}"/>
    <cellStyle name="Entrada 9 4 3 5" xfId="17534" xr:uid="{E74E7CAA-06A4-4356-ACDA-B94F2D50B4B6}"/>
    <cellStyle name="Entrada 9 4 4" xfId="17535" xr:uid="{34559FD3-D3F5-4E29-9AFB-14D998A774D7}"/>
    <cellStyle name="Entrada 9 4 4 2" xfId="17536" xr:uid="{3A7228F1-8EF0-4E5A-85AE-99881B96E48B}"/>
    <cellStyle name="Entrada 9 4 4 3" xfId="17537" xr:uid="{17E0248D-BBF8-4BDB-A8AE-6503AF578CD6}"/>
    <cellStyle name="Entrada 9 4 4 4" xfId="17538" xr:uid="{50DB7B99-F34D-4B78-BFE6-66244B14F10A}"/>
    <cellStyle name="Entrada 9 4 5" xfId="17539" xr:uid="{D97E1C98-F559-4DB8-A7D7-C20ED3980A9F}"/>
    <cellStyle name="Entrada 9 4 5 2" xfId="17540" xr:uid="{0117123A-98CF-4FC2-B975-07678120E205}"/>
    <cellStyle name="Entrada 9 4 5 3" xfId="17541" xr:uid="{E758DEA7-C340-446A-9D52-364C390C25E2}"/>
    <cellStyle name="Entrada 9 4 5 4" xfId="17542" xr:uid="{F85269C8-DDD4-48D6-8F02-9DC1DB4858CC}"/>
    <cellStyle name="Entrada 9 4 6" xfId="17543" xr:uid="{6B0E6DBB-A398-46D6-A8B4-0E828BFF21F9}"/>
    <cellStyle name="Entrada 9 4 6 2" xfId="17544" xr:uid="{302E5392-0854-4A4E-8486-F0C548590C85}"/>
    <cellStyle name="Entrada 9 4 6 3" xfId="17545" xr:uid="{C1669758-2713-488B-819E-AE9150767A97}"/>
    <cellStyle name="Entrada 9 4 6 4" xfId="17546" xr:uid="{2081994A-B1AD-4072-A19A-00CA6DE71715}"/>
    <cellStyle name="Entrada 9 4 7" xfId="17547" xr:uid="{8054E1CE-E90B-400D-AA76-1560C9A99226}"/>
    <cellStyle name="Entrada 9 4 8" xfId="17548" xr:uid="{B6607A7D-81CC-44DC-BC5F-2A37ACBC5858}"/>
    <cellStyle name="Entrada 9 4 9" xfId="17549" xr:uid="{B9CE7BB2-8244-40FD-A5E5-9572535A4619}"/>
    <cellStyle name="Entrada 9 5" xfId="17550" xr:uid="{3DA1E58B-BF12-4825-85E0-58107E5DD326}"/>
    <cellStyle name="Entrada 9 5 10" xfId="17551" xr:uid="{FFCFFD24-9737-43B3-8EA3-AB2C683DAC19}"/>
    <cellStyle name="Entrada 9 5 2" xfId="17552" xr:uid="{7820B09B-0981-469C-92AE-1576F5A93A49}"/>
    <cellStyle name="Entrada 9 5 2 2" xfId="17553" xr:uid="{91A6590F-30DA-4820-A145-97AEF77EB34C}"/>
    <cellStyle name="Entrada 9 5 2 3" xfId="17554" xr:uid="{FCC2FB94-8CE2-4221-B698-815CDF379075}"/>
    <cellStyle name="Entrada 9 5 2 4" xfId="17555" xr:uid="{0F0A293F-7AA8-42ED-84D8-D50AE6DAF1A1}"/>
    <cellStyle name="Entrada 9 5 2 5" xfId="17556" xr:uid="{ACA3D22F-5213-4C53-8CE4-26C990C50964}"/>
    <cellStyle name="Entrada 9 5 3" xfId="17557" xr:uid="{4C36F8D6-1BE3-436A-B9EE-586DAA1941E1}"/>
    <cellStyle name="Entrada 9 5 3 2" xfId="17558" xr:uid="{4E75DC55-61E0-446C-8DD0-B336D5B490F1}"/>
    <cellStyle name="Entrada 9 5 3 3" xfId="17559" xr:uid="{7CE5EA84-46DE-4B4A-B2BA-217CE34E79CA}"/>
    <cellStyle name="Entrada 9 5 3 4" xfId="17560" xr:uid="{3C3B9F02-320A-4E72-A045-3BD8B06EB650}"/>
    <cellStyle name="Entrada 9 5 3 5" xfId="17561" xr:uid="{865D197E-6F93-4660-9A78-D12453B62ABE}"/>
    <cellStyle name="Entrada 9 5 4" xfId="17562" xr:uid="{268D89B1-4E88-499E-9092-B6523C8F9DA2}"/>
    <cellStyle name="Entrada 9 5 4 2" xfId="17563" xr:uid="{39D1CF04-87C4-47E7-8D68-686141DD99F2}"/>
    <cellStyle name="Entrada 9 5 4 3" xfId="17564" xr:uid="{80957A70-BB78-4346-B287-7D7C2B97F220}"/>
    <cellStyle name="Entrada 9 5 4 4" xfId="17565" xr:uid="{BE5CA61D-54D3-4F68-A40D-3B32AFAF3D6B}"/>
    <cellStyle name="Entrada 9 5 5" xfId="17566" xr:uid="{75691C3D-27D7-401A-8715-CDB55D9B0715}"/>
    <cellStyle name="Entrada 9 5 5 2" xfId="17567" xr:uid="{403B879C-7E1D-4AAA-9012-018605DF316A}"/>
    <cellStyle name="Entrada 9 5 5 3" xfId="17568" xr:uid="{7F53A20A-A17D-44E3-92ED-EF0D92968204}"/>
    <cellStyle name="Entrada 9 5 5 4" xfId="17569" xr:uid="{E0104AC3-C8CC-4C90-972C-A89FCDA8E672}"/>
    <cellStyle name="Entrada 9 5 6" xfId="17570" xr:uid="{6ABAE782-CF24-4888-AED2-37EA2F735E81}"/>
    <cellStyle name="Entrada 9 5 6 2" xfId="17571" xr:uid="{E16A7C3C-66AD-4F9D-A9CC-02763FE176E9}"/>
    <cellStyle name="Entrada 9 5 6 3" xfId="17572" xr:uid="{BBF54292-B2C9-4DEC-B536-202ADEA2F6A1}"/>
    <cellStyle name="Entrada 9 5 6 4" xfId="17573" xr:uid="{C6404BCF-12C1-4412-A217-BB2E414533C7}"/>
    <cellStyle name="Entrada 9 5 7" xfId="17574" xr:uid="{7E62ECFC-BCDA-4E12-931A-95E3B8265005}"/>
    <cellStyle name="Entrada 9 5 8" xfId="17575" xr:uid="{33B9BA0F-4B60-48E7-88DE-1F64D5D3AD33}"/>
    <cellStyle name="Entrada 9 5 9" xfId="17576" xr:uid="{E69F085D-05E2-4823-A164-D1D0D7EE57CC}"/>
    <cellStyle name="Entrada 9 6" xfId="17577" xr:uid="{5A7E77E9-4B11-47C5-9E6C-C740A0BD0DAC}"/>
    <cellStyle name="Entrada 9 6 2" xfId="17578" xr:uid="{64EC3412-A2D7-460E-858D-3D676BD74358}"/>
    <cellStyle name="Entrada 9 6 3" xfId="17579" xr:uid="{A46FCD9A-07DA-481E-9739-C765FC3AEE2D}"/>
    <cellStyle name="Entrada 9 6 4" xfId="17580" xr:uid="{40E9E2FB-92F4-4F83-99FE-A62201F3A6DE}"/>
    <cellStyle name="Entrada 9 6 5" xfId="17581" xr:uid="{A5350F61-4965-4D12-AFC5-23EE5E54C1C9}"/>
    <cellStyle name="Entrada 9 7" xfId="17582" xr:uid="{A95A3DB8-284A-4BC8-9A65-7B91890816CA}"/>
    <cellStyle name="Entrada 9 7 2" xfId="17583" xr:uid="{DD8BE8D8-8742-476E-B672-DD573F742646}"/>
    <cellStyle name="Entrada 9 7 3" xfId="17584" xr:uid="{6B25FC7D-571E-4C7B-8E3B-2DFA9F742008}"/>
    <cellStyle name="Entrada 9 7 4" xfId="17585" xr:uid="{6CAFD4EC-7470-412C-8CF1-B78E91A8C7A6}"/>
    <cellStyle name="Entrada 9 8" xfId="17586" xr:uid="{EAB7BA1B-72EE-4919-A506-E2DF1EEF3B04}"/>
    <cellStyle name="Entrada 9 8 2" xfId="17587" xr:uid="{C72AA03A-5EFD-4955-9E7E-263336546AF6}"/>
    <cellStyle name="Entrada 9 8 3" xfId="17588" xr:uid="{0763A0FE-FC67-4A24-AFE4-E34313C045EE}"/>
    <cellStyle name="Entrada 9 8 4" xfId="17589" xr:uid="{CF3E710A-BFDC-4FC7-A0E5-70ECDC97B434}"/>
    <cellStyle name="Entrada 9 9" xfId="17590" xr:uid="{12D8C6FC-F93E-4B0D-B8E5-6546423A96DA}"/>
    <cellStyle name="Entrada 9 9 2" xfId="17591" xr:uid="{9349E28E-2637-453C-98E4-B3C17EA3CFA2}"/>
    <cellStyle name="Entrada 9 9 3" xfId="17592" xr:uid="{A3CEA97E-6DE5-4822-9F25-6805220F195E}"/>
    <cellStyle name="Entrada 9 9 4" xfId="17593" xr:uid="{B2D4BDCB-59BA-4CC7-8374-8499B327556B}"/>
    <cellStyle name="Hiperlink 2" xfId="664" xr:uid="{2C96F7AB-ED2A-4113-A0FB-EA52ED59E176}"/>
    <cellStyle name="Hiperlink 2 2" xfId="17594" xr:uid="{BDE99196-8801-4DE3-90A8-9954696BF7C2}"/>
    <cellStyle name="Incorreto 2" xfId="61" xr:uid="{00000000-0005-0000-0000-00003B000000}"/>
    <cellStyle name="Incorreto 2 2" xfId="557" xr:uid="{BBE1B095-551B-4B7A-B8DA-50F3C5AD7614}"/>
    <cellStyle name="Incorreto 2 2 2" xfId="17595" xr:uid="{6338DE99-9785-4E5A-974E-1CCB9C8A76CB}"/>
    <cellStyle name="Incorreto 2 3" xfId="376" xr:uid="{36E0B641-3990-4D73-8C6B-3814B02A53DA}"/>
    <cellStyle name="Incorreto 2 3 2" xfId="17596" xr:uid="{233B8BCD-BDFB-4B2F-AC84-821E3231CDE2}"/>
    <cellStyle name="Incorreto 2 3 3" xfId="17597" xr:uid="{BFD243C4-9A1D-4C27-869A-552C4018A244}"/>
    <cellStyle name="Incorreto 2 3 4" xfId="17598" xr:uid="{CDCDAAA8-415E-4171-BBE7-5AB800D9A9D9}"/>
    <cellStyle name="Incorreto 2 4" xfId="1228" xr:uid="{5E85E70C-D948-4284-8806-D227C92815C6}"/>
    <cellStyle name="Incorreto 2 5" xfId="52406" xr:uid="{F2D98F9E-A73C-4C2D-B9D1-463834349325}"/>
    <cellStyle name="Incorreto 3" xfId="126" xr:uid="{00000000-0005-0000-0000-00003C000000}"/>
    <cellStyle name="Incorreto 3 2" xfId="1286" xr:uid="{B50DA558-DF55-4EBE-BFB8-07B1AB53F6A2}"/>
    <cellStyle name="Incorreto 3 3" xfId="52459" xr:uid="{695B6FE3-B714-4BB1-9A35-6E3B3768DE6F}"/>
    <cellStyle name="Incorreto 4" xfId="517" xr:uid="{8E10C968-1257-4F0F-9023-138A6B528B47}"/>
    <cellStyle name="Incorreto 4 2" xfId="17599" xr:uid="{CBE6DECD-FD94-49E3-82F4-6F2E13C4DF0B}"/>
    <cellStyle name="Incorreto 5" xfId="1306" xr:uid="{C23A5936-BA14-4E6C-9719-5C736328BFE3}"/>
    <cellStyle name="Incorreto 6" xfId="429" xr:uid="{EEE3FF91-3F68-4C5B-A3B0-F4CCDE1A2198}"/>
    <cellStyle name="Moeda 10" xfId="54719" xr:uid="{1B8525B9-ADA9-4708-BB2D-4B066D902A7E}"/>
    <cellStyle name="Moeda 10 2" xfId="57113" xr:uid="{D365DC07-3F9D-4A33-835C-85BC3058D280}"/>
    <cellStyle name="Moeda 11" xfId="52562" xr:uid="{5AEC057A-A204-4FA6-A033-B4E04FBC349F}"/>
    <cellStyle name="Moeda 2" xfId="8" xr:uid="{00000000-0005-0000-0000-00003E000000}"/>
    <cellStyle name="Moeda 2 2" xfId="140" xr:uid="{00000000-0005-0000-0000-00003F000000}"/>
    <cellStyle name="Moeda 2 2 2" xfId="57116" xr:uid="{A8F976DC-5129-425F-A907-F12995294601}"/>
    <cellStyle name="Moeda 2 2 3" xfId="57121" xr:uid="{C34C592D-3AFB-471E-8281-94EDF05064F3}"/>
    <cellStyle name="Moeda 2 3" xfId="466" xr:uid="{79294E15-62D3-4B23-B363-3C90D575CE00}"/>
    <cellStyle name="Moeda 2 3 2" xfId="57119" xr:uid="{7FBC6DFB-7EEB-4CEB-965B-3FD7F9D6AFBC}"/>
    <cellStyle name="Moeda 2 3 3" xfId="57123" xr:uid="{F95EFD10-F59A-42F7-8ED5-C53946608524}"/>
    <cellStyle name="Moeda 2 4" xfId="57114" xr:uid="{091AE418-3398-4AFB-9AE1-6CB20F900866}"/>
    <cellStyle name="Moeda 3" xfId="171" xr:uid="{00000000-0005-0000-0000-000040000000}"/>
    <cellStyle name="Moeda 3 2" xfId="412" xr:uid="{AB76E14D-D963-46E4-B26C-3CD90AACB294}"/>
    <cellStyle name="Moeda 3 3" xfId="57117" xr:uid="{EEFDECEC-3BB7-475E-A70D-5499B42979E9}"/>
    <cellStyle name="Moeda 3 4" xfId="57171" xr:uid="{DBF6B893-2F3E-454B-92BD-2826B5598DF2}"/>
    <cellStyle name="Moeda 3 4 2" xfId="57340" xr:uid="{F04F89F2-ABF3-4F32-9023-4CD11D3D996B}"/>
    <cellStyle name="Moeda 4" xfId="148" xr:uid="{00000000-0005-0000-0000-00006B000000}"/>
    <cellStyle name="Moeda 4 10" xfId="57149" xr:uid="{CB82BA6D-9D0F-4F24-B861-16E82C860EB1}"/>
    <cellStyle name="Moeda 4 10 2" xfId="57318" xr:uid="{67707880-5E1E-48A0-9D54-F83D4C45AA96}"/>
    <cellStyle name="Moeda 4 11" xfId="52492" xr:uid="{DEC4959A-A869-4F37-957D-D584FBC1E837}"/>
    <cellStyle name="Moeda 4 2" xfId="52958" xr:uid="{5F329DB3-0DCD-44A5-90E1-3686C3134021}"/>
    <cellStyle name="Moeda 4 2 2" xfId="53672" xr:uid="{21FC943F-5C2D-4B45-9EC9-2FC48FAF840E}"/>
    <cellStyle name="Moeda 4 2 2 2" xfId="56066" xr:uid="{67AE702E-0EA8-47CE-A63E-4F4183A8F3F3}"/>
    <cellStyle name="Moeda 4 2 3" xfId="54252" xr:uid="{13B94A1D-0499-4D0A-A3B1-933CD15457E6}"/>
    <cellStyle name="Moeda 4 2 3 2" xfId="56646" xr:uid="{26EF5F36-EF5D-4458-A571-DC89676B0822}"/>
    <cellStyle name="Moeda 4 2 4" xfId="55347" xr:uid="{65A04B41-9D4B-43D6-AD17-AB7D77C52A28}"/>
    <cellStyle name="Moeda 4 3" xfId="53189" xr:uid="{224105D8-E582-491F-B63E-FAC018F63C68}"/>
    <cellStyle name="Moeda 4 3 2" xfId="53903" xr:uid="{8BE766A0-97DC-4319-ADEC-50368D1287DF}"/>
    <cellStyle name="Moeda 4 3 2 2" xfId="56297" xr:uid="{30FBDAF6-36CA-4CEC-B3C9-BE6306743795}"/>
    <cellStyle name="Moeda 4 3 3" xfId="55578" xr:uid="{1CB56154-0D41-499C-A536-656738EFB11D}"/>
    <cellStyle name="Moeda 4 4" xfId="53441" xr:uid="{80055F36-D620-453D-9D35-4BFAD13979CB}"/>
    <cellStyle name="Moeda 4 4 2" xfId="55835" xr:uid="{BB275705-0A1A-498D-A403-33BB389B6129}"/>
    <cellStyle name="Moeda 4 5" xfId="54134" xr:uid="{A45C7B4C-0256-407C-A313-5AFC7116120C}"/>
    <cellStyle name="Moeda 4 5 2" xfId="56528" xr:uid="{7E00E43A-2A19-4B64-A74B-F9F3F7B580E5}"/>
    <cellStyle name="Moeda 4 6" xfId="54397" xr:uid="{D709A1C1-CD8E-41D3-907D-B95C53DD8020}"/>
    <cellStyle name="Moeda 4 6 2" xfId="56791" xr:uid="{EBE06867-5C63-4155-9894-70E845833B1A}"/>
    <cellStyle name="Moeda 4 7" xfId="54628" xr:uid="{A1A81B54-FB07-4892-96BD-DF5135BB3FF6}"/>
    <cellStyle name="Moeda 4 7 2" xfId="57022" xr:uid="{D4E521C2-CA5E-47EE-A19E-421B722DA370}"/>
    <cellStyle name="Moeda 4 8" xfId="52728" xr:uid="{CBBA0B14-F8CE-4773-AD13-A79867C2CCC3}"/>
    <cellStyle name="Moeda 4 8 2" xfId="55116" xr:uid="{EB128E4A-5E3E-4CC7-ABBB-298C0931B291}"/>
    <cellStyle name="Moeda 4 9" xfId="54859" xr:uid="{18528901-7F83-4F4F-8F40-DFB67AC21709}"/>
    <cellStyle name="Moeda 5" xfId="52819" xr:uid="{13809972-F62B-42DA-B962-978F7BCC6286}"/>
    <cellStyle name="Moeda 5 2" xfId="53532" xr:uid="{AFDA6B3B-E6B2-484E-ACD3-D83133416252}"/>
    <cellStyle name="Moeda 5 2 2" xfId="55926" xr:uid="{9C3B3AD6-1101-497B-A686-FD0BE70427CF}"/>
    <cellStyle name="Moeda 5 3" xfId="55207" xr:uid="{15C347F6-3AC2-49B1-AE69-254AF57B5F5E}"/>
    <cellStyle name="Moeda 6" xfId="53049" xr:uid="{F0EF7EA0-4661-41CC-98A6-C3E774B3F0B1}"/>
    <cellStyle name="Moeda 6 2" xfId="53763" xr:uid="{57134A64-BA91-41C9-B9BA-179C98B7E72A}"/>
    <cellStyle name="Moeda 6 2 2" xfId="56157" xr:uid="{39C85C52-D32A-4D90-92A8-D36BC57313E4}"/>
    <cellStyle name="Moeda 6 3" xfId="55438" xr:uid="{9CCFB64B-39B3-46E3-9402-218EF0A76FEC}"/>
    <cellStyle name="Moeda 7" xfId="53280" xr:uid="{C8E694EF-52F2-4C7D-AC98-5140D945C566}"/>
    <cellStyle name="Moeda 7 2" xfId="53994" xr:uid="{804D5E15-BC93-4E5B-AC75-C299F0303393}"/>
    <cellStyle name="Moeda 7 2 2" xfId="56388" xr:uid="{61559894-C1AA-49C3-8B27-C7DCA1F538B5}"/>
    <cellStyle name="Moeda 7 3" xfId="55669" xr:uid="{1D0784C6-0BE2-4041-9366-95D9A51B6364}"/>
    <cellStyle name="Moeda 8" xfId="54225" xr:uid="{77FE57E2-EE85-4ACB-B52E-71D8757F14BB}"/>
    <cellStyle name="Moeda 8 2" xfId="56619" xr:uid="{8AFDD81B-2835-4F88-B609-484A33100485}"/>
    <cellStyle name="Moeda 9" xfId="54488" xr:uid="{7292BEA6-446D-4B1D-B63E-466738AC86BD}"/>
    <cellStyle name="Moeda 9 2" xfId="56882" xr:uid="{1BE7D3BE-7E4C-4049-8BC5-33A30544B926}"/>
    <cellStyle name="Neutra 2" xfId="62" xr:uid="{00000000-0005-0000-0000-000041000000}"/>
    <cellStyle name="Neutra 2 2" xfId="556" xr:uid="{9FDC048C-89D7-4334-B068-3C30FC5D814F}"/>
    <cellStyle name="Neutra 2 2 2" xfId="17600" xr:uid="{0F6C8D18-1CF8-4FB4-9A5F-5959F5FABB5D}"/>
    <cellStyle name="Neutra 2 3" xfId="397" xr:uid="{A5A00508-8F14-46FE-AE2D-39B11DD2E8FB}"/>
    <cellStyle name="Neutra 2 3 2" xfId="17601" xr:uid="{8C5B16B8-4E07-42C7-B465-C864BF948117}"/>
    <cellStyle name="Neutra 2 3 3" xfId="17602" xr:uid="{14B94CF4-AB3C-46E0-8071-2A7D00D86A91}"/>
    <cellStyle name="Neutra 2 3 4" xfId="17603" xr:uid="{B75340C5-BACB-40D7-91F3-11EB586B6322}"/>
    <cellStyle name="Neutra 2 4" xfId="1229" xr:uid="{9B30A449-D99E-47A6-9EC8-4258F1029906}"/>
    <cellStyle name="Neutra 2 5" xfId="52407" xr:uid="{24B7C8C7-34FE-4D41-AC68-22FCE3D888C4}"/>
    <cellStyle name="Neutra 3" xfId="127" xr:uid="{00000000-0005-0000-0000-000042000000}"/>
    <cellStyle name="Neutra 3 2" xfId="1287" xr:uid="{B0A3D929-3263-4164-9C56-104285DC2A3E}"/>
    <cellStyle name="Neutra 3 3" xfId="52460" xr:uid="{8B186143-146C-4B25-A174-2A2FFC0DF931}"/>
    <cellStyle name="Neutra 4" xfId="518" xr:uid="{3A3E3F6E-1542-4B06-829C-6458D4CBE349}"/>
    <cellStyle name="Neutra 4 2" xfId="17604" xr:uid="{B36EADAF-EBC8-43BA-9E6D-EABC8A1E3A7B}"/>
    <cellStyle name="Neutra 5" xfId="1307" xr:uid="{0B7E00B1-7AD3-407A-B899-D90A8B0A3CF6}"/>
    <cellStyle name="Neutra 6" xfId="416" xr:uid="{60E94526-E74D-476F-82B4-65566938B0D8}"/>
    <cellStyle name="Neutra 7" xfId="52358" xr:uid="{6791293B-48C2-4E40-886F-B756104C603C}"/>
    <cellStyle name="Neutral 2" xfId="57286" xr:uid="{12B27E98-895C-420F-9BB9-ADEC9F09B208}"/>
    <cellStyle name="Neutro 2" xfId="52564" xr:uid="{C758EA52-E396-47F2-821B-8A8644A12B42}"/>
    <cellStyle name="Neutro 3" xfId="52365" xr:uid="{E2B54642-8EBA-47FB-B2A7-0062CC639244}"/>
    <cellStyle name="Normal" xfId="0" builtinId="0"/>
    <cellStyle name="Normal 10" xfId="63" xr:uid="{00000000-0005-0000-0000-000044000000}"/>
    <cellStyle name="Normal 10 2" xfId="25" xr:uid="{00000000-0005-0000-0000-000045000000}"/>
    <cellStyle name="Normal 10 2 2" xfId="553" xr:uid="{365398AA-B244-4649-91BA-1E5076CF9874}"/>
    <cellStyle name="Normal 10 2 2 2" xfId="17605" xr:uid="{6858D07A-D02C-4074-A90D-35CF1BDBF749}"/>
    <cellStyle name="Normal 10 2 3" xfId="359" xr:uid="{83AE8D6E-1C00-4DEA-914D-BE97242ABBA4}"/>
    <cellStyle name="Normal 10 2 3 2" xfId="17606" xr:uid="{AF99C456-C42A-4D26-808B-6714C0F70F5E}"/>
    <cellStyle name="Normal 10 2 3 3" xfId="17607" xr:uid="{979EDEEA-F588-47D9-BF74-7D3992F6CD49}"/>
    <cellStyle name="Normal 10 2 3 4" xfId="17608" xr:uid="{3D06A062-52DD-482B-8B07-A912959562F3}"/>
    <cellStyle name="Normal 10 2 4" xfId="1192" xr:uid="{81D60112-F9A7-44C8-BBC7-35A5DD96B500}"/>
    <cellStyle name="Normal 10 2 5" xfId="52372" xr:uid="{900AE700-5EDF-43CE-A3AE-21F87F11625F}"/>
    <cellStyle name="Normal 10 3" xfId="554" xr:uid="{10733824-5A55-47A8-9A69-5EB39E9A6516}"/>
    <cellStyle name="Normal 10 3 2" xfId="17609" xr:uid="{97E0DCDB-87C3-4CBA-B250-664928B136E7}"/>
    <cellStyle name="Normal 10 4" xfId="377" xr:uid="{731F8C8B-846C-419B-9E2A-22BD57D9ECB8}"/>
    <cellStyle name="Normal 10 4 2" xfId="17610" xr:uid="{985FD5FE-87D4-4AD2-8C4B-3B86147F58A7}"/>
    <cellStyle name="Normal 10 4 3" xfId="17611" xr:uid="{B1F56495-3A9B-4AE8-A7C8-B0A5306EE7E8}"/>
    <cellStyle name="Normal 10 4 4" xfId="17612" xr:uid="{BD374892-252D-4FA5-87E5-F076255F184C}"/>
    <cellStyle name="Normal 10 5" xfId="1230" xr:uid="{20F48DE2-A87A-422D-BDCA-4D02C86088F5}"/>
    <cellStyle name="Normal 10 6" xfId="52408" xr:uid="{A3F29ADD-6B2B-46D2-821E-05D3025C0DA9}"/>
    <cellStyle name="Normal 11" xfId="64" xr:uid="{00000000-0005-0000-0000-000046000000}"/>
    <cellStyle name="Normal 11 2" xfId="65" xr:uid="{00000000-0005-0000-0000-000047000000}"/>
    <cellStyle name="Normal 11 2 2" xfId="551" xr:uid="{839083CC-F8AA-4DC3-A948-384EAD37CF70}"/>
    <cellStyle name="Normal 11 2 2 2" xfId="17613" xr:uid="{FC8BA46B-C621-46B4-944F-0BA6B78E287D}"/>
    <cellStyle name="Normal 11 2 3" xfId="398" xr:uid="{AC205D5E-108C-41E0-AD93-4E73AB355642}"/>
    <cellStyle name="Normal 11 2 3 2" xfId="17614" xr:uid="{56C1E4D8-121C-4029-BD5C-7B8B341FA0CE}"/>
    <cellStyle name="Normal 11 2 3 3" xfId="17615" xr:uid="{07C03EE2-28EC-43B7-82A4-54D719A7BC77}"/>
    <cellStyle name="Normal 11 2 3 4" xfId="17616" xr:uid="{14D6B7D4-125F-497F-AA8C-D3A251F2BCFB}"/>
    <cellStyle name="Normal 11 2 4" xfId="1232" xr:uid="{7A98E92D-2BAD-4547-A8F7-25DA79799B51}"/>
    <cellStyle name="Normal 11 2 5" xfId="52410" xr:uid="{8BD76BC4-B81B-4B6C-965F-A055BB54D12B}"/>
    <cellStyle name="Normal 11 3" xfId="552" xr:uid="{F90B15CF-6593-4807-8748-69387F13A37C}"/>
    <cellStyle name="Normal 11 3 2" xfId="17617" xr:uid="{AB6492DB-71FF-4667-9AAE-AEABE0D84AE2}"/>
    <cellStyle name="Normal 11 4" xfId="378" xr:uid="{67098AAC-EDA8-4FF7-BB90-0861D19790E9}"/>
    <cellStyle name="Normal 11 4 2" xfId="17618" xr:uid="{76702A08-B7EF-41A1-9DB5-9A764B9F2C14}"/>
    <cellStyle name="Normal 11 4 3" xfId="17619" xr:uid="{1F4E5B66-08FB-48A4-BFCB-BF7D81668C87}"/>
    <cellStyle name="Normal 11 4 4" xfId="17620" xr:uid="{0669EBD0-CC39-4189-A6A2-FCC789B40C89}"/>
    <cellStyle name="Normal 11 5" xfId="1231" xr:uid="{1EF0A02C-953D-4B13-BEA3-029F338010D7}"/>
    <cellStyle name="Normal 11 6" xfId="52409" xr:uid="{93E11E97-A6C3-4E07-A5A7-DECAE434C85D}"/>
    <cellStyle name="Normal 12" xfId="31" xr:uid="{00000000-0005-0000-0000-000048000000}"/>
    <cellStyle name="Normal 12 2" xfId="66" xr:uid="{00000000-0005-0000-0000-000049000000}"/>
    <cellStyle name="Normal 12 2 2" xfId="549" xr:uid="{C091053B-97A1-4D14-A245-E664F65F1D36}"/>
    <cellStyle name="Normal 12 2 2 2" xfId="17621" xr:uid="{229DA8C0-CBC1-4D7B-8682-612B2800E7D4}"/>
    <cellStyle name="Normal 12 2 3" xfId="360" xr:uid="{42BA8944-D933-4EB3-80E9-2D9CB255C699}"/>
    <cellStyle name="Normal 12 2 3 2" xfId="17622" xr:uid="{75F46365-7A05-4B2A-A223-10F930FA8155}"/>
    <cellStyle name="Normal 12 2 3 3" xfId="17623" xr:uid="{A50FCD2C-745F-489A-94A4-2E28A63E2D62}"/>
    <cellStyle name="Normal 12 2 3 4" xfId="17624" xr:uid="{8649B527-A4CD-4641-BAAD-45C663097BFB}"/>
    <cellStyle name="Normal 12 2 4" xfId="1233" xr:uid="{906007F6-54F6-4F8B-92FA-3B5B4F28EB99}"/>
    <cellStyle name="Normal 12 2 5" xfId="52411" xr:uid="{878B9BAB-9955-4465-81A8-6372086EC96B}"/>
    <cellStyle name="Normal 12 3" xfId="550" xr:uid="{FF0A5C71-9D0E-484D-98EB-99BB91845DBB}"/>
    <cellStyle name="Normal 12 3 2" xfId="17625" xr:uid="{1613BF51-84B6-4C57-9736-932EBC247686}"/>
    <cellStyle name="Normal 12 4" xfId="406" xr:uid="{DEC01F53-F4B0-4569-83D1-D7EE4F795F0F}"/>
    <cellStyle name="Normal 12 4 2" xfId="17626" xr:uid="{5E23871D-61E3-4798-99B6-45242D88CE55}"/>
    <cellStyle name="Normal 12 4 3" xfId="17627" xr:uid="{3CE5A0D1-831A-4FB4-A42C-BB143F983D2C}"/>
    <cellStyle name="Normal 12 4 4" xfId="17628" xr:uid="{AA607C71-34B3-432C-85C2-9DCD09A00CBF}"/>
    <cellStyle name="Normal 12 5" xfId="1198" xr:uid="{4D8FE02C-511B-45F7-80C0-8B6286236B23}"/>
    <cellStyle name="Normal 12 6" xfId="52378" xr:uid="{2AAA0103-1F09-4299-AE91-D7191E928A64}"/>
    <cellStyle name="Normal 13" xfId="30" xr:uid="{00000000-0005-0000-0000-00004A000000}"/>
    <cellStyle name="Normal 13 2" xfId="595" xr:uid="{5F992969-573C-4A87-A96A-70CE7A4AF15A}"/>
    <cellStyle name="Normal 13 2 2" xfId="17629" xr:uid="{6720D363-021E-4459-8A57-77E1DF14A9CB}"/>
    <cellStyle name="Normal 13 3" xfId="346" xr:uid="{5BB881CA-82DC-4849-AC5A-5B8D07037F2C}"/>
    <cellStyle name="Normal 13 3 2" xfId="17630" xr:uid="{CF378607-9D45-4DB9-A0ED-5BEE9CBAD0F1}"/>
    <cellStyle name="Normal 13 3 3" xfId="17631" xr:uid="{94E1D238-5756-4A68-B81B-27F0084D2D46}"/>
    <cellStyle name="Normal 13 3 4" xfId="17632" xr:uid="{1FDB25FE-CC63-41A5-9FF1-2342B96E934E}"/>
    <cellStyle name="Normal 13 4" xfId="1197" xr:uid="{DA8FF010-95FA-4987-A4AE-133A761D7634}"/>
    <cellStyle name="Normal 13 5" xfId="52377" xr:uid="{30BD859D-6552-4E12-8645-8DE52D900471}"/>
    <cellStyle name="Normal 14" xfId="29" xr:uid="{00000000-0005-0000-0000-00004B000000}"/>
    <cellStyle name="Normal 14 2" xfId="596" xr:uid="{815E085E-2659-443B-A79A-614359078AC7}"/>
    <cellStyle name="Normal 14 2 2" xfId="17633" xr:uid="{8F7AD89F-EC10-4E52-9537-02A120B4A3AB}"/>
    <cellStyle name="Normal 14 3" xfId="399" xr:uid="{59FD2EAD-AB4B-4C23-8CCE-737E38C05E2D}"/>
    <cellStyle name="Normal 14 3 2" xfId="17634" xr:uid="{5A33EE1E-1819-40DA-A57F-25AABB468C5A}"/>
    <cellStyle name="Normal 14 3 3" xfId="17635" xr:uid="{26260279-FAF1-41A1-AE7D-D4716B57BB30}"/>
    <cellStyle name="Normal 14 3 4" xfId="17636" xr:uid="{0C7FA75A-5E52-45C5-A214-481D2FD52172}"/>
    <cellStyle name="Normal 14 4" xfId="1196" xr:uid="{1969B559-F553-4ACC-A38E-81CBACC5E905}"/>
    <cellStyle name="Normal 14 5" xfId="52376" xr:uid="{7F8EE8C0-4402-46B3-AAA5-B5DF435955D4}"/>
    <cellStyle name="Normal 15" xfId="28" xr:uid="{00000000-0005-0000-0000-00004C000000}"/>
    <cellStyle name="Normal 15 2" xfId="597" xr:uid="{6E312418-852F-40E8-934F-3EDFBB31C1A5}"/>
    <cellStyle name="Normal 15 2 2" xfId="17637" xr:uid="{7922B574-77FF-4B7D-9A04-A3D94D6190DA}"/>
    <cellStyle name="Normal 15 3" xfId="344" xr:uid="{EEFCD40E-C95C-4664-90CD-FB5D01AB3452}"/>
    <cellStyle name="Normal 15 3 2" xfId="17638" xr:uid="{1C2F9966-3DD5-4247-AC3D-DC4B2D5F8529}"/>
    <cellStyle name="Normal 15 3 3" xfId="17639" xr:uid="{56599A3C-F08F-4F4D-A9E2-8D63972E8B16}"/>
    <cellStyle name="Normal 15 3 4" xfId="17640" xr:uid="{C9CD9BB2-0398-411C-BA6C-9AF02F2BBD22}"/>
    <cellStyle name="Normal 15 4" xfId="1195" xr:uid="{3A73834E-19A6-4B68-BBA5-E569AA54986B}"/>
    <cellStyle name="Normal 15 5" xfId="52375" xr:uid="{D8B8355D-6D4A-420C-AED6-7177CC5AAE2F}"/>
    <cellStyle name="Normal 16" xfId="27" xr:uid="{00000000-0005-0000-0000-00004D000000}"/>
    <cellStyle name="Normal 16 2" xfId="598" xr:uid="{20E69B44-9237-4652-AC50-36CBE07E34A3}"/>
    <cellStyle name="Normal 16 2 2" xfId="17641" xr:uid="{0599D14A-1DE3-4CA6-9B01-6D3617E50FBF}"/>
    <cellStyle name="Normal 16 3" xfId="361" xr:uid="{37AEA9B6-2E15-408D-BB5E-9C15B64B66AD}"/>
    <cellStyle name="Normal 16 3 2" xfId="17642" xr:uid="{522BC274-D733-4F4C-9BC6-662144C7A410}"/>
    <cellStyle name="Normal 16 3 3" xfId="17643" xr:uid="{CC2A557D-03A3-4E5A-A31B-2D9D10F97631}"/>
    <cellStyle name="Normal 16 3 4" xfId="17644" xr:uid="{392A9516-A623-4F56-99CD-386D673AE9FA}"/>
    <cellStyle name="Normal 16 4" xfId="1194" xr:uid="{5FF56EF4-6FF2-46B4-A788-34D0D1B72E47}"/>
    <cellStyle name="Normal 16 5" xfId="52374" xr:uid="{3298F1A3-3E00-483E-9EA4-1CAAE35E1819}"/>
    <cellStyle name="Normal 17" xfId="26" xr:uid="{00000000-0005-0000-0000-00004E000000}"/>
    <cellStyle name="Normal 17 2" xfId="600" xr:uid="{AE85E1A4-3FF7-40DE-9529-9F237235B6C7}"/>
    <cellStyle name="Normal 17 2 2" xfId="17645" xr:uid="{B4FAD27E-94F1-47A2-879E-8747733CC630}"/>
    <cellStyle name="Normal 17 3" xfId="379" xr:uid="{3D59A854-AFA5-4E63-BAE9-B7B2F3278347}"/>
    <cellStyle name="Normal 17 3 2" xfId="17646" xr:uid="{E50FE606-3F84-422F-8BDF-86A7E6CD5872}"/>
    <cellStyle name="Normal 17 3 3" xfId="17647" xr:uid="{EEE23C99-96A1-4B2B-A3BE-6D09471D4869}"/>
    <cellStyle name="Normal 17 3 4" xfId="17648" xr:uid="{E6CB2BC2-3C41-4F08-81A0-581DB0BBE13C}"/>
    <cellStyle name="Normal 17 4" xfId="1193" xr:uid="{D202AA9B-16D4-4E7E-8684-C80ACA5F26F5}"/>
    <cellStyle name="Normal 17 5" xfId="52373" xr:uid="{ABEB99D7-9370-4FF2-8C95-267F74FAA542}"/>
    <cellStyle name="Normal 18" xfId="24" xr:uid="{00000000-0005-0000-0000-00004F000000}"/>
    <cellStyle name="Normal 18 2" xfId="601" xr:uid="{8DF9362E-0D72-4212-9033-913F942A8A40}"/>
    <cellStyle name="Normal 18 2 2" xfId="17649" xr:uid="{76075B22-A7E7-468C-91A6-40BEF8BAC8BE}"/>
    <cellStyle name="Normal 18 3" xfId="430" xr:uid="{2A068E34-248E-4DAE-BBE3-63F38B23A471}"/>
    <cellStyle name="Normal 18 3 2" xfId="17650" xr:uid="{EA16140B-56A5-412C-BF3C-59ECF77BD04A}"/>
    <cellStyle name="Normal 18 3 3" xfId="17651" xr:uid="{1DCFA9F6-BB2A-425E-9757-30199C524588}"/>
    <cellStyle name="Normal 18 3 4" xfId="17652" xr:uid="{EAAC2D7C-44D5-4740-B31B-A395B83D0372}"/>
    <cellStyle name="Normal 18 4" xfId="1191" xr:uid="{2D57082D-DF33-4155-B9D7-93690723C158}"/>
    <cellStyle name="Normal 18 5" xfId="52371" xr:uid="{84FE5C24-FEAC-4859-9D49-7A77A26DA28E}"/>
    <cellStyle name="Normal 19" xfId="345" xr:uid="{53B3DF04-4E99-41A1-8CF5-16D88CB6F82E}"/>
    <cellStyle name="Normal 19 2" xfId="602" xr:uid="{FFFB6D62-DBC6-4B0C-81C3-5AA15D9587F7}"/>
    <cellStyle name="Normal 19 2 2" xfId="17653" xr:uid="{57743E66-EC4B-402C-9492-FA55A2AA44B4}"/>
    <cellStyle name="Normal 19 3" xfId="400" xr:uid="{839A7F5E-AE15-467F-A4FD-FC4E4A622496}"/>
    <cellStyle name="Normal 19 3 2" xfId="17654" xr:uid="{67F846BC-58AE-479D-A12D-C841B53EEC66}"/>
    <cellStyle name="Normal 19 3 3" xfId="17655" xr:uid="{F4A7D38D-0DBB-46E8-B331-9F8B033BDCB4}"/>
    <cellStyle name="Normal 19 3 4" xfId="17656" xr:uid="{948061EE-8F13-4B20-8A1B-96B44243948C}"/>
    <cellStyle name="Normal 19 4" xfId="1343" xr:uid="{E00C0431-202E-4DB4-8A99-327CDF816E78}"/>
    <cellStyle name="Normal 19 5" xfId="52366" xr:uid="{CED1D476-EFCB-4889-A578-D47F4564923E}"/>
    <cellStyle name="Normal 2" xfId="4" xr:uid="{DCB3EE62-2D20-446B-B1DD-561829E47D2B}"/>
    <cellStyle name="Normal 2 10" xfId="52336" xr:uid="{3AD7C616-5E0B-436E-8D1D-C2F9118E0448}"/>
    <cellStyle name="Normal 2 2" xfId="9" xr:uid="{00000000-0005-0000-0000-000051000000}"/>
    <cellStyle name="Normal 2 2 2" xfId="139" xr:uid="{00000000-0005-0000-0000-000052000000}"/>
    <cellStyle name="Normal 2 2 2 2" xfId="603" xr:uid="{64897C9D-5167-468F-863E-1E9B2F50CCB0}"/>
    <cellStyle name="Normal 2 2 2 2 2" xfId="17657" xr:uid="{C55C28F1-4430-4DA6-9169-EA5BE5EAA076}"/>
    <cellStyle name="Normal 2 2 2 3" xfId="380" xr:uid="{93300527-F9D5-45DA-A471-A92CFDA88D9C}"/>
    <cellStyle name="Normal 2 2 2 3 2" xfId="17658" xr:uid="{89AC146F-F3EE-4072-9973-F75FB400F18D}"/>
    <cellStyle name="Normal 2 2 2 3 3" xfId="17659" xr:uid="{CC78EF24-AFEE-4881-9E2E-C07147A4FB2C}"/>
    <cellStyle name="Normal 2 2 2 3 4" xfId="17660" xr:uid="{3ADCCA10-545F-441A-BEA3-E8877396A171}"/>
    <cellStyle name="Normal 2 2 2 4" xfId="1293" xr:uid="{55699981-2D00-4BB2-A5AB-43ED1D6BD414}"/>
    <cellStyle name="Normal 2 2 2 4 2" xfId="17661" xr:uid="{BF9A703E-0093-4BB8-B5F3-4A39FBC35A7E}"/>
    <cellStyle name="Normal 2 2 2 4 2 2" xfId="17662" xr:uid="{5669002D-A49A-434E-81F8-00BE6C2231A2}"/>
    <cellStyle name="Normal 2 2 2 5" xfId="1342" xr:uid="{74D18D0F-85AE-4294-A807-22FA8421CED7}"/>
    <cellStyle name="Normal 2 2 2 6" xfId="386" xr:uid="{93FD9377-F17F-4A13-89D7-2F2C4EE29C5D}"/>
    <cellStyle name="Normal 2 2 3" xfId="467" xr:uid="{86627AF9-2CF0-4471-8902-2320E32D6C13}"/>
    <cellStyle name="Normal 2 2 4" xfId="520" xr:uid="{F7174E87-4BBC-471A-B77F-ED9DA3C6FAF0}"/>
    <cellStyle name="Normal 2 2 4 2" xfId="17663" xr:uid="{CBAEFE91-052A-4177-A6DC-2235A0ABB63F}"/>
    <cellStyle name="Normal 2 2 5" xfId="350" xr:uid="{ECDED32B-FC59-410E-9636-7CD2AF91FF05}"/>
    <cellStyle name="Normal 2 2 5 2" xfId="17664" xr:uid="{25D03CF2-B7A4-4ECC-8DCF-D4FACCC9AF18}"/>
    <cellStyle name="Normal 2 2 5 3" xfId="17665" xr:uid="{563F7E3E-36BF-430B-919B-640299DF5230}"/>
    <cellStyle name="Normal 2 2 5 4" xfId="17666" xr:uid="{837B39ED-844C-4849-AC50-55E7C63DF60D}"/>
    <cellStyle name="Normal 2 2 6" xfId="1186" xr:uid="{A6EF14C7-D588-4A65-A6CB-43358B15E8B2}"/>
    <cellStyle name="Normal 2 2 7" xfId="52337" xr:uid="{9D429298-E69D-4072-806F-0F8BA2DC7A22}"/>
    <cellStyle name="Normal 2 3" xfId="67" xr:uid="{00000000-0005-0000-0000-000053000000}"/>
    <cellStyle name="Normal 2 3 2" xfId="128" xr:uid="{00000000-0005-0000-0000-000054000000}"/>
    <cellStyle name="Normal 2 3 2 2" xfId="481" xr:uid="{2BDCC6C8-FA17-437B-B017-F51A145320EB}"/>
    <cellStyle name="Normal 2 3 2 3" xfId="1288" xr:uid="{22385E30-55DE-4526-92F3-F49FA7A004AD}"/>
    <cellStyle name="Normal 2 3 2 4" xfId="52461" xr:uid="{2CBC4FB0-A959-4556-B96A-D42D77D56344}"/>
    <cellStyle name="Normal 2 3 3" xfId="468" xr:uid="{E671C6A4-457F-4A36-BE4B-0A9A7E1FF78B}"/>
    <cellStyle name="Normal 2 3 3 2" xfId="482" xr:uid="{B1101A27-B700-4DA2-BEB1-6E7841DD2EA1}"/>
    <cellStyle name="Normal 2 3 4" xfId="521" xr:uid="{7B084837-0E03-45EB-8127-41F4584612A4}"/>
    <cellStyle name="Normal 2 3 4 2" xfId="17667" xr:uid="{B9400533-E1C1-41FF-80DB-4B2D5145A00F}"/>
    <cellStyle name="Normal 2 3 5" xfId="604" xr:uid="{619F0770-3606-4EA2-932D-E3FDDA60A044}"/>
    <cellStyle name="Normal 2 3 5 2" xfId="17668" xr:uid="{747DDD47-3332-4B37-9E44-0095996A9B3E}"/>
    <cellStyle name="Normal 2 3 6" xfId="362" xr:uid="{DF5010AE-CC11-4192-8AE3-AA4246A9B6F3}"/>
    <cellStyle name="Normal 2 3 6 2" xfId="17669" xr:uid="{4A3E1A49-7F84-4CAA-9721-2CC84041A3A2}"/>
    <cellStyle name="Normal 2 3 6 3" xfId="17670" xr:uid="{A35C1569-FC2F-4A38-925B-C3C0963654DA}"/>
    <cellStyle name="Normal 2 3 6 4" xfId="17671" xr:uid="{53345D19-4F6D-42D4-A994-C99FD62F8818}"/>
    <cellStyle name="Normal 2 3 7" xfId="1234" xr:uid="{D0AA326F-5142-412E-AC6B-9C58CAE21CA9}"/>
    <cellStyle name="Normal 2 3 8" xfId="52412" xr:uid="{BE8C9CEE-884F-4A61-9B53-C129CDB1EE1F}"/>
    <cellStyle name="Normal 2 4" xfId="519" xr:uid="{A76CA18E-5D75-46B7-B95C-4AC7AD18AD2F}"/>
    <cellStyle name="Normal 2 4 2" xfId="17672" xr:uid="{EBC58368-87D4-4D31-99A7-0585CD490F86}"/>
    <cellStyle name="Normal 2 5" xfId="341" xr:uid="{F84FB2F7-5970-4774-8458-B641D7721369}"/>
    <cellStyle name="Normal 2 5 2" xfId="17673" xr:uid="{A0681681-A755-46CB-8AAC-84D28B429F7E}"/>
    <cellStyle name="Normal 2 5 3" xfId="17674" xr:uid="{7C14F353-09F2-4672-9FBB-747567020A9E}"/>
    <cellStyle name="Normal 2 5 4" xfId="17675" xr:uid="{37E605DC-493E-46EE-9222-0DE40C361EBC}"/>
    <cellStyle name="Normal 2 6" xfId="1185" xr:uid="{32164086-CD5E-4846-951A-2A8CAF5522F3}"/>
    <cellStyle name="Normal 2 7" xfId="17676" xr:uid="{98FB8E25-28C3-4BC7-B599-D67CD4766B19}"/>
    <cellStyle name="Normal 2 8" xfId="17677" xr:uid="{A1AF7F97-2A50-48A5-A468-9D911A63508D}"/>
    <cellStyle name="Normal 2 9" xfId="17678" xr:uid="{D58A0106-7091-4F25-8395-263CE18084C1}"/>
    <cellStyle name="Normal 20" xfId="349" xr:uid="{204748D4-A883-42C4-A0F6-9B5BBC7EDC34}"/>
    <cellStyle name="Normal 20 2" xfId="642" xr:uid="{EF588D25-5DAD-4138-B443-A88DABDDA738}"/>
    <cellStyle name="Normal 20 2 2" xfId="17679" xr:uid="{BD3DA343-790A-4D03-A4DE-C3F4B8B7706F}"/>
    <cellStyle name="Normal 20 3" xfId="484" xr:uid="{38E5EEA1-7A8E-48EC-910B-E1A68981DA9A}"/>
    <cellStyle name="Normal 20 3 2" xfId="17680" xr:uid="{C5CF1DFD-45D4-419C-AAEC-3071DFEF8BAB}"/>
    <cellStyle name="Normal 20 3 3" xfId="17681" xr:uid="{E099F83B-9132-401B-9F50-2086A6EA94A7}"/>
    <cellStyle name="Normal 20 3 4" xfId="17682" xr:uid="{711870FC-642E-47B3-ACC3-A62072996235}"/>
    <cellStyle name="Normal 20 4" xfId="17683" xr:uid="{D39653BD-B8F5-4301-8F06-FB8D8C4EF093}"/>
    <cellStyle name="Normal 20 5" xfId="17684" xr:uid="{731D814C-824F-4BB6-8FAE-627DC69F64DF}"/>
    <cellStyle name="Normal 21" xfId="404" xr:uid="{AA5AE28B-DEF0-4B19-A20B-B9E2C7AAE210}"/>
    <cellStyle name="Normal 21 2" xfId="485" xr:uid="{F5CD3675-ADAC-454F-84D3-CE4A9EDE3C13}"/>
    <cellStyle name="Normal 21 2 2" xfId="17685" xr:uid="{D76B8BDE-4B1C-4728-B2D8-C65B9C916F61}"/>
    <cellStyle name="Normal 21 2 3" xfId="17686" xr:uid="{7935A7C0-8DD5-4F73-AE82-ED2F657FB0B7}"/>
    <cellStyle name="Normal 21 2 4" xfId="17687" xr:uid="{14B17749-9977-401D-B7DF-4F95F07FD4E6}"/>
    <cellStyle name="Normal 21 3" xfId="17688" xr:uid="{C55993EB-D33B-4F23-AE59-25319970676D}"/>
    <cellStyle name="Normal 21 4" xfId="17689" xr:uid="{6B468511-5434-405F-89A8-36B441ABBD99}"/>
    <cellStyle name="Normal 22" xfId="486" xr:uid="{7EA8D9E9-EA52-4185-8FEC-291F89B560A0}"/>
    <cellStyle name="Normal 22 2" xfId="17690" xr:uid="{70165582-47D4-4A7C-A8F5-88F9D7D9D58A}"/>
    <cellStyle name="Normal 23" xfId="487" xr:uid="{1DD147E6-88D5-4CCF-9B28-3E615608793B}"/>
    <cellStyle name="Normal 23 2" xfId="17691" xr:uid="{FBE2C46A-150B-4094-812C-E9F7B1745DFB}"/>
    <cellStyle name="Normal 24" xfId="593" xr:uid="{19F5BC12-07B6-4CDD-8030-E89BD6593FB3}"/>
    <cellStyle name="Normal 24 2" xfId="17692" xr:uid="{CB2D6209-BC74-4991-A9B7-C1270DD0A3BC}"/>
    <cellStyle name="Normal 25" xfId="591" xr:uid="{B102A6C2-728B-484B-BBE1-AC6AC7D43327}"/>
    <cellStyle name="Normal 25 2" xfId="17693" xr:uid="{373372CD-3F77-4078-9574-74526447CBD0}"/>
    <cellStyle name="Normal 26" xfId="638" xr:uid="{DA9DF5A8-64FD-4A83-A381-E86AFB2D4772}"/>
    <cellStyle name="Normal 26 2" xfId="17694" xr:uid="{CE96E492-7202-4868-B6D0-50CE19DE3CF4}"/>
    <cellStyle name="Normal 27" xfId="646" xr:uid="{C0837B4B-A91F-4BB2-AC27-114479CF093E}"/>
    <cellStyle name="Normal 27 2" xfId="17695" xr:uid="{C4FFB617-9576-4C7F-8C2F-1B525D4D3521}"/>
    <cellStyle name="Normal 28" xfId="639" xr:uid="{36F10853-CEA3-42CC-875F-5708BE3F11D0}"/>
    <cellStyle name="Normal 28 2" xfId="17696" xr:uid="{887C8185-7DA7-43EA-A376-A051AF82EB02}"/>
    <cellStyle name="Normal 29" xfId="647" xr:uid="{F0AC99B5-5CFB-4E67-8387-4CAE6DD4A1F5}"/>
    <cellStyle name="Normal 29 2" xfId="17697" xr:uid="{3E7E5C06-6A47-4A93-957F-DA241AC4C19B}"/>
    <cellStyle name="Normal 3" xfId="10" xr:uid="{00000000-0005-0000-0000-000055000000}"/>
    <cellStyle name="Normal 3 2" xfId="11" xr:uid="{00000000-0005-0000-0000-000056000000}"/>
    <cellStyle name="Normal 3 2 2" xfId="141" xr:uid="{00000000-0005-0000-0000-000057000000}"/>
    <cellStyle name="Normal 3 2 2 2" xfId="1294" xr:uid="{5A6EDFB7-3989-4443-BB1A-B90FDD740099}"/>
    <cellStyle name="Normal 3 2 2 3" xfId="52462" xr:uid="{F99CF192-E2D1-4D43-AE73-DFD1A00DC0CC}"/>
    <cellStyle name="Normal 3 2 3" xfId="469" xr:uid="{8B85B014-6F9A-43E6-B8FF-0F961C6B47C3}"/>
    <cellStyle name="Normal 3 2 4" xfId="479" xr:uid="{EFA45D8A-A3D0-4B62-848D-DA17B57991F6}"/>
    <cellStyle name="Normal 3 2 5" xfId="523" xr:uid="{8773BD9F-7C41-4E3D-967A-26777340E045}"/>
    <cellStyle name="Normal 3 2 5 2" xfId="17698" xr:uid="{106D71AE-FB4F-4D04-98AA-7D7E7E354857}"/>
    <cellStyle name="Normal 3 2 6" xfId="389" xr:uid="{C7894252-F137-45EE-8DE2-86EA8E16E2BA}"/>
    <cellStyle name="Normal 3 2 6 2" xfId="17699" xr:uid="{FA3ACFD9-9EA3-4C55-B977-000AA7F7482C}"/>
    <cellStyle name="Normal 3 2 6 3" xfId="17700" xr:uid="{A1E9D4D6-C94F-4BA0-B813-AB677DE87ACE}"/>
    <cellStyle name="Normal 3 2 6 4" xfId="17701" xr:uid="{AE2F3FAD-983E-4DA4-B531-4C0D49FC2512}"/>
    <cellStyle name="Normal 3 2 7" xfId="1188" xr:uid="{97C4D9D3-E6D2-42FF-B8EC-74373FD2DA2A}"/>
    <cellStyle name="Normal 3 2 8" xfId="52368" xr:uid="{3DBCA9F5-3410-42CC-91B4-81E25BF844AC}"/>
    <cellStyle name="Normal 3 3" xfId="68" xr:uid="{00000000-0005-0000-0000-000058000000}"/>
    <cellStyle name="Normal 3 3 2" xfId="129" xr:uid="{00000000-0005-0000-0000-000059000000}"/>
    <cellStyle name="Normal 3 3 2 2" xfId="1289" xr:uid="{804B114D-5CF8-4FE9-BD89-6254D1559FCD}"/>
    <cellStyle name="Normal 3 3 2 3" xfId="52463" xr:uid="{11868273-ECBB-47B5-AA64-F8C8C85E3883}"/>
    <cellStyle name="Normal 3 3 3" xfId="470" xr:uid="{47086A07-AA5E-4F3B-A897-84F2BB6BD5E1}"/>
    <cellStyle name="Normal 3 3 4" xfId="524" xr:uid="{934D0A74-4B98-4D8C-8771-C72927B6270B}"/>
    <cellStyle name="Normal 3 3 4 2" xfId="17702" xr:uid="{231A601E-4007-4AC7-AFFD-32D0ECD2A152}"/>
    <cellStyle name="Normal 3 3 5" xfId="605" xr:uid="{99C36157-91F4-4B9A-A36B-EF9182EF3E1E}"/>
    <cellStyle name="Normal 3 3 5 2" xfId="17703" xr:uid="{047F615A-8D8E-4EF7-AFB8-82AA5CDD2264}"/>
    <cellStyle name="Normal 3 3 6" xfId="407" xr:uid="{C32625A7-BBD9-41E9-8EC4-A6D1C58A7A96}"/>
    <cellStyle name="Normal 3 3 6 2" xfId="17704" xr:uid="{B94A5BEB-5534-432E-98E5-DA5B73D8FE69}"/>
    <cellStyle name="Normal 3 3 6 3" xfId="17705" xr:uid="{A9E453B6-7AA1-476D-A153-255A183DC129}"/>
    <cellStyle name="Normal 3 3 6 4" xfId="17706" xr:uid="{39B4E571-0D30-43C9-B49B-76CDFE8E538C}"/>
    <cellStyle name="Normal 3 3 7" xfId="1235" xr:uid="{F020FE92-0701-487D-A8C7-CCABA3844316}"/>
    <cellStyle name="Normal 3 3 8" xfId="52413" xr:uid="{AFD19A64-8DDF-4FEB-8420-B3A54DC28928}"/>
    <cellStyle name="Normal 3 4" xfId="69" xr:uid="{00000000-0005-0000-0000-00005A000000}"/>
    <cellStyle name="Normal 3 4 2" xfId="606" xr:uid="{A68CA757-CB0F-4B42-A98E-44CFF86DF1AB}"/>
    <cellStyle name="Normal 3 4 2 2" xfId="17707" xr:uid="{C974A0B3-5457-4C6C-A3F7-E5DD236D809F}"/>
    <cellStyle name="Normal 3 4 3" xfId="363" xr:uid="{C1840F59-441B-4D9C-B058-CDA61EC32BF0}"/>
    <cellStyle name="Normal 3 4 3 2" xfId="17708" xr:uid="{B16110A7-3E1F-4EC1-A793-6D35A1075225}"/>
    <cellStyle name="Normal 3 4 3 3" xfId="17709" xr:uid="{A3B2E739-A4F6-4013-8663-F4D5C21F242D}"/>
    <cellStyle name="Normal 3 4 3 4" xfId="17710" xr:uid="{06B9954F-847F-44E1-8ABD-1C788AB5C76F}"/>
    <cellStyle name="Normal 3 4 4" xfId="1236" xr:uid="{BF59FF47-C2C4-4371-9AD7-DA077E1E1501}"/>
    <cellStyle name="Normal 3 4 5" xfId="52414" xr:uid="{6863D73B-3CDA-4E9F-B11A-B8370C2EFFE7}"/>
    <cellStyle name="Normal 3 5" xfId="471" xr:uid="{C9F3988E-10E1-48F8-8C91-078D62553B03}"/>
    <cellStyle name="Normal 3 6" xfId="522" xr:uid="{8280C788-D982-47AE-B162-F4D0E55A3E39}"/>
    <cellStyle name="Normal 3 6 2" xfId="17711" xr:uid="{6D2475A8-B3AC-4305-988C-C5093D93CBF4}"/>
    <cellStyle name="Normal 3 7" xfId="342" xr:uid="{535535E9-45EE-49D9-B0D1-2C966031BE31}"/>
    <cellStyle name="Normal 3 7 2" xfId="17712" xr:uid="{9A6533F1-4F34-499A-89C9-F093EBEBD708}"/>
    <cellStyle name="Normal 3 7 3" xfId="17713" xr:uid="{D55DD00D-9E1F-4BA7-B149-F510ECF5294B}"/>
    <cellStyle name="Normal 3 7 4" xfId="17714" xr:uid="{75AA9F1F-B7DC-4FF7-9896-EBA04D6B6EA5}"/>
    <cellStyle name="Normal 3 8" xfId="1187" xr:uid="{EB2C982A-B9B9-490A-9E04-9EB729EE87A0}"/>
    <cellStyle name="Normal 3 9" xfId="52367" xr:uid="{58A7C1B5-24CB-4893-9444-ADB85A14D56A}"/>
    <cellStyle name="Normal 30" xfId="648" xr:uid="{3839FECC-D51E-46E4-A646-53CE6169B12A}"/>
    <cellStyle name="Normal 30 2" xfId="17715" xr:uid="{5A69CAF7-F397-4865-A1BC-F2CA2F0616BB}"/>
    <cellStyle name="Normal 31" xfId="659" xr:uid="{139622F5-837D-426F-BE03-B7D74EB14440}"/>
    <cellStyle name="Normal 31 2" xfId="17716" xr:uid="{6216A72A-21F0-4922-A1DD-0EE15FA209C1}"/>
    <cellStyle name="Normal 32" xfId="661" xr:uid="{3EAA2B4D-CAFE-4EB2-A377-5CD645EE5F6D}"/>
    <cellStyle name="Normal 32 2" xfId="17717" xr:uid="{C565B3F5-EE9A-46A9-A363-47EDED62B57C}"/>
    <cellStyle name="Normal 33" xfId="671" xr:uid="{DA83BEFA-015F-4FB3-981D-3E291408531A}"/>
    <cellStyle name="Normal 33 2" xfId="17718" xr:uid="{C071A023-03C5-41AD-8CFD-A019A982AA03}"/>
    <cellStyle name="Normal 33 2 2" xfId="17719" xr:uid="{43E43AA5-F67B-4565-AE54-A84E665DE63B}"/>
    <cellStyle name="Normal 34" xfId="922" xr:uid="{59F72F49-9156-48B1-92B3-03616EEB6730}"/>
    <cellStyle name="Normal 34 2" xfId="17720" xr:uid="{3C4FFDB5-34E3-4652-B069-B4D57D45E03B}"/>
    <cellStyle name="Normal 35" xfId="923" xr:uid="{234B5B9E-AB88-4666-9D65-2A46FF1607A9}"/>
    <cellStyle name="Normal 35 2" xfId="17721" xr:uid="{452E130B-37DD-4087-968D-8FD682FE0294}"/>
    <cellStyle name="Normal 36" xfId="410" xr:uid="{B79F060C-F3E9-43B8-87A3-86DA7EFB24A7}"/>
    <cellStyle name="Normal 37" xfId="388" xr:uid="{CEA78C7E-2D4E-4BCC-B663-208FB993669B}"/>
    <cellStyle name="Normal 38" xfId="1178" xr:uid="{62DAD9F7-AAFF-46C4-83F9-E1575238EC37}"/>
    <cellStyle name="Normal 38 2" xfId="17722" xr:uid="{2127F288-110A-46BE-ADF1-F0820B8EC234}"/>
    <cellStyle name="Normal 39" xfId="1179" xr:uid="{9782CBFE-4D44-47F4-AB22-E921A7E0A0B9}"/>
    <cellStyle name="Normal 39 2" xfId="17723" xr:uid="{0BDBFD52-A7A7-4D01-99EA-A6C9B080C922}"/>
    <cellStyle name="Normal 4" xfId="12" xr:uid="{00000000-0005-0000-0000-00005B000000}"/>
    <cellStyle name="Normal 4 2" xfId="70" xr:uid="{00000000-0005-0000-0000-00005C000000}"/>
    <cellStyle name="Normal 4 2 2" xfId="607" xr:uid="{AC5DACF3-04AA-45F0-844E-1141AAAD6B56}"/>
    <cellStyle name="Normal 4 2 2 2" xfId="17724" xr:uid="{E265A9ED-B7C7-45A0-8F37-AA2D5E34EB9F}"/>
    <cellStyle name="Normal 4 2 3" xfId="385" xr:uid="{28004F90-5C1C-4C33-AEEC-98C782D6A478}"/>
    <cellStyle name="Normal 4 2 3 2" xfId="17725" xr:uid="{4F1CADB9-DA15-44EA-BB82-AC9245A7F121}"/>
    <cellStyle name="Normal 4 2 3 3" xfId="17726" xr:uid="{041E11E5-0D88-4A57-A40C-2E5A9ED82A39}"/>
    <cellStyle name="Normal 4 2 3 4" xfId="17727" xr:uid="{AC4F09BE-EF58-4537-8B1F-151C266C2D4D}"/>
    <cellStyle name="Normal 4 2 4" xfId="1237" xr:uid="{DD64AD41-B991-43F5-BB6D-E887684672D0}"/>
    <cellStyle name="Normal 4 2 5" xfId="52415" xr:uid="{55B8E76B-918C-4F53-9DB0-6123EDCE1A6A}"/>
    <cellStyle name="Normal 4 3" xfId="472" xr:uid="{6951BB37-25E8-4D4A-ABA0-DCC92360CAC5}"/>
    <cellStyle name="Normal 4 4" xfId="483" xr:uid="{F335ADDA-E1E7-4F89-9B98-FC4A8CA6D03C}"/>
    <cellStyle name="Normal 4 5" xfId="525" xr:uid="{6BB351A3-1657-42DF-9B05-CADB9AE3CEC3}"/>
    <cellStyle name="Normal 4 5 2" xfId="17728" xr:uid="{F3415586-4A48-4E2A-915E-62EF9E452BA7}"/>
    <cellStyle name="Normal 4 6" xfId="411" xr:uid="{66203589-EF6B-46FC-8457-CCFE58D70091}"/>
    <cellStyle name="Normal 4 6 2" xfId="17729" xr:uid="{8290DBA1-ADC8-4B15-B5F0-AEF66B3E8599}"/>
    <cellStyle name="Normal 4 6 3" xfId="17730" xr:uid="{A0AAECE9-B2C7-4571-A34F-C2E528EB0B29}"/>
    <cellStyle name="Normal 4 6 4" xfId="17731" xr:uid="{AD6DE384-1C05-41D2-88A9-476DEEF93342}"/>
    <cellStyle name="Normal 4 7" xfId="1189" xr:uid="{61A6C1FD-4372-4FAB-B768-7F10009D2DFA}"/>
    <cellStyle name="Normal 4 8" xfId="52369" xr:uid="{7A7FA376-EBB2-4DAA-AF83-0155D172F0DB}"/>
    <cellStyle name="Normal 40" xfId="1180" xr:uid="{46F9B9F2-D676-4622-8741-866FB04AF3FE}"/>
    <cellStyle name="Normal 40 2" xfId="17732" xr:uid="{6EB8C0B1-EFA3-46DA-9946-2D8FE41F0E2D}"/>
    <cellStyle name="Normal 41" xfId="1181" xr:uid="{29352D1E-EAF4-4AE3-8ED2-A2A48106FB7D}"/>
    <cellStyle name="Normal 41 2" xfId="17733" xr:uid="{2D76DE30-1C24-43B4-9342-39D54CC370DF}"/>
    <cellStyle name="Normal 42" xfId="1182" xr:uid="{D946E8D0-FF37-4151-84FA-19A73FAAFEC5}"/>
    <cellStyle name="Normal 42 2" xfId="17734" xr:uid="{4EAEB27E-C6A1-4DA3-933F-7DE4B5AF65DA}"/>
    <cellStyle name="Normal 43" xfId="1183" xr:uid="{89462A1C-F9C9-4C63-A637-6D54A832EE5C}"/>
    <cellStyle name="Normal 43 2" xfId="17735" xr:uid="{FD42E7AA-D55E-49DA-90D2-2AC20F2179E0}"/>
    <cellStyle name="Normal 44" xfId="1184" xr:uid="{55B5E55F-B3CC-420A-9024-1DF26AF8D940}"/>
    <cellStyle name="Normal 45" xfId="1295" xr:uid="{11F374F8-BA2E-4FEF-8254-CE3F17DA3340}"/>
    <cellStyle name="Normal 46" xfId="1296" xr:uid="{D168D46E-2733-45EC-A820-36FB7302FB11}"/>
    <cellStyle name="Normal 47" xfId="1297" xr:uid="{FC3628FB-F27A-4931-9DCF-0735D9D7DC63}"/>
    <cellStyle name="Normal 48" xfId="1298" xr:uid="{28B66864-CD7E-4A18-A962-DEF134A88D2A}"/>
    <cellStyle name="Normal 49" xfId="1299" xr:uid="{81551CF8-3BC6-4BA3-B36F-74940552F481}"/>
    <cellStyle name="Normal 5" xfId="23" xr:uid="{00000000-0005-0000-0000-00005D000000}"/>
    <cellStyle name="Normal 5 2" xfId="71" xr:uid="{00000000-0005-0000-0000-00005E000000}"/>
    <cellStyle name="Normal 5 2 2" xfId="608" xr:uid="{711361F1-9250-43AF-A8F0-60601A0D51CD}"/>
    <cellStyle name="Normal 5 2 2 2" xfId="17736" xr:uid="{34AC013E-025F-4B4C-B650-8BF466B9DB95}"/>
    <cellStyle name="Normal 5 2 3" xfId="401" xr:uid="{A281E797-EB7E-4E6F-8362-646080A1C807}"/>
    <cellStyle name="Normal 5 2 3 2" xfId="17737" xr:uid="{EFE087EF-A02E-493F-A8EF-8EC9BE168499}"/>
    <cellStyle name="Normal 5 2 3 3" xfId="17738" xr:uid="{F2E67BA0-A9BF-4253-B148-910A9D26FBEE}"/>
    <cellStyle name="Normal 5 2 3 4" xfId="17739" xr:uid="{C999AF7D-9DDC-46CA-832A-9EA3B5AC0D87}"/>
    <cellStyle name="Normal 5 2 4" xfId="1238" xr:uid="{F762FCDD-CAE5-461E-AF1F-1AD0371057C1}"/>
    <cellStyle name="Normal 5 2 5" xfId="52416" xr:uid="{16F43D26-E017-4E18-8DDA-DEA17F1E0D2B}"/>
    <cellStyle name="Normal 5 3" xfId="587" xr:uid="{4BC8556B-8635-4E76-BC0C-292ED44ACACB}"/>
    <cellStyle name="Normal 5 3 2" xfId="17740" xr:uid="{6AB6AA23-A239-404E-9F75-2B51E1063F7E}"/>
    <cellStyle name="Normal 5 4" xfId="351" xr:uid="{4015A91F-2CCC-4E20-BABF-435E68DD1F97}"/>
    <cellStyle name="Normal 5 4 2" xfId="17741" xr:uid="{945C95A2-361B-4A67-B913-E7707335284F}"/>
    <cellStyle name="Normal 5 4 3" xfId="17742" xr:uid="{217ECF01-1AC4-4DDD-A78D-924FFB489063}"/>
    <cellStyle name="Normal 5 4 4" xfId="17743" xr:uid="{DCF6940C-B321-48CA-8A78-7B27336C33F3}"/>
    <cellStyle name="Normal 5 5" xfId="1190" xr:uid="{BD673778-F253-40EF-9585-8D4E2BAAF46E}"/>
    <cellStyle name="Normal 5 6" xfId="52370" xr:uid="{6D0DFC0A-E85E-4E5B-86A8-A4336116AE25}"/>
    <cellStyle name="Normal 50" xfId="1341" xr:uid="{381FC80B-374E-40D9-B756-6A12296BFBE8}"/>
    <cellStyle name="Normal 51" xfId="1344" xr:uid="{6683575A-CC0D-444C-809A-BB3CABE278B8}"/>
    <cellStyle name="Normal 52" xfId="402" xr:uid="{B82E1454-B840-4451-AE0E-03BA35AA5707}"/>
    <cellStyle name="Normal 52 2" xfId="52342" xr:uid="{FF0A0DAC-7213-4847-B62C-0093F8CEAE70}"/>
    <cellStyle name="Normal 52 3" xfId="52466" xr:uid="{9B3BA5EB-B0A4-424D-A036-305BF2396A72}"/>
    <cellStyle name="Normal 53" xfId="1345" xr:uid="{F680D197-C20E-4C93-9D9C-3DC7E0F91B85}"/>
    <cellStyle name="Normal 53 2" xfId="52343" xr:uid="{168C141F-D332-456B-8974-5E77259BD94C}"/>
    <cellStyle name="Normal 54" xfId="1346" xr:uid="{3E06B95B-DD83-4CD9-B778-2A65AA255557}"/>
    <cellStyle name="Normal 54 2" xfId="52344" xr:uid="{CA478FFB-8C13-4C17-BF2E-25D40DF80901}"/>
    <cellStyle name="Normal 55" xfId="52332" xr:uid="{84AF7F85-26E6-4A87-A8F6-AF7C0FCA7FA8}"/>
    <cellStyle name="Normal 55 2" xfId="52345" xr:uid="{D6EB8E59-172A-4A25-B417-9A87165A8129}"/>
    <cellStyle name="Normal 56" xfId="52333" xr:uid="{7F01B9BD-FF09-44D1-9857-0667FB76F2B5}"/>
    <cellStyle name="Normal 56 2" xfId="52346" xr:uid="{F9B4C5EE-FD1C-43D1-8DF4-49E5741D6A77}"/>
    <cellStyle name="Normal 57" xfId="52347" xr:uid="{1199653F-BC43-41B6-A09F-F3B003B4B858}"/>
    <cellStyle name="Normal 58" xfId="52348" xr:uid="{69B584A5-1169-4677-BBBB-6D23303520F2}"/>
    <cellStyle name="Normal 59" xfId="52349" xr:uid="{7895751B-852C-4D86-9440-D38CBEEAD271}"/>
    <cellStyle name="Normal 6" xfId="72" xr:uid="{00000000-0005-0000-0000-00005F000000}"/>
    <cellStyle name="Normal 6 2" xfId="73" xr:uid="{00000000-0005-0000-0000-000060000000}"/>
    <cellStyle name="Normal 6 2 2" xfId="610" xr:uid="{351D23E6-EE4C-4110-9FCD-A8145B4F63AA}"/>
    <cellStyle name="Normal 6 2 2 2" xfId="17744" xr:uid="{FD48E00C-F783-47C8-85E9-C376DCDA13A4}"/>
    <cellStyle name="Normal 6 2 3" xfId="447" xr:uid="{115D0FC3-E679-4A1F-A3A3-AAD5155F0771}"/>
    <cellStyle name="Normal 6 2 3 2" xfId="17745" xr:uid="{4F1D7857-4EB8-4258-93D2-7B1A362E0F69}"/>
    <cellStyle name="Normal 6 2 3 3" xfId="17746" xr:uid="{38BCEAB3-F250-4268-A070-A3089C421D89}"/>
    <cellStyle name="Normal 6 2 3 4" xfId="17747" xr:uid="{DD9C121C-CAF9-4AF1-AEC8-FF3028650A8A}"/>
    <cellStyle name="Normal 6 2 4" xfId="1240" xr:uid="{A64BEC90-6187-4488-BA1D-82E84A0305BD}"/>
    <cellStyle name="Normal 6 2 5" xfId="52418" xr:uid="{B10B6AEC-9A32-484D-AD9E-F63D9B782624}"/>
    <cellStyle name="Normal 6 3" xfId="134" xr:uid="{00000000-0005-0000-0000-000061000000}"/>
    <cellStyle name="Normal 6 3 2" xfId="1292" xr:uid="{037488F9-540C-496A-A7DD-2C7829E56390}"/>
    <cellStyle name="Normal 6 3 3" xfId="52464" xr:uid="{BA9D78D8-B16E-4E9D-9BE5-15442CA8C094}"/>
    <cellStyle name="Normal 6 4" xfId="609" xr:uid="{56736FE3-81D4-41CF-8761-5B9FA5A47CDA}"/>
    <cellStyle name="Normal 6 4 2" xfId="17748" xr:uid="{7967E201-507D-49EA-9974-F3811DDCEB6E}"/>
    <cellStyle name="Normal 6 5" xfId="408" xr:uid="{A2A32061-99AA-4428-A043-3E5D6FD417A7}"/>
    <cellStyle name="Normal 6 5 2" xfId="17749" xr:uid="{86221136-A9B9-41BC-B62C-9A24330F4CA6}"/>
    <cellStyle name="Normal 6 5 3" xfId="17750" xr:uid="{ADDA14D8-9B96-4D96-BFDF-20D1D4DA2C74}"/>
    <cellStyle name="Normal 6 5 4" xfId="17751" xr:uid="{BE3C6F73-88A3-42AA-88C9-0C718990E4B2}"/>
    <cellStyle name="Normal 6 6" xfId="1239" xr:uid="{06F5D75F-4A20-4BF7-AA41-DF206DB7C15C}"/>
    <cellStyle name="Normal 6 7" xfId="52417" xr:uid="{7B807E26-E97C-4018-B407-EB78A6F059FD}"/>
    <cellStyle name="Normal 60" xfId="52350" xr:uid="{B7AC8806-D51A-402E-9DFF-381541B93BD0}"/>
    <cellStyle name="Normal 61" xfId="52351" xr:uid="{192D4D61-A87E-4836-8F6E-72C8769D015E}"/>
    <cellStyle name="Normal 62" xfId="52352" xr:uid="{B8D31B3E-4C57-478E-97B7-26CA41FF9D19}"/>
    <cellStyle name="Normal 63" xfId="52353" xr:uid="{A399E01C-4693-43BC-AA71-F83ACE0C0F34}"/>
    <cellStyle name="Normal 64" xfId="52354" xr:uid="{D0CB6508-3A37-46A1-BB4D-891CCA05F9BF}"/>
    <cellStyle name="Normal 65" xfId="52355" xr:uid="{EC1A46B4-A223-40BC-9749-87DC41E28A86}"/>
    <cellStyle name="Normal 66" xfId="52356" xr:uid="{9C5CB5BA-012A-46F0-9C1F-EF323A3213DA}"/>
    <cellStyle name="Normal 67" xfId="52357" xr:uid="{01CE4D22-5700-4D83-8FE2-E250053C6E23}"/>
    <cellStyle name="Normal 68" xfId="52341" xr:uid="{70E14895-54FE-4924-BBF9-DDFB711E31C4}"/>
    <cellStyle name="Normal 7" xfId="74" xr:uid="{00000000-0005-0000-0000-000062000000}"/>
    <cellStyle name="Normal 7 2" xfId="75" xr:uid="{00000000-0005-0000-0000-000063000000}"/>
    <cellStyle name="Normal 7 2 2" xfId="612" xr:uid="{AB89BD57-1D8B-4F99-8F2B-31644AD74670}"/>
    <cellStyle name="Normal 7 2 2 2" xfId="17752" xr:uid="{664519A6-EDB0-4D36-94E3-98A50EE84F1C}"/>
    <cellStyle name="Normal 7 2 3" xfId="449" xr:uid="{2F7B8359-8465-4153-B292-8CAB7D492736}"/>
    <cellStyle name="Normal 7 2 3 2" xfId="17753" xr:uid="{B63BFC61-5537-4F3E-A21F-2AD26C05AD2C}"/>
    <cellStyle name="Normal 7 2 3 3" xfId="17754" xr:uid="{75E9A3F9-2F00-4B58-A1D3-8E05AF53D7C7}"/>
    <cellStyle name="Normal 7 2 3 4" xfId="17755" xr:uid="{33E40B6B-64F9-47AF-A0D1-575A2875D5A7}"/>
    <cellStyle name="Normal 7 2 4" xfId="1242" xr:uid="{3C1F9154-8060-4782-BB6E-B868A1638F0D}"/>
    <cellStyle name="Normal 7 2 5" xfId="52420" xr:uid="{4A7C5C3B-9AD4-4C38-A2DA-6BB3AE7B2403}"/>
    <cellStyle name="Normal 7 3" xfId="611" xr:uid="{9B6BC626-5D4E-4145-A68A-673C5D8803B2}"/>
    <cellStyle name="Normal 7 3 2" xfId="17756" xr:uid="{36AE0513-B14D-4A4E-9F1D-823A73DE8DA0}"/>
    <cellStyle name="Normal 7 4" xfId="448" xr:uid="{EEFADFA0-4F0B-40AF-BAFA-72ADCCF7BEDA}"/>
    <cellStyle name="Normal 7 4 2" xfId="17757" xr:uid="{E539CC46-0A9B-469E-AB4F-36C69A4AE511}"/>
    <cellStyle name="Normal 7 4 3" xfId="17758" xr:uid="{A138CFC5-7D74-4840-8C27-A6A334A4715F}"/>
    <cellStyle name="Normal 7 4 4" xfId="17759" xr:uid="{8803F43E-29CE-4D5C-B66D-A1DA28989A19}"/>
    <cellStyle name="Normal 7 5" xfId="1241" xr:uid="{842BAAD1-8236-4EBA-8FD7-67118C12D6FC}"/>
    <cellStyle name="Normal 7 6" xfId="52419" xr:uid="{966E1E7C-354F-48F0-BF07-639D0DD8C2E0}"/>
    <cellStyle name="Normal 8" xfId="76" xr:uid="{00000000-0005-0000-0000-000064000000}"/>
    <cellStyle name="Normal 8 2" xfId="77" xr:uid="{00000000-0005-0000-0000-000065000000}"/>
    <cellStyle name="Normal 8 2 2" xfId="614" xr:uid="{250571FC-4306-4229-82C8-E1F11886AA7E}"/>
    <cellStyle name="Normal 8 2 2 2" xfId="17760" xr:uid="{B9FCB980-A397-4DF2-A2FA-5082AADBAFF4}"/>
    <cellStyle name="Normal 8 2 3" xfId="451" xr:uid="{89FF970E-DBE2-43B8-AA30-17CF50AFFAB6}"/>
    <cellStyle name="Normal 8 2 3 2" xfId="17761" xr:uid="{8303C3F5-EFD9-410F-9167-A2F40369473A}"/>
    <cellStyle name="Normal 8 2 3 3" xfId="17762" xr:uid="{FE136643-B48D-4173-9E08-5541A155D3A0}"/>
    <cellStyle name="Normal 8 2 3 4" xfId="17763" xr:uid="{1D298F82-0A35-4F7D-A920-9FBC121863F5}"/>
    <cellStyle name="Normal 8 2 4" xfId="1244" xr:uid="{D2344C9C-A13B-41F7-91F4-0778B0F4F698}"/>
    <cellStyle name="Normal 8 2 5" xfId="52422" xr:uid="{DFC4FE0B-B117-4124-8BFE-9C38F3940BC0}"/>
    <cellStyle name="Normal 8 3" xfId="613" xr:uid="{106A81C3-1CB0-4772-8932-8F10E5324B50}"/>
    <cellStyle name="Normal 8 3 2" xfId="17764" xr:uid="{9466720E-2A73-4BCC-ACF6-A1731A622473}"/>
    <cellStyle name="Normal 8 4" xfId="450" xr:uid="{A88C4704-1C9F-4F46-B90E-6B19AA71B7A6}"/>
    <cellStyle name="Normal 8 4 2" xfId="17765" xr:uid="{4A3782C6-B31D-4B7A-B226-E4FFEC193C27}"/>
    <cellStyle name="Normal 8 4 3" xfId="17766" xr:uid="{61DF0920-8D56-4199-A764-DC145068877E}"/>
    <cellStyle name="Normal 8 4 4" xfId="17767" xr:uid="{0280923B-323F-4D32-92E8-5D1411EAEFA0}"/>
    <cellStyle name="Normal 8 5" xfId="1243" xr:uid="{D6C5DE21-E94B-407B-A78B-3B08978ED441}"/>
    <cellStyle name="Normal 8 6" xfId="52421" xr:uid="{ADCF38C4-B617-4805-988A-377485C102FD}"/>
    <cellStyle name="Normal 9" xfId="78" xr:uid="{00000000-0005-0000-0000-000066000000}"/>
    <cellStyle name="Normal 9 2" xfId="79" xr:uid="{00000000-0005-0000-0000-000067000000}"/>
    <cellStyle name="Normal 9 2 2" xfId="616" xr:uid="{34401ED8-5AB1-4D2A-A555-F7E4EAF5E6F2}"/>
    <cellStyle name="Normal 9 2 2 2" xfId="17768" xr:uid="{81649A72-2BB5-4CEF-AE91-2D3D0BFD91DD}"/>
    <cellStyle name="Normal 9 2 3" xfId="453" xr:uid="{686C9754-45E3-4E3B-98A8-CDFA7F961AA5}"/>
    <cellStyle name="Normal 9 2 3 2" xfId="17769" xr:uid="{2A7D68B5-3F12-4515-B3E6-D1D39C3A1FD2}"/>
    <cellStyle name="Normal 9 2 3 3" xfId="17770" xr:uid="{13EE2BD3-4FDB-4DAF-847F-87346089CFE6}"/>
    <cellStyle name="Normal 9 2 3 4" xfId="17771" xr:uid="{DEB32C41-B1EA-46F2-A701-4CFA9FC3B294}"/>
    <cellStyle name="Normal 9 2 4" xfId="1246" xr:uid="{1022ABD3-669B-4077-9F06-5CD7AFB79221}"/>
    <cellStyle name="Normal 9 2 5" xfId="52424" xr:uid="{4AC5A98C-7A02-4F0E-82DA-57F20D924CDA}"/>
    <cellStyle name="Normal 9 3" xfId="615" xr:uid="{8DD05BAD-665B-4543-BA11-A4E00748ACFF}"/>
    <cellStyle name="Normal 9 3 2" xfId="17772" xr:uid="{AECE58B5-EDDD-4405-8ED8-8D90AD6F73DE}"/>
    <cellStyle name="Normal 9 4" xfId="452" xr:uid="{34BFF1BB-A95F-4479-99B0-C554CAC4613E}"/>
    <cellStyle name="Normal 9 4 2" xfId="17773" xr:uid="{4F4B41CE-4079-4787-8E52-5E978A69C88B}"/>
    <cellStyle name="Normal 9 4 3" xfId="17774" xr:uid="{840856E7-4536-460E-B92F-5A37EBB0FA6D}"/>
    <cellStyle name="Normal 9 4 4" xfId="17775" xr:uid="{93EA13A0-C53D-4055-8DAA-55C25D775D5D}"/>
    <cellStyle name="Normal 9 5" xfId="1245" xr:uid="{28BC6FC2-A2C6-4DA9-9BEF-9F7915672908}"/>
    <cellStyle name="Normal 9 6" xfId="52423" xr:uid="{E24EAB3D-83C0-4048-B22D-F20BDB021AF5}"/>
    <cellStyle name="Normal 98" xfId="80" xr:uid="{00000000-0005-0000-0000-000068000000}"/>
    <cellStyle name="Normal 98 2" xfId="617" xr:uid="{42F511BE-DC73-4CB1-8237-8E1C2DA1DFD1}"/>
    <cellStyle name="Normal 98 2 2" xfId="17776" xr:uid="{01E007D5-8943-41AF-B0DE-DA163FA0657C}"/>
    <cellStyle name="Normal 98 3" xfId="454" xr:uid="{93433A4D-B304-4302-8AD7-E53D0A0DE07D}"/>
    <cellStyle name="Normal 98 3 2" xfId="17777" xr:uid="{C16C688C-9795-4AB3-9791-2BDE1764101C}"/>
    <cellStyle name="Normal 98 3 3" xfId="17778" xr:uid="{EF0E3C72-050E-43FB-8AE5-4E1FD9687965}"/>
    <cellStyle name="Normal 98 3 4" xfId="17779" xr:uid="{C749CF8B-0681-4BD6-ABF5-8037A260C4F3}"/>
    <cellStyle name="Normal 98 4" xfId="1247" xr:uid="{7BFF3FA7-4D45-4AED-8989-44935EF1BB87}"/>
    <cellStyle name="Normal 98 5" xfId="52425" xr:uid="{FA70897C-1649-4921-B06E-B4550935D3A6}"/>
    <cellStyle name="Nota" xfId="308" builtinId="10" customBuiltin="1"/>
    <cellStyle name="Nota 10" xfId="635" xr:uid="{852B828D-779A-4B81-9580-7AF938F9766E}"/>
    <cellStyle name="Nota 10 10" xfId="17780" xr:uid="{BAE3DC3A-24E3-46ED-A854-9A3CD90CC9D7}"/>
    <cellStyle name="Nota 10 10 2" xfId="17781" xr:uid="{32F386AC-A0CD-4F31-9FFC-93CEED08A952}"/>
    <cellStyle name="Nota 10 10 3" xfId="17782" xr:uid="{5EF2D48A-3938-4E15-AEA8-1FBC52DAF938}"/>
    <cellStyle name="Nota 10 10 4" xfId="17783" xr:uid="{567F6145-0306-4194-9A0C-1973987BF31D}"/>
    <cellStyle name="Nota 10 11" xfId="17784" xr:uid="{055A28F7-17FE-4457-96A5-C20C9FD63FA3}"/>
    <cellStyle name="Nota 10 12" xfId="17785" xr:uid="{7F8DD838-DD61-4AD2-9693-397045DAF494}"/>
    <cellStyle name="Nota 10 13" xfId="17786" xr:uid="{48E1C092-7C21-4897-850D-32B0C08F1A0C}"/>
    <cellStyle name="Nota 10 14" xfId="17787" xr:uid="{E509CC82-5F9B-4AF6-83F2-B5C457C43301}"/>
    <cellStyle name="Nota 10 15" xfId="17788" xr:uid="{078F85E8-3719-407A-97C1-3C5DEEAB208C}"/>
    <cellStyle name="Nota 10 16" xfId="17789" xr:uid="{E8F11A3D-1FAA-41F2-8E06-09E391F23A76}"/>
    <cellStyle name="Nota 10 17" xfId="17790" xr:uid="{552EA153-AC19-4540-B72F-15BCA5F91395}"/>
    <cellStyle name="Nota 10 2" xfId="779" xr:uid="{E84008B7-A8ED-4BAE-B1CC-5BBA74719F99}"/>
    <cellStyle name="Nota 10 2 10" xfId="17791" xr:uid="{F193CD78-BDBF-49C3-BCAF-DE642CC36246}"/>
    <cellStyle name="Nota 10 2 10 2" xfId="17792" xr:uid="{3BDFB69D-856D-43B2-87BF-B5CE444D2B63}"/>
    <cellStyle name="Nota 10 2 10 3" xfId="17793" xr:uid="{80164DEC-6272-4E5F-B2FA-0EC573762F66}"/>
    <cellStyle name="Nota 10 2 10 4" xfId="17794" xr:uid="{81ED3FEC-ACF6-4EF7-81D3-D1DFD333401D}"/>
    <cellStyle name="Nota 10 2 11" xfId="17795" xr:uid="{E7DC8F05-2D7E-43EC-B970-F5118125C8C7}"/>
    <cellStyle name="Nota 10 2 12" xfId="17796" xr:uid="{265C4DC9-1B3B-4313-B6F0-98F01D9DFA03}"/>
    <cellStyle name="Nota 10 2 13" xfId="17797" xr:uid="{3F95B5A5-1465-4361-B3F4-B75FEF665078}"/>
    <cellStyle name="Nota 10 2 14" xfId="17798" xr:uid="{88DCE5DF-0C37-4BD7-99A7-243C4E1C2C0E}"/>
    <cellStyle name="Nota 10 2 15" xfId="17799" xr:uid="{AC75A418-EAD2-445C-8DC3-43633DF457F2}"/>
    <cellStyle name="Nota 10 2 2" xfId="882" xr:uid="{3E59E327-F7D9-4AB4-860B-05D5A7710EA8}"/>
    <cellStyle name="Nota 10 2 2 10" xfId="17800" xr:uid="{18296F9E-CE36-4A9C-B901-A8CB0D655ADA}"/>
    <cellStyle name="Nota 10 2 2 11" xfId="17801" xr:uid="{09A20EC1-6A42-470C-9761-CA340CF94A10}"/>
    <cellStyle name="Nota 10 2 2 12" xfId="17802" xr:uid="{F9892DAE-45C4-4B2F-A765-4F91AF66BE8E}"/>
    <cellStyle name="Nota 10 2 2 13" xfId="17803" xr:uid="{6A6E0582-8058-41E2-955E-DDED2BD6A2A2}"/>
    <cellStyle name="Nota 10 2 2 14" xfId="17804" xr:uid="{D4CA5F98-62B3-419E-A761-5E64EE1A3FE0}"/>
    <cellStyle name="Nota 10 2 2 2" xfId="1133" xr:uid="{8103230D-4FC8-4515-A8F5-75420ADA5817}"/>
    <cellStyle name="Nota 10 2 2 2 10" xfId="17805" xr:uid="{D593B7F9-96A5-4231-B150-B6AEAB2730E2}"/>
    <cellStyle name="Nota 10 2 2 2 11" xfId="17806" xr:uid="{15F10E1D-1F11-4B39-A2E1-E5780364DF37}"/>
    <cellStyle name="Nota 10 2 2 2 12" xfId="17807" xr:uid="{C225F06F-8B14-4ACC-9BBB-590BD2E7E275}"/>
    <cellStyle name="Nota 10 2 2 2 13" xfId="17808" xr:uid="{676397DC-0109-46F5-AD00-183FE964942E}"/>
    <cellStyle name="Nota 10 2 2 2 14" xfId="17809" xr:uid="{0D505C93-D566-4701-A8A1-EEDDB3FEFAC0}"/>
    <cellStyle name="Nota 10 2 2 2 2" xfId="17810" xr:uid="{63E8203A-8162-432E-968A-D38A1109B4E8}"/>
    <cellStyle name="Nota 10 2 2 2 2 10" xfId="17811" xr:uid="{A0484BE8-9781-4C17-8C3C-0A386E17BCB8}"/>
    <cellStyle name="Nota 10 2 2 2 2 2" xfId="17812" xr:uid="{21F306DE-0208-4ACB-A983-BFE6165AE7CC}"/>
    <cellStyle name="Nota 10 2 2 2 2 2 2" xfId="17813" xr:uid="{A7065EC8-C65F-484C-8121-20AAE75523DF}"/>
    <cellStyle name="Nota 10 2 2 2 2 2 3" xfId="17814" xr:uid="{20C705FE-DD7E-440A-B8B8-B367C549D611}"/>
    <cellStyle name="Nota 10 2 2 2 2 2 4" xfId="17815" xr:uid="{C10E68FE-344D-46DC-83B4-08ADF204822F}"/>
    <cellStyle name="Nota 10 2 2 2 2 2 5" xfId="17816" xr:uid="{9083B4E5-0C41-47CA-932D-C6F93CA268ED}"/>
    <cellStyle name="Nota 10 2 2 2 2 3" xfId="17817" xr:uid="{1DC3436C-4A11-4013-835D-B8A477F29D6E}"/>
    <cellStyle name="Nota 10 2 2 2 2 3 2" xfId="17818" xr:uid="{23316A66-901E-4C33-AA61-6C1ACE6B1FD1}"/>
    <cellStyle name="Nota 10 2 2 2 2 3 3" xfId="17819" xr:uid="{5FF7ABEF-34C6-4FB9-AA10-0C34AC2A63EB}"/>
    <cellStyle name="Nota 10 2 2 2 2 3 4" xfId="17820" xr:uid="{823BAE65-DF7D-4F0F-BC61-725BBCCFC052}"/>
    <cellStyle name="Nota 10 2 2 2 2 3 5" xfId="17821" xr:uid="{FF24BFCE-49A7-4133-969A-1C9735AC0DB7}"/>
    <cellStyle name="Nota 10 2 2 2 2 4" xfId="17822" xr:uid="{727B5745-5126-47DC-B5CE-96E84E7F7465}"/>
    <cellStyle name="Nota 10 2 2 2 2 4 2" xfId="17823" xr:uid="{FDB43C27-272F-465A-B6C4-708E9CB8215B}"/>
    <cellStyle name="Nota 10 2 2 2 2 4 3" xfId="17824" xr:uid="{B7867761-CA13-49D4-836B-5DF88780426B}"/>
    <cellStyle name="Nota 10 2 2 2 2 4 4" xfId="17825" xr:uid="{402C4E78-DFD9-45C8-93B0-57B0467EE52F}"/>
    <cellStyle name="Nota 10 2 2 2 2 5" xfId="17826" xr:uid="{30436569-25D0-4487-ACEE-9C1E2215283D}"/>
    <cellStyle name="Nota 10 2 2 2 2 5 2" xfId="17827" xr:uid="{1C6C6F8F-93BB-406D-A170-38A8044ED435}"/>
    <cellStyle name="Nota 10 2 2 2 2 5 3" xfId="17828" xr:uid="{8ABD2F1D-7BC8-4A3B-9088-8798AB5613DA}"/>
    <cellStyle name="Nota 10 2 2 2 2 5 4" xfId="17829" xr:uid="{0A598296-EE51-4AFA-A3B3-B39C2E65EBD3}"/>
    <cellStyle name="Nota 10 2 2 2 2 6" xfId="17830" xr:uid="{349819F8-9A05-4D1D-97DC-D78129FB4A6A}"/>
    <cellStyle name="Nota 10 2 2 2 2 6 2" xfId="17831" xr:uid="{338D14B8-9082-499F-AC6E-F4A8BB6B2161}"/>
    <cellStyle name="Nota 10 2 2 2 2 6 3" xfId="17832" xr:uid="{9F45C2D6-A635-4DB6-8BF1-71D3665309AA}"/>
    <cellStyle name="Nota 10 2 2 2 2 6 4" xfId="17833" xr:uid="{644CB878-1336-42E3-AE5A-9D04A4D2372E}"/>
    <cellStyle name="Nota 10 2 2 2 2 7" xfId="17834" xr:uid="{5430B486-44CF-4AC8-9DC6-B98D6ED1D598}"/>
    <cellStyle name="Nota 10 2 2 2 2 8" xfId="17835" xr:uid="{BADDC3FB-0EA3-4595-9070-90133F36EA99}"/>
    <cellStyle name="Nota 10 2 2 2 2 9" xfId="17836" xr:uid="{2EDDA920-0187-4BB6-A9E2-280A8D27CC80}"/>
    <cellStyle name="Nota 10 2 2 2 3" xfId="17837" xr:uid="{24A90F40-DD6B-4F46-AA06-8C370AB125B1}"/>
    <cellStyle name="Nota 10 2 2 2 3 10" xfId="17838" xr:uid="{33BB7D7D-DF67-49AD-82AF-3986529A11A4}"/>
    <cellStyle name="Nota 10 2 2 2 3 2" xfId="17839" xr:uid="{15407397-9727-4BD1-A678-7DA3AAE6AF2D}"/>
    <cellStyle name="Nota 10 2 2 2 3 2 2" xfId="17840" xr:uid="{5939A943-AE88-4D9C-9DD8-493F22214C66}"/>
    <cellStyle name="Nota 10 2 2 2 3 2 3" xfId="17841" xr:uid="{E5A26E91-7422-43A3-8B6F-07C0C873AC51}"/>
    <cellStyle name="Nota 10 2 2 2 3 2 4" xfId="17842" xr:uid="{E14FFB3D-6450-47EC-8BA2-80F36D36FC4B}"/>
    <cellStyle name="Nota 10 2 2 2 3 2 5" xfId="17843" xr:uid="{8716B7FF-AD53-4FE1-B4DD-0F3270A93760}"/>
    <cellStyle name="Nota 10 2 2 2 3 3" xfId="17844" xr:uid="{1C491BF5-A8A1-4EE6-9F44-9D86457072E8}"/>
    <cellStyle name="Nota 10 2 2 2 3 3 2" xfId="17845" xr:uid="{D192A77A-BE63-4732-BCBF-F5FE2071F2C5}"/>
    <cellStyle name="Nota 10 2 2 2 3 3 3" xfId="17846" xr:uid="{A13F7899-28F7-4956-B615-4DF49A120D89}"/>
    <cellStyle name="Nota 10 2 2 2 3 3 4" xfId="17847" xr:uid="{AFE464E6-FA77-4009-8577-47E18964D1BF}"/>
    <cellStyle name="Nota 10 2 2 2 3 3 5" xfId="17848" xr:uid="{A33820AF-16B7-4BA3-A4D4-024C3449CCBC}"/>
    <cellStyle name="Nota 10 2 2 2 3 4" xfId="17849" xr:uid="{162B35B6-0FF3-418A-AB5C-477A3B8C19E3}"/>
    <cellStyle name="Nota 10 2 2 2 3 4 2" xfId="17850" xr:uid="{BEF6FF49-F6BE-4E1A-A166-F24951CAB72D}"/>
    <cellStyle name="Nota 10 2 2 2 3 4 3" xfId="17851" xr:uid="{FFC13FB4-C471-4EE5-B373-F22A12A6DA4F}"/>
    <cellStyle name="Nota 10 2 2 2 3 4 4" xfId="17852" xr:uid="{ED71AD8F-E0E5-442F-9839-477A7B9A47C3}"/>
    <cellStyle name="Nota 10 2 2 2 3 5" xfId="17853" xr:uid="{C9BA11A2-7A81-4083-BC58-E99799B2F251}"/>
    <cellStyle name="Nota 10 2 2 2 3 5 2" xfId="17854" xr:uid="{77B5416D-1222-416E-B9A1-0354D9441B85}"/>
    <cellStyle name="Nota 10 2 2 2 3 5 3" xfId="17855" xr:uid="{250C7A3E-9BEE-4087-826A-E15B4BAAFBD8}"/>
    <cellStyle name="Nota 10 2 2 2 3 5 4" xfId="17856" xr:uid="{4BE6AFF4-26DA-4634-8CFA-EDA8B24AFF8D}"/>
    <cellStyle name="Nota 10 2 2 2 3 6" xfId="17857" xr:uid="{1DF72E4B-2F7A-41E2-8B1B-956F0555C97B}"/>
    <cellStyle name="Nota 10 2 2 2 3 6 2" xfId="17858" xr:uid="{ABDC3EC2-16FA-4F07-BC53-2287A38B64A5}"/>
    <cellStyle name="Nota 10 2 2 2 3 6 3" xfId="17859" xr:uid="{339C5705-7A14-416E-AC45-21EF47B65FCC}"/>
    <cellStyle name="Nota 10 2 2 2 3 6 4" xfId="17860" xr:uid="{1621EA91-1FD1-49B4-92E4-7428F65EA2AE}"/>
    <cellStyle name="Nota 10 2 2 2 3 7" xfId="17861" xr:uid="{A6A4F00D-4802-4792-B9F4-F2C9AA21B301}"/>
    <cellStyle name="Nota 10 2 2 2 3 8" xfId="17862" xr:uid="{CF11B71E-92E2-48F4-929E-56BF20089C63}"/>
    <cellStyle name="Nota 10 2 2 2 3 9" xfId="17863" xr:uid="{475DD244-0F90-4DB6-A302-D351C4D1B12F}"/>
    <cellStyle name="Nota 10 2 2 2 4" xfId="17864" xr:uid="{B9B12673-96C1-4CF7-ADCE-998C7EFD4CE0}"/>
    <cellStyle name="Nota 10 2 2 2 4 2" xfId="17865" xr:uid="{82450BC7-FB0F-49B4-A325-D4BCBF53CC89}"/>
    <cellStyle name="Nota 10 2 2 2 4 3" xfId="17866" xr:uid="{852DF41D-BEC2-4E9C-8F8E-6EF3AFBB5945}"/>
    <cellStyle name="Nota 10 2 2 2 4 4" xfId="17867" xr:uid="{DBD4F5BA-FBA0-4863-914F-7F40A3B62849}"/>
    <cellStyle name="Nota 10 2 2 2 4 5" xfId="17868" xr:uid="{C3C1277D-3313-4838-A5F3-4150369B4391}"/>
    <cellStyle name="Nota 10 2 2 2 5" xfId="17869" xr:uid="{944CF569-15DB-403B-9E0B-7FF58478C1BC}"/>
    <cellStyle name="Nota 10 2 2 2 5 2" xfId="17870" xr:uid="{9E70D9A2-58B6-4302-842E-C31EEDE86940}"/>
    <cellStyle name="Nota 10 2 2 2 5 3" xfId="17871" xr:uid="{59CDDEFE-4F9E-4476-8629-2D84185F8422}"/>
    <cellStyle name="Nota 10 2 2 2 5 4" xfId="17872" xr:uid="{C529F2A7-3781-4E29-9974-7FAC74F39F02}"/>
    <cellStyle name="Nota 10 2 2 2 5 5" xfId="17873" xr:uid="{89BB4057-F076-462D-AD08-C189ADE7B7D8}"/>
    <cellStyle name="Nota 10 2 2 2 6" xfId="17874" xr:uid="{A780EA5C-E57B-42DD-88D5-D7AEAA9C805B}"/>
    <cellStyle name="Nota 10 2 2 2 6 2" xfId="17875" xr:uid="{693CE754-9AD7-4CA9-A3E8-FCD531263F40}"/>
    <cellStyle name="Nota 10 2 2 2 6 3" xfId="17876" xr:uid="{95704624-819B-4323-B6E8-E3C4F12CB78D}"/>
    <cellStyle name="Nota 10 2 2 2 6 4" xfId="17877" xr:uid="{2D3C1573-939B-4934-BFCE-BCE5AAF18006}"/>
    <cellStyle name="Nota 10 2 2 2 7" xfId="17878" xr:uid="{054D65B2-0CD5-459C-A364-8BBF31B649C8}"/>
    <cellStyle name="Nota 10 2 2 2 7 2" xfId="17879" xr:uid="{D110BC19-391F-4FF4-A9D8-C7A1241FE099}"/>
    <cellStyle name="Nota 10 2 2 2 7 3" xfId="17880" xr:uid="{2CCE6190-9460-467F-8735-1E721FD076E4}"/>
    <cellStyle name="Nota 10 2 2 2 7 4" xfId="17881" xr:uid="{3FF4F4A9-4DE9-4596-A019-2A2C49D9399A}"/>
    <cellStyle name="Nota 10 2 2 2 8" xfId="17882" xr:uid="{329315FA-0C33-4969-9458-6FA35CA4134E}"/>
    <cellStyle name="Nota 10 2 2 2 8 2" xfId="17883" xr:uid="{BD146A83-C0D8-43F0-A581-7C6411B9D13C}"/>
    <cellStyle name="Nota 10 2 2 2 8 3" xfId="17884" xr:uid="{C7DB9BDB-0D71-41C7-B998-2CE6B6BDAA49}"/>
    <cellStyle name="Nota 10 2 2 2 8 4" xfId="17885" xr:uid="{842D57DA-11A7-4151-BF21-F3EBB9EC0B67}"/>
    <cellStyle name="Nota 10 2 2 2 9" xfId="17886" xr:uid="{AEFBE76C-5881-4116-B5B9-A73D91AB9616}"/>
    <cellStyle name="Nota 10 2 2 3" xfId="17887" xr:uid="{8F4CC487-0CE8-4B56-B0C1-2D95A280B35B}"/>
    <cellStyle name="Nota 10 2 2 3 10" xfId="17888" xr:uid="{443A8245-0EA2-49C2-A4A7-0835730CDE38}"/>
    <cellStyle name="Nota 10 2 2 3 2" xfId="17889" xr:uid="{E201B0E4-8C9F-4269-A7E7-917490A1367E}"/>
    <cellStyle name="Nota 10 2 2 3 2 2" xfId="17890" xr:uid="{BC336A6D-DBC9-4984-8D2A-AA6D482D4954}"/>
    <cellStyle name="Nota 10 2 2 3 2 3" xfId="17891" xr:uid="{4DFC41C4-B8EB-431C-A203-AF356BBE8353}"/>
    <cellStyle name="Nota 10 2 2 3 2 4" xfId="17892" xr:uid="{FC8AE3AB-519B-4BB0-ACB7-803CB1457DFB}"/>
    <cellStyle name="Nota 10 2 2 3 2 5" xfId="17893" xr:uid="{361FCB7D-2C34-40A3-8CDE-11E00880B445}"/>
    <cellStyle name="Nota 10 2 2 3 3" xfId="17894" xr:uid="{03DB9572-CE4F-497A-BE8B-5067CBEB2F88}"/>
    <cellStyle name="Nota 10 2 2 3 3 2" xfId="17895" xr:uid="{AD6A4A96-459C-4F00-B4FB-BAB4329C3B90}"/>
    <cellStyle name="Nota 10 2 2 3 3 3" xfId="17896" xr:uid="{B27772F8-ED85-4530-9781-AE5C193B9147}"/>
    <cellStyle name="Nota 10 2 2 3 3 4" xfId="17897" xr:uid="{21B1AD86-1841-4F42-8E78-4618FBC741DF}"/>
    <cellStyle name="Nota 10 2 2 3 3 5" xfId="17898" xr:uid="{E28B93B9-5664-421A-AF03-72771590A22D}"/>
    <cellStyle name="Nota 10 2 2 3 4" xfId="17899" xr:uid="{32333D53-408C-46A1-BA1C-2ADCED8848F7}"/>
    <cellStyle name="Nota 10 2 2 3 4 2" xfId="17900" xr:uid="{B1B2A2E5-E285-45FF-91BB-8C95A0AB5DC3}"/>
    <cellStyle name="Nota 10 2 2 3 4 3" xfId="17901" xr:uid="{F979D28B-A932-4911-946C-6F2C10CFBF08}"/>
    <cellStyle name="Nota 10 2 2 3 4 4" xfId="17902" xr:uid="{E0B6EADE-4158-4567-A267-F8F4137A02F6}"/>
    <cellStyle name="Nota 10 2 2 3 5" xfId="17903" xr:uid="{D4C80F50-9191-4984-9E23-B621F787A1FC}"/>
    <cellStyle name="Nota 10 2 2 3 5 2" xfId="17904" xr:uid="{0E87553C-CC65-41E9-A14B-9FFED6BF5B62}"/>
    <cellStyle name="Nota 10 2 2 3 5 3" xfId="17905" xr:uid="{90FC89F8-8902-4BA8-A6DE-DC773969D389}"/>
    <cellStyle name="Nota 10 2 2 3 5 4" xfId="17906" xr:uid="{855EF863-24B8-4A22-B570-78C3649BFA00}"/>
    <cellStyle name="Nota 10 2 2 3 6" xfId="17907" xr:uid="{9A0ED568-A8C9-4D34-98DA-B9CCD4ACA2DB}"/>
    <cellStyle name="Nota 10 2 2 3 6 2" xfId="17908" xr:uid="{F54E75AD-36BD-4A79-AAFD-015F6EF33BF3}"/>
    <cellStyle name="Nota 10 2 2 3 6 3" xfId="17909" xr:uid="{09A03713-8426-415B-B88E-B0765A74B29D}"/>
    <cellStyle name="Nota 10 2 2 3 6 4" xfId="17910" xr:uid="{7273F898-9E53-4880-8F4D-3B7B5F938DF0}"/>
    <cellStyle name="Nota 10 2 2 3 7" xfId="17911" xr:uid="{D65ECFD7-D7E4-487D-9B86-628F7D27A96B}"/>
    <cellStyle name="Nota 10 2 2 3 8" xfId="17912" xr:uid="{AF605D97-5E33-4EE1-A253-6B1320643B9B}"/>
    <cellStyle name="Nota 10 2 2 3 9" xfId="17913" xr:uid="{A0628E32-F28F-4D47-A41C-4F5E89B2FDED}"/>
    <cellStyle name="Nota 10 2 2 4" xfId="17914" xr:uid="{45BACD4A-D18F-4E05-8D0B-E632F2372956}"/>
    <cellStyle name="Nota 10 2 2 4 10" xfId="17915" xr:uid="{C1057FF2-857D-4F01-88D3-8841383EB128}"/>
    <cellStyle name="Nota 10 2 2 4 2" xfId="17916" xr:uid="{24C05C0B-3497-4832-8CC1-76A70467DDA4}"/>
    <cellStyle name="Nota 10 2 2 4 2 2" xfId="17917" xr:uid="{6954F83C-4A1F-44CC-B616-243623191085}"/>
    <cellStyle name="Nota 10 2 2 4 2 3" xfId="17918" xr:uid="{2C8BBF2F-2457-4674-965D-AEB2E707361B}"/>
    <cellStyle name="Nota 10 2 2 4 2 4" xfId="17919" xr:uid="{6BAADBC8-8E1D-4FE9-ADD0-2314F99E29CE}"/>
    <cellStyle name="Nota 10 2 2 4 2 5" xfId="17920" xr:uid="{0F3F3F76-DE77-48B7-B91D-2B27BA5C68E5}"/>
    <cellStyle name="Nota 10 2 2 4 3" xfId="17921" xr:uid="{A49F2F6D-9CC9-409E-B68E-3433F36AD875}"/>
    <cellStyle name="Nota 10 2 2 4 3 2" xfId="17922" xr:uid="{D68E9EDE-BBAA-4C73-8D4F-3FA459CDA503}"/>
    <cellStyle name="Nota 10 2 2 4 3 3" xfId="17923" xr:uid="{3FD7BC9D-DD08-4489-957A-1752E5C49FCC}"/>
    <cellStyle name="Nota 10 2 2 4 3 4" xfId="17924" xr:uid="{479AB32A-8247-4C2E-A955-D4787D1FC3F2}"/>
    <cellStyle name="Nota 10 2 2 4 3 5" xfId="17925" xr:uid="{43517B96-26D2-42FA-B9D1-814D5DF0AF8C}"/>
    <cellStyle name="Nota 10 2 2 4 4" xfId="17926" xr:uid="{84A7C84B-9533-4703-9A95-AC7657CEDAA0}"/>
    <cellStyle name="Nota 10 2 2 4 4 2" xfId="17927" xr:uid="{3322B100-77C2-40F1-A5D9-1FA4160FC9B9}"/>
    <cellStyle name="Nota 10 2 2 4 4 3" xfId="17928" xr:uid="{1BF18239-B2BC-4C83-9023-C113F651193A}"/>
    <cellStyle name="Nota 10 2 2 4 4 4" xfId="17929" xr:uid="{D49E9576-234D-480F-8AB6-0CF3D2BB62E7}"/>
    <cellStyle name="Nota 10 2 2 4 5" xfId="17930" xr:uid="{5411D598-CFDB-4E3C-B266-26881C85483E}"/>
    <cellStyle name="Nota 10 2 2 4 5 2" xfId="17931" xr:uid="{6C443850-F84E-44B5-9A2E-7D48191BC6AB}"/>
    <cellStyle name="Nota 10 2 2 4 5 3" xfId="17932" xr:uid="{8EEF62A2-4DF7-41DB-8351-49F38C84955A}"/>
    <cellStyle name="Nota 10 2 2 4 5 4" xfId="17933" xr:uid="{9CE01F9D-60F2-4944-92F2-ED34386A77BF}"/>
    <cellStyle name="Nota 10 2 2 4 6" xfId="17934" xr:uid="{B4F1F486-2A5C-454B-9CB4-C29D1BC94B14}"/>
    <cellStyle name="Nota 10 2 2 4 6 2" xfId="17935" xr:uid="{7B7C989C-1489-4BD4-8C89-D4313AB36BB6}"/>
    <cellStyle name="Nota 10 2 2 4 6 3" xfId="17936" xr:uid="{694151ED-4B8E-4332-B8F2-D918E889F5FE}"/>
    <cellStyle name="Nota 10 2 2 4 6 4" xfId="17937" xr:uid="{13DE5602-730C-47C8-A22B-11DABB771199}"/>
    <cellStyle name="Nota 10 2 2 4 7" xfId="17938" xr:uid="{5AF668AE-D2F7-4388-94ED-56B3E809FA75}"/>
    <cellStyle name="Nota 10 2 2 4 8" xfId="17939" xr:uid="{E3A0CF51-766A-4E7C-9197-74185A82EE82}"/>
    <cellStyle name="Nota 10 2 2 4 9" xfId="17940" xr:uid="{755A9CE9-61CA-4945-B257-8D00875AA4C1}"/>
    <cellStyle name="Nota 10 2 2 5" xfId="17941" xr:uid="{6E319E4E-2F52-4295-AD8D-BEA59C65493C}"/>
    <cellStyle name="Nota 10 2 2 5 10" xfId="17942" xr:uid="{EE06E310-26D0-41AC-AECC-0D0AAD145A96}"/>
    <cellStyle name="Nota 10 2 2 5 2" xfId="17943" xr:uid="{508168F9-015D-4FC6-9CD8-E3CFB5DB30C7}"/>
    <cellStyle name="Nota 10 2 2 5 2 2" xfId="17944" xr:uid="{ADEE1ABD-DE80-469F-839F-DAE66756AE94}"/>
    <cellStyle name="Nota 10 2 2 5 2 3" xfId="17945" xr:uid="{BC9FD5E1-407D-4345-86D1-E804DFDAD73C}"/>
    <cellStyle name="Nota 10 2 2 5 2 4" xfId="17946" xr:uid="{3BFA7BBE-0262-4DC5-982A-27DE71E0456F}"/>
    <cellStyle name="Nota 10 2 2 5 2 5" xfId="17947" xr:uid="{329B74FF-9011-4CC2-A0FB-39C79CB441B4}"/>
    <cellStyle name="Nota 10 2 2 5 3" xfId="17948" xr:uid="{070805B8-FE8D-4ECE-9BA7-48E0B13B0379}"/>
    <cellStyle name="Nota 10 2 2 5 3 2" xfId="17949" xr:uid="{1DE28938-EDBB-4B78-AEE8-98C1CB017438}"/>
    <cellStyle name="Nota 10 2 2 5 3 3" xfId="17950" xr:uid="{4707013E-5445-47D3-8A48-94FFA1D519F3}"/>
    <cellStyle name="Nota 10 2 2 5 3 4" xfId="17951" xr:uid="{FB1C444D-0D9F-492C-9311-FEDEE5E4D4BD}"/>
    <cellStyle name="Nota 10 2 2 5 3 5" xfId="17952" xr:uid="{A3681103-264E-4D3A-94B4-6F774CFE64D8}"/>
    <cellStyle name="Nota 10 2 2 5 4" xfId="17953" xr:uid="{3F17A9C5-EF6F-48DE-B0B1-C4716F078D0B}"/>
    <cellStyle name="Nota 10 2 2 5 4 2" xfId="17954" xr:uid="{ECE3B05A-5358-4D84-A7B5-14C2038BC5EC}"/>
    <cellStyle name="Nota 10 2 2 5 4 3" xfId="17955" xr:uid="{1D8FC573-5AD7-411F-8370-299428A51063}"/>
    <cellStyle name="Nota 10 2 2 5 4 4" xfId="17956" xr:uid="{082F8182-8DEC-48ED-B012-40EECAFBFDDC}"/>
    <cellStyle name="Nota 10 2 2 5 5" xfId="17957" xr:uid="{89DC0383-2FE3-47A4-AC7E-4C61E6C14AB5}"/>
    <cellStyle name="Nota 10 2 2 5 5 2" xfId="17958" xr:uid="{2D54F513-5D52-4FD2-9CF7-18ABD8180D99}"/>
    <cellStyle name="Nota 10 2 2 5 5 3" xfId="17959" xr:uid="{DA5B7862-A232-469B-B75D-A04F293589AF}"/>
    <cellStyle name="Nota 10 2 2 5 5 4" xfId="17960" xr:uid="{04EBE1C2-3F91-4E7D-B43A-E311C9925FE1}"/>
    <cellStyle name="Nota 10 2 2 5 6" xfId="17961" xr:uid="{00FA03BB-69D6-4D85-9FCD-A959B24BF5AE}"/>
    <cellStyle name="Nota 10 2 2 5 6 2" xfId="17962" xr:uid="{045EC15B-7ADF-405C-88C0-01FAD3EE6445}"/>
    <cellStyle name="Nota 10 2 2 5 6 3" xfId="17963" xr:uid="{5D457D78-52BF-4901-A4C7-79B586340C4E}"/>
    <cellStyle name="Nota 10 2 2 5 6 4" xfId="17964" xr:uid="{4797A651-34EF-450B-B8B3-C22C7F632ACF}"/>
    <cellStyle name="Nota 10 2 2 5 7" xfId="17965" xr:uid="{1B49B83F-D07D-4BB1-AE2F-FC0AB2A8C5E1}"/>
    <cellStyle name="Nota 10 2 2 5 8" xfId="17966" xr:uid="{57A838BB-6500-4C4D-8845-391F1336FD88}"/>
    <cellStyle name="Nota 10 2 2 5 9" xfId="17967" xr:uid="{5264C95C-3D92-4D9C-90D0-4FD20BAE9C2E}"/>
    <cellStyle name="Nota 10 2 2 6" xfId="17968" xr:uid="{7782008A-942C-4987-B0D6-98C37951C71F}"/>
    <cellStyle name="Nota 10 2 2 6 2" xfId="17969" xr:uid="{FB9CBA4E-891B-4DF9-8714-755E072E0FEF}"/>
    <cellStyle name="Nota 10 2 2 6 3" xfId="17970" xr:uid="{EA512508-2638-4206-993E-5FB589D5D152}"/>
    <cellStyle name="Nota 10 2 2 6 4" xfId="17971" xr:uid="{33EA93BD-7B93-4621-AADF-C5C2DCC8245D}"/>
    <cellStyle name="Nota 10 2 2 6 5" xfId="17972" xr:uid="{98785BC0-F435-4F99-BE16-0408573F355D}"/>
    <cellStyle name="Nota 10 2 2 7" xfId="17973" xr:uid="{24AE268C-7F97-4679-9C07-8CAA946E63F8}"/>
    <cellStyle name="Nota 10 2 2 7 2" xfId="17974" xr:uid="{FE89AD18-2A22-44A2-A4E4-9A611769F3C9}"/>
    <cellStyle name="Nota 10 2 2 7 3" xfId="17975" xr:uid="{C0487DBA-5DC5-4077-B5F8-37B71544E0C7}"/>
    <cellStyle name="Nota 10 2 2 7 4" xfId="17976" xr:uid="{0190BAAE-5D38-4916-BF0D-D54687D7CD88}"/>
    <cellStyle name="Nota 10 2 2 8" xfId="17977" xr:uid="{288EABED-A1DD-49CE-8BB6-2F78ED555C34}"/>
    <cellStyle name="Nota 10 2 2 8 2" xfId="17978" xr:uid="{F23A5898-A177-49F4-AEA8-2B0B3CF8D22B}"/>
    <cellStyle name="Nota 10 2 2 8 3" xfId="17979" xr:uid="{17B78B71-962D-4213-B3EC-3562E998D8DF}"/>
    <cellStyle name="Nota 10 2 2 8 4" xfId="17980" xr:uid="{FF90BCBF-FB04-452D-92B3-24EF658750AD}"/>
    <cellStyle name="Nota 10 2 2 9" xfId="17981" xr:uid="{BF07CE02-9369-49F8-8830-19737A101009}"/>
    <cellStyle name="Nota 10 2 2 9 2" xfId="17982" xr:uid="{F65EB730-D368-4B25-911B-F9CC8BAD7722}"/>
    <cellStyle name="Nota 10 2 2 9 3" xfId="17983" xr:uid="{59C78E16-E6C4-4ADC-B37E-45337D9C0017}"/>
    <cellStyle name="Nota 10 2 2 9 4" xfId="17984" xr:uid="{3F550EA7-F31F-4922-B0D6-79A290EBA1F3}"/>
    <cellStyle name="Nota 10 2 3" xfId="1030" xr:uid="{A4907BD1-38C3-4625-9FC0-D503F09B523B}"/>
    <cellStyle name="Nota 10 2 3 10" xfId="17985" xr:uid="{DB5644B5-BDBD-46AA-A41B-32416AA85329}"/>
    <cellStyle name="Nota 10 2 3 11" xfId="17986" xr:uid="{D6E9E1C4-DC95-4724-B4C7-8DD395C7EA69}"/>
    <cellStyle name="Nota 10 2 3 12" xfId="17987" xr:uid="{7EC8D9AD-4BAB-479B-BA6D-641E63D9185E}"/>
    <cellStyle name="Nota 10 2 3 13" xfId="17988" xr:uid="{5C88CA57-7CD1-495A-853D-8EA8B7E1006A}"/>
    <cellStyle name="Nota 10 2 3 14" xfId="17989" xr:uid="{07FF8CCF-0F53-47F3-9CBC-CB36ED61DF9A}"/>
    <cellStyle name="Nota 10 2 3 2" xfId="17990" xr:uid="{CB26F5EE-9400-4CAF-9D2E-A23738282A43}"/>
    <cellStyle name="Nota 10 2 3 2 10" xfId="17991" xr:uid="{6FEDB2B8-D1B0-4FEB-A6F3-10015D1FF94F}"/>
    <cellStyle name="Nota 10 2 3 2 2" xfId="17992" xr:uid="{2A4C2FDC-5FF7-4DA0-A919-CDBEF646CDD0}"/>
    <cellStyle name="Nota 10 2 3 2 2 2" xfId="17993" xr:uid="{83C17B72-EE32-4ED7-8CEB-3126328F5D44}"/>
    <cellStyle name="Nota 10 2 3 2 2 3" xfId="17994" xr:uid="{243D6049-AB96-49DF-98C0-D0A0D258041D}"/>
    <cellStyle name="Nota 10 2 3 2 2 4" xfId="17995" xr:uid="{3A2F0837-3D6E-4AE4-8976-4CF3DA565564}"/>
    <cellStyle name="Nota 10 2 3 2 2 5" xfId="17996" xr:uid="{78793DFE-6055-4B7A-AFE8-200EBDF00D4A}"/>
    <cellStyle name="Nota 10 2 3 2 3" xfId="17997" xr:uid="{73A5D99D-F3FD-45A6-B613-49CEB304F7FE}"/>
    <cellStyle name="Nota 10 2 3 2 3 2" xfId="17998" xr:uid="{3A23BA62-A1E4-4033-880F-8BDFEC7EF626}"/>
    <cellStyle name="Nota 10 2 3 2 3 3" xfId="17999" xr:uid="{23F26E5B-ECAD-4725-9CFD-3233737B8B24}"/>
    <cellStyle name="Nota 10 2 3 2 3 4" xfId="18000" xr:uid="{BD40F365-12DF-4CBE-B076-45C5B2F80A59}"/>
    <cellStyle name="Nota 10 2 3 2 3 5" xfId="18001" xr:uid="{620D4CC1-8B1A-4CED-BEDC-39A5E533CCD3}"/>
    <cellStyle name="Nota 10 2 3 2 4" xfId="18002" xr:uid="{F30FCEB9-173D-43A2-8828-1A644CA5AE2E}"/>
    <cellStyle name="Nota 10 2 3 2 4 2" xfId="18003" xr:uid="{D924691B-7A4D-4D09-A5CF-9FA40233E54E}"/>
    <cellStyle name="Nota 10 2 3 2 4 3" xfId="18004" xr:uid="{D966CE12-F061-4EBE-AD1C-BA640830F43A}"/>
    <cellStyle name="Nota 10 2 3 2 4 4" xfId="18005" xr:uid="{03FC2210-F945-448C-AE71-3A0B679B1285}"/>
    <cellStyle name="Nota 10 2 3 2 5" xfId="18006" xr:uid="{B946D4E5-B649-48A7-80FA-76E66A31D0DE}"/>
    <cellStyle name="Nota 10 2 3 2 5 2" xfId="18007" xr:uid="{7097B435-B57E-4775-9F50-A53A8220DB26}"/>
    <cellStyle name="Nota 10 2 3 2 5 3" xfId="18008" xr:uid="{0D041BBA-6A48-4252-8580-0008EAB1AF9E}"/>
    <cellStyle name="Nota 10 2 3 2 5 4" xfId="18009" xr:uid="{9E506DFE-8129-4614-96B2-6A8D063E0D01}"/>
    <cellStyle name="Nota 10 2 3 2 6" xfId="18010" xr:uid="{60A7C8F1-A52D-43F6-BAF5-BC8D0878CDFA}"/>
    <cellStyle name="Nota 10 2 3 2 6 2" xfId="18011" xr:uid="{2325C719-3DE6-45C5-B8AA-97AC8A94C0F1}"/>
    <cellStyle name="Nota 10 2 3 2 6 3" xfId="18012" xr:uid="{D845AAA1-9033-4EAC-A203-6C7DECB3951F}"/>
    <cellStyle name="Nota 10 2 3 2 6 4" xfId="18013" xr:uid="{5A497558-3AC8-4879-841B-0C7475F0D0FD}"/>
    <cellStyle name="Nota 10 2 3 2 7" xfId="18014" xr:uid="{9A506E26-9083-4DD4-99F6-6786B4F40B7B}"/>
    <cellStyle name="Nota 10 2 3 2 8" xfId="18015" xr:uid="{F477A708-80A8-4A9F-AA9A-2EDBDA902E0B}"/>
    <cellStyle name="Nota 10 2 3 2 9" xfId="18016" xr:uid="{52C62520-1B27-4178-BAF4-73E7F270972E}"/>
    <cellStyle name="Nota 10 2 3 3" xfId="18017" xr:uid="{84207FE0-FECC-4471-941B-F53AE40D2AFB}"/>
    <cellStyle name="Nota 10 2 3 3 10" xfId="18018" xr:uid="{ED9D8938-938F-4D00-A9E0-136CD44C3730}"/>
    <cellStyle name="Nota 10 2 3 3 2" xfId="18019" xr:uid="{56D45917-4981-4C77-9575-29355B2FDAEF}"/>
    <cellStyle name="Nota 10 2 3 3 2 2" xfId="18020" xr:uid="{5D3E17A0-821A-4F29-A46B-6F0BF619391E}"/>
    <cellStyle name="Nota 10 2 3 3 2 3" xfId="18021" xr:uid="{5E6CF8B5-E7A9-4B2F-AFD2-FDA9C341D034}"/>
    <cellStyle name="Nota 10 2 3 3 2 4" xfId="18022" xr:uid="{9553005E-0A64-4976-A6E8-2AC9488094FC}"/>
    <cellStyle name="Nota 10 2 3 3 2 5" xfId="18023" xr:uid="{D4D675B0-8BBA-4B4D-B0E5-8972AE5F8697}"/>
    <cellStyle name="Nota 10 2 3 3 3" xfId="18024" xr:uid="{7E1A7EF7-1B0F-45FD-90E6-3BF8328FDE2A}"/>
    <cellStyle name="Nota 10 2 3 3 3 2" xfId="18025" xr:uid="{1ECBB416-D017-4336-9449-5FF9F5E37C61}"/>
    <cellStyle name="Nota 10 2 3 3 3 3" xfId="18026" xr:uid="{9A2324DE-35C8-4D9B-8D91-25BF42D7559C}"/>
    <cellStyle name="Nota 10 2 3 3 3 4" xfId="18027" xr:uid="{323C7878-F6C3-49A2-AD3E-AEB973D1E10B}"/>
    <cellStyle name="Nota 10 2 3 3 3 5" xfId="18028" xr:uid="{B871C044-8626-4306-9131-DC4EF7517BB7}"/>
    <cellStyle name="Nota 10 2 3 3 4" xfId="18029" xr:uid="{712D747E-7893-4D13-A5FB-797DADB6206D}"/>
    <cellStyle name="Nota 10 2 3 3 4 2" xfId="18030" xr:uid="{ABD4C5FD-321C-47FC-B521-883D83A2F012}"/>
    <cellStyle name="Nota 10 2 3 3 4 3" xfId="18031" xr:uid="{86C13966-9CD5-4DDF-BDFB-257DB8BF3776}"/>
    <cellStyle name="Nota 10 2 3 3 4 4" xfId="18032" xr:uid="{07318937-1545-45DF-A021-E7B0416C7430}"/>
    <cellStyle name="Nota 10 2 3 3 5" xfId="18033" xr:uid="{35E45E1F-9520-4DEC-8E5C-32D2BF630FE5}"/>
    <cellStyle name="Nota 10 2 3 3 5 2" xfId="18034" xr:uid="{ADA83633-F167-477C-95B8-66C715E19615}"/>
    <cellStyle name="Nota 10 2 3 3 5 3" xfId="18035" xr:uid="{2154113E-68D7-40E0-A67A-4C5A6D2D4A83}"/>
    <cellStyle name="Nota 10 2 3 3 5 4" xfId="18036" xr:uid="{3E11AD70-99A5-4B47-B144-B2A60AEF8DB3}"/>
    <cellStyle name="Nota 10 2 3 3 6" xfId="18037" xr:uid="{B60A9764-6058-4531-92E4-33E1183EB3FA}"/>
    <cellStyle name="Nota 10 2 3 3 6 2" xfId="18038" xr:uid="{44615C99-290B-4DB4-B261-F2CAB61AC306}"/>
    <cellStyle name="Nota 10 2 3 3 6 3" xfId="18039" xr:uid="{E727E1C0-05EE-4514-B8B7-05649E7FE049}"/>
    <cellStyle name="Nota 10 2 3 3 6 4" xfId="18040" xr:uid="{876C77A4-BCC6-4773-A197-D747463BE252}"/>
    <cellStyle name="Nota 10 2 3 3 7" xfId="18041" xr:uid="{E61D1D88-6212-4A11-90E8-C07E250A44AD}"/>
    <cellStyle name="Nota 10 2 3 3 8" xfId="18042" xr:uid="{3C9B6949-5679-4D2D-BD9E-825485D35438}"/>
    <cellStyle name="Nota 10 2 3 3 9" xfId="18043" xr:uid="{41E709FB-4B60-41C7-88EA-6FCD37086FC7}"/>
    <cellStyle name="Nota 10 2 3 4" xfId="18044" xr:uid="{DD7BCB28-1EC2-410D-A781-FA0BAC20D126}"/>
    <cellStyle name="Nota 10 2 3 4 2" xfId="18045" xr:uid="{F08CBE37-3C82-422A-8918-2E8E14B11BA3}"/>
    <cellStyle name="Nota 10 2 3 4 3" xfId="18046" xr:uid="{F3C2B902-3538-4534-851B-A1B512731115}"/>
    <cellStyle name="Nota 10 2 3 4 4" xfId="18047" xr:uid="{45BB6069-BCAC-45F1-A878-8667C19D6FF2}"/>
    <cellStyle name="Nota 10 2 3 4 5" xfId="18048" xr:uid="{48133DFD-6AF1-4698-B930-62FDB8A51658}"/>
    <cellStyle name="Nota 10 2 3 5" xfId="18049" xr:uid="{25AE9E16-4D65-4DCC-9D26-394D90A6D9D7}"/>
    <cellStyle name="Nota 10 2 3 5 2" xfId="18050" xr:uid="{54A4A943-B48F-4A9C-8272-ED54A1A7FDCE}"/>
    <cellStyle name="Nota 10 2 3 5 3" xfId="18051" xr:uid="{4A56CDE6-5275-4DC4-99FF-ACF144DAF781}"/>
    <cellStyle name="Nota 10 2 3 5 4" xfId="18052" xr:uid="{421DA296-196D-469D-B75E-8319D46EB36A}"/>
    <cellStyle name="Nota 10 2 3 5 5" xfId="18053" xr:uid="{0C06CEF0-C035-4FBB-9537-B696235B576C}"/>
    <cellStyle name="Nota 10 2 3 6" xfId="18054" xr:uid="{015E1B7B-DFF0-4DCE-BF20-570B013BFBA1}"/>
    <cellStyle name="Nota 10 2 3 6 2" xfId="18055" xr:uid="{7032FBA9-643A-4174-AE71-8E0890B2C5FB}"/>
    <cellStyle name="Nota 10 2 3 6 3" xfId="18056" xr:uid="{246DC7CB-6ADB-45D2-B2AD-C12B7E92D888}"/>
    <cellStyle name="Nota 10 2 3 6 4" xfId="18057" xr:uid="{C1A3C0A9-DFCD-4D1E-A195-3116E7B00A4A}"/>
    <cellStyle name="Nota 10 2 3 7" xfId="18058" xr:uid="{8AD77628-5A2D-43F6-945B-8FAB5DDA8ED1}"/>
    <cellStyle name="Nota 10 2 3 7 2" xfId="18059" xr:uid="{CBE598FF-6333-423E-B0A5-7B8C413504C1}"/>
    <cellStyle name="Nota 10 2 3 7 3" xfId="18060" xr:uid="{D38E3752-1D78-4184-8477-BFF44AC3888F}"/>
    <cellStyle name="Nota 10 2 3 7 4" xfId="18061" xr:uid="{F9FFBE20-7FD5-4D86-808E-38E446932C5B}"/>
    <cellStyle name="Nota 10 2 3 8" xfId="18062" xr:uid="{BBACA644-796B-433C-B194-8EBCEFF7E1B7}"/>
    <cellStyle name="Nota 10 2 3 8 2" xfId="18063" xr:uid="{7D4A5971-CE9C-4BF2-AB55-801266768587}"/>
    <cellStyle name="Nota 10 2 3 8 3" xfId="18064" xr:uid="{BCC760E4-BEE8-4D8E-9341-8044D02AE148}"/>
    <cellStyle name="Nota 10 2 3 8 4" xfId="18065" xr:uid="{A1E13C77-EA0F-42F9-BB99-44BF86B70F00}"/>
    <cellStyle name="Nota 10 2 3 9" xfId="18066" xr:uid="{9BCCF150-D504-4E60-93CC-BE58D583FC56}"/>
    <cellStyle name="Nota 10 2 4" xfId="18067" xr:uid="{5AD2D264-736E-4715-ABB0-AEE81B92C180}"/>
    <cellStyle name="Nota 10 2 4 10" xfId="18068" xr:uid="{A9328AD3-ADE7-4055-A950-2707488F08ED}"/>
    <cellStyle name="Nota 10 2 4 2" xfId="18069" xr:uid="{D2AE6424-FC59-4FD0-BC95-705194B9DDC8}"/>
    <cellStyle name="Nota 10 2 4 2 2" xfId="18070" xr:uid="{2EA0E4F2-7102-4696-91B6-0019FD90924A}"/>
    <cellStyle name="Nota 10 2 4 2 3" xfId="18071" xr:uid="{AADA56B5-F8E6-4A72-ACA3-B225AB67F069}"/>
    <cellStyle name="Nota 10 2 4 2 4" xfId="18072" xr:uid="{BD3BCCE2-3D21-41EC-85E7-C05E01D69D33}"/>
    <cellStyle name="Nota 10 2 4 2 5" xfId="18073" xr:uid="{9540383A-9620-401F-9E9A-8E2B66A8E98C}"/>
    <cellStyle name="Nota 10 2 4 3" xfId="18074" xr:uid="{EFBD508A-0516-4625-978C-55879E5DA0C6}"/>
    <cellStyle name="Nota 10 2 4 3 2" xfId="18075" xr:uid="{C350F1A1-CE5D-43D6-853B-86C8F1CACB62}"/>
    <cellStyle name="Nota 10 2 4 3 3" xfId="18076" xr:uid="{AC9546EB-8093-42AB-BE70-9DCEBD7AC735}"/>
    <cellStyle name="Nota 10 2 4 3 4" xfId="18077" xr:uid="{DE4A6A43-993B-4C72-BC18-04DEBD5B6ED7}"/>
    <cellStyle name="Nota 10 2 4 3 5" xfId="18078" xr:uid="{380827D9-628A-4E1C-AED0-FAD8EEB3DAF0}"/>
    <cellStyle name="Nota 10 2 4 4" xfId="18079" xr:uid="{EDFFD273-C7E9-4A5D-9B17-10115E5F106D}"/>
    <cellStyle name="Nota 10 2 4 4 2" xfId="18080" xr:uid="{B5545C9A-4D06-4412-91FD-77617CE32F4B}"/>
    <cellStyle name="Nota 10 2 4 4 3" xfId="18081" xr:uid="{6615E54C-B4D6-44BA-8D30-D0C975268FA3}"/>
    <cellStyle name="Nota 10 2 4 4 4" xfId="18082" xr:uid="{FE1162F4-EABA-4FDE-8904-915E27E736A2}"/>
    <cellStyle name="Nota 10 2 4 5" xfId="18083" xr:uid="{97D7C755-DD51-44F8-8A62-98E237CD939E}"/>
    <cellStyle name="Nota 10 2 4 5 2" xfId="18084" xr:uid="{86DECA0E-6F5D-4FF3-80A1-98C5E2C793B7}"/>
    <cellStyle name="Nota 10 2 4 5 3" xfId="18085" xr:uid="{0A010319-D85C-43E2-BC53-E0082E7F431F}"/>
    <cellStyle name="Nota 10 2 4 5 4" xfId="18086" xr:uid="{9B70237E-C8F2-4DFC-A975-ED13B03CBA0B}"/>
    <cellStyle name="Nota 10 2 4 6" xfId="18087" xr:uid="{44F0666A-A537-48BD-BD0A-8552EAC5C1E3}"/>
    <cellStyle name="Nota 10 2 4 6 2" xfId="18088" xr:uid="{9E046721-2CAA-46BA-9AF3-2A980D046A1F}"/>
    <cellStyle name="Nota 10 2 4 6 3" xfId="18089" xr:uid="{963FF0BE-4262-401C-9003-42766E519195}"/>
    <cellStyle name="Nota 10 2 4 6 4" xfId="18090" xr:uid="{76256050-614D-4EA3-A9E0-DC17FD3F0501}"/>
    <cellStyle name="Nota 10 2 4 7" xfId="18091" xr:uid="{47305AD0-657F-4AED-BFB1-29DC6CD15176}"/>
    <cellStyle name="Nota 10 2 4 8" xfId="18092" xr:uid="{E4341585-F12C-4041-B01D-1A47CB9ABAF7}"/>
    <cellStyle name="Nota 10 2 4 9" xfId="18093" xr:uid="{6975A413-1730-40F8-B1D6-8A8A7CD80FD5}"/>
    <cellStyle name="Nota 10 2 5" xfId="18094" xr:uid="{51BF73C8-B755-438F-88FC-C283FF21834A}"/>
    <cellStyle name="Nota 10 2 5 10" xfId="18095" xr:uid="{BAF5F0D0-7476-48B4-99FE-FBCACAECC5F7}"/>
    <cellStyle name="Nota 10 2 5 2" xfId="18096" xr:uid="{4A4E49EA-CA7F-4845-91B0-67F8B83BD28F}"/>
    <cellStyle name="Nota 10 2 5 2 2" xfId="18097" xr:uid="{F6DC8529-763E-4A17-B917-282D5763971A}"/>
    <cellStyle name="Nota 10 2 5 2 3" xfId="18098" xr:uid="{03847F04-AC0E-4EAE-B7E5-39EC426930F4}"/>
    <cellStyle name="Nota 10 2 5 2 4" xfId="18099" xr:uid="{2ED7C865-7AE8-4AB3-BCD9-8A6083188048}"/>
    <cellStyle name="Nota 10 2 5 2 5" xfId="18100" xr:uid="{EC6A47F9-E516-4CF1-A42C-F9C26043072C}"/>
    <cellStyle name="Nota 10 2 5 3" xfId="18101" xr:uid="{6CE681F7-B5D4-4B8A-8407-FB95F7A1E9E9}"/>
    <cellStyle name="Nota 10 2 5 3 2" xfId="18102" xr:uid="{288E5D39-205E-40DF-83DF-020996F99ACE}"/>
    <cellStyle name="Nota 10 2 5 3 3" xfId="18103" xr:uid="{C40EB886-D8CC-4C47-B0F8-51FC10F94148}"/>
    <cellStyle name="Nota 10 2 5 3 4" xfId="18104" xr:uid="{4EB84B1B-6AB6-4F22-836C-3ACB385A2913}"/>
    <cellStyle name="Nota 10 2 5 3 5" xfId="18105" xr:uid="{42967EE9-8E36-46A8-AD0A-0C7D9FBD79D0}"/>
    <cellStyle name="Nota 10 2 5 4" xfId="18106" xr:uid="{752E75F5-0007-47C6-91E0-BBBD8C530D5E}"/>
    <cellStyle name="Nota 10 2 5 4 2" xfId="18107" xr:uid="{691C4400-9400-4FE6-869A-96264136F84B}"/>
    <cellStyle name="Nota 10 2 5 4 3" xfId="18108" xr:uid="{40DC3D9D-94E1-4F69-85F6-9D1ACBAC7745}"/>
    <cellStyle name="Nota 10 2 5 4 4" xfId="18109" xr:uid="{C25B4CBE-9915-4D45-BD55-81AA621BD4D0}"/>
    <cellStyle name="Nota 10 2 5 5" xfId="18110" xr:uid="{A2380F66-A37C-4100-8D16-B7C13B2F356A}"/>
    <cellStyle name="Nota 10 2 5 5 2" xfId="18111" xr:uid="{3DF422CC-94A2-4B29-A450-DCE342E8767C}"/>
    <cellStyle name="Nota 10 2 5 5 3" xfId="18112" xr:uid="{2B7A779E-264D-49D1-B41E-5F56A5C44035}"/>
    <cellStyle name="Nota 10 2 5 5 4" xfId="18113" xr:uid="{828FB47E-4B44-4B22-AB2F-2C7D3D4446C0}"/>
    <cellStyle name="Nota 10 2 5 6" xfId="18114" xr:uid="{C8E1EC5C-E859-4721-8A9F-9354CA3F8C96}"/>
    <cellStyle name="Nota 10 2 5 6 2" xfId="18115" xr:uid="{BADC3237-1DAE-42E6-9424-C82BB6026E43}"/>
    <cellStyle name="Nota 10 2 5 6 3" xfId="18116" xr:uid="{B512F29A-4246-451F-B1CE-7F2F3D45E853}"/>
    <cellStyle name="Nota 10 2 5 6 4" xfId="18117" xr:uid="{37D27F61-BD38-40F8-90E3-296F4D656905}"/>
    <cellStyle name="Nota 10 2 5 7" xfId="18118" xr:uid="{ABD61930-C586-4E97-BC4A-FAA6629C2581}"/>
    <cellStyle name="Nota 10 2 5 8" xfId="18119" xr:uid="{976C592F-C033-46EA-91B4-F07520ADA6F3}"/>
    <cellStyle name="Nota 10 2 5 9" xfId="18120" xr:uid="{C9A7D5B7-98AF-4B2B-A5FB-0371667A010C}"/>
    <cellStyle name="Nota 10 2 6" xfId="18121" xr:uid="{727396CD-0DDB-44A0-A893-B48C86035091}"/>
    <cellStyle name="Nota 10 2 6 10" xfId="18122" xr:uid="{8F8BD0C0-12DF-4493-B063-851B93F5435C}"/>
    <cellStyle name="Nota 10 2 6 2" xfId="18123" xr:uid="{8951BA8F-3F51-487A-94A3-AA30832D9DE0}"/>
    <cellStyle name="Nota 10 2 6 2 2" xfId="18124" xr:uid="{6C0FC5C2-A343-42FD-88B7-9BC5B32630A0}"/>
    <cellStyle name="Nota 10 2 6 2 3" xfId="18125" xr:uid="{6A0DA7D3-5A3E-466E-AF11-A9D8985688EC}"/>
    <cellStyle name="Nota 10 2 6 2 4" xfId="18126" xr:uid="{CFD924FF-8F28-4D5D-8190-C92FEF06FE9F}"/>
    <cellStyle name="Nota 10 2 6 2 5" xfId="18127" xr:uid="{174634BF-56D9-41D2-AF23-86BA8F7A636D}"/>
    <cellStyle name="Nota 10 2 6 3" xfId="18128" xr:uid="{B11EAC17-F30D-4645-93B4-A3649C2B9C44}"/>
    <cellStyle name="Nota 10 2 6 3 2" xfId="18129" xr:uid="{B83A8386-3A4A-48F1-AAB3-7A9191BC2BB9}"/>
    <cellStyle name="Nota 10 2 6 3 3" xfId="18130" xr:uid="{AA6BA984-67AE-4EF8-8220-26CDCD4A0E4D}"/>
    <cellStyle name="Nota 10 2 6 3 4" xfId="18131" xr:uid="{C965E8F2-7177-45AF-AFA0-BC1A3838A2F6}"/>
    <cellStyle name="Nota 10 2 6 3 5" xfId="18132" xr:uid="{8F1C65A1-3C87-4BF1-AAD9-A9A8F16FC9BC}"/>
    <cellStyle name="Nota 10 2 6 4" xfId="18133" xr:uid="{EA5DED95-33C2-486D-A1F5-6742FE85F1D9}"/>
    <cellStyle name="Nota 10 2 6 4 2" xfId="18134" xr:uid="{B890D542-F59A-4530-B0A6-FE15724F1E41}"/>
    <cellStyle name="Nota 10 2 6 4 3" xfId="18135" xr:uid="{D607A0F5-9D25-4A85-95A0-A4038F950618}"/>
    <cellStyle name="Nota 10 2 6 4 4" xfId="18136" xr:uid="{1F201A46-0613-4715-B188-6D3E1408D658}"/>
    <cellStyle name="Nota 10 2 6 5" xfId="18137" xr:uid="{FB59B204-508B-4E52-85C4-987C8DC4519F}"/>
    <cellStyle name="Nota 10 2 6 5 2" xfId="18138" xr:uid="{1773F062-F805-4988-B18C-7C136FED2FA1}"/>
    <cellStyle name="Nota 10 2 6 5 3" xfId="18139" xr:uid="{9477F5CF-2D2E-44C7-A605-444F3A350CCD}"/>
    <cellStyle name="Nota 10 2 6 5 4" xfId="18140" xr:uid="{D2EAFB25-29B8-4806-990E-CD86F2A7CBA1}"/>
    <cellStyle name="Nota 10 2 6 6" xfId="18141" xr:uid="{1468D60F-A823-4F51-BAC7-C50BB1256385}"/>
    <cellStyle name="Nota 10 2 6 6 2" xfId="18142" xr:uid="{ADD5F3AC-8FB7-4BB7-9A2E-8C9578F10D94}"/>
    <cellStyle name="Nota 10 2 6 6 3" xfId="18143" xr:uid="{32A4E1AD-F9F8-4E3C-92E0-9CF4F522FD30}"/>
    <cellStyle name="Nota 10 2 6 6 4" xfId="18144" xr:uid="{04B8B638-643C-4B04-827A-7E01C3BC5A0D}"/>
    <cellStyle name="Nota 10 2 6 7" xfId="18145" xr:uid="{C3F00CDD-2770-4E5C-B72C-B43398F0EECA}"/>
    <cellStyle name="Nota 10 2 6 8" xfId="18146" xr:uid="{5C0A3EBD-762E-4AF8-9401-7F88791C206C}"/>
    <cellStyle name="Nota 10 2 6 9" xfId="18147" xr:uid="{C393F532-4123-4F09-B52D-9033B4BD7C65}"/>
    <cellStyle name="Nota 10 2 7" xfId="18148" xr:uid="{6DBFD91A-8BC1-4D4D-A8D2-B88AA2BCC4DE}"/>
    <cellStyle name="Nota 10 2 7 2" xfId="18149" xr:uid="{89BFCEBC-0832-4E21-A54B-6A2F43042D8D}"/>
    <cellStyle name="Nota 10 2 7 3" xfId="18150" xr:uid="{D8F3CF9B-036B-48FC-BC84-E9F1FB7A0174}"/>
    <cellStyle name="Nota 10 2 7 4" xfId="18151" xr:uid="{FBE3485C-730F-421C-B4B5-1187EC27309C}"/>
    <cellStyle name="Nota 10 2 7 5" xfId="18152" xr:uid="{1908973F-23B5-4A9B-BC58-DCE0C60D157C}"/>
    <cellStyle name="Nota 10 2 8" xfId="18153" xr:uid="{54CDD813-6587-48DB-BA8B-FAA8173CC280}"/>
    <cellStyle name="Nota 10 2 8 2" xfId="18154" xr:uid="{4D0CC708-5EB0-4A55-95A5-3DB77A62563D}"/>
    <cellStyle name="Nota 10 2 8 3" xfId="18155" xr:uid="{595ABB15-F127-4BBC-BCC4-7D91E7ABFCB3}"/>
    <cellStyle name="Nota 10 2 8 4" xfId="18156" xr:uid="{AE5A46C0-55ED-45DD-B314-4EE5DC95FD37}"/>
    <cellStyle name="Nota 10 2 9" xfId="18157" xr:uid="{A50029BE-9B7D-4FB9-BEEE-D42069CCFF16}"/>
    <cellStyle name="Nota 10 2 9 2" xfId="18158" xr:uid="{41DF0C0F-FB40-4ADC-B98C-2786F4BC08EB}"/>
    <cellStyle name="Nota 10 2 9 3" xfId="18159" xr:uid="{C346C1A1-239E-4BBB-87E9-D8FB6815930D}"/>
    <cellStyle name="Nota 10 2 9 4" xfId="18160" xr:uid="{B5D868A1-A5EF-44DB-AEBE-98CEE0B58D10}"/>
    <cellStyle name="Nota 10 3" xfId="677" xr:uid="{56C21971-0BB4-44FD-B56B-019754063F8E}"/>
    <cellStyle name="Nota 10 3 10" xfId="18161" xr:uid="{266170C6-8E86-42FA-9A77-68A1F794A7BA}"/>
    <cellStyle name="Nota 10 3 11" xfId="18162" xr:uid="{9BE129DB-AE01-4A2C-9D8F-F76AFE4AEDEA}"/>
    <cellStyle name="Nota 10 3 12" xfId="18163" xr:uid="{5BB75854-2BBB-4CF0-A118-952A06AD12C5}"/>
    <cellStyle name="Nota 10 3 13" xfId="18164" xr:uid="{8B47CA1E-5D63-4DA5-9E15-4F501DA12D4C}"/>
    <cellStyle name="Nota 10 3 14" xfId="18165" xr:uid="{9AD285CC-8AE7-4BEE-A112-C9BE30EC5806}"/>
    <cellStyle name="Nota 10 3 2" xfId="940" xr:uid="{F29DB2C9-A82E-4054-A6C0-4149C4F9024C}"/>
    <cellStyle name="Nota 10 3 2 10" xfId="18166" xr:uid="{FDAFB155-228B-4840-98D9-6CFDE9A042D2}"/>
    <cellStyle name="Nota 10 3 2 11" xfId="18167" xr:uid="{2968A194-A77D-4822-9CC4-D067B558CBD4}"/>
    <cellStyle name="Nota 10 3 2 12" xfId="18168" xr:uid="{EABD0B24-C063-4646-8E96-1048AE089076}"/>
    <cellStyle name="Nota 10 3 2 13" xfId="18169" xr:uid="{FC0016B8-88C8-4B3B-83FF-7BB570BF25E2}"/>
    <cellStyle name="Nota 10 3 2 14" xfId="18170" xr:uid="{7C5EE541-7E18-4B7E-B823-6EB370BA4ACD}"/>
    <cellStyle name="Nota 10 3 2 2" xfId="18171" xr:uid="{BF2B399F-9D87-4B85-B99D-6EA647561754}"/>
    <cellStyle name="Nota 10 3 2 2 10" xfId="18172" xr:uid="{82345C84-F76C-4267-8BB1-B841DB22DDF3}"/>
    <cellStyle name="Nota 10 3 2 2 2" xfId="18173" xr:uid="{A82DCDFE-3D56-4780-AD4A-6D317E4ADC76}"/>
    <cellStyle name="Nota 10 3 2 2 2 2" xfId="18174" xr:uid="{C1894B79-EAF7-42D8-B1DB-4A7E2BE4C854}"/>
    <cellStyle name="Nota 10 3 2 2 2 3" xfId="18175" xr:uid="{2C969614-E021-40CF-A2C2-103B884756AC}"/>
    <cellStyle name="Nota 10 3 2 2 2 4" xfId="18176" xr:uid="{C3D0474E-AB40-424A-ADBD-48D238BB5D81}"/>
    <cellStyle name="Nota 10 3 2 2 2 5" xfId="18177" xr:uid="{17B4A9EB-A727-46E2-B5AA-283B84BBA44F}"/>
    <cellStyle name="Nota 10 3 2 2 3" xfId="18178" xr:uid="{2855FA28-57ED-4970-9DC9-DB60BEC4BECD}"/>
    <cellStyle name="Nota 10 3 2 2 3 2" xfId="18179" xr:uid="{BF551746-6EC6-4070-A243-9CDFE9BD91C2}"/>
    <cellStyle name="Nota 10 3 2 2 3 3" xfId="18180" xr:uid="{88FE1CE4-7728-434B-9CC8-9647326FC829}"/>
    <cellStyle name="Nota 10 3 2 2 3 4" xfId="18181" xr:uid="{52FBA2BD-002E-4348-B1C7-9B92B2F6B0BD}"/>
    <cellStyle name="Nota 10 3 2 2 3 5" xfId="18182" xr:uid="{13E2EA77-D480-43C3-9E94-27749897A6C9}"/>
    <cellStyle name="Nota 10 3 2 2 4" xfId="18183" xr:uid="{48786DD1-48C6-4824-BBEE-0D919636430D}"/>
    <cellStyle name="Nota 10 3 2 2 4 2" xfId="18184" xr:uid="{37945A38-92D0-4D8C-BB63-6FA01501409F}"/>
    <cellStyle name="Nota 10 3 2 2 4 3" xfId="18185" xr:uid="{26D8241A-82B2-4C9E-BC72-491C14B79A29}"/>
    <cellStyle name="Nota 10 3 2 2 4 4" xfId="18186" xr:uid="{457B71FA-4A03-4667-AFB5-38DA0E12ACCD}"/>
    <cellStyle name="Nota 10 3 2 2 5" xfId="18187" xr:uid="{B8C71DEE-E158-4A81-A145-ED6FA96B2D69}"/>
    <cellStyle name="Nota 10 3 2 2 5 2" xfId="18188" xr:uid="{B6E1A5CF-200F-4B10-9622-7E67BAEB8F72}"/>
    <cellStyle name="Nota 10 3 2 2 5 3" xfId="18189" xr:uid="{7F2E407A-3609-4D5B-91D2-31C3E155FE0C}"/>
    <cellStyle name="Nota 10 3 2 2 5 4" xfId="18190" xr:uid="{06BFC68B-CE0A-4F16-BFEC-07ECE6E66DEE}"/>
    <cellStyle name="Nota 10 3 2 2 6" xfId="18191" xr:uid="{2DFE34C0-C89D-410F-A875-F2F08ACEA758}"/>
    <cellStyle name="Nota 10 3 2 2 6 2" xfId="18192" xr:uid="{CF71F1AA-66E0-48A3-A35C-07499E12EBE9}"/>
    <cellStyle name="Nota 10 3 2 2 6 3" xfId="18193" xr:uid="{5C2BCA85-1A4F-49DC-BF27-3BCA7262F43B}"/>
    <cellStyle name="Nota 10 3 2 2 6 4" xfId="18194" xr:uid="{349C48FC-6E22-418B-AD15-C2AE1E08C640}"/>
    <cellStyle name="Nota 10 3 2 2 7" xfId="18195" xr:uid="{8F05EAA7-E2BA-40EF-A585-2DAB92A7CAB9}"/>
    <cellStyle name="Nota 10 3 2 2 8" xfId="18196" xr:uid="{D5807329-CE14-49F2-BD07-28C29AA122EC}"/>
    <cellStyle name="Nota 10 3 2 2 9" xfId="18197" xr:uid="{02434BCA-371E-4AFD-B1C8-B18C1547F8E2}"/>
    <cellStyle name="Nota 10 3 2 3" xfId="18198" xr:uid="{9B7FB2B2-2A23-4BAA-B497-682F513265BC}"/>
    <cellStyle name="Nota 10 3 2 3 10" xfId="18199" xr:uid="{6864C744-8DE4-46CF-8106-B080F9B24FFA}"/>
    <cellStyle name="Nota 10 3 2 3 2" xfId="18200" xr:uid="{D60C1917-B97D-4CF8-847C-E0D92AD453BB}"/>
    <cellStyle name="Nota 10 3 2 3 2 2" xfId="18201" xr:uid="{AA5064F3-B743-44C1-ACEF-AFF1ED42531B}"/>
    <cellStyle name="Nota 10 3 2 3 2 3" xfId="18202" xr:uid="{B191354F-4415-4166-8063-143E1942386E}"/>
    <cellStyle name="Nota 10 3 2 3 2 4" xfId="18203" xr:uid="{77AE55B8-BDA7-4792-82E4-9FE56956F28C}"/>
    <cellStyle name="Nota 10 3 2 3 2 5" xfId="18204" xr:uid="{F8D1A039-8865-4622-9A5B-BE7C91F2E1F2}"/>
    <cellStyle name="Nota 10 3 2 3 3" xfId="18205" xr:uid="{AF8FF6FD-21DB-4354-BD9E-956523F5FAFC}"/>
    <cellStyle name="Nota 10 3 2 3 3 2" xfId="18206" xr:uid="{1F5C303E-F406-4842-B183-3459DD60A02A}"/>
    <cellStyle name="Nota 10 3 2 3 3 3" xfId="18207" xr:uid="{21A93464-61CD-4CAC-B5BB-6CDD18AEC321}"/>
    <cellStyle name="Nota 10 3 2 3 3 4" xfId="18208" xr:uid="{86C32140-2B6C-4C0D-A359-4AB752CF79B6}"/>
    <cellStyle name="Nota 10 3 2 3 3 5" xfId="18209" xr:uid="{12835250-3EEE-4798-A2DE-96A938606AEA}"/>
    <cellStyle name="Nota 10 3 2 3 4" xfId="18210" xr:uid="{60CB52C7-FFFA-408C-883E-B3E197A819DB}"/>
    <cellStyle name="Nota 10 3 2 3 4 2" xfId="18211" xr:uid="{98C70B01-494B-4451-B5D1-E5434970B9BB}"/>
    <cellStyle name="Nota 10 3 2 3 4 3" xfId="18212" xr:uid="{0BA26A6B-3A49-4605-809C-1948E9487EB7}"/>
    <cellStyle name="Nota 10 3 2 3 4 4" xfId="18213" xr:uid="{F777BC42-DF0B-4789-90AB-43A52A6F7557}"/>
    <cellStyle name="Nota 10 3 2 3 5" xfId="18214" xr:uid="{E1A3F581-36D5-407F-A306-C8C612DFC8C4}"/>
    <cellStyle name="Nota 10 3 2 3 5 2" xfId="18215" xr:uid="{AF9F370B-FBE1-4A6E-B9A3-976C0E340789}"/>
    <cellStyle name="Nota 10 3 2 3 5 3" xfId="18216" xr:uid="{5AC53700-8C38-456A-840A-044525869C92}"/>
    <cellStyle name="Nota 10 3 2 3 5 4" xfId="18217" xr:uid="{E3331F16-3FA8-4D07-865C-F6C9C80DE69D}"/>
    <cellStyle name="Nota 10 3 2 3 6" xfId="18218" xr:uid="{BB4E7696-C096-421F-8F01-AAA0EEEA5E9E}"/>
    <cellStyle name="Nota 10 3 2 3 6 2" xfId="18219" xr:uid="{10792A98-DECA-402F-84FF-AB69105E6D90}"/>
    <cellStyle name="Nota 10 3 2 3 6 3" xfId="18220" xr:uid="{7E49884C-A612-4DA1-8879-122D2A045CE1}"/>
    <cellStyle name="Nota 10 3 2 3 6 4" xfId="18221" xr:uid="{BE2AEE61-002C-4C84-BFA5-A84761BE3367}"/>
    <cellStyle name="Nota 10 3 2 3 7" xfId="18222" xr:uid="{9AA707B8-277A-4CD1-9794-3E093956103F}"/>
    <cellStyle name="Nota 10 3 2 3 8" xfId="18223" xr:uid="{C691B4EE-CF57-4C7C-8C5E-F1E9801D32FB}"/>
    <cellStyle name="Nota 10 3 2 3 9" xfId="18224" xr:uid="{6608E9C8-73D7-4480-8817-F1650B991CCE}"/>
    <cellStyle name="Nota 10 3 2 4" xfId="18225" xr:uid="{A6380C16-77E4-4F85-8E17-830FFD8B160E}"/>
    <cellStyle name="Nota 10 3 2 4 2" xfId="18226" xr:uid="{2324FEF5-89F1-474B-AFC3-0973D9542CF4}"/>
    <cellStyle name="Nota 10 3 2 4 3" xfId="18227" xr:uid="{B38710DE-11B0-4FA0-8573-F2CF32AF7386}"/>
    <cellStyle name="Nota 10 3 2 4 4" xfId="18228" xr:uid="{47383C5C-BF81-4C9B-A3AE-D8540C01E755}"/>
    <cellStyle name="Nota 10 3 2 4 5" xfId="18229" xr:uid="{EC78EF94-3B2C-4C03-B06E-3BA6097E47A9}"/>
    <cellStyle name="Nota 10 3 2 5" xfId="18230" xr:uid="{570FC62F-C6C2-4B1C-ADD8-A779119F83C1}"/>
    <cellStyle name="Nota 10 3 2 5 2" xfId="18231" xr:uid="{6A4667EA-B894-44AC-A57A-10C91C8C8317}"/>
    <cellStyle name="Nota 10 3 2 5 3" xfId="18232" xr:uid="{2D0A93FE-EC83-49E4-A6EA-BE6271378DF2}"/>
    <cellStyle name="Nota 10 3 2 5 4" xfId="18233" xr:uid="{F6876ED1-9C39-483A-99EB-0D76A895B9F1}"/>
    <cellStyle name="Nota 10 3 2 5 5" xfId="18234" xr:uid="{BFDAF0E9-15EF-4F98-A802-0C43C86AC8D0}"/>
    <cellStyle name="Nota 10 3 2 6" xfId="18235" xr:uid="{6D111D03-9512-4379-AA9D-C69BD7694FBD}"/>
    <cellStyle name="Nota 10 3 2 6 2" xfId="18236" xr:uid="{B5A918CC-B65A-42FB-B39F-C99788249B52}"/>
    <cellStyle name="Nota 10 3 2 6 3" xfId="18237" xr:uid="{983D5CD9-370E-4E55-A7D7-D18D3EFEB708}"/>
    <cellStyle name="Nota 10 3 2 6 4" xfId="18238" xr:uid="{DCC7D5C5-ED6F-4642-81ED-4D2675F29892}"/>
    <cellStyle name="Nota 10 3 2 7" xfId="18239" xr:uid="{4652EB44-4EC1-4F5E-A7D5-93F1E6C239A7}"/>
    <cellStyle name="Nota 10 3 2 7 2" xfId="18240" xr:uid="{0147CCEB-F138-4596-8B4B-C097C3A0CA2D}"/>
    <cellStyle name="Nota 10 3 2 7 3" xfId="18241" xr:uid="{E58BF6A0-6701-4B32-BE2C-F1B04440C463}"/>
    <cellStyle name="Nota 10 3 2 7 4" xfId="18242" xr:uid="{962FBB75-133F-455A-A92B-D127F3C71D5E}"/>
    <cellStyle name="Nota 10 3 2 8" xfId="18243" xr:uid="{FA45B8BA-44D8-4374-AC17-189D49854B93}"/>
    <cellStyle name="Nota 10 3 2 8 2" xfId="18244" xr:uid="{7E2B437B-E093-4585-8CC5-E26386B39539}"/>
    <cellStyle name="Nota 10 3 2 8 3" xfId="18245" xr:uid="{7D7E40C5-086B-4DD1-971F-50FFC7815073}"/>
    <cellStyle name="Nota 10 3 2 8 4" xfId="18246" xr:uid="{F32403A2-B2F4-48C0-8B1F-C18432A841D6}"/>
    <cellStyle name="Nota 10 3 2 9" xfId="18247" xr:uid="{9FE1EE2D-C901-4D04-AABC-AF5E1CB7EE4E}"/>
    <cellStyle name="Nota 10 3 3" xfId="18248" xr:uid="{9BEF650B-34DA-45D9-A4FB-6F3EAC7BF9A2}"/>
    <cellStyle name="Nota 10 3 3 10" xfId="18249" xr:uid="{47E0DE5B-64D9-4593-90AA-0B6FDDF05978}"/>
    <cellStyle name="Nota 10 3 3 2" xfId="18250" xr:uid="{7BAD92CD-8941-414B-81AE-50EB14C56C8A}"/>
    <cellStyle name="Nota 10 3 3 2 2" xfId="18251" xr:uid="{E8758458-82D2-4A1A-9C31-8EA9D358A4CA}"/>
    <cellStyle name="Nota 10 3 3 2 3" xfId="18252" xr:uid="{6AC177A6-319E-4F2F-8704-41C8017228BA}"/>
    <cellStyle name="Nota 10 3 3 2 4" xfId="18253" xr:uid="{A782C5D0-F65D-49F2-A248-5E084963EF08}"/>
    <cellStyle name="Nota 10 3 3 2 5" xfId="18254" xr:uid="{891611F1-1EC7-43C6-8FB0-C5AFF2E6B647}"/>
    <cellStyle name="Nota 10 3 3 3" xfId="18255" xr:uid="{FAF62B09-67DF-4937-B447-98D7D0753EBD}"/>
    <cellStyle name="Nota 10 3 3 3 2" xfId="18256" xr:uid="{ABC90FD9-FF61-40CF-841E-490A9038BFD0}"/>
    <cellStyle name="Nota 10 3 3 3 3" xfId="18257" xr:uid="{7F1221F3-9108-4704-9E6C-930DB65C402A}"/>
    <cellStyle name="Nota 10 3 3 3 4" xfId="18258" xr:uid="{BB150763-8C1E-4528-88F6-9DCF4C2EA3DE}"/>
    <cellStyle name="Nota 10 3 3 3 5" xfId="18259" xr:uid="{E0C8E3DB-CFC6-4EDE-BEE9-3FB5A743B328}"/>
    <cellStyle name="Nota 10 3 3 4" xfId="18260" xr:uid="{3318FF2C-A5A2-4906-B64B-910838055721}"/>
    <cellStyle name="Nota 10 3 3 4 2" xfId="18261" xr:uid="{E2376574-E58F-46FF-8F7B-2C0E816E1653}"/>
    <cellStyle name="Nota 10 3 3 4 3" xfId="18262" xr:uid="{25F1BA30-89ED-414D-9867-F9D9DA6D69D1}"/>
    <cellStyle name="Nota 10 3 3 4 4" xfId="18263" xr:uid="{C6BCC5A7-9F02-47F5-A669-42C160814706}"/>
    <cellStyle name="Nota 10 3 3 5" xfId="18264" xr:uid="{20D2BFCF-1699-439A-AA23-FD6CB91296D8}"/>
    <cellStyle name="Nota 10 3 3 5 2" xfId="18265" xr:uid="{E4B91640-7A5B-4E8A-AFC4-621B3946C9DE}"/>
    <cellStyle name="Nota 10 3 3 5 3" xfId="18266" xr:uid="{FDA7601C-719B-4D25-B4D1-22CCDC5E7C55}"/>
    <cellStyle name="Nota 10 3 3 5 4" xfId="18267" xr:uid="{2A8E7B35-F4E2-4AE1-940C-47C9787FA0CD}"/>
    <cellStyle name="Nota 10 3 3 6" xfId="18268" xr:uid="{50C8F5B3-F663-4B29-B469-E148F6E037C2}"/>
    <cellStyle name="Nota 10 3 3 6 2" xfId="18269" xr:uid="{99B52C21-A656-4258-A089-D5F8E126F24A}"/>
    <cellStyle name="Nota 10 3 3 6 3" xfId="18270" xr:uid="{1560F51C-A873-4C1E-B315-0CCE21F462A6}"/>
    <cellStyle name="Nota 10 3 3 6 4" xfId="18271" xr:uid="{9C95AFDF-6B48-4A36-B3AD-C6726DF88D1B}"/>
    <cellStyle name="Nota 10 3 3 7" xfId="18272" xr:uid="{30FB4E89-0491-45CA-A603-CF2DA884F5C2}"/>
    <cellStyle name="Nota 10 3 3 8" xfId="18273" xr:uid="{D5FBFBEE-328B-4870-A572-CAC4A9A2F6C2}"/>
    <cellStyle name="Nota 10 3 3 9" xfId="18274" xr:uid="{589C5393-ECAB-49EE-9CA1-D6AA95866D37}"/>
    <cellStyle name="Nota 10 3 4" xfId="18275" xr:uid="{BA0C868C-835E-4E3A-A2ED-49B799103B57}"/>
    <cellStyle name="Nota 10 3 4 10" xfId="18276" xr:uid="{96232E49-D0BD-4E23-9595-CCC2C242F699}"/>
    <cellStyle name="Nota 10 3 4 2" xfId="18277" xr:uid="{E8CE367C-1013-4BDE-AD23-EFFC89323CDC}"/>
    <cellStyle name="Nota 10 3 4 2 2" xfId="18278" xr:uid="{473B008A-09B8-4217-A903-DDFEAB17D33A}"/>
    <cellStyle name="Nota 10 3 4 2 3" xfId="18279" xr:uid="{64416503-DC6A-4E16-B118-B267FB0E8FFD}"/>
    <cellStyle name="Nota 10 3 4 2 4" xfId="18280" xr:uid="{071794F5-7BA7-4DFF-897A-B22D70397A99}"/>
    <cellStyle name="Nota 10 3 4 2 5" xfId="18281" xr:uid="{5DFFB7D3-EAF1-4186-B1B5-17D247ED034A}"/>
    <cellStyle name="Nota 10 3 4 3" xfId="18282" xr:uid="{6355FB39-077A-45DA-AA2A-2157D9810FAD}"/>
    <cellStyle name="Nota 10 3 4 3 2" xfId="18283" xr:uid="{DEA7DB64-DB67-44C5-9A68-1D8DDF9FBD5B}"/>
    <cellStyle name="Nota 10 3 4 3 3" xfId="18284" xr:uid="{FF61548C-006A-469B-BC27-2A736CD028D6}"/>
    <cellStyle name="Nota 10 3 4 3 4" xfId="18285" xr:uid="{5CF1585B-8237-41A1-B692-54C16BF07B55}"/>
    <cellStyle name="Nota 10 3 4 3 5" xfId="18286" xr:uid="{EDD5FA54-6665-4C08-860B-DE226DFE3084}"/>
    <cellStyle name="Nota 10 3 4 4" xfId="18287" xr:uid="{37BFD888-CDD2-47D8-837E-1E9BDD8C2898}"/>
    <cellStyle name="Nota 10 3 4 4 2" xfId="18288" xr:uid="{ED471134-DA80-4FE3-B242-A286891F2528}"/>
    <cellStyle name="Nota 10 3 4 4 3" xfId="18289" xr:uid="{415E5CC3-9F39-4103-B03B-C5D92ACEE090}"/>
    <cellStyle name="Nota 10 3 4 4 4" xfId="18290" xr:uid="{893E8117-0062-4A34-892A-ED4532E0CB0D}"/>
    <cellStyle name="Nota 10 3 4 5" xfId="18291" xr:uid="{48CF954E-E4A8-4DDA-A64F-A1C462034469}"/>
    <cellStyle name="Nota 10 3 4 5 2" xfId="18292" xr:uid="{6E0F699A-D8BF-4F9F-9042-C0670B20E025}"/>
    <cellStyle name="Nota 10 3 4 5 3" xfId="18293" xr:uid="{8AB28785-737E-4217-A0DB-F425F740B91B}"/>
    <cellStyle name="Nota 10 3 4 5 4" xfId="18294" xr:uid="{6D639974-F221-4EA5-8EBE-A59A41B54095}"/>
    <cellStyle name="Nota 10 3 4 6" xfId="18295" xr:uid="{2914FADC-A384-4400-A729-F5CD4E20FAC6}"/>
    <cellStyle name="Nota 10 3 4 6 2" xfId="18296" xr:uid="{DB9F7CD7-49C9-4504-9539-A539D4CA53AF}"/>
    <cellStyle name="Nota 10 3 4 6 3" xfId="18297" xr:uid="{4B22D540-95EA-46C1-8A2B-B0298E044256}"/>
    <cellStyle name="Nota 10 3 4 6 4" xfId="18298" xr:uid="{3043604B-615E-427E-BE23-EBBCA371930B}"/>
    <cellStyle name="Nota 10 3 4 7" xfId="18299" xr:uid="{ED534A59-0393-4CF9-AF08-09D2B0E08157}"/>
    <cellStyle name="Nota 10 3 4 8" xfId="18300" xr:uid="{465B1B31-E8AB-4CAB-8430-C567F913F1EE}"/>
    <cellStyle name="Nota 10 3 4 9" xfId="18301" xr:uid="{A112EF22-A665-4FB0-9725-8B59AA2E1B28}"/>
    <cellStyle name="Nota 10 3 5" xfId="18302" xr:uid="{D661E044-67D8-440F-9718-21BA97AC4193}"/>
    <cellStyle name="Nota 10 3 5 10" xfId="18303" xr:uid="{0440DCE9-E8B5-424B-A9D3-FF99B51C2A6C}"/>
    <cellStyle name="Nota 10 3 5 2" xfId="18304" xr:uid="{4C7DEC2D-292F-47DE-8045-F343EF09890C}"/>
    <cellStyle name="Nota 10 3 5 2 2" xfId="18305" xr:uid="{EAA501EA-707D-4B2B-864C-99DB8F08B22B}"/>
    <cellStyle name="Nota 10 3 5 2 3" xfId="18306" xr:uid="{C5A76510-54F5-4E87-AAA3-DDBB8DE09BE1}"/>
    <cellStyle name="Nota 10 3 5 2 4" xfId="18307" xr:uid="{7A54ACDC-D300-4402-AA74-4B9831E3F458}"/>
    <cellStyle name="Nota 10 3 5 2 5" xfId="18308" xr:uid="{71D6BEFF-7CEB-492D-AF77-9A0555CF3770}"/>
    <cellStyle name="Nota 10 3 5 3" xfId="18309" xr:uid="{3A51B84B-29CC-4844-A94F-35437260500C}"/>
    <cellStyle name="Nota 10 3 5 3 2" xfId="18310" xr:uid="{309B4C94-C22C-4609-A9A6-7451BC81344A}"/>
    <cellStyle name="Nota 10 3 5 3 3" xfId="18311" xr:uid="{644412DD-95AA-4B6F-AD58-D7D0B2E3BBDB}"/>
    <cellStyle name="Nota 10 3 5 3 4" xfId="18312" xr:uid="{E4522B83-AD3D-4CA0-B76A-B279F6080CA7}"/>
    <cellStyle name="Nota 10 3 5 3 5" xfId="18313" xr:uid="{2B3BA02D-EC93-46A0-BEE5-4FBFB5AC390B}"/>
    <cellStyle name="Nota 10 3 5 4" xfId="18314" xr:uid="{05758C1B-9F1F-4B99-A6B8-F4214F8CDD79}"/>
    <cellStyle name="Nota 10 3 5 4 2" xfId="18315" xr:uid="{8F07FB22-0110-4C7D-AC2A-64D70EE2A016}"/>
    <cellStyle name="Nota 10 3 5 4 3" xfId="18316" xr:uid="{E0EBB5C8-40FC-446E-BD82-A1D9B18D1E34}"/>
    <cellStyle name="Nota 10 3 5 4 4" xfId="18317" xr:uid="{1E80E280-3C80-4063-A760-61C7FDA43B91}"/>
    <cellStyle name="Nota 10 3 5 5" xfId="18318" xr:uid="{D382BC24-53E0-460D-AEC1-37F74A9BE661}"/>
    <cellStyle name="Nota 10 3 5 5 2" xfId="18319" xr:uid="{A6C794D0-7A8C-4EC1-BB8C-3D38020EE353}"/>
    <cellStyle name="Nota 10 3 5 5 3" xfId="18320" xr:uid="{27EB1C66-13F9-43B4-9353-CC5CE750AED3}"/>
    <cellStyle name="Nota 10 3 5 5 4" xfId="18321" xr:uid="{4E71CDA4-79A8-4513-AB66-8A362094303E}"/>
    <cellStyle name="Nota 10 3 5 6" xfId="18322" xr:uid="{7067299A-377E-4E24-B571-622476FE72FE}"/>
    <cellStyle name="Nota 10 3 5 6 2" xfId="18323" xr:uid="{4A915198-6FFA-4105-8A49-2AD0AF62D18B}"/>
    <cellStyle name="Nota 10 3 5 6 3" xfId="18324" xr:uid="{014101C2-F75F-4126-8C22-AF7A02F45CE7}"/>
    <cellStyle name="Nota 10 3 5 6 4" xfId="18325" xr:uid="{DE7947CF-9701-4C89-B269-32CDB871C58A}"/>
    <cellStyle name="Nota 10 3 5 7" xfId="18326" xr:uid="{CB821A26-FFED-42E8-9E5C-AEAF54DAF700}"/>
    <cellStyle name="Nota 10 3 5 8" xfId="18327" xr:uid="{849B9440-A942-4033-AD75-BE920D9E9380}"/>
    <cellStyle name="Nota 10 3 5 9" xfId="18328" xr:uid="{A259B554-67FF-4A07-B1D8-B77BC2219E1A}"/>
    <cellStyle name="Nota 10 3 6" xfId="18329" xr:uid="{26456C13-D947-4BD0-A196-BAE160A49F39}"/>
    <cellStyle name="Nota 10 3 6 2" xfId="18330" xr:uid="{360E54DB-575A-4228-AC46-BDE9622B924B}"/>
    <cellStyle name="Nota 10 3 6 3" xfId="18331" xr:uid="{4E6E3C67-63E2-42B0-BCCF-48C1BE0AB549}"/>
    <cellStyle name="Nota 10 3 6 4" xfId="18332" xr:uid="{3C8BA76A-43D8-42B2-96DE-E05272B7EB2C}"/>
    <cellStyle name="Nota 10 3 6 5" xfId="18333" xr:uid="{A0A693C3-A56D-48D7-ACF9-CD4702DF5F27}"/>
    <cellStyle name="Nota 10 3 7" xfId="18334" xr:uid="{B85FF6F3-0BE5-487E-9468-E123ABFB3BE3}"/>
    <cellStyle name="Nota 10 3 7 2" xfId="18335" xr:uid="{EDA26FE7-BF11-457A-977C-89D428A55FBD}"/>
    <cellStyle name="Nota 10 3 7 3" xfId="18336" xr:uid="{11D8CB7F-4D6C-4B28-8D9F-12FE09683011}"/>
    <cellStyle name="Nota 10 3 7 4" xfId="18337" xr:uid="{4C8926E1-A8F2-4E6B-B551-C7E99BC03306}"/>
    <cellStyle name="Nota 10 3 8" xfId="18338" xr:uid="{C881060A-35DC-4E60-8119-E5A7BE6BCB0B}"/>
    <cellStyle name="Nota 10 3 8 2" xfId="18339" xr:uid="{29B2191E-33BB-4824-9481-AB8D53A09393}"/>
    <cellStyle name="Nota 10 3 8 3" xfId="18340" xr:uid="{EFCE44F3-6E46-40BE-9898-3DCF66EB7A3B}"/>
    <cellStyle name="Nota 10 3 8 4" xfId="18341" xr:uid="{56422849-201C-4366-B7B5-31956C11EAC7}"/>
    <cellStyle name="Nota 10 3 9" xfId="18342" xr:uid="{9E8DD976-BB7E-4FA7-AFFC-96F52B9FE9F0}"/>
    <cellStyle name="Nota 10 3 9 2" xfId="18343" xr:uid="{DCEF6241-51C2-441C-B3D0-23539BFC5E51}"/>
    <cellStyle name="Nota 10 3 9 3" xfId="18344" xr:uid="{C7A4F69D-3A14-4F90-8FA4-697D4AA54E54}"/>
    <cellStyle name="Nota 10 3 9 4" xfId="18345" xr:uid="{48352CF2-1D4E-4432-99A3-0872EED421F0}"/>
    <cellStyle name="Nota 10 4" xfId="18346" xr:uid="{22215AAA-1F71-4C40-BE8D-B68B49BC1BE3}"/>
    <cellStyle name="Nota 10 4 10" xfId="18347" xr:uid="{2FAECD0E-5E3F-46D0-89D6-8075D9BF7BC5}"/>
    <cellStyle name="Nota 10 4 2" xfId="18348" xr:uid="{60B4BE7B-236D-4560-9A20-0CD3823A02B4}"/>
    <cellStyle name="Nota 10 4 2 2" xfId="18349" xr:uid="{36FB7F23-6A22-4D88-B009-7E4EB964A4D3}"/>
    <cellStyle name="Nota 10 4 2 3" xfId="18350" xr:uid="{985D43B8-3481-42FD-82E0-A0D441040799}"/>
    <cellStyle name="Nota 10 4 2 4" xfId="18351" xr:uid="{C10D4FDD-6C81-4780-9EEE-6F7BBB158A33}"/>
    <cellStyle name="Nota 10 4 2 5" xfId="18352" xr:uid="{3DBBA65E-3D8C-4016-84ED-9AEDCD9EA05E}"/>
    <cellStyle name="Nota 10 4 3" xfId="18353" xr:uid="{509E2827-4D7A-4999-9345-EE4C5E26AEEF}"/>
    <cellStyle name="Nota 10 4 3 2" xfId="18354" xr:uid="{3F9EF696-F153-4D48-A532-FFC0B382D7F8}"/>
    <cellStyle name="Nota 10 4 3 3" xfId="18355" xr:uid="{036F799F-5DAE-4CBA-B3DA-54508BE520CD}"/>
    <cellStyle name="Nota 10 4 3 4" xfId="18356" xr:uid="{EC7C85A0-A32E-4DB2-BF09-11C398F0198B}"/>
    <cellStyle name="Nota 10 4 3 5" xfId="18357" xr:uid="{215563C7-EFA4-46DF-9B9E-F32174C06183}"/>
    <cellStyle name="Nota 10 4 4" xfId="18358" xr:uid="{58EEF031-2C4F-4310-89D0-76585FE75541}"/>
    <cellStyle name="Nota 10 4 4 2" xfId="18359" xr:uid="{6A804245-94E4-4786-9BC0-FE4492E59D04}"/>
    <cellStyle name="Nota 10 4 4 3" xfId="18360" xr:uid="{0EF05DE3-BC18-46A4-9152-9C5EF1E31C9F}"/>
    <cellStyle name="Nota 10 4 4 4" xfId="18361" xr:uid="{25049D47-E425-4038-A7B2-DAFFE76C6406}"/>
    <cellStyle name="Nota 10 4 5" xfId="18362" xr:uid="{F9B6C033-738A-4734-AE7A-6C2A8F47AA23}"/>
    <cellStyle name="Nota 10 4 5 2" xfId="18363" xr:uid="{9B993D5D-27FB-4FD5-922A-F169559C2D02}"/>
    <cellStyle name="Nota 10 4 5 3" xfId="18364" xr:uid="{D4A372B8-8293-42D6-B596-7D78C7A21E03}"/>
    <cellStyle name="Nota 10 4 5 4" xfId="18365" xr:uid="{759813EE-4E0F-4F63-9CDE-B733B23FC581}"/>
    <cellStyle name="Nota 10 4 6" xfId="18366" xr:uid="{61947676-6AC9-4228-80D0-DB4511485A13}"/>
    <cellStyle name="Nota 10 4 6 2" xfId="18367" xr:uid="{D772E058-905F-40D3-80A2-8F831B8833D1}"/>
    <cellStyle name="Nota 10 4 6 3" xfId="18368" xr:uid="{181DB57D-D938-4F55-82E1-110D0CAA3788}"/>
    <cellStyle name="Nota 10 4 6 4" xfId="18369" xr:uid="{93D0ACD8-473B-4F5D-8061-6F59A2E082F1}"/>
    <cellStyle name="Nota 10 4 7" xfId="18370" xr:uid="{C9536D31-C2D4-45EF-8194-908ED510E0FC}"/>
    <cellStyle name="Nota 10 4 8" xfId="18371" xr:uid="{18A16F8A-407D-436E-8E7C-319042B043A0}"/>
    <cellStyle name="Nota 10 4 9" xfId="18372" xr:uid="{86CCAAF5-6D5B-4B48-BDEA-039CA39B59A2}"/>
    <cellStyle name="Nota 10 5" xfId="18373" xr:uid="{C31CBBD9-7821-4B9D-8550-B14F3C3D907C}"/>
    <cellStyle name="Nota 10 5 10" xfId="18374" xr:uid="{A692DF19-2B18-48C6-B175-3BAFEA2040A5}"/>
    <cellStyle name="Nota 10 5 2" xfId="18375" xr:uid="{5EDC7126-9DF4-424F-872A-BB3C2B7B66DA}"/>
    <cellStyle name="Nota 10 5 2 2" xfId="18376" xr:uid="{B3252CA8-834E-4A3A-8B49-887AC1BBE685}"/>
    <cellStyle name="Nota 10 5 2 3" xfId="18377" xr:uid="{2AA45325-E495-45B4-8A22-37F0E599AA37}"/>
    <cellStyle name="Nota 10 5 2 4" xfId="18378" xr:uid="{593DDAEB-70F0-4B03-A15C-4CF85D7CBEF5}"/>
    <cellStyle name="Nota 10 5 2 5" xfId="18379" xr:uid="{6A80533B-C059-4F21-B2DF-CE02FEE8970F}"/>
    <cellStyle name="Nota 10 5 3" xfId="18380" xr:uid="{9B7811B5-2C9B-4668-A790-9D956D4E95CE}"/>
    <cellStyle name="Nota 10 5 3 2" xfId="18381" xr:uid="{A5BCF02A-7921-4B64-A6DA-75CE52B83D2F}"/>
    <cellStyle name="Nota 10 5 3 3" xfId="18382" xr:uid="{EB9E5CF9-A9C8-48A3-B5D7-46E782A47508}"/>
    <cellStyle name="Nota 10 5 3 4" xfId="18383" xr:uid="{1E405AC6-4B7C-4BF1-9DA4-EB64B9D193C2}"/>
    <cellStyle name="Nota 10 5 3 5" xfId="18384" xr:uid="{A8EBBFEF-078E-48B6-A986-BFCDBE041308}"/>
    <cellStyle name="Nota 10 5 4" xfId="18385" xr:uid="{4DA349BF-3C16-442F-8A15-C01EC2B13AE6}"/>
    <cellStyle name="Nota 10 5 4 2" xfId="18386" xr:uid="{63102BA1-8238-458C-BA23-15086546B150}"/>
    <cellStyle name="Nota 10 5 4 3" xfId="18387" xr:uid="{81E648E2-B25E-4816-9357-457A5765E758}"/>
    <cellStyle name="Nota 10 5 4 4" xfId="18388" xr:uid="{D3182B2F-7671-412A-AD99-35861D0EFC57}"/>
    <cellStyle name="Nota 10 5 5" xfId="18389" xr:uid="{7D1AE8B6-7D49-40BF-BA90-7424FD104018}"/>
    <cellStyle name="Nota 10 5 5 2" xfId="18390" xr:uid="{83288997-D155-414B-87DA-FC46920283EC}"/>
    <cellStyle name="Nota 10 5 5 3" xfId="18391" xr:uid="{6510D621-C43C-4287-B2A1-E051E57A662B}"/>
    <cellStyle name="Nota 10 5 5 4" xfId="18392" xr:uid="{CE9DFF97-BE73-4C6D-B7B2-590CBE0C0ABD}"/>
    <cellStyle name="Nota 10 5 6" xfId="18393" xr:uid="{FC835C4B-8B6A-45D7-BC6F-6399E4BC389E}"/>
    <cellStyle name="Nota 10 5 6 2" xfId="18394" xr:uid="{EB83C1E9-976E-46F7-A6B6-6496A02B08AF}"/>
    <cellStyle name="Nota 10 5 6 3" xfId="18395" xr:uid="{2B15099D-25AD-48DF-A334-769CADBB9EF5}"/>
    <cellStyle name="Nota 10 5 6 4" xfId="18396" xr:uid="{5B9AAEBC-57F7-49F9-96B1-220C852EF0AB}"/>
    <cellStyle name="Nota 10 5 7" xfId="18397" xr:uid="{7DBBEEA9-59EA-4452-96BC-2FDA2C0A01C8}"/>
    <cellStyle name="Nota 10 5 8" xfId="18398" xr:uid="{462DC485-ACC4-4B53-9CDA-7F8E9D2DD429}"/>
    <cellStyle name="Nota 10 5 9" xfId="18399" xr:uid="{05903B79-5C66-4B8A-9E98-CC9150B2ABF4}"/>
    <cellStyle name="Nota 10 6" xfId="18400" xr:uid="{821FBA65-794B-432A-9807-557CF3A7FCFF}"/>
    <cellStyle name="Nota 10 6 10" xfId="18401" xr:uid="{BE78BF0E-C654-4E6B-8C4B-7B958121528B}"/>
    <cellStyle name="Nota 10 6 2" xfId="18402" xr:uid="{7C140302-3471-401C-9041-7C2F99778945}"/>
    <cellStyle name="Nota 10 6 2 2" xfId="18403" xr:uid="{2E85C12A-5101-4323-BD64-EDA937CC6104}"/>
    <cellStyle name="Nota 10 6 2 3" xfId="18404" xr:uid="{C6F01020-5D9E-425C-AEA0-326ED2F3D2E4}"/>
    <cellStyle name="Nota 10 6 2 4" xfId="18405" xr:uid="{213DD1FD-3BBE-44DF-A94D-F172F3756D72}"/>
    <cellStyle name="Nota 10 6 2 5" xfId="18406" xr:uid="{E41F62E5-10F3-43F7-9025-D9E40CF9D6A5}"/>
    <cellStyle name="Nota 10 6 3" xfId="18407" xr:uid="{372FB891-6EF5-4639-82AF-B5BE7D18EB03}"/>
    <cellStyle name="Nota 10 6 3 2" xfId="18408" xr:uid="{E9DF19EC-A84D-4069-B110-B89F3117ED9C}"/>
    <cellStyle name="Nota 10 6 3 3" xfId="18409" xr:uid="{7F8EF9A4-79A1-4FE5-AD81-611012352146}"/>
    <cellStyle name="Nota 10 6 3 4" xfId="18410" xr:uid="{5EB3689D-C772-4A5A-8524-6ABC9184E859}"/>
    <cellStyle name="Nota 10 6 3 5" xfId="18411" xr:uid="{EF429B7A-CCE8-4D05-824E-B237242667F9}"/>
    <cellStyle name="Nota 10 6 4" xfId="18412" xr:uid="{1D451324-FC12-4253-8EA4-5B3DE895F0B5}"/>
    <cellStyle name="Nota 10 6 4 2" xfId="18413" xr:uid="{2214249A-2987-450E-8C12-4F1237FCDC24}"/>
    <cellStyle name="Nota 10 6 4 3" xfId="18414" xr:uid="{07FD6C66-B736-4689-BE9C-1DA1BC9F7F36}"/>
    <cellStyle name="Nota 10 6 4 4" xfId="18415" xr:uid="{B0C4B866-D099-4888-A46B-089C85B9C807}"/>
    <cellStyle name="Nota 10 6 5" xfId="18416" xr:uid="{EECFA71E-020C-4387-899C-FF2465335909}"/>
    <cellStyle name="Nota 10 6 5 2" xfId="18417" xr:uid="{F1A6AEFE-C0C7-45EA-B39B-CB237C986660}"/>
    <cellStyle name="Nota 10 6 5 3" xfId="18418" xr:uid="{F4046DBB-C0C9-4423-B7C1-29698D33A34F}"/>
    <cellStyle name="Nota 10 6 5 4" xfId="18419" xr:uid="{70D87277-1C74-4AFC-B480-EF3668050DC6}"/>
    <cellStyle name="Nota 10 6 6" xfId="18420" xr:uid="{628CAA20-2C81-4432-81B4-3A32AEFB5D94}"/>
    <cellStyle name="Nota 10 6 6 2" xfId="18421" xr:uid="{45312CA9-B91F-4397-A630-2BF81CE93549}"/>
    <cellStyle name="Nota 10 6 6 3" xfId="18422" xr:uid="{89D0E0AE-6F3B-4427-8E95-06A063E0611D}"/>
    <cellStyle name="Nota 10 6 6 4" xfId="18423" xr:uid="{84461937-9CDF-444C-8C2E-069C77FA07A5}"/>
    <cellStyle name="Nota 10 6 7" xfId="18424" xr:uid="{333BC8B5-313B-4AED-8472-782190A635DC}"/>
    <cellStyle name="Nota 10 6 8" xfId="18425" xr:uid="{E65F2872-60CD-46E3-8EC3-CA9D0050D13C}"/>
    <cellStyle name="Nota 10 6 9" xfId="18426" xr:uid="{C3EC74B4-9BE8-403D-9292-6B26FCDEC07C}"/>
    <cellStyle name="Nota 10 7" xfId="18427" xr:uid="{3A5CFCD8-286E-443F-8148-D2D5C9603D83}"/>
    <cellStyle name="Nota 10 7 2" xfId="18428" xr:uid="{C014F9E1-CC57-4CBA-B21B-9B04853D1F4D}"/>
    <cellStyle name="Nota 10 7 3" xfId="18429" xr:uid="{9A76DE4A-78B2-4927-B14D-AA45DE27D2F1}"/>
    <cellStyle name="Nota 10 7 4" xfId="18430" xr:uid="{14DB1AE3-C82C-438A-8D9F-CF94DD2B85DF}"/>
    <cellStyle name="Nota 10 7 5" xfId="18431" xr:uid="{9E382A80-0C6D-4C1C-A08C-54A8022FDA07}"/>
    <cellStyle name="Nota 10 8" xfId="18432" xr:uid="{0ED6E4CA-9738-4A27-8CC2-F766175F5DB6}"/>
    <cellStyle name="Nota 10 8 2" xfId="18433" xr:uid="{D62F6C01-AA7D-4028-832C-4E234C6ECB30}"/>
    <cellStyle name="Nota 10 8 3" xfId="18434" xr:uid="{FC7EF7E2-43A9-414C-AFD8-A44B28C589B2}"/>
    <cellStyle name="Nota 10 8 4" xfId="18435" xr:uid="{2812CC27-F6AC-4373-96F3-108E82D4506D}"/>
    <cellStyle name="Nota 10 9" xfId="18436" xr:uid="{348E2E7A-174A-480B-B858-A062F9967CF9}"/>
    <cellStyle name="Nota 10 9 2" xfId="18437" xr:uid="{243AB50F-F677-475E-BBCF-EA76E6F9DBB0}"/>
    <cellStyle name="Nota 10 9 3" xfId="18438" xr:uid="{6ACA265A-E60D-4A74-AB98-6569EBD6F08D}"/>
    <cellStyle name="Nota 10 9 4" xfId="18439" xr:uid="{36FB7F43-2585-406D-BF7D-1717EDBA10DB}"/>
    <cellStyle name="Nota 11" xfId="668" xr:uid="{A8FB4BB5-28E3-4F53-AD0A-5672692EF7A9}"/>
    <cellStyle name="Nota 11 10" xfId="18440" xr:uid="{AB93552C-7CF6-462F-A2ED-6F30CF8AA2F1}"/>
    <cellStyle name="Nota 11 10 2" xfId="18441" xr:uid="{319698ED-59DD-47C2-95CA-7B5F1D2251E6}"/>
    <cellStyle name="Nota 11 10 3" xfId="18442" xr:uid="{B8AEC306-7F0A-4410-B24B-6B43D9962A4A}"/>
    <cellStyle name="Nota 11 10 4" xfId="18443" xr:uid="{E473B19A-59CA-4025-A7B6-AE253D4B55BC}"/>
    <cellStyle name="Nota 11 11" xfId="18444" xr:uid="{2B8C96BC-0A39-470F-B55C-CE71F65DCE69}"/>
    <cellStyle name="Nota 11 12" xfId="18445" xr:uid="{CF7B2A4D-B6AE-4429-A61E-BF62D38BC214}"/>
    <cellStyle name="Nota 11 13" xfId="18446" xr:uid="{FEC5E565-4921-4BAE-8894-577FD34F2746}"/>
    <cellStyle name="Nota 11 14" xfId="18447" xr:uid="{D180D1D5-8334-4E6F-935B-7AFD29624374}"/>
    <cellStyle name="Nota 11 15" xfId="18448" xr:uid="{9DA46597-8F6D-4812-ABF7-8D21E9874868}"/>
    <cellStyle name="Nota 11 2" xfId="808" xr:uid="{441C4338-A9BC-4A31-B762-0381B2E59BD2}"/>
    <cellStyle name="Nota 11 2 10" xfId="18449" xr:uid="{7ADE0C67-3806-4933-9472-664093AD7B51}"/>
    <cellStyle name="Nota 11 2 10 2" xfId="18450" xr:uid="{39667606-9E54-4E47-9C9B-3508FBDA13D0}"/>
    <cellStyle name="Nota 11 2 10 3" xfId="18451" xr:uid="{C7CCF024-2EE9-4E80-963C-A0A656CA6513}"/>
    <cellStyle name="Nota 11 2 10 4" xfId="18452" xr:uid="{3132BF31-EE0E-4935-9D4B-2B2B229AEAF5}"/>
    <cellStyle name="Nota 11 2 11" xfId="18453" xr:uid="{1951D316-440F-4DBD-8FDF-8FB39FC35636}"/>
    <cellStyle name="Nota 11 2 12" xfId="18454" xr:uid="{61466D84-FC38-4E64-9290-CE63BB34B43E}"/>
    <cellStyle name="Nota 11 2 13" xfId="18455" xr:uid="{3BBE6B0D-E90A-4F8B-B9A5-CB02C12C82F9}"/>
    <cellStyle name="Nota 11 2 14" xfId="18456" xr:uid="{B4DF655B-2088-4424-9C34-746B865610CB}"/>
    <cellStyle name="Nota 11 2 15" xfId="18457" xr:uid="{B146B702-3F2B-4233-8748-45B4EF28D9DC}"/>
    <cellStyle name="Nota 11 2 2" xfId="900" xr:uid="{9B93635A-EC33-4A98-BAEB-74D320CD73C2}"/>
    <cellStyle name="Nota 11 2 2 10" xfId="18458" xr:uid="{829473A3-1555-455F-8652-9259C0D2DAB3}"/>
    <cellStyle name="Nota 11 2 2 11" xfId="18459" xr:uid="{94935B4F-990B-4686-8633-E3156EEC2487}"/>
    <cellStyle name="Nota 11 2 2 12" xfId="18460" xr:uid="{0E6850F7-B3EB-4010-B3A2-AC4E8FA90950}"/>
    <cellStyle name="Nota 11 2 2 13" xfId="18461" xr:uid="{BFFA3244-D1FC-43D2-8BFE-6791DF9426F5}"/>
    <cellStyle name="Nota 11 2 2 14" xfId="18462" xr:uid="{70D3BAD4-A761-4863-861F-1912EDB50966}"/>
    <cellStyle name="Nota 11 2 2 2" xfId="1151" xr:uid="{171D5F79-7A47-4533-84C0-018D785C3E6C}"/>
    <cellStyle name="Nota 11 2 2 2 10" xfId="18463" xr:uid="{DAF8ED54-7EBC-4E87-9900-95C6F097D526}"/>
    <cellStyle name="Nota 11 2 2 2 11" xfId="18464" xr:uid="{3E761DC7-47A9-47E9-89D7-A9C1910B4FD9}"/>
    <cellStyle name="Nota 11 2 2 2 12" xfId="18465" xr:uid="{5458F24B-51C2-4881-8D26-0DE8DDA8C80D}"/>
    <cellStyle name="Nota 11 2 2 2 13" xfId="18466" xr:uid="{D626D720-23E7-426D-91A6-FED0689993E4}"/>
    <cellStyle name="Nota 11 2 2 2 14" xfId="18467" xr:uid="{BC7B5AA8-6547-4354-97BF-178FBD5B7080}"/>
    <cellStyle name="Nota 11 2 2 2 2" xfId="18468" xr:uid="{0A59ABB0-FFE5-40F3-9ED3-042AEBFC2AA3}"/>
    <cellStyle name="Nota 11 2 2 2 2 10" xfId="18469" xr:uid="{9012C1DB-EAAB-4A6C-9E44-27691FF7BD90}"/>
    <cellStyle name="Nota 11 2 2 2 2 2" xfId="18470" xr:uid="{8FE28B2C-B173-4FCF-A852-C61A326866FB}"/>
    <cellStyle name="Nota 11 2 2 2 2 2 2" xfId="18471" xr:uid="{34D6EA1D-0464-4D42-9CF9-B1E3C5591B60}"/>
    <cellStyle name="Nota 11 2 2 2 2 2 3" xfId="18472" xr:uid="{C552FD40-7099-4586-A28D-28086BD0C03F}"/>
    <cellStyle name="Nota 11 2 2 2 2 2 4" xfId="18473" xr:uid="{879C0522-B5DE-4380-92CD-3BC02DB95663}"/>
    <cellStyle name="Nota 11 2 2 2 2 2 5" xfId="18474" xr:uid="{B8C0971E-B564-4597-9E9A-D13E8D9A6553}"/>
    <cellStyle name="Nota 11 2 2 2 2 3" xfId="18475" xr:uid="{E0DB7726-F366-4A06-BC3C-46E40EBE4623}"/>
    <cellStyle name="Nota 11 2 2 2 2 3 2" xfId="18476" xr:uid="{A1ED72B2-8025-4709-A7BD-FD37D7EA56AB}"/>
    <cellStyle name="Nota 11 2 2 2 2 3 3" xfId="18477" xr:uid="{CAADA2D7-5911-4CA9-951C-4D4AB2D2D4C2}"/>
    <cellStyle name="Nota 11 2 2 2 2 3 4" xfId="18478" xr:uid="{DE02E55B-3D4E-4153-A54A-9818B9B6F9C9}"/>
    <cellStyle name="Nota 11 2 2 2 2 3 5" xfId="18479" xr:uid="{97AF1240-9642-4C49-A042-800E9E253805}"/>
    <cellStyle name="Nota 11 2 2 2 2 4" xfId="18480" xr:uid="{193BB440-EA09-49D6-8D4A-DB8D1EEB0ADE}"/>
    <cellStyle name="Nota 11 2 2 2 2 4 2" xfId="18481" xr:uid="{D414B12F-E272-4A3A-9479-9CD8D96CFFE7}"/>
    <cellStyle name="Nota 11 2 2 2 2 4 3" xfId="18482" xr:uid="{4611504A-A267-4EC6-AF7D-8AE8556FEDE0}"/>
    <cellStyle name="Nota 11 2 2 2 2 4 4" xfId="18483" xr:uid="{BCFEA64D-0CD7-4BDE-AC22-100D6F91766B}"/>
    <cellStyle name="Nota 11 2 2 2 2 5" xfId="18484" xr:uid="{FBA5F0C3-75A5-40FD-A86F-3AFB92247682}"/>
    <cellStyle name="Nota 11 2 2 2 2 5 2" xfId="18485" xr:uid="{454523D9-EDD6-4CF9-A31F-76DD36912859}"/>
    <cellStyle name="Nota 11 2 2 2 2 5 3" xfId="18486" xr:uid="{DFE0C8AD-5E24-4D3C-AA0F-561443074697}"/>
    <cellStyle name="Nota 11 2 2 2 2 5 4" xfId="18487" xr:uid="{402782FF-20BF-4183-9127-BE4F6A0FDD55}"/>
    <cellStyle name="Nota 11 2 2 2 2 6" xfId="18488" xr:uid="{899A507F-BC53-4ABF-B920-70FD263CC3A9}"/>
    <cellStyle name="Nota 11 2 2 2 2 6 2" xfId="18489" xr:uid="{2E545741-08D2-4055-B07C-926556DE3720}"/>
    <cellStyle name="Nota 11 2 2 2 2 6 3" xfId="18490" xr:uid="{A1B4EF7A-2245-426A-9D99-D9F7707D7EC6}"/>
    <cellStyle name="Nota 11 2 2 2 2 6 4" xfId="18491" xr:uid="{008C956A-A86A-42BB-A3F6-7C5D625B1B82}"/>
    <cellStyle name="Nota 11 2 2 2 2 7" xfId="18492" xr:uid="{F0321D2F-0226-4990-AF66-84C77FEE9850}"/>
    <cellStyle name="Nota 11 2 2 2 2 8" xfId="18493" xr:uid="{3D25038A-3A3F-4356-986E-DC558F1D8BB6}"/>
    <cellStyle name="Nota 11 2 2 2 2 9" xfId="18494" xr:uid="{4EDF83DF-73EC-45E1-895E-DCA7BE73DF6E}"/>
    <cellStyle name="Nota 11 2 2 2 3" xfId="18495" xr:uid="{E973C2A4-A82F-4CBE-80A9-D4A8DC9F9F93}"/>
    <cellStyle name="Nota 11 2 2 2 3 10" xfId="18496" xr:uid="{D2B0B6E1-0B04-429D-BEC1-CDB4444229DC}"/>
    <cellStyle name="Nota 11 2 2 2 3 2" xfId="18497" xr:uid="{A09B7D47-3D0C-422C-9CC9-155F7154441E}"/>
    <cellStyle name="Nota 11 2 2 2 3 2 2" xfId="18498" xr:uid="{4C831C56-BFF4-4426-999C-EAC41C410D8C}"/>
    <cellStyle name="Nota 11 2 2 2 3 2 3" xfId="18499" xr:uid="{EDC0E8B0-34D2-4596-8560-7A26F2D04709}"/>
    <cellStyle name="Nota 11 2 2 2 3 2 4" xfId="18500" xr:uid="{5F3767C1-38C1-4CBB-88F0-EA72C496E0AE}"/>
    <cellStyle name="Nota 11 2 2 2 3 2 5" xfId="18501" xr:uid="{2E0BBB4A-F963-468E-B344-B51BCEA70336}"/>
    <cellStyle name="Nota 11 2 2 2 3 3" xfId="18502" xr:uid="{3C06462B-0CB3-4D10-9AC0-B259A04DEBC2}"/>
    <cellStyle name="Nota 11 2 2 2 3 3 2" xfId="18503" xr:uid="{BFBD6F4E-019A-4681-8F27-9A26DA319D1B}"/>
    <cellStyle name="Nota 11 2 2 2 3 3 3" xfId="18504" xr:uid="{C15EF709-4421-49CA-925B-6A83D3452807}"/>
    <cellStyle name="Nota 11 2 2 2 3 3 4" xfId="18505" xr:uid="{E46996C5-EAE1-41DB-AD55-9D3E3FE950EF}"/>
    <cellStyle name="Nota 11 2 2 2 3 3 5" xfId="18506" xr:uid="{7E8DFA80-6513-4F2A-84D5-91A609358A03}"/>
    <cellStyle name="Nota 11 2 2 2 3 4" xfId="18507" xr:uid="{8EA2DB80-377E-492E-802C-769A4B825CF1}"/>
    <cellStyle name="Nota 11 2 2 2 3 4 2" xfId="18508" xr:uid="{34222FDC-DDB9-455D-9C11-91F0D4E0E2DC}"/>
    <cellStyle name="Nota 11 2 2 2 3 4 3" xfId="18509" xr:uid="{715BCCD3-ECD3-4FB9-8B25-4C6A28879C8A}"/>
    <cellStyle name="Nota 11 2 2 2 3 4 4" xfId="18510" xr:uid="{E37526EE-60B3-4FDD-B828-7017B1AC10C2}"/>
    <cellStyle name="Nota 11 2 2 2 3 5" xfId="18511" xr:uid="{E773A761-E0AF-4588-A61F-931A20AD5D05}"/>
    <cellStyle name="Nota 11 2 2 2 3 5 2" xfId="18512" xr:uid="{4551C55F-73E1-4EB3-A662-09DF183F2451}"/>
    <cellStyle name="Nota 11 2 2 2 3 5 3" xfId="18513" xr:uid="{2069F18B-5F37-4207-A78E-024EFC6B84A9}"/>
    <cellStyle name="Nota 11 2 2 2 3 5 4" xfId="18514" xr:uid="{A2E64468-BCEA-4D17-A49F-9477942275F8}"/>
    <cellStyle name="Nota 11 2 2 2 3 6" xfId="18515" xr:uid="{7FEA1B04-5D57-4E0D-A4B3-21B1D56F1BE1}"/>
    <cellStyle name="Nota 11 2 2 2 3 6 2" xfId="18516" xr:uid="{958EE398-BAC4-4856-BC65-E6F48F138B0F}"/>
    <cellStyle name="Nota 11 2 2 2 3 6 3" xfId="18517" xr:uid="{E14405AA-03D3-4265-B006-2922582FE4F5}"/>
    <cellStyle name="Nota 11 2 2 2 3 6 4" xfId="18518" xr:uid="{43A0FDDC-9697-49E8-9100-C613F86066E1}"/>
    <cellStyle name="Nota 11 2 2 2 3 7" xfId="18519" xr:uid="{BB776C72-47B2-4075-BD36-09FB6180E352}"/>
    <cellStyle name="Nota 11 2 2 2 3 8" xfId="18520" xr:uid="{AD3EF01E-47E8-4238-8F2E-7F526E1AEE4E}"/>
    <cellStyle name="Nota 11 2 2 2 3 9" xfId="18521" xr:uid="{417947D1-9AED-4DFE-850C-36E95E92CCCF}"/>
    <cellStyle name="Nota 11 2 2 2 4" xfId="18522" xr:uid="{6F08FC47-153D-47A3-A26A-717D99ACBB51}"/>
    <cellStyle name="Nota 11 2 2 2 4 2" xfId="18523" xr:uid="{B0ED6910-2A03-4BAA-8C70-A4D2F9254A39}"/>
    <cellStyle name="Nota 11 2 2 2 4 3" xfId="18524" xr:uid="{729A8C7F-060B-4E75-AB88-6204900F4976}"/>
    <cellStyle name="Nota 11 2 2 2 4 4" xfId="18525" xr:uid="{D1380F5E-C76E-4FFE-AB6E-A8BD17145571}"/>
    <cellStyle name="Nota 11 2 2 2 4 5" xfId="18526" xr:uid="{14285661-2E37-4178-8517-CEA7DFECFD9A}"/>
    <cellStyle name="Nota 11 2 2 2 5" xfId="18527" xr:uid="{549061DE-8D34-4BB3-A880-017CB8AF7D2A}"/>
    <cellStyle name="Nota 11 2 2 2 5 2" xfId="18528" xr:uid="{2C80133D-7B50-4B15-97A1-F4D3E1EFDE66}"/>
    <cellStyle name="Nota 11 2 2 2 5 3" xfId="18529" xr:uid="{E246222B-3F13-45E2-A3D0-19AB39351C84}"/>
    <cellStyle name="Nota 11 2 2 2 5 4" xfId="18530" xr:uid="{763F850E-ED54-40A3-B42E-AAD2A29433BD}"/>
    <cellStyle name="Nota 11 2 2 2 5 5" xfId="18531" xr:uid="{A98CEA37-4E36-4736-A1E1-49BC4B5E3868}"/>
    <cellStyle name="Nota 11 2 2 2 6" xfId="18532" xr:uid="{22589177-DE4A-4013-A236-F0CEB482DAB9}"/>
    <cellStyle name="Nota 11 2 2 2 6 2" xfId="18533" xr:uid="{49AFC01A-6F73-4E4E-B020-868C01F0A4B7}"/>
    <cellStyle name="Nota 11 2 2 2 6 3" xfId="18534" xr:uid="{72B660FF-7481-4C9F-9A0E-908B99A3B973}"/>
    <cellStyle name="Nota 11 2 2 2 6 4" xfId="18535" xr:uid="{77C5F102-45F3-4C20-BA56-5152F96B38B4}"/>
    <cellStyle name="Nota 11 2 2 2 7" xfId="18536" xr:uid="{27DD90A6-67BC-43A8-9334-1A05A5E2F445}"/>
    <cellStyle name="Nota 11 2 2 2 7 2" xfId="18537" xr:uid="{87FC674C-4B62-42CA-852A-22F9A6ACDADB}"/>
    <cellStyle name="Nota 11 2 2 2 7 3" xfId="18538" xr:uid="{B3E9CC29-9705-43A4-8A57-BF4D0C78CB54}"/>
    <cellStyle name="Nota 11 2 2 2 7 4" xfId="18539" xr:uid="{3129908C-800A-4B62-BE1F-56403F088A5E}"/>
    <cellStyle name="Nota 11 2 2 2 8" xfId="18540" xr:uid="{A9B77845-F81E-463A-8585-E06F0BD7C81A}"/>
    <cellStyle name="Nota 11 2 2 2 8 2" xfId="18541" xr:uid="{C4878516-82E5-4163-B57A-C4D2F46DB264}"/>
    <cellStyle name="Nota 11 2 2 2 8 3" xfId="18542" xr:uid="{6B0A2C76-B37D-4ECC-8450-E9A6D5EAC02E}"/>
    <cellStyle name="Nota 11 2 2 2 8 4" xfId="18543" xr:uid="{EB5693C0-A74F-4736-922C-10EB16D05A63}"/>
    <cellStyle name="Nota 11 2 2 2 9" xfId="18544" xr:uid="{F68DE015-241C-4838-A379-2BDEE6B60243}"/>
    <cellStyle name="Nota 11 2 2 3" xfId="18545" xr:uid="{D03473E7-4993-4C37-BEC2-6AF352BFCF04}"/>
    <cellStyle name="Nota 11 2 2 3 10" xfId="18546" xr:uid="{96225E0D-EB36-447F-A97F-6EBE34002C83}"/>
    <cellStyle name="Nota 11 2 2 3 2" xfId="18547" xr:uid="{B46B4671-D795-4308-B87D-FD185F6F19CC}"/>
    <cellStyle name="Nota 11 2 2 3 2 2" xfId="18548" xr:uid="{BB9FA199-A8EA-416F-8D03-8F4165EB0E34}"/>
    <cellStyle name="Nota 11 2 2 3 2 3" xfId="18549" xr:uid="{2643D15D-434F-41DE-8DC3-38E9AA621C29}"/>
    <cellStyle name="Nota 11 2 2 3 2 4" xfId="18550" xr:uid="{B15E11D2-276E-45EE-B94E-3563ACAF3D23}"/>
    <cellStyle name="Nota 11 2 2 3 2 5" xfId="18551" xr:uid="{D255B0E2-4ED9-4912-8326-B1C574F6BC08}"/>
    <cellStyle name="Nota 11 2 2 3 3" xfId="18552" xr:uid="{D143846B-6680-4872-BF57-2F504D3B5BDD}"/>
    <cellStyle name="Nota 11 2 2 3 3 2" xfId="18553" xr:uid="{68FB33A3-1EE2-4BAC-8C88-A245F1613E4C}"/>
    <cellStyle name="Nota 11 2 2 3 3 3" xfId="18554" xr:uid="{AB947956-A212-4124-B03B-60C7E60687C1}"/>
    <cellStyle name="Nota 11 2 2 3 3 4" xfId="18555" xr:uid="{F08A7AA3-F7E9-4BF5-A940-62DA5AF51BDA}"/>
    <cellStyle name="Nota 11 2 2 3 3 5" xfId="18556" xr:uid="{80A08A2B-6BA5-49C6-AF1F-C400B0C669BD}"/>
    <cellStyle name="Nota 11 2 2 3 4" xfId="18557" xr:uid="{078F4DE9-5231-4849-9B23-D32491907846}"/>
    <cellStyle name="Nota 11 2 2 3 4 2" xfId="18558" xr:uid="{0C257D0B-0A79-4551-A269-CF169216C53A}"/>
    <cellStyle name="Nota 11 2 2 3 4 3" xfId="18559" xr:uid="{F7BBAD65-64F1-4172-87E2-2531B4F66515}"/>
    <cellStyle name="Nota 11 2 2 3 4 4" xfId="18560" xr:uid="{9007325F-293F-4573-BD97-2FE15606E4A2}"/>
    <cellStyle name="Nota 11 2 2 3 5" xfId="18561" xr:uid="{592C75EC-8D20-4219-8F25-A1A20EA97CE9}"/>
    <cellStyle name="Nota 11 2 2 3 5 2" xfId="18562" xr:uid="{B93A5B0C-BB79-4F00-AE6C-606EB23AEA0B}"/>
    <cellStyle name="Nota 11 2 2 3 5 3" xfId="18563" xr:uid="{6B5A3D4B-C6C1-48FE-86CA-B134CFA47DEB}"/>
    <cellStyle name="Nota 11 2 2 3 5 4" xfId="18564" xr:uid="{37A16973-5551-4A84-8A3C-4EB290C83A5A}"/>
    <cellStyle name="Nota 11 2 2 3 6" xfId="18565" xr:uid="{F457A1A5-E553-4572-995E-F8966C5AD86C}"/>
    <cellStyle name="Nota 11 2 2 3 6 2" xfId="18566" xr:uid="{76AFE0A7-11F5-45BC-B79A-E9996C2CA4D9}"/>
    <cellStyle name="Nota 11 2 2 3 6 3" xfId="18567" xr:uid="{4B989549-A9B0-4A88-A6AE-272006B4DCA5}"/>
    <cellStyle name="Nota 11 2 2 3 6 4" xfId="18568" xr:uid="{3577E5ED-4DCC-41AD-A2A8-8742332831E6}"/>
    <cellStyle name="Nota 11 2 2 3 7" xfId="18569" xr:uid="{9B102FBD-9287-4D69-BE38-9B4C204D167C}"/>
    <cellStyle name="Nota 11 2 2 3 8" xfId="18570" xr:uid="{5C266EF3-AD3C-440D-8599-80B0A7DEFF11}"/>
    <cellStyle name="Nota 11 2 2 3 9" xfId="18571" xr:uid="{EF8C0175-4740-4402-B318-4D57F4439840}"/>
    <cellStyle name="Nota 11 2 2 4" xfId="18572" xr:uid="{FD96AF8D-B4B9-46DB-9988-2038B523016C}"/>
    <cellStyle name="Nota 11 2 2 4 10" xfId="18573" xr:uid="{67227B0B-045E-4FB4-95F1-2BC76B2649D6}"/>
    <cellStyle name="Nota 11 2 2 4 2" xfId="18574" xr:uid="{6204C040-5984-4790-99FA-D7CECF3E55DC}"/>
    <cellStyle name="Nota 11 2 2 4 2 2" xfId="18575" xr:uid="{9F3038F6-5CE3-4FFD-A3F0-B0E3B3805B03}"/>
    <cellStyle name="Nota 11 2 2 4 2 3" xfId="18576" xr:uid="{137A6A33-AE6D-45FD-AFCB-019E7E6B3728}"/>
    <cellStyle name="Nota 11 2 2 4 2 4" xfId="18577" xr:uid="{12383C41-5099-4328-92BE-DFA730B3951D}"/>
    <cellStyle name="Nota 11 2 2 4 2 5" xfId="18578" xr:uid="{F52831B1-7BBA-4286-BBFD-BAAB6FDF4DE9}"/>
    <cellStyle name="Nota 11 2 2 4 3" xfId="18579" xr:uid="{5519C58E-1025-4784-9A6B-883798A798C2}"/>
    <cellStyle name="Nota 11 2 2 4 3 2" xfId="18580" xr:uid="{EDAA08A5-6122-442F-9C83-81F736D425C6}"/>
    <cellStyle name="Nota 11 2 2 4 3 3" xfId="18581" xr:uid="{6A018FE0-0AEF-4201-BC02-3072AEA52330}"/>
    <cellStyle name="Nota 11 2 2 4 3 4" xfId="18582" xr:uid="{D73A7C51-5599-4879-A287-60B27C747766}"/>
    <cellStyle name="Nota 11 2 2 4 3 5" xfId="18583" xr:uid="{84E6C948-FFF2-49CD-8419-A2AB7038E731}"/>
    <cellStyle name="Nota 11 2 2 4 4" xfId="18584" xr:uid="{0A9B69D7-EEE0-4740-815C-2BB1BFE2DFF5}"/>
    <cellStyle name="Nota 11 2 2 4 4 2" xfId="18585" xr:uid="{2AC36062-2357-4310-BDF3-C1E3C46AD069}"/>
    <cellStyle name="Nota 11 2 2 4 4 3" xfId="18586" xr:uid="{D40797FD-696A-4161-A0FE-B34BE57A26CD}"/>
    <cellStyle name="Nota 11 2 2 4 4 4" xfId="18587" xr:uid="{24CD2A0B-A73B-47A0-8465-1CF4DA24B37E}"/>
    <cellStyle name="Nota 11 2 2 4 5" xfId="18588" xr:uid="{DB5391C8-DBC4-4221-A957-D28A60B10B97}"/>
    <cellStyle name="Nota 11 2 2 4 5 2" xfId="18589" xr:uid="{B4C06F19-80DC-4A13-9A42-5A72E506DCDE}"/>
    <cellStyle name="Nota 11 2 2 4 5 3" xfId="18590" xr:uid="{284673F2-378B-4473-9CA5-7F2543356963}"/>
    <cellStyle name="Nota 11 2 2 4 5 4" xfId="18591" xr:uid="{2378AEEA-CCC3-499D-A5E5-DAE3F45F2D95}"/>
    <cellStyle name="Nota 11 2 2 4 6" xfId="18592" xr:uid="{34B8A984-64C4-45C2-8403-95F06B50296E}"/>
    <cellStyle name="Nota 11 2 2 4 6 2" xfId="18593" xr:uid="{7BBE177E-3624-4BF8-80A6-2BF28F49782B}"/>
    <cellStyle name="Nota 11 2 2 4 6 3" xfId="18594" xr:uid="{07A5CA9F-4E32-4461-A5FD-E2BFDE20B1BE}"/>
    <cellStyle name="Nota 11 2 2 4 6 4" xfId="18595" xr:uid="{A76C56F7-2715-4A3C-AF8B-C574141BFE90}"/>
    <cellStyle name="Nota 11 2 2 4 7" xfId="18596" xr:uid="{02B66773-A215-4455-946E-CB6C4F113958}"/>
    <cellStyle name="Nota 11 2 2 4 8" xfId="18597" xr:uid="{68298CF3-2DEF-4EFF-8102-2E1A43AC80D0}"/>
    <cellStyle name="Nota 11 2 2 4 9" xfId="18598" xr:uid="{9B431F14-A7A6-43B5-9323-2BFCC5346A28}"/>
    <cellStyle name="Nota 11 2 2 5" xfId="18599" xr:uid="{2D1479E7-1F07-4597-A5D5-A63001A54A8F}"/>
    <cellStyle name="Nota 11 2 2 5 10" xfId="18600" xr:uid="{9B4E624F-089E-42EE-B9C8-C4F92CC3EA03}"/>
    <cellStyle name="Nota 11 2 2 5 2" xfId="18601" xr:uid="{2541C756-6AE9-452A-A5A5-2E927552843C}"/>
    <cellStyle name="Nota 11 2 2 5 2 2" xfId="18602" xr:uid="{63208096-3ABD-43D4-B69E-647288921EA5}"/>
    <cellStyle name="Nota 11 2 2 5 2 3" xfId="18603" xr:uid="{BBBE2F09-6C05-4000-849B-98AA40596F70}"/>
    <cellStyle name="Nota 11 2 2 5 2 4" xfId="18604" xr:uid="{8FA66D28-EF83-4D64-9E7B-D517C92A84EA}"/>
    <cellStyle name="Nota 11 2 2 5 2 5" xfId="18605" xr:uid="{51053E8C-6CC9-489B-B374-F31AA6EA2813}"/>
    <cellStyle name="Nota 11 2 2 5 3" xfId="18606" xr:uid="{14F8144D-6872-4226-86D2-840C5564DEEE}"/>
    <cellStyle name="Nota 11 2 2 5 3 2" xfId="18607" xr:uid="{CF2EE257-74C6-4B54-BB2F-326CDB9A3B76}"/>
    <cellStyle name="Nota 11 2 2 5 3 3" xfId="18608" xr:uid="{D559BE03-BD5D-4205-8414-F866DCFDA2F5}"/>
    <cellStyle name="Nota 11 2 2 5 3 4" xfId="18609" xr:uid="{922E523B-629B-44DE-B2F2-79CF8B27EC40}"/>
    <cellStyle name="Nota 11 2 2 5 3 5" xfId="18610" xr:uid="{53B4615B-EABA-49F6-992D-1001B80F0983}"/>
    <cellStyle name="Nota 11 2 2 5 4" xfId="18611" xr:uid="{D904AC74-458E-4EEE-9BBB-0902260FC17D}"/>
    <cellStyle name="Nota 11 2 2 5 4 2" xfId="18612" xr:uid="{709BD002-DF49-4140-AEBE-BF8B942B9C8C}"/>
    <cellStyle name="Nota 11 2 2 5 4 3" xfId="18613" xr:uid="{24DBD782-04A6-47CA-8B79-F7857B0BD2E3}"/>
    <cellStyle name="Nota 11 2 2 5 4 4" xfId="18614" xr:uid="{136418B4-04A6-4BA0-97C9-021CC27A6C61}"/>
    <cellStyle name="Nota 11 2 2 5 5" xfId="18615" xr:uid="{8814593B-2B1D-4AC3-A634-27A67CAA1299}"/>
    <cellStyle name="Nota 11 2 2 5 5 2" xfId="18616" xr:uid="{62385C41-8BD2-4B57-BB45-04036F05BBF1}"/>
    <cellStyle name="Nota 11 2 2 5 5 3" xfId="18617" xr:uid="{89338EA3-FE11-4A06-B1F8-3197C3881A11}"/>
    <cellStyle name="Nota 11 2 2 5 5 4" xfId="18618" xr:uid="{28734BE5-4279-4FD7-9BC2-2F25F5E92871}"/>
    <cellStyle name="Nota 11 2 2 5 6" xfId="18619" xr:uid="{9A2E51F7-DE98-4D84-B564-78236A3FD370}"/>
    <cellStyle name="Nota 11 2 2 5 6 2" xfId="18620" xr:uid="{B529362C-9AAE-4D06-BF25-5BBD45BB3017}"/>
    <cellStyle name="Nota 11 2 2 5 6 3" xfId="18621" xr:uid="{7875C52D-3C52-4B0D-89D0-9ECDCB1E75AF}"/>
    <cellStyle name="Nota 11 2 2 5 6 4" xfId="18622" xr:uid="{3433FA87-569B-41D4-9A46-0FDAF49A61C4}"/>
    <cellStyle name="Nota 11 2 2 5 7" xfId="18623" xr:uid="{C3E5D326-FDCA-4010-B826-4118D3D51791}"/>
    <cellStyle name="Nota 11 2 2 5 8" xfId="18624" xr:uid="{6E77B84A-BA2F-46D0-9ED1-8171476C8B51}"/>
    <cellStyle name="Nota 11 2 2 5 9" xfId="18625" xr:uid="{D802845A-D931-471E-A3E2-2FFFECF3244D}"/>
    <cellStyle name="Nota 11 2 2 6" xfId="18626" xr:uid="{769551E0-1DF3-4197-8078-03021F6D462A}"/>
    <cellStyle name="Nota 11 2 2 6 2" xfId="18627" xr:uid="{916B6F94-A318-4BA0-8849-61A70E553BF4}"/>
    <cellStyle name="Nota 11 2 2 6 3" xfId="18628" xr:uid="{2C7BB973-77CB-49C2-B188-74D49E7BF523}"/>
    <cellStyle name="Nota 11 2 2 6 4" xfId="18629" xr:uid="{F03D4B85-088F-40A5-BADB-7F71D12334E9}"/>
    <cellStyle name="Nota 11 2 2 6 5" xfId="18630" xr:uid="{0DFC5494-EDF3-4F30-9B0B-4366611DEAA8}"/>
    <cellStyle name="Nota 11 2 2 7" xfId="18631" xr:uid="{70D5D38B-9CA9-4FD7-AC4D-F7088F590577}"/>
    <cellStyle name="Nota 11 2 2 7 2" xfId="18632" xr:uid="{21147E9E-DD9E-4514-AC58-070F1E33614F}"/>
    <cellStyle name="Nota 11 2 2 7 3" xfId="18633" xr:uid="{2BC320CB-8016-453B-8AE8-0583C84F1D1F}"/>
    <cellStyle name="Nota 11 2 2 7 4" xfId="18634" xr:uid="{64E9D431-6E66-4568-A81D-BCFDAD59A434}"/>
    <cellStyle name="Nota 11 2 2 8" xfId="18635" xr:uid="{BBC443CF-8122-4AD4-BA48-AE91F87D2DFB}"/>
    <cellStyle name="Nota 11 2 2 8 2" xfId="18636" xr:uid="{B778EE7D-DB2D-4400-9FCA-D9CA24BDA8A0}"/>
    <cellStyle name="Nota 11 2 2 8 3" xfId="18637" xr:uid="{FE5D2C4A-5243-40EC-99CD-2B4ADFC42ABA}"/>
    <cellStyle name="Nota 11 2 2 8 4" xfId="18638" xr:uid="{2CE0226C-FCF2-48D2-AFF6-3B44C898436C}"/>
    <cellStyle name="Nota 11 2 2 9" xfId="18639" xr:uid="{E9AD77DC-D3F6-42D8-9005-9A355C16B3B7}"/>
    <cellStyle name="Nota 11 2 2 9 2" xfId="18640" xr:uid="{90F98992-72EF-4DD2-89E0-575CDCEDD98F}"/>
    <cellStyle name="Nota 11 2 2 9 3" xfId="18641" xr:uid="{584E0B63-5E99-448E-9102-15E1717C54DE}"/>
    <cellStyle name="Nota 11 2 2 9 4" xfId="18642" xr:uid="{3CB97476-837F-49C7-8EB9-8A0B2363F6EF}"/>
    <cellStyle name="Nota 11 2 3" xfId="1059" xr:uid="{8098CFB5-E022-4588-A728-F83A1A5EB103}"/>
    <cellStyle name="Nota 11 2 3 10" xfId="18643" xr:uid="{288410C6-EFC1-4F71-A3C2-7C564696B0AE}"/>
    <cellStyle name="Nota 11 2 3 11" xfId="18644" xr:uid="{CD14F83C-E6EE-4A27-8B33-2A29BAC026F9}"/>
    <cellStyle name="Nota 11 2 3 12" xfId="18645" xr:uid="{D4B0DF9E-83BC-4025-982C-15DB1740F870}"/>
    <cellStyle name="Nota 11 2 3 13" xfId="18646" xr:uid="{1A2B311F-AEE3-467B-AAEF-FC73B2BED96C}"/>
    <cellStyle name="Nota 11 2 3 14" xfId="18647" xr:uid="{A748C81C-CB5E-4A82-9C3F-10E99EDB6F90}"/>
    <cellStyle name="Nota 11 2 3 2" xfId="18648" xr:uid="{DF07BE67-76DF-4E96-9760-2879876CBD4D}"/>
    <cellStyle name="Nota 11 2 3 2 10" xfId="18649" xr:uid="{BFCE0AC6-4659-4FDC-82D9-F185B853DD84}"/>
    <cellStyle name="Nota 11 2 3 2 2" xfId="18650" xr:uid="{59606357-12DF-44E0-A524-40E00287816D}"/>
    <cellStyle name="Nota 11 2 3 2 2 2" xfId="18651" xr:uid="{F8B21725-F9E5-48C7-9E79-76A492F90D2E}"/>
    <cellStyle name="Nota 11 2 3 2 2 3" xfId="18652" xr:uid="{FABE11C9-1A63-47FE-994C-965CBAC66B63}"/>
    <cellStyle name="Nota 11 2 3 2 2 4" xfId="18653" xr:uid="{F569BE7A-A40A-48B5-83ED-0BFCC7FF264A}"/>
    <cellStyle name="Nota 11 2 3 2 2 5" xfId="18654" xr:uid="{1C3533A0-CFE6-40D4-B4D9-D173ADFCD643}"/>
    <cellStyle name="Nota 11 2 3 2 3" xfId="18655" xr:uid="{6DBD1A15-94E3-462D-825F-1371D27B51C4}"/>
    <cellStyle name="Nota 11 2 3 2 3 2" xfId="18656" xr:uid="{0C999C6D-67DF-47BF-89DC-990B8BE3D9E9}"/>
    <cellStyle name="Nota 11 2 3 2 3 3" xfId="18657" xr:uid="{5E99854A-0C54-4A5F-8209-FD6D50F0143F}"/>
    <cellStyle name="Nota 11 2 3 2 3 4" xfId="18658" xr:uid="{1A7BFB9C-09A9-47A7-B98A-BA078AB12B73}"/>
    <cellStyle name="Nota 11 2 3 2 3 5" xfId="18659" xr:uid="{85F22317-F9AA-4DD2-822E-659DBF0A08FB}"/>
    <cellStyle name="Nota 11 2 3 2 4" xfId="18660" xr:uid="{A22A98AE-A06D-4D11-9118-F1A0ECE1E85B}"/>
    <cellStyle name="Nota 11 2 3 2 4 2" xfId="18661" xr:uid="{2F5CE1CF-7CFA-4F19-9444-EEAB321B9D6E}"/>
    <cellStyle name="Nota 11 2 3 2 4 3" xfId="18662" xr:uid="{F0820A41-A937-43B3-B593-0AE74045F097}"/>
    <cellStyle name="Nota 11 2 3 2 4 4" xfId="18663" xr:uid="{556177AC-EA18-44CE-B6B9-DC1E2C20CD59}"/>
    <cellStyle name="Nota 11 2 3 2 5" xfId="18664" xr:uid="{41A79B7B-02ED-491F-A5AA-75E6B26FD699}"/>
    <cellStyle name="Nota 11 2 3 2 5 2" xfId="18665" xr:uid="{0FF69E37-B411-4BB1-BD06-15F95F8A8878}"/>
    <cellStyle name="Nota 11 2 3 2 5 3" xfId="18666" xr:uid="{C9EFF0F6-D940-4823-AB17-2BAE0E9581BE}"/>
    <cellStyle name="Nota 11 2 3 2 5 4" xfId="18667" xr:uid="{46CE0AB7-10C0-4F94-89F0-FC6D701EEDD3}"/>
    <cellStyle name="Nota 11 2 3 2 6" xfId="18668" xr:uid="{322D21AC-ECA2-48CC-81AE-3122E4193C58}"/>
    <cellStyle name="Nota 11 2 3 2 6 2" xfId="18669" xr:uid="{F3A08879-5A20-475C-AA3A-15266134BD5D}"/>
    <cellStyle name="Nota 11 2 3 2 6 3" xfId="18670" xr:uid="{E25F6D67-62C7-41EF-AC27-9D0B4F315F93}"/>
    <cellStyle name="Nota 11 2 3 2 6 4" xfId="18671" xr:uid="{CD9DE313-4DA5-43E2-A6D8-A0A9943DBC70}"/>
    <cellStyle name="Nota 11 2 3 2 7" xfId="18672" xr:uid="{B1FF500F-235B-423F-9D36-171723C41C28}"/>
    <cellStyle name="Nota 11 2 3 2 8" xfId="18673" xr:uid="{56A84ACF-8595-4F66-8851-C51F69934D10}"/>
    <cellStyle name="Nota 11 2 3 2 9" xfId="18674" xr:uid="{F98F6794-D0AC-4F66-B4C2-99AB7D70D6FF}"/>
    <cellStyle name="Nota 11 2 3 3" xfId="18675" xr:uid="{B1CB5BCE-ACE2-438E-AEBC-8B8917363CD1}"/>
    <cellStyle name="Nota 11 2 3 3 10" xfId="18676" xr:uid="{43C40923-85BE-4D71-A7E5-52F5418F6878}"/>
    <cellStyle name="Nota 11 2 3 3 2" xfId="18677" xr:uid="{55B95BC7-1C13-464F-9501-6022EDB563D9}"/>
    <cellStyle name="Nota 11 2 3 3 2 2" xfId="18678" xr:uid="{69E9DCF7-CB56-4DF4-ABC0-DFF8CBEE60B3}"/>
    <cellStyle name="Nota 11 2 3 3 2 3" xfId="18679" xr:uid="{365536D6-F3DC-4C2C-9E3F-A6BE6A51A44E}"/>
    <cellStyle name="Nota 11 2 3 3 2 4" xfId="18680" xr:uid="{53F806B3-3EED-4F0A-A18D-C82B36DF0D7C}"/>
    <cellStyle name="Nota 11 2 3 3 2 5" xfId="18681" xr:uid="{5EC49B0C-FE11-4164-A379-893C525D19A8}"/>
    <cellStyle name="Nota 11 2 3 3 3" xfId="18682" xr:uid="{CA7A1A28-558F-4F22-9C92-B9A7B844CD04}"/>
    <cellStyle name="Nota 11 2 3 3 3 2" xfId="18683" xr:uid="{B1A1F9FF-7A86-43B2-A5BC-3DD8208FD2B8}"/>
    <cellStyle name="Nota 11 2 3 3 3 3" xfId="18684" xr:uid="{68FA4160-254E-47CB-811E-CAD84F52CEFF}"/>
    <cellStyle name="Nota 11 2 3 3 3 4" xfId="18685" xr:uid="{47DBD8BE-8532-4C36-8B64-76AB130AF0B9}"/>
    <cellStyle name="Nota 11 2 3 3 3 5" xfId="18686" xr:uid="{2E7EF30A-93C2-4E78-8714-2B30D5107471}"/>
    <cellStyle name="Nota 11 2 3 3 4" xfId="18687" xr:uid="{1DCFF3EB-EF3E-4CF8-8745-A0EEB9ECA138}"/>
    <cellStyle name="Nota 11 2 3 3 4 2" xfId="18688" xr:uid="{70C434F4-2ED3-4F55-A531-02E55CDB6AC7}"/>
    <cellStyle name="Nota 11 2 3 3 4 3" xfId="18689" xr:uid="{4323EFC4-0ADD-402E-89A7-B6EFECB4994B}"/>
    <cellStyle name="Nota 11 2 3 3 4 4" xfId="18690" xr:uid="{1B7C1C99-3DCC-4D9D-8698-A37091CF8B79}"/>
    <cellStyle name="Nota 11 2 3 3 5" xfId="18691" xr:uid="{6B3E57CB-4751-48DE-BEF0-8F9506EC6C9A}"/>
    <cellStyle name="Nota 11 2 3 3 5 2" xfId="18692" xr:uid="{3C248460-9458-474C-B526-89B79A5083CC}"/>
    <cellStyle name="Nota 11 2 3 3 5 3" xfId="18693" xr:uid="{0E770028-D843-43F2-BFF9-50B401F2DC00}"/>
    <cellStyle name="Nota 11 2 3 3 5 4" xfId="18694" xr:uid="{C233071B-C6EB-46F5-A0A6-ABD12381FA9A}"/>
    <cellStyle name="Nota 11 2 3 3 6" xfId="18695" xr:uid="{4CAC4107-A9B6-452D-8BB8-C5441C224212}"/>
    <cellStyle name="Nota 11 2 3 3 6 2" xfId="18696" xr:uid="{E5C5F95B-542D-4381-9E17-8558377AE21E}"/>
    <cellStyle name="Nota 11 2 3 3 6 3" xfId="18697" xr:uid="{5A808D17-4D2E-439C-B58C-AF3B7E50CAC1}"/>
    <cellStyle name="Nota 11 2 3 3 6 4" xfId="18698" xr:uid="{366E0EA5-EF6F-4D4B-81DE-8FD0CED086F8}"/>
    <cellStyle name="Nota 11 2 3 3 7" xfId="18699" xr:uid="{5E23F8C1-11C5-40C9-B1A7-ABCBDAE86DD1}"/>
    <cellStyle name="Nota 11 2 3 3 8" xfId="18700" xr:uid="{09789EA6-77EA-440A-B257-25DF8BC5225A}"/>
    <cellStyle name="Nota 11 2 3 3 9" xfId="18701" xr:uid="{1EABB222-3092-49F4-B682-268AF2118915}"/>
    <cellStyle name="Nota 11 2 3 4" xfId="18702" xr:uid="{5D39AFD2-6EF8-4D5D-9BEC-B138868D3AD0}"/>
    <cellStyle name="Nota 11 2 3 4 2" xfId="18703" xr:uid="{2AD70685-2528-4F56-BC53-1561A24F71C8}"/>
    <cellStyle name="Nota 11 2 3 4 3" xfId="18704" xr:uid="{D9E7273A-B8BD-4426-810C-804484EDA207}"/>
    <cellStyle name="Nota 11 2 3 4 4" xfId="18705" xr:uid="{B0293C49-4C0F-4708-9BAF-A248C6770479}"/>
    <cellStyle name="Nota 11 2 3 4 5" xfId="18706" xr:uid="{D228487A-071E-4FE2-A365-74508FA85860}"/>
    <cellStyle name="Nota 11 2 3 5" xfId="18707" xr:uid="{809EE9DE-E381-4714-99B6-37063794F629}"/>
    <cellStyle name="Nota 11 2 3 5 2" xfId="18708" xr:uid="{7610998B-9CF2-497F-8E03-97C05629A9A5}"/>
    <cellStyle name="Nota 11 2 3 5 3" xfId="18709" xr:uid="{D7F142F8-A191-4464-992B-735D3EDEDD88}"/>
    <cellStyle name="Nota 11 2 3 5 4" xfId="18710" xr:uid="{37681E58-9CDB-4239-B37C-3763E7BD196C}"/>
    <cellStyle name="Nota 11 2 3 5 5" xfId="18711" xr:uid="{D48C33A5-0044-4166-A920-A8C3B440C8DD}"/>
    <cellStyle name="Nota 11 2 3 6" xfId="18712" xr:uid="{FC6DD42B-DB5B-47F7-9E71-26762D39F2C6}"/>
    <cellStyle name="Nota 11 2 3 6 2" xfId="18713" xr:uid="{D8FAA66B-0955-45DA-8DA8-D6FBD3EBF73A}"/>
    <cellStyle name="Nota 11 2 3 6 3" xfId="18714" xr:uid="{B8D57827-D64B-44DC-89C7-0446E5DB39D6}"/>
    <cellStyle name="Nota 11 2 3 6 4" xfId="18715" xr:uid="{242E275D-CE17-491D-B07E-B9A33C0BE88D}"/>
    <cellStyle name="Nota 11 2 3 7" xfId="18716" xr:uid="{C1903CC6-4FF6-4EA7-A301-091D83680F1F}"/>
    <cellStyle name="Nota 11 2 3 7 2" xfId="18717" xr:uid="{56EDF62D-1AD2-417E-9730-08731C4CA928}"/>
    <cellStyle name="Nota 11 2 3 7 3" xfId="18718" xr:uid="{05BC78CC-CA68-46AF-83B3-001C6A3D7BE5}"/>
    <cellStyle name="Nota 11 2 3 7 4" xfId="18719" xr:uid="{C8C8261A-F6BB-4F36-AD95-7A952D5F452D}"/>
    <cellStyle name="Nota 11 2 3 8" xfId="18720" xr:uid="{AC648B83-12E0-40F5-827B-497F70FA1981}"/>
    <cellStyle name="Nota 11 2 3 8 2" xfId="18721" xr:uid="{391CCB2D-D0BE-495A-929F-5965D7DE9CBC}"/>
    <cellStyle name="Nota 11 2 3 8 3" xfId="18722" xr:uid="{9FEE88D9-567F-4259-9698-68DAA0429A9F}"/>
    <cellStyle name="Nota 11 2 3 8 4" xfId="18723" xr:uid="{7B921784-9337-4B03-94FC-29CC58C06E0D}"/>
    <cellStyle name="Nota 11 2 3 9" xfId="18724" xr:uid="{39E29DB4-38B2-4701-8693-8D02B209C32E}"/>
    <cellStyle name="Nota 11 2 4" xfId="18725" xr:uid="{C4F0528B-A045-453D-9D05-0F4B4CEDDF21}"/>
    <cellStyle name="Nota 11 2 4 10" xfId="18726" xr:uid="{51D1B682-3FE7-4480-B564-6F04EA5FCE39}"/>
    <cellStyle name="Nota 11 2 4 2" xfId="18727" xr:uid="{AF6A7CE3-8617-4749-85CF-52E97E4FBB6B}"/>
    <cellStyle name="Nota 11 2 4 2 2" xfId="18728" xr:uid="{011C1B07-B300-4396-A0DE-5606AF6956AE}"/>
    <cellStyle name="Nota 11 2 4 2 3" xfId="18729" xr:uid="{253D1DCD-B5C3-4D01-BF5A-61654B1FDD90}"/>
    <cellStyle name="Nota 11 2 4 2 4" xfId="18730" xr:uid="{9985BF98-F7F7-48F9-97E9-523580540E01}"/>
    <cellStyle name="Nota 11 2 4 2 5" xfId="18731" xr:uid="{56BC4420-146D-4EF9-96D5-4E4794C99D5C}"/>
    <cellStyle name="Nota 11 2 4 3" xfId="18732" xr:uid="{3EF389D0-8048-4CFB-B96F-256CE59D6AE5}"/>
    <cellStyle name="Nota 11 2 4 3 2" xfId="18733" xr:uid="{E92F6E58-8201-4BE6-954A-6FC621828BB1}"/>
    <cellStyle name="Nota 11 2 4 3 3" xfId="18734" xr:uid="{1B9119D1-AE0C-4DA3-A9D1-02173401320D}"/>
    <cellStyle name="Nota 11 2 4 3 4" xfId="18735" xr:uid="{95E74F5E-FCED-4DD4-8B5F-C3B122113D15}"/>
    <cellStyle name="Nota 11 2 4 3 5" xfId="18736" xr:uid="{DC3D94D3-B9C5-4DD9-956B-B594EAB1A4FD}"/>
    <cellStyle name="Nota 11 2 4 4" xfId="18737" xr:uid="{B70C7DF0-76ED-4029-8601-B3E321785686}"/>
    <cellStyle name="Nota 11 2 4 4 2" xfId="18738" xr:uid="{242E28D6-C779-4553-B8AA-7B452EFD011E}"/>
    <cellStyle name="Nota 11 2 4 4 3" xfId="18739" xr:uid="{A621F193-946D-47DF-BC9C-45482A4508FB}"/>
    <cellStyle name="Nota 11 2 4 4 4" xfId="18740" xr:uid="{9B747FDB-97E7-4028-B855-52D7CFF8F5D0}"/>
    <cellStyle name="Nota 11 2 4 5" xfId="18741" xr:uid="{15868367-0398-48BD-B2D5-DFDF8349EC1A}"/>
    <cellStyle name="Nota 11 2 4 5 2" xfId="18742" xr:uid="{C4B12946-0831-4B99-AACA-97BEA8A6950D}"/>
    <cellStyle name="Nota 11 2 4 5 3" xfId="18743" xr:uid="{75E54591-99E7-4BB7-924F-1261B8D66CCF}"/>
    <cellStyle name="Nota 11 2 4 5 4" xfId="18744" xr:uid="{E0A29A67-1AA5-4AF3-8E78-010BF6FAD051}"/>
    <cellStyle name="Nota 11 2 4 6" xfId="18745" xr:uid="{841D7810-D778-4C55-95E8-0C891696D57B}"/>
    <cellStyle name="Nota 11 2 4 6 2" xfId="18746" xr:uid="{D19E79CE-8767-4BA2-B497-D34E4A510B38}"/>
    <cellStyle name="Nota 11 2 4 6 3" xfId="18747" xr:uid="{66142244-0E2B-4A8F-9745-CA0079E36F4C}"/>
    <cellStyle name="Nota 11 2 4 6 4" xfId="18748" xr:uid="{0D3AB24E-F9AA-4EB0-8F3E-FF492AC913BC}"/>
    <cellStyle name="Nota 11 2 4 7" xfId="18749" xr:uid="{9C25BFE3-F42F-494D-9BC6-7E7BD8A89197}"/>
    <cellStyle name="Nota 11 2 4 8" xfId="18750" xr:uid="{28FE1639-5F9E-429B-9303-8B9C62628721}"/>
    <cellStyle name="Nota 11 2 4 9" xfId="18751" xr:uid="{2BFEE2C9-9EB6-4B7B-B76F-6E3C3A049206}"/>
    <cellStyle name="Nota 11 2 5" xfId="18752" xr:uid="{F95DFCF0-E144-409A-9DF0-2105565C6463}"/>
    <cellStyle name="Nota 11 2 5 10" xfId="18753" xr:uid="{09C1C90E-5A40-462F-9A0C-7184BE9971CF}"/>
    <cellStyle name="Nota 11 2 5 2" xfId="18754" xr:uid="{E11DB250-D684-45E3-A8AC-F6B6B092BB07}"/>
    <cellStyle name="Nota 11 2 5 2 2" xfId="18755" xr:uid="{A64CCDA0-E63F-47BC-9210-DBE912DB76A0}"/>
    <cellStyle name="Nota 11 2 5 2 3" xfId="18756" xr:uid="{17C86A06-F3E7-462E-AEE8-56118E4641B2}"/>
    <cellStyle name="Nota 11 2 5 2 4" xfId="18757" xr:uid="{99CFFEEE-5366-4C91-B3E2-9FA20EACFEBC}"/>
    <cellStyle name="Nota 11 2 5 2 5" xfId="18758" xr:uid="{1C372901-1D35-41ED-BD04-E312D09CE37F}"/>
    <cellStyle name="Nota 11 2 5 3" xfId="18759" xr:uid="{85DD9093-A17F-4C9A-8085-91CFA42C846E}"/>
    <cellStyle name="Nota 11 2 5 3 2" xfId="18760" xr:uid="{215C09BE-8A64-4369-A0A9-221FA923AAE5}"/>
    <cellStyle name="Nota 11 2 5 3 3" xfId="18761" xr:uid="{ADA9133F-100F-4116-8957-B2FC787D5179}"/>
    <cellStyle name="Nota 11 2 5 3 4" xfId="18762" xr:uid="{11A30EA1-EF3C-478C-A91F-35206AA5408B}"/>
    <cellStyle name="Nota 11 2 5 3 5" xfId="18763" xr:uid="{D82B6365-9A23-43D3-B19E-810778EDF7D7}"/>
    <cellStyle name="Nota 11 2 5 4" xfId="18764" xr:uid="{86D124A6-3CDA-4076-8494-CCA0052E1A3F}"/>
    <cellStyle name="Nota 11 2 5 4 2" xfId="18765" xr:uid="{2072E930-B6EE-4294-8D4A-951F89E9B5EA}"/>
    <cellStyle name="Nota 11 2 5 4 3" xfId="18766" xr:uid="{23A5AD40-A3BB-41AC-A41B-1A6FB4449623}"/>
    <cellStyle name="Nota 11 2 5 4 4" xfId="18767" xr:uid="{8EC0336B-FFB2-4041-B8B5-FB73D5663F4D}"/>
    <cellStyle name="Nota 11 2 5 5" xfId="18768" xr:uid="{567B197C-BD89-44EA-A7EE-0807ECC5F783}"/>
    <cellStyle name="Nota 11 2 5 5 2" xfId="18769" xr:uid="{59A7CB09-33E3-4276-B593-B70988A01767}"/>
    <cellStyle name="Nota 11 2 5 5 3" xfId="18770" xr:uid="{DB023031-6D9D-4F8E-8DB0-0E3045310106}"/>
    <cellStyle name="Nota 11 2 5 5 4" xfId="18771" xr:uid="{233FD367-85C0-4EC6-9B43-AA925AB6C1F0}"/>
    <cellStyle name="Nota 11 2 5 6" xfId="18772" xr:uid="{B13B8F91-7D47-4D42-96B8-9AC067D8B56A}"/>
    <cellStyle name="Nota 11 2 5 6 2" xfId="18773" xr:uid="{5B8F14B6-7500-4465-B4F7-899C8509B9F2}"/>
    <cellStyle name="Nota 11 2 5 6 3" xfId="18774" xr:uid="{11F8BA15-6B38-4AFD-A464-45B812733DFD}"/>
    <cellStyle name="Nota 11 2 5 6 4" xfId="18775" xr:uid="{7FE70EA2-D288-4D81-A3AD-B198D362434B}"/>
    <cellStyle name="Nota 11 2 5 7" xfId="18776" xr:uid="{AD57F197-81D4-449D-95D7-A39076637CB9}"/>
    <cellStyle name="Nota 11 2 5 8" xfId="18777" xr:uid="{866582D3-7183-4942-B8C0-AFDE36B9CC32}"/>
    <cellStyle name="Nota 11 2 5 9" xfId="18778" xr:uid="{BA2A1794-E3C1-4D4D-9428-9045542B3FF6}"/>
    <cellStyle name="Nota 11 2 6" xfId="18779" xr:uid="{9994D4B4-9AF6-4CEB-8B30-890E629F9261}"/>
    <cellStyle name="Nota 11 2 6 10" xfId="18780" xr:uid="{F0A44A47-7C25-43B0-8A74-1D01BF4FF38C}"/>
    <cellStyle name="Nota 11 2 6 2" xfId="18781" xr:uid="{5FCEB6EF-25BF-43C6-9890-F4F91D86218A}"/>
    <cellStyle name="Nota 11 2 6 2 2" xfId="18782" xr:uid="{33A494D3-E343-481A-9E1D-E0417688E226}"/>
    <cellStyle name="Nota 11 2 6 2 3" xfId="18783" xr:uid="{E2EB49A4-5040-4E86-AB47-48B93C1F417E}"/>
    <cellStyle name="Nota 11 2 6 2 4" xfId="18784" xr:uid="{BD579864-EA14-4483-ACE6-2B3F0769BF45}"/>
    <cellStyle name="Nota 11 2 6 2 5" xfId="18785" xr:uid="{16B5C965-C17D-4414-BA4B-6962DEA6EA83}"/>
    <cellStyle name="Nota 11 2 6 3" xfId="18786" xr:uid="{5271FCF9-551E-4189-89DC-169E9FE1A6B9}"/>
    <cellStyle name="Nota 11 2 6 3 2" xfId="18787" xr:uid="{8569026F-6AF6-4B6C-AF08-B75A06E8D50F}"/>
    <cellStyle name="Nota 11 2 6 3 3" xfId="18788" xr:uid="{F659A9B4-B4BE-413A-8849-5B72D2798977}"/>
    <cellStyle name="Nota 11 2 6 3 4" xfId="18789" xr:uid="{5B68FD30-419E-45C6-8549-B2AFB5BD9E8D}"/>
    <cellStyle name="Nota 11 2 6 3 5" xfId="18790" xr:uid="{09F7B013-EFF3-46D4-9905-6C8E1165659E}"/>
    <cellStyle name="Nota 11 2 6 4" xfId="18791" xr:uid="{0043177D-859E-43FF-8041-FB9578CB86F1}"/>
    <cellStyle name="Nota 11 2 6 4 2" xfId="18792" xr:uid="{2F520BD8-41CF-446B-B54D-651FE315A9BD}"/>
    <cellStyle name="Nota 11 2 6 4 3" xfId="18793" xr:uid="{01757BF6-8ADD-44BA-B032-F1336F7CE5B0}"/>
    <cellStyle name="Nota 11 2 6 4 4" xfId="18794" xr:uid="{B39B48DA-8AEB-428B-A247-1A6338B899A1}"/>
    <cellStyle name="Nota 11 2 6 5" xfId="18795" xr:uid="{A6ED4EA7-5FEF-4B31-8F7F-24C7269E6E8F}"/>
    <cellStyle name="Nota 11 2 6 5 2" xfId="18796" xr:uid="{5394D25F-E3B6-4AD9-B95F-9FE981D7978F}"/>
    <cellStyle name="Nota 11 2 6 5 3" xfId="18797" xr:uid="{A6A485A3-7FF2-422B-AA64-51FC1FF312B7}"/>
    <cellStyle name="Nota 11 2 6 5 4" xfId="18798" xr:uid="{41060E29-E614-4577-97E6-B1CE75658289}"/>
    <cellStyle name="Nota 11 2 6 6" xfId="18799" xr:uid="{688D27A5-B70D-4B96-B73C-9ACDF1211145}"/>
    <cellStyle name="Nota 11 2 6 6 2" xfId="18800" xr:uid="{3E9A72D0-B172-401B-B10F-EFF180D1F018}"/>
    <cellStyle name="Nota 11 2 6 6 3" xfId="18801" xr:uid="{ECBC164C-CF30-47F7-8598-93447D6D4E64}"/>
    <cellStyle name="Nota 11 2 6 6 4" xfId="18802" xr:uid="{8936F75F-B159-4BC0-9B02-9B3277EE30EF}"/>
    <cellStyle name="Nota 11 2 6 7" xfId="18803" xr:uid="{F6676EC4-5F83-49E1-88CE-C0C3CF716096}"/>
    <cellStyle name="Nota 11 2 6 8" xfId="18804" xr:uid="{451133E2-6E12-4854-8BAA-8E40E7787A20}"/>
    <cellStyle name="Nota 11 2 6 9" xfId="18805" xr:uid="{587FA445-BDDC-45EC-8E4A-18959702E76E}"/>
    <cellStyle name="Nota 11 2 7" xfId="18806" xr:uid="{B05A5720-97A0-445C-A5B5-761E2720A463}"/>
    <cellStyle name="Nota 11 2 7 2" xfId="18807" xr:uid="{83B20E50-75F8-4D5D-9578-F6354EC4C97F}"/>
    <cellStyle name="Nota 11 2 7 3" xfId="18808" xr:uid="{77EACDE2-4E7F-4F68-A2E1-E8D876729D8E}"/>
    <cellStyle name="Nota 11 2 7 4" xfId="18809" xr:uid="{9F2EDD03-AFB6-484C-AA48-20D47E4A8E81}"/>
    <cellStyle name="Nota 11 2 7 5" xfId="18810" xr:uid="{0E596BDB-CFEA-4F03-AE3D-3EC8B8D36815}"/>
    <cellStyle name="Nota 11 2 8" xfId="18811" xr:uid="{A033B3B6-BE95-491B-BD6A-55086895F099}"/>
    <cellStyle name="Nota 11 2 8 2" xfId="18812" xr:uid="{A704F257-E550-4E40-A8CE-4334B0BE0A70}"/>
    <cellStyle name="Nota 11 2 8 3" xfId="18813" xr:uid="{E976A9B3-252A-4EE6-ADEF-13F824B44120}"/>
    <cellStyle name="Nota 11 2 8 4" xfId="18814" xr:uid="{3544AE2E-22ED-4410-B945-1A223ECE2299}"/>
    <cellStyle name="Nota 11 2 9" xfId="18815" xr:uid="{2C3C0156-A57C-4DD2-94F4-DAD8BF29583B}"/>
    <cellStyle name="Nota 11 2 9 2" xfId="18816" xr:uid="{9CFBA017-737E-4F71-AE2B-0C4D6CD58904}"/>
    <cellStyle name="Nota 11 2 9 3" xfId="18817" xr:uid="{5E2E2CE1-CB91-4858-8458-9698700F55B0}"/>
    <cellStyle name="Nota 11 2 9 4" xfId="18818" xr:uid="{920D75D3-2116-417F-AA1B-A5F2FB13BDC5}"/>
    <cellStyle name="Nota 11 3" xfId="823" xr:uid="{2420A164-318A-43C1-8CB1-5B9ADE883159}"/>
    <cellStyle name="Nota 11 3 10" xfId="18819" xr:uid="{1D6D110C-5AEF-40FE-B84D-ED06485B1BAF}"/>
    <cellStyle name="Nota 11 3 11" xfId="18820" xr:uid="{28226CD4-3386-40D1-ABC5-0B26762696A5}"/>
    <cellStyle name="Nota 11 3 12" xfId="18821" xr:uid="{BB8F88EB-545E-44C7-B1A8-6E9F4C0E010D}"/>
    <cellStyle name="Nota 11 3 13" xfId="18822" xr:uid="{4915CA52-A848-4A4A-9608-00253F1E2090}"/>
    <cellStyle name="Nota 11 3 14" xfId="18823" xr:uid="{C4BB485C-F4D4-4C9F-8DBE-69F0AA76E1F9}"/>
    <cellStyle name="Nota 11 3 2" xfId="1074" xr:uid="{5E946343-20CC-49B2-AB7D-DE3F33E0CF74}"/>
    <cellStyle name="Nota 11 3 2 10" xfId="18824" xr:uid="{9BD0F691-582C-4D63-BEC4-E4D61C86E231}"/>
    <cellStyle name="Nota 11 3 2 11" xfId="18825" xr:uid="{FB7897DA-7A82-4DE9-A9CD-6EF8A9A54121}"/>
    <cellStyle name="Nota 11 3 2 12" xfId="18826" xr:uid="{1BE4F909-A16E-478F-97D6-B4C00778EC3C}"/>
    <cellStyle name="Nota 11 3 2 13" xfId="18827" xr:uid="{892C396B-ED27-45FD-A0FF-31F86D9201EA}"/>
    <cellStyle name="Nota 11 3 2 14" xfId="18828" xr:uid="{1328AED4-FDCD-4D2E-8618-332CCE256D4F}"/>
    <cellStyle name="Nota 11 3 2 2" xfId="18829" xr:uid="{46A993B8-847D-45FD-93D3-804BE421DE29}"/>
    <cellStyle name="Nota 11 3 2 2 10" xfId="18830" xr:uid="{314ED73B-9D38-4028-B0F6-3B5FCF39E2CC}"/>
    <cellStyle name="Nota 11 3 2 2 2" xfId="18831" xr:uid="{4B557A80-7B61-4284-B788-4EC2E471E106}"/>
    <cellStyle name="Nota 11 3 2 2 2 2" xfId="18832" xr:uid="{78CA0872-5F79-4525-99AD-BEC9845AE809}"/>
    <cellStyle name="Nota 11 3 2 2 2 3" xfId="18833" xr:uid="{8842F450-E65F-4F70-8F7F-8F8F0892C5A8}"/>
    <cellStyle name="Nota 11 3 2 2 2 4" xfId="18834" xr:uid="{BBF9B2A7-537E-4A9B-B26B-08A32A43CBA6}"/>
    <cellStyle name="Nota 11 3 2 2 2 5" xfId="18835" xr:uid="{248A641C-6B2A-4F8F-9F6A-EBDDD0F21EF8}"/>
    <cellStyle name="Nota 11 3 2 2 3" xfId="18836" xr:uid="{C8610107-EF45-4F14-8A94-D2AAA27EE74F}"/>
    <cellStyle name="Nota 11 3 2 2 3 2" xfId="18837" xr:uid="{3D29C739-E054-4395-B3A7-F506E3E15D6D}"/>
    <cellStyle name="Nota 11 3 2 2 3 3" xfId="18838" xr:uid="{C2839B89-BB1E-4EFA-86DB-ADF7B815F60D}"/>
    <cellStyle name="Nota 11 3 2 2 3 4" xfId="18839" xr:uid="{6A72F654-6E14-4EC2-89BE-208527F0B09D}"/>
    <cellStyle name="Nota 11 3 2 2 3 5" xfId="18840" xr:uid="{EA2A4F35-97EB-4ED1-9984-E39455C68763}"/>
    <cellStyle name="Nota 11 3 2 2 4" xfId="18841" xr:uid="{0B967499-0C90-499E-814C-F63675B98793}"/>
    <cellStyle name="Nota 11 3 2 2 4 2" xfId="18842" xr:uid="{82E0A0CA-57BA-4196-BA36-C90E11C5F611}"/>
    <cellStyle name="Nota 11 3 2 2 4 3" xfId="18843" xr:uid="{A43FB614-63A7-49D4-9EF4-38D3BD9A7AD6}"/>
    <cellStyle name="Nota 11 3 2 2 4 4" xfId="18844" xr:uid="{3384FD2A-17BA-48EB-A5CE-C6DCFC7DC1EB}"/>
    <cellStyle name="Nota 11 3 2 2 5" xfId="18845" xr:uid="{FA88AE5F-91EC-462D-8A3F-D05CA9A51276}"/>
    <cellStyle name="Nota 11 3 2 2 5 2" xfId="18846" xr:uid="{1DBAFB53-999B-44C7-B77E-8F5F02523648}"/>
    <cellStyle name="Nota 11 3 2 2 5 3" xfId="18847" xr:uid="{9973341D-E4DB-4E03-A3E1-0435BCC94DED}"/>
    <cellStyle name="Nota 11 3 2 2 5 4" xfId="18848" xr:uid="{401F20A0-CD20-4447-B82A-0C933B8E6621}"/>
    <cellStyle name="Nota 11 3 2 2 6" xfId="18849" xr:uid="{AF3A95DB-CE87-4F96-86E9-521773CF5E01}"/>
    <cellStyle name="Nota 11 3 2 2 6 2" xfId="18850" xr:uid="{BE1F0431-6270-4014-A8A0-13C04BC7804E}"/>
    <cellStyle name="Nota 11 3 2 2 6 3" xfId="18851" xr:uid="{5601FCA7-494A-4A5A-A1FA-C6048553C3F4}"/>
    <cellStyle name="Nota 11 3 2 2 6 4" xfId="18852" xr:uid="{F23CB1C5-8AD9-4A91-B078-CCFFD5A6F2DA}"/>
    <cellStyle name="Nota 11 3 2 2 7" xfId="18853" xr:uid="{52A5EFDF-E9EF-43EC-B7CE-43740C86CDD0}"/>
    <cellStyle name="Nota 11 3 2 2 8" xfId="18854" xr:uid="{E5E345F3-0CBE-41CB-86E4-F7FC180C8982}"/>
    <cellStyle name="Nota 11 3 2 2 9" xfId="18855" xr:uid="{065EBAD3-B4D2-41F5-80D2-841F21F5E565}"/>
    <cellStyle name="Nota 11 3 2 3" xfId="18856" xr:uid="{12C726F0-52B1-498D-8A4B-40DE2D40DFDD}"/>
    <cellStyle name="Nota 11 3 2 3 10" xfId="18857" xr:uid="{685F2B2C-4114-413A-B805-4E4BFCBB565A}"/>
    <cellStyle name="Nota 11 3 2 3 2" xfId="18858" xr:uid="{D9228B13-CEA7-464A-AA22-1A461139D0C0}"/>
    <cellStyle name="Nota 11 3 2 3 2 2" xfId="18859" xr:uid="{D0C1015F-FB17-48C7-86D3-4BC80A6C7C44}"/>
    <cellStyle name="Nota 11 3 2 3 2 3" xfId="18860" xr:uid="{38F03EBE-B5EC-43AF-A338-533672B7EB8A}"/>
    <cellStyle name="Nota 11 3 2 3 2 4" xfId="18861" xr:uid="{41C50ABE-8EEF-4C2F-B03C-2E919F0652A9}"/>
    <cellStyle name="Nota 11 3 2 3 2 5" xfId="18862" xr:uid="{0F3DFA52-5591-40A2-A719-B591B02B9BA9}"/>
    <cellStyle name="Nota 11 3 2 3 3" xfId="18863" xr:uid="{492A14D3-1303-426D-867D-B79A0D30DFE4}"/>
    <cellStyle name="Nota 11 3 2 3 3 2" xfId="18864" xr:uid="{B27186F3-BB22-415C-97DF-8050BD98D4B1}"/>
    <cellStyle name="Nota 11 3 2 3 3 3" xfId="18865" xr:uid="{21923C13-67FF-49A6-A556-DB05E3D15073}"/>
    <cellStyle name="Nota 11 3 2 3 3 4" xfId="18866" xr:uid="{3F344B15-7E4C-48B2-9CDA-9BF1CA021009}"/>
    <cellStyle name="Nota 11 3 2 3 3 5" xfId="18867" xr:uid="{41FCE227-DB41-4B2C-93E8-CF9892A84FDE}"/>
    <cellStyle name="Nota 11 3 2 3 4" xfId="18868" xr:uid="{267B1846-A88B-4E70-BF95-36C4006EA514}"/>
    <cellStyle name="Nota 11 3 2 3 4 2" xfId="18869" xr:uid="{5DDED4A3-6CF6-4813-B073-56311F6DA662}"/>
    <cellStyle name="Nota 11 3 2 3 4 3" xfId="18870" xr:uid="{7D5CB5C8-5E3B-4FEC-B00C-06CDA4D95FE1}"/>
    <cellStyle name="Nota 11 3 2 3 4 4" xfId="18871" xr:uid="{8C5E23CE-95F7-48DF-A3AB-6F7D2849546F}"/>
    <cellStyle name="Nota 11 3 2 3 5" xfId="18872" xr:uid="{8CE0638A-5B46-4362-A732-3C1384BE216B}"/>
    <cellStyle name="Nota 11 3 2 3 5 2" xfId="18873" xr:uid="{0476AAED-6CB0-4E71-937E-1923008C88D8}"/>
    <cellStyle name="Nota 11 3 2 3 5 3" xfId="18874" xr:uid="{94D410F4-A901-428D-9BA4-5A7DE5EAEC98}"/>
    <cellStyle name="Nota 11 3 2 3 5 4" xfId="18875" xr:uid="{D455FFDF-1A88-4765-AFEF-D49D9A70A532}"/>
    <cellStyle name="Nota 11 3 2 3 6" xfId="18876" xr:uid="{ED545101-2E03-4AA0-8656-C36228615DF6}"/>
    <cellStyle name="Nota 11 3 2 3 6 2" xfId="18877" xr:uid="{1E73F27B-D3D8-4EF1-A6E6-96BBD1B46E84}"/>
    <cellStyle name="Nota 11 3 2 3 6 3" xfId="18878" xr:uid="{C477E417-A13A-4252-81E9-FD69FC28E386}"/>
    <cellStyle name="Nota 11 3 2 3 6 4" xfId="18879" xr:uid="{0B4B3B1F-4E24-4D7C-B139-F980BE1833A2}"/>
    <cellStyle name="Nota 11 3 2 3 7" xfId="18880" xr:uid="{434A1F9E-0F7E-43FA-86D6-435EF8DBA69A}"/>
    <cellStyle name="Nota 11 3 2 3 8" xfId="18881" xr:uid="{4ECCA14E-D476-4AC5-B151-D6052F6DD6D9}"/>
    <cellStyle name="Nota 11 3 2 3 9" xfId="18882" xr:uid="{50EBD4E1-BD19-4360-94DC-4A517A5D6171}"/>
    <cellStyle name="Nota 11 3 2 4" xfId="18883" xr:uid="{86310C9A-E3F8-499B-AAA1-AED4F8826CDC}"/>
    <cellStyle name="Nota 11 3 2 4 2" xfId="18884" xr:uid="{032D7762-85E6-48A3-938F-188DB2A3BA66}"/>
    <cellStyle name="Nota 11 3 2 4 3" xfId="18885" xr:uid="{6761FC29-C0C2-42C4-BC74-40B3A9977A13}"/>
    <cellStyle name="Nota 11 3 2 4 4" xfId="18886" xr:uid="{937F8B77-F10C-44D2-B35A-A25D28729919}"/>
    <cellStyle name="Nota 11 3 2 4 5" xfId="18887" xr:uid="{33377506-B45A-44BB-80F7-85F602846AA7}"/>
    <cellStyle name="Nota 11 3 2 5" xfId="18888" xr:uid="{3A8989BB-C516-4B85-AFB0-C2AB09830A77}"/>
    <cellStyle name="Nota 11 3 2 5 2" xfId="18889" xr:uid="{1896BE17-63ED-42A9-AD47-60F103D32C1C}"/>
    <cellStyle name="Nota 11 3 2 5 3" xfId="18890" xr:uid="{2B9FAD96-85BB-4CAD-86E1-0A756AC0F364}"/>
    <cellStyle name="Nota 11 3 2 5 4" xfId="18891" xr:uid="{AE3EC095-E989-4230-8CF2-3B9BE920529A}"/>
    <cellStyle name="Nota 11 3 2 5 5" xfId="18892" xr:uid="{67732F79-49FA-46A3-9702-461CCC1D3DE0}"/>
    <cellStyle name="Nota 11 3 2 6" xfId="18893" xr:uid="{A55C8505-983F-44E3-A271-BE674B4B3697}"/>
    <cellStyle name="Nota 11 3 2 6 2" xfId="18894" xr:uid="{D3B6F0DE-7192-48BC-B948-D3FBBC6B3C97}"/>
    <cellStyle name="Nota 11 3 2 6 3" xfId="18895" xr:uid="{059C144A-A9B1-4A72-B0FA-43D1AB65714B}"/>
    <cellStyle name="Nota 11 3 2 6 4" xfId="18896" xr:uid="{5BA083CD-FEFE-4137-A203-4C05334890CB}"/>
    <cellStyle name="Nota 11 3 2 7" xfId="18897" xr:uid="{2E3FE893-C4AE-4CD5-A93E-BDDE29863A4E}"/>
    <cellStyle name="Nota 11 3 2 7 2" xfId="18898" xr:uid="{4682AC5C-47CC-441F-B6B4-030B8609B26B}"/>
    <cellStyle name="Nota 11 3 2 7 3" xfId="18899" xr:uid="{F622C2CD-47A0-491C-9D11-DD001946610E}"/>
    <cellStyle name="Nota 11 3 2 7 4" xfId="18900" xr:uid="{DD95C205-7826-462C-BF90-A4D48D95844F}"/>
    <cellStyle name="Nota 11 3 2 8" xfId="18901" xr:uid="{89E8D00C-DBA2-4256-8841-ECBA614FE8F2}"/>
    <cellStyle name="Nota 11 3 2 8 2" xfId="18902" xr:uid="{1CE7E7AC-25DA-4D4C-A09D-9759F0D05FB9}"/>
    <cellStyle name="Nota 11 3 2 8 3" xfId="18903" xr:uid="{3A2AD0C5-F6BF-4E76-B5E3-40D7BEA4B8ED}"/>
    <cellStyle name="Nota 11 3 2 8 4" xfId="18904" xr:uid="{37FFF622-D0A3-4B27-94AF-1A4A86D7AE58}"/>
    <cellStyle name="Nota 11 3 2 9" xfId="18905" xr:uid="{5FFAD665-4B49-4C10-9FB4-67018EF67656}"/>
    <cellStyle name="Nota 11 3 3" xfId="18906" xr:uid="{8FDDD602-85E5-4B75-B5FC-EA58D1ADC6A9}"/>
    <cellStyle name="Nota 11 3 3 10" xfId="18907" xr:uid="{2AE6821A-FC50-4F96-B254-18CC89E64574}"/>
    <cellStyle name="Nota 11 3 3 2" xfId="18908" xr:uid="{DDBA9C0D-977B-4ADC-BB94-F3AAF6C80684}"/>
    <cellStyle name="Nota 11 3 3 2 2" xfId="18909" xr:uid="{794CA009-5C42-4C93-8630-FEAE4F8DCB68}"/>
    <cellStyle name="Nota 11 3 3 2 3" xfId="18910" xr:uid="{09AD4B8E-B4EA-409E-B229-3CEF1C705808}"/>
    <cellStyle name="Nota 11 3 3 2 4" xfId="18911" xr:uid="{6ADEE222-CD99-46F5-9911-FA90402F532E}"/>
    <cellStyle name="Nota 11 3 3 2 5" xfId="18912" xr:uid="{E98221F3-A796-498C-9E7C-C25EBF820B3C}"/>
    <cellStyle name="Nota 11 3 3 3" xfId="18913" xr:uid="{FE58E35F-7520-4FB6-B0DD-A0F6CF95DFFB}"/>
    <cellStyle name="Nota 11 3 3 3 2" xfId="18914" xr:uid="{47C8AC1A-5405-4388-B103-FBDE8BD1F54F}"/>
    <cellStyle name="Nota 11 3 3 3 3" xfId="18915" xr:uid="{A82A41DE-6998-4605-8D64-3C4440E35C19}"/>
    <cellStyle name="Nota 11 3 3 3 4" xfId="18916" xr:uid="{1A6E4E16-F52D-4F0E-A6E5-E078AAC2D08D}"/>
    <cellStyle name="Nota 11 3 3 3 5" xfId="18917" xr:uid="{F5503657-D672-4B48-85B6-E5BC5D8ACA23}"/>
    <cellStyle name="Nota 11 3 3 4" xfId="18918" xr:uid="{585F6A53-B18C-4D60-98BB-0F5C86287D73}"/>
    <cellStyle name="Nota 11 3 3 4 2" xfId="18919" xr:uid="{FBA3770E-4A31-4889-AA0F-EE248E888ACF}"/>
    <cellStyle name="Nota 11 3 3 4 3" xfId="18920" xr:uid="{7A177025-CFB8-40DC-A86A-26255E44A2A2}"/>
    <cellStyle name="Nota 11 3 3 4 4" xfId="18921" xr:uid="{61F49599-83DC-4C1B-9A66-C6C414F66AD8}"/>
    <cellStyle name="Nota 11 3 3 5" xfId="18922" xr:uid="{94C0AC20-5680-47F0-88DD-7CBC0158A61F}"/>
    <cellStyle name="Nota 11 3 3 5 2" xfId="18923" xr:uid="{1A2321CD-0B45-4767-909D-356BFFD51278}"/>
    <cellStyle name="Nota 11 3 3 5 3" xfId="18924" xr:uid="{6DADFA0C-E6D6-469B-8EEA-E5A12D7CC503}"/>
    <cellStyle name="Nota 11 3 3 5 4" xfId="18925" xr:uid="{C2E4B31A-C623-4855-8B3D-BF462A0E7B43}"/>
    <cellStyle name="Nota 11 3 3 6" xfId="18926" xr:uid="{91290B13-E6DE-4746-927A-5A911E56DE10}"/>
    <cellStyle name="Nota 11 3 3 6 2" xfId="18927" xr:uid="{1538916A-CCEF-4551-9040-04ABDCF2BA3D}"/>
    <cellStyle name="Nota 11 3 3 6 3" xfId="18928" xr:uid="{3B9299C5-AAD6-43E8-8399-666B55F29B86}"/>
    <cellStyle name="Nota 11 3 3 6 4" xfId="18929" xr:uid="{7659D190-6B29-4314-BE25-8EE5C997C884}"/>
    <cellStyle name="Nota 11 3 3 7" xfId="18930" xr:uid="{4668CA7F-F34E-4ECA-B9B8-6FA71B319D78}"/>
    <cellStyle name="Nota 11 3 3 8" xfId="18931" xr:uid="{D87BE44A-3AEF-46F1-906C-31A2C9A65363}"/>
    <cellStyle name="Nota 11 3 3 9" xfId="18932" xr:uid="{660E9382-59E4-4B0F-8B4E-D21C6515AE0A}"/>
    <cellStyle name="Nota 11 3 4" xfId="18933" xr:uid="{482EDC52-6FFF-4E90-BCE9-323A0496DCC9}"/>
    <cellStyle name="Nota 11 3 4 10" xfId="18934" xr:uid="{B615C765-BC82-4257-89C5-CDCE187C9B9C}"/>
    <cellStyle name="Nota 11 3 4 2" xfId="18935" xr:uid="{3D4A539B-31DB-4F09-B33F-F3BEC55248E2}"/>
    <cellStyle name="Nota 11 3 4 2 2" xfId="18936" xr:uid="{73C34044-3539-4B32-82E5-E07B69284D81}"/>
    <cellStyle name="Nota 11 3 4 2 3" xfId="18937" xr:uid="{F82DEDD9-C783-4A3F-824B-514F940D7248}"/>
    <cellStyle name="Nota 11 3 4 2 4" xfId="18938" xr:uid="{5AC06CC1-038E-4A29-BA11-704DFE77F02B}"/>
    <cellStyle name="Nota 11 3 4 2 5" xfId="18939" xr:uid="{2EC05C4F-0F15-4276-AED2-D9D67B248B33}"/>
    <cellStyle name="Nota 11 3 4 3" xfId="18940" xr:uid="{3C84A86D-D8A0-4AE0-A3DB-AF088DE91AFE}"/>
    <cellStyle name="Nota 11 3 4 3 2" xfId="18941" xr:uid="{9747310F-76C0-452A-834F-9F65F1C2772D}"/>
    <cellStyle name="Nota 11 3 4 3 3" xfId="18942" xr:uid="{C0DB70E1-3978-4777-BEA6-A7DAB3BDB005}"/>
    <cellStyle name="Nota 11 3 4 3 4" xfId="18943" xr:uid="{A7B48965-6E58-44B0-BBBB-60F953998E3C}"/>
    <cellStyle name="Nota 11 3 4 3 5" xfId="18944" xr:uid="{15BF4FFE-6B6A-493E-9BC9-4884D2F558DF}"/>
    <cellStyle name="Nota 11 3 4 4" xfId="18945" xr:uid="{26659A10-F904-4A1D-AA64-43FB96601ED6}"/>
    <cellStyle name="Nota 11 3 4 4 2" xfId="18946" xr:uid="{83111D9C-A999-42E8-94CC-AAF6AE12FD05}"/>
    <cellStyle name="Nota 11 3 4 4 3" xfId="18947" xr:uid="{1B847F4B-71F9-4B60-AA72-AD5F3ADCB788}"/>
    <cellStyle name="Nota 11 3 4 4 4" xfId="18948" xr:uid="{470DBD5D-5903-4A1E-B339-5510A27AE163}"/>
    <cellStyle name="Nota 11 3 4 5" xfId="18949" xr:uid="{F854AC46-FB56-424B-B499-0CFF91BF8E9E}"/>
    <cellStyle name="Nota 11 3 4 5 2" xfId="18950" xr:uid="{4BB692BC-3F8A-48D2-AAFC-E706CD0E8BC7}"/>
    <cellStyle name="Nota 11 3 4 5 3" xfId="18951" xr:uid="{902DB0B7-0E00-4391-998C-5D36F6D7EF97}"/>
    <cellStyle name="Nota 11 3 4 5 4" xfId="18952" xr:uid="{B201168C-1D1F-4AE4-8DFB-DD552F4FB757}"/>
    <cellStyle name="Nota 11 3 4 6" xfId="18953" xr:uid="{4DCC29A5-BDEE-4DC8-B7B2-12F69BE063B4}"/>
    <cellStyle name="Nota 11 3 4 6 2" xfId="18954" xr:uid="{A0C62E57-6722-4C8B-826A-65416E52E461}"/>
    <cellStyle name="Nota 11 3 4 6 3" xfId="18955" xr:uid="{678B7B95-027A-4402-BF2B-C1024790AFA5}"/>
    <cellStyle name="Nota 11 3 4 6 4" xfId="18956" xr:uid="{213A5014-F81A-4096-9226-1C0A33FFD448}"/>
    <cellStyle name="Nota 11 3 4 7" xfId="18957" xr:uid="{D2C98EC0-EFD5-4957-B73F-D36B7B6253C7}"/>
    <cellStyle name="Nota 11 3 4 8" xfId="18958" xr:uid="{6197CD6E-9B1D-4FE4-94F2-59DAEAA49015}"/>
    <cellStyle name="Nota 11 3 4 9" xfId="18959" xr:uid="{DACC8E5C-C682-492F-AA87-3A2EF9CAFB7D}"/>
    <cellStyle name="Nota 11 3 5" xfId="18960" xr:uid="{8BE4EB54-FF91-4442-B8BA-5CCCC042BF96}"/>
    <cellStyle name="Nota 11 3 5 10" xfId="18961" xr:uid="{4D275E48-CF4C-4C08-93FE-46244C235695}"/>
    <cellStyle name="Nota 11 3 5 2" xfId="18962" xr:uid="{6DE03E3D-83EE-47C3-9AD6-66CF1AF51955}"/>
    <cellStyle name="Nota 11 3 5 2 2" xfId="18963" xr:uid="{878BFFB5-F574-4C9B-8BC0-5471384E2558}"/>
    <cellStyle name="Nota 11 3 5 2 3" xfId="18964" xr:uid="{6E4BA10A-DA90-46BC-B792-A5861A2473BC}"/>
    <cellStyle name="Nota 11 3 5 2 4" xfId="18965" xr:uid="{695A70B4-2FA7-4291-B733-278C0220464D}"/>
    <cellStyle name="Nota 11 3 5 2 5" xfId="18966" xr:uid="{4299D8A5-D15E-4A96-AE5D-4092305DD3A4}"/>
    <cellStyle name="Nota 11 3 5 3" xfId="18967" xr:uid="{6CD10CBA-99FF-4078-90F5-A5A47A6E315D}"/>
    <cellStyle name="Nota 11 3 5 3 2" xfId="18968" xr:uid="{C3C673F7-1444-40EC-B618-75B644898E74}"/>
    <cellStyle name="Nota 11 3 5 3 3" xfId="18969" xr:uid="{992E9CBC-94AC-42AD-AA3F-26B415B654D6}"/>
    <cellStyle name="Nota 11 3 5 3 4" xfId="18970" xr:uid="{BB9DD0F5-FAA7-4DF7-BF3C-612997BFC8F2}"/>
    <cellStyle name="Nota 11 3 5 3 5" xfId="18971" xr:uid="{1F797369-9197-4160-9637-F3151CB11217}"/>
    <cellStyle name="Nota 11 3 5 4" xfId="18972" xr:uid="{6425300F-68A4-4645-B83C-B3EF3FA1E0D3}"/>
    <cellStyle name="Nota 11 3 5 4 2" xfId="18973" xr:uid="{CE0C9FC4-A419-4930-A9D4-39592CF3F93C}"/>
    <cellStyle name="Nota 11 3 5 4 3" xfId="18974" xr:uid="{82408373-ED81-4908-938F-82384BDFC1E7}"/>
    <cellStyle name="Nota 11 3 5 4 4" xfId="18975" xr:uid="{4211CED7-B424-4CDF-8479-D0FFACFB1285}"/>
    <cellStyle name="Nota 11 3 5 5" xfId="18976" xr:uid="{2658A297-D5FB-4233-B76E-0FF871A156DC}"/>
    <cellStyle name="Nota 11 3 5 5 2" xfId="18977" xr:uid="{F6B6E2FA-506E-4565-AB2C-B06DD0473386}"/>
    <cellStyle name="Nota 11 3 5 5 3" xfId="18978" xr:uid="{60158171-667E-43B8-98BA-53E2FFB12320}"/>
    <cellStyle name="Nota 11 3 5 5 4" xfId="18979" xr:uid="{9843C98D-6DB0-4893-BA20-7861DFFE990F}"/>
    <cellStyle name="Nota 11 3 5 6" xfId="18980" xr:uid="{070432B5-06AB-465F-90E8-D6606B35B6AA}"/>
    <cellStyle name="Nota 11 3 5 6 2" xfId="18981" xr:uid="{4BF6EB56-D309-49A3-B05F-3BC949FC9D09}"/>
    <cellStyle name="Nota 11 3 5 6 3" xfId="18982" xr:uid="{BD5E73E4-CE58-4F46-9687-92FA4DF7377D}"/>
    <cellStyle name="Nota 11 3 5 6 4" xfId="18983" xr:uid="{CAC0A1D9-4362-4B1B-B0D1-35600067BE21}"/>
    <cellStyle name="Nota 11 3 5 7" xfId="18984" xr:uid="{0CD9EDDA-A8DD-4313-B963-48B45C575CF4}"/>
    <cellStyle name="Nota 11 3 5 8" xfId="18985" xr:uid="{D3C99392-A1A3-4CFD-B68A-9591298AEAED}"/>
    <cellStyle name="Nota 11 3 5 9" xfId="18986" xr:uid="{EC379C11-4541-4326-8A2E-4B839EDF8B9C}"/>
    <cellStyle name="Nota 11 3 6" xfId="18987" xr:uid="{B4B06C34-3C12-4E23-BB9B-BBCD1D8A1B17}"/>
    <cellStyle name="Nota 11 3 6 2" xfId="18988" xr:uid="{9C4FA2C7-5631-452A-B18F-FA94A7DE98DB}"/>
    <cellStyle name="Nota 11 3 6 3" xfId="18989" xr:uid="{4A380B89-9938-4564-8819-C2B4B6A81385}"/>
    <cellStyle name="Nota 11 3 6 4" xfId="18990" xr:uid="{0FE2C19B-F78F-4622-8E68-A50E3BABEEC6}"/>
    <cellStyle name="Nota 11 3 6 5" xfId="18991" xr:uid="{923608FF-C87A-4F31-AED9-61DC7AF189DA}"/>
    <cellStyle name="Nota 11 3 7" xfId="18992" xr:uid="{A36A7FB2-4C4C-4BDE-98AA-811CDF01EF61}"/>
    <cellStyle name="Nota 11 3 7 2" xfId="18993" xr:uid="{CD48C352-2CC1-419A-8AED-65549213BB6F}"/>
    <cellStyle name="Nota 11 3 7 3" xfId="18994" xr:uid="{3F386576-C30B-4AD0-8521-2A7B0F2C1EE8}"/>
    <cellStyle name="Nota 11 3 7 4" xfId="18995" xr:uid="{1E2A691F-52D0-4727-8E15-0EC4D15F85E1}"/>
    <cellStyle name="Nota 11 3 8" xfId="18996" xr:uid="{6000D69E-B3D6-4197-A430-85021B661FB5}"/>
    <cellStyle name="Nota 11 3 8 2" xfId="18997" xr:uid="{8D72C376-3EB3-4935-8171-951E2B340F82}"/>
    <cellStyle name="Nota 11 3 8 3" xfId="18998" xr:uid="{E87EF9E2-FEBA-4C37-878A-77ABEB744D16}"/>
    <cellStyle name="Nota 11 3 8 4" xfId="18999" xr:uid="{99A06502-F3C4-40B2-AE3E-9D7D487A32DB}"/>
    <cellStyle name="Nota 11 3 9" xfId="19000" xr:uid="{E08B97CA-FA48-45EE-A98A-CCF37C799514}"/>
    <cellStyle name="Nota 11 3 9 2" xfId="19001" xr:uid="{4DD614E5-C4FB-437E-B5B7-34985A846B04}"/>
    <cellStyle name="Nota 11 3 9 3" xfId="19002" xr:uid="{D2A13D39-0A07-4BF5-8EF3-E54841DC6D95}"/>
    <cellStyle name="Nota 11 3 9 4" xfId="19003" xr:uid="{8EDDD33C-FA44-45BC-82A0-A1BDEDC91B6A}"/>
    <cellStyle name="Nota 11 4" xfId="19004" xr:uid="{1E079148-32BF-44F6-A64E-4B0A68E83BDB}"/>
    <cellStyle name="Nota 11 4 10" xfId="19005" xr:uid="{F14B17CB-E6F7-45A5-AD48-DDBC141E8371}"/>
    <cellStyle name="Nota 11 4 2" xfId="19006" xr:uid="{CC9EB04B-D324-4EE4-BF61-C55BB2C24267}"/>
    <cellStyle name="Nota 11 4 2 2" xfId="19007" xr:uid="{DA630C07-10C0-4C52-99C5-556584D670AC}"/>
    <cellStyle name="Nota 11 4 2 3" xfId="19008" xr:uid="{AFBE6DD2-BAB6-4EC6-8C73-E9510AB730D4}"/>
    <cellStyle name="Nota 11 4 2 4" xfId="19009" xr:uid="{D93396D2-F0AE-4808-919A-5622FA65CBAB}"/>
    <cellStyle name="Nota 11 4 2 5" xfId="19010" xr:uid="{2FAFE3F2-FD1A-4582-AFB2-9906FF86A577}"/>
    <cellStyle name="Nota 11 4 3" xfId="19011" xr:uid="{D30CB4FB-62B4-4BD1-AA86-CBBE58DD6E6A}"/>
    <cellStyle name="Nota 11 4 3 2" xfId="19012" xr:uid="{C29ABD54-DA2C-4801-A168-AF06ABF1C6F7}"/>
    <cellStyle name="Nota 11 4 3 3" xfId="19013" xr:uid="{75D48A84-6C59-4963-AF11-5E82CC64EBBA}"/>
    <cellStyle name="Nota 11 4 3 4" xfId="19014" xr:uid="{734391D8-2C66-4B9C-90E3-93FECC67DF99}"/>
    <cellStyle name="Nota 11 4 3 5" xfId="19015" xr:uid="{FA178B16-D976-45BA-A894-F1D0A2B8F851}"/>
    <cellStyle name="Nota 11 4 4" xfId="19016" xr:uid="{52809920-2C44-48AB-B51E-4F4849E5BBEB}"/>
    <cellStyle name="Nota 11 4 4 2" xfId="19017" xr:uid="{BB7DDDB9-3D15-449A-B86E-417E8497FE12}"/>
    <cellStyle name="Nota 11 4 4 3" xfId="19018" xr:uid="{64F10937-8D71-475B-BFA1-73979B7AC3D5}"/>
    <cellStyle name="Nota 11 4 4 4" xfId="19019" xr:uid="{02BED912-1259-49B7-8FB3-98F2B3237AC0}"/>
    <cellStyle name="Nota 11 4 5" xfId="19020" xr:uid="{7C0495C3-7275-41F0-A4B4-04DA90678E54}"/>
    <cellStyle name="Nota 11 4 5 2" xfId="19021" xr:uid="{89DF613C-B48A-460A-9A42-0514F97DB791}"/>
    <cellStyle name="Nota 11 4 5 3" xfId="19022" xr:uid="{B99EB96B-C094-4551-AD03-BFCD83CEC7DF}"/>
    <cellStyle name="Nota 11 4 5 4" xfId="19023" xr:uid="{3A8F291C-3CD0-4267-9990-B60AE3E40DB8}"/>
    <cellStyle name="Nota 11 4 6" xfId="19024" xr:uid="{55375713-A746-4CFA-8995-B914789D2828}"/>
    <cellStyle name="Nota 11 4 6 2" xfId="19025" xr:uid="{B08864F3-5F0F-408C-BC03-71AB0C0CE6D5}"/>
    <cellStyle name="Nota 11 4 6 3" xfId="19026" xr:uid="{9F807483-1F89-42F5-B733-2BC84A89A8D7}"/>
    <cellStyle name="Nota 11 4 6 4" xfId="19027" xr:uid="{BD7F7F48-C8E9-4655-98DB-F008E224C575}"/>
    <cellStyle name="Nota 11 4 7" xfId="19028" xr:uid="{BBF85A8E-DC6A-4530-8E1A-5AE06FE619D6}"/>
    <cellStyle name="Nota 11 4 8" xfId="19029" xr:uid="{DE2CD7F5-7A32-4A01-8D3B-E0D1BF60E0B0}"/>
    <cellStyle name="Nota 11 4 9" xfId="19030" xr:uid="{F8332ECC-C683-4F62-A663-9AD43A50AE8C}"/>
    <cellStyle name="Nota 11 5" xfId="19031" xr:uid="{B6D427AB-8523-4F3B-A188-EABAFD6AD3E5}"/>
    <cellStyle name="Nota 11 5 10" xfId="19032" xr:uid="{CC8089FF-81A2-48B0-8CBB-52F43771F220}"/>
    <cellStyle name="Nota 11 5 2" xfId="19033" xr:uid="{1448BD65-6E7A-451E-A9D9-2C8258DE04BA}"/>
    <cellStyle name="Nota 11 5 2 2" xfId="19034" xr:uid="{B6B35DF8-885B-45C8-87A4-131314FAB998}"/>
    <cellStyle name="Nota 11 5 2 3" xfId="19035" xr:uid="{A2E1718B-4C86-4019-946C-5254AE030A87}"/>
    <cellStyle name="Nota 11 5 2 4" xfId="19036" xr:uid="{71C826E4-B338-4922-91E1-168E647D40DE}"/>
    <cellStyle name="Nota 11 5 2 5" xfId="19037" xr:uid="{E52BD261-1C99-447A-BFDD-97C9609DF7E6}"/>
    <cellStyle name="Nota 11 5 3" xfId="19038" xr:uid="{B283B0E3-E975-4DD1-AFC3-31C32F88952E}"/>
    <cellStyle name="Nota 11 5 3 2" xfId="19039" xr:uid="{C12EBDF1-48F9-4EB0-BB15-2D378E5FABE8}"/>
    <cellStyle name="Nota 11 5 3 3" xfId="19040" xr:uid="{D93F0D92-BECF-4EAD-A64E-7A9B4C97D637}"/>
    <cellStyle name="Nota 11 5 3 4" xfId="19041" xr:uid="{16FA1240-FBDF-429C-8F66-EE6355295F0C}"/>
    <cellStyle name="Nota 11 5 3 5" xfId="19042" xr:uid="{8ADA31EA-C4DC-4C3E-AFD0-B68659FAFED8}"/>
    <cellStyle name="Nota 11 5 4" xfId="19043" xr:uid="{A64F4BBA-10AB-4AF2-8ACA-0A5CB06DC879}"/>
    <cellStyle name="Nota 11 5 4 2" xfId="19044" xr:uid="{6B15C53E-26BC-473A-BB1C-418608CD2F13}"/>
    <cellStyle name="Nota 11 5 4 3" xfId="19045" xr:uid="{6914969B-B681-4D93-9D6B-186A1D16E181}"/>
    <cellStyle name="Nota 11 5 4 4" xfId="19046" xr:uid="{69F372B1-9B7D-4DF6-A6BC-764E6D62B502}"/>
    <cellStyle name="Nota 11 5 5" xfId="19047" xr:uid="{1153331A-5A12-498E-B39C-D175857885F8}"/>
    <cellStyle name="Nota 11 5 5 2" xfId="19048" xr:uid="{0BD57E2A-B1A5-4144-814E-7A1DD3AC6D97}"/>
    <cellStyle name="Nota 11 5 5 3" xfId="19049" xr:uid="{F9E5E173-3F62-4EBA-BD6E-C7B6F5FE6B17}"/>
    <cellStyle name="Nota 11 5 5 4" xfId="19050" xr:uid="{88AC4C97-55B2-4DDA-A33B-5479E1DF81B4}"/>
    <cellStyle name="Nota 11 5 6" xfId="19051" xr:uid="{0D12E39C-5F5A-49E9-B5AE-C5271DF4B5E9}"/>
    <cellStyle name="Nota 11 5 6 2" xfId="19052" xr:uid="{1FEB378E-DD44-4171-A0FA-C23447BA5832}"/>
    <cellStyle name="Nota 11 5 6 3" xfId="19053" xr:uid="{AC54B3D9-5652-483F-AE64-C46ED2A7D9F1}"/>
    <cellStyle name="Nota 11 5 6 4" xfId="19054" xr:uid="{2AD95E47-D660-4867-AA83-415D9380A83C}"/>
    <cellStyle name="Nota 11 5 7" xfId="19055" xr:uid="{F1589F33-1036-4252-9073-9C387F37D22A}"/>
    <cellStyle name="Nota 11 5 8" xfId="19056" xr:uid="{8F3F8765-D53D-4F63-B020-2859C4227B76}"/>
    <cellStyle name="Nota 11 5 9" xfId="19057" xr:uid="{CDC41001-6710-43D5-B8E6-D2F5AA69E035}"/>
    <cellStyle name="Nota 11 6" xfId="19058" xr:uid="{BA5EF8E0-3150-453F-A026-209EDBE311EB}"/>
    <cellStyle name="Nota 11 6 10" xfId="19059" xr:uid="{3B7885C8-CADB-4D33-9E1B-6F6FC30EAD9A}"/>
    <cellStyle name="Nota 11 6 2" xfId="19060" xr:uid="{73F07035-14EC-43AC-BEBD-9B3C8ABF501D}"/>
    <cellStyle name="Nota 11 6 2 2" xfId="19061" xr:uid="{A0EB9BC2-0958-423D-BAD0-184673D65058}"/>
    <cellStyle name="Nota 11 6 2 3" xfId="19062" xr:uid="{3BE02445-83B3-4426-A4E7-668950BC776C}"/>
    <cellStyle name="Nota 11 6 2 4" xfId="19063" xr:uid="{2502549A-DEF5-4B15-9136-B2A326569248}"/>
    <cellStyle name="Nota 11 6 2 5" xfId="19064" xr:uid="{98549197-473C-4B28-94EB-BA00DD6CF8A9}"/>
    <cellStyle name="Nota 11 6 3" xfId="19065" xr:uid="{E6D2701F-C591-4E0D-83FF-DA8B9AFB402A}"/>
    <cellStyle name="Nota 11 6 3 2" xfId="19066" xr:uid="{7ECC1732-D790-413F-AC95-1CF66EBD02C3}"/>
    <cellStyle name="Nota 11 6 3 3" xfId="19067" xr:uid="{AD446262-F738-4586-816F-6E5EA6E7FD2E}"/>
    <cellStyle name="Nota 11 6 3 4" xfId="19068" xr:uid="{BB89AA16-F2B0-4F8D-82BD-C517590F3A5D}"/>
    <cellStyle name="Nota 11 6 3 5" xfId="19069" xr:uid="{72A1A307-2CEE-4529-AF42-E0CEBDF04236}"/>
    <cellStyle name="Nota 11 6 4" xfId="19070" xr:uid="{FC648BE5-C03C-45E7-A90E-12426BED7B49}"/>
    <cellStyle name="Nota 11 6 4 2" xfId="19071" xr:uid="{4091AB31-8D00-4990-B018-4A08C351A048}"/>
    <cellStyle name="Nota 11 6 4 3" xfId="19072" xr:uid="{E47DA5B4-8F52-44CA-8D7C-7642D59969E6}"/>
    <cellStyle name="Nota 11 6 4 4" xfId="19073" xr:uid="{A954E524-9A68-4273-B6D0-20745B97957F}"/>
    <cellStyle name="Nota 11 6 5" xfId="19074" xr:uid="{5907E6BC-AACF-4271-B1A5-A1412B8CAB30}"/>
    <cellStyle name="Nota 11 6 5 2" xfId="19075" xr:uid="{A9070C8A-A2EC-4732-B008-6230983A3705}"/>
    <cellStyle name="Nota 11 6 5 3" xfId="19076" xr:uid="{736D4ACB-9096-4B09-984F-3FF30C653767}"/>
    <cellStyle name="Nota 11 6 5 4" xfId="19077" xr:uid="{E5A2AFCE-321C-4188-B55F-982F1F14C124}"/>
    <cellStyle name="Nota 11 6 6" xfId="19078" xr:uid="{7F2142E1-E360-4251-8943-0D271E11340A}"/>
    <cellStyle name="Nota 11 6 6 2" xfId="19079" xr:uid="{69237F7F-0A10-4288-A7AD-E32803F1ADF6}"/>
    <cellStyle name="Nota 11 6 6 3" xfId="19080" xr:uid="{FA39B8A4-D924-4F86-B03A-2D41D7192E1B}"/>
    <cellStyle name="Nota 11 6 6 4" xfId="19081" xr:uid="{163FF4C2-2F45-4E41-B3D4-596A35AAEEF4}"/>
    <cellStyle name="Nota 11 6 7" xfId="19082" xr:uid="{2D5841F7-4A92-437E-A4A2-463170D9E975}"/>
    <cellStyle name="Nota 11 6 8" xfId="19083" xr:uid="{70CD89EA-D4D4-44DC-8D6C-14612B6B193E}"/>
    <cellStyle name="Nota 11 6 9" xfId="19084" xr:uid="{27EEBCAD-08AE-4F42-85DC-9A1643058DF4}"/>
    <cellStyle name="Nota 11 7" xfId="19085" xr:uid="{E65787B5-9DC9-48C6-BA69-5FD838548184}"/>
    <cellStyle name="Nota 11 7 2" xfId="19086" xr:uid="{83CD331D-D41F-4D7B-8BA5-43A4B84B355C}"/>
    <cellStyle name="Nota 11 7 3" xfId="19087" xr:uid="{98A730C5-0502-40B1-971A-973795D42A5F}"/>
    <cellStyle name="Nota 11 7 4" xfId="19088" xr:uid="{4377BEEA-46DD-4206-A83C-E43A312D92CE}"/>
    <cellStyle name="Nota 11 7 5" xfId="19089" xr:uid="{EAEE29FD-13EE-4D6D-8EBE-606846B34E6E}"/>
    <cellStyle name="Nota 11 8" xfId="19090" xr:uid="{A0A450EE-C388-4658-8AF8-9D3BB7691AB5}"/>
    <cellStyle name="Nota 11 8 2" xfId="19091" xr:uid="{CB1F8672-0821-4064-BC58-4EC1DFA893DD}"/>
    <cellStyle name="Nota 11 8 3" xfId="19092" xr:uid="{7F3E450E-FB21-4F9B-A2EF-73206EF169DA}"/>
    <cellStyle name="Nota 11 8 4" xfId="19093" xr:uid="{1E6AC6A8-FD92-4D2E-A1A7-E06A53EC0B63}"/>
    <cellStyle name="Nota 11 9" xfId="19094" xr:uid="{12255091-4BBC-4A6F-B2DE-451583DB5D9F}"/>
    <cellStyle name="Nota 11 9 2" xfId="19095" xr:uid="{2E9A34F5-8B88-41DD-BDE9-2D35C6802ADE}"/>
    <cellStyle name="Nota 11 9 3" xfId="19096" xr:uid="{6FB0A48A-EC16-4D56-9BFD-84018783A799}"/>
    <cellStyle name="Nota 11 9 4" xfId="19097" xr:uid="{DF56934B-8D22-4D4F-A5E1-BD95C59E415B}"/>
    <cellStyle name="Nota 12" xfId="1314" xr:uid="{7461AB76-4BF1-4A3C-9463-090E3DD30623}"/>
    <cellStyle name="Nota 13" xfId="445" xr:uid="{AC730C8B-8AE0-45F9-9B74-285F6E3F1493}"/>
    <cellStyle name="Nota 14" xfId="52338" xr:uid="{9BCC6F40-1C20-4BB1-9CC3-9D5171BCAB63}"/>
    <cellStyle name="Nota 2" xfId="81" xr:uid="{00000000-0005-0000-0000-000069000000}"/>
    <cellStyle name="Nota 2 10" xfId="455" xr:uid="{099F1951-C43E-4FA5-8936-E749170E02FA}"/>
    <cellStyle name="Nota 2 10 10" xfId="19098" xr:uid="{1EB89E28-B093-408B-A379-B577C36EBABD}"/>
    <cellStyle name="Nota 2 10 10 2" xfId="19099" xr:uid="{B7AA6792-8AF5-4174-9F6C-08996CE468A2}"/>
    <cellStyle name="Nota 2 10 10 3" xfId="19100" xr:uid="{95765622-4CCF-4917-A777-1CF68CED73DE}"/>
    <cellStyle name="Nota 2 10 10 4" xfId="19101" xr:uid="{9741194B-5C9E-4E85-9E75-CB10091BC800}"/>
    <cellStyle name="Nota 2 10 11" xfId="19102" xr:uid="{16821D03-1AB4-4DA7-8315-F241EB417966}"/>
    <cellStyle name="Nota 2 10 12" xfId="19103" xr:uid="{88D57B5C-029C-4807-8E77-E32CB1E5B45F}"/>
    <cellStyle name="Nota 2 10 13" xfId="19104" xr:uid="{A4B63C1A-2B4B-4F35-A6A1-0856925A1310}"/>
    <cellStyle name="Nota 2 10 14" xfId="19105" xr:uid="{323B7E7A-A389-4AF5-8577-4CEE5711E6C1}"/>
    <cellStyle name="Nota 2 10 15" xfId="19106" xr:uid="{A73E8AF5-B77F-4588-B898-D6A10A17E8F0}"/>
    <cellStyle name="Nota 2 10 16" xfId="19107" xr:uid="{0C961598-90DA-41FA-B871-AFA30ACC2403}"/>
    <cellStyle name="Nota 2 10 2" xfId="19108" xr:uid="{96EE03F5-5F90-472E-9039-17B06971C684}"/>
    <cellStyle name="Nota 2 10 2 10" xfId="19109" xr:uid="{C8B749B4-56EF-4477-8578-37BC61446BB1}"/>
    <cellStyle name="Nota 2 10 2 2" xfId="19110" xr:uid="{26CF6AAD-C10C-45DB-9194-4550E1C4E9AB}"/>
    <cellStyle name="Nota 2 10 2 2 2" xfId="19111" xr:uid="{EDA0FE8C-8508-4132-93A5-1A9E72A094CA}"/>
    <cellStyle name="Nota 2 10 2 2 3" xfId="19112" xr:uid="{5FD42682-0BAC-408E-A550-D1F51718C7DE}"/>
    <cellStyle name="Nota 2 10 2 2 4" xfId="19113" xr:uid="{63A4EC26-967E-4EE8-9BA3-A8089DEB5111}"/>
    <cellStyle name="Nota 2 10 2 2 5" xfId="19114" xr:uid="{44FA2091-2337-4C46-9DCE-1C7BD5FEAE37}"/>
    <cellStyle name="Nota 2 10 2 3" xfId="19115" xr:uid="{42FFF88F-7BEE-4180-BD08-7AA641458D3A}"/>
    <cellStyle name="Nota 2 10 2 3 2" xfId="19116" xr:uid="{623AA4A2-4EB6-4337-AA5B-25BABD10B867}"/>
    <cellStyle name="Nota 2 10 2 3 3" xfId="19117" xr:uid="{3EB9C766-15E6-4E48-A833-7942F1AA4354}"/>
    <cellStyle name="Nota 2 10 2 3 4" xfId="19118" xr:uid="{6E752202-9C1B-4B3C-925B-BD5FF0C5CB71}"/>
    <cellStyle name="Nota 2 10 2 3 5" xfId="19119" xr:uid="{1E7CFD7B-3B30-46A9-A441-83BEBC0D99A5}"/>
    <cellStyle name="Nota 2 10 2 4" xfId="19120" xr:uid="{78139C36-3F01-49AB-8766-F64C81058B79}"/>
    <cellStyle name="Nota 2 10 2 4 2" xfId="19121" xr:uid="{4B1B9D97-7B28-4CE0-A92E-058746998606}"/>
    <cellStyle name="Nota 2 10 2 4 3" xfId="19122" xr:uid="{0A6916F6-8EEF-4694-B601-D54A27F3589E}"/>
    <cellStyle name="Nota 2 10 2 4 4" xfId="19123" xr:uid="{08746017-AE94-445D-A404-EE1210D85AC8}"/>
    <cellStyle name="Nota 2 10 2 5" xfId="19124" xr:uid="{AFD186FE-7FF4-4EF7-A1B4-AFFBEC397627}"/>
    <cellStyle name="Nota 2 10 2 5 2" xfId="19125" xr:uid="{AF57A6F5-CFCD-4089-9EED-09D3DE62E5B0}"/>
    <cellStyle name="Nota 2 10 2 5 3" xfId="19126" xr:uid="{8A307A09-649E-4C79-862F-6927CFE40EA0}"/>
    <cellStyle name="Nota 2 10 2 5 4" xfId="19127" xr:uid="{1CC273E6-007E-4C18-98E9-EBF11F7A0725}"/>
    <cellStyle name="Nota 2 10 2 6" xfId="19128" xr:uid="{715F5512-E498-464A-90BC-E30F65E06F39}"/>
    <cellStyle name="Nota 2 10 2 6 2" xfId="19129" xr:uid="{9F41F222-5B8F-4275-BED9-9558332B5703}"/>
    <cellStyle name="Nota 2 10 2 6 3" xfId="19130" xr:uid="{6A4E811B-830E-4F09-9B46-4CB76A5ED87A}"/>
    <cellStyle name="Nota 2 10 2 6 4" xfId="19131" xr:uid="{28DF6034-BE05-4B15-9C9E-4EE30C57D32C}"/>
    <cellStyle name="Nota 2 10 2 7" xfId="19132" xr:uid="{C898C235-1849-478E-9F1E-B869B2E5FE77}"/>
    <cellStyle name="Nota 2 10 2 8" xfId="19133" xr:uid="{6FC01592-643D-47C0-9FE1-E4828765D3F6}"/>
    <cellStyle name="Nota 2 10 2 9" xfId="19134" xr:uid="{FD7E2092-5E5A-4D1C-AA0C-D0FC822C4C9C}"/>
    <cellStyle name="Nota 2 10 3" xfId="19135" xr:uid="{08AEA5D4-6322-4949-BD92-EBB210DF283E}"/>
    <cellStyle name="Nota 2 10 3 10" xfId="19136" xr:uid="{B2D0D0B6-445F-4BDD-8FC8-0A385AC4FE2F}"/>
    <cellStyle name="Nota 2 10 3 2" xfId="19137" xr:uid="{C62C7391-6327-4E2D-87A0-D8F6AD9A0801}"/>
    <cellStyle name="Nota 2 10 3 2 2" xfId="19138" xr:uid="{A4D593DB-F2B7-414A-8FBA-82B791C1D3E3}"/>
    <cellStyle name="Nota 2 10 3 2 3" xfId="19139" xr:uid="{E9B0AFB2-80CA-4820-BEA5-7DC002EBC115}"/>
    <cellStyle name="Nota 2 10 3 2 4" xfId="19140" xr:uid="{48F0641C-57AE-481D-8272-893F75E58211}"/>
    <cellStyle name="Nota 2 10 3 2 5" xfId="19141" xr:uid="{821648B2-07CA-46FE-8E7C-EBCD343A5384}"/>
    <cellStyle name="Nota 2 10 3 3" xfId="19142" xr:uid="{EC81FDC9-844E-4AF7-8B92-FA2424CE4D22}"/>
    <cellStyle name="Nota 2 10 3 3 2" xfId="19143" xr:uid="{C0F81C0E-4961-4724-BB66-56F13C80533B}"/>
    <cellStyle name="Nota 2 10 3 3 3" xfId="19144" xr:uid="{4168ACBE-A11B-4919-AE3F-836AF3FF5972}"/>
    <cellStyle name="Nota 2 10 3 3 4" xfId="19145" xr:uid="{5598ED6C-0EEC-4582-8112-FB2B2F61A4B4}"/>
    <cellStyle name="Nota 2 10 3 3 5" xfId="19146" xr:uid="{6A2DD2CB-50FB-4421-96ED-B2C221358672}"/>
    <cellStyle name="Nota 2 10 3 4" xfId="19147" xr:uid="{298C7BCF-F35A-4E26-842C-499F3FEB2EE6}"/>
    <cellStyle name="Nota 2 10 3 4 2" xfId="19148" xr:uid="{8B46A64A-258A-45D4-9F3F-68409DA91797}"/>
    <cellStyle name="Nota 2 10 3 4 3" xfId="19149" xr:uid="{E72913AE-6DC9-4187-B824-AC070C1ED071}"/>
    <cellStyle name="Nota 2 10 3 4 4" xfId="19150" xr:uid="{9288E7EF-260D-4616-9E87-337FFD4815F0}"/>
    <cellStyle name="Nota 2 10 3 5" xfId="19151" xr:uid="{D72EED28-468F-4418-87BD-E7318758192C}"/>
    <cellStyle name="Nota 2 10 3 5 2" xfId="19152" xr:uid="{E4A0E147-CA55-44B5-9D5E-472B3F5C6B86}"/>
    <cellStyle name="Nota 2 10 3 5 3" xfId="19153" xr:uid="{E326DF9B-702B-4A4A-85D4-E00154CE823A}"/>
    <cellStyle name="Nota 2 10 3 5 4" xfId="19154" xr:uid="{6E0F09F9-F094-4869-B3A5-FE1408EF4A70}"/>
    <cellStyle name="Nota 2 10 3 6" xfId="19155" xr:uid="{AAB5FCE7-EB4A-499D-BD02-9C03E3AB535A}"/>
    <cellStyle name="Nota 2 10 3 6 2" xfId="19156" xr:uid="{74D4DC76-DC0D-4AA4-B2CF-F913C31F9C4E}"/>
    <cellStyle name="Nota 2 10 3 6 3" xfId="19157" xr:uid="{5DBF18FE-3EDF-4A82-B276-8315B36C93B2}"/>
    <cellStyle name="Nota 2 10 3 6 4" xfId="19158" xr:uid="{7ED001ED-B06F-4996-891A-5939B604C6C3}"/>
    <cellStyle name="Nota 2 10 3 7" xfId="19159" xr:uid="{87CD679B-05DE-491C-8A1E-5A755F8EFC90}"/>
    <cellStyle name="Nota 2 10 3 8" xfId="19160" xr:uid="{75E78E3E-4EAB-4D32-8527-D3F12CDD26AA}"/>
    <cellStyle name="Nota 2 10 3 9" xfId="19161" xr:uid="{AC4F3E49-66BB-4E00-BE22-0CA1FD056D1F}"/>
    <cellStyle name="Nota 2 10 4" xfId="19162" xr:uid="{0EE0E67E-4D7A-418C-AC09-2D6B26F62B1D}"/>
    <cellStyle name="Nota 2 10 4 10" xfId="19163" xr:uid="{779B1B83-5514-4F27-AEA5-9E164E292F82}"/>
    <cellStyle name="Nota 2 10 4 2" xfId="19164" xr:uid="{19123267-D265-4E14-B418-B0C086E1A14D}"/>
    <cellStyle name="Nota 2 10 4 2 2" xfId="19165" xr:uid="{7F26FB8F-34C9-4159-980C-258A71D49F51}"/>
    <cellStyle name="Nota 2 10 4 2 3" xfId="19166" xr:uid="{FA793D33-2D4C-406D-8335-5758D9004FDA}"/>
    <cellStyle name="Nota 2 10 4 2 4" xfId="19167" xr:uid="{CE68FC8A-92CE-48E7-839A-C3F2CFFB4A13}"/>
    <cellStyle name="Nota 2 10 4 2 5" xfId="19168" xr:uid="{7D354FB3-14D2-49A9-93F0-A05F31C64FD7}"/>
    <cellStyle name="Nota 2 10 4 3" xfId="19169" xr:uid="{5B350476-388A-487B-A096-58BA303A118B}"/>
    <cellStyle name="Nota 2 10 4 3 2" xfId="19170" xr:uid="{5A3B57C8-39D3-465F-AB6A-F3DE7BCAA927}"/>
    <cellStyle name="Nota 2 10 4 3 3" xfId="19171" xr:uid="{280A6EC1-FCF4-4006-8EB2-7BA76025F7F2}"/>
    <cellStyle name="Nota 2 10 4 3 4" xfId="19172" xr:uid="{D1F2B6B1-25C6-4002-93EC-D4D9F555FE59}"/>
    <cellStyle name="Nota 2 10 4 3 5" xfId="19173" xr:uid="{C4010DAF-8289-4B76-8643-4226DDC18FE0}"/>
    <cellStyle name="Nota 2 10 4 4" xfId="19174" xr:uid="{C81C2888-FB43-47E0-8800-3745D115E2DE}"/>
    <cellStyle name="Nota 2 10 4 4 2" xfId="19175" xr:uid="{44336AE5-5292-49B9-8A06-7D7077C376F2}"/>
    <cellStyle name="Nota 2 10 4 4 3" xfId="19176" xr:uid="{389A9498-6086-4FA5-983E-0C39D9B40FE1}"/>
    <cellStyle name="Nota 2 10 4 4 4" xfId="19177" xr:uid="{89A8DF76-FEEC-470D-860D-D44C76FC3589}"/>
    <cellStyle name="Nota 2 10 4 5" xfId="19178" xr:uid="{D4E3BE5E-979C-45C5-91FB-3E3075DD9F47}"/>
    <cellStyle name="Nota 2 10 4 5 2" xfId="19179" xr:uid="{30EEB81B-1F55-4E64-95CB-59765FF941BE}"/>
    <cellStyle name="Nota 2 10 4 5 3" xfId="19180" xr:uid="{C503419F-7B00-410D-AA84-086AE9457B19}"/>
    <cellStyle name="Nota 2 10 4 5 4" xfId="19181" xr:uid="{774BC4C1-47D4-402C-9931-81952D17A172}"/>
    <cellStyle name="Nota 2 10 4 6" xfId="19182" xr:uid="{716475CA-BF96-472F-B761-B6D23A471CC1}"/>
    <cellStyle name="Nota 2 10 4 6 2" xfId="19183" xr:uid="{09CBE6A8-BC72-42F6-9BAB-FEB6FF5BDBA1}"/>
    <cellStyle name="Nota 2 10 4 6 3" xfId="19184" xr:uid="{D925A69F-04A9-472E-A1C1-35CED92E6F46}"/>
    <cellStyle name="Nota 2 10 4 6 4" xfId="19185" xr:uid="{37A7C0C1-26A6-4122-AAB1-9246D0B6ED0F}"/>
    <cellStyle name="Nota 2 10 4 7" xfId="19186" xr:uid="{0A640769-8605-4E52-A7E4-87278A92E8A1}"/>
    <cellStyle name="Nota 2 10 4 8" xfId="19187" xr:uid="{C4635007-4A18-446A-9D6E-BCC1637E75E3}"/>
    <cellStyle name="Nota 2 10 4 9" xfId="19188" xr:uid="{FF51A649-8368-4ACA-A638-6DC3EAC89917}"/>
    <cellStyle name="Nota 2 10 5" xfId="19189" xr:uid="{9CABBDB4-6333-447B-8400-B3FC641423E5}"/>
    <cellStyle name="Nota 2 10 5 10" xfId="19190" xr:uid="{5BA0579C-7A4D-429A-855F-ADE026C848AF}"/>
    <cellStyle name="Nota 2 10 5 2" xfId="19191" xr:uid="{F0604E8C-3152-4AD3-BEBE-F3CAF0E43861}"/>
    <cellStyle name="Nota 2 10 5 2 2" xfId="19192" xr:uid="{A2CDB348-FCDB-4E93-9746-F817DDB89DB7}"/>
    <cellStyle name="Nota 2 10 5 2 3" xfId="19193" xr:uid="{5E952D85-3D18-4D06-B742-667E2A122772}"/>
    <cellStyle name="Nota 2 10 5 2 4" xfId="19194" xr:uid="{41DFD869-6FA6-4F4F-8D26-69BBC0C6015B}"/>
    <cellStyle name="Nota 2 10 5 2 5" xfId="19195" xr:uid="{781C8C21-B973-49FF-9053-6352612E7C3F}"/>
    <cellStyle name="Nota 2 10 5 3" xfId="19196" xr:uid="{FF6F874D-4EE7-4A06-8DCA-C4E8A2671072}"/>
    <cellStyle name="Nota 2 10 5 3 2" xfId="19197" xr:uid="{524C7BB2-5D76-4B60-872B-C7E6C30FCA0E}"/>
    <cellStyle name="Nota 2 10 5 3 3" xfId="19198" xr:uid="{52415805-0790-4FD5-880C-482B719D76D1}"/>
    <cellStyle name="Nota 2 10 5 3 4" xfId="19199" xr:uid="{FD80AC93-11B4-4861-8B2A-8F9D08C7AF7D}"/>
    <cellStyle name="Nota 2 10 5 3 5" xfId="19200" xr:uid="{41FC39BF-BA3B-4852-923B-30C05E836953}"/>
    <cellStyle name="Nota 2 10 5 4" xfId="19201" xr:uid="{3978FE73-F55A-470C-B12D-22800178BEE3}"/>
    <cellStyle name="Nota 2 10 5 4 2" xfId="19202" xr:uid="{22288C93-6AC2-4253-94AF-9F70EE36A55D}"/>
    <cellStyle name="Nota 2 10 5 4 3" xfId="19203" xr:uid="{ED2637F7-23AF-473B-8CB1-512D514093EC}"/>
    <cellStyle name="Nota 2 10 5 4 4" xfId="19204" xr:uid="{A9B4AE02-5243-47F4-A20A-5F7122C54919}"/>
    <cellStyle name="Nota 2 10 5 5" xfId="19205" xr:uid="{27F335E2-3E16-4E9D-81D8-689E6ADCCCEA}"/>
    <cellStyle name="Nota 2 10 5 5 2" xfId="19206" xr:uid="{D4DE0EF1-A5E9-4A3F-86E5-F7859D1CF6F0}"/>
    <cellStyle name="Nota 2 10 5 5 3" xfId="19207" xr:uid="{AD3840CB-FF67-4C07-9D5E-D53FA67A213E}"/>
    <cellStyle name="Nota 2 10 5 5 4" xfId="19208" xr:uid="{0F43B221-3199-4E86-982C-2C0C4D0851C0}"/>
    <cellStyle name="Nota 2 10 5 6" xfId="19209" xr:uid="{AB7F72ED-149F-44B0-83E4-207E3A981AAF}"/>
    <cellStyle name="Nota 2 10 5 6 2" xfId="19210" xr:uid="{2A7A88C0-C788-411F-81A8-B37C1DA2CCB9}"/>
    <cellStyle name="Nota 2 10 5 6 3" xfId="19211" xr:uid="{6159EA9D-DD61-43F4-B6AB-BCE0372DAD19}"/>
    <cellStyle name="Nota 2 10 5 6 4" xfId="19212" xr:uid="{5CAA4F8E-711B-474F-BA2D-F84DBD24D8DD}"/>
    <cellStyle name="Nota 2 10 5 7" xfId="19213" xr:uid="{9DD052D9-AC55-4E62-8478-7BA8897458E2}"/>
    <cellStyle name="Nota 2 10 5 8" xfId="19214" xr:uid="{459E6ADC-C842-4DA9-8634-4C56DDC3FB6F}"/>
    <cellStyle name="Nota 2 10 5 9" xfId="19215" xr:uid="{4926D5C2-6848-489F-8A54-CD2F265D0E42}"/>
    <cellStyle name="Nota 2 10 6" xfId="19216" xr:uid="{D8FBC1E2-A8F4-4CF4-B3E3-6D4ED958AE81}"/>
    <cellStyle name="Nota 2 10 6 2" xfId="19217" xr:uid="{5488B531-BD3C-41E0-B6CB-6957F5339B6A}"/>
    <cellStyle name="Nota 2 10 6 3" xfId="19218" xr:uid="{1CB2CF91-93AB-4025-8E02-E846DDDC5C46}"/>
    <cellStyle name="Nota 2 10 6 4" xfId="19219" xr:uid="{9BC670A9-D51A-4D6A-B0D0-47E746DCB9FF}"/>
    <cellStyle name="Nota 2 10 6 5" xfId="19220" xr:uid="{7129EAF8-8BAE-4623-9A23-6EE96DE975D2}"/>
    <cellStyle name="Nota 2 10 7" xfId="19221" xr:uid="{2DA7E96A-042E-48DA-93FA-079CAD026349}"/>
    <cellStyle name="Nota 2 10 7 2" xfId="19222" xr:uid="{AD710E67-EB04-4348-9907-DF921B5BC95F}"/>
    <cellStyle name="Nota 2 10 7 3" xfId="19223" xr:uid="{5A8D8421-74B8-4013-A2F5-AB56B2AF41FE}"/>
    <cellStyle name="Nota 2 10 7 4" xfId="19224" xr:uid="{A66DED1B-9A77-4F36-A900-9058B8143391}"/>
    <cellStyle name="Nota 2 10 7 5" xfId="19225" xr:uid="{D5DD3DB3-4603-4144-A96F-D8122D3FBD20}"/>
    <cellStyle name="Nota 2 10 8" xfId="19226" xr:uid="{BF76FB45-BECC-4A88-A262-3E399AE35B43}"/>
    <cellStyle name="Nota 2 10 8 2" xfId="19227" xr:uid="{25419D1C-0FA8-4A43-85E7-D229C27FC819}"/>
    <cellStyle name="Nota 2 10 8 3" xfId="19228" xr:uid="{9A50C58F-02B9-4EC4-94F1-21033E5E92D3}"/>
    <cellStyle name="Nota 2 10 8 4" xfId="19229" xr:uid="{FEB81321-3263-4632-8279-D6B1541A408B}"/>
    <cellStyle name="Nota 2 10 9" xfId="19230" xr:uid="{901CE451-3172-42A5-AEE4-24070006FF0A}"/>
    <cellStyle name="Nota 2 10 9 2" xfId="19231" xr:uid="{7F1E3202-35BD-46D8-9ACD-1E0BF8688A5C}"/>
    <cellStyle name="Nota 2 10 9 3" xfId="19232" xr:uid="{642F88C3-D8B7-46BB-9C22-88ABA70D815F}"/>
    <cellStyle name="Nota 2 10 9 4" xfId="19233" xr:uid="{6241F011-CDE1-4A0B-9928-80308ECD8D7C}"/>
    <cellStyle name="Nota 2 11" xfId="1248" xr:uid="{6ADA6D0A-4A9E-42C6-9A13-46B6B7FBEFE8}"/>
    <cellStyle name="Nota 2 11 10" xfId="19234" xr:uid="{CE8ED457-053C-4FFA-93C3-FDA768244FC3}"/>
    <cellStyle name="Nota 2 11 11" xfId="19235" xr:uid="{F93DAD36-B0A1-4457-AE77-5D4A9EACB034}"/>
    <cellStyle name="Nota 2 11 12" xfId="19236" xr:uid="{54469511-001C-4845-BA47-6535607C9986}"/>
    <cellStyle name="Nota 2 11 2" xfId="19237" xr:uid="{C3196C6C-0F1B-491F-B7EC-BAD29A65215B}"/>
    <cellStyle name="Nota 2 11 2 2" xfId="19238" xr:uid="{D8D2D755-6BFF-4C28-A78F-89D07C200DAE}"/>
    <cellStyle name="Nota 2 11 2 3" xfId="19239" xr:uid="{F22A1278-6069-428C-9558-E20C19127E28}"/>
    <cellStyle name="Nota 2 11 2 4" xfId="19240" xr:uid="{18C00276-180D-4E8E-9D2B-0D30E1CF8D54}"/>
    <cellStyle name="Nota 2 11 2 5" xfId="19241" xr:uid="{763B92F0-19B8-4172-823E-027EAE1D3C28}"/>
    <cellStyle name="Nota 2 11 3" xfId="19242" xr:uid="{0C66A674-272E-4396-9A25-B87ADA5E7F9D}"/>
    <cellStyle name="Nota 2 11 3 2" xfId="19243" xr:uid="{182520ED-2409-4156-86EA-DAC79853B7AE}"/>
    <cellStyle name="Nota 2 11 3 3" xfId="19244" xr:uid="{A3FC300D-7999-4E57-B2D2-855E2701BE84}"/>
    <cellStyle name="Nota 2 11 3 4" xfId="19245" xr:uid="{0B6AF693-88FD-4535-BD5A-9D08204EE1D5}"/>
    <cellStyle name="Nota 2 11 3 5" xfId="19246" xr:uid="{9B490579-E486-40C6-B347-570C778B1ABD}"/>
    <cellStyle name="Nota 2 11 4" xfId="19247" xr:uid="{78D8665F-7E68-4A8D-8741-E440BA7A3B03}"/>
    <cellStyle name="Nota 2 11 4 2" xfId="19248" xr:uid="{A2030FD3-02BF-4BC1-9F98-7905970C34CF}"/>
    <cellStyle name="Nota 2 11 4 3" xfId="19249" xr:uid="{C447453D-D741-4B80-BBED-9BBE7C838710}"/>
    <cellStyle name="Nota 2 11 4 4" xfId="19250" xr:uid="{4EC0AA7F-25F0-40A1-9450-4F9EEC829281}"/>
    <cellStyle name="Nota 2 11 5" xfId="19251" xr:uid="{566FFC30-987A-4202-AA13-121318A50141}"/>
    <cellStyle name="Nota 2 11 5 2" xfId="19252" xr:uid="{0C1891C7-F292-4174-9B62-DBF600739AD2}"/>
    <cellStyle name="Nota 2 11 5 3" xfId="19253" xr:uid="{F3C66C53-5CC6-4E83-86AA-15F825EA588E}"/>
    <cellStyle name="Nota 2 11 5 4" xfId="19254" xr:uid="{7BD9F10C-09EC-4E3D-A8BE-E7F0943035B2}"/>
    <cellStyle name="Nota 2 11 6" xfId="19255" xr:uid="{FD03ADED-EAEE-4FA0-A705-A1BE538BAD70}"/>
    <cellStyle name="Nota 2 11 6 2" xfId="19256" xr:uid="{0F8B424B-46B4-4EC9-BE7F-97D0A618A9EB}"/>
    <cellStyle name="Nota 2 11 6 3" xfId="19257" xr:uid="{0B64A4D9-55CC-460B-982B-02175895F763}"/>
    <cellStyle name="Nota 2 11 6 4" xfId="19258" xr:uid="{F679296C-F327-4F58-AAF3-B04785EDB180}"/>
    <cellStyle name="Nota 2 11 7" xfId="19259" xr:uid="{B8268DD5-0E4A-45EF-A4F6-0E331F1C993C}"/>
    <cellStyle name="Nota 2 11 8" xfId="19260" xr:uid="{47BF35DF-E6B1-48C0-BDF6-C2D9A78CB89E}"/>
    <cellStyle name="Nota 2 11 9" xfId="19261" xr:uid="{7D62C420-B1EC-439E-AF86-A21B5995C9A2}"/>
    <cellStyle name="Nota 2 12" xfId="19262" xr:uid="{18019B28-34FF-4879-9BDB-4C6DF5BD7DD1}"/>
    <cellStyle name="Nota 2 12 10" xfId="19263" xr:uid="{ECC011C6-20F1-449D-B2C4-19A8436BFA8E}"/>
    <cellStyle name="Nota 2 12 2" xfId="19264" xr:uid="{62956EF4-7942-4ABF-8634-3B87052E1081}"/>
    <cellStyle name="Nota 2 12 2 2" xfId="19265" xr:uid="{CF81DB9E-9ACC-4925-AE51-9C2F4410E2C9}"/>
    <cellStyle name="Nota 2 12 2 3" xfId="19266" xr:uid="{6D23FA04-83FE-4F6A-A97F-A1E852DD1487}"/>
    <cellStyle name="Nota 2 12 2 4" xfId="19267" xr:uid="{1E14E412-7FCE-477C-B8C3-B439F3C21157}"/>
    <cellStyle name="Nota 2 12 2 5" xfId="19268" xr:uid="{132C1AFA-8DC6-477A-866C-2DA8E0C11E7B}"/>
    <cellStyle name="Nota 2 12 3" xfId="19269" xr:uid="{13FC0106-FDCE-4395-956D-398936B8247F}"/>
    <cellStyle name="Nota 2 12 3 2" xfId="19270" xr:uid="{B4A3747D-EF5D-4579-B478-2242F7ACCB26}"/>
    <cellStyle name="Nota 2 12 3 3" xfId="19271" xr:uid="{EF60A763-F444-4CC7-8822-338A744F1B13}"/>
    <cellStyle name="Nota 2 12 3 4" xfId="19272" xr:uid="{DF7DDDA6-5849-4C0E-A2F4-820D9C656908}"/>
    <cellStyle name="Nota 2 12 3 5" xfId="19273" xr:uid="{DFF3778F-27B6-434A-9847-79006D930D2C}"/>
    <cellStyle name="Nota 2 12 4" xfId="19274" xr:uid="{5EF9884C-A74E-4754-B223-5D38F955E213}"/>
    <cellStyle name="Nota 2 12 4 2" xfId="19275" xr:uid="{B943C075-87CD-4088-98F8-6669ABA4F8FC}"/>
    <cellStyle name="Nota 2 12 4 3" xfId="19276" xr:uid="{E9A9912B-635D-4F9F-BD9C-A202E7013AE3}"/>
    <cellStyle name="Nota 2 12 4 4" xfId="19277" xr:uid="{A5EFC18D-900E-4680-ADDE-923F22E7B1B0}"/>
    <cellStyle name="Nota 2 12 5" xfId="19278" xr:uid="{ED05AEBF-BD25-4167-AE53-CABEB44E300E}"/>
    <cellStyle name="Nota 2 12 5 2" xfId="19279" xr:uid="{FC778532-EFF9-454A-B6EB-7723A7E29DEF}"/>
    <cellStyle name="Nota 2 12 5 3" xfId="19280" xr:uid="{87384262-7B81-4A4D-8C00-D278FED9BCDD}"/>
    <cellStyle name="Nota 2 12 5 4" xfId="19281" xr:uid="{06CAA417-3C6B-4380-A522-A47969B30E68}"/>
    <cellStyle name="Nota 2 12 6" xfId="19282" xr:uid="{75FC1C71-C29B-46D2-B1C1-45C4589F4EC5}"/>
    <cellStyle name="Nota 2 12 6 2" xfId="19283" xr:uid="{FDD36AB2-D1EF-42D4-A910-5EEBE0505E47}"/>
    <cellStyle name="Nota 2 12 6 3" xfId="19284" xr:uid="{F74488DF-E9B1-44E3-9600-3D421F569E9E}"/>
    <cellStyle name="Nota 2 12 6 4" xfId="19285" xr:uid="{3C826C65-99C3-43EA-83D9-253C8C88AC8B}"/>
    <cellStyle name="Nota 2 12 7" xfId="19286" xr:uid="{5C5D6DD5-E492-4024-9A4F-EAB5BD6E681F}"/>
    <cellStyle name="Nota 2 12 8" xfId="19287" xr:uid="{A0CED90A-7840-415D-B6CE-A5AF606143B1}"/>
    <cellStyle name="Nota 2 12 9" xfId="19288" xr:uid="{B78C15AF-9598-4184-BF65-734E97D9D933}"/>
    <cellStyle name="Nota 2 13" xfId="19289" xr:uid="{EB95481A-D284-490A-BE62-D9B77105A94E}"/>
    <cellStyle name="Nota 2 13 10" xfId="19290" xr:uid="{EB15068F-EC16-47A6-85DC-3CBD0DEA5A5C}"/>
    <cellStyle name="Nota 2 13 2" xfId="19291" xr:uid="{8436D4C6-6A21-4EC9-B48B-D34FA5773106}"/>
    <cellStyle name="Nota 2 13 2 2" xfId="19292" xr:uid="{A0C17F00-EC6F-41FC-A01B-7B711375287C}"/>
    <cellStyle name="Nota 2 13 2 3" xfId="19293" xr:uid="{44414B8F-F617-4141-B9FF-14E2D44C35CC}"/>
    <cellStyle name="Nota 2 13 2 4" xfId="19294" xr:uid="{498BE995-A7AB-492E-BA9C-29B8C7E03744}"/>
    <cellStyle name="Nota 2 13 2 5" xfId="19295" xr:uid="{0F7272C2-9B70-48D1-9274-A202FAB69EC9}"/>
    <cellStyle name="Nota 2 13 3" xfId="19296" xr:uid="{E1A9C042-B1D4-4A72-84E6-2A2D8087515E}"/>
    <cellStyle name="Nota 2 13 3 2" xfId="19297" xr:uid="{54A35090-6FF7-4AE0-9117-3129D109389D}"/>
    <cellStyle name="Nota 2 13 3 3" xfId="19298" xr:uid="{410C5E61-1350-42C8-AD0E-E81863BB032E}"/>
    <cellStyle name="Nota 2 13 3 4" xfId="19299" xr:uid="{4EA846BF-5D03-462B-9BA1-370DC847921B}"/>
    <cellStyle name="Nota 2 13 3 5" xfId="19300" xr:uid="{92AC2963-2A6A-4E95-9D3A-2CFE7656BF90}"/>
    <cellStyle name="Nota 2 13 4" xfId="19301" xr:uid="{B24F1838-F894-43AC-BE53-A9044D92ADA7}"/>
    <cellStyle name="Nota 2 13 4 2" xfId="19302" xr:uid="{1467BE08-B2DC-40AC-B692-44399E9E3B83}"/>
    <cellStyle name="Nota 2 13 4 3" xfId="19303" xr:uid="{FD01C67D-3061-42E8-A8BC-9853C95E72E5}"/>
    <cellStyle name="Nota 2 13 4 4" xfId="19304" xr:uid="{0E060BC4-8F07-4FE8-B017-36F4BDBE1E0D}"/>
    <cellStyle name="Nota 2 13 5" xfId="19305" xr:uid="{CC59F105-5B91-458A-BA54-316A93D017EE}"/>
    <cellStyle name="Nota 2 13 5 2" xfId="19306" xr:uid="{517B8629-65F8-4BB5-A742-05FF6C8BC601}"/>
    <cellStyle name="Nota 2 13 5 3" xfId="19307" xr:uid="{4351D9B6-13F4-4F27-B3BD-A024059BFF32}"/>
    <cellStyle name="Nota 2 13 5 4" xfId="19308" xr:uid="{389F4F2F-5FFF-4D74-B0D3-DC3C07A657BD}"/>
    <cellStyle name="Nota 2 13 6" xfId="19309" xr:uid="{96CE1DB8-BFBA-421D-9220-474BF13409FA}"/>
    <cellStyle name="Nota 2 13 6 2" xfId="19310" xr:uid="{B3BC2D12-10D4-43A6-B7B4-CB36367F1B24}"/>
    <cellStyle name="Nota 2 13 6 3" xfId="19311" xr:uid="{B48C9017-652F-40BE-A0D0-1AC75EC69703}"/>
    <cellStyle name="Nota 2 13 6 4" xfId="19312" xr:uid="{945F18C4-31F8-466A-93FC-2CD46640D33B}"/>
    <cellStyle name="Nota 2 13 7" xfId="19313" xr:uid="{5DCD1973-5F60-4CA3-9F73-62E5CE50A6E9}"/>
    <cellStyle name="Nota 2 13 8" xfId="19314" xr:uid="{2C1A0C03-2BAF-445B-BBFF-007F70279013}"/>
    <cellStyle name="Nota 2 13 9" xfId="19315" xr:uid="{1FB5BDA9-C2D0-4145-A02A-C6EB82D49798}"/>
    <cellStyle name="Nota 2 14" xfId="19316" xr:uid="{A764BB1B-4C22-435A-94B6-2117A4E128CE}"/>
    <cellStyle name="Nota 2 14 10" xfId="19317" xr:uid="{932F36F2-55CC-4086-9A3C-31F3451FBCF7}"/>
    <cellStyle name="Nota 2 14 2" xfId="19318" xr:uid="{3FF8A353-9C21-4C3E-B7A6-ACA704064C1A}"/>
    <cellStyle name="Nota 2 14 2 2" xfId="19319" xr:uid="{C0BB00C0-DBCD-45A0-AB8D-82C2D939E232}"/>
    <cellStyle name="Nota 2 14 2 3" xfId="19320" xr:uid="{66F48513-B521-4115-B382-822CF2EFDB73}"/>
    <cellStyle name="Nota 2 14 2 4" xfId="19321" xr:uid="{5FB7FD40-935A-4124-BC4E-CDDE58DD0780}"/>
    <cellStyle name="Nota 2 14 2 5" xfId="19322" xr:uid="{34C99382-401D-45A5-BAAB-885095403514}"/>
    <cellStyle name="Nota 2 14 3" xfId="19323" xr:uid="{323362B7-D32C-4605-B294-7B248401A5C2}"/>
    <cellStyle name="Nota 2 14 3 2" xfId="19324" xr:uid="{E021884C-2D1E-4119-B3C8-B2593C1EF64A}"/>
    <cellStyle name="Nota 2 14 3 3" xfId="19325" xr:uid="{B66A0B2B-DD30-42B6-B2BA-D9905E35FD97}"/>
    <cellStyle name="Nota 2 14 3 4" xfId="19326" xr:uid="{4A8E2177-CE3A-498F-9298-8F9A65E6130D}"/>
    <cellStyle name="Nota 2 14 3 5" xfId="19327" xr:uid="{59E77606-9631-4CB4-AEA4-FF1100F63812}"/>
    <cellStyle name="Nota 2 14 4" xfId="19328" xr:uid="{C5D76ACF-1C63-4AE1-9945-474A8937711A}"/>
    <cellStyle name="Nota 2 14 4 2" xfId="19329" xr:uid="{47622CE5-CF48-4490-89F7-69C62833E35E}"/>
    <cellStyle name="Nota 2 14 4 3" xfId="19330" xr:uid="{29D59D4B-E814-472C-9844-9FDD69E5BB2D}"/>
    <cellStyle name="Nota 2 14 4 4" xfId="19331" xr:uid="{D8CC8D1B-C6C2-4A62-B815-3EB9843B6E0F}"/>
    <cellStyle name="Nota 2 14 5" xfId="19332" xr:uid="{3200DB5C-EC47-455C-A6CA-DDFEFAA5F005}"/>
    <cellStyle name="Nota 2 14 5 2" xfId="19333" xr:uid="{CBB82FD1-8FD3-4062-835E-1A0DBE7BDA17}"/>
    <cellStyle name="Nota 2 14 5 3" xfId="19334" xr:uid="{98D20CEC-D79F-412B-B9BE-C88DD1BECA54}"/>
    <cellStyle name="Nota 2 14 5 4" xfId="19335" xr:uid="{C68D6D14-F2B4-46C6-8880-FC9516C0C493}"/>
    <cellStyle name="Nota 2 14 6" xfId="19336" xr:uid="{8229ED01-A02B-4AF4-AC2C-94E65B361429}"/>
    <cellStyle name="Nota 2 14 6 2" xfId="19337" xr:uid="{4FA4A1F1-4BAF-4F07-AB83-AE861C25E6E8}"/>
    <cellStyle name="Nota 2 14 6 3" xfId="19338" xr:uid="{DED8BDC6-A2F7-4C7A-9DAB-23CE880EC3DD}"/>
    <cellStyle name="Nota 2 14 6 4" xfId="19339" xr:uid="{DC3A4144-3DAD-417D-9EE7-87CDBA2CC210}"/>
    <cellStyle name="Nota 2 14 7" xfId="19340" xr:uid="{A4AF551B-B640-4FB5-93A2-9035F720DF7E}"/>
    <cellStyle name="Nota 2 14 8" xfId="19341" xr:uid="{3A98FFD7-EC47-4928-8935-E129053798AA}"/>
    <cellStyle name="Nota 2 14 9" xfId="19342" xr:uid="{082C0D62-B61C-4B4F-9F36-6B86A86DED10}"/>
    <cellStyle name="Nota 2 15" xfId="19343" xr:uid="{83F462D7-BA47-4AD2-9F00-6D3999D28F6D}"/>
    <cellStyle name="Nota 2 15 2" xfId="19344" xr:uid="{FEE37467-81C3-425C-AD6B-388448E2EB10}"/>
    <cellStyle name="Nota 2 15 3" xfId="19345" xr:uid="{8637154A-9977-423D-BAA8-8703342B6B93}"/>
    <cellStyle name="Nota 2 15 4" xfId="19346" xr:uid="{3947B79A-092D-482B-891A-5F91C51F6358}"/>
    <cellStyle name="Nota 2 15 5" xfId="19347" xr:uid="{F1A99F2D-D699-47EB-8BDA-E27C51D7EA77}"/>
    <cellStyle name="Nota 2 16" xfId="19348" xr:uid="{DD1D9478-C4FD-4E18-B305-8A3500591222}"/>
    <cellStyle name="Nota 2 16 2" xfId="19349" xr:uid="{7F8E31BD-BD0A-4CFE-9BAD-8EFA70CACFFF}"/>
    <cellStyle name="Nota 2 16 3" xfId="19350" xr:uid="{900FDCF2-8EA1-45FB-8272-CA416F781B1F}"/>
    <cellStyle name="Nota 2 16 4" xfId="19351" xr:uid="{5B836704-642D-4DB8-B751-EEDFDEA075D4}"/>
    <cellStyle name="Nota 2 17" xfId="19352" xr:uid="{B825ED56-0E2B-4B0B-962E-60654CD6C196}"/>
    <cellStyle name="Nota 2 17 2" xfId="19353" xr:uid="{49E4062D-B9E2-4B66-8797-5B9FC2722DF6}"/>
    <cellStyle name="Nota 2 17 3" xfId="19354" xr:uid="{EE4CD8BF-5E57-442C-94BF-4EDCFAC2D9A0}"/>
    <cellStyle name="Nota 2 17 4" xfId="19355" xr:uid="{AAD5AABD-B323-471D-A580-DC657E142D10}"/>
    <cellStyle name="Nota 2 18" xfId="19356" xr:uid="{8CC20ADB-CAA5-4B2D-8289-6A0EEEBC485F}"/>
    <cellStyle name="Nota 2 19" xfId="19357" xr:uid="{AAC22F61-D181-4976-8EC2-D7D4E319FF0C}"/>
    <cellStyle name="Nota 2 2" xfId="177" xr:uid="{00000000-0005-0000-0000-000069000000}"/>
    <cellStyle name="Nota 2 2 10" xfId="19358" xr:uid="{45918AE5-33A3-4F48-A824-0FEE22A1195A}"/>
    <cellStyle name="Nota 2 2 11" xfId="19359" xr:uid="{76221915-2234-404E-A77C-7A90D2973F21}"/>
    <cellStyle name="Nota 2 2 12" xfId="19360" xr:uid="{24C1002D-F038-4C95-B1EA-FF80614FD0FE}"/>
    <cellStyle name="Nota 2 2 13" xfId="19361" xr:uid="{49C2A136-3C38-4399-B3F2-A0ACDDDA1DD7}"/>
    <cellStyle name="Nota 2 2 14" xfId="334" xr:uid="{75BC1055-36C4-4876-862B-9A062EC14923}"/>
    <cellStyle name="Nota 2 2 2" xfId="708" xr:uid="{2EE57301-8827-49CF-A6EF-1D06A1E60510}"/>
    <cellStyle name="Nota 2 2 2 10" xfId="19362" xr:uid="{05312588-BC4F-49C5-B831-10E000E9F42B}"/>
    <cellStyle name="Nota 2 2 2 11" xfId="19363" xr:uid="{2909272B-150C-4BD8-85D6-8D02AC402D01}"/>
    <cellStyle name="Nota 2 2 2 12" xfId="19364" xr:uid="{274C6D66-6CD3-4BB2-A1D1-C489639018AB}"/>
    <cellStyle name="Nota 2 2 2 13" xfId="19365" xr:uid="{5DD00835-161D-45C8-A335-7E13325FAA33}"/>
    <cellStyle name="Nota 2 2 2 14" xfId="19366" xr:uid="{909593B9-F39A-45D1-8A14-CC05B03D085C}"/>
    <cellStyle name="Nota 2 2 2 2" xfId="838" xr:uid="{6E6721DD-4FF1-4C7D-AA1A-54821EEB9BB7}"/>
    <cellStyle name="Nota 2 2 2 2 10" xfId="19367" xr:uid="{2C16757B-E324-462B-86CE-A41DF27711B0}"/>
    <cellStyle name="Nota 2 2 2 2 11" xfId="19368" xr:uid="{E26F8B07-EE4E-4960-8EBC-04080F5EBB77}"/>
    <cellStyle name="Nota 2 2 2 2 12" xfId="19369" xr:uid="{FB361C74-24DA-4B72-9D64-953644EEFE29}"/>
    <cellStyle name="Nota 2 2 2 2 13" xfId="19370" xr:uid="{CEFC93FC-9207-4C34-B055-590B37C9F616}"/>
    <cellStyle name="Nota 2 2 2 2 14" xfId="19371" xr:uid="{C043CCC4-384F-4C5D-9724-C192C994D4AE}"/>
    <cellStyle name="Nota 2 2 2 2 2" xfId="1089" xr:uid="{78A674B6-104E-4901-9E36-64D59080E323}"/>
    <cellStyle name="Nota 2 2 2 2 2 10" xfId="19372" xr:uid="{70BE04F4-3401-47EA-93CB-D35A2B2ECAE8}"/>
    <cellStyle name="Nota 2 2 2 2 2 11" xfId="19373" xr:uid="{1CD4184B-D962-4600-88C4-9345F3F1E2BB}"/>
    <cellStyle name="Nota 2 2 2 2 2 12" xfId="19374" xr:uid="{64194C57-C7C5-4E49-840A-B98DB9B7C4EA}"/>
    <cellStyle name="Nota 2 2 2 2 2 13" xfId="19375" xr:uid="{9CF3FA0D-0B1A-45E1-BD09-DCBD0E64396B}"/>
    <cellStyle name="Nota 2 2 2 2 2 14" xfId="19376" xr:uid="{472BF313-9187-4BD7-8A0C-E343C0C29DD0}"/>
    <cellStyle name="Nota 2 2 2 2 2 2" xfId="19377" xr:uid="{FE224F51-07DC-4C1B-98C9-A35A2D0BFEA0}"/>
    <cellStyle name="Nota 2 2 2 2 2 2 10" xfId="19378" xr:uid="{3D309903-768E-4701-B7B8-6C56B0084229}"/>
    <cellStyle name="Nota 2 2 2 2 2 2 2" xfId="19379" xr:uid="{67AF3258-3BEC-4658-AC30-9C85EF225FF8}"/>
    <cellStyle name="Nota 2 2 2 2 2 2 2 2" xfId="19380" xr:uid="{D36789D6-7018-4D5A-961E-C864CD997A19}"/>
    <cellStyle name="Nota 2 2 2 2 2 2 2 3" xfId="19381" xr:uid="{AE64A090-A1F6-42D8-8361-CC79E5BA84A6}"/>
    <cellStyle name="Nota 2 2 2 2 2 2 2 4" xfId="19382" xr:uid="{1ED57982-81D6-46B2-9B01-1356616E7890}"/>
    <cellStyle name="Nota 2 2 2 2 2 2 2 5" xfId="19383" xr:uid="{3C7D801C-45D5-4F41-B474-D7711D3BD8A7}"/>
    <cellStyle name="Nota 2 2 2 2 2 2 3" xfId="19384" xr:uid="{93E82597-4CD8-4579-AB62-67A267B57CC5}"/>
    <cellStyle name="Nota 2 2 2 2 2 2 3 2" xfId="19385" xr:uid="{337C4D07-B994-493A-84AF-5F214B4AEDF6}"/>
    <cellStyle name="Nota 2 2 2 2 2 2 3 3" xfId="19386" xr:uid="{8EA20CE9-EA70-40DE-A270-D843E8E46B70}"/>
    <cellStyle name="Nota 2 2 2 2 2 2 3 4" xfId="19387" xr:uid="{A1B7B7CE-2349-48FB-84C8-1AF29A27810C}"/>
    <cellStyle name="Nota 2 2 2 2 2 2 3 5" xfId="19388" xr:uid="{FB27011A-40CF-46F6-9CDD-AB96DFC5008E}"/>
    <cellStyle name="Nota 2 2 2 2 2 2 4" xfId="19389" xr:uid="{706579A2-C4EE-4A92-8E72-15303070397B}"/>
    <cellStyle name="Nota 2 2 2 2 2 2 4 2" xfId="19390" xr:uid="{FA2DF9FF-17E0-453D-86C6-A823ADBFA075}"/>
    <cellStyle name="Nota 2 2 2 2 2 2 4 3" xfId="19391" xr:uid="{E23E3B04-67A0-4CB7-99FC-BD72A666156F}"/>
    <cellStyle name="Nota 2 2 2 2 2 2 4 4" xfId="19392" xr:uid="{5A60FED6-86D8-4602-84AC-51A5372E8BB0}"/>
    <cellStyle name="Nota 2 2 2 2 2 2 5" xfId="19393" xr:uid="{F0FAEF04-BCA2-4FB2-AB26-C3F4922442E4}"/>
    <cellStyle name="Nota 2 2 2 2 2 2 5 2" xfId="19394" xr:uid="{1629C4B2-E65D-4F54-B2B2-92CC542805C4}"/>
    <cellStyle name="Nota 2 2 2 2 2 2 5 3" xfId="19395" xr:uid="{29802B34-12F0-49E2-8F52-4ADDEDAC5538}"/>
    <cellStyle name="Nota 2 2 2 2 2 2 5 4" xfId="19396" xr:uid="{715B35DD-970C-4B48-9992-170935E91FBE}"/>
    <cellStyle name="Nota 2 2 2 2 2 2 6" xfId="19397" xr:uid="{213940F1-17C9-4E2B-BCD9-782CB4B3B346}"/>
    <cellStyle name="Nota 2 2 2 2 2 2 6 2" xfId="19398" xr:uid="{CD25DF5A-D6D0-4301-B086-5160720975CD}"/>
    <cellStyle name="Nota 2 2 2 2 2 2 6 3" xfId="19399" xr:uid="{BA19F150-0075-44E9-9DB2-42C2EC570AA3}"/>
    <cellStyle name="Nota 2 2 2 2 2 2 6 4" xfId="19400" xr:uid="{FC3C01CD-99AF-475A-8397-EC941E2C0C0F}"/>
    <cellStyle name="Nota 2 2 2 2 2 2 7" xfId="19401" xr:uid="{80D1F7EC-9524-494B-B3B2-C32B72F268C1}"/>
    <cellStyle name="Nota 2 2 2 2 2 2 8" xfId="19402" xr:uid="{9CCD6376-7531-45E3-AEBA-FD0D606FD491}"/>
    <cellStyle name="Nota 2 2 2 2 2 2 9" xfId="19403" xr:uid="{8B0AF8CB-305E-44D0-A9D1-6509B10626C3}"/>
    <cellStyle name="Nota 2 2 2 2 2 3" xfId="19404" xr:uid="{8B77C476-7502-400D-B03E-F7A724BBD6C5}"/>
    <cellStyle name="Nota 2 2 2 2 2 3 10" xfId="19405" xr:uid="{E35894AE-DA47-4810-9C27-514CEC6485F1}"/>
    <cellStyle name="Nota 2 2 2 2 2 3 2" xfId="19406" xr:uid="{1428B260-A465-42CB-ADFD-40C413E730BD}"/>
    <cellStyle name="Nota 2 2 2 2 2 3 2 2" xfId="19407" xr:uid="{873E4CB1-E7F4-4967-8F50-A9C6603AE704}"/>
    <cellStyle name="Nota 2 2 2 2 2 3 2 3" xfId="19408" xr:uid="{2A4D3C20-E21C-4FB0-B3DF-E8D96FCB1735}"/>
    <cellStyle name="Nota 2 2 2 2 2 3 2 4" xfId="19409" xr:uid="{BA405D15-D5FC-4868-AFE0-F6B4FBA9F2B2}"/>
    <cellStyle name="Nota 2 2 2 2 2 3 2 5" xfId="19410" xr:uid="{03CCA2DC-BFCB-48B5-8EEA-1C4A85258CC4}"/>
    <cellStyle name="Nota 2 2 2 2 2 3 3" xfId="19411" xr:uid="{7A047AB0-165E-40DA-97E1-14A0B58D2253}"/>
    <cellStyle name="Nota 2 2 2 2 2 3 3 2" xfId="19412" xr:uid="{4441D21A-1F7B-452E-8565-01ACB7A3B7C4}"/>
    <cellStyle name="Nota 2 2 2 2 2 3 3 3" xfId="19413" xr:uid="{2D180864-1D35-42F1-94FE-B33435DF2EBF}"/>
    <cellStyle name="Nota 2 2 2 2 2 3 3 4" xfId="19414" xr:uid="{7B5CFEFB-475B-4004-B352-810DCC22E37A}"/>
    <cellStyle name="Nota 2 2 2 2 2 3 3 5" xfId="19415" xr:uid="{B48DFA5A-91BB-4BFA-8E37-23FD4E608B48}"/>
    <cellStyle name="Nota 2 2 2 2 2 3 4" xfId="19416" xr:uid="{C363E660-86E4-4BE6-81F6-381749761E9D}"/>
    <cellStyle name="Nota 2 2 2 2 2 3 4 2" xfId="19417" xr:uid="{2F301F79-3A6D-4ED9-BA06-C3B7781FDF79}"/>
    <cellStyle name="Nota 2 2 2 2 2 3 4 3" xfId="19418" xr:uid="{ADAF5AE6-D96C-4A40-80DF-B8A19028F360}"/>
    <cellStyle name="Nota 2 2 2 2 2 3 4 4" xfId="19419" xr:uid="{6A7F7AB8-426F-431C-A0B1-60AAA97E6A1B}"/>
    <cellStyle name="Nota 2 2 2 2 2 3 5" xfId="19420" xr:uid="{1E5B8548-E12A-4A15-82F5-5553E9800B79}"/>
    <cellStyle name="Nota 2 2 2 2 2 3 5 2" xfId="19421" xr:uid="{7E8C3937-F3C8-441F-97D0-6F081B37BBB0}"/>
    <cellStyle name="Nota 2 2 2 2 2 3 5 3" xfId="19422" xr:uid="{E445CFD5-E203-4F9B-9A0B-0D14D6D398F0}"/>
    <cellStyle name="Nota 2 2 2 2 2 3 5 4" xfId="19423" xr:uid="{1C6C0AEC-A80B-46CD-94B5-FED92FCC3ED8}"/>
    <cellStyle name="Nota 2 2 2 2 2 3 6" xfId="19424" xr:uid="{BAD7ACD1-34A2-454D-81D3-EB291569ED13}"/>
    <cellStyle name="Nota 2 2 2 2 2 3 6 2" xfId="19425" xr:uid="{43BA0C80-3FD7-4CC6-AAD1-1C0443AE92B4}"/>
    <cellStyle name="Nota 2 2 2 2 2 3 6 3" xfId="19426" xr:uid="{6C30BE96-D295-49F8-B196-595F694C5CC9}"/>
    <cellStyle name="Nota 2 2 2 2 2 3 6 4" xfId="19427" xr:uid="{58B28DB7-AA40-4278-898C-C773A792B315}"/>
    <cellStyle name="Nota 2 2 2 2 2 3 7" xfId="19428" xr:uid="{597C4613-726C-49E3-8BDB-2E68418CDE50}"/>
    <cellStyle name="Nota 2 2 2 2 2 3 8" xfId="19429" xr:uid="{5620B465-81EA-4F9D-AC4F-E0845D0FCC3E}"/>
    <cellStyle name="Nota 2 2 2 2 2 3 9" xfId="19430" xr:uid="{9665C2CA-4A25-4841-A491-835DA7C513C4}"/>
    <cellStyle name="Nota 2 2 2 2 2 4" xfId="19431" xr:uid="{E78EF4E5-60E3-405E-A44A-8FD0A84EE22B}"/>
    <cellStyle name="Nota 2 2 2 2 2 4 2" xfId="19432" xr:uid="{1C404C01-B0BB-4418-81A9-32DE413C5E46}"/>
    <cellStyle name="Nota 2 2 2 2 2 4 3" xfId="19433" xr:uid="{D053AB09-0F68-41AC-BC29-FCFBDAAD0C25}"/>
    <cellStyle name="Nota 2 2 2 2 2 4 4" xfId="19434" xr:uid="{192AA8EE-4332-4EB6-94F4-CBD022788FA9}"/>
    <cellStyle name="Nota 2 2 2 2 2 4 5" xfId="19435" xr:uid="{D47A776B-C661-4F3E-8B1B-90DD407D8039}"/>
    <cellStyle name="Nota 2 2 2 2 2 5" xfId="19436" xr:uid="{7F449BB2-2784-417C-9436-0E6ED0FC8A62}"/>
    <cellStyle name="Nota 2 2 2 2 2 5 2" xfId="19437" xr:uid="{8A3D250B-E691-4B88-BB74-91AF9664F4B7}"/>
    <cellStyle name="Nota 2 2 2 2 2 5 3" xfId="19438" xr:uid="{BBD6F2F5-7522-499A-985F-4D8DD97A1022}"/>
    <cellStyle name="Nota 2 2 2 2 2 5 4" xfId="19439" xr:uid="{AF3B86C1-29D9-4101-BEE0-1A175C062ABC}"/>
    <cellStyle name="Nota 2 2 2 2 2 5 5" xfId="19440" xr:uid="{920E30F4-ADF7-479E-A82E-38A63F0D6073}"/>
    <cellStyle name="Nota 2 2 2 2 2 6" xfId="19441" xr:uid="{28CD87D1-4C2C-4083-894D-EA2497BEA057}"/>
    <cellStyle name="Nota 2 2 2 2 2 6 2" xfId="19442" xr:uid="{A5AAE6B8-4752-4EF5-A40F-0BFD6BA3CCE5}"/>
    <cellStyle name="Nota 2 2 2 2 2 6 3" xfId="19443" xr:uid="{E8AF5B21-8625-4169-8B05-6B09FCE78B6A}"/>
    <cellStyle name="Nota 2 2 2 2 2 6 4" xfId="19444" xr:uid="{ED1300B9-FD4C-4C95-B6F0-CB328EB4328B}"/>
    <cellStyle name="Nota 2 2 2 2 2 7" xfId="19445" xr:uid="{333EA789-D5CD-436E-B95C-525725F40CDF}"/>
    <cellStyle name="Nota 2 2 2 2 2 7 2" xfId="19446" xr:uid="{9906346D-E5DD-44D8-ACF1-F57D487BE5F3}"/>
    <cellStyle name="Nota 2 2 2 2 2 7 3" xfId="19447" xr:uid="{BC8417F2-D055-4694-985D-18A348D4EE52}"/>
    <cellStyle name="Nota 2 2 2 2 2 7 4" xfId="19448" xr:uid="{156C5E47-30A1-437E-9EA1-8634DDB4B427}"/>
    <cellStyle name="Nota 2 2 2 2 2 8" xfId="19449" xr:uid="{F8C9C7F3-BF52-4D7A-8068-E935430B5969}"/>
    <cellStyle name="Nota 2 2 2 2 2 8 2" xfId="19450" xr:uid="{2303F2BC-FB99-4857-8EC0-B6F87D6679BA}"/>
    <cellStyle name="Nota 2 2 2 2 2 8 3" xfId="19451" xr:uid="{813D41E7-01B0-4AF7-AE9F-5DADC7243CC7}"/>
    <cellStyle name="Nota 2 2 2 2 2 8 4" xfId="19452" xr:uid="{E84705F2-6656-43D7-9435-26FC9A690F02}"/>
    <cellStyle name="Nota 2 2 2 2 2 9" xfId="19453" xr:uid="{2E22A559-3A32-42B2-9039-5D368C4FA220}"/>
    <cellStyle name="Nota 2 2 2 2 3" xfId="19454" xr:uid="{C617F1C7-13D9-4D63-B664-5C6D35790650}"/>
    <cellStyle name="Nota 2 2 2 2 3 10" xfId="19455" xr:uid="{67E31C7B-4F42-4CD4-BBF0-DE7C597DFCB5}"/>
    <cellStyle name="Nota 2 2 2 2 3 2" xfId="19456" xr:uid="{90018D0F-7B90-4E0E-BA0E-1810F2C9630F}"/>
    <cellStyle name="Nota 2 2 2 2 3 2 2" xfId="19457" xr:uid="{5BE67597-EF32-46C1-A76C-2557D2EFAD8B}"/>
    <cellStyle name="Nota 2 2 2 2 3 2 3" xfId="19458" xr:uid="{B39C9FEC-A459-4E23-B822-04C0F6247710}"/>
    <cellStyle name="Nota 2 2 2 2 3 2 4" xfId="19459" xr:uid="{B5481993-AA2E-4A97-B23B-CB6414128750}"/>
    <cellStyle name="Nota 2 2 2 2 3 2 5" xfId="19460" xr:uid="{63ABCB1D-AED1-4A77-BF97-C5CFF05E76D3}"/>
    <cellStyle name="Nota 2 2 2 2 3 3" xfId="19461" xr:uid="{7C41A18D-255F-43B9-A62A-BD02348C3CD3}"/>
    <cellStyle name="Nota 2 2 2 2 3 3 2" xfId="19462" xr:uid="{4685EC77-4B38-4CCC-A2A5-ABCF2A675A0F}"/>
    <cellStyle name="Nota 2 2 2 2 3 3 3" xfId="19463" xr:uid="{1FD57E51-5BAA-484D-86BB-50D8FA8D4825}"/>
    <cellStyle name="Nota 2 2 2 2 3 3 4" xfId="19464" xr:uid="{3CDD4F42-A753-4E62-A863-3A63EC5664B3}"/>
    <cellStyle name="Nota 2 2 2 2 3 3 5" xfId="19465" xr:uid="{32A006D3-B373-4B8D-A3A1-2E1C05D8FF38}"/>
    <cellStyle name="Nota 2 2 2 2 3 4" xfId="19466" xr:uid="{6EB9807E-A9A9-4353-89AD-6C4813199FD3}"/>
    <cellStyle name="Nota 2 2 2 2 3 4 2" xfId="19467" xr:uid="{1B180A42-7A4C-4671-BDAA-705BF97A3598}"/>
    <cellStyle name="Nota 2 2 2 2 3 4 3" xfId="19468" xr:uid="{A2BA1C8F-E668-486A-A82A-208282683423}"/>
    <cellStyle name="Nota 2 2 2 2 3 4 4" xfId="19469" xr:uid="{09A7EB72-55A4-46DE-AC65-944A03436424}"/>
    <cellStyle name="Nota 2 2 2 2 3 5" xfId="19470" xr:uid="{2CF5AEA9-E515-46AE-9E04-E38F8828EF66}"/>
    <cellStyle name="Nota 2 2 2 2 3 5 2" xfId="19471" xr:uid="{14731294-ACC1-4154-9FA7-B9A73B384F38}"/>
    <cellStyle name="Nota 2 2 2 2 3 5 3" xfId="19472" xr:uid="{028898E1-80B9-43D8-9CF0-6DE71A4FF3D3}"/>
    <cellStyle name="Nota 2 2 2 2 3 5 4" xfId="19473" xr:uid="{5B2D1DF3-05CD-480D-9B43-987AF507B4BB}"/>
    <cellStyle name="Nota 2 2 2 2 3 6" xfId="19474" xr:uid="{2235CD1F-3B47-4287-A340-F12EC4BF8455}"/>
    <cellStyle name="Nota 2 2 2 2 3 6 2" xfId="19475" xr:uid="{77EBC197-52A1-4891-9BC8-45C75DA13DDB}"/>
    <cellStyle name="Nota 2 2 2 2 3 6 3" xfId="19476" xr:uid="{94BCE6DB-9B5E-43A5-AEB3-EA692540A0FD}"/>
    <cellStyle name="Nota 2 2 2 2 3 6 4" xfId="19477" xr:uid="{77794AB5-8B78-4E89-B115-2F4086FAF6EC}"/>
    <cellStyle name="Nota 2 2 2 2 3 7" xfId="19478" xr:uid="{A7D89088-FF44-4A3C-B0C9-B269AAC3F0B3}"/>
    <cellStyle name="Nota 2 2 2 2 3 8" xfId="19479" xr:uid="{97C96048-FF98-4747-8D0D-137960322D17}"/>
    <cellStyle name="Nota 2 2 2 2 3 9" xfId="19480" xr:uid="{A814F7A5-D7F9-4048-8B02-4703C1C4DA71}"/>
    <cellStyle name="Nota 2 2 2 2 4" xfId="19481" xr:uid="{8E9F1B25-C8D0-43BA-8DE4-EF349D11209C}"/>
    <cellStyle name="Nota 2 2 2 2 4 10" xfId="19482" xr:uid="{78C0FE0F-E721-4F49-9F04-53AC8F72E865}"/>
    <cellStyle name="Nota 2 2 2 2 4 2" xfId="19483" xr:uid="{D494716A-7C20-4F30-BC0C-1728A3C04A82}"/>
    <cellStyle name="Nota 2 2 2 2 4 2 2" xfId="19484" xr:uid="{788171E8-4A9E-4F67-BE9A-886794B46D82}"/>
    <cellStyle name="Nota 2 2 2 2 4 2 3" xfId="19485" xr:uid="{30FFAF43-B033-4AB3-AD39-B642A0C01667}"/>
    <cellStyle name="Nota 2 2 2 2 4 2 4" xfId="19486" xr:uid="{70A92641-3766-4E46-A808-4EF22143BE6B}"/>
    <cellStyle name="Nota 2 2 2 2 4 2 5" xfId="19487" xr:uid="{33DD0ECF-AD4D-4F5D-8C5A-4066E168C8DC}"/>
    <cellStyle name="Nota 2 2 2 2 4 3" xfId="19488" xr:uid="{AA74B446-B276-42A1-B816-F3645AC84A85}"/>
    <cellStyle name="Nota 2 2 2 2 4 3 2" xfId="19489" xr:uid="{95B20C2D-37F0-492C-A118-3F2422DC7AC4}"/>
    <cellStyle name="Nota 2 2 2 2 4 3 3" xfId="19490" xr:uid="{C687E863-4E89-4B7D-9D9F-E5FA54A3EE70}"/>
    <cellStyle name="Nota 2 2 2 2 4 3 4" xfId="19491" xr:uid="{443CDBD0-5695-4E6B-9E78-865F17591A2E}"/>
    <cellStyle name="Nota 2 2 2 2 4 3 5" xfId="19492" xr:uid="{77F971EC-B1E4-42D8-97DB-E3DAE779E1EA}"/>
    <cellStyle name="Nota 2 2 2 2 4 4" xfId="19493" xr:uid="{61BCDBC8-E65D-45A1-B4EF-7C0E4ABD1581}"/>
    <cellStyle name="Nota 2 2 2 2 4 4 2" xfId="19494" xr:uid="{6F619861-839D-4A1B-B59D-E648CCA0EB45}"/>
    <cellStyle name="Nota 2 2 2 2 4 4 3" xfId="19495" xr:uid="{CD195ED3-59CC-45AE-B280-0D467EED8CA6}"/>
    <cellStyle name="Nota 2 2 2 2 4 4 4" xfId="19496" xr:uid="{05299624-B6B1-498B-ABA3-FB8A42FA8632}"/>
    <cellStyle name="Nota 2 2 2 2 4 5" xfId="19497" xr:uid="{8A302467-C63D-4D93-824B-6D414FAA7B24}"/>
    <cellStyle name="Nota 2 2 2 2 4 5 2" xfId="19498" xr:uid="{F6B2A98F-DA14-47B3-BED6-10B4E1908D99}"/>
    <cellStyle name="Nota 2 2 2 2 4 5 3" xfId="19499" xr:uid="{8FD12515-F1B1-46AC-8EC8-E97CA0CE025D}"/>
    <cellStyle name="Nota 2 2 2 2 4 5 4" xfId="19500" xr:uid="{7717AECC-BA50-4B97-A1FD-1F10E215D81D}"/>
    <cellStyle name="Nota 2 2 2 2 4 6" xfId="19501" xr:uid="{BE67BE27-EDCC-4082-95B7-FE4768F3E0BD}"/>
    <cellStyle name="Nota 2 2 2 2 4 6 2" xfId="19502" xr:uid="{2540F398-749E-40EE-AE0B-7549673CEC0E}"/>
    <cellStyle name="Nota 2 2 2 2 4 6 3" xfId="19503" xr:uid="{2119A270-617B-4ECD-A0B4-BFF54A3737F8}"/>
    <cellStyle name="Nota 2 2 2 2 4 6 4" xfId="19504" xr:uid="{5BEF6DC1-3326-460B-AB82-1E10721FAF26}"/>
    <cellStyle name="Nota 2 2 2 2 4 7" xfId="19505" xr:uid="{411FD34E-4C1E-4002-8B30-D155A18EBDEC}"/>
    <cellStyle name="Nota 2 2 2 2 4 8" xfId="19506" xr:uid="{1BDDC22B-A1D1-4D9F-9038-E6AE1C1C931F}"/>
    <cellStyle name="Nota 2 2 2 2 4 9" xfId="19507" xr:uid="{651A6E0D-48AD-4805-919A-53E0AA3CD765}"/>
    <cellStyle name="Nota 2 2 2 2 5" xfId="19508" xr:uid="{7F823354-F27C-4E01-A335-4150A6456B0E}"/>
    <cellStyle name="Nota 2 2 2 2 5 10" xfId="19509" xr:uid="{D25B61FD-4AB4-4C46-ABF1-D963FB9B73F6}"/>
    <cellStyle name="Nota 2 2 2 2 5 2" xfId="19510" xr:uid="{A82B79B0-F81F-4F95-9328-E8F72ED86F4A}"/>
    <cellStyle name="Nota 2 2 2 2 5 2 2" xfId="19511" xr:uid="{2FA239B0-18A5-4B44-BA81-EE7B27BABA4F}"/>
    <cellStyle name="Nota 2 2 2 2 5 2 3" xfId="19512" xr:uid="{35C7B0EC-5BF7-47F0-8C51-DC9CE18B31A8}"/>
    <cellStyle name="Nota 2 2 2 2 5 2 4" xfId="19513" xr:uid="{F55AB294-5A8E-47C5-8DA4-CB67BBD47F9B}"/>
    <cellStyle name="Nota 2 2 2 2 5 2 5" xfId="19514" xr:uid="{3BD3B7A7-DDD7-4938-A4F9-71B228D42528}"/>
    <cellStyle name="Nota 2 2 2 2 5 3" xfId="19515" xr:uid="{C1A73D4D-6053-466D-81CD-EAF8FD9DBACC}"/>
    <cellStyle name="Nota 2 2 2 2 5 3 2" xfId="19516" xr:uid="{B9F9A3F8-0934-48C8-88BE-2B6B055925DB}"/>
    <cellStyle name="Nota 2 2 2 2 5 3 3" xfId="19517" xr:uid="{3BE1B982-FC66-4CEF-B357-B56BB059B2FB}"/>
    <cellStyle name="Nota 2 2 2 2 5 3 4" xfId="19518" xr:uid="{FA24FB62-CC0F-4FF1-8EB2-41C05F7E801B}"/>
    <cellStyle name="Nota 2 2 2 2 5 3 5" xfId="19519" xr:uid="{F6079917-A8B9-480F-899C-A92660309C1F}"/>
    <cellStyle name="Nota 2 2 2 2 5 4" xfId="19520" xr:uid="{04B7E5D7-5006-450F-8567-70966968DB6A}"/>
    <cellStyle name="Nota 2 2 2 2 5 4 2" xfId="19521" xr:uid="{1AA22729-A8E7-4915-A1D8-FA90CC01E2D3}"/>
    <cellStyle name="Nota 2 2 2 2 5 4 3" xfId="19522" xr:uid="{FDA265B9-25C3-410F-8E38-B5F1379650E1}"/>
    <cellStyle name="Nota 2 2 2 2 5 4 4" xfId="19523" xr:uid="{E6B2E44A-F125-43F9-A511-5F04A681E2D9}"/>
    <cellStyle name="Nota 2 2 2 2 5 5" xfId="19524" xr:uid="{C05834D2-DE0C-427F-8979-2BA117C5BD12}"/>
    <cellStyle name="Nota 2 2 2 2 5 5 2" xfId="19525" xr:uid="{5D073671-AAF8-4E07-992F-FA92174830FC}"/>
    <cellStyle name="Nota 2 2 2 2 5 5 3" xfId="19526" xr:uid="{8D805F0E-6908-4904-9701-8B05C0805F41}"/>
    <cellStyle name="Nota 2 2 2 2 5 5 4" xfId="19527" xr:uid="{B8400AE2-9D35-466D-8180-C5272C7DA9B0}"/>
    <cellStyle name="Nota 2 2 2 2 5 6" xfId="19528" xr:uid="{D800EA18-BC5E-42F7-8074-510910B02455}"/>
    <cellStyle name="Nota 2 2 2 2 5 6 2" xfId="19529" xr:uid="{C102F716-3DA5-43F5-A9D3-43E579699E79}"/>
    <cellStyle name="Nota 2 2 2 2 5 6 3" xfId="19530" xr:uid="{43B6A627-52AE-4FBB-8930-E13948C3B674}"/>
    <cellStyle name="Nota 2 2 2 2 5 6 4" xfId="19531" xr:uid="{4F8FA50C-0776-4C64-AA0F-88F0BB93F16F}"/>
    <cellStyle name="Nota 2 2 2 2 5 7" xfId="19532" xr:uid="{ACFED3D5-2C26-4FDF-8749-98400A4E1563}"/>
    <cellStyle name="Nota 2 2 2 2 5 8" xfId="19533" xr:uid="{71C29D49-C298-4219-92B0-9C91F6A25B54}"/>
    <cellStyle name="Nota 2 2 2 2 5 9" xfId="19534" xr:uid="{720FB74D-0ADC-4F38-BECD-6FA798ECCE92}"/>
    <cellStyle name="Nota 2 2 2 2 6" xfId="19535" xr:uid="{40D57CF6-5EB6-4A68-BB32-D8D3BD6E759A}"/>
    <cellStyle name="Nota 2 2 2 2 6 2" xfId="19536" xr:uid="{E7B0D882-700C-4191-9F7F-ABC084530036}"/>
    <cellStyle name="Nota 2 2 2 2 6 3" xfId="19537" xr:uid="{598BD14B-FA51-4697-A8F7-E3D9AAF12407}"/>
    <cellStyle name="Nota 2 2 2 2 6 4" xfId="19538" xr:uid="{E434C4AA-C27D-4755-8791-13A620E143F5}"/>
    <cellStyle name="Nota 2 2 2 2 6 5" xfId="19539" xr:uid="{CD3AD02A-CCF8-4089-9133-6047E9887592}"/>
    <cellStyle name="Nota 2 2 2 2 7" xfId="19540" xr:uid="{F5EF4F1E-48C7-43AD-98FB-18C1B8FC21EC}"/>
    <cellStyle name="Nota 2 2 2 2 7 2" xfId="19541" xr:uid="{E90B6753-1E01-4524-9DBE-C74C0099BBED}"/>
    <cellStyle name="Nota 2 2 2 2 7 3" xfId="19542" xr:uid="{9615F37E-E845-4412-A434-5904CD51FAD2}"/>
    <cellStyle name="Nota 2 2 2 2 7 4" xfId="19543" xr:uid="{58D1D0F7-1C05-46C8-8477-1B41486B0CFF}"/>
    <cellStyle name="Nota 2 2 2 2 8" xfId="19544" xr:uid="{C81C039E-B411-4289-A61E-5BD00E26430E}"/>
    <cellStyle name="Nota 2 2 2 2 8 2" xfId="19545" xr:uid="{3EA9C394-77E7-4741-BD44-47CC3215304F}"/>
    <cellStyle name="Nota 2 2 2 2 8 3" xfId="19546" xr:uid="{E888E479-D12D-4E22-AF99-C008F8D06287}"/>
    <cellStyle name="Nota 2 2 2 2 8 4" xfId="19547" xr:uid="{D0411319-EB32-4C3C-A2F4-D97D06D0191F}"/>
    <cellStyle name="Nota 2 2 2 2 9" xfId="19548" xr:uid="{EE5916F3-0BCC-4E3F-B089-37982E8B2170}"/>
    <cellStyle name="Nota 2 2 2 2 9 2" xfId="19549" xr:uid="{5CE282A9-9C64-48DA-97E5-EB0CC5CC3739}"/>
    <cellStyle name="Nota 2 2 2 2 9 3" xfId="19550" xr:uid="{36299016-0448-420B-A9F7-513FEF8EBC29}"/>
    <cellStyle name="Nota 2 2 2 2 9 4" xfId="19551" xr:uid="{B9F06191-16F7-4907-884F-715872FED630}"/>
    <cellStyle name="Nota 2 2 2 3" xfId="19552" xr:uid="{5F669273-8C91-43F4-A506-667A8CD27EF4}"/>
    <cellStyle name="Nota 2 2 2 3 10" xfId="19553" xr:uid="{D0E80634-08C8-4027-8914-FF5093A3052C}"/>
    <cellStyle name="Nota 2 2 2 3 2" xfId="19554" xr:uid="{286EBC21-0C28-4434-9E89-D066D199C73A}"/>
    <cellStyle name="Nota 2 2 2 3 2 2" xfId="19555" xr:uid="{E4B3D6A7-CDDC-4CE6-A197-BD6DAC0B91A8}"/>
    <cellStyle name="Nota 2 2 2 3 2 3" xfId="19556" xr:uid="{33B1D288-74B4-4762-88FB-057DA2074DE3}"/>
    <cellStyle name="Nota 2 2 2 3 2 4" xfId="19557" xr:uid="{DB02B6C9-0EFF-4A25-B29A-209665EE5E03}"/>
    <cellStyle name="Nota 2 2 2 3 2 5" xfId="19558" xr:uid="{0D81BE20-1B8D-4D1B-99AB-577D5E6C27C2}"/>
    <cellStyle name="Nota 2 2 2 3 3" xfId="19559" xr:uid="{BCDADB08-C3D5-45FC-8035-92AEAEB1D7A2}"/>
    <cellStyle name="Nota 2 2 2 3 3 2" xfId="19560" xr:uid="{08907655-D89F-403C-9264-AA2A1CA98C31}"/>
    <cellStyle name="Nota 2 2 2 3 3 3" xfId="19561" xr:uid="{1C290601-D815-448F-A154-685F226EFA91}"/>
    <cellStyle name="Nota 2 2 2 3 3 4" xfId="19562" xr:uid="{682DA4D0-5F8E-495C-87D6-F52DE78F7281}"/>
    <cellStyle name="Nota 2 2 2 3 3 5" xfId="19563" xr:uid="{D43414B4-E4ED-4266-804C-E28870CDF1E6}"/>
    <cellStyle name="Nota 2 2 2 3 4" xfId="19564" xr:uid="{5EF3A2BF-ED3B-4D38-9F4A-51283CB0D818}"/>
    <cellStyle name="Nota 2 2 2 3 4 2" xfId="19565" xr:uid="{F2DE6407-8E21-4320-A168-EDE49BE74499}"/>
    <cellStyle name="Nota 2 2 2 3 4 3" xfId="19566" xr:uid="{3A0667E3-B2CA-47D2-BC59-B0A28475BA47}"/>
    <cellStyle name="Nota 2 2 2 3 4 4" xfId="19567" xr:uid="{8D14A964-8C72-406A-8E30-29403E75C425}"/>
    <cellStyle name="Nota 2 2 2 3 5" xfId="19568" xr:uid="{150AC8F2-A2D9-43BC-91E8-FCBA3F5D81CA}"/>
    <cellStyle name="Nota 2 2 2 3 5 2" xfId="19569" xr:uid="{D95C6FCE-408C-4442-8AE2-DCC03E63BB82}"/>
    <cellStyle name="Nota 2 2 2 3 5 3" xfId="19570" xr:uid="{053CA3AC-9685-4711-A7B5-2198B8D43912}"/>
    <cellStyle name="Nota 2 2 2 3 5 4" xfId="19571" xr:uid="{EC6B3624-C0CD-4954-93D3-8030DCC80047}"/>
    <cellStyle name="Nota 2 2 2 3 6" xfId="19572" xr:uid="{B7DBC410-A679-4651-A783-AC45C6F4F5A5}"/>
    <cellStyle name="Nota 2 2 2 3 6 2" xfId="19573" xr:uid="{0BA173C5-4C36-4522-8099-4F31AAC5DDFA}"/>
    <cellStyle name="Nota 2 2 2 3 6 3" xfId="19574" xr:uid="{76B6DD46-211A-48CC-9862-38DD053415F5}"/>
    <cellStyle name="Nota 2 2 2 3 6 4" xfId="19575" xr:uid="{7913D87D-318F-4309-BA96-5CBD796EABC1}"/>
    <cellStyle name="Nota 2 2 2 3 7" xfId="19576" xr:uid="{FA74B831-6566-405F-B644-98196ECD37E1}"/>
    <cellStyle name="Nota 2 2 2 3 8" xfId="19577" xr:uid="{3B39A314-A4F6-4E2F-85BC-56E8294A358A}"/>
    <cellStyle name="Nota 2 2 2 3 9" xfId="19578" xr:uid="{07524D05-3279-40A9-9447-5CA198368455}"/>
    <cellStyle name="Nota 2 2 2 4" xfId="19579" xr:uid="{AF599EAF-4B1D-4FF2-9278-3CA41D08E17F}"/>
    <cellStyle name="Nota 2 2 2 4 10" xfId="19580" xr:uid="{7CA1CB56-F9CF-4802-AF5E-0D349AC6A1F4}"/>
    <cellStyle name="Nota 2 2 2 4 2" xfId="19581" xr:uid="{1E6CF31D-A3AE-47C0-8AA5-43B04821D74D}"/>
    <cellStyle name="Nota 2 2 2 4 2 2" xfId="19582" xr:uid="{05B35971-B114-49BF-A436-508667A6F276}"/>
    <cellStyle name="Nota 2 2 2 4 2 3" xfId="19583" xr:uid="{650BE53C-FB44-4820-930E-37268E01FDBF}"/>
    <cellStyle name="Nota 2 2 2 4 2 4" xfId="19584" xr:uid="{6D72ED2E-83FA-4577-A316-2896B41BA1E2}"/>
    <cellStyle name="Nota 2 2 2 4 2 5" xfId="19585" xr:uid="{EEA78205-4DA4-4B81-8996-AA77B52DE2B7}"/>
    <cellStyle name="Nota 2 2 2 4 3" xfId="19586" xr:uid="{EFCEB96A-1657-4B6B-88AD-E13E47AAD6BC}"/>
    <cellStyle name="Nota 2 2 2 4 3 2" xfId="19587" xr:uid="{CD2EBFDD-3A92-4A32-8E8D-BBFE43890E54}"/>
    <cellStyle name="Nota 2 2 2 4 3 3" xfId="19588" xr:uid="{491A0B5E-2B0A-4C56-85FA-BF5DD1D941EA}"/>
    <cellStyle name="Nota 2 2 2 4 3 4" xfId="19589" xr:uid="{E034915A-119B-4C3F-982F-862B93F6CFC1}"/>
    <cellStyle name="Nota 2 2 2 4 3 5" xfId="19590" xr:uid="{EDAB8B21-4AE0-4EDC-AC78-9EFA18A37D02}"/>
    <cellStyle name="Nota 2 2 2 4 4" xfId="19591" xr:uid="{B54C7B55-521B-458C-97A1-9A2F216C38C5}"/>
    <cellStyle name="Nota 2 2 2 4 4 2" xfId="19592" xr:uid="{365FC8A6-3D47-4EF2-838D-29FBE7A06651}"/>
    <cellStyle name="Nota 2 2 2 4 4 3" xfId="19593" xr:uid="{146C160A-A0E5-4E21-B8C1-D0044986D481}"/>
    <cellStyle name="Nota 2 2 2 4 4 4" xfId="19594" xr:uid="{5BD03841-BD54-4093-BCD6-7D833205BC0E}"/>
    <cellStyle name="Nota 2 2 2 4 5" xfId="19595" xr:uid="{911D319A-4DCC-4F59-A914-981BF42524E6}"/>
    <cellStyle name="Nota 2 2 2 4 5 2" xfId="19596" xr:uid="{D3B32FFA-032F-4A90-A925-D7535EA0D07C}"/>
    <cellStyle name="Nota 2 2 2 4 5 3" xfId="19597" xr:uid="{B2AE4D6E-1584-419D-916B-13D016CA44B8}"/>
    <cellStyle name="Nota 2 2 2 4 5 4" xfId="19598" xr:uid="{B0782826-F05E-4A08-85BC-4B126BA9448D}"/>
    <cellStyle name="Nota 2 2 2 4 6" xfId="19599" xr:uid="{230D5CBF-7F5A-4504-BB83-CA6FE12CF121}"/>
    <cellStyle name="Nota 2 2 2 4 6 2" xfId="19600" xr:uid="{3883DFB9-716B-4C40-9435-69B450BCCD84}"/>
    <cellStyle name="Nota 2 2 2 4 6 3" xfId="19601" xr:uid="{C2EE18AB-8DCD-43E9-9D75-96EE0351FB87}"/>
    <cellStyle name="Nota 2 2 2 4 6 4" xfId="19602" xr:uid="{8D0884E2-76C2-4BE1-BC31-DF44549CEA1F}"/>
    <cellStyle name="Nota 2 2 2 4 7" xfId="19603" xr:uid="{555FC4C0-E0AA-4482-B95B-37E90A6FD4C2}"/>
    <cellStyle name="Nota 2 2 2 4 8" xfId="19604" xr:uid="{62EA3305-72D2-4767-AF28-E4D41E8239DB}"/>
    <cellStyle name="Nota 2 2 2 4 9" xfId="19605" xr:uid="{5A93CCA6-65FF-43AE-BC1B-100466B51E75}"/>
    <cellStyle name="Nota 2 2 2 5" xfId="19606" xr:uid="{FCA62A9C-B807-4667-8B3A-641EBA02F95C}"/>
    <cellStyle name="Nota 2 2 2 5 10" xfId="19607" xr:uid="{14BEF31D-A03A-4E01-AF3E-F3A5F5BFD2BD}"/>
    <cellStyle name="Nota 2 2 2 5 2" xfId="19608" xr:uid="{3E49028F-F926-4062-99CF-AC14FA966E8B}"/>
    <cellStyle name="Nota 2 2 2 5 2 2" xfId="19609" xr:uid="{437808F2-809E-42FB-868C-33C4C5A9D5F8}"/>
    <cellStyle name="Nota 2 2 2 5 2 3" xfId="19610" xr:uid="{12CD1E20-47E9-410C-B734-17BD31E79F6E}"/>
    <cellStyle name="Nota 2 2 2 5 2 4" xfId="19611" xr:uid="{F9B11710-B8DE-41B7-9698-88DE016A2CC9}"/>
    <cellStyle name="Nota 2 2 2 5 2 5" xfId="19612" xr:uid="{430099FB-5FBC-4112-9B22-8E427FDE310C}"/>
    <cellStyle name="Nota 2 2 2 5 3" xfId="19613" xr:uid="{3D9375BF-52AF-4D87-86FB-7E0F0EA10647}"/>
    <cellStyle name="Nota 2 2 2 5 3 2" xfId="19614" xr:uid="{E417359E-F722-4F1D-8E02-7655B24724F2}"/>
    <cellStyle name="Nota 2 2 2 5 3 3" xfId="19615" xr:uid="{32BF5226-A259-46DB-812B-2557D6F8E451}"/>
    <cellStyle name="Nota 2 2 2 5 3 4" xfId="19616" xr:uid="{C5730B20-C0FC-4954-AA5E-6BAACC793DD0}"/>
    <cellStyle name="Nota 2 2 2 5 3 5" xfId="19617" xr:uid="{BCEFDFF8-0399-4E91-A8BF-409C738D747A}"/>
    <cellStyle name="Nota 2 2 2 5 4" xfId="19618" xr:uid="{54FFB6D3-C828-4069-9AAD-C6B202443063}"/>
    <cellStyle name="Nota 2 2 2 5 4 2" xfId="19619" xr:uid="{5552BF2F-D202-4820-A432-2A418057FFD5}"/>
    <cellStyle name="Nota 2 2 2 5 4 3" xfId="19620" xr:uid="{EC22194C-4C3B-467E-9854-E09096E99EB6}"/>
    <cellStyle name="Nota 2 2 2 5 4 4" xfId="19621" xr:uid="{9E6D1A83-1A7E-4AAF-B16C-800FFFE33653}"/>
    <cellStyle name="Nota 2 2 2 5 5" xfId="19622" xr:uid="{58AC5911-BADF-4607-85A5-52016347AEFF}"/>
    <cellStyle name="Nota 2 2 2 5 5 2" xfId="19623" xr:uid="{B8919FF9-21F8-4DFF-8736-41BF2992A536}"/>
    <cellStyle name="Nota 2 2 2 5 5 3" xfId="19624" xr:uid="{F9BA4AF9-978C-40CA-8147-2DFC048F9B50}"/>
    <cellStyle name="Nota 2 2 2 5 5 4" xfId="19625" xr:uid="{AEE0C962-DD31-4A74-BF01-86579B8AC386}"/>
    <cellStyle name="Nota 2 2 2 5 6" xfId="19626" xr:uid="{92698F48-E535-45B3-9A88-9E43F9153A86}"/>
    <cellStyle name="Nota 2 2 2 5 6 2" xfId="19627" xr:uid="{F5377892-4977-40D7-9369-BE38B1A84DB2}"/>
    <cellStyle name="Nota 2 2 2 5 6 3" xfId="19628" xr:uid="{E9AB03C6-2D26-4DBA-9BFB-352311209EA5}"/>
    <cellStyle name="Nota 2 2 2 5 6 4" xfId="19629" xr:uid="{C34CBB01-E9C2-420E-8745-CD4AAB816D40}"/>
    <cellStyle name="Nota 2 2 2 5 7" xfId="19630" xr:uid="{C7D6C58C-CC45-4A98-9FEF-93007E6F6D11}"/>
    <cellStyle name="Nota 2 2 2 5 8" xfId="19631" xr:uid="{3AE01639-E767-4F2A-94E8-67F9B2F27A44}"/>
    <cellStyle name="Nota 2 2 2 5 9" xfId="19632" xr:uid="{AF43A337-3186-4652-833B-BE187E264F45}"/>
    <cellStyle name="Nota 2 2 2 6" xfId="19633" xr:uid="{8377DC27-FCF1-40AA-AAF8-D48E84CA999C}"/>
    <cellStyle name="Nota 2 2 2 6 2" xfId="19634" xr:uid="{4B411E60-DA89-4B81-8B12-6865952503EE}"/>
    <cellStyle name="Nota 2 2 2 6 3" xfId="19635" xr:uid="{28FD23E9-9F64-4B63-9A73-FD66FDF7319A}"/>
    <cellStyle name="Nota 2 2 2 6 4" xfId="19636" xr:uid="{7C501EBE-81B2-4AE5-B9F5-8C7844E4394F}"/>
    <cellStyle name="Nota 2 2 2 6 5" xfId="19637" xr:uid="{6AA0D067-122A-4C18-BF84-2B4EEF96C6A7}"/>
    <cellStyle name="Nota 2 2 2 7" xfId="19638" xr:uid="{CD3EB39F-81FB-483B-B96D-6D5750B7E2BC}"/>
    <cellStyle name="Nota 2 2 2 7 2" xfId="19639" xr:uid="{DC0E8812-3BD8-4BFA-9DF2-EB4C4863ED52}"/>
    <cellStyle name="Nota 2 2 2 7 3" xfId="19640" xr:uid="{D588543C-FA66-459C-9D13-55E2BCFDC6BD}"/>
    <cellStyle name="Nota 2 2 2 7 4" xfId="19641" xr:uid="{5C867F28-07A3-4095-8E32-03850EE37883}"/>
    <cellStyle name="Nota 2 2 2 8" xfId="19642" xr:uid="{C8EB6C50-8B4C-4DAF-BEF9-28D618D14F26}"/>
    <cellStyle name="Nota 2 2 2 8 2" xfId="19643" xr:uid="{04B2B06A-AF09-4ED7-B33E-B5B8D8182076}"/>
    <cellStyle name="Nota 2 2 2 8 3" xfId="19644" xr:uid="{2AD5C8ED-29DE-4974-B031-1D4E43DB92DC}"/>
    <cellStyle name="Nota 2 2 2 8 4" xfId="19645" xr:uid="{3FF3E039-B9D4-4067-A795-86D770F03B1B}"/>
    <cellStyle name="Nota 2 2 2 9" xfId="19646" xr:uid="{88E0E798-15C4-4D00-A4A1-F6BD9E3E410D}"/>
    <cellStyle name="Nota 2 2 2 9 2" xfId="19647" xr:uid="{D016EA20-26E1-4384-A2DA-C3F752CAE543}"/>
    <cellStyle name="Nota 2 2 2 9 3" xfId="19648" xr:uid="{D0B7CD12-96E6-452E-BFCA-59F762235ACA}"/>
    <cellStyle name="Nota 2 2 2 9 4" xfId="19649" xr:uid="{3DDBD971-5EDB-4FCD-B04B-B0961AE07F70}"/>
    <cellStyle name="Nota 2 2 3" xfId="674" xr:uid="{AFAE7700-4FA6-4872-9D79-9EE8F0753286}"/>
    <cellStyle name="Nota 2 2 3 10" xfId="19650" xr:uid="{6B68210F-630C-4B2C-9C4D-400E0000E94D}"/>
    <cellStyle name="Nota 2 2 3 10 2" xfId="19651" xr:uid="{9157AC1F-28BA-488C-9A3B-1D91EBF35998}"/>
    <cellStyle name="Nota 2 2 3 10 3" xfId="19652" xr:uid="{C5B3CFA1-B0D7-4D42-8E6C-D912A447D665}"/>
    <cellStyle name="Nota 2 2 3 10 4" xfId="19653" xr:uid="{86324BD0-5DBF-456F-97AF-617B62A50817}"/>
    <cellStyle name="Nota 2 2 3 11" xfId="19654" xr:uid="{F83248CC-B45C-499A-BCBB-A499F6B39F0B}"/>
    <cellStyle name="Nota 2 2 3 12" xfId="19655" xr:uid="{C235ADFB-6B07-4692-875F-07F111C8D3E1}"/>
    <cellStyle name="Nota 2 2 3 13" xfId="19656" xr:uid="{18C43530-AEB5-481A-A024-FA613BADA88A}"/>
    <cellStyle name="Nota 2 2 3 14" xfId="19657" xr:uid="{2DD41767-6AE9-494C-A94F-4263518C3612}"/>
    <cellStyle name="Nota 2 2 3 15" xfId="19658" xr:uid="{3CB6DC63-FACC-4CD7-AFB0-183110166E9D}"/>
    <cellStyle name="Nota 2 2 3 2" xfId="905" xr:uid="{1E0B074D-5219-48FD-A97F-7D748B5BE57C}"/>
    <cellStyle name="Nota 2 2 3 2 10" xfId="19659" xr:uid="{421B4114-2E0C-4C16-BF4F-00D1B13C86F0}"/>
    <cellStyle name="Nota 2 2 3 2 11" xfId="19660" xr:uid="{75B51EDF-3C10-4182-854F-583C3E006399}"/>
    <cellStyle name="Nota 2 2 3 2 12" xfId="19661" xr:uid="{CADA22C5-9FB1-4290-A1A0-032FB6368C3D}"/>
    <cellStyle name="Nota 2 2 3 2 13" xfId="19662" xr:uid="{9A15DA53-2AF4-488C-A0FD-636F226BF537}"/>
    <cellStyle name="Nota 2 2 3 2 14" xfId="19663" xr:uid="{B984F269-F284-413C-A60A-29A0E83CD847}"/>
    <cellStyle name="Nota 2 2 3 2 2" xfId="1156" xr:uid="{AD4797F3-B27F-43C1-9AF5-A905BC43DACB}"/>
    <cellStyle name="Nota 2 2 3 2 2 10" xfId="19664" xr:uid="{A78FD097-72E1-4AD3-9971-F56F77160B7C}"/>
    <cellStyle name="Nota 2 2 3 2 2 11" xfId="19665" xr:uid="{0BCCDE82-193B-43EF-9A0C-75BF7687470A}"/>
    <cellStyle name="Nota 2 2 3 2 2 12" xfId="19666" xr:uid="{DF1B6FAD-EAED-433A-B584-C4AF0CC47BFE}"/>
    <cellStyle name="Nota 2 2 3 2 2 13" xfId="19667" xr:uid="{2A93A4E7-CE56-4635-B097-B05906966781}"/>
    <cellStyle name="Nota 2 2 3 2 2 14" xfId="19668" xr:uid="{4D8DFA33-42FB-4C7A-9B10-7251F87361A0}"/>
    <cellStyle name="Nota 2 2 3 2 2 2" xfId="19669" xr:uid="{A430BC4E-9364-44E5-BE48-F8B3C9893573}"/>
    <cellStyle name="Nota 2 2 3 2 2 2 10" xfId="19670" xr:uid="{0D7B463F-B2DD-40A9-81BA-5A16239A29A3}"/>
    <cellStyle name="Nota 2 2 3 2 2 2 2" xfId="19671" xr:uid="{6D79266F-0FD7-454A-8F9D-FE3B3DBF0F7E}"/>
    <cellStyle name="Nota 2 2 3 2 2 2 2 2" xfId="19672" xr:uid="{4D144FEC-76B0-4373-A5C4-CEE74E2BD997}"/>
    <cellStyle name="Nota 2 2 3 2 2 2 2 3" xfId="19673" xr:uid="{7542578A-6F3F-470E-A522-944225D354C5}"/>
    <cellStyle name="Nota 2 2 3 2 2 2 2 4" xfId="19674" xr:uid="{B5CBF3E9-92F1-494C-BA65-86DF3858FC5E}"/>
    <cellStyle name="Nota 2 2 3 2 2 2 2 5" xfId="19675" xr:uid="{10D04465-2548-48AF-A3DB-D9BCB46D6321}"/>
    <cellStyle name="Nota 2 2 3 2 2 2 3" xfId="19676" xr:uid="{4562E2C9-82F5-4013-95E6-2E65550A4228}"/>
    <cellStyle name="Nota 2 2 3 2 2 2 3 2" xfId="19677" xr:uid="{88BA2566-AB25-47C9-85C5-2161E9059A49}"/>
    <cellStyle name="Nota 2 2 3 2 2 2 3 3" xfId="19678" xr:uid="{A524AFC3-D8A6-404D-A2DC-B8A4FFC49F77}"/>
    <cellStyle name="Nota 2 2 3 2 2 2 3 4" xfId="19679" xr:uid="{E1119718-4A41-4B7B-AA24-EB8EF6DE6C2F}"/>
    <cellStyle name="Nota 2 2 3 2 2 2 3 5" xfId="19680" xr:uid="{85E691F6-CA2C-4B33-90A7-3A2B739D185B}"/>
    <cellStyle name="Nota 2 2 3 2 2 2 4" xfId="19681" xr:uid="{7BEFC404-873E-45D3-A7F0-978A08B6DE74}"/>
    <cellStyle name="Nota 2 2 3 2 2 2 4 2" xfId="19682" xr:uid="{29B0970D-0C72-4F07-9ED8-911AC07C9396}"/>
    <cellStyle name="Nota 2 2 3 2 2 2 4 3" xfId="19683" xr:uid="{DBD7356E-4D1F-49F9-8855-9FB76431A68C}"/>
    <cellStyle name="Nota 2 2 3 2 2 2 4 4" xfId="19684" xr:uid="{23DDA085-72AE-4C59-AA95-15DE7A2DECA4}"/>
    <cellStyle name="Nota 2 2 3 2 2 2 5" xfId="19685" xr:uid="{FCFE4E60-7643-459A-B3D2-839E5EA7C5D4}"/>
    <cellStyle name="Nota 2 2 3 2 2 2 5 2" xfId="19686" xr:uid="{BED5DAFC-F1E6-47B7-8193-43B38EC2BE70}"/>
    <cellStyle name="Nota 2 2 3 2 2 2 5 3" xfId="19687" xr:uid="{5A66813A-5076-4E44-9AE5-8D132253E030}"/>
    <cellStyle name="Nota 2 2 3 2 2 2 5 4" xfId="19688" xr:uid="{0A18E2D9-F7A3-4244-A377-3F322DA6AD74}"/>
    <cellStyle name="Nota 2 2 3 2 2 2 6" xfId="19689" xr:uid="{F139A1A3-3853-4F2C-A41D-EECC19404BD9}"/>
    <cellStyle name="Nota 2 2 3 2 2 2 6 2" xfId="19690" xr:uid="{61838BE2-35F8-48E2-8342-D203F24F7412}"/>
    <cellStyle name="Nota 2 2 3 2 2 2 6 3" xfId="19691" xr:uid="{BFC59D2E-14CF-4AB1-B9B0-93EA4AAF68E5}"/>
    <cellStyle name="Nota 2 2 3 2 2 2 6 4" xfId="19692" xr:uid="{25AF27ED-1303-4B37-9840-5F2F41F4CE2D}"/>
    <cellStyle name="Nota 2 2 3 2 2 2 7" xfId="19693" xr:uid="{E6CA309E-CFE1-4240-9737-42FDE5C8A013}"/>
    <cellStyle name="Nota 2 2 3 2 2 2 8" xfId="19694" xr:uid="{1BF28FA4-5435-4FD8-B616-514B9B4460A7}"/>
    <cellStyle name="Nota 2 2 3 2 2 2 9" xfId="19695" xr:uid="{57F6047F-9E7C-4CDC-AE54-16AF15BAA24A}"/>
    <cellStyle name="Nota 2 2 3 2 2 3" xfId="19696" xr:uid="{608DB337-FED6-41C3-AE73-A234B4C1656C}"/>
    <cellStyle name="Nota 2 2 3 2 2 3 10" xfId="19697" xr:uid="{F1B4B3A1-7564-4807-9FA9-62FF854A2456}"/>
    <cellStyle name="Nota 2 2 3 2 2 3 2" xfId="19698" xr:uid="{1227A44A-85A5-48F1-AA34-8237D8C471E9}"/>
    <cellStyle name="Nota 2 2 3 2 2 3 2 2" xfId="19699" xr:uid="{207881EC-37AD-40E1-B1E0-22535C703DCF}"/>
    <cellStyle name="Nota 2 2 3 2 2 3 2 3" xfId="19700" xr:uid="{D6E7D841-D836-4057-8B95-E57B282E34B8}"/>
    <cellStyle name="Nota 2 2 3 2 2 3 2 4" xfId="19701" xr:uid="{BEF33795-60F1-469F-9501-4CABFD6E5C52}"/>
    <cellStyle name="Nota 2 2 3 2 2 3 2 5" xfId="19702" xr:uid="{25C045AF-E330-4088-A038-B6BD4758840E}"/>
    <cellStyle name="Nota 2 2 3 2 2 3 3" xfId="19703" xr:uid="{1D676E5B-2288-438A-967D-A41EC6CB0623}"/>
    <cellStyle name="Nota 2 2 3 2 2 3 3 2" xfId="19704" xr:uid="{72B63F2D-271A-4185-9F32-E8543C406A65}"/>
    <cellStyle name="Nota 2 2 3 2 2 3 3 3" xfId="19705" xr:uid="{F11BDF18-7510-45B5-9CDA-5172884CF042}"/>
    <cellStyle name="Nota 2 2 3 2 2 3 3 4" xfId="19706" xr:uid="{FEE66F55-28BE-44EC-A51A-F2C13770233F}"/>
    <cellStyle name="Nota 2 2 3 2 2 3 3 5" xfId="19707" xr:uid="{AD2D2204-A4B2-478F-BC50-4E72AE5F0E53}"/>
    <cellStyle name="Nota 2 2 3 2 2 3 4" xfId="19708" xr:uid="{148CF7D8-ECBA-4DEC-87FB-B5DAD414522B}"/>
    <cellStyle name="Nota 2 2 3 2 2 3 4 2" xfId="19709" xr:uid="{176B1C12-821A-4234-B1FD-A34A806A255E}"/>
    <cellStyle name="Nota 2 2 3 2 2 3 4 3" xfId="19710" xr:uid="{93311ADF-DE63-4BD4-A248-6E5EC3EB0DFB}"/>
    <cellStyle name="Nota 2 2 3 2 2 3 4 4" xfId="19711" xr:uid="{546CE491-E92A-40C1-98B7-C7E878BE7C97}"/>
    <cellStyle name="Nota 2 2 3 2 2 3 5" xfId="19712" xr:uid="{B901F878-3550-415D-BCDA-EDA66087D3EA}"/>
    <cellStyle name="Nota 2 2 3 2 2 3 5 2" xfId="19713" xr:uid="{6C57295C-5921-4716-9EC2-B4C2117B9E49}"/>
    <cellStyle name="Nota 2 2 3 2 2 3 5 3" xfId="19714" xr:uid="{C7DF54CB-85C5-4AE9-9963-96E59DA3DB13}"/>
    <cellStyle name="Nota 2 2 3 2 2 3 5 4" xfId="19715" xr:uid="{3EE8EDDD-672A-42AF-8714-117FA6DC3AD4}"/>
    <cellStyle name="Nota 2 2 3 2 2 3 6" xfId="19716" xr:uid="{6F077FF8-0D82-46A4-A3D2-C47D835D67BC}"/>
    <cellStyle name="Nota 2 2 3 2 2 3 6 2" xfId="19717" xr:uid="{6C5A863E-E463-4012-A572-98BA9E0AA8FF}"/>
    <cellStyle name="Nota 2 2 3 2 2 3 6 3" xfId="19718" xr:uid="{7B383561-4170-4E0E-9E60-A721D02C9C1F}"/>
    <cellStyle name="Nota 2 2 3 2 2 3 6 4" xfId="19719" xr:uid="{E1C4009D-9572-4FA3-B430-62F91C7AA420}"/>
    <cellStyle name="Nota 2 2 3 2 2 3 7" xfId="19720" xr:uid="{48EBA737-3789-46A4-873C-7FDB3337A4B1}"/>
    <cellStyle name="Nota 2 2 3 2 2 3 8" xfId="19721" xr:uid="{ABC73570-9EF5-45B3-9259-E15975A57B1C}"/>
    <cellStyle name="Nota 2 2 3 2 2 3 9" xfId="19722" xr:uid="{5F24BBDB-B3E7-44E6-897C-1C16BE4F3BC1}"/>
    <cellStyle name="Nota 2 2 3 2 2 4" xfId="19723" xr:uid="{7DD5DF05-B19E-4720-AD39-55F763C6D37B}"/>
    <cellStyle name="Nota 2 2 3 2 2 4 2" xfId="19724" xr:uid="{BFD46E2F-9EFB-4ABB-8A28-6E4794ED4570}"/>
    <cellStyle name="Nota 2 2 3 2 2 4 3" xfId="19725" xr:uid="{B97561D0-297E-4101-9DA2-EB7C1188A772}"/>
    <cellStyle name="Nota 2 2 3 2 2 4 4" xfId="19726" xr:uid="{00E22207-76E1-406C-919E-3B072B858D89}"/>
    <cellStyle name="Nota 2 2 3 2 2 4 5" xfId="19727" xr:uid="{951EEB9A-F68D-4322-A7AC-35C0736FB464}"/>
    <cellStyle name="Nota 2 2 3 2 2 5" xfId="19728" xr:uid="{0CA15F30-662C-40D6-AB93-5A7A878CD2DE}"/>
    <cellStyle name="Nota 2 2 3 2 2 5 2" xfId="19729" xr:uid="{3F662438-37E2-40EF-8037-AA43CA55DC5E}"/>
    <cellStyle name="Nota 2 2 3 2 2 5 3" xfId="19730" xr:uid="{C9F3692C-BAE4-45E1-8681-5F42782A117E}"/>
    <cellStyle name="Nota 2 2 3 2 2 5 4" xfId="19731" xr:uid="{5CBA947E-F243-4949-880D-054D8F4F5629}"/>
    <cellStyle name="Nota 2 2 3 2 2 5 5" xfId="19732" xr:uid="{F793B595-1F5F-445E-B86D-65427D95F255}"/>
    <cellStyle name="Nota 2 2 3 2 2 6" xfId="19733" xr:uid="{893727E7-915B-422E-9D50-69EEF7CE603C}"/>
    <cellStyle name="Nota 2 2 3 2 2 6 2" xfId="19734" xr:uid="{29E9E4D3-C8C8-4208-A9BE-689BFFFB6AF2}"/>
    <cellStyle name="Nota 2 2 3 2 2 6 3" xfId="19735" xr:uid="{968FC891-4C35-4D5E-9416-1410FFAAE9ED}"/>
    <cellStyle name="Nota 2 2 3 2 2 6 4" xfId="19736" xr:uid="{F685E7CF-73D0-4746-9C7C-CC4A3A4D5437}"/>
    <cellStyle name="Nota 2 2 3 2 2 7" xfId="19737" xr:uid="{B8ACFA64-6D0F-4875-9A33-05CD7E4DB9F3}"/>
    <cellStyle name="Nota 2 2 3 2 2 7 2" xfId="19738" xr:uid="{65848281-7026-4E3B-8F98-629EF1543BBA}"/>
    <cellStyle name="Nota 2 2 3 2 2 7 3" xfId="19739" xr:uid="{230AF94B-8E7A-496B-BFBF-881393EC687D}"/>
    <cellStyle name="Nota 2 2 3 2 2 7 4" xfId="19740" xr:uid="{C987BC33-261B-4416-A259-CC788FE991E0}"/>
    <cellStyle name="Nota 2 2 3 2 2 8" xfId="19741" xr:uid="{0EE07C21-DD2F-4045-BC50-71DC6C173279}"/>
    <cellStyle name="Nota 2 2 3 2 2 8 2" xfId="19742" xr:uid="{DC640995-4E94-4972-99F0-1BEC9A5BFCA1}"/>
    <cellStyle name="Nota 2 2 3 2 2 8 3" xfId="19743" xr:uid="{76B0F145-4053-43FF-A9AC-34AB556FA7A8}"/>
    <cellStyle name="Nota 2 2 3 2 2 8 4" xfId="19744" xr:uid="{09D750B9-0394-47DA-9C9F-EA00E7457924}"/>
    <cellStyle name="Nota 2 2 3 2 2 9" xfId="19745" xr:uid="{4C6355AE-7B70-454C-97F8-1FF23F4DEC0C}"/>
    <cellStyle name="Nota 2 2 3 2 3" xfId="19746" xr:uid="{9996B241-49A0-4AB2-82CD-96D1DF24BE16}"/>
    <cellStyle name="Nota 2 2 3 2 3 10" xfId="19747" xr:uid="{16D03FE6-D5A5-4C2C-BE17-A834028B6C10}"/>
    <cellStyle name="Nota 2 2 3 2 3 2" xfId="19748" xr:uid="{B57FB938-881B-4C43-8F5A-D4399F93CF4C}"/>
    <cellStyle name="Nota 2 2 3 2 3 2 2" xfId="19749" xr:uid="{71D51D75-1B3D-45F1-937B-B095305CB78B}"/>
    <cellStyle name="Nota 2 2 3 2 3 2 3" xfId="19750" xr:uid="{B847B2E1-1E39-455C-A3EE-6F245BB4E9D1}"/>
    <cellStyle name="Nota 2 2 3 2 3 2 4" xfId="19751" xr:uid="{547D0150-A5DD-4770-A715-9BDF322D5A54}"/>
    <cellStyle name="Nota 2 2 3 2 3 2 5" xfId="19752" xr:uid="{A074BED6-5AEF-4F0E-AF3F-BB98325F35D6}"/>
    <cellStyle name="Nota 2 2 3 2 3 3" xfId="19753" xr:uid="{5B5E599D-E196-4287-BB4D-9CF9FFD81772}"/>
    <cellStyle name="Nota 2 2 3 2 3 3 2" xfId="19754" xr:uid="{64E4A386-9C69-42C9-886B-EE799BD43D45}"/>
    <cellStyle name="Nota 2 2 3 2 3 3 3" xfId="19755" xr:uid="{C655C920-1883-475B-95EC-F6AC80976D04}"/>
    <cellStyle name="Nota 2 2 3 2 3 3 4" xfId="19756" xr:uid="{A60E9618-A362-41BE-9ACF-C870979A5BD6}"/>
    <cellStyle name="Nota 2 2 3 2 3 3 5" xfId="19757" xr:uid="{AD546737-5284-4C72-AD4B-1C6D9A1FB06E}"/>
    <cellStyle name="Nota 2 2 3 2 3 4" xfId="19758" xr:uid="{4639CE46-94D5-41B0-A8FA-C240B20D16B9}"/>
    <cellStyle name="Nota 2 2 3 2 3 4 2" xfId="19759" xr:uid="{C9BFEF44-4330-44BE-8C94-305903DB9B04}"/>
    <cellStyle name="Nota 2 2 3 2 3 4 3" xfId="19760" xr:uid="{318C8E2C-74E0-4CE0-A583-552FFB64B164}"/>
    <cellStyle name="Nota 2 2 3 2 3 4 4" xfId="19761" xr:uid="{FEAE7973-3998-49D5-A5AD-102A98E3FE27}"/>
    <cellStyle name="Nota 2 2 3 2 3 5" xfId="19762" xr:uid="{0C65CFC6-64B0-4CCF-8FE5-BBA807CEBE9E}"/>
    <cellStyle name="Nota 2 2 3 2 3 5 2" xfId="19763" xr:uid="{430AF8F0-BEB1-43D6-9A03-B187AD32F9AB}"/>
    <cellStyle name="Nota 2 2 3 2 3 5 3" xfId="19764" xr:uid="{D86BC071-B599-4C56-A838-9BDF7340A80F}"/>
    <cellStyle name="Nota 2 2 3 2 3 5 4" xfId="19765" xr:uid="{EE86079B-18AC-4B45-9832-22CE191000E8}"/>
    <cellStyle name="Nota 2 2 3 2 3 6" xfId="19766" xr:uid="{5618E71F-6551-4778-8831-4018E48F5A0C}"/>
    <cellStyle name="Nota 2 2 3 2 3 6 2" xfId="19767" xr:uid="{F9040BBF-1746-4554-AA38-6FD0F86BA79D}"/>
    <cellStyle name="Nota 2 2 3 2 3 6 3" xfId="19768" xr:uid="{C387B3B7-0B8A-4406-B598-5BDB2F5D71F8}"/>
    <cellStyle name="Nota 2 2 3 2 3 6 4" xfId="19769" xr:uid="{972BECC2-86CA-49E0-9A7D-20CAC101FA57}"/>
    <cellStyle name="Nota 2 2 3 2 3 7" xfId="19770" xr:uid="{896E9F04-285E-4596-8610-D941211F94F6}"/>
    <cellStyle name="Nota 2 2 3 2 3 8" xfId="19771" xr:uid="{461FED10-B972-4C26-BA35-3E1A867C4CB2}"/>
    <cellStyle name="Nota 2 2 3 2 3 9" xfId="19772" xr:uid="{C6FF6C77-080F-4995-B6A1-8E4BD345BCD4}"/>
    <cellStyle name="Nota 2 2 3 2 4" xfId="19773" xr:uid="{C882D0D7-096C-46C5-97D1-F7A641665C62}"/>
    <cellStyle name="Nota 2 2 3 2 4 10" xfId="19774" xr:uid="{682104A1-98CC-47E3-803F-6B9E1882D493}"/>
    <cellStyle name="Nota 2 2 3 2 4 2" xfId="19775" xr:uid="{F69E9456-FA48-4F0F-9AA2-13A0EEE64FF6}"/>
    <cellStyle name="Nota 2 2 3 2 4 2 2" xfId="19776" xr:uid="{1127C7AB-A087-4FAB-AB8A-9FC3DCCADBC7}"/>
    <cellStyle name="Nota 2 2 3 2 4 2 3" xfId="19777" xr:uid="{A12EFEF5-FCAF-4E7F-9DE7-B2064F9DEF57}"/>
    <cellStyle name="Nota 2 2 3 2 4 2 4" xfId="19778" xr:uid="{E6137E63-32CC-4719-8BD1-6612E70432E8}"/>
    <cellStyle name="Nota 2 2 3 2 4 2 5" xfId="19779" xr:uid="{A32FFDDE-7553-4EFA-86F2-6C7F4FDC52C3}"/>
    <cellStyle name="Nota 2 2 3 2 4 3" xfId="19780" xr:uid="{0721A23A-891E-449A-9F0C-9EE251617D91}"/>
    <cellStyle name="Nota 2 2 3 2 4 3 2" xfId="19781" xr:uid="{31075738-7596-4FC2-A08D-EC9761DC7C3C}"/>
    <cellStyle name="Nota 2 2 3 2 4 3 3" xfId="19782" xr:uid="{77281E06-EB3B-4265-88BB-26DAE3ADBD06}"/>
    <cellStyle name="Nota 2 2 3 2 4 3 4" xfId="19783" xr:uid="{C8F4036F-D4B2-48E2-8FA5-1D7066B17400}"/>
    <cellStyle name="Nota 2 2 3 2 4 3 5" xfId="19784" xr:uid="{ACC41CCF-B3C1-4F48-A128-6B9BBF748A8E}"/>
    <cellStyle name="Nota 2 2 3 2 4 4" xfId="19785" xr:uid="{34F0F53E-CF23-4319-8B69-87382AC0495C}"/>
    <cellStyle name="Nota 2 2 3 2 4 4 2" xfId="19786" xr:uid="{45C091F6-8F82-4BAB-8066-D458D7EA109E}"/>
    <cellStyle name="Nota 2 2 3 2 4 4 3" xfId="19787" xr:uid="{861654D2-6714-45EC-ABCE-CB7A349BB1DF}"/>
    <cellStyle name="Nota 2 2 3 2 4 4 4" xfId="19788" xr:uid="{713DE531-18D2-4A97-AF97-9137AE68BC49}"/>
    <cellStyle name="Nota 2 2 3 2 4 5" xfId="19789" xr:uid="{A53D929A-76D5-4EFE-BCAB-6585E5D9DE04}"/>
    <cellStyle name="Nota 2 2 3 2 4 5 2" xfId="19790" xr:uid="{C1325947-A997-45CC-94E1-AA9A2774246C}"/>
    <cellStyle name="Nota 2 2 3 2 4 5 3" xfId="19791" xr:uid="{A5F6E168-5ECE-4319-B9B3-FFBE65A5C317}"/>
    <cellStyle name="Nota 2 2 3 2 4 5 4" xfId="19792" xr:uid="{04B09098-42BA-4CC7-B9F8-9BA13911BCBE}"/>
    <cellStyle name="Nota 2 2 3 2 4 6" xfId="19793" xr:uid="{6A9F9A62-07C4-417A-8C5E-0736221C9E5F}"/>
    <cellStyle name="Nota 2 2 3 2 4 6 2" xfId="19794" xr:uid="{1B066CE2-F80E-4DE3-AF99-394AD83B95CC}"/>
    <cellStyle name="Nota 2 2 3 2 4 6 3" xfId="19795" xr:uid="{213BFDC4-0348-4FE6-8D75-89CABD030D63}"/>
    <cellStyle name="Nota 2 2 3 2 4 6 4" xfId="19796" xr:uid="{85BF2856-6AC8-495E-A090-69AE6B019E69}"/>
    <cellStyle name="Nota 2 2 3 2 4 7" xfId="19797" xr:uid="{0CDC0325-9B76-4851-928D-D94B9A00441D}"/>
    <cellStyle name="Nota 2 2 3 2 4 8" xfId="19798" xr:uid="{2BEBDAF2-E2DB-49A9-888C-883DF47168CE}"/>
    <cellStyle name="Nota 2 2 3 2 4 9" xfId="19799" xr:uid="{9E261C34-226E-40D5-92B3-967950680208}"/>
    <cellStyle name="Nota 2 2 3 2 5" xfId="19800" xr:uid="{4A721774-07CE-4AD7-A83E-92FB1B7DD2DA}"/>
    <cellStyle name="Nota 2 2 3 2 5 10" xfId="19801" xr:uid="{0E80BFE1-CA05-40B7-971C-DEBE613D9574}"/>
    <cellStyle name="Nota 2 2 3 2 5 2" xfId="19802" xr:uid="{59E96AB6-FBB1-442F-B3AE-1C433C52EE4E}"/>
    <cellStyle name="Nota 2 2 3 2 5 2 2" xfId="19803" xr:uid="{BA958CAA-D293-4030-9750-A4F2DBF7BC87}"/>
    <cellStyle name="Nota 2 2 3 2 5 2 3" xfId="19804" xr:uid="{41F9A02A-2191-4C62-9C33-67A9893CB1B0}"/>
    <cellStyle name="Nota 2 2 3 2 5 2 4" xfId="19805" xr:uid="{B89A7430-8F1F-488D-B2A8-F19B94931284}"/>
    <cellStyle name="Nota 2 2 3 2 5 2 5" xfId="19806" xr:uid="{A5D1A81F-D14D-4353-8785-5AEAB01A6AF5}"/>
    <cellStyle name="Nota 2 2 3 2 5 3" xfId="19807" xr:uid="{FDC4BC1B-5004-4780-B767-08233DA6DF2D}"/>
    <cellStyle name="Nota 2 2 3 2 5 3 2" xfId="19808" xr:uid="{8A556752-630D-4892-A774-0B1964872DA2}"/>
    <cellStyle name="Nota 2 2 3 2 5 3 3" xfId="19809" xr:uid="{BCB31494-2C75-4D05-9B38-1584898DAC25}"/>
    <cellStyle name="Nota 2 2 3 2 5 3 4" xfId="19810" xr:uid="{B04379A6-45D9-4BF9-8AB8-8C8E161C430B}"/>
    <cellStyle name="Nota 2 2 3 2 5 3 5" xfId="19811" xr:uid="{20809017-C38A-4CB3-AA5E-91470B99B002}"/>
    <cellStyle name="Nota 2 2 3 2 5 4" xfId="19812" xr:uid="{4DA3ECFA-02A9-451E-9BDE-E38366B2DB1F}"/>
    <cellStyle name="Nota 2 2 3 2 5 4 2" xfId="19813" xr:uid="{4F6BA0B9-DED4-4089-A6C7-844F1CC80081}"/>
    <cellStyle name="Nota 2 2 3 2 5 4 3" xfId="19814" xr:uid="{7BB5F99A-BD2C-490B-9D12-98048470877F}"/>
    <cellStyle name="Nota 2 2 3 2 5 4 4" xfId="19815" xr:uid="{E58B7830-2ED4-40B6-A160-89DD96B37706}"/>
    <cellStyle name="Nota 2 2 3 2 5 5" xfId="19816" xr:uid="{4B187274-F464-499F-9E2C-D4AD11A68C39}"/>
    <cellStyle name="Nota 2 2 3 2 5 5 2" xfId="19817" xr:uid="{AB2E5D03-B2A9-4218-A994-1DFA290B1B99}"/>
    <cellStyle name="Nota 2 2 3 2 5 5 3" xfId="19818" xr:uid="{8DCEFDB3-BA85-4010-BD53-0262DF1687A8}"/>
    <cellStyle name="Nota 2 2 3 2 5 5 4" xfId="19819" xr:uid="{ED20195F-1974-4F34-9F4B-42FA179126A6}"/>
    <cellStyle name="Nota 2 2 3 2 5 6" xfId="19820" xr:uid="{266E558D-D0F5-4323-B0EB-396A3A100189}"/>
    <cellStyle name="Nota 2 2 3 2 5 6 2" xfId="19821" xr:uid="{69746D1D-64A2-4C90-952D-C90299C7760A}"/>
    <cellStyle name="Nota 2 2 3 2 5 6 3" xfId="19822" xr:uid="{62C590B3-D31E-4B51-97A0-9135700AA068}"/>
    <cellStyle name="Nota 2 2 3 2 5 6 4" xfId="19823" xr:uid="{42AB8A1A-92F3-48D5-9B94-E330CCE33FE8}"/>
    <cellStyle name="Nota 2 2 3 2 5 7" xfId="19824" xr:uid="{6151418D-A5D6-4A4F-86EC-C0134E505084}"/>
    <cellStyle name="Nota 2 2 3 2 5 8" xfId="19825" xr:uid="{9886B6ED-774E-462C-B220-308B9EC9EF9C}"/>
    <cellStyle name="Nota 2 2 3 2 5 9" xfId="19826" xr:uid="{AF4A907C-61B9-4D48-8B66-1B9767397814}"/>
    <cellStyle name="Nota 2 2 3 2 6" xfId="19827" xr:uid="{01D85425-0417-4DF9-92F2-DF05FFF9C42A}"/>
    <cellStyle name="Nota 2 2 3 2 6 2" xfId="19828" xr:uid="{1AC2D454-8ACA-4D21-A85E-301FDF6FD179}"/>
    <cellStyle name="Nota 2 2 3 2 6 3" xfId="19829" xr:uid="{AA2C2CA2-960F-4EDF-A4C3-5CD405B7C1E9}"/>
    <cellStyle name="Nota 2 2 3 2 6 4" xfId="19830" xr:uid="{5330FB6C-AFEA-41BD-B40E-A8C0FADF8C83}"/>
    <cellStyle name="Nota 2 2 3 2 6 5" xfId="19831" xr:uid="{3DB7E1FE-602D-4874-A71A-DC1CD63B63B3}"/>
    <cellStyle name="Nota 2 2 3 2 7" xfId="19832" xr:uid="{B79A6AB7-9215-4320-95AD-1C245CDB965D}"/>
    <cellStyle name="Nota 2 2 3 2 7 2" xfId="19833" xr:uid="{DCC76B75-0B5B-4993-B895-010FB279EF56}"/>
    <cellStyle name="Nota 2 2 3 2 7 3" xfId="19834" xr:uid="{D1537269-F107-4CDF-B030-5FE87EAADBEC}"/>
    <cellStyle name="Nota 2 2 3 2 7 4" xfId="19835" xr:uid="{7FEDFB06-7607-4624-A811-C605CCC274B6}"/>
    <cellStyle name="Nota 2 2 3 2 8" xfId="19836" xr:uid="{71BCEAB4-C2BB-484F-91B6-F55CC4552BF6}"/>
    <cellStyle name="Nota 2 2 3 2 8 2" xfId="19837" xr:uid="{C1B9E299-5E7E-4EA4-A79A-89365A65482E}"/>
    <cellStyle name="Nota 2 2 3 2 8 3" xfId="19838" xr:uid="{D60890A7-34F1-46F2-99B8-F8B1541176B0}"/>
    <cellStyle name="Nota 2 2 3 2 8 4" xfId="19839" xr:uid="{E6FD7164-8596-4D8D-8031-1A1A1F0A3C94}"/>
    <cellStyle name="Nota 2 2 3 2 9" xfId="19840" xr:uid="{A1A65460-2B59-48BC-BFE1-5B42EC15B1AC}"/>
    <cellStyle name="Nota 2 2 3 2 9 2" xfId="19841" xr:uid="{707453A6-AFBA-45B6-9823-4D7C2012910D}"/>
    <cellStyle name="Nota 2 2 3 2 9 3" xfId="19842" xr:uid="{446AF4D8-0707-47F6-A76C-650EB8909C5D}"/>
    <cellStyle name="Nota 2 2 3 2 9 4" xfId="19843" xr:uid="{8ACCE3C6-64CE-4139-B622-AFEEA98755C0}"/>
    <cellStyle name="Nota 2 2 3 3" xfId="937" xr:uid="{12E0B72D-87CF-4DF4-924D-68A640880388}"/>
    <cellStyle name="Nota 2 2 3 3 10" xfId="19844" xr:uid="{2F4A0123-8186-4144-92CB-228006A3B4EC}"/>
    <cellStyle name="Nota 2 2 3 3 11" xfId="19845" xr:uid="{EBA25809-347F-4AAA-B04D-4794DC88825F}"/>
    <cellStyle name="Nota 2 2 3 3 12" xfId="19846" xr:uid="{07C04F91-1382-46EB-9422-F018EB7892DD}"/>
    <cellStyle name="Nota 2 2 3 3 13" xfId="19847" xr:uid="{4FFFB6A6-8250-4917-9FAD-FABA81D8BC10}"/>
    <cellStyle name="Nota 2 2 3 3 14" xfId="19848" xr:uid="{0DB727A9-687D-434F-B3F1-74215ADAF84C}"/>
    <cellStyle name="Nota 2 2 3 3 2" xfId="19849" xr:uid="{A92132AB-C31A-480F-9414-A196F8E1AA96}"/>
    <cellStyle name="Nota 2 2 3 3 2 10" xfId="19850" xr:uid="{BF5E0D64-E5AA-4AE4-AC7B-4486F8F1C89A}"/>
    <cellStyle name="Nota 2 2 3 3 2 2" xfId="19851" xr:uid="{6694ABE9-C7AE-437D-B9DB-CAD8F6C1776E}"/>
    <cellStyle name="Nota 2 2 3 3 2 2 2" xfId="19852" xr:uid="{5C25E54D-643F-443C-A0E3-8D989E939AF2}"/>
    <cellStyle name="Nota 2 2 3 3 2 2 3" xfId="19853" xr:uid="{6FE256D7-6D64-434C-B687-A8F0324AEB91}"/>
    <cellStyle name="Nota 2 2 3 3 2 2 4" xfId="19854" xr:uid="{8A929018-A5AE-42F4-9963-20C74C9C51F3}"/>
    <cellStyle name="Nota 2 2 3 3 2 2 5" xfId="19855" xr:uid="{321B027E-6F62-436F-AF5F-7FD1A896C1DD}"/>
    <cellStyle name="Nota 2 2 3 3 2 3" xfId="19856" xr:uid="{9A22175B-5392-4238-B0F1-40933695D3A1}"/>
    <cellStyle name="Nota 2 2 3 3 2 3 2" xfId="19857" xr:uid="{25321025-6544-454F-A0D6-945D793169CC}"/>
    <cellStyle name="Nota 2 2 3 3 2 3 3" xfId="19858" xr:uid="{B2792D0B-7735-49A4-A311-9E44B633A141}"/>
    <cellStyle name="Nota 2 2 3 3 2 3 4" xfId="19859" xr:uid="{8D70E322-EBA2-4CD6-AA0C-B41647AD9EAA}"/>
    <cellStyle name="Nota 2 2 3 3 2 3 5" xfId="19860" xr:uid="{9BB2C922-847F-4D3F-BFEF-52DE27EE7500}"/>
    <cellStyle name="Nota 2 2 3 3 2 4" xfId="19861" xr:uid="{35332B1A-C988-4C23-9729-EBD664DA3375}"/>
    <cellStyle name="Nota 2 2 3 3 2 4 2" xfId="19862" xr:uid="{FB492622-0C0A-45FB-A3FE-745DB5E0AB99}"/>
    <cellStyle name="Nota 2 2 3 3 2 4 3" xfId="19863" xr:uid="{DDEC02B4-5327-4C85-B57E-2014670384EF}"/>
    <cellStyle name="Nota 2 2 3 3 2 4 4" xfId="19864" xr:uid="{1C22B95F-65F5-4FB7-959E-7B8487156F55}"/>
    <cellStyle name="Nota 2 2 3 3 2 5" xfId="19865" xr:uid="{A14D917E-136A-4DCC-8E1E-1AC0CD1A41DC}"/>
    <cellStyle name="Nota 2 2 3 3 2 5 2" xfId="19866" xr:uid="{2BB3FC3D-36A7-4D40-9B01-29963233A396}"/>
    <cellStyle name="Nota 2 2 3 3 2 5 3" xfId="19867" xr:uid="{C21C0E49-3F66-477D-B2B2-354EF349E94A}"/>
    <cellStyle name="Nota 2 2 3 3 2 5 4" xfId="19868" xr:uid="{5BBF5A93-7203-4F59-A31B-CD1EDBEC48AB}"/>
    <cellStyle name="Nota 2 2 3 3 2 6" xfId="19869" xr:uid="{C5478125-7851-4641-B36C-DA8D449A3A64}"/>
    <cellStyle name="Nota 2 2 3 3 2 6 2" xfId="19870" xr:uid="{0ACD327D-E776-4A4C-83BA-AC160FADADEF}"/>
    <cellStyle name="Nota 2 2 3 3 2 6 3" xfId="19871" xr:uid="{955CCC86-5EBB-48B1-BA5D-060785B4C59C}"/>
    <cellStyle name="Nota 2 2 3 3 2 6 4" xfId="19872" xr:uid="{AD444FFA-4134-4F5F-BECE-C7F7843B3D2D}"/>
    <cellStyle name="Nota 2 2 3 3 2 7" xfId="19873" xr:uid="{04AD2DC4-3442-4A68-82DF-3B6E5069355E}"/>
    <cellStyle name="Nota 2 2 3 3 2 8" xfId="19874" xr:uid="{CB233CE2-7C43-4325-852F-062623595C74}"/>
    <cellStyle name="Nota 2 2 3 3 2 9" xfId="19875" xr:uid="{417BE711-75A3-4B18-AA78-112751DB1BAA}"/>
    <cellStyle name="Nota 2 2 3 3 3" xfId="19876" xr:uid="{4AEDA9D7-0095-4681-AC5C-7FF2B6A433FF}"/>
    <cellStyle name="Nota 2 2 3 3 3 10" xfId="19877" xr:uid="{125F514B-5BC6-4813-B38E-CE263F56FCA8}"/>
    <cellStyle name="Nota 2 2 3 3 3 2" xfId="19878" xr:uid="{AAEA4C62-C80A-45C2-92D7-42E875F4EAD5}"/>
    <cellStyle name="Nota 2 2 3 3 3 2 2" xfId="19879" xr:uid="{C31FB063-7B10-41D2-A848-92F060543BBD}"/>
    <cellStyle name="Nota 2 2 3 3 3 2 3" xfId="19880" xr:uid="{E6D0DB55-E6DF-4E99-8DDD-F0023C1737A9}"/>
    <cellStyle name="Nota 2 2 3 3 3 2 4" xfId="19881" xr:uid="{8DC0EB2B-6DCB-4AB2-B22F-2E1526E1AD5C}"/>
    <cellStyle name="Nota 2 2 3 3 3 2 5" xfId="19882" xr:uid="{0ECCF296-0AFE-46DD-80DE-A0B3C1C32EE0}"/>
    <cellStyle name="Nota 2 2 3 3 3 3" xfId="19883" xr:uid="{6BFB3A3C-D36A-4F05-9F52-7A723B13F888}"/>
    <cellStyle name="Nota 2 2 3 3 3 3 2" xfId="19884" xr:uid="{DE3EA59C-0DF8-440B-ACD6-F3A32FE9F7FC}"/>
    <cellStyle name="Nota 2 2 3 3 3 3 3" xfId="19885" xr:uid="{761BBDC7-C721-4E9C-A161-3ED86E9F3DD8}"/>
    <cellStyle name="Nota 2 2 3 3 3 3 4" xfId="19886" xr:uid="{00C9A330-0622-49B6-82ED-64EC012E9854}"/>
    <cellStyle name="Nota 2 2 3 3 3 3 5" xfId="19887" xr:uid="{8CFCC6D0-20D8-40AA-BBAE-156E7693985C}"/>
    <cellStyle name="Nota 2 2 3 3 3 4" xfId="19888" xr:uid="{A253F2E0-3BF0-4131-8FB7-4F65B7932E7E}"/>
    <cellStyle name="Nota 2 2 3 3 3 4 2" xfId="19889" xr:uid="{2B620AFD-FFD1-4906-8CF0-5D5BD4395144}"/>
    <cellStyle name="Nota 2 2 3 3 3 4 3" xfId="19890" xr:uid="{F940ECAC-5A0D-43AE-A595-2B237595D61F}"/>
    <cellStyle name="Nota 2 2 3 3 3 4 4" xfId="19891" xr:uid="{60BDA0C5-C424-43DA-9994-A8D4280D0BD0}"/>
    <cellStyle name="Nota 2 2 3 3 3 5" xfId="19892" xr:uid="{A82E1AE7-9801-4FB8-9ADD-32BB788865C7}"/>
    <cellStyle name="Nota 2 2 3 3 3 5 2" xfId="19893" xr:uid="{23BB0F4C-B637-423F-9E8C-F3D6F5DC7975}"/>
    <cellStyle name="Nota 2 2 3 3 3 5 3" xfId="19894" xr:uid="{72132EC6-B215-40B1-A327-5623176C377B}"/>
    <cellStyle name="Nota 2 2 3 3 3 5 4" xfId="19895" xr:uid="{35799FBC-E500-4770-BC70-D7A2407161B6}"/>
    <cellStyle name="Nota 2 2 3 3 3 6" xfId="19896" xr:uid="{E95EAFE3-CF11-4AA1-A6C3-1601BD918451}"/>
    <cellStyle name="Nota 2 2 3 3 3 6 2" xfId="19897" xr:uid="{0A3F0DCF-213A-4224-ACE0-65A3C9315E95}"/>
    <cellStyle name="Nota 2 2 3 3 3 6 3" xfId="19898" xr:uid="{9022FB9D-0EB3-450E-97C9-093686A1DE85}"/>
    <cellStyle name="Nota 2 2 3 3 3 6 4" xfId="19899" xr:uid="{14BD41EA-9DEE-4E25-9CC7-EEB8A34A07A1}"/>
    <cellStyle name="Nota 2 2 3 3 3 7" xfId="19900" xr:uid="{A663FF9D-F237-43DF-A840-2A6979737AAC}"/>
    <cellStyle name="Nota 2 2 3 3 3 8" xfId="19901" xr:uid="{7898E1A7-D8BC-40EF-990C-962A51F12874}"/>
    <cellStyle name="Nota 2 2 3 3 3 9" xfId="19902" xr:uid="{320EF934-67F2-4198-80BA-338421BBCEDA}"/>
    <cellStyle name="Nota 2 2 3 3 4" xfId="19903" xr:uid="{B5758F6E-E1E4-44A3-A44C-115C28369C94}"/>
    <cellStyle name="Nota 2 2 3 3 4 2" xfId="19904" xr:uid="{ED339086-BA6B-4483-8C14-0EC0D732109A}"/>
    <cellStyle name="Nota 2 2 3 3 4 3" xfId="19905" xr:uid="{05260002-870A-4BBE-9162-273F83468AE6}"/>
    <cellStyle name="Nota 2 2 3 3 4 4" xfId="19906" xr:uid="{1A4A9B12-D55F-488C-AD3F-8FC80911D99E}"/>
    <cellStyle name="Nota 2 2 3 3 4 5" xfId="19907" xr:uid="{0D5EBDB4-2A74-48B9-BF9F-E4457D4E412C}"/>
    <cellStyle name="Nota 2 2 3 3 5" xfId="19908" xr:uid="{DA01CFCD-14F0-4B60-A574-41597CC89275}"/>
    <cellStyle name="Nota 2 2 3 3 5 2" xfId="19909" xr:uid="{7F5FF614-5C9B-416D-9EBE-58E2E59543DC}"/>
    <cellStyle name="Nota 2 2 3 3 5 3" xfId="19910" xr:uid="{457A5DF4-7005-4A6F-B69A-7EE93232994B}"/>
    <cellStyle name="Nota 2 2 3 3 5 4" xfId="19911" xr:uid="{1083A6B7-90FC-4CB6-B378-4C4EED1100AE}"/>
    <cellStyle name="Nota 2 2 3 3 5 5" xfId="19912" xr:uid="{6EBA617C-4E52-4A72-9FA7-DD7172E80080}"/>
    <cellStyle name="Nota 2 2 3 3 6" xfId="19913" xr:uid="{A46A43C5-6405-4498-9DB7-E032D66CD34A}"/>
    <cellStyle name="Nota 2 2 3 3 6 2" xfId="19914" xr:uid="{1D8B8C42-8E82-4C9C-A289-AE6C60D7851A}"/>
    <cellStyle name="Nota 2 2 3 3 6 3" xfId="19915" xr:uid="{02905418-82C1-44DC-A498-21843F6C61F6}"/>
    <cellStyle name="Nota 2 2 3 3 6 4" xfId="19916" xr:uid="{0FC34434-03A2-4C24-A55C-F203B91FED99}"/>
    <cellStyle name="Nota 2 2 3 3 7" xfId="19917" xr:uid="{7F92F124-26FD-46ED-B63F-FAFAE767AD6F}"/>
    <cellStyle name="Nota 2 2 3 3 7 2" xfId="19918" xr:uid="{9BD79152-FBAE-41C0-BF8C-0EC62386FE76}"/>
    <cellStyle name="Nota 2 2 3 3 7 3" xfId="19919" xr:uid="{BC026C7E-BBE3-4201-BB05-46C656491718}"/>
    <cellStyle name="Nota 2 2 3 3 7 4" xfId="19920" xr:uid="{780E439C-966C-4AA8-8CD0-7AD7FD738F33}"/>
    <cellStyle name="Nota 2 2 3 3 8" xfId="19921" xr:uid="{7B2F2F1D-4DBA-4F2B-BEB8-3693C156D692}"/>
    <cellStyle name="Nota 2 2 3 3 8 2" xfId="19922" xr:uid="{77BF52A3-F041-4C14-BCD0-3021B12F3BA2}"/>
    <cellStyle name="Nota 2 2 3 3 8 3" xfId="19923" xr:uid="{BA6F4E62-2DC2-422C-AFD1-21DA6D22DB95}"/>
    <cellStyle name="Nota 2 2 3 3 8 4" xfId="19924" xr:uid="{B09B9AB9-CCEC-4C19-B4AB-6B4145B788B3}"/>
    <cellStyle name="Nota 2 2 3 3 9" xfId="19925" xr:uid="{F42545D4-D47B-4089-9D3E-D8D83AE837CF}"/>
    <cellStyle name="Nota 2 2 3 4" xfId="19926" xr:uid="{2D5C7C56-2F56-4EFB-BDDA-C6379DC5F470}"/>
    <cellStyle name="Nota 2 2 3 4 10" xfId="19927" xr:uid="{E458A2CF-391E-4374-A2C1-739E6A49D88B}"/>
    <cellStyle name="Nota 2 2 3 4 2" xfId="19928" xr:uid="{969D2E45-7B9A-430F-996A-0845EDF12DF6}"/>
    <cellStyle name="Nota 2 2 3 4 2 2" xfId="19929" xr:uid="{2AD0CB4C-D537-45B7-B9E0-BEDA9AA651EC}"/>
    <cellStyle name="Nota 2 2 3 4 2 3" xfId="19930" xr:uid="{5EB6D915-E99D-43CC-87A2-F5D7BF084821}"/>
    <cellStyle name="Nota 2 2 3 4 2 4" xfId="19931" xr:uid="{FE609D2B-FA23-4682-9DED-8FBF20A150A9}"/>
    <cellStyle name="Nota 2 2 3 4 2 5" xfId="19932" xr:uid="{51C7764E-8FAB-4A3B-A7B7-0E69DF24CEEF}"/>
    <cellStyle name="Nota 2 2 3 4 3" xfId="19933" xr:uid="{F2B7A141-6F90-4D3B-9BFC-5A654199CC8E}"/>
    <cellStyle name="Nota 2 2 3 4 3 2" xfId="19934" xr:uid="{43EB273D-B450-4093-8C61-735A1B053F07}"/>
    <cellStyle name="Nota 2 2 3 4 3 3" xfId="19935" xr:uid="{91CF96C2-97CA-4A80-97DA-F8461E15A040}"/>
    <cellStyle name="Nota 2 2 3 4 3 4" xfId="19936" xr:uid="{18524D5F-FAB9-4462-85DB-1F069686DD9E}"/>
    <cellStyle name="Nota 2 2 3 4 3 5" xfId="19937" xr:uid="{41886E88-B62D-4B15-B857-0872F90C792A}"/>
    <cellStyle name="Nota 2 2 3 4 4" xfId="19938" xr:uid="{4FBBF561-CB02-489A-A247-695819EA66B2}"/>
    <cellStyle name="Nota 2 2 3 4 4 2" xfId="19939" xr:uid="{0524DB8E-56B2-4441-96F0-D63F0D1747CE}"/>
    <cellStyle name="Nota 2 2 3 4 4 3" xfId="19940" xr:uid="{93FDABA9-FCD2-4FE0-8382-2E5C9DB19840}"/>
    <cellStyle name="Nota 2 2 3 4 4 4" xfId="19941" xr:uid="{106D1A1D-CE59-4158-9DD9-E0EEBC55116F}"/>
    <cellStyle name="Nota 2 2 3 4 5" xfId="19942" xr:uid="{C89CF4B8-3D64-487C-A862-8A921D5D3590}"/>
    <cellStyle name="Nota 2 2 3 4 5 2" xfId="19943" xr:uid="{B9A2C0B1-14AB-4C1C-8077-72028CFC4301}"/>
    <cellStyle name="Nota 2 2 3 4 5 3" xfId="19944" xr:uid="{12C2C50C-9BF4-4D9B-8E92-AE7AFDBE112A}"/>
    <cellStyle name="Nota 2 2 3 4 5 4" xfId="19945" xr:uid="{69173812-2BCD-4D8A-BB16-A110459D23D2}"/>
    <cellStyle name="Nota 2 2 3 4 6" xfId="19946" xr:uid="{48A5914A-2C73-46A9-AE09-35A655BD5A1A}"/>
    <cellStyle name="Nota 2 2 3 4 6 2" xfId="19947" xr:uid="{460F8987-8815-4129-88E2-F0DAC6C1C04D}"/>
    <cellStyle name="Nota 2 2 3 4 6 3" xfId="19948" xr:uid="{56311072-0893-4AD9-9141-BAD1D509730D}"/>
    <cellStyle name="Nota 2 2 3 4 6 4" xfId="19949" xr:uid="{D0CC9FDD-D88B-4B0B-88B4-B3081AE54C9A}"/>
    <cellStyle name="Nota 2 2 3 4 7" xfId="19950" xr:uid="{BCE3E138-B36E-4D1C-B194-F986C6DFB614}"/>
    <cellStyle name="Nota 2 2 3 4 8" xfId="19951" xr:uid="{09115CC3-1FC7-434F-9239-1050292B57B6}"/>
    <cellStyle name="Nota 2 2 3 4 9" xfId="19952" xr:uid="{968343A6-F290-4B25-BC43-461E24FE2A03}"/>
    <cellStyle name="Nota 2 2 3 5" xfId="19953" xr:uid="{A6266F06-137E-4E13-9310-689DF13BF6B1}"/>
    <cellStyle name="Nota 2 2 3 5 10" xfId="19954" xr:uid="{D6C2B895-D776-44AA-BED6-55BF4EAE6ADD}"/>
    <cellStyle name="Nota 2 2 3 5 2" xfId="19955" xr:uid="{0B13A35A-95C4-4C2B-8EE2-C16CC00B361D}"/>
    <cellStyle name="Nota 2 2 3 5 2 2" xfId="19956" xr:uid="{2C040102-56E0-4E69-AB32-CAFB1F4E7AD5}"/>
    <cellStyle name="Nota 2 2 3 5 2 3" xfId="19957" xr:uid="{59E80D0D-0213-4466-AF99-66BF5BAE213B}"/>
    <cellStyle name="Nota 2 2 3 5 2 4" xfId="19958" xr:uid="{522CA9A0-A879-4B99-A2C5-2FF60CDCCAA5}"/>
    <cellStyle name="Nota 2 2 3 5 2 5" xfId="19959" xr:uid="{21CC0559-611E-408E-BE58-170C83831AB5}"/>
    <cellStyle name="Nota 2 2 3 5 3" xfId="19960" xr:uid="{82B01BDB-0E4A-4504-B182-6E37E5157952}"/>
    <cellStyle name="Nota 2 2 3 5 3 2" xfId="19961" xr:uid="{FEC4B7A7-F48B-408A-9536-452516848CC8}"/>
    <cellStyle name="Nota 2 2 3 5 3 3" xfId="19962" xr:uid="{2A5141D5-8BD5-4CE7-99F4-CC053319807F}"/>
    <cellStyle name="Nota 2 2 3 5 3 4" xfId="19963" xr:uid="{22E04BE9-D26B-428D-8272-DD7038ACE482}"/>
    <cellStyle name="Nota 2 2 3 5 3 5" xfId="19964" xr:uid="{2318797F-F291-4549-AA3F-DDCB48F20D60}"/>
    <cellStyle name="Nota 2 2 3 5 4" xfId="19965" xr:uid="{58EBDA7A-6DCC-4289-93F2-1F8F08B9713C}"/>
    <cellStyle name="Nota 2 2 3 5 4 2" xfId="19966" xr:uid="{47335F01-E70B-4722-B211-153F537FB632}"/>
    <cellStyle name="Nota 2 2 3 5 4 3" xfId="19967" xr:uid="{FD488EF3-B683-4E81-B27B-9C27E3A6685A}"/>
    <cellStyle name="Nota 2 2 3 5 4 4" xfId="19968" xr:uid="{A4097ECC-13B8-40D3-9C32-5A292C5F4AEA}"/>
    <cellStyle name="Nota 2 2 3 5 5" xfId="19969" xr:uid="{87D3BA33-F999-4B5B-98CA-97AB2C6895C0}"/>
    <cellStyle name="Nota 2 2 3 5 5 2" xfId="19970" xr:uid="{F049B26B-378C-489F-8BAB-9AFF2546D2A9}"/>
    <cellStyle name="Nota 2 2 3 5 5 3" xfId="19971" xr:uid="{FF4A8B17-AD3A-4580-AEE2-8BDD565ADFF7}"/>
    <cellStyle name="Nota 2 2 3 5 5 4" xfId="19972" xr:uid="{87905CC3-F372-4AC9-B3B0-82CAA3B60D6A}"/>
    <cellStyle name="Nota 2 2 3 5 6" xfId="19973" xr:uid="{4FBCA22E-2AD0-4C12-BAE4-D08521503CB4}"/>
    <cellStyle name="Nota 2 2 3 5 6 2" xfId="19974" xr:uid="{D5B59DD7-B8A3-4BE3-BE6A-00782DD4961E}"/>
    <cellStyle name="Nota 2 2 3 5 6 3" xfId="19975" xr:uid="{EF8CE9A1-395F-4D13-B980-87D40F9F1AA2}"/>
    <cellStyle name="Nota 2 2 3 5 6 4" xfId="19976" xr:uid="{D752D735-D667-4417-8ADC-DBCBD7705907}"/>
    <cellStyle name="Nota 2 2 3 5 7" xfId="19977" xr:uid="{9AD1D156-F18D-4955-93B4-BBA92AE28678}"/>
    <cellStyle name="Nota 2 2 3 5 8" xfId="19978" xr:uid="{29EB4899-080D-4F03-91F9-E5345FF0DB75}"/>
    <cellStyle name="Nota 2 2 3 5 9" xfId="19979" xr:uid="{F32C52D4-8279-424C-A81B-B7BE64C5AA80}"/>
    <cellStyle name="Nota 2 2 3 6" xfId="19980" xr:uid="{3342F2FE-FBC1-416F-A290-D934681FC39B}"/>
    <cellStyle name="Nota 2 2 3 6 10" xfId="19981" xr:uid="{1143E899-F6BA-415D-9BA1-E6E4B6D365CC}"/>
    <cellStyle name="Nota 2 2 3 6 2" xfId="19982" xr:uid="{760D564F-B5A3-4DE4-9D6A-891A1BEB29D1}"/>
    <cellStyle name="Nota 2 2 3 6 2 2" xfId="19983" xr:uid="{B9CEA8BE-449F-4FA8-BC8F-E8526B394D52}"/>
    <cellStyle name="Nota 2 2 3 6 2 3" xfId="19984" xr:uid="{4920F34A-6E6A-4BA7-8CB4-85C00FC2CD9C}"/>
    <cellStyle name="Nota 2 2 3 6 2 4" xfId="19985" xr:uid="{072FD481-F2CB-4ADA-A250-7F426468C7EC}"/>
    <cellStyle name="Nota 2 2 3 6 2 5" xfId="19986" xr:uid="{8F54E10B-07F7-4A0C-B14E-60C0F40B9FB9}"/>
    <cellStyle name="Nota 2 2 3 6 3" xfId="19987" xr:uid="{2B588808-EE84-49B7-88AE-943FAA54940C}"/>
    <cellStyle name="Nota 2 2 3 6 3 2" xfId="19988" xr:uid="{C540F405-7320-49C2-9743-086BCD502A10}"/>
    <cellStyle name="Nota 2 2 3 6 3 3" xfId="19989" xr:uid="{86D9D752-8804-4B0A-8F58-7E707C13571E}"/>
    <cellStyle name="Nota 2 2 3 6 3 4" xfId="19990" xr:uid="{BF975F1A-ED1C-4793-8D1D-AEF1209457EA}"/>
    <cellStyle name="Nota 2 2 3 6 3 5" xfId="19991" xr:uid="{F4A75AC5-DE20-4456-BCF7-A860315F7B70}"/>
    <cellStyle name="Nota 2 2 3 6 4" xfId="19992" xr:uid="{8D9F1439-7B6E-4D61-8DF7-E5B4EACB0268}"/>
    <cellStyle name="Nota 2 2 3 6 4 2" xfId="19993" xr:uid="{0F4BB2AF-D9EB-416B-A3DA-22E7764C877B}"/>
    <cellStyle name="Nota 2 2 3 6 4 3" xfId="19994" xr:uid="{ED3E407F-B699-44FE-A3C8-2BFCD8FA4612}"/>
    <cellStyle name="Nota 2 2 3 6 4 4" xfId="19995" xr:uid="{D9AC77BE-CDDC-485B-BE2A-F8220C323BC5}"/>
    <cellStyle name="Nota 2 2 3 6 5" xfId="19996" xr:uid="{601214A2-F22B-4168-B690-23B24EC6F18E}"/>
    <cellStyle name="Nota 2 2 3 6 5 2" xfId="19997" xr:uid="{7A7326A1-4433-4565-A3DB-5776E02A2A51}"/>
    <cellStyle name="Nota 2 2 3 6 5 3" xfId="19998" xr:uid="{80B2D2DE-247E-4D84-AA3E-89FF61D8DECC}"/>
    <cellStyle name="Nota 2 2 3 6 5 4" xfId="19999" xr:uid="{D4AD9B66-1081-494B-BCDF-F376856BA248}"/>
    <cellStyle name="Nota 2 2 3 6 6" xfId="20000" xr:uid="{DBBD1D05-B06B-47BC-ABC3-9B2477DC3FBC}"/>
    <cellStyle name="Nota 2 2 3 6 6 2" xfId="20001" xr:uid="{FA4B18C2-38ED-4524-A856-66C54BD1BBAB}"/>
    <cellStyle name="Nota 2 2 3 6 6 3" xfId="20002" xr:uid="{C18C1E5D-7F1A-4EC7-B4F8-2D6D223B0F6D}"/>
    <cellStyle name="Nota 2 2 3 6 6 4" xfId="20003" xr:uid="{07A29E9D-7F96-47E7-85B6-927533671768}"/>
    <cellStyle name="Nota 2 2 3 6 7" xfId="20004" xr:uid="{AEF512CF-CFFD-4740-B970-65917868FC82}"/>
    <cellStyle name="Nota 2 2 3 6 8" xfId="20005" xr:uid="{815D6B21-22D4-4F05-A0BB-390619E410DE}"/>
    <cellStyle name="Nota 2 2 3 6 9" xfId="20006" xr:uid="{ADF6CD4B-A7E2-48FD-8312-C7E19C2E2DC2}"/>
    <cellStyle name="Nota 2 2 3 7" xfId="20007" xr:uid="{D234CB29-5BB2-48DB-BEA4-79A7B7DA6B78}"/>
    <cellStyle name="Nota 2 2 3 7 2" xfId="20008" xr:uid="{E55D67DA-E5E7-4E0D-82D0-1FF1A12D00F7}"/>
    <cellStyle name="Nota 2 2 3 7 3" xfId="20009" xr:uid="{FACD04B7-08C6-4192-85AC-532BACA84854}"/>
    <cellStyle name="Nota 2 2 3 7 4" xfId="20010" xr:uid="{7BCF47ED-67C0-4347-8BE0-9247B77F1957}"/>
    <cellStyle name="Nota 2 2 3 7 5" xfId="20011" xr:uid="{09FF630A-632B-4F5E-9EC2-0EB71752E3F6}"/>
    <cellStyle name="Nota 2 2 3 8" xfId="20012" xr:uid="{88C22E35-F149-4D78-BFA9-7B17E51D57DA}"/>
    <cellStyle name="Nota 2 2 3 8 2" xfId="20013" xr:uid="{D7F31CB3-A8DD-45F4-BF62-1B3D5EB091B8}"/>
    <cellStyle name="Nota 2 2 3 8 3" xfId="20014" xr:uid="{03937754-770D-485B-AF30-6D94039C5A6A}"/>
    <cellStyle name="Nota 2 2 3 8 4" xfId="20015" xr:uid="{41E4DC78-9852-4496-8BED-95EA3DDC6F88}"/>
    <cellStyle name="Nota 2 2 3 9" xfId="20016" xr:uid="{5AC12D7A-AD8A-461A-8B62-C5F42A6C1C87}"/>
    <cellStyle name="Nota 2 2 3 9 2" xfId="20017" xr:uid="{85FBDCAB-0706-4131-AC35-76F4BAFB8E26}"/>
    <cellStyle name="Nota 2 2 3 9 3" xfId="20018" xr:uid="{83D3330D-F3EB-4189-899C-349FE2A067BB}"/>
    <cellStyle name="Nota 2 2 3 9 4" xfId="20019" xr:uid="{C008804A-98F7-4F31-82EF-D0E2B41D545E}"/>
    <cellStyle name="Nota 2 2 4" xfId="20020" xr:uid="{BA2EBD03-F89E-466C-8B63-8203E0395A0E}"/>
    <cellStyle name="Nota 2 2 4 10" xfId="20021" xr:uid="{53130DDF-A83F-49BA-A5BA-2E50B67315EA}"/>
    <cellStyle name="Nota 2 2 4 2" xfId="20022" xr:uid="{77F9E184-8311-43B8-90F1-55258505C682}"/>
    <cellStyle name="Nota 2 2 4 2 2" xfId="20023" xr:uid="{5EDCEF20-E0FD-47BD-BA43-B527A75E2EB8}"/>
    <cellStyle name="Nota 2 2 4 2 3" xfId="20024" xr:uid="{58697473-741D-4720-8A15-0E0C440ADB66}"/>
    <cellStyle name="Nota 2 2 4 2 4" xfId="20025" xr:uid="{AF238987-FBEF-44B0-8D5E-1CE0BB8BED67}"/>
    <cellStyle name="Nota 2 2 4 2 5" xfId="20026" xr:uid="{0C843998-5C15-441E-8D4A-403C53336E0C}"/>
    <cellStyle name="Nota 2 2 4 3" xfId="20027" xr:uid="{59A60148-5248-44D4-927F-222A7A0072D9}"/>
    <cellStyle name="Nota 2 2 4 3 2" xfId="20028" xr:uid="{E78E309A-C13E-4F2D-AFD7-266AF6017C7C}"/>
    <cellStyle name="Nota 2 2 4 3 3" xfId="20029" xr:uid="{FFA5D664-4FAD-466D-A561-5DB911B65296}"/>
    <cellStyle name="Nota 2 2 4 3 4" xfId="20030" xr:uid="{96770EBF-9B66-4484-A5F0-509C8863147B}"/>
    <cellStyle name="Nota 2 2 4 3 5" xfId="20031" xr:uid="{B0EE3364-9F5E-48F7-BCDE-DCBBBAC880AC}"/>
    <cellStyle name="Nota 2 2 4 4" xfId="20032" xr:uid="{E2E4250B-B7AC-4C83-8324-9E94EE77CB71}"/>
    <cellStyle name="Nota 2 2 4 4 2" xfId="20033" xr:uid="{CF97DD90-8EDC-4BB1-8D2D-293386520111}"/>
    <cellStyle name="Nota 2 2 4 4 3" xfId="20034" xr:uid="{5265F053-B2D8-4456-AB77-F129BBC86C60}"/>
    <cellStyle name="Nota 2 2 4 4 4" xfId="20035" xr:uid="{EF7C257D-46EF-4CF1-8251-442F0C213CE6}"/>
    <cellStyle name="Nota 2 2 4 5" xfId="20036" xr:uid="{5C0A4BEF-8432-4FBD-A107-8DAD15D3DF5B}"/>
    <cellStyle name="Nota 2 2 4 5 2" xfId="20037" xr:uid="{9B3B0123-0359-4237-A071-E3222416D638}"/>
    <cellStyle name="Nota 2 2 4 5 3" xfId="20038" xr:uid="{BA4A70EF-B58E-4A79-99CB-B6CCF7E6CC2A}"/>
    <cellStyle name="Nota 2 2 4 5 4" xfId="20039" xr:uid="{FAD08BD2-D3FA-4007-867A-8279011C9B04}"/>
    <cellStyle name="Nota 2 2 4 6" xfId="20040" xr:uid="{F4C159F5-0AD8-48E2-BA5A-30783CBB9086}"/>
    <cellStyle name="Nota 2 2 4 6 2" xfId="20041" xr:uid="{5A621B33-23DD-4DC0-AF15-77837047AF5B}"/>
    <cellStyle name="Nota 2 2 4 6 3" xfId="20042" xr:uid="{C8A4EDC0-225F-40F2-B4E9-72936D8AB423}"/>
    <cellStyle name="Nota 2 2 4 6 4" xfId="20043" xr:uid="{20D49822-6F3A-4D8D-A411-F44DF92255AC}"/>
    <cellStyle name="Nota 2 2 4 7" xfId="20044" xr:uid="{7E3BE5DC-73DC-454F-8F2E-4B18D81699CE}"/>
    <cellStyle name="Nota 2 2 4 8" xfId="20045" xr:uid="{E5A5980C-2349-4226-BD29-7BA1A7679D6D}"/>
    <cellStyle name="Nota 2 2 4 9" xfId="20046" xr:uid="{DDA154A6-EE1E-44A5-9242-54DC9AB70209}"/>
    <cellStyle name="Nota 2 2 5" xfId="20047" xr:uid="{16051B4F-FA73-41CB-984D-26ED90F1B590}"/>
    <cellStyle name="Nota 2 2 5 10" xfId="20048" xr:uid="{FFE47834-A22A-4B1E-AA2D-080C62073EC6}"/>
    <cellStyle name="Nota 2 2 5 2" xfId="20049" xr:uid="{1368C111-9907-47A3-93EC-EEF3457E6703}"/>
    <cellStyle name="Nota 2 2 5 2 2" xfId="20050" xr:uid="{96CEA7CE-098C-4730-9F9F-9BAC5CC9F1C0}"/>
    <cellStyle name="Nota 2 2 5 2 3" xfId="20051" xr:uid="{AFA6137A-E69D-4C97-89F8-79106A40B746}"/>
    <cellStyle name="Nota 2 2 5 2 4" xfId="20052" xr:uid="{FD274CC7-2A16-4152-8D56-7CD754E74717}"/>
    <cellStyle name="Nota 2 2 5 2 5" xfId="20053" xr:uid="{B6801620-B3B3-4710-BB86-33E256A1E126}"/>
    <cellStyle name="Nota 2 2 5 3" xfId="20054" xr:uid="{D5736C9D-56D6-47B1-B6D0-D0D3A59009F0}"/>
    <cellStyle name="Nota 2 2 5 3 2" xfId="20055" xr:uid="{DFAB8B40-351E-4342-9420-85FA1EC559A4}"/>
    <cellStyle name="Nota 2 2 5 3 3" xfId="20056" xr:uid="{004AB4F7-7985-4B44-B88E-0F8C23E2E874}"/>
    <cellStyle name="Nota 2 2 5 3 4" xfId="20057" xr:uid="{A8DEC108-7FD1-4B07-AC1C-173B29DBD511}"/>
    <cellStyle name="Nota 2 2 5 3 5" xfId="20058" xr:uid="{36545CE7-EDBA-4B16-BC90-4C7EFDBC8975}"/>
    <cellStyle name="Nota 2 2 5 4" xfId="20059" xr:uid="{90EF5D2E-7361-4771-B50D-62620020901D}"/>
    <cellStyle name="Nota 2 2 5 4 2" xfId="20060" xr:uid="{61D753C5-AAFC-4CEE-8B8D-BBA01E6932DB}"/>
    <cellStyle name="Nota 2 2 5 4 3" xfId="20061" xr:uid="{42AD5FCB-2FD9-4C2A-B161-DD868F5C113B}"/>
    <cellStyle name="Nota 2 2 5 4 4" xfId="20062" xr:uid="{2AA2CF6A-6835-41EB-92D9-79028165D2D7}"/>
    <cellStyle name="Nota 2 2 5 5" xfId="20063" xr:uid="{314A0422-31BD-4764-B192-053DBB4CA7DF}"/>
    <cellStyle name="Nota 2 2 5 5 2" xfId="20064" xr:uid="{76848BB8-189C-478D-B23D-0DB27708DA51}"/>
    <cellStyle name="Nota 2 2 5 5 3" xfId="20065" xr:uid="{EB3291F7-D4C4-4E3B-9758-3B31A05D4AFC}"/>
    <cellStyle name="Nota 2 2 5 5 4" xfId="20066" xr:uid="{C5A62C9D-386F-454E-958B-76D9F7EA1E86}"/>
    <cellStyle name="Nota 2 2 5 6" xfId="20067" xr:uid="{43CF8177-0DA8-4EF5-BFA8-BCF62285F15C}"/>
    <cellStyle name="Nota 2 2 5 6 2" xfId="20068" xr:uid="{305A7962-C2D9-4E4B-934A-C72672D6D5BF}"/>
    <cellStyle name="Nota 2 2 5 6 3" xfId="20069" xr:uid="{0A66EC26-CA70-470F-95B5-A48726CE9CD1}"/>
    <cellStyle name="Nota 2 2 5 6 4" xfId="20070" xr:uid="{FAF5C98C-85F3-47A9-A394-69F2CAE2DC1E}"/>
    <cellStyle name="Nota 2 2 5 7" xfId="20071" xr:uid="{F9CABC88-8160-4AAB-9803-346453A3DF12}"/>
    <cellStyle name="Nota 2 2 5 8" xfId="20072" xr:uid="{F5F7148A-42EA-45C6-9DC1-9AAB54779B9E}"/>
    <cellStyle name="Nota 2 2 5 9" xfId="20073" xr:uid="{0D52095C-A976-456C-9D41-1242BC69EB01}"/>
    <cellStyle name="Nota 2 2 6" xfId="20074" xr:uid="{BD560B87-29BC-4530-9F41-8137B225014A}"/>
    <cellStyle name="Nota 2 2 6 10" xfId="20075" xr:uid="{17CE037B-9F98-44D2-94C5-842AC6CE3B44}"/>
    <cellStyle name="Nota 2 2 6 2" xfId="20076" xr:uid="{0AB11118-E170-43A0-A848-ED3E905A567D}"/>
    <cellStyle name="Nota 2 2 6 2 2" xfId="20077" xr:uid="{57D1AEE4-A53C-4228-A473-C06858432D33}"/>
    <cellStyle name="Nota 2 2 6 2 3" xfId="20078" xr:uid="{9B717987-7BA1-4F7E-8A5C-4F244FF1A335}"/>
    <cellStyle name="Nota 2 2 6 2 4" xfId="20079" xr:uid="{6F7258EB-546B-4131-9FB3-2AF1D2278A88}"/>
    <cellStyle name="Nota 2 2 6 2 5" xfId="20080" xr:uid="{F49EA540-142B-475F-8701-BE27A6F2A3DD}"/>
    <cellStyle name="Nota 2 2 6 3" xfId="20081" xr:uid="{95025B62-9A41-4F72-841F-F3322AC51A4C}"/>
    <cellStyle name="Nota 2 2 6 3 2" xfId="20082" xr:uid="{52EFDE7B-95D7-4279-BE9F-5953DBBA8F92}"/>
    <cellStyle name="Nota 2 2 6 3 3" xfId="20083" xr:uid="{FBEA9ACF-8830-42A8-8EAB-CCD3231F87F0}"/>
    <cellStyle name="Nota 2 2 6 3 4" xfId="20084" xr:uid="{0F148C93-98F2-4791-AA9D-C02B46360D1F}"/>
    <cellStyle name="Nota 2 2 6 3 5" xfId="20085" xr:uid="{42B21BEA-A5DC-4FD3-9217-DF7017A4B60F}"/>
    <cellStyle name="Nota 2 2 6 4" xfId="20086" xr:uid="{B2404390-EE4C-43C6-A01A-6BBE6BA154FA}"/>
    <cellStyle name="Nota 2 2 6 4 2" xfId="20087" xr:uid="{E535A80C-BBC4-4E5F-83A9-73CD22EC3906}"/>
    <cellStyle name="Nota 2 2 6 4 3" xfId="20088" xr:uid="{16A8FDF3-832A-4B2C-8FCC-336ACDD54069}"/>
    <cellStyle name="Nota 2 2 6 4 4" xfId="20089" xr:uid="{E7AE6A27-0154-4727-B4FE-A7FDDD7C3B61}"/>
    <cellStyle name="Nota 2 2 6 5" xfId="20090" xr:uid="{3B994300-2025-4265-9202-4BB1BF7C5985}"/>
    <cellStyle name="Nota 2 2 6 5 2" xfId="20091" xr:uid="{28759606-697B-4EFA-B86A-CD437E0C9037}"/>
    <cellStyle name="Nota 2 2 6 5 3" xfId="20092" xr:uid="{E0DA3F44-BF11-4C21-933E-03DACCC34692}"/>
    <cellStyle name="Nota 2 2 6 5 4" xfId="20093" xr:uid="{1EF1F69E-B541-4305-AD9E-962F54BB223F}"/>
    <cellStyle name="Nota 2 2 6 6" xfId="20094" xr:uid="{BDAD1D24-1A4F-4FC2-BE1A-B4F2FB695DF5}"/>
    <cellStyle name="Nota 2 2 6 6 2" xfId="20095" xr:uid="{F9C5C9D3-62D4-4DFB-984C-8ECFF98805A9}"/>
    <cellStyle name="Nota 2 2 6 6 3" xfId="20096" xr:uid="{33280D26-EFD3-4B40-AF01-BE2DCAE1D559}"/>
    <cellStyle name="Nota 2 2 6 6 4" xfId="20097" xr:uid="{D85FECDF-FB48-42C5-A5AA-D7E105F9CE57}"/>
    <cellStyle name="Nota 2 2 6 7" xfId="20098" xr:uid="{8769D3D6-62D2-4582-9894-E95EBD5D487A}"/>
    <cellStyle name="Nota 2 2 6 8" xfId="20099" xr:uid="{180F87BB-A0A3-4099-8047-3FD12A1F751E}"/>
    <cellStyle name="Nota 2 2 6 9" xfId="20100" xr:uid="{D68DEFD2-099D-4186-A36F-558DB45E703A}"/>
    <cellStyle name="Nota 2 2 7" xfId="20101" xr:uid="{C8AE7251-3AA2-4FDF-BAA0-21AFACE779B4}"/>
    <cellStyle name="Nota 2 2 7 2" xfId="20102" xr:uid="{3C0CB158-BD39-44DA-B4E4-380023CA8D73}"/>
    <cellStyle name="Nota 2 2 7 3" xfId="20103" xr:uid="{A1F23DF2-AEAD-4160-BAB0-B8B1748605D5}"/>
    <cellStyle name="Nota 2 2 7 4" xfId="20104" xr:uid="{A453EA6A-40E5-44B1-815F-22E5C3226634}"/>
    <cellStyle name="Nota 2 2 7 5" xfId="20105" xr:uid="{EEDE459F-CBA2-499A-BE8A-6CE6F896D2B5}"/>
    <cellStyle name="Nota 2 2 8" xfId="20106" xr:uid="{1054BED5-F7F0-4C74-8DD8-B4785270D1CD}"/>
    <cellStyle name="Nota 2 2 8 2" xfId="20107" xr:uid="{86DF50A7-B126-4987-BBE5-C35B9791D6D5}"/>
    <cellStyle name="Nota 2 2 8 3" xfId="20108" xr:uid="{BB870F15-6770-4EDF-8CEA-7A37AF925538}"/>
    <cellStyle name="Nota 2 2 8 4" xfId="20109" xr:uid="{54906B33-4AEB-4809-AC42-AEEF50BD3DD9}"/>
    <cellStyle name="Nota 2 2 9" xfId="20110" xr:uid="{3CFBD904-A130-4ED7-AF2A-5AABAF965C20}"/>
    <cellStyle name="Nota 2 2 9 2" xfId="20111" xr:uid="{1E968861-B8C9-4D9B-9EC8-54E51ADAFE78}"/>
    <cellStyle name="Nota 2 2 9 3" xfId="20112" xr:uid="{FC811AE6-DE57-4BE3-92B7-74F6F018D54D}"/>
    <cellStyle name="Nota 2 2 9 4" xfId="20113" xr:uid="{A55B1748-B0FC-4D23-A9C9-168DE6F22AB9}"/>
    <cellStyle name="Nota 2 20" xfId="20114" xr:uid="{5565505E-6956-4410-B23C-95F686840DAA}"/>
    <cellStyle name="Nota 2 21" xfId="20115" xr:uid="{023696E7-CEF8-49ED-BED6-0C747CC9AD28}"/>
    <cellStyle name="Nota 2 3" xfId="618" xr:uid="{3CA6251F-8EAB-4CB6-A4E2-1C6D9B7FBE5E}"/>
    <cellStyle name="Nota 2 3 10" xfId="20116" xr:uid="{39F94EE5-7906-4496-ADBC-7644CB608E31}"/>
    <cellStyle name="Nota 2 3 10 2" xfId="20117" xr:uid="{6B51E55C-A6AB-4E8A-8A1B-21E2EE887D05}"/>
    <cellStyle name="Nota 2 3 10 3" xfId="20118" xr:uid="{B280FB4D-F022-474C-82B3-B97119E8120B}"/>
    <cellStyle name="Nota 2 3 10 4" xfId="20119" xr:uid="{8DBD57A3-CC67-47C6-8759-5807B80E307E}"/>
    <cellStyle name="Nota 2 3 11" xfId="20120" xr:uid="{F4F8FAAD-C719-4F87-9123-999B8F53EED2}"/>
    <cellStyle name="Nota 2 3 12" xfId="20121" xr:uid="{2008E636-6CF8-4026-814A-EE77B4968445}"/>
    <cellStyle name="Nota 2 3 13" xfId="20122" xr:uid="{E9434BFF-9E72-4CB9-85DF-A3D63CBFBE31}"/>
    <cellStyle name="Nota 2 3 14" xfId="20123" xr:uid="{CEFD2E7D-04D4-481A-B657-7758F690AD44}"/>
    <cellStyle name="Nota 2 3 15" xfId="20124" xr:uid="{4980D8D5-2DEB-4781-BCDE-0A00414BAF1D}"/>
    <cellStyle name="Nota 2 3 16" xfId="20125" xr:uid="{455017C1-54AA-4A4C-A2C8-A6B57A7E316C}"/>
    <cellStyle name="Nota 2 3 17" xfId="20126" xr:uid="{0C754296-3D9F-4844-9DCE-EF35F82E8FA9}"/>
    <cellStyle name="Nota 2 3 2" xfId="768" xr:uid="{C1508A78-B495-4A64-A0F5-C609A705391E}"/>
    <cellStyle name="Nota 2 3 2 10" xfId="20127" xr:uid="{8A634CBF-201E-43C3-865B-54AF2984A99E}"/>
    <cellStyle name="Nota 2 3 2 10 2" xfId="20128" xr:uid="{882D03DA-140E-47E0-8FAD-DF583B4B570A}"/>
    <cellStyle name="Nota 2 3 2 10 3" xfId="20129" xr:uid="{924E6772-921C-44EF-81EA-A448E8E338C1}"/>
    <cellStyle name="Nota 2 3 2 10 4" xfId="20130" xr:uid="{149FA5FB-38CE-4CC6-BAD5-D09ED366CF08}"/>
    <cellStyle name="Nota 2 3 2 11" xfId="20131" xr:uid="{ECADFD34-BCD1-42C7-BD0D-58ED0C1E8384}"/>
    <cellStyle name="Nota 2 3 2 12" xfId="20132" xr:uid="{6CD20D1C-53DB-42C8-9924-C5EB81C037F6}"/>
    <cellStyle name="Nota 2 3 2 13" xfId="20133" xr:uid="{B505B897-0038-4768-A917-795000FC1FD0}"/>
    <cellStyle name="Nota 2 3 2 14" xfId="20134" xr:uid="{CE0CE752-93EA-4FDE-B082-005D305A7C89}"/>
    <cellStyle name="Nota 2 3 2 15" xfId="20135" xr:uid="{9536CB81-37F3-4DAD-8DD3-BF40DA9538BA}"/>
    <cellStyle name="Nota 2 3 2 2" xfId="872" xr:uid="{D7E36CA6-7CB9-4694-99D2-6EB716D7908F}"/>
    <cellStyle name="Nota 2 3 2 2 10" xfId="20136" xr:uid="{46FBF181-D0C0-4665-9A86-AB1102AFD33E}"/>
    <cellStyle name="Nota 2 3 2 2 11" xfId="20137" xr:uid="{F63B5C8E-E80A-4A13-832B-998CA6E955A0}"/>
    <cellStyle name="Nota 2 3 2 2 12" xfId="20138" xr:uid="{C9F2FE97-6056-4BA4-8D72-ACC2633EE548}"/>
    <cellStyle name="Nota 2 3 2 2 13" xfId="20139" xr:uid="{D105D658-B2A3-41F6-A8E7-950B650A093D}"/>
    <cellStyle name="Nota 2 3 2 2 14" xfId="20140" xr:uid="{1DBD8F45-9E95-498A-9F1C-B52FE4F0C384}"/>
    <cellStyle name="Nota 2 3 2 2 2" xfId="1123" xr:uid="{8E684BC2-A015-4137-ADD8-F507A9598062}"/>
    <cellStyle name="Nota 2 3 2 2 2 10" xfId="20141" xr:uid="{A1D956C6-DFDD-49A1-A319-3CF835210A07}"/>
    <cellStyle name="Nota 2 3 2 2 2 11" xfId="20142" xr:uid="{7538BCC4-7DAA-44A4-A303-54731C2C2ECF}"/>
    <cellStyle name="Nota 2 3 2 2 2 12" xfId="20143" xr:uid="{8AB2F4D3-4744-45FE-9BC8-DE946982CBBD}"/>
    <cellStyle name="Nota 2 3 2 2 2 13" xfId="20144" xr:uid="{E8683FB5-6DAB-4B11-AB98-7B128388DB5D}"/>
    <cellStyle name="Nota 2 3 2 2 2 14" xfId="20145" xr:uid="{B7EA7AC3-B26F-4538-8643-683AB9573AA6}"/>
    <cellStyle name="Nota 2 3 2 2 2 2" xfId="20146" xr:uid="{784585AD-8B02-42E2-BD47-5EE02435860C}"/>
    <cellStyle name="Nota 2 3 2 2 2 2 10" xfId="20147" xr:uid="{0C273E00-0065-473A-8C28-F83ABF574B80}"/>
    <cellStyle name="Nota 2 3 2 2 2 2 2" xfId="20148" xr:uid="{A648F01A-8A9E-4534-AD06-78573C26C6C3}"/>
    <cellStyle name="Nota 2 3 2 2 2 2 2 2" xfId="20149" xr:uid="{B7C81E7C-A8F3-409E-BA7B-7796C674AB07}"/>
    <cellStyle name="Nota 2 3 2 2 2 2 2 3" xfId="20150" xr:uid="{470AC7C6-4136-4A7A-AD89-B2259D858656}"/>
    <cellStyle name="Nota 2 3 2 2 2 2 2 4" xfId="20151" xr:uid="{CFC0A6E0-3633-44EE-AD3F-88FA93F8EEE3}"/>
    <cellStyle name="Nota 2 3 2 2 2 2 2 5" xfId="20152" xr:uid="{71037028-7C04-4BF0-8640-A67F29892056}"/>
    <cellStyle name="Nota 2 3 2 2 2 2 3" xfId="20153" xr:uid="{F8AD9DAB-E2F9-4E9A-B3F6-837E21478B97}"/>
    <cellStyle name="Nota 2 3 2 2 2 2 3 2" xfId="20154" xr:uid="{7D10B717-D9DD-4B89-9CF8-7F89749A3204}"/>
    <cellStyle name="Nota 2 3 2 2 2 2 3 3" xfId="20155" xr:uid="{DAA909AC-7EF3-4ABE-9103-F523715B33B9}"/>
    <cellStyle name="Nota 2 3 2 2 2 2 3 4" xfId="20156" xr:uid="{53134C5F-1DA9-4808-9877-D2FFED282A47}"/>
    <cellStyle name="Nota 2 3 2 2 2 2 3 5" xfId="20157" xr:uid="{33B67669-9193-440E-9E34-AE61309E4684}"/>
    <cellStyle name="Nota 2 3 2 2 2 2 4" xfId="20158" xr:uid="{53E4B8BD-3173-42B6-81AF-E0AD3B8F0CBC}"/>
    <cellStyle name="Nota 2 3 2 2 2 2 4 2" xfId="20159" xr:uid="{C241AA04-31EC-4732-B82D-8933E6FCA499}"/>
    <cellStyle name="Nota 2 3 2 2 2 2 4 3" xfId="20160" xr:uid="{CB57AAF9-E795-42FA-86AB-0115DC727B73}"/>
    <cellStyle name="Nota 2 3 2 2 2 2 4 4" xfId="20161" xr:uid="{1DA1EEAE-4354-4872-AD96-0FFF6285C8EF}"/>
    <cellStyle name="Nota 2 3 2 2 2 2 5" xfId="20162" xr:uid="{1FB821C9-0F0C-4689-9279-96CBA97AF6BC}"/>
    <cellStyle name="Nota 2 3 2 2 2 2 5 2" xfId="20163" xr:uid="{B01C14EA-FB7F-4674-A299-3CF18074E9DB}"/>
    <cellStyle name="Nota 2 3 2 2 2 2 5 3" xfId="20164" xr:uid="{6E264A7F-F993-4F60-9B5F-B4769EFA307E}"/>
    <cellStyle name="Nota 2 3 2 2 2 2 5 4" xfId="20165" xr:uid="{B002BEF5-DD06-4A94-B660-064F9BA3132F}"/>
    <cellStyle name="Nota 2 3 2 2 2 2 6" xfId="20166" xr:uid="{69A7CF58-550B-41A5-9445-0C9F4CB4B188}"/>
    <cellStyle name="Nota 2 3 2 2 2 2 6 2" xfId="20167" xr:uid="{7B87A8BD-AF9C-4213-BF78-EA5E1C9F2CF2}"/>
    <cellStyle name="Nota 2 3 2 2 2 2 6 3" xfId="20168" xr:uid="{12F41415-BB5B-4B57-9073-AE07117BFD7E}"/>
    <cellStyle name="Nota 2 3 2 2 2 2 6 4" xfId="20169" xr:uid="{D16273D7-2646-4F4B-802A-B3906B4CA4C0}"/>
    <cellStyle name="Nota 2 3 2 2 2 2 7" xfId="20170" xr:uid="{2332E07F-965A-4024-B56E-B9CC1C82FB10}"/>
    <cellStyle name="Nota 2 3 2 2 2 2 8" xfId="20171" xr:uid="{71AC3764-F03C-454A-9A27-F0781B5AC330}"/>
    <cellStyle name="Nota 2 3 2 2 2 2 9" xfId="20172" xr:uid="{57F6C837-7F04-471B-B0E9-48A6FF67CD84}"/>
    <cellStyle name="Nota 2 3 2 2 2 3" xfId="20173" xr:uid="{BCB0BF30-04D0-475B-82BE-A5ECE3BAD8E0}"/>
    <cellStyle name="Nota 2 3 2 2 2 3 10" xfId="20174" xr:uid="{2C05F959-5C54-4A29-B461-65044D207A70}"/>
    <cellStyle name="Nota 2 3 2 2 2 3 2" xfId="20175" xr:uid="{468683D5-AAE9-4B27-89EC-421C7EB12F9A}"/>
    <cellStyle name="Nota 2 3 2 2 2 3 2 2" xfId="20176" xr:uid="{6AAF0893-474E-4855-90D9-3987D4754E47}"/>
    <cellStyle name="Nota 2 3 2 2 2 3 2 3" xfId="20177" xr:uid="{8F831219-5BE8-4EB4-822D-92E9CD18F629}"/>
    <cellStyle name="Nota 2 3 2 2 2 3 2 4" xfId="20178" xr:uid="{60E246CE-98DB-4285-82A4-6F35D89A399C}"/>
    <cellStyle name="Nota 2 3 2 2 2 3 2 5" xfId="20179" xr:uid="{6B6914CA-A7DA-415B-BDCC-6BEC41C60A63}"/>
    <cellStyle name="Nota 2 3 2 2 2 3 3" xfId="20180" xr:uid="{8C3DA027-672E-4E28-B96F-50DB11ABDBBC}"/>
    <cellStyle name="Nota 2 3 2 2 2 3 3 2" xfId="20181" xr:uid="{15DE4B3D-F513-4331-966C-81AF4BDE647B}"/>
    <cellStyle name="Nota 2 3 2 2 2 3 3 3" xfId="20182" xr:uid="{7F3BAD02-63D5-4BDB-BA98-89EE20888D4C}"/>
    <cellStyle name="Nota 2 3 2 2 2 3 3 4" xfId="20183" xr:uid="{674D9BDC-1137-4C1F-9D1A-98D3AF145075}"/>
    <cellStyle name="Nota 2 3 2 2 2 3 3 5" xfId="20184" xr:uid="{91835F50-8486-4529-9FD8-F9987B24F5AC}"/>
    <cellStyle name="Nota 2 3 2 2 2 3 4" xfId="20185" xr:uid="{3EBC744C-BD92-401C-AB3A-620273A840E7}"/>
    <cellStyle name="Nota 2 3 2 2 2 3 4 2" xfId="20186" xr:uid="{376FF799-6927-4559-B4D2-73CA4C1E52F6}"/>
    <cellStyle name="Nota 2 3 2 2 2 3 4 3" xfId="20187" xr:uid="{C4F19553-6F2C-4A39-8A94-9459AEBE4489}"/>
    <cellStyle name="Nota 2 3 2 2 2 3 4 4" xfId="20188" xr:uid="{EC811BF5-727E-4B98-8FB9-19B11534B213}"/>
    <cellStyle name="Nota 2 3 2 2 2 3 5" xfId="20189" xr:uid="{DDBE0905-2EE1-46ED-A0C2-B1A852D4C11A}"/>
    <cellStyle name="Nota 2 3 2 2 2 3 5 2" xfId="20190" xr:uid="{1DBB68CB-028F-4C14-AB20-6B3E0239F1A8}"/>
    <cellStyle name="Nota 2 3 2 2 2 3 5 3" xfId="20191" xr:uid="{8599AE34-BCC2-4215-BA45-23E0C07E37A3}"/>
    <cellStyle name="Nota 2 3 2 2 2 3 5 4" xfId="20192" xr:uid="{CA5C500B-7B7B-42B8-AD71-5005D4E851F6}"/>
    <cellStyle name="Nota 2 3 2 2 2 3 6" xfId="20193" xr:uid="{499F6F68-EC6C-4EBF-A0DC-352898D51ED1}"/>
    <cellStyle name="Nota 2 3 2 2 2 3 6 2" xfId="20194" xr:uid="{6E8569B0-CF2E-460F-A056-C6DE69022162}"/>
    <cellStyle name="Nota 2 3 2 2 2 3 6 3" xfId="20195" xr:uid="{81468ECC-8085-4379-A923-FFBB5BFFA0DD}"/>
    <cellStyle name="Nota 2 3 2 2 2 3 6 4" xfId="20196" xr:uid="{19BFB447-0AB9-44DA-B829-76B9719C08FC}"/>
    <cellStyle name="Nota 2 3 2 2 2 3 7" xfId="20197" xr:uid="{A12D5595-C46B-487C-8040-BF8C8312F167}"/>
    <cellStyle name="Nota 2 3 2 2 2 3 8" xfId="20198" xr:uid="{20B8DEC7-14F0-4D62-A20F-B43FF9C6FFDC}"/>
    <cellStyle name="Nota 2 3 2 2 2 3 9" xfId="20199" xr:uid="{8816AE56-693E-4A77-923E-A8BF58A900EA}"/>
    <cellStyle name="Nota 2 3 2 2 2 4" xfId="20200" xr:uid="{C249BB41-2BA2-4ACA-833A-2ED3BB388950}"/>
    <cellStyle name="Nota 2 3 2 2 2 4 2" xfId="20201" xr:uid="{86012841-204F-411F-82CC-F5756B8A0761}"/>
    <cellStyle name="Nota 2 3 2 2 2 4 3" xfId="20202" xr:uid="{9A7327E6-31C5-40FA-B89F-A45BEE862626}"/>
    <cellStyle name="Nota 2 3 2 2 2 4 4" xfId="20203" xr:uid="{160EFAB8-8C6D-4671-9F6D-F1A0699D773D}"/>
    <cellStyle name="Nota 2 3 2 2 2 4 5" xfId="20204" xr:uid="{60FB0A56-8E3F-4034-BF5B-199FBD86E446}"/>
    <cellStyle name="Nota 2 3 2 2 2 5" xfId="20205" xr:uid="{4F171449-1B8D-47F6-B620-8855D6D7018F}"/>
    <cellStyle name="Nota 2 3 2 2 2 5 2" xfId="20206" xr:uid="{DB1E394C-3013-48DD-A3B0-EE2302B8A606}"/>
    <cellStyle name="Nota 2 3 2 2 2 5 3" xfId="20207" xr:uid="{51FFB08A-065F-42D6-8676-16FD867DF749}"/>
    <cellStyle name="Nota 2 3 2 2 2 5 4" xfId="20208" xr:uid="{637C9EF9-2DCF-40ED-8529-917310CCE765}"/>
    <cellStyle name="Nota 2 3 2 2 2 5 5" xfId="20209" xr:uid="{BCA66005-600C-4EDF-818F-3029AAD840D4}"/>
    <cellStyle name="Nota 2 3 2 2 2 6" xfId="20210" xr:uid="{B35E4693-98D9-4FFC-BF74-CF735B1A0472}"/>
    <cellStyle name="Nota 2 3 2 2 2 6 2" xfId="20211" xr:uid="{09C8D56C-9B84-4A8E-8A6E-1746ED605BCF}"/>
    <cellStyle name="Nota 2 3 2 2 2 6 3" xfId="20212" xr:uid="{5F873639-E766-4E72-A783-6A76A8D7119B}"/>
    <cellStyle name="Nota 2 3 2 2 2 6 4" xfId="20213" xr:uid="{E6C045D2-C1C7-48B3-BEEE-6C625CC6D1D6}"/>
    <cellStyle name="Nota 2 3 2 2 2 7" xfId="20214" xr:uid="{EB661914-EC74-4D5E-96F8-752B1A2BD2C0}"/>
    <cellStyle name="Nota 2 3 2 2 2 7 2" xfId="20215" xr:uid="{FAE692EA-519D-402E-9334-E29FCC53A404}"/>
    <cellStyle name="Nota 2 3 2 2 2 7 3" xfId="20216" xr:uid="{DC18F1AE-D45C-407A-ABFB-C7F317ABC48F}"/>
    <cellStyle name="Nota 2 3 2 2 2 7 4" xfId="20217" xr:uid="{20F53238-5818-4239-B537-D28C9664E8B9}"/>
    <cellStyle name="Nota 2 3 2 2 2 8" xfId="20218" xr:uid="{4F012974-5D12-4781-975D-BEFBA13B6736}"/>
    <cellStyle name="Nota 2 3 2 2 2 8 2" xfId="20219" xr:uid="{68AFED4D-83DC-43CA-8BBE-F4751ACACEED}"/>
    <cellStyle name="Nota 2 3 2 2 2 8 3" xfId="20220" xr:uid="{7CEF8CAA-3392-4C39-B753-A7EC1AAD9B82}"/>
    <cellStyle name="Nota 2 3 2 2 2 8 4" xfId="20221" xr:uid="{022ED538-1060-4026-9F7A-05D85235DAAA}"/>
    <cellStyle name="Nota 2 3 2 2 2 9" xfId="20222" xr:uid="{B39536D4-1C8F-4F75-981B-FBFEDB26686B}"/>
    <cellStyle name="Nota 2 3 2 2 3" xfId="20223" xr:uid="{7C7FA62A-379C-4EDE-A3B9-21FFCF2EF439}"/>
    <cellStyle name="Nota 2 3 2 2 3 10" xfId="20224" xr:uid="{38531C8F-9ACA-41EF-8338-F7252298B50A}"/>
    <cellStyle name="Nota 2 3 2 2 3 2" xfId="20225" xr:uid="{F0B51DCD-290C-4486-AE47-1668033EE98C}"/>
    <cellStyle name="Nota 2 3 2 2 3 2 2" xfId="20226" xr:uid="{48A4EA04-DE81-465E-B2D4-4B7946B45B6F}"/>
    <cellStyle name="Nota 2 3 2 2 3 2 3" xfId="20227" xr:uid="{A34D403B-D136-4D17-BB83-1FF2A97DB89F}"/>
    <cellStyle name="Nota 2 3 2 2 3 2 4" xfId="20228" xr:uid="{49F9C16F-D70B-4A2A-A625-902AC540E40E}"/>
    <cellStyle name="Nota 2 3 2 2 3 2 5" xfId="20229" xr:uid="{6940414A-F3EA-4B19-B542-4B78E8B6F21C}"/>
    <cellStyle name="Nota 2 3 2 2 3 3" xfId="20230" xr:uid="{9BADA883-F03C-48E1-B5AD-AD04323F8042}"/>
    <cellStyle name="Nota 2 3 2 2 3 3 2" xfId="20231" xr:uid="{856AD309-8CB6-408F-B293-CDF35756A089}"/>
    <cellStyle name="Nota 2 3 2 2 3 3 3" xfId="20232" xr:uid="{B067FAA8-172B-4F84-A0C6-C99CB999F428}"/>
    <cellStyle name="Nota 2 3 2 2 3 3 4" xfId="20233" xr:uid="{6D8507B3-DF20-48B5-B0EF-B6B1B1CE91D6}"/>
    <cellStyle name="Nota 2 3 2 2 3 3 5" xfId="20234" xr:uid="{93E81C07-B67F-4CB8-84E8-28951685382E}"/>
    <cellStyle name="Nota 2 3 2 2 3 4" xfId="20235" xr:uid="{24642866-54C1-477B-922F-BFDC88999700}"/>
    <cellStyle name="Nota 2 3 2 2 3 4 2" xfId="20236" xr:uid="{6FDD4264-CB20-473A-9D0C-A3CBFB4F041E}"/>
    <cellStyle name="Nota 2 3 2 2 3 4 3" xfId="20237" xr:uid="{25061C59-8177-4397-B7CF-90FA0D238187}"/>
    <cellStyle name="Nota 2 3 2 2 3 4 4" xfId="20238" xr:uid="{8E22CA8F-1A45-47CF-84A1-FECFABFB24E3}"/>
    <cellStyle name="Nota 2 3 2 2 3 5" xfId="20239" xr:uid="{64106672-6453-4051-B40E-B99B6BB278FD}"/>
    <cellStyle name="Nota 2 3 2 2 3 5 2" xfId="20240" xr:uid="{F2188960-1963-4810-86A7-C9CAD6FB4F62}"/>
    <cellStyle name="Nota 2 3 2 2 3 5 3" xfId="20241" xr:uid="{964BEEF4-5324-4FFB-B847-7BD3E776903E}"/>
    <cellStyle name="Nota 2 3 2 2 3 5 4" xfId="20242" xr:uid="{C2F8100E-9A33-45D5-AA86-B4C1B76CB02C}"/>
    <cellStyle name="Nota 2 3 2 2 3 6" xfId="20243" xr:uid="{EE2F49C3-C5C6-4CEE-8A74-774A2604E1C0}"/>
    <cellStyle name="Nota 2 3 2 2 3 6 2" xfId="20244" xr:uid="{5EFFB9E7-9390-42A6-B584-9045B4B76F2A}"/>
    <cellStyle name="Nota 2 3 2 2 3 6 3" xfId="20245" xr:uid="{1E96485D-F417-477D-9F36-6153F65532F7}"/>
    <cellStyle name="Nota 2 3 2 2 3 6 4" xfId="20246" xr:uid="{6FD5708D-D6C3-4468-AB46-C4F02C9D1224}"/>
    <cellStyle name="Nota 2 3 2 2 3 7" xfId="20247" xr:uid="{8E4A9150-8025-454C-8FA1-6B2152866496}"/>
    <cellStyle name="Nota 2 3 2 2 3 8" xfId="20248" xr:uid="{C4EDC408-AF2B-46F2-88CE-15C0FA77EDDE}"/>
    <cellStyle name="Nota 2 3 2 2 3 9" xfId="20249" xr:uid="{BBC709AB-8AFE-48E6-9128-6FB0168C1C3E}"/>
    <cellStyle name="Nota 2 3 2 2 4" xfId="20250" xr:uid="{51D7FCCE-6736-4F8E-A3A1-E654A2149069}"/>
    <cellStyle name="Nota 2 3 2 2 4 10" xfId="20251" xr:uid="{D69998F4-ACA7-4A26-A050-4A7409B84FB7}"/>
    <cellStyle name="Nota 2 3 2 2 4 2" xfId="20252" xr:uid="{4182D70E-E5A9-45B5-800D-41A30DE50BC9}"/>
    <cellStyle name="Nota 2 3 2 2 4 2 2" xfId="20253" xr:uid="{FF1BDBDE-FFC4-4663-98F3-A56B9E56B724}"/>
    <cellStyle name="Nota 2 3 2 2 4 2 3" xfId="20254" xr:uid="{A7BB1481-5CA9-41AE-AA4C-39AE0FE3D7D7}"/>
    <cellStyle name="Nota 2 3 2 2 4 2 4" xfId="20255" xr:uid="{29074FE1-5746-495D-AFFC-86BF4C3D29C4}"/>
    <cellStyle name="Nota 2 3 2 2 4 2 5" xfId="20256" xr:uid="{684F7674-3110-4335-A458-83CBA4740673}"/>
    <cellStyle name="Nota 2 3 2 2 4 3" xfId="20257" xr:uid="{D5633806-F4D0-4C2E-B62D-77BEAF545C90}"/>
    <cellStyle name="Nota 2 3 2 2 4 3 2" xfId="20258" xr:uid="{65F042A3-FC59-4E07-88FA-9B2704DE5A0A}"/>
    <cellStyle name="Nota 2 3 2 2 4 3 3" xfId="20259" xr:uid="{99E040E8-C278-4A65-A059-DB386D3B9F08}"/>
    <cellStyle name="Nota 2 3 2 2 4 3 4" xfId="20260" xr:uid="{CEA2C81F-E8A3-4FFD-8E92-9E84022ED56C}"/>
    <cellStyle name="Nota 2 3 2 2 4 3 5" xfId="20261" xr:uid="{271FF22E-FB6A-4B1F-B125-EB2F4A186B39}"/>
    <cellStyle name="Nota 2 3 2 2 4 4" xfId="20262" xr:uid="{F635710C-3932-46E7-B8F3-17B83E39B8E3}"/>
    <cellStyle name="Nota 2 3 2 2 4 4 2" xfId="20263" xr:uid="{0447B358-2E58-42CE-B1F3-DED72ABD97B4}"/>
    <cellStyle name="Nota 2 3 2 2 4 4 3" xfId="20264" xr:uid="{2E98D708-37FD-4C9A-8986-EA3EDB4CDC36}"/>
    <cellStyle name="Nota 2 3 2 2 4 4 4" xfId="20265" xr:uid="{2E3913FE-7B00-4B1C-BA31-415C2D0690E7}"/>
    <cellStyle name="Nota 2 3 2 2 4 5" xfId="20266" xr:uid="{18071609-938E-4712-A907-3453168C2215}"/>
    <cellStyle name="Nota 2 3 2 2 4 5 2" xfId="20267" xr:uid="{044267EF-75D9-40AE-A363-D6748D1E0F65}"/>
    <cellStyle name="Nota 2 3 2 2 4 5 3" xfId="20268" xr:uid="{EEFAF2B9-5B35-48E6-87D4-52C32F6A6FB7}"/>
    <cellStyle name="Nota 2 3 2 2 4 5 4" xfId="20269" xr:uid="{22102CB4-DE91-4E68-AB40-5CB213546A43}"/>
    <cellStyle name="Nota 2 3 2 2 4 6" xfId="20270" xr:uid="{E9005178-7ADA-4ED0-8C71-260283935AA6}"/>
    <cellStyle name="Nota 2 3 2 2 4 6 2" xfId="20271" xr:uid="{298A7BB0-2628-482F-A6D7-640DF3EAB7B2}"/>
    <cellStyle name="Nota 2 3 2 2 4 6 3" xfId="20272" xr:uid="{A8859520-0106-46C3-9C16-99201202B784}"/>
    <cellStyle name="Nota 2 3 2 2 4 6 4" xfId="20273" xr:uid="{0E6B049D-FFAA-4FC6-A2D1-2AA4DE52A0AC}"/>
    <cellStyle name="Nota 2 3 2 2 4 7" xfId="20274" xr:uid="{10322A3D-BEB3-4883-BFF8-760C4F087B48}"/>
    <cellStyle name="Nota 2 3 2 2 4 8" xfId="20275" xr:uid="{5F5D1A89-5D83-4852-82F3-9BEAFFBAA4B6}"/>
    <cellStyle name="Nota 2 3 2 2 4 9" xfId="20276" xr:uid="{13CD4677-5B9B-4C57-9E47-47EF9147C9EE}"/>
    <cellStyle name="Nota 2 3 2 2 5" xfId="20277" xr:uid="{8848C398-E7A3-469D-AC90-40624AA82C81}"/>
    <cellStyle name="Nota 2 3 2 2 5 10" xfId="20278" xr:uid="{3AD2049B-1B0A-459D-AF95-8316407449E0}"/>
    <cellStyle name="Nota 2 3 2 2 5 2" xfId="20279" xr:uid="{B4DC323C-29C1-497E-B531-DE9DDB042721}"/>
    <cellStyle name="Nota 2 3 2 2 5 2 2" xfId="20280" xr:uid="{F13A48CD-A431-4B04-9B7A-56F52D199094}"/>
    <cellStyle name="Nota 2 3 2 2 5 2 3" xfId="20281" xr:uid="{D5C179F5-6E13-4B2B-BCE9-0777E3866A8B}"/>
    <cellStyle name="Nota 2 3 2 2 5 2 4" xfId="20282" xr:uid="{6ABCA274-61D4-4B19-8D42-9206C62B693F}"/>
    <cellStyle name="Nota 2 3 2 2 5 2 5" xfId="20283" xr:uid="{2C4933F4-7A46-4BC7-8F56-C9B14E8955FB}"/>
    <cellStyle name="Nota 2 3 2 2 5 3" xfId="20284" xr:uid="{186D7331-74FE-4181-90BE-616A4E097035}"/>
    <cellStyle name="Nota 2 3 2 2 5 3 2" xfId="20285" xr:uid="{96E92AC0-54EF-4AD3-807A-9E8738D5D384}"/>
    <cellStyle name="Nota 2 3 2 2 5 3 3" xfId="20286" xr:uid="{F0482001-A357-4D47-B43F-612D4B336D11}"/>
    <cellStyle name="Nota 2 3 2 2 5 3 4" xfId="20287" xr:uid="{49F8CCB7-BE93-4539-ADA7-8253E1AD250D}"/>
    <cellStyle name="Nota 2 3 2 2 5 3 5" xfId="20288" xr:uid="{9812123C-884F-4542-A384-1ECF1D899ED9}"/>
    <cellStyle name="Nota 2 3 2 2 5 4" xfId="20289" xr:uid="{46230EDB-6FB9-43A4-9109-713CFF22561F}"/>
    <cellStyle name="Nota 2 3 2 2 5 4 2" xfId="20290" xr:uid="{F63374A1-02AD-4C0B-BCD9-317991A7E1AC}"/>
    <cellStyle name="Nota 2 3 2 2 5 4 3" xfId="20291" xr:uid="{02BAC81A-D54B-48EC-A586-56BA35CB88C6}"/>
    <cellStyle name="Nota 2 3 2 2 5 4 4" xfId="20292" xr:uid="{133846D8-0236-4381-870A-4428C825D0D1}"/>
    <cellStyle name="Nota 2 3 2 2 5 5" xfId="20293" xr:uid="{DA4A18E5-87A3-4817-81B2-2D84A0A36264}"/>
    <cellStyle name="Nota 2 3 2 2 5 5 2" xfId="20294" xr:uid="{0016EC4D-025E-4178-94BC-95D7B779F245}"/>
    <cellStyle name="Nota 2 3 2 2 5 5 3" xfId="20295" xr:uid="{16DA4E64-8E12-4CBA-A2AB-3984B73DCAC0}"/>
    <cellStyle name="Nota 2 3 2 2 5 5 4" xfId="20296" xr:uid="{68523F67-B93C-42A1-A7D4-401310094328}"/>
    <cellStyle name="Nota 2 3 2 2 5 6" xfId="20297" xr:uid="{5AE09DAC-5FF6-4DD9-9F44-8EC6B2FE048C}"/>
    <cellStyle name="Nota 2 3 2 2 5 6 2" xfId="20298" xr:uid="{4FD3A80A-5FE9-463B-AAB3-6F2078CC5C5D}"/>
    <cellStyle name="Nota 2 3 2 2 5 6 3" xfId="20299" xr:uid="{F78ACFEC-E2F0-437B-8201-22390FE40457}"/>
    <cellStyle name="Nota 2 3 2 2 5 6 4" xfId="20300" xr:uid="{699679C2-C68D-4842-BA59-E854E28C01C1}"/>
    <cellStyle name="Nota 2 3 2 2 5 7" xfId="20301" xr:uid="{854A0DCB-D1C9-4E46-9902-EF1933BF73EA}"/>
    <cellStyle name="Nota 2 3 2 2 5 8" xfId="20302" xr:uid="{9277ECB7-ED20-4FED-9ACE-4124442E1B27}"/>
    <cellStyle name="Nota 2 3 2 2 5 9" xfId="20303" xr:uid="{2BE9C03F-9649-48D5-B7BD-E0B3775561E9}"/>
    <cellStyle name="Nota 2 3 2 2 6" xfId="20304" xr:uid="{A5BE2054-7028-4AA3-99CC-6FB85771429B}"/>
    <cellStyle name="Nota 2 3 2 2 6 2" xfId="20305" xr:uid="{32DC40C8-75DD-4AE5-AFEE-265222E9DA11}"/>
    <cellStyle name="Nota 2 3 2 2 6 3" xfId="20306" xr:uid="{D00035A2-C94D-415A-8E33-1FCC4013A7B7}"/>
    <cellStyle name="Nota 2 3 2 2 6 4" xfId="20307" xr:uid="{70B1FB44-C8DB-40E5-A9D6-449384F5EB9B}"/>
    <cellStyle name="Nota 2 3 2 2 6 5" xfId="20308" xr:uid="{EE54D19A-A7B6-4DEE-88CE-7B1EB25DCF9A}"/>
    <cellStyle name="Nota 2 3 2 2 7" xfId="20309" xr:uid="{223D9D6B-C6A9-4881-AC51-15575290BFAE}"/>
    <cellStyle name="Nota 2 3 2 2 7 2" xfId="20310" xr:uid="{10B6F378-03E6-4CD8-BF29-079F79B6AC31}"/>
    <cellStyle name="Nota 2 3 2 2 7 3" xfId="20311" xr:uid="{E55FB744-4446-4507-8305-90AD6D760ABD}"/>
    <cellStyle name="Nota 2 3 2 2 7 4" xfId="20312" xr:uid="{3708CC06-2DF9-4903-A224-4EE4D3940022}"/>
    <cellStyle name="Nota 2 3 2 2 8" xfId="20313" xr:uid="{77E1C812-9C37-4E18-B490-7A837FA47B97}"/>
    <cellStyle name="Nota 2 3 2 2 8 2" xfId="20314" xr:uid="{2DEAF969-C0C7-4114-98D3-75637A379184}"/>
    <cellStyle name="Nota 2 3 2 2 8 3" xfId="20315" xr:uid="{29692D4D-7AD7-413C-92F9-79998DF5838B}"/>
    <cellStyle name="Nota 2 3 2 2 8 4" xfId="20316" xr:uid="{E3DDCE0C-E39C-4B5A-9C80-2E9AA8F10354}"/>
    <cellStyle name="Nota 2 3 2 2 9" xfId="20317" xr:uid="{4E33611C-D265-4929-8E89-181E5CE942D6}"/>
    <cellStyle name="Nota 2 3 2 2 9 2" xfId="20318" xr:uid="{C84823E6-D5C2-4EB0-BD84-911393565329}"/>
    <cellStyle name="Nota 2 3 2 2 9 3" xfId="20319" xr:uid="{1A119C5E-A86F-475B-89A1-7DD151383B4F}"/>
    <cellStyle name="Nota 2 3 2 2 9 4" xfId="20320" xr:uid="{4D31759E-E3C9-49BE-A9AF-69AD71527717}"/>
    <cellStyle name="Nota 2 3 2 3" xfId="1019" xr:uid="{10B8DC1D-E8F6-4A70-A5A4-81524A589104}"/>
    <cellStyle name="Nota 2 3 2 3 10" xfId="20321" xr:uid="{A15B6B6F-F719-430E-A29A-9F552BE4C89E}"/>
    <cellStyle name="Nota 2 3 2 3 11" xfId="20322" xr:uid="{8F5F0019-6772-44F9-B9EB-48D6E9642396}"/>
    <cellStyle name="Nota 2 3 2 3 12" xfId="20323" xr:uid="{A28FA248-4B1B-4936-AF5C-D68A7146F1B7}"/>
    <cellStyle name="Nota 2 3 2 3 13" xfId="20324" xr:uid="{DB5B4773-E23D-46F6-944A-D09D095D643B}"/>
    <cellStyle name="Nota 2 3 2 3 14" xfId="20325" xr:uid="{C00CB6CB-E5E4-4594-87B3-DE1F704F6897}"/>
    <cellStyle name="Nota 2 3 2 3 2" xfId="20326" xr:uid="{307E3378-F6E0-4ED2-AF94-18414B288CC5}"/>
    <cellStyle name="Nota 2 3 2 3 2 10" xfId="20327" xr:uid="{D7B63DEB-B925-45E1-882C-B3FDDA75720A}"/>
    <cellStyle name="Nota 2 3 2 3 2 2" xfId="20328" xr:uid="{D368EA1A-470C-4390-BBDE-2706B6D62038}"/>
    <cellStyle name="Nota 2 3 2 3 2 2 2" xfId="20329" xr:uid="{67B06CF3-8A3A-41E3-8A67-C1418D7BCD52}"/>
    <cellStyle name="Nota 2 3 2 3 2 2 3" xfId="20330" xr:uid="{CC75E182-EB09-4E66-8606-2314115E8813}"/>
    <cellStyle name="Nota 2 3 2 3 2 2 4" xfId="20331" xr:uid="{C1C9CFCE-953F-442C-B5A6-0B8297CD182A}"/>
    <cellStyle name="Nota 2 3 2 3 2 2 5" xfId="20332" xr:uid="{4877E0FB-C968-43B7-BCFF-BFA936DD5CBA}"/>
    <cellStyle name="Nota 2 3 2 3 2 3" xfId="20333" xr:uid="{E64B4C30-4C92-4E7B-8691-DBA09B12C3F9}"/>
    <cellStyle name="Nota 2 3 2 3 2 3 2" xfId="20334" xr:uid="{1C5EF4F6-074E-4977-B25B-A9D3858B8880}"/>
    <cellStyle name="Nota 2 3 2 3 2 3 3" xfId="20335" xr:uid="{A91CAC28-B78D-4BBB-BCFA-A84106CCA8B6}"/>
    <cellStyle name="Nota 2 3 2 3 2 3 4" xfId="20336" xr:uid="{F0EA4FCC-3785-4E74-B110-9639EBB62230}"/>
    <cellStyle name="Nota 2 3 2 3 2 3 5" xfId="20337" xr:uid="{CB39C236-A11D-4C98-A17F-41422E817CCB}"/>
    <cellStyle name="Nota 2 3 2 3 2 4" xfId="20338" xr:uid="{957C6F7B-FFB2-4BDA-A227-DF71A3D2E0F4}"/>
    <cellStyle name="Nota 2 3 2 3 2 4 2" xfId="20339" xr:uid="{8C55CADF-F74D-46A0-9C14-4E9416A97043}"/>
    <cellStyle name="Nota 2 3 2 3 2 4 3" xfId="20340" xr:uid="{61E29E2D-A837-4A2A-B6BB-76C8FED09A67}"/>
    <cellStyle name="Nota 2 3 2 3 2 4 4" xfId="20341" xr:uid="{28806DED-F3A0-4A94-A433-D471A8B0A0B6}"/>
    <cellStyle name="Nota 2 3 2 3 2 5" xfId="20342" xr:uid="{BBE33E3D-572F-4750-B335-A9EB5C38CA86}"/>
    <cellStyle name="Nota 2 3 2 3 2 5 2" xfId="20343" xr:uid="{5FB1F182-26D1-4641-A5A6-AF915D87A6D7}"/>
    <cellStyle name="Nota 2 3 2 3 2 5 3" xfId="20344" xr:uid="{3ABB0B29-8324-47A1-99ED-00293FF29404}"/>
    <cellStyle name="Nota 2 3 2 3 2 5 4" xfId="20345" xr:uid="{00ED9562-06BC-4FC4-A850-71C8812F5EC1}"/>
    <cellStyle name="Nota 2 3 2 3 2 6" xfId="20346" xr:uid="{07F23BC3-8568-45F5-A3BA-F205A5C644C0}"/>
    <cellStyle name="Nota 2 3 2 3 2 6 2" xfId="20347" xr:uid="{D0D1DA3D-68FE-4868-BAB6-2A97DB79A0E2}"/>
    <cellStyle name="Nota 2 3 2 3 2 6 3" xfId="20348" xr:uid="{B2092E95-FB95-4DF9-A1B7-099EA28B6C0D}"/>
    <cellStyle name="Nota 2 3 2 3 2 6 4" xfId="20349" xr:uid="{78E21C6F-8418-456D-9885-18C5823C18BA}"/>
    <cellStyle name="Nota 2 3 2 3 2 7" xfId="20350" xr:uid="{6628A036-FA7B-4389-A065-960AFA515495}"/>
    <cellStyle name="Nota 2 3 2 3 2 8" xfId="20351" xr:uid="{3F426922-7FEE-49D1-BEA3-C40404877CFB}"/>
    <cellStyle name="Nota 2 3 2 3 2 9" xfId="20352" xr:uid="{DFFB2E41-BC30-4FE8-B25B-6F1110CF852E}"/>
    <cellStyle name="Nota 2 3 2 3 3" xfId="20353" xr:uid="{2F65FC0E-7B41-4EAD-8166-4FE9B18FBC9C}"/>
    <cellStyle name="Nota 2 3 2 3 3 10" xfId="20354" xr:uid="{30A52BC5-B5FF-4195-AFBE-B473DF88E9CA}"/>
    <cellStyle name="Nota 2 3 2 3 3 2" xfId="20355" xr:uid="{1C0951C7-EC2A-4AA3-A352-6E208C96037E}"/>
    <cellStyle name="Nota 2 3 2 3 3 2 2" xfId="20356" xr:uid="{99947F61-E11A-429C-A0A4-151DA0BD8279}"/>
    <cellStyle name="Nota 2 3 2 3 3 2 3" xfId="20357" xr:uid="{649AC182-4E3E-410B-BE40-7CB3F2A0C5F0}"/>
    <cellStyle name="Nota 2 3 2 3 3 2 4" xfId="20358" xr:uid="{195C4D1B-6215-4A6D-92B5-AA33E7D41BE5}"/>
    <cellStyle name="Nota 2 3 2 3 3 2 5" xfId="20359" xr:uid="{6092E915-F747-4D72-9A84-B42CAE914549}"/>
    <cellStyle name="Nota 2 3 2 3 3 3" xfId="20360" xr:uid="{EA731FBE-2F04-442F-949D-70806C4B2E83}"/>
    <cellStyle name="Nota 2 3 2 3 3 3 2" xfId="20361" xr:uid="{15D5E575-2F32-45CB-80E8-0B3711913CB4}"/>
    <cellStyle name="Nota 2 3 2 3 3 3 3" xfId="20362" xr:uid="{C32B6205-6FFF-4ED2-AF62-E20801FB8307}"/>
    <cellStyle name="Nota 2 3 2 3 3 3 4" xfId="20363" xr:uid="{B39956F0-A738-4453-8C61-F1D8A4A4B870}"/>
    <cellStyle name="Nota 2 3 2 3 3 3 5" xfId="20364" xr:uid="{C41FCDF0-5C68-4D23-9616-E411C048A8EC}"/>
    <cellStyle name="Nota 2 3 2 3 3 4" xfId="20365" xr:uid="{25F2E689-2F52-41FF-B4E2-E6C4515030B9}"/>
    <cellStyle name="Nota 2 3 2 3 3 4 2" xfId="20366" xr:uid="{D24BEE10-3C9A-4CA4-8626-E0F05DB574F5}"/>
    <cellStyle name="Nota 2 3 2 3 3 4 3" xfId="20367" xr:uid="{FC927B51-A6C8-4FFB-AA84-A234FBB4A580}"/>
    <cellStyle name="Nota 2 3 2 3 3 4 4" xfId="20368" xr:uid="{F239BCC9-E9EE-4332-9561-B93660265BC5}"/>
    <cellStyle name="Nota 2 3 2 3 3 5" xfId="20369" xr:uid="{F8E8EE88-C01B-4342-82E6-AF2448C6A482}"/>
    <cellStyle name="Nota 2 3 2 3 3 5 2" xfId="20370" xr:uid="{0D73BB78-7F27-47A5-B2CC-ABC84EC51BE9}"/>
    <cellStyle name="Nota 2 3 2 3 3 5 3" xfId="20371" xr:uid="{6405047F-9D7A-4A14-93AA-DE6BC0BF6917}"/>
    <cellStyle name="Nota 2 3 2 3 3 5 4" xfId="20372" xr:uid="{2C9E561F-A599-4D6C-A26C-986AA932EAEF}"/>
    <cellStyle name="Nota 2 3 2 3 3 6" xfId="20373" xr:uid="{EF674F4C-924B-4D4E-A401-5B066DDFCB26}"/>
    <cellStyle name="Nota 2 3 2 3 3 6 2" xfId="20374" xr:uid="{D42B45FA-E43E-4BEB-B1D6-956F94F6A7D8}"/>
    <cellStyle name="Nota 2 3 2 3 3 6 3" xfId="20375" xr:uid="{4794DFC9-5FB7-463C-9372-6DD464489FA4}"/>
    <cellStyle name="Nota 2 3 2 3 3 6 4" xfId="20376" xr:uid="{C3973878-353E-42C4-B57E-D91C49F9F294}"/>
    <cellStyle name="Nota 2 3 2 3 3 7" xfId="20377" xr:uid="{A02C304C-831C-4E4F-8440-6C6388C4186E}"/>
    <cellStyle name="Nota 2 3 2 3 3 8" xfId="20378" xr:uid="{865DF18B-42F8-46C8-8E21-B22D600F0132}"/>
    <cellStyle name="Nota 2 3 2 3 3 9" xfId="20379" xr:uid="{CA54CA44-A184-4BA8-9291-5B276F8A1CFD}"/>
    <cellStyle name="Nota 2 3 2 3 4" xfId="20380" xr:uid="{29FF63F6-B3F6-4FCE-9D10-D1F999ACFC66}"/>
    <cellStyle name="Nota 2 3 2 3 4 2" xfId="20381" xr:uid="{D3B4999B-F7AB-4D9B-97A9-5B7F7F78B399}"/>
    <cellStyle name="Nota 2 3 2 3 4 3" xfId="20382" xr:uid="{0996BC0B-724F-43E4-B098-46A149FA17D7}"/>
    <cellStyle name="Nota 2 3 2 3 4 4" xfId="20383" xr:uid="{49DAA897-C429-44FF-92B3-05381A389103}"/>
    <cellStyle name="Nota 2 3 2 3 4 5" xfId="20384" xr:uid="{AD37245D-3850-4AF4-B675-070C7D402AA4}"/>
    <cellStyle name="Nota 2 3 2 3 5" xfId="20385" xr:uid="{459FDFDD-9604-48D4-BD9B-2498BEA075E0}"/>
    <cellStyle name="Nota 2 3 2 3 5 2" xfId="20386" xr:uid="{52C4F4A5-B030-4959-BAE3-3B8BE8E4CD76}"/>
    <cellStyle name="Nota 2 3 2 3 5 3" xfId="20387" xr:uid="{41F96B42-92EF-4C42-BA1A-0DD9DEBB8D36}"/>
    <cellStyle name="Nota 2 3 2 3 5 4" xfId="20388" xr:uid="{E3611D1D-F634-4588-960C-CE4EA58A60FD}"/>
    <cellStyle name="Nota 2 3 2 3 5 5" xfId="20389" xr:uid="{9CB7C0CC-2C20-41D1-9E30-DA2EEBC043F9}"/>
    <cellStyle name="Nota 2 3 2 3 6" xfId="20390" xr:uid="{9D726E5A-8AB6-4ED7-BEAE-BA515C767607}"/>
    <cellStyle name="Nota 2 3 2 3 6 2" xfId="20391" xr:uid="{7040BEFE-EEEA-4ED2-97F0-F10A15D01FDC}"/>
    <cellStyle name="Nota 2 3 2 3 6 3" xfId="20392" xr:uid="{D1F7A7E0-9D25-4E0B-A4B6-65E5EFD9E97C}"/>
    <cellStyle name="Nota 2 3 2 3 6 4" xfId="20393" xr:uid="{7AD0C3CB-7642-473B-BDFF-BE2C10467772}"/>
    <cellStyle name="Nota 2 3 2 3 7" xfId="20394" xr:uid="{9617F93B-0363-49B3-8AC8-187F3B1E9859}"/>
    <cellStyle name="Nota 2 3 2 3 7 2" xfId="20395" xr:uid="{F2815400-D863-4597-BCF0-C517FB370A82}"/>
    <cellStyle name="Nota 2 3 2 3 7 3" xfId="20396" xr:uid="{837F5955-E030-4CE9-A119-A987B0886CBA}"/>
    <cellStyle name="Nota 2 3 2 3 7 4" xfId="20397" xr:uid="{E972385B-AEB2-42BB-AD76-E2F503491A18}"/>
    <cellStyle name="Nota 2 3 2 3 8" xfId="20398" xr:uid="{1F780CBD-EA08-4FEC-A897-92B6856FCFB3}"/>
    <cellStyle name="Nota 2 3 2 3 8 2" xfId="20399" xr:uid="{346CFDDF-4544-49CA-9B47-C4367AB5ECE2}"/>
    <cellStyle name="Nota 2 3 2 3 8 3" xfId="20400" xr:uid="{C5ABA0A5-5D61-49D2-8D20-14310367EC14}"/>
    <cellStyle name="Nota 2 3 2 3 8 4" xfId="20401" xr:uid="{1AF06442-D6BC-4CD7-980B-8D83569A86D1}"/>
    <cellStyle name="Nota 2 3 2 3 9" xfId="20402" xr:uid="{514D6A2B-BFF9-4CE4-A8E0-D856F9E198B0}"/>
    <cellStyle name="Nota 2 3 2 4" xfId="20403" xr:uid="{75F9B058-BBA2-47CB-AF51-8EBDF52A7296}"/>
    <cellStyle name="Nota 2 3 2 4 10" xfId="20404" xr:uid="{E0C61066-9DB2-4F78-B945-E4E366718210}"/>
    <cellStyle name="Nota 2 3 2 4 2" xfId="20405" xr:uid="{641D5632-4AB2-4C7D-B055-78E8192A75CD}"/>
    <cellStyle name="Nota 2 3 2 4 2 2" xfId="20406" xr:uid="{8632993B-0952-4303-806C-E48FEC25C79A}"/>
    <cellStyle name="Nota 2 3 2 4 2 3" xfId="20407" xr:uid="{EEC24A37-E794-4227-BE05-AB717C0BA33C}"/>
    <cellStyle name="Nota 2 3 2 4 2 4" xfId="20408" xr:uid="{AE40F40B-0EA3-4A1F-BEF3-7F49F1F9B1BC}"/>
    <cellStyle name="Nota 2 3 2 4 2 5" xfId="20409" xr:uid="{0D7F7280-EAB3-47EB-A1BB-AEDA7524C154}"/>
    <cellStyle name="Nota 2 3 2 4 3" xfId="20410" xr:uid="{124CE33B-D3B0-4878-B83C-0E5C2FBC22A7}"/>
    <cellStyle name="Nota 2 3 2 4 3 2" xfId="20411" xr:uid="{76931562-6B14-40CD-BD02-AFC949572FF4}"/>
    <cellStyle name="Nota 2 3 2 4 3 3" xfId="20412" xr:uid="{2605A8A1-5038-4DC5-BA2F-3C47C4C9D099}"/>
    <cellStyle name="Nota 2 3 2 4 3 4" xfId="20413" xr:uid="{1426BB09-6D7E-41E9-9DAC-DA49A22277F3}"/>
    <cellStyle name="Nota 2 3 2 4 3 5" xfId="20414" xr:uid="{259817D7-7B3F-4297-82A9-5C8BCACB1BA7}"/>
    <cellStyle name="Nota 2 3 2 4 4" xfId="20415" xr:uid="{F8CB7B42-4B80-42BB-B21D-F3996947D5A7}"/>
    <cellStyle name="Nota 2 3 2 4 4 2" xfId="20416" xr:uid="{89368FF3-096C-4A6F-B18F-82E4DC86329B}"/>
    <cellStyle name="Nota 2 3 2 4 4 3" xfId="20417" xr:uid="{BE4971BD-CD07-4747-A9CE-F6292A14464A}"/>
    <cellStyle name="Nota 2 3 2 4 4 4" xfId="20418" xr:uid="{17E8CE6B-2D85-49CC-AD0D-DC477E5D7E86}"/>
    <cellStyle name="Nota 2 3 2 4 5" xfId="20419" xr:uid="{28241764-301A-45D4-AC1B-81EF1AA944C5}"/>
    <cellStyle name="Nota 2 3 2 4 5 2" xfId="20420" xr:uid="{79E32E63-2FF0-4F5E-840D-F988B711C2DE}"/>
    <cellStyle name="Nota 2 3 2 4 5 3" xfId="20421" xr:uid="{654DA80E-6410-4EB7-B131-0F53DE412492}"/>
    <cellStyle name="Nota 2 3 2 4 5 4" xfId="20422" xr:uid="{631E2761-C14D-4BD7-9758-1815DCE384DA}"/>
    <cellStyle name="Nota 2 3 2 4 6" xfId="20423" xr:uid="{8C5E4436-7DE1-4267-88E0-1CCCB73EA276}"/>
    <cellStyle name="Nota 2 3 2 4 6 2" xfId="20424" xr:uid="{7AAA4814-580E-4E1B-ADC9-CDFAFD4FAE0B}"/>
    <cellStyle name="Nota 2 3 2 4 6 3" xfId="20425" xr:uid="{443BB800-652A-4895-802E-C9918E5F64A2}"/>
    <cellStyle name="Nota 2 3 2 4 6 4" xfId="20426" xr:uid="{26A7D82A-8DA6-450A-A7FC-0F838E045231}"/>
    <cellStyle name="Nota 2 3 2 4 7" xfId="20427" xr:uid="{52647E31-9071-4E14-B1AD-2A161B255CA9}"/>
    <cellStyle name="Nota 2 3 2 4 8" xfId="20428" xr:uid="{2C3A4955-25A9-48F4-84C6-7E6E958D5396}"/>
    <cellStyle name="Nota 2 3 2 4 9" xfId="20429" xr:uid="{53A45A9F-8158-4F30-AF75-B86B8B93A9E2}"/>
    <cellStyle name="Nota 2 3 2 5" xfId="20430" xr:uid="{6D6774E5-C09F-4A7E-B20C-AD722763BA74}"/>
    <cellStyle name="Nota 2 3 2 5 10" xfId="20431" xr:uid="{D5502056-1B05-4EE0-950D-08100BF1CB3B}"/>
    <cellStyle name="Nota 2 3 2 5 2" xfId="20432" xr:uid="{C7E44E2D-99D3-4DC6-AC9C-ADFA4BF97F44}"/>
    <cellStyle name="Nota 2 3 2 5 2 2" xfId="20433" xr:uid="{C1D6421E-AD94-4D99-946C-E233D8D0869D}"/>
    <cellStyle name="Nota 2 3 2 5 2 3" xfId="20434" xr:uid="{3F13D78F-8939-4BD6-A831-5CE696FE05E6}"/>
    <cellStyle name="Nota 2 3 2 5 2 4" xfId="20435" xr:uid="{0EF9EE32-ABAD-42C0-BE8B-57C7230C8B28}"/>
    <cellStyle name="Nota 2 3 2 5 2 5" xfId="20436" xr:uid="{2943E920-9409-49B2-9A14-DF40A91F3C0C}"/>
    <cellStyle name="Nota 2 3 2 5 3" xfId="20437" xr:uid="{D1FF1398-35BC-4D33-A49E-83B69B5833AC}"/>
    <cellStyle name="Nota 2 3 2 5 3 2" xfId="20438" xr:uid="{4B6BB2E0-098E-460E-8821-907140800107}"/>
    <cellStyle name="Nota 2 3 2 5 3 3" xfId="20439" xr:uid="{D464DCFB-BD4F-42AE-95DF-02DF8023B935}"/>
    <cellStyle name="Nota 2 3 2 5 3 4" xfId="20440" xr:uid="{4BF0BD45-E14D-4D31-9BAF-F95153719005}"/>
    <cellStyle name="Nota 2 3 2 5 3 5" xfId="20441" xr:uid="{0BB9B213-1C07-4B33-A7B4-A010DBA137F7}"/>
    <cellStyle name="Nota 2 3 2 5 4" xfId="20442" xr:uid="{61B395B3-F954-484D-8FDB-36AFDCA638C3}"/>
    <cellStyle name="Nota 2 3 2 5 4 2" xfId="20443" xr:uid="{45EBB901-6D62-4CD6-BFA1-A2AE6BCEE840}"/>
    <cellStyle name="Nota 2 3 2 5 4 3" xfId="20444" xr:uid="{9A89575B-8365-45E6-A225-14CC96A2F0A1}"/>
    <cellStyle name="Nota 2 3 2 5 4 4" xfId="20445" xr:uid="{9F2477E4-DE7B-4374-82A1-A8EF38ED0736}"/>
    <cellStyle name="Nota 2 3 2 5 5" xfId="20446" xr:uid="{836957AC-4D3C-4934-A1BB-751D08D967DC}"/>
    <cellStyle name="Nota 2 3 2 5 5 2" xfId="20447" xr:uid="{8EC85950-F761-4095-B1B2-0CC02BEA544E}"/>
    <cellStyle name="Nota 2 3 2 5 5 3" xfId="20448" xr:uid="{132899A4-97EA-4249-BF55-2A23942ED9E1}"/>
    <cellStyle name="Nota 2 3 2 5 5 4" xfId="20449" xr:uid="{E1F7D19E-910A-498C-BD8A-678221B05979}"/>
    <cellStyle name="Nota 2 3 2 5 6" xfId="20450" xr:uid="{E21942D7-8162-4473-8418-E9EAC14E945A}"/>
    <cellStyle name="Nota 2 3 2 5 6 2" xfId="20451" xr:uid="{51827B3E-3D46-4A30-8A4A-8EF6E63DBE70}"/>
    <cellStyle name="Nota 2 3 2 5 6 3" xfId="20452" xr:uid="{A6F71E2C-3045-49B4-8009-71670D851F82}"/>
    <cellStyle name="Nota 2 3 2 5 6 4" xfId="20453" xr:uid="{842CEC2B-1F3C-48D5-8060-D3685C640F95}"/>
    <cellStyle name="Nota 2 3 2 5 7" xfId="20454" xr:uid="{868F5511-BA8E-4D26-9166-8219AE0A7E82}"/>
    <cellStyle name="Nota 2 3 2 5 8" xfId="20455" xr:uid="{2F0044D7-A99D-47AF-A725-E6D78B3049F7}"/>
    <cellStyle name="Nota 2 3 2 5 9" xfId="20456" xr:uid="{13EF96F5-2E79-4686-90D1-7C6E428A1473}"/>
    <cellStyle name="Nota 2 3 2 6" xfId="20457" xr:uid="{C26D4EDC-E5DD-485E-8403-020A68BDBCCC}"/>
    <cellStyle name="Nota 2 3 2 6 10" xfId="20458" xr:uid="{9C71E39E-6543-4EDC-8906-6CA524A2D6FF}"/>
    <cellStyle name="Nota 2 3 2 6 2" xfId="20459" xr:uid="{BFCE90BF-E71A-46B5-8CD8-1162ED9367F2}"/>
    <cellStyle name="Nota 2 3 2 6 2 2" xfId="20460" xr:uid="{D6CDD2E4-DAE5-4A04-AB86-9F9ECCC04F95}"/>
    <cellStyle name="Nota 2 3 2 6 2 3" xfId="20461" xr:uid="{63032A09-503B-46DF-A9F3-4CF9CE9D1C9D}"/>
    <cellStyle name="Nota 2 3 2 6 2 4" xfId="20462" xr:uid="{3FA5ACAD-6B9B-4DA2-A62E-905DFC7E4E83}"/>
    <cellStyle name="Nota 2 3 2 6 2 5" xfId="20463" xr:uid="{30D6C527-A3F6-4B8C-9091-5C61AF5ED4F1}"/>
    <cellStyle name="Nota 2 3 2 6 3" xfId="20464" xr:uid="{69A4D481-9505-437A-B241-8F4D2467E383}"/>
    <cellStyle name="Nota 2 3 2 6 3 2" xfId="20465" xr:uid="{76C62FDF-1378-4185-BE3B-EF48C6C3BAC2}"/>
    <cellStyle name="Nota 2 3 2 6 3 3" xfId="20466" xr:uid="{C20C5D9C-E730-4503-AA88-8A0AA9CDA0F3}"/>
    <cellStyle name="Nota 2 3 2 6 3 4" xfId="20467" xr:uid="{4C283407-8FCC-490D-9FC6-DA97F7DA5BB4}"/>
    <cellStyle name="Nota 2 3 2 6 3 5" xfId="20468" xr:uid="{19B64F5A-B504-432F-8092-FF06BA02107E}"/>
    <cellStyle name="Nota 2 3 2 6 4" xfId="20469" xr:uid="{A6F92A96-C88F-46E4-A87D-C333686E0916}"/>
    <cellStyle name="Nota 2 3 2 6 4 2" xfId="20470" xr:uid="{02801866-EEE8-47D6-90D3-520F66FC13BC}"/>
    <cellStyle name="Nota 2 3 2 6 4 3" xfId="20471" xr:uid="{59626F18-D0D4-4274-9FE9-3A87EAA9DCE7}"/>
    <cellStyle name="Nota 2 3 2 6 4 4" xfId="20472" xr:uid="{065EFFB1-1F16-4DF4-B983-4DB9834070D2}"/>
    <cellStyle name="Nota 2 3 2 6 5" xfId="20473" xr:uid="{25DB7B02-0C7D-4433-B1FD-49984E93E676}"/>
    <cellStyle name="Nota 2 3 2 6 5 2" xfId="20474" xr:uid="{31144072-D689-433A-B90A-99B622B51814}"/>
    <cellStyle name="Nota 2 3 2 6 5 3" xfId="20475" xr:uid="{3A9337E3-76E0-4D82-B08D-139672D54DD2}"/>
    <cellStyle name="Nota 2 3 2 6 5 4" xfId="20476" xr:uid="{8BC5C8DF-D500-4897-98A7-685867DC022A}"/>
    <cellStyle name="Nota 2 3 2 6 6" xfId="20477" xr:uid="{31606BF0-E558-4951-BB92-DF0EB9E9C9D0}"/>
    <cellStyle name="Nota 2 3 2 6 6 2" xfId="20478" xr:uid="{5805F219-E3FD-4218-9F27-357D39C9FFAD}"/>
    <cellStyle name="Nota 2 3 2 6 6 3" xfId="20479" xr:uid="{E8F6E163-CC55-4659-B798-FE28D944D53F}"/>
    <cellStyle name="Nota 2 3 2 6 6 4" xfId="20480" xr:uid="{BDB1A039-CE81-4C6C-B5E4-DD5ADFF4ECAB}"/>
    <cellStyle name="Nota 2 3 2 6 7" xfId="20481" xr:uid="{671AA579-AFDB-4A80-A9C0-3891D4141D68}"/>
    <cellStyle name="Nota 2 3 2 6 8" xfId="20482" xr:uid="{5B3548AC-261A-4F1A-991A-29F139619E4A}"/>
    <cellStyle name="Nota 2 3 2 6 9" xfId="20483" xr:uid="{4B460E6A-2E8E-495F-93B0-D63992627376}"/>
    <cellStyle name="Nota 2 3 2 7" xfId="20484" xr:uid="{3654FE31-2AB1-495E-9ED6-7D8995BC746C}"/>
    <cellStyle name="Nota 2 3 2 7 2" xfId="20485" xr:uid="{F0441CBB-9CED-47B8-A2DC-0F385CAF2E4E}"/>
    <cellStyle name="Nota 2 3 2 7 3" xfId="20486" xr:uid="{08796005-6FA1-4B9F-AEAE-C2CB6067454E}"/>
    <cellStyle name="Nota 2 3 2 7 4" xfId="20487" xr:uid="{718BDB93-ECCB-4E6C-B502-7FDB2C5F2797}"/>
    <cellStyle name="Nota 2 3 2 7 5" xfId="20488" xr:uid="{488C50D1-6B57-415B-B006-057E1B9D484A}"/>
    <cellStyle name="Nota 2 3 2 8" xfId="20489" xr:uid="{59877E05-ED7E-44AE-A3F6-E60DD60BABA4}"/>
    <cellStyle name="Nota 2 3 2 8 2" xfId="20490" xr:uid="{56AF45EE-9694-472F-A130-CB723E40292F}"/>
    <cellStyle name="Nota 2 3 2 8 3" xfId="20491" xr:uid="{9CC37504-CA03-44C6-AEAA-97A2CF67347D}"/>
    <cellStyle name="Nota 2 3 2 8 4" xfId="20492" xr:uid="{0D2F4E00-F0F9-4D21-A527-79DE6C06CBFF}"/>
    <cellStyle name="Nota 2 3 2 9" xfId="20493" xr:uid="{BDAA6AE4-E94B-41CE-B109-7F547BF99ABA}"/>
    <cellStyle name="Nota 2 3 2 9 2" xfId="20494" xr:uid="{516CCF69-9919-473D-A9D0-645BFE4A6F35}"/>
    <cellStyle name="Nota 2 3 2 9 3" xfId="20495" xr:uid="{6CA78531-E2E7-40CC-8E99-9CCCDE6ED109}"/>
    <cellStyle name="Nota 2 3 2 9 4" xfId="20496" xr:uid="{DED114CE-E04F-4D22-96CA-5DDF9CE2DB2E}"/>
    <cellStyle name="Nota 2 3 3" xfId="694" xr:uid="{66116489-BA9A-4F4E-A008-26C5CFBDCFC4}"/>
    <cellStyle name="Nota 2 3 3 10" xfId="20497" xr:uid="{22DC4A20-0224-4DBC-9576-4E7DD6DF2537}"/>
    <cellStyle name="Nota 2 3 3 11" xfId="20498" xr:uid="{1C7981B6-838C-445E-912C-85092765363E}"/>
    <cellStyle name="Nota 2 3 3 12" xfId="20499" xr:uid="{DCA995AF-E135-4E23-810E-5A99482886A0}"/>
    <cellStyle name="Nota 2 3 3 13" xfId="20500" xr:uid="{3A40BBF2-DF68-4DEF-9887-3442AAC83FD9}"/>
    <cellStyle name="Nota 2 3 3 14" xfId="20501" xr:uid="{FF19613A-F1B2-42DF-87E1-7A0541526F42}"/>
    <cellStyle name="Nota 2 3 3 2" xfId="954" xr:uid="{B3A562CB-D47D-4661-BBFA-AD2700B99D74}"/>
    <cellStyle name="Nota 2 3 3 2 10" xfId="20502" xr:uid="{E1BB5A34-5BDF-43D1-91AD-BFB50020506E}"/>
    <cellStyle name="Nota 2 3 3 2 11" xfId="20503" xr:uid="{3F5FE480-EF63-4914-82E1-2DAEBAE39A0A}"/>
    <cellStyle name="Nota 2 3 3 2 12" xfId="20504" xr:uid="{019EAE09-6F6C-43F7-9E73-0A52F2FF70F8}"/>
    <cellStyle name="Nota 2 3 3 2 13" xfId="20505" xr:uid="{D05628DD-A340-4259-B09F-94EE3DE43E6C}"/>
    <cellStyle name="Nota 2 3 3 2 14" xfId="20506" xr:uid="{917AA85D-8B43-414C-9C20-EDAB0DC807D0}"/>
    <cellStyle name="Nota 2 3 3 2 2" xfId="20507" xr:uid="{475923A4-9681-4358-B77C-4900008FD8B9}"/>
    <cellStyle name="Nota 2 3 3 2 2 10" xfId="20508" xr:uid="{F2EE39D8-76B4-4F3B-8CFF-380A2BAE2DD3}"/>
    <cellStyle name="Nota 2 3 3 2 2 2" xfId="20509" xr:uid="{D22A82E3-9CF8-4003-AFDD-E86FAC95AF2B}"/>
    <cellStyle name="Nota 2 3 3 2 2 2 2" xfId="20510" xr:uid="{851E3DCD-FCA0-4E86-AEFD-73FE1E3C8E50}"/>
    <cellStyle name="Nota 2 3 3 2 2 2 3" xfId="20511" xr:uid="{B3DC113C-F986-4A37-BA05-CE607F2BAD00}"/>
    <cellStyle name="Nota 2 3 3 2 2 2 4" xfId="20512" xr:uid="{AF92C7BD-95C5-4FF6-AF66-16D578E691B0}"/>
    <cellStyle name="Nota 2 3 3 2 2 2 5" xfId="20513" xr:uid="{6BD7FE17-A360-43FF-95B8-2ABA3818EDF9}"/>
    <cellStyle name="Nota 2 3 3 2 2 3" xfId="20514" xr:uid="{2EBFA732-4BC4-4306-A774-47A745E3B6E7}"/>
    <cellStyle name="Nota 2 3 3 2 2 3 2" xfId="20515" xr:uid="{407E2CD5-4D39-469F-99D2-E53FBC50B513}"/>
    <cellStyle name="Nota 2 3 3 2 2 3 3" xfId="20516" xr:uid="{D962D812-DC8F-4DD3-AF3E-55234B889511}"/>
    <cellStyle name="Nota 2 3 3 2 2 3 4" xfId="20517" xr:uid="{F14A2914-E9CB-4CA8-937A-159544C7F93D}"/>
    <cellStyle name="Nota 2 3 3 2 2 3 5" xfId="20518" xr:uid="{141E4BB3-E1FC-454F-8F45-8A6A61658E2A}"/>
    <cellStyle name="Nota 2 3 3 2 2 4" xfId="20519" xr:uid="{A95A9F22-9940-4EEC-BF88-F2CA46BE52AF}"/>
    <cellStyle name="Nota 2 3 3 2 2 4 2" xfId="20520" xr:uid="{8A8F5897-0CDC-420B-A9F4-DDA271FD514E}"/>
    <cellStyle name="Nota 2 3 3 2 2 4 3" xfId="20521" xr:uid="{A34522F0-26A5-48AC-B0FE-02446051A23C}"/>
    <cellStyle name="Nota 2 3 3 2 2 4 4" xfId="20522" xr:uid="{14C39D10-2B6C-47EF-B732-9195855A2C1A}"/>
    <cellStyle name="Nota 2 3 3 2 2 5" xfId="20523" xr:uid="{CF725CD4-8125-4400-B9A1-D958EBDCFCA9}"/>
    <cellStyle name="Nota 2 3 3 2 2 5 2" xfId="20524" xr:uid="{3D856B57-6821-4005-9FCB-C9DE35DC631A}"/>
    <cellStyle name="Nota 2 3 3 2 2 5 3" xfId="20525" xr:uid="{9107599A-271B-475D-9561-8D19A1C885C1}"/>
    <cellStyle name="Nota 2 3 3 2 2 5 4" xfId="20526" xr:uid="{AADD5E71-41E9-4C4D-92FF-3B9E4EECEE47}"/>
    <cellStyle name="Nota 2 3 3 2 2 6" xfId="20527" xr:uid="{E051EBAB-2542-42FE-A852-9D7162EEF1DA}"/>
    <cellStyle name="Nota 2 3 3 2 2 6 2" xfId="20528" xr:uid="{E07164BA-F777-4A92-BC8A-E061C698F536}"/>
    <cellStyle name="Nota 2 3 3 2 2 6 3" xfId="20529" xr:uid="{C599C65F-8C7A-417E-8FEE-64F7ECDD93D4}"/>
    <cellStyle name="Nota 2 3 3 2 2 6 4" xfId="20530" xr:uid="{C08D6532-5682-4E8A-B8D5-90ACCB4CA2F4}"/>
    <cellStyle name="Nota 2 3 3 2 2 7" xfId="20531" xr:uid="{2C54F265-1364-4E2B-BF5A-7CA2783C8897}"/>
    <cellStyle name="Nota 2 3 3 2 2 8" xfId="20532" xr:uid="{11B3B25B-CB89-4C42-AD55-186433CC52AB}"/>
    <cellStyle name="Nota 2 3 3 2 2 9" xfId="20533" xr:uid="{2F8C3C58-76CF-409F-AEE9-4ECD3BABD2C9}"/>
    <cellStyle name="Nota 2 3 3 2 3" xfId="20534" xr:uid="{7C431A68-4C5A-4E58-8626-57A2177E5F34}"/>
    <cellStyle name="Nota 2 3 3 2 3 10" xfId="20535" xr:uid="{FA8F8CE7-E522-4B6D-B78D-AAC56CED9DB2}"/>
    <cellStyle name="Nota 2 3 3 2 3 2" xfId="20536" xr:uid="{96367B52-6489-49D9-B6C8-05C7D739F38F}"/>
    <cellStyle name="Nota 2 3 3 2 3 2 2" xfId="20537" xr:uid="{9100B65A-BF96-49D3-A888-3E49156ED3F2}"/>
    <cellStyle name="Nota 2 3 3 2 3 2 3" xfId="20538" xr:uid="{099CD90F-213A-45D9-98C8-D382C915122C}"/>
    <cellStyle name="Nota 2 3 3 2 3 2 4" xfId="20539" xr:uid="{75911AB2-1B62-4E25-8C1C-C329C5E27240}"/>
    <cellStyle name="Nota 2 3 3 2 3 2 5" xfId="20540" xr:uid="{557DF486-ACA5-4841-9BD7-6E2AA3C6A06D}"/>
    <cellStyle name="Nota 2 3 3 2 3 3" xfId="20541" xr:uid="{9CD866B9-25B7-4264-A5C4-088790BD49FC}"/>
    <cellStyle name="Nota 2 3 3 2 3 3 2" xfId="20542" xr:uid="{D1BCE068-B5E4-4835-9B03-8E5697C84DD8}"/>
    <cellStyle name="Nota 2 3 3 2 3 3 3" xfId="20543" xr:uid="{66304DBD-76EA-47EB-A53A-1473EF0280C3}"/>
    <cellStyle name="Nota 2 3 3 2 3 3 4" xfId="20544" xr:uid="{B1E6090F-B9FC-476C-A38E-2A5DDA13EDCD}"/>
    <cellStyle name="Nota 2 3 3 2 3 3 5" xfId="20545" xr:uid="{E89FF672-AC71-4339-8437-6565A6A5FAC7}"/>
    <cellStyle name="Nota 2 3 3 2 3 4" xfId="20546" xr:uid="{7A80C7CD-A5BE-4C17-8577-CBCF858EB1D2}"/>
    <cellStyle name="Nota 2 3 3 2 3 4 2" xfId="20547" xr:uid="{EFB337FF-9FCC-4AAA-B588-04C6834D6F9C}"/>
    <cellStyle name="Nota 2 3 3 2 3 4 3" xfId="20548" xr:uid="{DD3CD227-2A1F-4009-9876-3F4D3A174991}"/>
    <cellStyle name="Nota 2 3 3 2 3 4 4" xfId="20549" xr:uid="{633A4788-134A-47AE-8564-187035DF62D1}"/>
    <cellStyle name="Nota 2 3 3 2 3 5" xfId="20550" xr:uid="{266BD4A1-DDA9-4D3A-B381-E547EB998EF3}"/>
    <cellStyle name="Nota 2 3 3 2 3 5 2" xfId="20551" xr:uid="{2A166A4A-D3E0-46E5-95FB-86A5884A23E1}"/>
    <cellStyle name="Nota 2 3 3 2 3 5 3" xfId="20552" xr:uid="{C5BEA6A6-C4A5-4254-A339-729E1FF96DC7}"/>
    <cellStyle name="Nota 2 3 3 2 3 5 4" xfId="20553" xr:uid="{5352AB3C-E901-42A4-8546-6A1808653741}"/>
    <cellStyle name="Nota 2 3 3 2 3 6" xfId="20554" xr:uid="{F13F9805-7D55-4454-BDCD-86490EFEFDC4}"/>
    <cellStyle name="Nota 2 3 3 2 3 6 2" xfId="20555" xr:uid="{C52A666F-30B3-4454-9472-5A84DE89E40B}"/>
    <cellStyle name="Nota 2 3 3 2 3 6 3" xfId="20556" xr:uid="{9442E9D2-2E2E-4F6E-B9AB-5148BEFBAAFD}"/>
    <cellStyle name="Nota 2 3 3 2 3 6 4" xfId="20557" xr:uid="{A6F2BE05-4C26-4D56-BEA0-79141FA48B67}"/>
    <cellStyle name="Nota 2 3 3 2 3 7" xfId="20558" xr:uid="{21E806EA-D45C-4DBA-85D6-B195BCA927BB}"/>
    <cellStyle name="Nota 2 3 3 2 3 8" xfId="20559" xr:uid="{8D3F250B-1109-4D27-9BCE-FBA70813201F}"/>
    <cellStyle name="Nota 2 3 3 2 3 9" xfId="20560" xr:uid="{DFF652A1-E5EE-4B61-A701-D05DFBF4903D}"/>
    <cellStyle name="Nota 2 3 3 2 4" xfId="20561" xr:uid="{9FB7652E-240E-45DE-ABC0-5467C9CC48A7}"/>
    <cellStyle name="Nota 2 3 3 2 4 2" xfId="20562" xr:uid="{DFB57EFB-4B64-4C70-A5C9-43137591456E}"/>
    <cellStyle name="Nota 2 3 3 2 4 3" xfId="20563" xr:uid="{C9C61B5F-2769-4A1D-A3EB-4B8AA58B2284}"/>
    <cellStyle name="Nota 2 3 3 2 4 4" xfId="20564" xr:uid="{DF7628C1-589B-4462-BD74-60B40E42DD06}"/>
    <cellStyle name="Nota 2 3 3 2 4 5" xfId="20565" xr:uid="{5650C00F-503E-4452-9D35-3353149160F9}"/>
    <cellStyle name="Nota 2 3 3 2 5" xfId="20566" xr:uid="{C214665E-DE74-4DD3-B84E-627DC4A50248}"/>
    <cellStyle name="Nota 2 3 3 2 5 2" xfId="20567" xr:uid="{FF1E37D3-3545-470D-A215-2C75FBC04E79}"/>
    <cellStyle name="Nota 2 3 3 2 5 3" xfId="20568" xr:uid="{FCF9FE23-81BA-4BAE-A44A-E5CF781C2F47}"/>
    <cellStyle name="Nota 2 3 3 2 5 4" xfId="20569" xr:uid="{317B1673-F02D-4570-ABC0-C6A793F35188}"/>
    <cellStyle name="Nota 2 3 3 2 5 5" xfId="20570" xr:uid="{A44614F2-AE1C-4B65-95C4-8456CE875387}"/>
    <cellStyle name="Nota 2 3 3 2 6" xfId="20571" xr:uid="{D0B1F0FC-BAE6-4AE0-A0C0-8D7320BE2715}"/>
    <cellStyle name="Nota 2 3 3 2 6 2" xfId="20572" xr:uid="{84EAA236-8062-4092-89A5-2D7FFD291BCC}"/>
    <cellStyle name="Nota 2 3 3 2 6 3" xfId="20573" xr:uid="{015DA686-312E-490B-9405-C0EB2D5A3B28}"/>
    <cellStyle name="Nota 2 3 3 2 6 4" xfId="20574" xr:uid="{C7675304-865F-4331-9F2D-66CB05CBDA0D}"/>
    <cellStyle name="Nota 2 3 3 2 7" xfId="20575" xr:uid="{C8055567-2C43-4CEB-9C73-12340B569606}"/>
    <cellStyle name="Nota 2 3 3 2 7 2" xfId="20576" xr:uid="{BA224213-ECC3-478C-81FB-1E302C8D4C12}"/>
    <cellStyle name="Nota 2 3 3 2 7 3" xfId="20577" xr:uid="{B96900C5-EEB2-4132-AB30-186C5443EC09}"/>
    <cellStyle name="Nota 2 3 3 2 7 4" xfId="20578" xr:uid="{50AB5CF7-BFF5-4AC9-B951-0AF33506DA76}"/>
    <cellStyle name="Nota 2 3 3 2 8" xfId="20579" xr:uid="{138EA2ED-5FAF-4A50-8E00-3B6CEFCEBCEC}"/>
    <cellStyle name="Nota 2 3 3 2 8 2" xfId="20580" xr:uid="{6CAB3DAA-941B-4373-A7CA-C620FD89FECD}"/>
    <cellStyle name="Nota 2 3 3 2 8 3" xfId="20581" xr:uid="{D15B1134-FC42-495C-83C3-75DA3F6B24CA}"/>
    <cellStyle name="Nota 2 3 3 2 8 4" xfId="20582" xr:uid="{7A57D188-6F12-44B9-B547-84EE454BFFB4}"/>
    <cellStyle name="Nota 2 3 3 2 9" xfId="20583" xr:uid="{4D2AD833-4548-4D88-83A0-9D8C173A7A2D}"/>
    <cellStyle name="Nota 2 3 3 3" xfId="20584" xr:uid="{88871B34-D8DF-4CCD-B028-13B5784D7A03}"/>
    <cellStyle name="Nota 2 3 3 3 10" xfId="20585" xr:uid="{81BB850E-7443-4CA6-9AE5-9D1768BBA92A}"/>
    <cellStyle name="Nota 2 3 3 3 2" xfId="20586" xr:uid="{F1DFA2D8-FBCB-4611-9275-CAD70C5E4C57}"/>
    <cellStyle name="Nota 2 3 3 3 2 2" xfId="20587" xr:uid="{9A84229A-E63C-441B-AA50-AA67AF9EEEC6}"/>
    <cellStyle name="Nota 2 3 3 3 2 3" xfId="20588" xr:uid="{A6EA27B5-8E01-41A6-AD2C-9ABC76939F13}"/>
    <cellStyle name="Nota 2 3 3 3 2 4" xfId="20589" xr:uid="{8DE992E2-BBC3-4253-8354-0E80F73ED97E}"/>
    <cellStyle name="Nota 2 3 3 3 2 5" xfId="20590" xr:uid="{59CF22A6-5C92-4F18-8873-D3A7A9A469DE}"/>
    <cellStyle name="Nota 2 3 3 3 3" xfId="20591" xr:uid="{A36C3AF4-F046-4136-8FED-B6DC3D65049C}"/>
    <cellStyle name="Nota 2 3 3 3 3 2" xfId="20592" xr:uid="{C46E46AA-C973-487F-9935-437485667DC7}"/>
    <cellStyle name="Nota 2 3 3 3 3 3" xfId="20593" xr:uid="{1F424EFD-05CA-4477-A3C9-05C2EEB2B228}"/>
    <cellStyle name="Nota 2 3 3 3 3 4" xfId="20594" xr:uid="{E42D190A-0853-4C3E-8104-D75AC2D69E3A}"/>
    <cellStyle name="Nota 2 3 3 3 3 5" xfId="20595" xr:uid="{5C599AFB-D0E3-48DD-A79D-2207FFECF188}"/>
    <cellStyle name="Nota 2 3 3 3 4" xfId="20596" xr:uid="{C8CEC07A-7392-4FC2-AAE2-3CF644B598FA}"/>
    <cellStyle name="Nota 2 3 3 3 4 2" xfId="20597" xr:uid="{CB61C89F-197D-4CFA-AC02-C08E82B73F99}"/>
    <cellStyle name="Nota 2 3 3 3 4 3" xfId="20598" xr:uid="{29B3BCCB-F625-446B-B2B8-D181D1C22E79}"/>
    <cellStyle name="Nota 2 3 3 3 4 4" xfId="20599" xr:uid="{B9D3EE4E-E1CE-442B-B57F-DB38852041D2}"/>
    <cellStyle name="Nota 2 3 3 3 5" xfId="20600" xr:uid="{DA77A41A-5EF2-4714-9917-2869FB71D5FA}"/>
    <cellStyle name="Nota 2 3 3 3 5 2" xfId="20601" xr:uid="{BAC5B46A-7217-4D3A-95DD-A1BA045F5EDD}"/>
    <cellStyle name="Nota 2 3 3 3 5 3" xfId="20602" xr:uid="{B5E0F360-A751-44B7-BC6C-CBCA5BF13221}"/>
    <cellStyle name="Nota 2 3 3 3 5 4" xfId="20603" xr:uid="{39DD58D2-A577-49DD-AD59-3831C8C0A95B}"/>
    <cellStyle name="Nota 2 3 3 3 6" xfId="20604" xr:uid="{9BB53931-4414-4139-9939-741D37941E22}"/>
    <cellStyle name="Nota 2 3 3 3 6 2" xfId="20605" xr:uid="{74F7E68B-76DE-4D4F-96AC-8FC0CD435DBC}"/>
    <cellStyle name="Nota 2 3 3 3 6 3" xfId="20606" xr:uid="{8BEE4C69-107D-44FD-A9B9-F45429BA802D}"/>
    <cellStyle name="Nota 2 3 3 3 6 4" xfId="20607" xr:uid="{7072C7CD-20BE-4ED7-8436-C14D081E6F96}"/>
    <cellStyle name="Nota 2 3 3 3 7" xfId="20608" xr:uid="{AC170272-447C-4961-BF3B-646294F6E4A8}"/>
    <cellStyle name="Nota 2 3 3 3 8" xfId="20609" xr:uid="{51558AB7-5F1F-46E5-93BD-76FCA3D84701}"/>
    <cellStyle name="Nota 2 3 3 3 9" xfId="20610" xr:uid="{1FFD09DF-E870-4937-914B-51E5229AB41C}"/>
    <cellStyle name="Nota 2 3 3 4" xfId="20611" xr:uid="{52669DD5-9722-411F-936F-CB915A1B1DC7}"/>
    <cellStyle name="Nota 2 3 3 4 10" xfId="20612" xr:uid="{19E620E0-B871-40FF-86BC-96840006D4FE}"/>
    <cellStyle name="Nota 2 3 3 4 2" xfId="20613" xr:uid="{5319512B-0D17-4DBC-9983-FD9E2C556B08}"/>
    <cellStyle name="Nota 2 3 3 4 2 2" xfId="20614" xr:uid="{832950CF-E67F-4FC4-9BD9-699ED23E69A3}"/>
    <cellStyle name="Nota 2 3 3 4 2 3" xfId="20615" xr:uid="{D376DCDF-738D-4555-967F-212D3E464538}"/>
    <cellStyle name="Nota 2 3 3 4 2 4" xfId="20616" xr:uid="{2649DB48-7991-45C5-A2CF-9DE0DE2181E0}"/>
    <cellStyle name="Nota 2 3 3 4 2 5" xfId="20617" xr:uid="{7163F798-3644-409E-9F28-8B2505E5745D}"/>
    <cellStyle name="Nota 2 3 3 4 3" xfId="20618" xr:uid="{BA7163B0-CD78-4190-A218-5273AF9B160E}"/>
    <cellStyle name="Nota 2 3 3 4 3 2" xfId="20619" xr:uid="{A9087C21-342B-44E4-B176-4C3C3BBE4F35}"/>
    <cellStyle name="Nota 2 3 3 4 3 3" xfId="20620" xr:uid="{892BA2C5-2FFB-4D02-98A8-B54EBA53A990}"/>
    <cellStyle name="Nota 2 3 3 4 3 4" xfId="20621" xr:uid="{9F56BA2E-5A04-4DA4-8BFB-3F8050A80814}"/>
    <cellStyle name="Nota 2 3 3 4 3 5" xfId="20622" xr:uid="{913E2226-F0FC-43D9-BAEC-C9C386791DAB}"/>
    <cellStyle name="Nota 2 3 3 4 4" xfId="20623" xr:uid="{3A83F9C4-C045-4389-8185-230C20FD7C48}"/>
    <cellStyle name="Nota 2 3 3 4 4 2" xfId="20624" xr:uid="{AF7AE001-3174-4EA7-A1B2-19AC22B649D1}"/>
    <cellStyle name="Nota 2 3 3 4 4 3" xfId="20625" xr:uid="{A64437C9-790F-4C7C-B0F7-3330B73F7DB9}"/>
    <cellStyle name="Nota 2 3 3 4 4 4" xfId="20626" xr:uid="{10ED89C9-16F5-4BFC-B64F-98CA56D3D1B4}"/>
    <cellStyle name="Nota 2 3 3 4 5" xfId="20627" xr:uid="{386DC383-F732-43A0-ABF7-0EFC7AEF3641}"/>
    <cellStyle name="Nota 2 3 3 4 5 2" xfId="20628" xr:uid="{605DBE35-6806-4504-B247-2C6AACB3F199}"/>
    <cellStyle name="Nota 2 3 3 4 5 3" xfId="20629" xr:uid="{2EB2948F-21BA-44B7-A900-3BBE1048804B}"/>
    <cellStyle name="Nota 2 3 3 4 5 4" xfId="20630" xr:uid="{4168FCE9-5BDD-4E63-AE4F-45466E29F0AF}"/>
    <cellStyle name="Nota 2 3 3 4 6" xfId="20631" xr:uid="{023C2307-E428-4B20-8DD1-10C1477BE327}"/>
    <cellStyle name="Nota 2 3 3 4 6 2" xfId="20632" xr:uid="{4552CED5-647B-469C-A0E2-A54C844AE345}"/>
    <cellStyle name="Nota 2 3 3 4 6 3" xfId="20633" xr:uid="{AF86B54F-A9E0-4A63-A1CB-88DCA85600ED}"/>
    <cellStyle name="Nota 2 3 3 4 6 4" xfId="20634" xr:uid="{15A1E60B-300A-4E76-891D-C68D8BAC11BB}"/>
    <cellStyle name="Nota 2 3 3 4 7" xfId="20635" xr:uid="{C4B8AFD1-A192-4B7B-9DC5-BE313B3C2BE3}"/>
    <cellStyle name="Nota 2 3 3 4 8" xfId="20636" xr:uid="{BBC989F8-E009-42DE-9ACE-5BFEFE6FB7B4}"/>
    <cellStyle name="Nota 2 3 3 4 9" xfId="20637" xr:uid="{1115A842-A054-4CD2-9A77-4D4AF5FA59E3}"/>
    <cellStyle name="Nota 2 3 3 5" xfId="20638" xr:uid="{5D4DB8F5-8C37-4E14-8E97-FEF0FA5B431A}"/>
    <cellStyle name="Nota 2 3 3 5 10" xfId="20639" xr:uid="{AD588FB1-EA7A-4455-83B7-1B527C5B162A}"/>
    <cellStyle name="Nota 2 3 3 5 2" xfId="20640" xr:uid="{4DB8EFA4-ED99-4482-8D87-EF1E9CB1522D}"/>
    <cellStyle name="Nota 2 3 3 5 2 2" xfId="20641" xr:uid="{18C24CD0-AE86-4426-B145-C863D6BFBC67}"/>
    <cellStyle name="Nota 2 3 3 5 2 3" xfId="20642" xr:uid="{2696C0A0-9F6A-4F04-80C1-2A84905EC6F7}"/>
    <cellStyle name="Nota 2 3 3 5 2 4" xfId="20643" xr:uid="{5A8CB4C6-8001-4852-B720-63D841586236}"/>
    <cellStyle name="Nota 2 3 3 5 2 5" xfId="20644" xr:uid="{567A68B5-81B8-446F-ABA6-19473B745AEC}"/>
    <cellStyle name="Nota 2 3 3 5 3" xfId="20645" xr:uid="{73D3ABAA-9640-48EC-AE53-6F537AC25EC0}"/>
    <cellStyle name="Nota 2 3 3 5 3 2" xfId="20646" xr:uid="{AEDA7CDA-9C58-432F-823F-3253EB558D57}"/>
    <cellStyle name="Nota 2 3 3 5 3 3" xfId="20647" xr:uid="{1E1B4F8F-9992-4BE9-A3BB-22DF751D0836}"/>
    <cellStyle name="Nota 2 3 3 5 3 4" xfId="20648" xr:uid="{3A491470-8C53-4A11-8A36-6B61AE69D908}"/>
    <cellStyle name="Nota 2 3 3 5 3 5" xfId="20649" xr:uid="{20A89E4A-5960-4779-9740-A90E98007990}"/>
    <cellStyle name="Nota 2 3 3 5 4" xfId="20650" xr:uid="{B2B74A75-9D39-4FB9-922F-D84EFED47E09}"/>
    <cellStyle name="Nota 2 3 3 5 4 2" xfId="20651" xr:uid="{2401C731-7455-488B-A6F3-2744C2EF696E}"/>
    <cellStyle name="Nota 2 3 3 5 4 3" xfId="20652" xr:uid="{243508D0-2D07-47A9-AC9A-85640F50F7AD}"/>
    <cellStyle name="Nota 2 3 3 5 4 4" xfId="20653" xr:uid="{B5ED8ED4-AC24-4993-AF0D-BE0804740F6C}"/>
    <cellStyle name="Nota 2 3 3 5 5" xfId="20654" xr:uid="{1F245C3E-93C1-4A21-ADAB-DA1DC3DF3C0E}"/>
    <cellStyle name="Nota 2 3 3 5 5 2" xfId="20655" xr:uid="{8A7F8279-A19F-470B-9B32-CEF28C5C0D2D}"/>
    <cellStyle name="Nota 2 3 3 5 5 3" xfId="20656" xr:uid="{8953A3FB-D289-4452-9CDD-4E8DB8B00E5E}"/>
    <cellStyle name="Nota 2 3 3 5 5 4" xfId="20657" xr:uid="{C1290428-402D-4235-8D4C-6B63D455CC60}"/>
    <cellStyle name="Nota 2 3 3 5 6" xfId="20658" xr:uid="{3293B837-F2A7-420D-B502-ED8B47310C9D}"/>
    <cellStyle name="Nota 2 3 3 5 6 2" xfId="20659" xr:uid="{9D52C41A-34F1-494D-B242-2272C8EE1EA9}"/>
    <cellStyle name="Nota 2 3 3 5 6 3" xfId="20660" xr:uid="{E5B89F2B-A81E-493B-ADF5-2B8EE71B4507}"/>
    <cellStyle name="Nota 2 3 3 5 6 4" xfId="20661" xr:uid="{584DA22D-ACFD-4A25-8E93-EB4C9ABAAA2F}"/>
    <cellStyle name="Nota 2 3 3 5 7" xfId="20662" xr:uid="{48E464F3-A6E9-4C93-9BD2-2D7DD1EAEA28}"/>
    <cellStyle name="Nota 2 3 3 5 8" xfId="20663" xr:uid="{ACAA8DC3-AA54-46D5-BE37-DEC91903A17C}"/>
    <cellStyle name="Nota 2 3 3 5 9" xfId="20664" xr:uid="{C8A2703F-3A90-4C5C-B8AF-39242C368A81}"/>
    <cellStyle name="Nota 2 3 3 6" xfId="20665" xr:uid="{95C6F662-A377-4983-A976-063FB2C9FA72}"/>
    <cellStyle name="Nota 2 3 3 6 2" xfId="20666" xr:uid="{D2477578-DCC9-43F9-A3D9-8A2934352326}"/>
    <cellStyle name="Nota 2 3 3 6 3" xfId="20667" xr:uid="{A665603D-3D5A-44B5-B3CD-FDE69A39DEEE}"/>
    <cellStyle name="Nota 2 3 3 6 4" xfId="20668" xr:uid="{7FEE6E37-DE05-4A3E-B3B3-FB8AA292FE85}"/>
    <cellStyle name="Nota 2 3 3 6 5" xfId="20669" xr:uid="{EA6B0B41-80F2-4878-BA16-26450783FEEA}"/>
    <cellStyle name="Nota 2 3 3 7" xfId="20670" xr:uid="{083022D1-A805-4949-A3D8-5D39AF128BC5}"/>
    <cellStyle name="Nota 2 3 3 7 2" xfId="20671" xr:uid="{C2720215-EC8B-475A-9131-D192D4677E56}"/>
    <cellStyle name="Nota 2 3 3 7 3" xfId="20672" xr:uid="{1D5773FC-32CF-4AAF-86DF-CA98F73C54EB}"/>
    <cellStyle name="Nota 2 3 3 7 4" xfId="20673" xr:uid="{A707A415-99C3-4E30-90FF-D6ED771B5CEC}"/>
    <cellStyle name="Nota 2 3 3 8" xfId="20674" xr:uid="{05F7E57F-4D54-4E6F-BB61-D00942569818}"/>
    <cellStyle name="Nota 2 3 3 8 2" xfId="20675" xr:uid="{1ADF21B3-AAD9-484C-9AAD-B2EEBA55D1FA}"/>
    <cellStyle name="Nota 2 3 3 8 3" xfId="20676" xr:uid="{2B7F76A3-C151-41CD-9633-F40E568D0E74}"/>
    <cellStyle name="Nota 2 3 3 8 4" xfId="20677" xr:uid="{0D74C029-93C0-4202-9244-D6AA1BE3F5CC}"/>
    <cellStyle name="Nota 2 3 3 9" xfId="20678" xr:uid="{572C1F30-A3E7-4F2C-986D-C12226877ADA}"/>
    <cellStyle name="Nota 2 3 3 9 2" xfId="20679" xr:uid="{9CED7E85-387A-44DE-918D-5E6307F91D39}"/>
    <cellStyle name="Nota 2 3 3 9 3" xfId="20680" xr:uid="{8F739CE2-A40C-4697-9A92-B72D53F8F479}"/>
    <cellStyle name="Nota 2 3 3 9 4" xfId="20681" xr:uid="{20E4FA86-B35F-48B2-9DCF-07D66118549C}"/>
    <cellStyle name="Nota 2 3 4" xfId="20682" xr:uid="{F68C6DBF-B0C7-4167-9014-D01FE93F833C}"/>
    <cellStyle name="Nota 2 3 4 10" xfId="20683" xr:uid="{2B570B31-6260-4AC2-B2D1-6E2FC9FD85D7}"/>
    <cellStyle name="Nota 2 3 4 2" xfId="20684" xr:uid="{CE37FDC4-820B-487E-9C06-6DA233CAAD0B}"/>
    <cellStyle name="Nota 2 3 4 2 2" xfId="20685" xr:uid="{AD5A370D-D88A-4A07-A911-804113061A19}"/>
    <cellStyle name="Nota 2 3 4 2 3" xfId="20686" xr:uid="{BD71C773-1073-4531-B357-72CE79BE42E3}"/>
    <cellStyle name="Nota 2 3 4 2 4" xfId="20687" xr:uid="{6E1766DD-9131-4D10-BC96-C66469F23E4A}"/>
    <cellStyle name="Nota 2 3 4 2 5" xfId="20688" xr:uid="{93185C1D-8D62-40C3-9AC7-8547A888D400}"/>
    <cellStyle name="Nota 2 3 4 3" xfId="20689" xr:uid="{933AE738-C10F-48C2-8149-E302019EF0CF}"/>
    <cellStyle name="Nota 2 3 4 3 2" xfId="20690" xr:uid="{7CD393E2-1ED6-489E-BDBE-4BBBC55406DE}"/>
    <cellStyle name="Nota 2 3 4 3 3" xfId="20691" xr:uid="{304BB04E-5982-4AF7-93D2-B5F4CE6138ED}"/>
    <cellStyle name="Nota 2 3 4 3 4" xfId="20692" xr:uid="{5D193120-7F51-4F44-9A0C-D8329B8E8554}"/>
    <cellStyle name="Nota 2 3 4 3 5" xfId="20693" xr:uid="{808C459D-D637-44C5-8312-1F98433A2F06}"/>
    <cellStyle name="Nota 2 3 4 4" xfId="20694" xr:uid="{9F1A4B10-8C1F-4505-B174-1F57775D330D}"/>
    <cellStyle name="Nota 2 3 4 4 2" xfId="20695" xr:uid="{1216173A-0DE3-4671-B528-97EF6502B34C}"/>
    <cellStyle name="Nota 2 3 4 4 3" xfId="20696" xr:uid="{6EAA2186-47A5-413E-BDA4-33AC22817F20}"/>
    <cellStyle name="Nota 2 3 4 4 4" xfId="20697" xr:uid="{70CCA6B7-CCBD-4AF0-B201-BB7EEFA55406}"/>
    <cellStyle name="Nota 2 3 4 5" xfId="20698" xr:uid="{AE982A2D-7051-415D-9ED6-AA3B623B12C4}"/>
    <cellStyle name="Nota 2 3 4 5 2" xfId="20699" xr:uid="{D17EC147-D73A-4459-96D8-FE6C55101F2E}"/>
    <cellStyle name="Nota 2 3 4 5 3" xfId="20700" xr:uid="{F2A28B73-16FE-4EAE-A4A5-D7F7173F2793}"/>
    <cellStyle name="Nota 2 3 4 5 4" xfId="20701" xr:uid="{A3F4B471-4A8C-4C1A-9C55-C785D7FC4F91}"/>
    <cellStyle name="Nota 2 3 4 6" xfId="20702" xr:uid="{86B0BA64-CAAF-4138-A176-4FBAE4283A2D}"/>
    <cellStyle name="Nota 2 3 4 6 2" xfId="20703" xr:uid="{FABC1322-0CE7-4F38-B6A4-1B8419EAFC9F}"/>
    <cellStyle name="Nota 2 3 4 6 3" xfId="20704" xr:uid="{3273EC90-1B3D-4F73-9B8D-5F4C56657944}"/>
    <cellStyle name="Nota 2 3 4 6 4" xfId="20705" xr:uid="{D147CA24-05DD-469C-85BB-E85D2E709C0D}"/>
    <cellStyle name="Nota 2 3 4 7" xfId="20706" xr:uid="{00E8BE93-81FB-4551-9DDD-AEBC067FA431}"/>
    <cellStyle name="Nota 2 3 4 8" xfId="20707" xr:uid="{7C295A55-3724-4F8B-879F-B6545AB6BD16}"/>
    <cellStyle name="Nota 2 3 4 9" xfId="20708" xr:uid="{F5FC76A9-834E-496E-8D9A-CD7690CE19CD}"/>
    <cellStyle name="Nota 2 3 5" xfId="20709" xr:uid="{FF0200E2-A294-40C2-9CB8-B31FE6D38443}"/>
    <cellStyle name="Nota 2 3 5 10" xfId="20710" xr:uid="{8AACC024-CDF1-4ABB-8322-3F164454D0C2}"/>
    <cellStyle name="Nota 2 3 5 2" xfId="20711" xr:uid="{C6BD2008-6683-4F1C-9C69-25F872A5274A}"/>
    <cellStyle name="Nota 2 3 5 2 2" xfId="20712" xr:uid="{B0D9831A-E48D-417B-AC17-7E4B94BD953E}"/>
    <cellStyle name="Nota 2 3 5 2 3" xfId="20713" xr:uid="{373DC942-42AE-40CB-99B6-4FA40AA489C7}"/>
    <cellStyle name="Nota 2 3 5 2 4" xfId="20714" xr:uid="{8F04CB6E-1D07-48D4-B6BB-818ECDC28C36}"/>
    <cellStyle name="Nota 2 3 5 2 5" xfId="20715" xr:uid="{9564A40C-B312-43D0-848C-70F8C00954DF}"/>
    <cellStyle name="Nota 2 3 5 3" xfId="20716" xr:uid="{1F4B6DD6-D2CC-45DB-91C2-F2F99CEEBF24}"/>
    <cellStyle name="Nota 2 3 5 3 2" xfId="20717" xr:uid="{8F6D1F2E-96BB-423A-AC3B-8389E1A14615}"/>
    <cellStyle name="Nota 2 3 5 3 3" xfId="20718" xr:uid="{207FE01F-680F-47FB-A9C5-A13B65A08CC3}"/>
    <cellStyle name="Nota 2 3 5 3 4" xfId="20719" xr:uid="{905C9242-0ABD-4E06-9934-D5897F582E83}"/>
    <cellStyle name="Nota 2 3 5 3 5" xfId="20720" xr:uid="{8F8ECAFA-FF2F-4628-A443-7DC476A974A4}"/>
    <cellStyle name="Nota 2 3 5 4" xfId="20721" xr:uid="{B23409F1-DB17-4E24-8F1C-D61E26A1EB18}"/>
    <cellStyle name="Nota 2 3 5 4 2" xfId="20722" xr:uid="{80AE9258-05BD-4FF7-A4BE-688B5A75B08F}"/>
    <cellStyle name="Nota 2 3 5 4 3" xfId="20723" xr:uid="{E9D0A86F-EBB9-4C3E-A1FD-E23739961036}"/>
    <cellStyle name="Nota 2 3 5 4 4" xfId="20724" xr:uid="{53582258-B798-41C9-906D-710CF50B7082}"/>
    <cellStyle name="Nota 2 3 5 5" xfId="20725" xr:uid="{9BF1A7EA-3C63-4437-B7F8-258DFB0F273B}"/>
    <cellStyle name="Nota 2 3 5 5 2" xfId="20726" xr:uid="{07738181-8FC1-46F0-89F7-F1D07A9925A3}"/>
    <cellStyle name="Nota 2 3 5 5 3" xfId="20727" xr:uid="{3E784E06-2F73-44CA-B647-DB3D71711935}"/>
    <cellStyle name="Nota 2 3 5 5 4" xfId="20728" xr:uid="{F1FA68D8-006F-4783-9A1B-B9F334D58831}"/>
    <cellStyle name="Nota 2 3 5 6" xfId="20729" xr:uid="{157ED360-7B31-47C2-BABC-2C04BD8AB0D6}"/>
    <cellStyle name="Nota 2 3 5 6 2" xfId="20730" xr:uid="{561D0172-78FE-4FCC-9858-77384802F4D3}"/>
    <cellStyle name="Nota 2 3 5 6 3" xfId="20731" xr:uid="{9DDEA582-293B-49C0-BFCE-B593D9EA25CF}"/>
    <cellStyle name="Nota 2 3 5 6 4" xfId="20732" xr:uid="{35582808-E152-45B4-AEDF-B5A104456E17}"/>
    <cellStyle name="Nota 2 3 5 7" xfId="20733" xr:uid="{4158C5A6-F41E-4954-A894-40412D0A0A5A}"/>
    <cellStyle name="Nota 2 3 5 8" xfId="20734" xr:uid="{CA3B5869-6F99-4EFD-90F7-1C5A1F448691}"/>
    <cellStyle name="Nota 2 3 5 9" xfId="20735" xr:uid="{BD10D178-7B5F-4514-BD6D-621EE3F0BC2D}"/>
    <cellStyle name="Nota 2 3 6" xfId="20736" xr:uid="{71AEB906-C221-4B3B-89CC-FC85C6922DC0}"/>
    <cellStyle name="Nota 2 3 6 10" xfId="20737" xr:uid="{CD386750-7611-46DE-B021-62579CBF343C}"/>
    <cellStyle name="Nota 2 3 6 2" xfId="20738" xr:uid="{D34639E5-BB5D-48BD-AA11-E648DACCA8A8}"/>
    <cellStyle name="Nota 2 3 6 2 2" xfId="20739" xr:uid="{073BAA97-F4E6-4C6E-868E-FFCC9654A450}"/>
    <cellStyle name="Nota 2 3 6 2 3" xfId="20740" xr:uid="{30A1D122-CC0A-45FC-B642-F07969F8D265}"/>
    <cellStyle name="Nota 2 3 6 2 4" xfId="20741" xr:uid="{B8EF1A00-72C6-4EAA-85E1-AB766B3866E4}"/>
    <cellStyle name="Nota 2 3 6 2 5" xfId="20742" xr:uid="{26EEC784-F73B-443F-BBC4-F3A69EF11FB6}"/>
    <cellStyle name="Nota 2 3 6 3" xfId="20743" xr:uid="{56BF8868-9E1C-4AD1-80DA-EEC025FD28C8}"/>
    <cellStyle name="Nota 2 3 6 3 2" xfId="20744" xr:uid="{1C06F9CC-7886-4746-8C84-B16C3F788FDD}"/>
    <cellStyle name="Nota 2 3 6 3 3" xfId="20745" xr:uid="{32C93CD7-5B61-43C7-BD78-88FD305B6145}"/>
    <cellStyle name="Nota 2 3 6 3 4" xfId="20746" xr:uid="{D0144982-BC08-470B-B7FA-FE3EA25E56CA}"/>
    <cellStyle name="Nota 2 3 6 3 5" xfId="20747" xr:uid="{6CAA4BE9-0F44-4F0D-B9AE-0444511A58E3}"/>
    <cellStyle name="Nota 2 3 6 4" xfId="20748" xr:uid="{B8536E48-C6B9-4133-9E35-714371A43DB9}"/>
    <cellStyle name="Nota 2 3 6 4 2" xfId="20749" xr:uid="{6B08E016-B786-4531-8B2C-CCD43DD70D54}"/>
    <cellStyle name="Nota 2 3 6 4 3" xfId="20750" xr:uid="{083B810E-C763-4822-A841-AD0BA005857B}"/>
    <cellStyle name="Nota 2 3 6 4 4" xfId="20751" xr:uid="{8DB23DA9-88B6-434E-A7E3-2A8A545B481E}"/>
    <cellStyle name="Nota 2 3 6 5" xfId="20752" xr:uid="{F51C0AFD-BC39-413E-9E10-76D62139C531}"/>
    <cellStyle name="Nota 2 3 6 5 2" xfId="20753" xr:uid="{0C66C484-644E-4657-ADAF-9FDD11938483}"/>
    <cellStyle name="Nota 2 3 6 5 3" xfId="20754" xr:uid="{67B58931-4443-4B02-BEBC-53B70C7C02F8}"/>
    <cellStyle name="Nota 2 3 6 5 4" xfId="20755" xr:uid="{CE5FD453-F4E0-4715-AF57-1EDD2B51B3E3}"/>
    <cellStyle name="Nota 2 3 6 6" xfId="20756" xr:uid="{44D35BC8-42CA-463E-AE18-BBFA30BCFF56}"/>
    <cellStyle name="Nota 2 3 6 6 2" xfId="20757" xr:uid="{F08F6D4D-CB8F-4A9A-A8A1-FAB568B6D82B}"/>
    <cellStyle name="Nota 2 3 6 6 3" xfId="20758" xr:uid="{9979C3CB-F94A-49EF-9672-1C9A7FF40CE5}"/>
    <cellStyle name="Nota 2 3 6 6 4" xfId="20759" xr:uid="{705BD483-72A1-4C6F-B81B-708DABC28253}"/>
    <cellStyle name="Nota 2 3 6 7" xfId="20760" xr:uid="{EC775332-5034-463A-86D9-6AE929AA0C4A}"/>
    <cellStyle name="Nota 2 3 6 8" xfId="20761" xr:uid="{F05B2D29-C1B2-49BB-B0DE-4203B9D01420}"/>
    <cellStyle name="Nota 2 3 6 9" xfId="20762" xr:uid="{7B2C2E65-F675-4283-B085-B60FA25685B0}"/>
    <cellStyle name="Nota 2 3 7" xfId="20763" xr:uid="{5E09F0EA-7CBD-4BC6-9EC3-DDF1A0C0CE9B}"/>
    <cellStyle name="Nota 2 3 7 2" xfId="20764" xr:uid="{4A6424B3-4452-4776-B152-ACC7FE1F2E2E}"/>
    <cellStyle name="Nota 2 3 7 3" xfId="20765" xr:uid="{C95E7F01-EDB5-4E69-8F54-7D4B9F8F16A5}"/>
    <cellStyle name="Nota 2 3 7 4" xfId="20766" xr:uid="{5F496077-C870-4BBF-899C-FE83EDBF500F}"/>
    <cellStyle name="Nota 2 3 7 5" xfId="20767" xr:uid="{3D27B953-6995-44A7-8F70-58346C6B2A9E}"/>
    <cellStyle name="Nota 2 3 8" xfId="20768" xr:uid="{569F32F2-7220-4D91-8B6B-199957881807}"/>
    <cellStyle name="Nota 2 3 8 2" xfId="20769" xr:uid="{A1AB0CA4-0E8D-486B-A2F7-7D1889BFCAA3}"/>
    <cellStyle name="Nota 2 3 8 3" xfId="20770" xr:uid="{EC97F149-E5B8-471A-A0B7-1B51025F2676}"/>
    <cellStyle name="Nota 2 3 8 4" xfId="20771" xr:uid="{791B3DA8-E449-4ADC-B25C-71B0328E7CFC}"/>
    <cellStyle name="Nota 2 3 9" xfId="20772" xr:uid="{8F09EA02-71B0-4D6F-9A1D-C2E32DB3422B}"/>
    <cellStyle name="Nota 2 3 9 2" xfId="20773" xr:uid="{CB98410E-5B38-437D-9CD9-381985E37C28}"/>
    <cellStyle name="Nota 2 3 9 3" xfId="20774" xr:uid="{561715D0-0D7B-499D-BFE5-70B8790E209B}"/>
    <cellStyle name="Nota 2 3 9 4" xfId="20775" xr:uid="{31F69A5F-86FD-4B15-BC6A-56F7A54834E1}"/>
    <cellStyle name="Nota 2 4" xfId="643" xr:uid="{8BC0B40A-3DBE-4F9A-88EB-689E41DED0F7}"/>
    <cellStyle name="Nota 2 4 10" xfId="20776" xr:uid="{9002C273-7070-4BD6-A766-358A18E4C1DD}"/>
    <cellStyle name="Nota 2 4 10 2" xfId="20777" xr:uid="{89C54012-E0A8-4578-8FDF-5683D2B22BB8}"/>
    <cellStyle name="Nota 2 4 10 3" xfId="20778" xr:uid="{003EADBC-8106-4563-B3B0-A8B5D46BFC0F}"/>
    <cellStyle name="Nota 2 4 10 4" xfId="20779" xr:uid="{4E85B7CB-B316-4D45-AC9A-6625EF2FFBFF}"/>
    <cellStyle name="Nota 2 4 11" xfId="20780" xr:uid="{B382E7B6-F1F1-489F-B1DF-A2FA3E9C1CC1}"/>
    <cellStyle name="Nota 2 4 12" xfId="20781" xr:uid="{145934E1-5299-4392-B5F7-76B642FFF239}"/>
    <cellStyle name="Nota 2 4 13" xfId="20782" xr:uid="{5E833F23-12A9-488D-AEB9-89CEC5B596CD}"/>
    <cellStyle name="Nota 2 4 14" xfId="20783" xr:uid="{7DB4F1C8-0210-4B9B-BA38-1BD5D9EE2C87}"/>
    <cellStyle name="Nota 2 4 15" xfId="20784" xr:uid="{C79B4261-ED03-48E9-B782-F0ABCDE56C38}"/>
    <cellStyle name="Nota 2 4 16" xfId="20785" xr:uid="{E7AFE906-C387-4186-9FA1-CBE9FCD0D270}"/>
    <cellStyle name="Nota 2 4 17" xfId="20786" xr:uid="{4455D92F-319D-4737-BF74-F70477A099AF}"/>
    <cellStyle name="Nota 2 4 2" xfId="784" xr:uid="{8AEA134C-7D41-4B44-A20B-C4BDBA2F5A29}"/>
    <cellStyle name="Nota 2 4 2 10" xfId="20787" xr:uid="{01765A98-C40F-44C0-8C79-85481BD919E5}"/>
    <cellStyle name="Nota 2 4 2 10 2" xfId="20788" xr:uid="{4A86D9C0-6E6F-4DEC-B150-DD27BD5089C3}"/>
    <cellStyle name="Nota 2 4 2 10 3" xfId="20789" xr:uid="{D457FF90-6EAC-4B84-BB76-3AEDA7E5A19E}"/>
    <cellStyle name="Nota 2 4 2 10 4" xfId="20790" xr:uid="{E47A2EFE-9B8B-43BA-9A1C-BB68E26DFE54}"/>
    <cellStyle name="Nota 2 4 2 11" xfId="20791" xr:uid="{93244884-34E0-4E6B-98AB-B628C0DA4A7D}"/>
    <cellStyle name="Nota 2 4 2 12" xfId="20792" xr:uid="{9D8AF569-33F3-41FF-A851-DDD7811169D6}"/>
    <cellStyle name="Nota 2 4 2 13" xfId="20793" xr:uid="{DC83B078-A75E-4CB4-8854-017CF59869CA}"/>
    <cellStyle name="Nota 2 4 2 14" xfId="20794" xr:uid="{1D21F7A1-A056-4094-B690-315C2EF84B9E}"/>
    <cellStyle name="Nota 2 4 2 15" xfId="20795" xr:uid="{1F28273D-8A92-4AF9-AD5D-AC57465BF5FF}"/>
    <cellStyle name="Nota 2 4 2 2" xfId="887" xr:uid="{1AB904B2-2D68-4940-8FEE-26E62D09B5BC}"/>
    <cellStyle name="Nota 2 4 2 2 10" xfId="20796" xr:uid="{6C88984B-5B0F-4B76-82A2-DC989FCEC28E}"/>
    <cellStyle name="Nota 2 4 2 2 11" xfId="20797" xr:uid="{F913973C-2460-463C-B64C-1563369AB6DC}"/>
    <cellStyle name="Nota 2 4 2 2 12" xfId="20798" xr:uid="{1052BAD2-20E6-4CAB-A25A-716969460011}"/>
    <cellStyle name="Nota 2 4 2 2 13" xfId="20799" xr:uid="{F4C5A2AB-98CB-4CA8-B17D-CDDBBE1EF63C}"/>
    <cellStyle name="Nota 2 4 2 2 14" xfId="20800" xr:uid="{0B89909D-CB16-4BCA-B3EB-AF20F0FCF367}"/>
    <cellStyle name="Nota 2 4 2 2 2" xfId="1138" xr:uid="{67D78BBD-DC9E-43CD-825C-F0A940C5EB46}"/>
    <cellStyle name="Nota 2 4 2 2 2 10" xfId="20801" xr:uid="{95333880-6AFB-463A-8AFA-19525F1B8F07}"/>
    <cellStyle name="Nota 2 4 2 2 2 11" xfId="20802" xr:uid="{5AD330C2-2D24-4683-ACF7-ABA5E5779636}"/>
    <cellStyle name="Nota 2 4 2 2 2 12" xfId="20803" xr:uid="{3E564F03-3948-4ED4-A710-CAD493CF3117}"/>
    <cellStyle name="Nota 2 4 2 2 2 13" xfId="20804" xr:uid="{D5654C40-D130-4BF9-8F2A-2C94C07D0A5D}"/>
    <cellStyle name="Nota 2 4 2 2 2 14" xfId="20805" xr:uid="{59A6E2A7-B4E1-442A-AEC1-94B4D3982168}"/>
    <cellStyle name="Nota 2 4 2 2 2 2" xfId="20806" xr:uid="{1B186694-173A-4DAC-B6F3-431FC3236020}"/>
    <cellStyle name="Nota 2 4 2 2 2 2 10" xfId="20807" xr:uid="{C2AE2864-9B61-44FD-983F-9401B331BA77}"/>
    <cellStyle name="Nota 2 4 2 2 2 2 2" xfId="20808" xr:uid="{E3778558-B25F-4BFA-84A0-C2E463E56E8D}"/>
    <cellStyle name="Nota 2 4 2 2 2 2 2 2" xfId="20809" xr:uid="{BFEBCBD1-E7FA-478C-B085-B892764A9273}"/>
    <cellStyle name="Nota 2 4 2 2 2 2 2 3" xfId="20810" xr:uid="{4313DEBC-9B1A-4A7B-96FA-F4AAC152649E}"/>
    <cellStyle name="Nota 2 4 2 2 2 2 2 4" xfId="20811" xr:uid="{6371832B-61A0-4FD6-88C5-DB82234E14FA}"/>
    <cellStyle name="Nota 2 4 2 2 2 2 2 5" xfId="20812" xr:uid="{E063E017-5901-4647-8F13-3D773C1D08AB}"/>
    <cellStyle name="Nota 2 4 2 2 2 2 3" xfId="20813" xr:uid="{A0EC0755-F5BF-4594-8CE8-3426267140F5}"/>
    <cellStyle name="Nota 2 4 2 2 2 2 3 2" xfId="20814" xr:uid="{08700E26-AACD-4535-BB81-1E6A5BEA40A4}"/>
    <cellStyle name="Nota 2 4 2 2 2 2 3 3" xfId="20815" xr:uid="{44ABC31C-21DF-4178-9B74-00975B032B4A}"/>
    <cellStyle name="Nota 2 4 2 2 2 2 3 4" xfId="20816" xr:uid="{D9578928-A3B5-4B3D-B54D-F8C335A34A64}"/>
    <cellStyle name="Nota 2 4 2 2 2 2 3 5" xfId="20817" xr:uid="{01FC7450-8B80-4A31-9C95-96A0F164688B}"/>
    <cellStyle name="Nota 2 4 2 2 2 2 4" xfId="20818" xr:uid="{F75BBA10-20F9-4E67-8018-22634EF5774C}"/>
    <cellStyle name="Nota 2 4 2 2 2 2 4 2" xfId="20819" xr:uid="{4966E425-1607-4C94-882E-75CA32FEF269}"/>
    <cellStyle name="Nota 2 4 2 2 2 2 4 3" xfId="20820" xr:uid="{670432A9-60FE-4470-91F4-0EF72F4F7399}"/>
    <cellStyle name="Nota 2 4 2 2 2 2 4 4" xfId="20821" xr:uid="{82C7C242-0CB1-4AB3-8F96-A08201ABEA53}"/>
    <cellStyle name="Nota 2 4 2 2 2 2 5" xfId="20822" xr:uid="{520E2FA4-EE82-49BF-92BC-A9137262670D}"/>
    <cellStyle name="Nota 2 4 2 2 2 2 5 2" xfId="20823" xr:uid="{E909617B-33E7-4969-A241-7428220CA9BF}"/>
    <cellStyle name="Nota 2 4 2 2 2 2 5 3" xfId="20824" xr:uid="{2BCAFB06-BF08-4C38-BAF5-44F0F428BED3}"/>
    <cellStyle name="Nota 2 4 2 2 2 2 5 4" xfId="20825" xr:uid="{CD27AFBF-540F-4C54-A342-8BD12BA1F921}"/>
    <cellStyle name="Nota 2 4 2 2 2 2 6" xfId="20826" xr:uid="{437786DA-8884-4DA6-8044-84F1C5E9E2D9}"/>
    <cellStyle name="Nota 2 4 2 2 2 2 6 2" xfId="20827" xr:uid="{D2B05F00-19CD-4C97-89E1-F206ECBCBE3C}"/>
    <cellStyle name="Nota 2 4 2 2 2 2 6 3" xfId="20828" xr:uid="{8854BED9-FEE9-453D-938F-1EABE3AC1F9C}"/>
    <cellStyle name="Nota 2 4 2 2 2 2 6 4" xfId="20829" xr:uid="{9316B94E-CE7C-4814-8E38-4DB87B5F375C}"/>
    <cellStyle name="Nota 2 4 2 2 2 2 7" xfId="20830" xr:uid="{61BE7653-699A-4F92-AB5B-D281A931D3DC}"/>
    <cellStyle name="Nota 2 4 2 2 2 2 8" xfId="20831" xr:uid="{553F4DF7-759D-4C7E-B57C-6E4782CDDB2B}"/>
    <cellStyle name="Nota 2 4 2 2 2 2 9" xfId="20832" xr:uid="{56CA65E1-FD4C-4ED3-8C0A-45911F3037EF}"/>
    <cellStyle name="Nota 2 4 2 2 2 3" xfId="20833" xr:uid="{6E26758C-0561-48AB-AD59-497B0F5F67C7}"/>
    <cellStyle name="Nota 2 4 2 2 2 3 10" xfId="20834" xr:uid="{A51163B6-8F16-40E5-8FAC-93F03982527A}"/>
    <cellStyle name="Nota 2 4 2 2 2 3 2" xfId="20835" xr:uid="{B3105B97-5B9A-4B2B-B71A-A21EFF1078B9}"/>
    <cellStyle name="Nota 2 4 2 2 2 3 2 2" xfId="20836" xr:uid="{8DF9C67C-BA4A-4DB4-BF09-8FA3822A1DDE}"/>
    <cellStyle name="Nota 2 4 2 2 2 3 2 3" xfId="20837" xr:uid="{50B98E88-4F9E-4E88-B9E5-41A5C4331ED1}"/>
    <cellStyle name="Nota 2 4 2 2 2 3 2 4" xfId="20838" xr:uid="{C6B47BAE-27BB-4A7D-A69C-9A0E59E0A2FD}"/>
    <cellStyle name="Nota 2 4 2 2 2 3 2 5" xfId="20839" xr:uid="{F1658746-5D8C-4BAA-8243-A07FAD20BC7A}"/>
    <cellStyle name="Nota 2 4 2 2 2 3 3" xfId="20840" xr:uid="{38C80930-1986-4924-AA5D-A0347450AA1E}"/>
    <cellStyle name="Nota 2 4 2 2 2 3 3 2" xfId="20841" xr:uid="{A87EC283-FAFC-484F-B2CA-30194F2953BD}"/>
    <cellStyle name="Nota 2 4 2 2 2 3 3 3" xfId="20842" xr:uid="{62E6404C-1B3F-4021-BD61-051876B1B01D}"/>
    <cellStyle name="Nota 2 4 2 2 2 3 3 4" xfId="20843" xr:uid="{28B37693-526E-4F06-B24A-ACDB80BB1626}"/>
    <cellStyle name="Nota 2 4 2 2 2 3 3 5" xfId="20844" xr:uid="{232604EE-3399-41A1-BF81-D4DE66B76B3B}"/>
    <cellStyle name="Nota 2 4 2 2 2 3 4" xfId="20845" xr:uid="{9C5B30D8-44B7-421C-9700-1CD83944A679}"/>
    <cellStyle name="Nota 2 4 2 2 2 3 4 2" xfId="20846" xr:uid="{B84AB4BE-4D59-4453-A509-21CD00EFA71F}"/>
    <cellStyle name="Nota 2 4 2 2 2 3 4 3" xfId="20847" xr:uid="{41AD7BDB-9C30-473F-BC08-06DDF8C27122}"/>
    <cellStyle name="Nota 2 4 2 2 2 3 4 4" xfId="20848" xr:uid="{CE0CD8CC-4E3F-4A54-9BA1-9F783FF2C86F}"/>
    <cellStyle name="Nota 2 4 2 2 2 3 5" xfId="20849" xr:uid="{78BD55B1-B5B3-4427-A80D-450837F5D927}"/>
    <cellStyle name="Nota 2 4 2 2 2 3 5 2" xfId="20850" xr:uid="{44816F7A-5E0C-452C-A6BC-BC479A432848}"/>
    <cellStyle name="Nota 2 4 2 2 2 3 5 3" xfId="20851" xr:uid="{7690AE73-E270-4E85-A3DD-42EBD9634C24}"/>
    <cellStyle name="Nota 2 4 2 2 2 3 5 4" xfId="20852" xr:uid="{F9AACC28-C4A0-4FB2-A73A-7DFFAECECB46}"/>
    <cellStyle name="Nota 2 4 2 2 2 3 6" xfId="20853" xr:uid="{BF44B08B-684D-4E43-B2D2-0CB7F831B120}"/>
    <cellStyle name="Nota 2 4 2 2 2 3 6 2" xfId="20854" xr:uid="{1B3600EF-BED4-4607-BB29-D76032A65BE5}"/>
    <cellStyle name="Nota 2 4 2 2 2 3 6 3" xfId="20855" xr:uid="{3EDE3AE7-6ED0-4A87-9FC5-B1F22A52D4ED}"/>
    <cellStyle name="Nota 2 4 2 2 2 3 6 4" xfId="20856" xr:uid="{3285A9CB-C77B-41A7-9B27-29EF7FCDB75C}"/>
    <cellStyle name="Nota 2 4 2 2 2 3 7" xfId="20857" xr:uid="{59CF9024-FE38-4AA1-AAB5-F5F8D8D137DA}"/>
    <cellStyle name="Nota 2 4 2 2 2 3 8" xfId="20858" xr:uid="{92E5A47C-ED76-4009-957D-FC4907213B1B}"/>
    <cellStyle name="Nota 2 4 2 2 2 3 9" xfId="20859" xr:uid="{CA2544A1-F74C-4C42-8CC4-D030FB5B9C75}"/>
    <cellStyle name="Nota 2 4 2 2 2 4" xfId="20860" xr:uid="{65C382CF-73EF-480A-B222-429261C4CFFF}"/>
    <cellStyle name="Nota 2 4 2 2 2 4 2" xfId="20861" xr:uid="{F34864D0-21CD-4DF1-AC5B-8E339C48516E}"/>
    <cellStyle name="Nota 2 4 2 2 2 4 3" xfId="20862" xr:uid="{21C9F67A-53EE-41F5-882C-9F4C015A51F7}"/>
    <cellStyle name="Nota 2 4 2 2 2 4 4" xfId="20863" xr:uid="{F75F8C5C-D2E2-4D90-A6F5-C7ACDC334C03}"/>
    <cellStyle name="Nota 2 4 2 2 2 4 5" xfId="20864" xr:uid="{DB003D67-2CB9-4542-8D15-71CF78B2BFD7}"/>
    <cellStyle name="Nota 2 4 2 2 2 5" xfId="20865" xr:uid="{77047636-B3D2-42C6-9693-C83AFFA5CC7F}"/>
    <cellStyle name="Nota 2 4 2 2 2 5 2" xfId="20866" xr:uid="{1EAA96CE-7E4B-4E7B-BCBD-022F2DCCDB4C}"/>
    <cellStyle name="Nota 2 4 2 2 2 5 3" xfId="20867" xr:uid="{6E84B9D3-A2E1-4B66-98AC-E762CEDA47C4}"/>
    <cellStyle name="Nota 2 4 2 2 2 5 4" xfId="20868" xr:uid="{D1911F08-02A2-41BD-B4C9-419166E56735}"/>
    <cellStyle name="Nota 2 4 2 2 2 5 5" xfId="20869" xr:uid="{54D1F414-D224-4354-BBF9-45020A7EF195}"/>
    <cellStyle name="Nota 2 4 2 2 2 6" xfId="20870" xr:uid="{831BA04B-4FFC-418B-AC91-5A3DA872D17C}"/>
    <cellStyle name="Nota 2 4 2 2 2 6 2" xfId="20871" xr:uid="{B1328D09-8656-4597-A28F-A1B644B1AEEF}"/>
    <cellStyle name="Nota 2 4 2 2 2 6 3" xfId="20872" xr:uid="{6DA7DCAC-7AEE-4D87-AA2E-F0A1F0EB4360}"/>
    <cellStyle name="Nota 2 4 2 2 2 6 4" xfId="20873" xr:uid="{8619652F-C92A-44D7-80FE-7E1972C20862}"/>
    <cellStyle name="Nota 2 4 2 2 2 7" xfId="20874" xr:uid="{EC8D3DFA-B157-462E-A732-1B74CAC2F768}"/>
    <cellStyle name="Nota 2 4 2 2 2 7 2" xfId="20875" xr:uid="{AAF2825F-D2E8-4933-A63A-71289F29E6E0}"/>
    <cellStyle name="Nota 2 4 2 2 2 7 3" xfId="20876" xr:uid="{84A95B1C-6856-497E-BE80-12A9122F25FE}"/>
    <cellStyle name="Nota 2 4 2 2 2 7 4" xfId="20877" xr:uid="{49A86B6E-0D2C-407E-9A72-9784156F065C}"/>
    <cellStyle name="Nota 2 4 2 2 2 8" xfId="20878" xr:uid="{AB04FD82-572C-4AEA-939F-DD024449CE8D}"/>
    <cellStyle name="Nota 2 4 2 2 2 8 2" xfId="20879" xr:uid="{4B1D77B4-8E4B-496C-8D31-FF699F1566F2}"/>
    <cellStyle name="Nota 2 4 2 2 2 8 3" xfId="20880" xr:uid="{8F0D12B3-3E0D-49BD-AA10-0E99C9B80935}"/>
    <cellStyle name="Nota 2 4 2 2 2 8 4" xfId="20881" xr:uid="{ED49B12F-4A39-44A1-A640-D25FD88E927E}"/>
    <cellStyle name="Nota 2 4 2 2 2 9" xfId="20882" xr:uid="{E039F860-1C95-4C1C-AFEC-C3D75AA0AB0B}"/>
    <cellStyle name="Nota 2 4 2 2 3" xfId="20883" xr:uid="{C726B452-1D0C-4349-8BFC-555212FFCA68}"/>
    <cellStyle name="Nota 2 4 2 2 3 10" xfId="20884" xr:uid="{51F65A0F-8B15-45AD-B237-8BBB7A4DBE07}"/>
    <cellStyle name="Nota 2 4 2 2 3 2" xfId="20885" xr:uid="{4CE4CEE6-C0AC-4D39-A239-7556AAEDAE31}"/>
    <cellStyle name="Nota 2 4 2 2 3 2 2" xfId="20886" xr:uid="{6E410345-9F2A-4434-9E18-5D3AB9BA3E4F}"/>
    <cellStyle name="Nota 2 4 2 2 3 2 3" xfId="20887" xr:uid="{4D90F19C-B3F4-4DB9-9AC4-B631D5E49D05}"/>
    <cellStyle name="Nota 2 4 2 2 3 2 4" xfId="20888" xr:uid="{9174D2C6-69FD-4E5B-883C-4561DD1F53C4}"/>
    <cellStyle name="Nota 2 4 2 2 3 2 5" xfId="20889" xr:uid="{889D2971-1F60-4223-A152-C542DEC51F7D}"/>
    <cellStyle name="Nota 2 4 2 2 3 3" xfId="20890" xr:uid="{BDFA56BC-9F24-41B7-B114-F935036DC5B2}"/>
    <cellStyle name="Nota 2 4 2 2 3 3 2" xfId="20891" xr:uid="{5CBC44CA-4F8C-4CE6-9D6E-9DB93457D244}"/>
    <cellStyle name="Nota 2 4 2 2 3 3 3" xfId="20892" xr:uid="{86F5329E-FA3C-4AA9-9E92-534B3E34B629}"/>
    <cellStyle name="Nota 2 4 2 2 3 3 4" xfId="20893" xr:uid="{0C03E53D-DBFE-41E1-81DA-3C7FB8ADD33E}"/>
    <cellStyle name="Nota 2 4 2 2 3 3 5" xfId="20894" xr:uid="{7CB3977A-7ACD-4EFB-9186-23F44ADB0B9A}"/>
    <cellStyle name="Nota 2 4 2 2 3 4" xfId="20895" xr:uid="{FA818DE4-EB8C-4031-A959-CD967AEA2D52}"/>
    <cellStyle name="Nota 2 4 2 2 3 4 2" xfId="20896" xr:uid="{C361B1E3-F13A-4639-B5DC-26507B112266}"/>
    <cellStyle name="Nota 2 4 2 2 3 4 3" xfId="20897" xr:uid="{4E477503-9E60-441E-A0A4-180C7A5036F1}"/>
    <cellStyle name="Nota 2 4 2 2 3 4 4" xfId="20898" xr:uid="{F6A73896-179F-4054-ADD3-005E597DDAF1}"/>
    <cellStyle name="Nota 2 4 2 2 3 5" xfId="20899" xr:uid="{FE9902D0-F8FA-4072-A044-262E28351D7A}"/>
    <cellStyle name="Nota 2 4 2 2 3 5 2" xfId="20900" xr:uid="{9AD138DA-0DE3-4BF1-9294-D1862850E1DD}"/>
    <cellStyle name="Nota 2 4 2 2 3 5 3" xfId="20901" xr:uid="{7D7FC481-01D4-422A-A7C4-9A2EDDA03968}"/>
    <cellStyle name="Nota 2 4 2 2 3 5 4" xfId="20902" xr:uid="{847DA670-AB6F-449B-968F-6AEEE9D65897}"/>
    <cellStyle name="Nota 2 4 2 2 3 6" xfId="20903" xr:uid="{4ABC248C-3E72-40F9-97D3-6D906B1CCBB8}"/>
    <cellStyle name="Nota 2 4 2 2 3 6 2" xfId="20904" xr:uid="{1FF803F7-338E-4B75-A6EB-EB82212B21F7}"/>
    <cellStyle name="Nota 2 4 2 2 3 6 3" xfId="20905" xr:uid="{2201E3AA-5BCD-47EA-BB5D-7B76CDE83F84}"/>
    <cellStyle name="Nota 2 4 2 2 3 6 4" xfId="20906" xr:uid="{55A352AA-308C-4934-849F-F09960C279AA}"/>
    <cellStyle name="Nota 2 4 2 2 3 7" xfId="20907" xr:uid="{011B8455-66DC-44E4-855B-EF1235A3DC75}"/>
    <cellStyle name="Nota 2 4 2 2 3 8" xfId="20908" xr:uid="{E22C613B-8931-4318-A97E-5823E878286A}"/>
    <cellStyle name="Nota 2 4 2 2 3 9" xfId="20909" xr:uid="{7C5FEE6C-F273-484D-A49D-5896E27C31FA}"/>
    <cellStyle name="Nota 2 4 2 2 4" xfId="20910" xr:uid="{5BDED724-C162-458A-9732-EB9E94C8275B}"/>
    <cellStyle name="Nota 2 4 2 2 4 10" xfId="20911" xr:uid="{157D0A73-843F-4301-91EC-5AFEC7EA51A4}"/>
    <cellStyle name="Nota 2 4 2 2 4 2" xfId="20912" xr:uid="{D485EDCD-BEC1-4F66-870E-1D54334E1890}"/>
    <cellStyle name="Nota 2 4 2 2 4 2 2" xfId="20913" xr:uid="{631E6968-3C4B-4685-942E-BDB0D7F32451}"/>
    <cellStyle name="Nota 2 4 2 2 4 2 3" xfId="20914" xr:uid="{FEA2362D-25C8-4EF7-BA08-A22C6C921AEB}"/>
    <cellStyle name="Nota 2 4 2 2 4 2 4" xfId="20915" xr:uid="{8A17718A-5F83-4C1C-AE77-2222C179F4C3}"/>
    <cellStyle name="Nota 2 4 2 2 4 2 5" xfId="20916" xr:uid="{A82BFB1D-8887-42CF-AB3A-CE5E5F7DCC0C}"/>
    <cellStyle name="Nota 2 4 2 2 4 3" xfId="20917" xr:uid="{C728663E-E711-403B-A083-B7694E6ED93F}"/>
    <cellStyle name="Nota 2 4 2 2 4 3 2" xfId="20918" xr:uid="{A7603ECC-053E-440A-93F9-B6C5DC67C119}"/>
    <cellStyle name="Nota 2 4 2 2 4 3 3" xfId="20919" xr:uid="{15CB70D9-03B6-48B3-A0F0-9EE040CCED23}"/>
    <cellStyle name="Nota 2 4 2 2 4 3 4" xfId="20920" xr:uid="{D98CFF34-3799-4BEA-8005-154487DF9EC8}"/>
    <cellStyle name="Nota 2 4 2 2 4 3 5" xfId="20921" xr:uid="{E395B936-C815-4600-8816-8E2444B8D564}"/>
    <cellStyle name="Nota 2 4 2 2 4 4" xfId="20922" xr:uid="{595853E1-EC83-404D-8E54-959FFB39AAD7}"/>
    <cellStyle name="Nota 2 4 2 2 4 4 2" xfId="20923" xr:uid="{653876DA-F7B4-425D-9967-3604DB13B1AF}"/>
    <cellStyle name="Nota 2 4 2 2 4 4 3" xfId="20924" xr:uid="{2527D71A-3181-4E37-98B9-03882D4F526E}"/>
    <cellStyle name="Nota 2 4 2 2 4 4 4" xfId="20925" xr:uid="{261CF8CD-57F8-4274-939D-98922DE64B16}"/>
    <cellStyle name="Nota 2 4 2 2 4 5" xfId="20926" xr:uid="{72131397-95F4-4C0F-8657-426D088B60A2}"/>
    <cellStyle name="Nota 2 4 2 2 4 5 2" xfId="20927" xr:uid="{94D34BF3-801C-42B9-85DA-B2E9A06229B6}"/>
    <cellStyle name="Nota 2 4 2 2 4 5 3" xfId="20928" xr:uid="{2FF1309B-7F2F-49FB-8151-79480BC169D5}"/>
    <cellStyle name="Nota 2 4 2 2 4 5 4" xfId="20929" xr:uid="{6C94CD1E-7276-4A96-B937-287F32D90C67}"/>
    <cellStyle name="Nota 2 4 2 2 4 6" xfId="20930" xr:uid="{E32C7AAD-42B1-4D95-894F-6D4F36B17F58}"/>
    <cellStyle name="Nota 2 4 2 2 4 6 2" xfId="20931" xr:uid="{F4902F16-882D-4F99-8291-5892CD9DA166}"/>
    <cellStyle name="Nota 2 4 2 2 4 6 3" xfId="20932" xr:uid="{70217C22-8A8C-4191-89C9-58F019FF0911}"/>
    <cellStyle name="Nota 2 4 2 2 4 6 4" xfId="20933" xr:uid="{0A52ECC4-5CE4-4829-991B-82C521D8D556}"/>
    <cellStyle name="Nota 2 4 2 2 4 7" xfId="20934" xr:uid="{F2637802-DD17-4AE3-979F-E1341E8290AE}"/>
    <cellStyle name="Nota 2 4 2 2 4 8" xfId="20935" xr:uid="{1AFE9C07-B791-40D4-A27C-7BEE397D7EBC}"/>
    <cellStyle name="Nota 2 4 2 2 4 9" xfId="20936" xr:uid="{9156D614-FD58-4237-AFF9-CF22234B05A7}"/>
    <cellStyle name="Nota 2 4 2 2 5" xfId="20937" xr:uid="{A0DED50C-DDB7-4B05-8B31-6949BFEC59D4}"/>
    <cellStyle name="Nota 2 4 2 2 5 10" xfId="20938" xr:uid="{5FDAE0A2-7C02-4064-ADAA-8321ED3654DE}"/>
    <cellStyle name="Nota 2 4 2 2 5 2" xfId="20939" xr:uid="{4ACB676D-F0C0-42AA-9EEE-FB22D98E2C5B}"/>
    <cellStyle name="Nota 2 4 2 2 5 2 2" xfId="20940" xr:uid="{450195F5-88A8-4F7E-A872-F3BB2EC60701}"/>
    <cellStyle name="Nota 2 4 2 2 5 2 3" xfId="20941" xr:uid="{642A461C-B5DA-416A-9124-AED8AB3024D7}"/>
    <cellStyle name="Nota 2 4 2 2 5 2 4" xfId="20942" xr:uid="{4D69A060-D504-49A2-BB04-86B935CAB8F5}"/>
    <cellStyle name="Nota 2 4 2 2 5 2 5" xfId="20943" xr:uid="{E4501F23-3BA4-47D0-8D19-401E987A4E13}"/>
    <cellStyle name="Nota 2 4 2 2 5 3" xfId="20944" xr:uid="{9A978118-3997-42C7-8C71-F11FE9FF58ED}"/>
    <cellStyle name="Nota 2 4 2 2 5 3 2" xfId="20945" xr:uid="{FC94B912-8D4B-405C-BEF4-E1D28A7883B0}"/>
    <cellStyle name="Nota 2 4 2 2 5 3 3" xfId="20946" xr:uid="{C963250A-7793-4996-9003-858777A31319}"/>
    <cellStyle name="Nota 2 4 2 2 5 3 4" xfId="20947" xr:uid="{9D616936-BFCB-4FAB-B405-D9C3B962418E}"/>
    <cellStyle name="Nota 2 4 2 2 5 3 5" xfId="20948" xr:uid="{7AA019F8-41FB-4A0E-A573-A17E51A5F82A}"/>
    <cellStyle name="Nota 2 4 2 2 5 4" xfId="20949" xr:uid="{8A1E6680-ED6E-4EED-B3FC-E6846EAA0B10}"/>
    <cellStyle name="Nota 2 4 2 2 5 4 2" xfId="20950" xr:uid="{F852E1E5-42F5-4318-AEC3-0F84CCE90B3A}"/>
    <cellStyle name="Nota 2 4 2 2 5 4 3" xfId="20951" xr:uid="{EFC97C2E-094E-49E6-B8D6-41CFDB4B038F}"/>
    <cellStyle name="Nota 2 4 2 2 5 4 4" xfId="20952" xr:uid="{199BE9CE-C52B-420E-9477-538C9609236C}"/>
    <cellStyle name="Nota 2 4 2 2 5 5" xfId="20953" xr:uid="{6A8C7BA5-8864-48BE-A373-E8CDF1D5F6C6}"/>
    <cellStyle name="Nota 2 4 2 2 5 5 2" xfId="20954" xr:uid="{E7E32306-BD4A-4CC7-ADD7-EBC345E68A3A}"/>
    <cellStyle name="Nota 2 4 2 2 5 5 3" xfId="20955" xr:uid="{7BCF5F29-CAE3-464A-8F5B-821FDE4F9084}"/>
    <cellStyle name="Nota 2 4 2 2 5 5 4" xfId="20956" xr:uid="{DC275948-D6D3-4E06-8BD3-90BCB7D04C87}"/>
    <cellStyle name="Nota 2 4 2 2 5 6" xfId="20957" xr:uid="{49595B7F-2384-46C7-97A9-70F36EA7EEA4}"/>
    <cellStyle name="Nota 2 4 2 2 5 6 2" xfId="20958" xr:uid="{E4583928-9844-40FA-8B33-5CDB902BC403}"/>
    <cellStyle name="Nota 2 4 2 2 5 6 3" xfId="20959" xr:uid="{E4BD1A59-36D5-463B-8458-93C7B6256E16}"/>
    <cellStyle name="Nota 2 4 2 2 5 6 4" xfId="20960" xr:uid="{87CEC3A4-9FB4-43AF-98F3-3FFDFF8DF226}"/>
    <cellStyle name="Nota 2 4 2 2 5 7" xfId="20961" xr:uid="{E3CA930B-7EB1-41ED-98F4-8724C5A53B05}"/>
    <cellStyle name="Nota 2 4 2 2 5 8" xfId="20962" xr:uid="{6CA8FFBF-1885-4AD0-B897-4A5C9CCD2858}"/>
    <cellStyle name="Nota 2 4 2 2 5 9" xfId="20963" xr:uid="{10A1CC3F-FA6F-4119-87B6-35DEA40B3A97}"/>
    <cellStyle name="Nota 2 4 2 2 6" xfId="20964" xr:uid="{98AEAEDC-6567-4993-A929-55EEFFD4A46D}"/>
    <cellStyle name="Nota 2 4 2 2 6 2" xfId="20965" xr:uid="{FB3FDB4E-92FB-4164-8078-2920B1051AA9}"/>
    <cellStyle name="Nota 2 4 2 2 6 3" xfId="20966" xr:uid="{B1435999-9E37-46A5-9028-77F6005F1903}"/>
    <cellStyle name="Nota 2 4 2 2 6 4" xfId="20967" xr:uid="{842998D7-24EA-416A-808F-2A3FDB688B6B}"/>
    <cellStyle name="Nota 2 4 2 2 6 5" xfId="20968" xr:uid="{4D17D0E1-3A40-4003-A2BA-8F7D90AB5C5C}"/>
    <cellStyle name="Nota 2 4 2 2 7" xfId="20969" xr:uid="{63ABF3B6-8D22-49DC-852B-6BCEF607BDE9}"/>
    <cellStyle name="Nota 2 4 2 2 7 2" xfId="20970" xr:uid="{2D858992-4CB2-4B92-8C9A-D0F1D55E92A1}"/>
    <cellStyle name="Nota 2 4 2 2 7 3" xfId="20971" xr:uid="{4A70689D-4F50-4BB1-B8B5-51FDF289183B}"/>
    <cellStyle name="Nota 2 4 2 2 7 4" xfId="20972" xr:uid="{7B8844FE-C0A7-4BD6-913A-2D1A6A2B812F}"/>
    <cellStyle name="Nota 2 4 2 2 8" xfId="20973" xr:uid="{91AEE700-CB54-4B89-84BA-AA3931FEDE2B}"/>
    <cellStyle name="Nota 2 4 2 2 8 2" xfId="20974" xr:uid="{C0E1D9E8-A3DD-4CDC-94DF-43462F526796}"/>
    <cellStyle name="Nota 2 4 2 2 8 3" xfId="20975" xr:uid="{55F9C81C-80FC-4DEC-B429-1FF92B80B517}"/>
    <cellStyle name="Nota 2 4 2 2 8 4" xfId="20976" xr:uid="{119ED73D-AAAA-4AAB-ADBE-6DD0BE1C79DB}"/>
    <cellStyle name="Nota 2 4 2 2 9" xfId="20977" xr:uid="{2951FD5F-F596-4A0B-9A2D-CD2BEEB333F3}"/>
    <cellStyle name="Nota 2 4 2 2 9 2" xfId="20978" xr:uid="{A6FFFBB3-819D-4209-85CE-E9BC254D0EF3}"/>
    <cellStyle name="Nota 2 4 2 2 9 3" xfId="20979" xr:uid="{B2134898-E8DD-4CFD-B0E6-3682A14F7371}"/>
    <cellStyle name="Nota 2 4 2 2 9 4" xfId="20980" xr:uid="{74B8048A-5501-4F69-84D9-9EC42F356DC4}"/>
    <cellStyle name="Nota 2 4 2 3" xfId="1035" xr:uid="{D96C04CC-2FD1-4840-8B5F-342284B05B8F}"/>
    <cellStyle name="Nota 2 4 2 3 10" xfId="20981" xr:uid="{C97C54D5-F7BC-43EE-9693-7587857AA04E}"/>
    <cellStyle name="Nota 2 4 2 3 11" xfId="20982" xr:uid="{699EBD97-BEF5-4D5A-81D2-DE14F8019465}"/>
    <cellStyle name="Nota 2 4 2 3 12" xfId="20983" xr:uid="{5CB63BEE-D1A9-4A04-8095-E05894EFB20F}"/>
    <cellStyle name="Nota 2 4 2 3 13" xfId="20984" xr:uid="{06C45707-FA31-4830-BED0-D3C58D757829}"/>
    <cellStyle name="Nota 2 4 2 3 14" xfId="20985" xr:uid="{47A24AFB-AA84-4D79-9AC0-DBA9BF7FBC2B}"/>
    <cellStyle name="Nota 2 4 2 3 2" xfId="20986" xr:uid="{F308ECD8-2080-4DDD-B1AD-F978A8ACBD08}"/>
    <cellStyle name="Nota 2 4 2 3 2 10" xfId="20987" xr:uid="{0D13988E-D12F-423F-8DB9-8257347EACAB}"/>
    <cellStyle name="Nota 2 4 2 3 2 2" xfId="20988" xr:uid="{28618B80-A93E-4B23-B0D9-E5DF3772C575}"/>
    <cellStyle name="Nota 2 4 2 3 2 2 2" xfId="20989" xr:uid="{A4863C16-12BF-4835-849E-6D6DCFFA2B4E}"/>
    <cellStyle name="Nota 2 4 2 3 2 2 3" xfId="20990" xr:uid="{073EF52D-AEB0-43AF-B229-219DC07E1981}"/>
    <cellStyle name="Nota 2 4 2 3 2 2 4" xfId="20991" xr:uid="{6859D6D0-E3C8-430A-A130-61871A1976B9}"/>
    <cellStyle name="Nota 2 4 2 3 2 2 5" xfId="20992" xr:uid="{24BC3B20-A306-4733-913E-E9BA3390ECE8}"/>
    <cellStyle name="Nota 2 4 2 3 2 3" xfId="20993" xr:uid="{9DCD9450-2ADE-428C-8991-6698CD795A5F}"/>
    <cellStyle name="Nota 2 4 2 3 2 3 2" xfId="20994" xr:uid="{F5675E7C-3EDD-4773-8C63-7D9046BF3B83}"/>
    <cellStyle name="Nota 2 4 2 3 2 3 3" xfId="20995" xr:uid="{06C5AD11-0100-40DB-B3AD-8CEE00079B21}"/>
    <cellStyle name="Nota 2 4 2 3 2 3 4" xfId="20996" xr:uid="{151D2381-B93D-458E-88A6-3401427FA14F}"/>
    <cellStyle name="Nota 2 4 2 3 2 3 5" xfId="20997" xr:uid="{99F6E295-16AC-41EE-9B19-74FCCF30F276}"/>
    <cellStyle name="Nota 2 4 2 3 2 4" xfId="20998" xr:uid="{D1C869BA-549B-483E-8776-37FDFA938E8C}"/>
    <cellStyle name="Nota 2 4 2 3 2 4 2" xfId="20999" xr:uid="{94C4B6DC-868E-419F-AEBF-C466CC87DE67}"/>
    <cellStyle name="Nota 2 4 2 3 2 4 3" xfId="21000" xr:uid="{6494AAA6-D233-4F86-AC13-0752CD65538F}"/>
    <cellStyle name="Nota 2 4 2 3 2 4 4" xfId="21001" xr:uid="{3A94B236-CDE9-4DC6-92D2-7A5224434B45}"/>
    <cellStyle name="Nota 2 4 2 3 2 5" xfId="21002" xr:uid="{408B7098-DD61-4946-ADBC-154CFD247F2D}"/>
    <cellStyle name="Nota 2 4 2 3 2 5 2" xfId="21003" xr:uid="{34A909DC-C2AD-4DB5-9525-BDA2717C997F}"/>
    <cellStyle name="Nota 2 4 2 3 2 5 3" xfId="21004" xr:uid="{C9E30CFC-6518-4890-9DD7-03E92F846FE0}"/>
    <cellStyle name="Nota 2 4 2 3 2 5 4" xfId="21005" xr:uid="{D5E75C9A-E98C-4331-BCCD-C6402BC83931}"/>
    <cellStyle name="Nota 2 4 2 3 2 6" xfId="21006" xr:uid="{F89BD959-B273-4CE9-BA42-26D5A4C3D5FB}"/>
    <cellStyle name="Nota 2 4 2 3 2 6 2" xfId="21007" xr:uid="{07D1B5BE-E364-4E83-9A85-9DC1AAAA25B9}"/>
    <cellStyle name="Nota 2 4 2 3 2 6 3" xfId="21008" xr:uid="{40EA7F92-C1D7-499F-96F0-07FE5A615CFE}"/>
    <cellStyle name="Nota 2 4 2 3 2 6 4" xfId="21009" xr:uid="{3F3D76F7-2BC1-4AED-88F4-97C0A80771D6}"/>
    <cellStyle name="Nota 2 4 2 3 2 7" xfId="21010" xr:uid="{F5A69F1D-5EA1-4D6A-B8E4-777E46D873D5}"/>
    <cellStyle name="Nota 2 4 2 3 2 8" xfId="21011" xr:uid="{B9083D1F-4FEF-48A0-90E5-8EEE3C7474E6}"/>
    <cellStyle name="Nota 2 4 2 3 2 9" xfId="21012" xr:uid="{DF340D04-106B-4762-A98B-5A2070FBA309}"/>
    <cellStyle name="Nota 2 4 2 3 3" xfId="21013" xr:uid="{D9AA0ACD-D423-4F48-A179-0802189FB4A7}"/>
    <cellStyle name="Nota 2 4 2 3 3 10" xfId="21014" xr:uid="{72804B56-12C1-4582-97EC-D72F64BB39E5}"/>
    <cellStyle name="Nota 2 4 2 3 3 2" xfId="21015" xr:uid="{D3B01FF5-6481-4F0F-83FD-968424D89A36}"/>
    <cellStyle name="Nota 2 4 2 3 3 2 2" xfId="21016" xr:uid="{66F2044D-1FB5-4700-823B-06189B68B0F6}"/>
    <cellStyle name="Nota 2 4 2 3 3 2 3" xfId="21017" xr:uid="{68DF10D6-32BB-4C5E-8336-174074DC5CE8}"/>
    <cellStyle name="Nota 2 4 2 3 3 2 4" xfId="21018" xr:uid="{D3A6FA0B-A80B-4B13-AE18-DA70D7291326}"/>
    <cellStyle name="Nota 2 4 2 3 3 2 5" xfId="21019" xr:uid="{5335E103-2B09-41DC-9DB6-E40E04C95261}"/>
    <cellStyle name="Nota 2 4 2 3 3 3" xfId="21020" xr:uid="{0CBE95C3-5899-40DC-9A7A-CD16D58AFB1C}"/>
    <cellStyle name="Nota 2 4 2 3 3 3 2" xfId="21021" xr:uid="{2577F525-66B1-4A9B-AEAC-280EA1E611F6}"/>
    <cellStyle name="Nota 2 4 2 3 3 3 3" xfId="21022" xr:uid="{358349BD-1BF0-4AFF-8CC1-57D518BFC86C}"/>
    <cellStyle name="Nota 2 4 2 3 3 3 4" xfId="21023" xr:uid="{028F9512-89BD-406F-A1D9-F689EBB93F2F}"/>
    <cellStyle name="Nota 2 4 2 3 3 3 5" xfId="21024" xr:uid="{C1B142F7-D0C9-4A05-9B3F-E174D52F9BF5}"/>
    <cellStyle name="Nota 2 4 2 3 3 4" xfId="21025" xr:uid="{FA459F52-2DFC-4656-A5E5-FB081908012E}"/>
    <cellStyle name="Nota 2 4 2 3 3 4 2" xfId="21026" xr:uid="{E565C3F4-6AEE-40BA-A516-7E584941FC2D}"/>
    <cellStyle name="Nota 2 4 2 3 3 4 3" xfId="21027" xr:uid="{5F9A2014-44E7-4D53-AA0F-9138AC01B0F8}"/>
    <cellStyle name="Nota 2 4 2 3 3 4 4" xfId="21028" xr:uid="{9C02BCEA-D49B-4B7F-B031-6E7303841C8A}"/>
    <cellStyle name="Nota 2 4 2 3 3 5" xfId="21029" xr:uid="{02148E7E-ECCD-46F9-9F07-7FF304352023}"/>
    <cellStyle name="Nota 2 4 2 3 3 5 2" xfId="21030" xr:uid="{938CDF06-DFEB-45A3-A6F6-DBCB8EBA4774}"/>
    <cellStyle name="Nota 2 4 2 3 3 5 3" xfId="21031" xr:uid="{A2646F6B-D596-4BF7-8BFD-4E034669BCEC}"/>
    <cellStyle name="Nota 2 4 2 3 3 5 4" xfId="21032" xr:uid="{1BD705A4-F58D-4E57-9A93-436FBD1A2BDA}"/>
    <cellStyle name="Nota 2 4 2 3 3 6" xfId="21033" xr:uid="{29DE67B6-3225-4FBA-AB0F-5B68D1442B7C}"/>
    <cellStyle name="Nota 2 4 2 3 3 6 2" xfId="21034" xr:uid="{2B8F39B6-582A-4333-94BB-F99559071853}"/>
    <cellStyle name="Nota 2 4 2 3 3 6 3" xfId="21035" xr:uid="{4FD5DF91-D334-41D4-A08E-82BA6F5E8534}"/>
    <cellStyle name="Nota 2 4 2 3 3 6 4" xfId="21036" xr:uid="{A080E82F-8D1D-40A6-A858-2860589DC4C9}"/>
    <cellStyle name="Nota 2 4 2 3 3 7" xfId="21037" xr:uid="{8A9D18CD-8646-4741-9C49-68F5CD99258C}"/>
    <cellStyle name="Nota 2 4 2 3 3 8" xfId="21038" xr:uid="{8CD3A152-E7AE-457B-BF11-2C8580CE8782}"/>
    <cellStyle name="Nota 2 4 2 3 3 9" xfId="21039" xr:uid="{F1E7716F-2ADC-4664-89E6-D88DBD123D2B}"/>
    <cellStyle name="Nota 2 4 2 3 4" xfId="21040" xr:uid="{38E19DEC-EC04-43CD-98E9-67DB05E42D46}"/>
    <cellStyle name="Nota 2 4 2 3 4 2" xfId="21041" xr:uid="{EA5FD80E-BED0-443B-A4DA-FA3E4752A296}"/>
    <cellStyle name="Nota 2 4 2 3 4 3" xfId="21042" xr:uid="{59D119A1-68A0-49F6-978A-3171C5026552}"/>
    <cellStyle name="Nota 2 4 2 3 4 4" xfId="21043" xr:uid="{54B4B92B-AA47-47C6-9989-86A189325FA7}"/>
    <cellStyle name="Nota 2 4 2 3 4 5" xfId="21044" xr:uid="{129C9201-51E0-43FC-9DC8-ADF70D761DC7}"/>
    <cellStyle name="Nota 2 4 2 3 5" xfId="21045" xr:uid="{57436095-3B56-4C2F-BE64-DC068436D626}"/>
    <cellStyle name="Nota 2 4 2 3 5 2" xfId="21046" xr:uid="{40B868ED-4FBB-4AB7-9030-57A619DE94E5}"/>
    <cellStyle name="Nota 2 4 2 3 5 3" xfId="21047" xr:uid="{F1925EF9-4D28-4690-A527-990459148975}"/>
    <cellStyle name="Nota 2 4 2 3 5 4" xfId="21048" xr:uid="{A12E2E05-B332-4A16-96FE-ABBCDB350B65}"/>
    <cellStyle name="Nota 2 4 2 3 5 5" xfId="21049" xr:uid="{5DBEAAFB-D5FA-44D3-A26A-183BEC61A244}"/>
    <cellStyle name="Nota 2 4 2 3 6" xfId="21050" xr:uid="{E83493AF-3D85-4BAE-A268-54C281B9E84D}"/>
    <cellStyle name="Nota 2 4 2 3 6 2" xfId="21051" xr:uid="{5482408F-10ED-49D7-A1B1-A9E2E11F3E2D}"/>
    <cellStyle name="Nota 2 4 2 3 6 3" xfId="21052" xr:uid="{30A087A7-BCB4-4E27-98F3-6E105D0274AB}"/>
    <cellStyle name="Nota 2 4 2 3 6 4" xfId="21053" xr:uid="{AB354830-6654-4CC0-8823-634020EFB9E3}"/>
    <cellStyle name="Nota 2 4 2 3 7" xfId="21054" xr:uid="{751234A4-0460-4272-9421-769505062F3F}"/>
    <cellStyle name="Nota 2 4 2 3 7 2" xfId="21055" xr:uid="{7457D6D0-BF4E-4F9A-8A97-E1AA043B3E73}"/>
    <cellStyle name="Nota 2 4 2 3 7 3" xfId="21056" xr:uid="{8CE3609E-3FE5-428A-8777-6C75D92B600F}"/>
    <cellStyle name="Nota 2 4 2 3 7 4" xfId="21057" xr:uid="{B425D813-8B53-4BAF-A86E-0A0FADD75364}"/>
    <cellStyle name="Nota 2 4 2 3 8" xfId="21058" xr:uid="{CA1A8634-CB44-4517-8D43-C922745B6B12}"/>
    <cellStyle name="Nota 2 4 2 3 8 2" xfId="21059" xr:uid="{B12BC957-DA3D-4492-A66D-07A6DF4106EA}"/>
    <cellStyle name="Nota 2 4 2 3 8 3" xfId="21060" xr:uid="{952D7D09-90AC-4A1A-9E15-ED783ADA856C}"/>
    <cellStyle name="Nota 2 4 2 3 8 4" xfId="21061" xr:uid="{2A416F02-6C48-4E77-A2E5-B26B13E6B0FB}"/>
    <cellStyle name="Nota 2 4 2 3 9" xfId="21062" xr:uid="{6BFB6DC9-678E-4746-A2A1-4A468A822EC5}"/>
    <cellStyle name="Nota 2 4 2 4" xfId="21063" xr:uid="{BBE6D876-BB1C-4DF1-B011-C5495BAE8453}"/>
    <cellStyle name="Nota 2 4 2 4 10" xfId="21064" xr:uid="{B81FA986-CFF5-42FF-8B56-8B11135FC7B1}"/>
    <cellStyle name="Nota 2 4 2 4 2" xfId="21065" xr:uid="{8010EF7A-D7DE-429B-94C0-63EAD004F06F}"/>
    <cellStyle name="Nota 2 4 2 4 2 2" xfId="21066" xr:uid="{3DA05BCE-790C-4419-AA13-4B8A288FEA66}"/>
    <cellStyle name="Nota 2 4 2 4 2 3" xfId="21067" xr:uid="{1424A142-BE6F-4E51-9E44-F013C060FB68}"/>
    <cellStyle name="Nota 2 4 2 4 2 4" xfId="21068" xr:uid="{9F87E896-111E-4EE6-8FB9-9DC11546B02A}"/>
    <cellStyle name="Nota 2 4 2 4 2 5" xfId="21069" xr:uid="{5CB36449-A0BE-4D1D-B0EC-EFCE4768756F}"/>
    <cellStyle name="Nota 2 4 2 4 3" xfId="21070" xr:uid="{727AD5B0-3532-40D4-B5E6-F23D98B62DE7}"/>
    <cellStyle name="Nota 2 4 2 4 3 2" xfId="21071" xr:uid="{E6131627-75AD-47C1-A50D-4782C7A46CE9}"/>
    <cellStyle name="Nota 2 4 2 4 3 3" xfId="21072" xr:uid="{1AD225B2-E4D9-4BF2-999E-780B67EEE9B1}"/>
    <cellStyle name="Nota 2 4 2 4 3 4" xfId="21073" xr:uid="{F120025B-0DCD-4F03-AA87-2772A04E75EE}"/>
    <cellStyle name="Nota 2 4 2 4 3 5" xfId="21074" xr:uid="{8F5FB5B5-55D7-4BE8-9622-1B4B1132A595}"/>
    <cellStyle name="Nota 2 4 2 4 4" xfId="21075" xr:uid="{0E4B1CF0-FCBC-48ED-ABDF-ACC42C7DFF06}"/>
    <cellStyle name="Nota 2 4 2 4 4 2" xfId="21076" xr:uid="{E7D945C0-BFC1-499F-9041-E08D639651A8}"/>
    <cellStyle name="Nota 2 4 2 4 4 3" xfId="21077" xr:uid="{2E4E268D-12F5-4C10-A0DB-942DDA7BEDD0}"/>
    <cellStyle name="Nota 2 4 2 4 4 4" xfId="21078" xr:uid="{43190D29-87A3-49B6-86C6-B11881A519FD}"/>
    <cellStyle name="Nota 2 4 2 4 5" xfId="21079" xr:uid="{C1081698-6B71-417F-A4AB-8F23BEF7F0B6}"/>
    <cellStyle name="Nota 2 4 2 4 5 2" xfId="21080" xr:uid="{8361BCB7-BC34-4CEB-A193-A3124B96AE01}"/>
    <cellStyle name="Nota 2 4 2 4 5 3" xfId="21081" xr:uid="{2D6C82F0-0AC7-44B4-A117-B95ECF9CDB7F}"/>
    <cellStyle name="Nota 2 4 2 4 5 4" xfId="21082" xr:uid="{297C9353-453C-4576-875F-B43070A7B848}"/>
    <cellStyle name="Nota 2 4 2 4 6" xfId="21083" xr:uid="{CF65F317-CD46-4978-B204-2BBBFA6B95DB}"/>
    <cellStyle name="Nota 2 4 2 4 6 2" xfId="21084" xr:uid="{16AB206E-5C0E-4986-B6D4-8101F673A72B}"/>
    <cellStyle name="Nota 2 4 2 4 6 3" xfId="21085" xr:uid="{48C07752-BCFF-4E54-BD62-42C25AF39C01}"/>
    <cellStyle name="Nota 2 4 2 4 6 4" xfId="21086" xr:uid="{9346BA4F-B5F8-4CC5-8FE6-EBB33C4E5A59}"/>
    <cellStyle name="Nota 2 4 2 4 7" xfId="21087" xr:uid="{620752B9-5DB3-46F9-8319-022FD7887ACD}"/>
    <cellStyle name="Nota 2 4 2 4 8" xfId="21088" xr:uid="{276586D5-11AB-4F00-930B-B6DE63C37FC0}"/>
    <cellStyle name="Nota 2 4 2 4 9" xfId="21089" xr:uid="{834CB5DC-A823-4D3F-B45B-18084F5CB066}"/>
    <cellStyle name="Nota 2 4 2 5" xfId="21090" xr:uid="{A4826FEE-6A43-4C10-BCAB-D08B206701EC}"/>
    <cellStyle name="Nota 2 4 2 5 10" xfId="21091" xr:uid="{8D7C394F-0960-465C-97C1-76BB5C6493BB}"/>
    <cellStyle name="Nota 2 4 2 5 2" xfId="21092" xr:uid="{EBFDA720-466B-47C8-BF07-7F40F812A65E}"/>
    <cellStyle name="Nota 2 4 2 5 2 2" xfId="21093" xr:uid="{A7C3389E-0D37-4435-ADA1-DB86450A84C1}"/>
    <cellStyle name="Nota 2 4 2 5 2 3" xfId="21094" xr:uid="{3A676925-6800-4063-9959-46D4EC2BA78F}"/>
    <cellStyle name="Nota 2 4 2 5 2 4" xfId="21095" xr:uid="{845F7CE1-9CBB-48C1-9CBA-406F2527F484}"/>
    <cellStyle name="Nota 2 4 2 5 2 5" xfId="21096" xr:uid="{3A2C6700-7BF4-424B-B50C-B83D356E4D7C}"/>
    <cellStyle name="Nota 2 4 2 5 3" xfId="21097" xr:uid="{0EB48EED-5798-4439-AE32-B5DC98C4E865}"/>
    <cellStyle name="Nota 2 4 2 5 3 2" xfId="21098" xr:uid="{10F10B3C-6CEE-41B7-A12C-031FFC87ACBB}"/>
    <cellStyle name="Nota 2 4 2 5 3 3" xfId="21099" xr:uid="{3E862C5F-B0CC-407B-B1AD-5FF1DD093D4C}"/>
    <cellStyle name="Nota 2 4 2 5 3 4" xfId="21100" xr:uid="{9B472910-7DB7-4F91-BC75-764BCB1EDF1A}"/>
    <cellStyle name="Nota 2 4 2 5 3 5" xfId="21101" xr:uid="{A836A075-EE87-4E60-ABF5-BB05FC650937}"/>
    <cellStyle name="Nota 2 4 2 5 4" xfId="21102" xr:uid="{34AB5480-14D0-4BA3-9CDB-4E8CD064B814}"/>
    <cellStyle name="Nota 2 4 2 5 4 2" xfId="21103" xr:uid="{19521A06-F49E-4748-A472-FB947716D71A}"/>
    <cellStyle name="Nota 2 4 2 5 4 3" xfId="21104" xr:uid="{2E2B4D32-EDFF-477D-A01B-DD29CBA30BF8}"/>
    <cellStyle name="Nota 2 4 2 5 4 4" xfId="21105" xr:uid="{0A213D1C-D6F3-4312-BCB4-16E7AA7B0F39}"/>
    <cellStyle name="Nota 2 4 2 5 5" xfId="21106" xr:uid="{44524CAF-A52A-4109-B86B-05F36716CA0F}"/>
    <cellStyle name="Nota 2 4 2 5 5 2" xfId="21107" xr:uid="{924013D6-A51D-4867-BD5A-A3ED63192275}"/>
    <cellStyle name="Nota 2 4 2 5 5 3" xfId="21108" xr:uid="{E0CD5B70-2F4E-4346-818F-021723FCE007}"/>
    <cellStyle name="Nota 2 4 2 5 5 4" xfId="21109" xr:uid="{1FBB4D16-B6C5-425D-A635-F05ECA397D66}"/>
    <cellStyle name="Nota 2 4 2 5 6" xfId="21110" xr:uid="{BBD6F3A8-C365-4121-B27D-C6E3F038EDC4}"/>
    <cellStyle name="Nota 2 4 2 5 6 2" xfId="21111" xr:uid="{C875C411-4034-4CE9-B39D-D358B6729C9F}"/>
    <cellStyle name="Nota 2 4 2 5 6 3" xfId="21112" xr:uid="{1932237E-C879-4A77-BAB4-999A8B541C25}"/>
    <cellStyle name="Nota 2 4 2 5 6 4" xfId="21113" xr:uid="{CF04412E-2CD5-45E2-BDDA-77ED98C26789}"/>
    <cellStyle name="Nota 2 4 2 5 7" xfId="21114" xr:uid="{9B522D9E-5B2A-4169-8142-61E1BD84FF54}"/>
    <cellStyle name="Nota 2 4 2 5 8" xfId="21115" xr:uid="{2BAF3571-6E5E-4A5A-8DAF-9C573FBD5174}"/>
    <cellStyle name="Nota 2 4 2 5 9" xfId="21116" xr:uid="{F94FF540-E533-4C9D-953F-D67DA265A870}"/>
    <cellStyle name="Nota 2 4 2 6" xfId="21117" xr:uid="{A3453386-FD63-4646-B6E8-7A693017F0FB}"/>
    <cellStyle name="Nota 2 4 2 6 10" xfId="21118" xr:uid="{370709FE-035C-4995-8D5C-810EE192D087}"/>
    <cellStyle name="Nota 2 4 2 6 2" xfId="21119" xr:uid="{5175B8C7-67B2-431B-A5F5-D255331116E1}"/>
    <cellStyle name="Nota 2 4 2 6 2 2" xfId="21120" xr:uid="{8753ED98-3C91-4CE9-9CC5-146C631DA190}"/>
    <cellStyle name="Nota 2 4 2 6 2 3" xfId="21121" xr:uid="{809E7C4F-41E0-4766-9B25-40E352A75DBE}"/>
    <cellStyle name="Nota 2 4 2 6 2 4" xfId="21122" xr:uid="{1A953E31-A2EE-4D00-8CAA-9DAA8721698C}"/>
    <cellStyle name="Nota 2 4 2 6 2 5" xfId="21123" xr:uid="{4370028A-D8AD-4332-AE01-85065F8A596E}"/>
    <cellStyle name="Nota 2 4 2 6 3" xfId="21124" xr:uid="{900842A1-014E-43FC-87C1-5C03D490E69A}"/>
    <cellStyle name="Nota 2 4 2 6 3 2" xfId="21125" xr:uid="{BFB416DB-41DC-4078-9072-5D69E45DF655}"/>
    <cellStyle name="Nota 2 4 2 6 3 3" xfId="21126" xr:uid="{2A576AC1-611E-46A1-8852-39C2BB079513}"/>
    <cellStyle name="Nota 2 4 2 6 3 4" xfId="21127" xr:uid="{2F31E60E-5651-4CAA-ABDD-F9082E2C41B4}"/>
    <cellStyle name="Nota 2 4 2 6 3 5" xfId="21128" xr:uid="{B7BE1C52-0D76-4B13-9329-B7A677F9B893}"/>
    <cellStyle name="Nota 2 4 2 6 4" xfId="21129" xr:uid="{F917CD9B-31F3-4257-8034-0442A28195B4}"/>
    <cellStyle name="Nota 2 4 2 6 4 2" xfId="21130" xr:uid="{46141E12-100B-4E83-A07D-CFD95BD507ED}"/>
    <cellStyle name="Nota 2 4 2 6 4 3" xfId="21131" xr:uid="{5E9906F4-F4EE-4FA0-A7A0-C4C0AC250BCA}"/>
    <cellStyle name="Nota 2 4 2 6 4 4" xfId="21132" xr:uid="{24C1D734-E917-4762-AF84-98C83A696BE7}"/>
    <cellStyle name="Nota 2 4 2 6 5" xfId="21133" xr:uid="{9A45DDDC-FD77-446C-BCAA-0F2FB5D1A563}"/>
    <cellStyle name="Nota 2 4 2 6 5 2" xfId="21134" xr:uid="{3B9E9DD7-D824-4C0C-BDEA-F9DC067EE596}"/>
    <cellStyle name="Nota 2 4 2 6 5 3" xfId="21135" xr:uid="{EB0FF031-4359-476F-A044-998D9EA190AE}"/>
    <cellStyle name="Nota 2 4 2 6 5 4" xfId="21136" xr:uid="{0DC6C68B-C02A-4CC6-90BE-B0B209F48785}"/>
    <cellStyle name="Nota 2 4 2 6 6" xfId="21137" xr:uid="{B57645E8-1FC0-424B-A708-4E399C04FE06}"/>
    <cellStyle name="Nota 2 4 2 6 6 2" xfId="21138" xr:uid="{10DC9FF1-4473-4CC9-A6AA-8F50AD8D0E7B}"/>
    <cellStyle name="Nota 2 4 2 6 6 3" xfId="21139" xr:uid="{B0D6EBD4-9D8B-4EF0-AC8F-D57C9E3B4E3B}"/>
    <cellStyle name="Nota 2 4 2 6 6 4" xfId="21140" xr:uid="{8717FD66-E776-45AE-97C3-7384176AB91A}"/>
    <cellStyle name="Nota 2 4 2 6 7" xfId="21141" xr:uid="{87484EF5-625F-4EBD-899D-18A2B75FB5A1}"/>
    <cellStyle name="Nota 2 4 2 6 8" xfId="21142" xr:uid="{0DD21540-80AA-45C5-AB30-DCCF52C9986C}"/>
    <cellStyle name="Nota 2 4 2 6 9" xfId="21143" xr:uid="{25A4A18C-AE26-40E9-A35C-CC33E056E6D5}"/>
    <cellStyle name="Nota 2 4 2 7" xfId="21144" xr:uid="{DE7FDF3C-EBA5-4C2C-9296-013A970469A2}"/>
    <cellStyle name="Nota 2 4 2 7 2" xfId="21145" xr:uid="{2B311C19-A8B0-4419-9965-E9B4D4EBBB57}"/>
    <cellStyle name="Nota 2 4 2 7 3" xfId="21146" xr:uid="{CC101751-52AA-4890-896F-F086AE3E3489}"/>
    <cellStyle name="Nota 2 4 2 7 4" xfId="21147" xr:uid="{290CE99C-4FE3-48A2-ACCE-58CA3C340A1F}"/>
    <cellStyle name="Nota 2 4 2 7 5" xfId="21148" xr:uid="{58DF4BA0-B625-4E34-A2BA-AB8C2799E1C4}"/>
    <cellStyle name="Nota 2 4 2 8" xfId="21149" xr:uid="{115D6C27-9C46-4B8E-80BE-75A51DDD9028}"/>
    <cellStyle name="Nota 2 4 2 8 2" xfId="21150" xr:uid="{6629265A-2ED5-462B-AB4D-DC30A0E42578}"/>
    <cellStyle name="Nota 2 4 2 8 3" xfId="21151" xr:uid="{B93842B2-46D7-4E0A-B3A1-2DF2CB14FF17}"/>
    <cellStyle name="Nota 2 4 2 8 4" xfId="21152" xr:uid="{707AAEEE-9220-41F1-AD6C-1A8FFCA5AADC}"/>
    <cellStyle name="Nota 2 4 2 9" xfId="21153" xr:uid="{C13FF113-816B-4AED-A211-5712B9A37FE8}"/>
    <cellStyle name="Nota 2 4 2 9 2" xfId="21154" xr:uid="{CB44CEB0-B0CC-4CFF-98CA-263E35B55FD3}"/>
    <cellStyle name="Nota 2 4 2 9 3" xfId="21155" xr:uid="{2A26927E-F2C3-4824-8736-1A49E1049E5C}"/>
    <cellStyle name="Nota 2 4 2 9 4" xfId="21156" xr:uid="{4BA6B4D6-A353-4FBD-91C0-22293CDCF7A6}"/>
    <cellStyle name="Nota 2 4 3" xfId="760" xr:uid="{5E110C2A-C99C-46FA-A44F-699CE73C8308}"/>
    <cellStyle name="Nota 2 4 3 10" xfId="21157" xr:uid="{A4463069-DDC2-4CCE-BF67-725118D4179D}"/>
    <cellStyle name="Nota 2 4 3 11" xfId="21158" xr:uid="{0FF45E86-11D5-48A0-B1C9-3C143DEBC66A}"/>
    <cellStyle name="Nota 2 4 3 12" xfId="21159" xr:uid="{B969D52B-4935-4AA8-8EFC-F6545EF4F591}"/>
    <cellStyle name="Nota 2 4 3 13" xfId="21160" xr:uid="{5C190651-D812-4AC6-AEBB-AA382F33BE74}"/>
    <cellStyle name="Nota 2 4 3 14" xfId="21161" xr:uid="{8DAD2A24-F203-4734-AB62-44F73FA15965}"/>
    <cellStyle name="Nota 2 4 3 2" xfId="1011" xr:uid="{1F33BB60-4ECB-431D-867C-66B20D949C87}"/>
    <cellStyle name="Nota 2 4 3 2 10" xfId="21162" xr:uid="{9FCBA9BF-FF61-4976-8958-57F5854046EE}"/>
    <cellStyle name="Nota 2 4 3 2 11" xfId="21163" xr:uid="{E14D2374-34AD-4812-B39B-8387FF3BC017}"/>
    <cellStyle name="Nota 2 4 3 2 12" xfId="21164" xr:uid="{13D0670C-43ED-4C02-BF33-0ECF6BDCC2A8}"/>
    <cellStyle name="Nota 2 4 3 2 13" xfId="21165" xr:uid="{C0C8CD9C-21F8-490C-84D9-F5112EAB53A2}"/>
    <cellStyle name="Nota 2 4 3 2 14" xfId="21166" xr:uid="{4B1D5B77-7CFF-41CC-BE5B-0F22206C4D77}"/>
    <cellStyle name="Nota 2 4 3 2 2" xfId="21167" xr:uid="{6BC27BB1-297B-445A-9E50-780DE0126B7F}"/>
    <cellStyle name="Nota 2 4 3 2 2 10" xfId="21168" xr:uid="{C256D533-21FD-4328-B408-0F34AE99E2CF}"/>
    <cellStyle name="Nota 2 4 3 2 2 2" xfId="21169" xr:uid="{01B62B8F-44CB-43F4-AA62-DD5448180825}"/>
    <cellStyle name="Nota 2 4 3 2 2 2 2" xfId="21170" xr:uid="{52676780-FAEB-4C0C-AF12-2D1BC4438BCB}"/>
    <cellStyle name="Nota 2 4 3 2 2 2 3" xfId="21171" xr:uid="{C332F8B6-F51F-4FF9-9D88-AA088731007B}"/>
    <cellStyle name="Nota 2 4 3 2 2 2 4" xfId="21172" xr:uid="{A6A23932-0D86-48A2-929C-1754454DB035}"/>
    <cellStyle name="Nota 2 4 3 2 2 2 5" xfId="21173" xr:uid="{C6F7B935-42EC-4DF8-86D4-967AD8692B66}"/>
    <cellStyle name="Nota 2 4 3 2 2 3" xfId="21174" xr:uid="{96ECCA6A-5F2A-4C4A-8014-3ED8C49AE875}"/>
    <cellStyle name="Nota 2 4 3 2 2 3 2" xfId="21175" xr:uid="{0B2A7104-695E-4D58-A448-CB7D49744E0C}"/>
    <cellStyle name="Nota 2 4 3 2 2 3 3" xfId="21176" xr:uid="{01AC745C-531A-4BDF-A774-F9C30D2793E6}"/>
    <cellStyle name="Nota 2 4 3 2 2 3 4" xfId="21177" xr:uid="{08BA9965-E2CB-43EE-89B7-3C396686FF8C}"/>
    <cellStyle name="Nota 2 4 3 2 2 3 5" xfId="21178" xr:uid="{DAC78C46-5703-458D-A634-7E3D008974D3}"/>
    <cellStyle name="Nota 2 4 3 2 2 4" xfId="21179" xr:uid="{18C65AC4-AE5E-45CA-AA85-A3CA99C76A82}"/>
    <cellStyle name="Nota 2 4 3 2 2 4 2" xfId="21180" xr:uid="{60F74EAE-6D9C-475E-868C-428759297822}"/>
    <cellStyle name="Nota 2 4 3 2 2 4 3" xfId="21181" xr:uid="{DEBB827C-06B8-499C-A550-FCD16ECE93F1}"/>
    <cellStyle name="Nota 2 4 3 2 2 4 4" xfId="21182" xr:uid="{0C1ECA62-8F9D-433F-AFF4-53CF154E58A1}"/>
    <cellStyle name="Nota 2 4 3 2 2 5" xfId="21183" xr:uid="{38CA7865-25FA-454D-B7C0-9A92055EA90D}"/>
    <cellStyle name="Nota 2 4 3 2 2 5 2" xfId="21184" xr:uid="{B1570312-BFE8-4236-8C5B-3A5AB5955403}"/>
    <cellStyle name="Nota 2 4 3 2 2 5 3" xfId="21185" xr:uid="{4F232564-9A2A-4F54-9A22-F26B3DF3E343}"/>
    <cellStyle name="Nota 2 4 3 2 2 5 4" xfId="21186" xr:uid="{C8B062F6-732E-4F5D-B366-DB338E72EA8F}"/>
    <cellStyle name="Nota 2 4 3 2 2 6" xfId="21187" xr:uid="{3983C212-3E49-488B-B9F5-56F04CF4E46B}"/>
    <cellStyle name="Nota 2 4 3 2 2 6 2" xfId="21188" xr:uid="{C41C3399-73E3-4B16-A496-8C7C0702E9BD}"/>
    <cellStyle name="Nota 2 4 3 2 2 6 3" xfId="21189" xr:uid="{F396FC2A-9FAF-400B-B414-58F2B37E2172}"/>
    <cellStyle name="Nota 2 4 3 2 2 6 4" xfId="21190" xr:uid="{E768BC52-253F-4143-B83B-919B8954C0A0}"/>
    <cellStyle name="Nota 2 4 3 2 2 7" xfId="21191" xr:uid="{D4FCD979-7FA7-43E3-9662-39F12BC64E16}"/>
    <cellStyle name="Nota 2 4 3 2 2 8" xfId="21192" xr:uid="{1A3D082E-707E-4A21-89CA-4297185C2FB3}"/>
    <cellStyle name="Nota 2 4 3 2 2 9" xfId="21193" xr:uid="{D7F5F670-7569-4641-91F1-2B8C55F16A3E}"/>
    <cellStyle name="Nota 2 4 3 2 3" xfId="21194" xr:uid="{506E8897-86C7-4864-A394-092F6B9BF7B8}"/>
    <cellStyle name="Nota 2 4 3 2 3 10" xfId="21195" xr:uid="{D6873FD4-DE05-48A9-8C95-70EC31F500A2}"/>
    <cellStyle name="Nota 2 4 3 2 3 2" xfId="21196" xr:uid="{3E4831AD-AD36-4AB5-A3E5-1D58C92CABEB}"/>
    <cellStyle name="Nota 2 4 3 2 3 2 2" xfId="21197" xr:uid="{A7173D7E-7B8E-42A7-ADD7-7A367F3AE50E}"/>
    <cellStyle name="Nota 2 4 3 2 3 2 3" xfId="21198" xr:uid="{57C3DCF9-86BD-4706-A060-34B54BBB2020}"/>
    <cellStyle name="Nota 2 4 3 2 3 2 4" xfId="21199" xr:uid="{C533B836-5880-44D8-BDF5-B609E324E0B7}"/>
    <cellStyle name="Nota 2 4 3 2 3 2 5" xfId="21200" xr:uid="{9ED0D8FB-8C00-479E-8B56-21DB6181C67D}"/>
    <cellStyle name="Nota 2 4 3 2 3 3" xfId="21201" xr:uid="{DA665319-4B10-4E4B-8FB4-3D6BE369C886}"/>
    <cellStyle name="Nota 2 4 3 2 3 3 2" xfId="21202" xr:uid="{70124B61-AF72-4C6C-958B-1B1189417D83}"/>
    <cellStyle name="Nota 2 4 3 2 3 3 3" xfId="21203" xr:uid="{D31E1CF4-C093-4F27-8C94-12C1B56DA669}"/>
    <cellStyle name="Nota 2 4 3 2 3 3 4" xfId="21204" xr:uid="{621DAEDA-4397-49B8-BEF6-4A1562899DCD}"/>
    <cellStyle name="Nota 2 4 3 2 3 3 5" xfId="21205" xr:uid="{890C5354-86C2-46C6-A039-8C1764491973}"/>
    <cellStyle name="Nota 2 4 3 2 3 4" xfId="21206" xr:uid="{E043F9B7-EBD4-49EA-96DA-20B7FFC27AFC}"/>
    <cellStyle name="Nota 2 4 3 2 3 4 2" xfId="21207" xr:uid="{CB0DE28A-A36E-4E35-826A-7AAC63A4BEC0}"/>
    <cellStyle name="Nota 2 4 3 2 3 4 3" xfId="21208" xr:uid="{64353384-F20E-4120-8AD1-36E880DE8679}"/>
    <cellStyle name="Nota 2 4 3 2 3 4 4" xfId="21209" xr:uid="{398F2C13-9C71-48AD-BCF6-2EDE4207CE24}"/>
    <cellStyle name="Nota 2 4 3 2 3 5" xfId="21210" xr:uid="{53263490-F8AF-471B-9B33-E716061E283A}"/>
    <cellStyle name="Nota 2 4 3 2 3 5 2" xfId="21211" xr:uid="{17A25BD4-B1DB-4FC0-8422-536FC7C9E299}"/>
    <cellStyle name="Nota 2 4 3 2 3 5 3" xfId="21212" xr:uid="{F623673A-FE34-49CF-92E5-1FAC56B1BD72}"/>
    <cellStyle name="Nota 2 4 3 2 3 5 4" xfId="21213" xr:uid="{3A8B85B8-A93E-4DC1-A01B-E86AC40DD93E}"/>
    <cellStyle name="Nota 2 4 3 2 3 6" xfId="21214" xr:uid="{6039BBAC-CC3E-4187-B8FD-33EF451EBE77}"/>
    <cellStyle name="Nota 2 4 3 2 3 6 2" xfId="21215" xr:uid="{E7A5E2C5-5C51-4463-93AA-F2B5ABAA1399}"/>
    <cellStyle name="Nota 2 4 3 2 3 6 3" xfId="21216" xr:uid="{CADEC45B-F26E-411A-808D-300CD41B5AEA}"/>
    <cellStyle name="Nota 2 4 3 2 3 6 4" xfId="21217" xr:uid="{65D306BC-6518-4757-97A2-370EBA812ED7}"/>
    <cellStyle name="Nota 2 4 3 2 3 7" xfId="21218" xr:uid="{BD6FF737-1BB9-4A93-9774-A53F8A25B620}"/>
    <cellStyle name="Nota 2 4 3 2 3 8" xfId="21219" xr:uid="{5FBF7F36-3131-48FE-AEFE-3FECB35850B2}"/>
    <cellStyle name="Nota 2 4 3 2 3 9" xfId="21220" xr:uid="{36A1C448-CB58-4620-8D3D-C2777E411698}"/>
    <cellStyle name="Nota 2 4 3 2 4" xfId="21221" xr:uid="{C773B7A2-0CAB-403A-AD94-D63D67BA3748}"/>
    <cellStyle name="Nota 2 4 3 2 4 2" xfId="21222" xr:uid="{45800CC4-D277-486F-8B3D-382157A4CDA7}"/>
    <cellStyle name="Nota 2 4 3 2 4 3" xfId="21223" xr:uid="{9C73B355-5B38-4B69-96FA-5DF38FF05B7A}"/>
    <cellStyle name="Nota 2 4 3 2 4 4" xfId="21224" xr:uid="{2D40DDC9-8477-461F-BBF2-D83444F11F72}"/>
    <cellStyle name="Nota 2 4 3 2 4 5" xfId="21225" xr:uid="{B89EEDDB-965D-46CA-A5BF-F25C854C9D04}"/>
    <cellStyle name="Nota 2 4 3 2 5" xfId="21226" xr:uid="{6BEC9263-1C30-424C-A2ED-B999CBC73C82}"/>
    <cellStyle name="Nota 2 4 3 2 5 2" xfId="21227" xr:uid="{31C98807-A444-4963-8D0C-39DC86009E1A}"/>
    <cellStyle name="Nota 2 4 3 2 5 3" xfId="21228" xr:uid="{55EE1FD3-7EF9-4463-A746-EF46659F7283}"/>
    <cellStyle name="Nota 2 4 3 2 5 4" xfId="21229" xr:uid="{EE6D83F8-81ED-447F-A5BE-C3CBCD3A6698}"/>
    <cellStyle name="Nota 2 4 3 2 5 5" xfId="21230" xr:uid="{E249D5E0-C5B3-40C1-8A72-CF267B917D5F}"/>
    <cellStyle name="Nota 2 4 3 2 6" xfId="21231" xr:uid="{82C6F961-9CAE-4275-AEE0-12261C2ABE58}"/>
    <cellStyle name="Nota 2 4 3 2 6 2" xfId="21232" xr:uid="{CECFEB20-AC4F-4790-837E-91A790C9A5B3}"/>
    <cellStyle name="Nota 2 4 3 2 6 3" xfId="21233" xr:uid="{1CFDDF5B-37AA-438B-9C48-A4630144B8EF}"/>
    <cellStyle name="Nota 2 4 3 2 6 4" xfId="21234" xr:uid="{1D135A55-7E6B-426C-9CD2-863B46F17767}"/>
    <cellStyle name="Nota 2 4 3 2 7" xfId="21235" xr:uid="{5C89B5AA-6EBF-4889-A405-5C51BEE9B04E}"/>
    <cellStyle name="Nota 2 4 3 2 7 2" xfId="21236" xr:uid="{1EBD7163-6CD7-435D-9635-D61F8C85CC31}"/>
    <cellStyle name="Nota 2 4 3 2 7 3" xfId="21237" xr:uid="{D146BF52-A7D6-4C8D-B5CE-2DF82AB567C3}"/>
    <cellStyle name="Nota 2 4 3 2 7 4" xfId="21238" xr:uid="{D7A95F46-0959-43FE-B659-FFFDC9411FDB}"/>
    <cellStyle name="Nota 2 4 3 2 8" xfId="21239" xr:uid="{ABDABAFB-357E-496F-B8BD-9FE4683D9B7A}"/>
    <cellStyle name="Nota 2 4 3 2 8 2" xfId="21240" xr:uid="{10AC1AFF-E789-4812-8EF2-193758BA2FE1}"/>
    <cellStyle name="Nota 2 4 3 2 8 3" xfId="21241" xr:uid="{31BA6D99-3330-4831-8505-F492AC823F72}"/>
    <cellStyle name="Nota 2 4 3 2 8 4" xfId="21242" xr:uid="{57D69D43-7834-475D-803F-DAEAE8E66208}"/>
    <cellStyle name="Nota 2 4 3 2 9" xfId="21243" xr:uid="{B83B1465-19E0-4B19-9F44-AC44F2B9BE9A}"/>
    <cellStyle name="Nota 2 4 3 3" xfId="21244" xr:uid="{4180B641-C55C-4FE6-89CA-229B98896582}"/>
    <cellStyle name="Nota 2 4 3 3 10" xfId="21245" xr:uid="{2A57D1E3-1798-454C-BB3E-B40CB19516D3}"/>
    <cellStyle name="Nota 2 4 3 3 2" xfId="21246" xr:uid="{76BF105B-7AE4-439C-997E-8CCE34700598}"/>
    <cellStyle name="Nota 2 4 3 3 2 2" xfId="21247" xr:uid="{939B7646-8DE2-4F3A-941A-3DDA94D63159}"/>
    <cellStyle name="Nota 2 4 3 3 2 3" xfId="21248" xr:uid="{1852B765-F5A9-4E74-88B0-001B98586E5A}"/>
    <cellStyle name="Nota 2 4 3 3 2 4" xfId="21249" xr:uid="{666E7F91-E1C4-4254-A11D-0FD06924A8CB}"/>
    <cellStyle name="Nota 2 4 3 3 2 5" xfId="21250" xr:uid="{10B1101E-6DEE-4504-A5AD-F7F514331CBE}"/>
    <cellStyle name="Nota 2 4 3 3 3" xfId="21251" xr:uid="{273BBD58-BA11-4D57-9BBA-524A36C8B8A3}"/>
    <cellStyle name="Nota 2 4 3 3 3 2" xfId="21252" xr:uid="{7FCA9CBC-3174-4E80-AB5E-FFD7CA9836C0}"/>
    <cellStyle name="Nota 2 4 3 3 3 3" xfId="21253" xr:uid="{0D19254F-DA22-4404-AC29-9C6A0970769A}"/>
    <cellStyle name="Nota 2 4 3 3 3 4" xfId="21254" xr:uid="{C3629DF9-6E33-4557-8497-3950BAD65550}"/>
    <cellStyle name="Nota 2 4 3 3 3 5" xfId="21255" xr:uid="{2123CC18-2B35-4AAE-A3D2-6C35EEE0DCC1}"/>
    <cellStyle name="Nota 2 4 3 3 4" xfId="21256" xr:uid="{7D5E218A-A4F7-4B99-930E-9A089D9BADD3}"/>
    <cellStyle name="Nota 2 4 3 3 4 2" xfId="21257" xr:uid="{54DF9117-A17B-4E63-B65C-B709C94DBC06}"/>
    <cellStyle name="Nota 2 4 3 3 4 3" xfId="21258" xr:uid="{9F8D54FA-6287-448D-936D-98EE44393205}"/>
    <cellStyle name="Nota 2 4 3 3 4 4" xfId="21259" xr:uid="{EB5167F7-3210-4D43-90C9-5109F2EAAC46}"/>
    <cellStyle name="Nota 2 4 3 3 5" xfId="21260" xr:uid="{6AC46785-955A-4F3F-82AA-0F3127D45B8D}"/>
    <cellStyle name="Nota 2 4 3 3 5 2" xfId="21261" xr:uid="{FDF3513A-E8A8-4A71-8738-471A66097103}"/>
    <cellStyle name="Nota 2 4 3 3 5 3" xfId="21262" xr:uid="{28E6CF4F-322A-4DE4-9D0F-3D3C6C97502B}"/>
    <cellStyle name="Nota 2 4 3 3 5 4" xfId="21263" xr:uid="{229406D6-436B-4C9B-9058-17DC5C394995}"/>
    <cellStyle name="Nota 2 4 3 3 6" xfId="21264" xr:uid="{07F7C1AC-7CD3-403F-9509-251D0DB0F7FB}"/>
    <cellStyle name="Nota 2 4 3 3 6 2" xfId="21265" xr:uid="{C6A383CC-BDFB-4CFB-BF02-DAF4D8DC95DE}"/>
    <cellStyle name="Nota 2 4 3 3 6 3" xfId="21266" xr:uid="{C139023F-0AB5-48D2-9BA7-B5A47C5835C4}"/>
    <cellStyle name="Nota 2 4 3 3 6 4" xfId="21267" xr:uid="{D0A2864A-4B47-42AF-8040-47F7A59BEBCE}"/>
    <cellStyle name="Nota 2 4 3 3 7" xfId="21268" xr:uid="{60DE4E23-4A71-4266-98C9-E283FBC08C36}"/>
    <cellStyle name="Nota 2 4 3 3 8" xfId="21269" xr:uid="{2BB5D48E-23E9-4AFA-A53C-172E97B575DE}"/>
    <cellStyle name="Nota 2 4 3 3 9" xfId="21270" xr:uid="{05B0320F-694D-4661-8172-AA017F7DE82D}"/>
    <cellStyle name="Nota 2 4 3 4" xfId="21271" xr:uid="{D1991DF9-8BE2-4BDE-9899-22B50FB5BD2D}"/>
    <cellStyle name="Nota 2 4 3 4 10" xfId="21272" xr:uid="{33CE812A-5B84-40B8-8CE2-DE1A0EC9D158}"/>
    <cellStyle name="Nota 2 4 3 4 2" xfId="21273" xr:uid="{11FC8821-79E5-4521-93B1-5A9510C6CCD7}"/>
    <cellStyle name="Nota 2 4 3 4 2 2" xfId="21274" xr:uid="{EB4AFF3B-FC39-4D28-9BD3-4536BB02165F}"/>
    <cellStyle name="Nota 2 4 3 4 2 3" xfId="21275" xr:uid="{D4E02152-D1B5-4F9A-8320-36CB03D3978A}"/>
    <cellStyle name="Nota 2 4 3 4 2 4" xfId="21276" xr:uid="{76457CA9-E110-4058-ADE8-5D988536D302}"/>
    <cellStyle name="Nota 2 4 3 4 2 5" xfId="21277" xr:uid="{1C021DBE-2DCD-4742-96EA-CD592C6F3118}"/>
    <cellStyle name="Nota 2 4 3 4 3" xfId="21278" xr:uid="{28B30034-F8B0-46DC-AAB0-9DDC00D239D0}"/>
    <cellStyle name="Nota 2 4 3 4 3 2" xfId="21279" xr:uid="{E4BA7709-B9F7-413D-A597-E266EB7C6B59}"/>
    <cellStyle name="Nota 2 4 3 4 3 3" xfId="21280" xr:uid="{0695CDAA-5FAB-4BFE-A81C-7BEBDFA83241}"/>
    <cellStyle name="Nota 2 4 3 4 3 4" xfId="21281" xr:uid="{FD9F93E4-9241-484F-B47A-1BE953844DD2}"/>
    <cellStyle name="Nota 2 4 3 4 3 5" xfId="21282" xr:uid="{01AD0819-F9D7-4CFC-AB45-A0FA6157F9E1}"/>
    <cellStyle name="Nota 2 4 3 4 4" xfId="21283" xr:uid="{413C0F56-0D10-46C8-86A8-BE0AEC55876B}"/>
    <cellStyle name="Nota 2 4 3 4 4 2" xfId="21284" xr:uid="{509C1C67-26C1-4FF7-B1B0-1AFDA8287160}"/>
    <cellStyle name="Nota 2 4 3 4 4 3" xfId="21285" xr:uid="{CBDFCBBB-DCE6-46D1-AA58-1D5F88BC5BE4}"/>
    <cellStyle name="Nota 2 4 3 4 4 4" xfId="21286" xr:uid="{E2CB17C6-7B3D-4896-9762-14E15192AECA}"/>
    <cellStyle name="Nota 2 4 3 4 5" xfId="21287" xr:uid="{94767894-B1E5-4969-BD2C-52F34BE3745E}"/>
    <cellStyle name="Nota 2 4 3 4 5 2" xfId="21288" xr:uid="{A5397274-8DA9-4785-8314-AACFB40D44A2}"/>
    <cellStyle name="Nota 2 4 3 4 5 3" xfId="21289" xr:uid="{4B53F6B6-C9F4-48F3-AB95-B68C6CA805BD}"/>
    <cellStyle name="Nota 2 4 3 4 5 4" xfId="21290" xr:uid="{ADBC1A08-13D9-458A-AA57-FB8603429B06}"/>
    <cellStyle name="Nota 2 4 3 4 6" xfId="21291" xr:uid="{69493409-F6FD-41CA-9F5F-EC60979F94A0}"/>
    <cellStyle name="Nota 2 4 3 4 6 2" xfId="21292" xr:uid="{F5A9ADC4-DD90-4E0B-A62A-CD23DECA4BA6}"/>
    <cellStyle name="Nota 2 4 3 4 6 3" xfId="21293" xr:uid="{B295B20B-AB2A-4333-9D06-9307757F97BC}"/>
    <cellStyle name="Nota 2 4 3 4 6 4" xfId="21294" xr:uid="{77D03268-5CA8-4A4A-A8E3-38CAFA6A63BE}"/>
    <cellStyle name="Nota 2 4 3 4 7" xfId="21295" xr:uid="{4C056EF4-45B5-4BF4-89D4-B51522A99C54}"/>
    <cellStyle name="Nota 2 4 3 4 8" xfId="21296" xr:uid="{D6F4B603-3F69-42F1-B695-B6FCA2DB392E}"/>
    <cellStyle name="Nota 2 4 3 4 9" xfId="21297" xr:uid="{A5784889-BD7B-4610-9EA3-04FD610A34C4}"/>
    <cellStyle name="Nota 2 4 3 5" xfId="21298" xr:uid="{13914913-65FD-4E05-B337-53344020843C}"/>
    <cellStyle name="Nota 2 4 3 5 10" xfId="21299" xr:uid="{83B16362-D5C9-4338-9310-B9414EEF9848}"/>
    <cellStyle name="Nota 2 4 3 5 2" xfId="21300" xr:uid="{E059A1BF-62AB-4369-A577-FC467E8EFDF2}"/>
    <cellStyle name="Nota 2 4 3 5 2 2" xfId="21301" xr:uid="{3EF866B0-6AA4-41A5-9976-6F2F533B2D0D}"/>
    <cellStyle name="Nota 2 4 3 5 2 3" xfId="21302" xr:uid="{4DE1F875-DE7A-4A91-A4B9-0DAE658CABEF}"/>
    <cellStyle name="Nota 2 4 3 5 2 4" xfId="21303" xr:uid="{752C63C4-E6AF-4431-9BE5-7E4C2C875DF7}"/>
    <cellStyle name="Nota 2 4 3 5 2 5" xfId="21304" xr:uid="{57AB278C-703F-423E-BE92-407FCE4DF3AB}"/>
    <cellStyle name="Nota 2 4 3 5 3" xfId="21305" xr:uid="{A66649D5-0507-449F-BB89-1A9A841D520E}"/>
    <cellStyle name="Nota 2 4 3 5 3 2" xfId="21306" xr:uid="{26906EA5-5DC0-4C08-9E55-A51147968C97}"/>
    <cellStyle name="Nota 2 4 3 5 3 3" xfId="21307" xr:uid="{934D37ED-3964-40D6-9210-60A674EB9D10}"/>
    <cellStyle name="Nota 2 4 3 5 3 4" xfId="21308" xr:uid="{2A1CA0B4-B79D-4DA4-A9DD-D0BDFBB59C88}"/>
    <cellStyle name="Nota 2 4 3 5 3 5" xfId="21309" xr:uid="{7EFE9C5C-90A9-4E27-BE8E-9B9A20D34A50}"/>
    <cellStyle name="Nota 2 4 3 5 4" xfId="21310" xr:uid="{64E58F6B-6599-4A0E-BEC9-05EFD8C35F7D}"/>
    <cellStyle name="Nota 2 4 3 5 4 2" xfId="21311" xr:uid="{C578A5D7-C8BE-4E13-80DD-76EDC9C665B3}"/>
    <cellStyle name="Nota 2 4 3 5 4 3" xfId="21312" xr:uid="{42EF1044-4630-45CC-932C-70817BF9EA72}"/>
    <cellStyle name="Nota 2 4 3 5 4 4" xfId="21313" xr:uid="{F9F757D9-72C3-4FBA-A36A-D219C9DB0A82}"/>
    <cellStyle name="Nota 2 4 3 5 5" xfId="21314" xr:uid="{F02A1D46-BB9E-4333-8424-F98F39EB5E21}"/>
    <cellStyle name="Nota 2 4 3 5 5 2" xfId="21315" xr:uid="{87A50421-4626-49D3-AA32-BEC5394BC1FB}"/>
    <cellStyle name="Nota 2 4 3 5 5 3" xfId="21316" xr:uid="{EBC0FED2-243B-478A-AD2F-740738F6F740}"/>
    <cellStyle name="Nota 2 4 3 5 5 4" xfId="21317" xr:uid="{4016B8E9-2050-4788-9A6A-FF997BAD082B}"/>
    <cellStyle name="Nota 2 4 3 5 6" xfId="21318" xr:uid="{81CD684A-5081-40D1-8D7D-89F912AF2DA8}"/>
    <cellStyle name="Nota 2 4 3 5 6 2" xfId="21319" xr:uid="{768ED9A2-22E9-4074-8409-075280D6D806}"/>
    <cellStyle name="Nota 2 4 3 5 6 3" xfId="21320" xr:uid="{7409913A-2810-4784-92AC-5AC0B975C011}"/>
    <cellStyle name="Nota 2 4 3 5 6 4" xfId="21321" xr:uid="{DE3ED9F8-614E-4C0D-AFBE-55B7B28C72AF}"/>
    <cellStyle name="Nota 2 4 3 5 7" xfId="21322" xr:uid="{1F18BE8E-0D61-4989-99B4-0317C69434B7}"/>
    <cellStyle name="Nota 2 4 3 5 8" xfId="21323" xr:uid="{8AFEE11C-6F19-4B8E-8C3D-0B5F3524C573}"/>
    <cellStyle name="Nota 2 4 3 5 9" xfId="21324" xr:uid="{A7E797B4-99FE-4D0E-A697-3F53BDE1A5F3}"/>
    <cellStyle name="Nota 2 4 3 6" xfId="21325" xr:uid="{CD0DA990-6CE2-4689-A1AD-BA06C82F1CC7}"/>
    <cellStyle name="Nota 2 4 3 6 2" xfId="21326" xr:uid="{5F69EC9F-C4CA-4CF5-9813-C8D11CAE2378}"/>
    <cellStyle name="Nota 2 4 3 6 3" xfId="21327" xr:uid="{AB06EFEF-0CBC-4A4E-8C2F-F6E5B369EB22}"/>
    <cellStyle name="Nota 2 4 3 6 4" xfId="21328" xr:uid="{4A863490-02A6-4E85-9F4E-1B0CF2B07C38}"/>
    <cellStyle name="Nota 2 4 3 6 5" xfId="21329" xr:uid="{5BD5104F-63D8-4157-85A2-A61DF76B6D2E}"/>
    <cellStyle name="Nota 2 4 3 7" xfId="21330" xr:uid="{DE8B6DE6-CB5F-4FA6-AE08-D78FC9388BE9}"/>
    <cellStyle name="Nota 2 4 3 7 2" xfId="21331" xr:uid="{B2975C73-F846-46ED-A38B-55E147DBBCB4}"/>
    <cellStyle name="Nota 2 4 3 7 3" xfId="21332" xr:uid="{B5C33937-4110-48E8-A971-389F5804EFFF}"/>
    <cellStyle name="Nota 2 4 3 7 4" xfId="21333" xr:uid="{5FCA60C0-AD22-486B-9772-1B918EAB87B0}"/>
    <cellStyle name="Nota 2 4 3 8" xfId="21334" xr:uid="{780F656C-42D7-4EBE-B31B-6554083AC045}"/>
    <cellStyle name="Nota 2 4 3 8 2" xfId="21335" xr:uid="{EB5A82B3-16C2-4414-9617-E2DEFE0B8771}"/>
    <cellStyle name="Nota 2 4 3 8 3" xfId="21336" xr:uid="{8273AC70-4AC3-4BFF-B1EF-A35ED98C2438}"/>
    <cellStyle name="Nota 2 4 3 8 4" xfId="21337" xr:uid="{193B8263-FEBA-4F01-84DE-18732C5E03BF}"/>
    <cellStyle name="Nota 2 4 3 9" xfId="21338" xr:uid="{DCDEE7B5-044A-4A87-B687-9F978BDDAE5C}"/>
    <cellStyle name="Nota 2 4 3 9 2" xfId="21339" xr:uid="{1E3BC0AD-992A-4B8A-A7F2-DEA043433186}"/>
    <cellStyle name="Nota 2 4 3 9 3" xfId="21340" xr:uid="{EE899E0C-D2C8-4F5F-BB84-3F59380181FB}"/>
    <cellStyle name="Nota 2 4 3 9 4" xfId="21341" xr:uid="{257EF981-DD99-4F8C-A2C2-51392ECCF223}"/>
    <cellStyle name="Nota 2 4 4" xfId="21342" xr:uid="{B3DCC933-E612-42DF-AB10-02DA9C78B498}"/>
    <cellStyle name="Nota 2 4 4 10" xfId="21343" xr:uid="{8EA6C0D5-F807-449C-804C-D252DE646D84}"/>
    <cellStyle name="Nota 2 4 4 2" xfId="21344" xr:uid="{A41520C3-8495-45DD-AD34-465E1C3F3493}"/>
    <cellStyle name="Nota 2 4 4 2 2" xfId="21345" xr:uid="{D4539E3E-22EA-4363-9C0C-4E476D069D00}"/>
    <cellStyle name="Nota 2 4 4 2 3" xfId="21346" xr:uid="{82CC82BA-6B83-4DA7-AEBD-582D3F978BE0}"/>
    <cellStyle name="Nota 2 4 4 2 4" xfId="21347" xr:uid="{FAF4EBB6-1340-48EF-A491-3C90F63DCD87}"/>
    <cellStyle name="Nota 2 4 4 2 5" xfId="21348" xr:uid="{437E9221-2C23-4003-9BAB-8ADB53F29553}"/>
    <cellStyle name="Nota 2 4 4 3" xfId="21349" xr:uid="{451929F4-0A44-4747-8741-C8219EEA4CED}"/>
    <cellStyle name="Nota 2 4 4 3 2" xfId="21350" xr:uid="{F1B029BB-7503-4CC1-ACCB-A3EE6AA95DC4}"/>
    <cellStyle name="Nota 2 4 4 3 3" xfId="21351" xr:uid="{1C78D42C-89CB-4647-AAD1-06BBCA9E32D4}"/>
    <cellStyle name="Nota 2 4 4 3 4" xfId="21352" xr:uid="{4CA943A5-E6F2-4E01-926C-651A1AD28547}"/>
    <cellStyle name="Nota 2 4 4 3 5" xfId="21353" xr:uid="{E1BB8167-3AB3-4EF0-96BD-F7EE435184ED}"/>
    <cellStyle name="Nota 2 4 4 4" xfId="21354" xr:uid="{A30604EA-9D4F-4E5E-90A4-47E7B4B60652}"/>
    <cellStyle name="Nota 2 4 4 4 2" xfId="21355" xr:uid="{76133D5A-6950-463C-99E0-A8657199498B}"/>
    <cellStyle name="Nota 2 4 4 4 3" xfId="21356" xr:uid="{F9245EC6-EBCC-4BEB-85F0-C54938BC506A}"/>
    <cellStyle name="Nota 2 4 4 4 4" xfId="21357" xr:uid="{27424258-7730-4E80-A5C9-1E3599BD78F1}"/>
    <cellStyle name="Nota 2 4 4 5" xfId="21358" xr:uid="{33150520-4B4C-4B4C-AFCA-9886DE998760}"/>
    <cellStyle name="Nota 2 4 4 5 2" xfId="21359" xr:uid="{BC0B581C-C055-4E1A-84B9-5BED53FD9920}"/>
    <cellStyle name="Nota 2 4 4 5 3" xfId="21360" xr:uid="{1246120E-443B-4DB3-A6AB-386B5FE058E2}"/>
    <cellStyle name="Nota 2 4 4 5 4" xfId="21361" xr:uid="{C4C209BB-92AF-4E19-BC3B-80D4B89EE16D}"/>
    <cellStyle name="Nota 2 4 4 6" xfId="21362" xr:uid="{1B1EAE1C-35DD-4CCD-BB6F-5ACF2E937A48}"/>
    <cellStyle name="Nota 2 4 4 6 2" xfId="21363" xr:uid="{A7DBD986-B664-494D-BC01-5EE6A0141BED}"/>
    <cellStyle name="Nota 2 4 4 6 3" xfId="21364" xr:uid="{5E7F8EB1-8B5D-446F-8722-871C25E196ED}"/>
    <cellStyle name="Nota 2 4 4 6 4" xfId="21365" xr:uid="{9DC98565-0DE3-425C-A3F9-1115AAE5DFBC}"/>
    <cellStyle name="Nota 2 4 4 7" xfId="21366" xr:uid="{53B08FAC-FFE7-44CF-A93A-C192DB457637}"/>
    <cellStyle name="Nota 2 4 4 8" xfId="21367" xr:uid="{83013196-49FC-44D6-B38B-BA79CA60310C}"/>
    <cellStyle name="Nota 2 4 4 9" xfId="21368" xr:uid="{4E7D40E4-B8AA-44F6-8885-C23C9ED6591F}"/>
    <cellStyle name="Nota 2 4 5" xfId="21369" xr:uid="{905AC426-BD04-4211-8C58-E9C603006E2B}"/>
    <cellStyle name="Nota 2 4 5 10" xfId="21370" xr:uid="{DC3E53D1-1B2A-422F-B723-7CA5049D6A15}"/>
    <cellStyle name="Nota 2 4 5 2" xfId="21371" xr:uid="{7884268C-244C-4E6D-B08D-D3AD4C672B8A}"/>
    <cellStyle name="Nota 2 4 5 2 2" xfId="21372" xr:uid="{5BB11A5B-1C99-47EB-B2E6-8B5202A29E1A}"/>
    <cellStyle name="Nota 2 4 5 2 3" xfId="21373" xr:uid="{98529A0C-CBBA-4AE7-B4DD-B81108071B9D}"/>
    <cellStyle name="Nota 2 4 5 2 4" xfId="21374" xr:uid="{42070635-0548-47B8-8DE4-D7EA83FDC4EA}"/>
    <cellStyle name="Nota 2 4 5 2 5" xfId="21375" xr:uid="{98E688A3-524B-42AE-8C07-FD1BBD7F2C4E}"/>
    <cellStyle name="Nota 2 4 5 3" xfId="21376" xr:uid="{D83C768F-BE53-4D4F-A577-AAD63536AB0F}"/>
    <cellStyle name="Nota 2 4 5 3 2" xfId="21377" xr:uid="{6B1A7D25-2060-4439-97E5-C8611D3AEB81}"/>
    <cellStyle name="Nota 2 4 5 3 3" xfId="21378" xr:uid="{D2E24116-B1D9-4EB0-966B-CD057BABD86E}"/>
    <cellStyle name="Nota 2 4 5 3 4" xfId="21379" xr:uid="{35D9C139-7A52-4901-A0E1-ECDAF572B0E0}"/>
    <cellStyle name="Nota 2 4 5 3 5" xfId="21380" xr:uid="{9558F71E-C2CE-444B-A64C-D43EB162C0A5}"/>
    <cellStyle name="Nota 2 4 5 4" xfId="21381" xr:uid="{51ADA8CE-EBED-440B-A79D-EA610C0249E9}"/>
    <cellStyle name="Nota 2 4 5 4 2" xfId="21382" xr:uid="{C643B68A-FA09-4AB8-A144-8622A5A2EAFA}"/>
    <cellStyle name="Nota 2 4 5 4 3" xfId="21383" xr:uid="{92BB7121-7B41-440A-B623-FC820C941010}"/>
    <cellStyle name="Nota 2 4 5 4 4" xfId="21384" xr:uid="{9A9F68A3-B72D-4C6C-980F-5D75562872C1}"/>
    <cellStyle name="Nota 2 4 5 5" xfId="21385" xr:uid="{A24AB8DA-B469-4AD0-A32E-5B3E346FEC80}"/>
    <cellStyle name="Nota 2 4 5 5 2" xfId="21386" xr:uid="{C730E08E-2259-44A1-94CA-ED27E2E7E0D2}"/>
    <cellStyle name="Nota 2 4 5 5 3" xfId="21387" xr:uid="{7C11DF83-46DD-4C6C-9C15-203F34DF9CCF}"/>
    <cellStyle name="Nota 2 4 5 5 4" xfId="21388" xr:uid="{57BC484B-14BD-4A98-BBAC-EA20EE344A30}"/>
    <cellStyle name="Nota 2 4 5 6" xfId="21389" xr:uid="{FBC6E512-8372-48F3-902B-DD078BF98FCC}"/>
    <cellStyle name="Nota 2 4 5 6 2" xfId="21390" xr:uid="{BE562935-9B73-421D-86D9-70F752E8A50E}"/>
    <cellStyle name="Nota 2 4 5 6 3" xfId="21391" xr:uid="{C16B79A5-9FD4-4ABE-8D27-61D2CA51D788}"/>
    <cellStyle name="Nota 2 4 5 6 4" xfId="21392" xr:uid="{C930C3AE-4D48-4CBC-9753-B1C51F4DCC28}"/>
    <cellStyle name="Nota 2 4 5 7" xfId="21393" xr:uid="{60A9F555-2809-4DAB-8A44-C73729E12A4F}"/>
    <cellStyle name="Nota 2 4 5 8" xfId="21394" xr:uid="{E12843EB-98EB-4562-B986-328A0347BFD1}"/>
    <cellStyle name="Nota 2 4 5 9" xfId="21395" xr:uid="{25E58229-8A5C-459F-8974-80137FCEDC3D}"/>
    <cellStyle name="Nota 2 4 6" xfId="21396" xr:uid="{F5E43913-47EC-43AA-A0DF-FCD2AFE2E0ED}"/>
    <cellStyle name="Nota 2 4 6 10" xfId="21397" xr:uid="{1219513B-47C5-41F8-B46B-EAB70DE88D3D}"/>
    <cellStyle name="Nota 2 4 6 2" xfId="21398" xr:uid="{84947712-9A17-4B6D-BAB1-EDA0742CB459}"/>
    <cellStyle name="Nota 2 4 6 2 2" xfId="21399" xr:uid="{475FA2CB-C40E-42C6-9852-B987CFC75875}"/>
    <cellStyle name="Nota 2 4 6 2 3" xfId="21400" xr:uid="{C0D890A1-3579-4957-8D59-F2A60568EFDA}"/>
    <cellStyle name="Nota 2 4 6 2 4" xfId="21401" xr:uid="{CD08326A-946D-4B00-9880-139E5571E92F}"/>
    <cellStyle name="Nota 2 4 6 2 5" xfId="21402" xr:uid="{5ECE8F5D-65BD-439A-B50E-637205230ED3}"/>
    <cellStyle name="Nota 2 4 6 3" xfId="21403" xr:uid="{A74474E4-6598-4103-AA8C-FAB7BA3713DE}"/>
    <cellStyle name="Nota 2 4 6 3 2" xfId="21404" xr:uid="{DA3AAC4D-8375-4E4C-9696-2C0A74110D49}"/>
    <cellStyle name="Nota 2 4 6 3 3" xfId="21405" xr:uid="{7C9B5137-D6EC-4995-85A7-48D7766632BD}"/>
    <cellStyle name="Nota 2 4 6 3 4" xfId="21406" xr:uid="{E7183DDC-4C52-407F-914D-5A73A3F10317}"/>
    <cellStyle name="Nota 2 4 6 3 5" xfId="21407" xr:uid="{0116AC16-778D-4E73-8677-C402DCFA0F3A}"/>
    <cellStyle name="Nota 2 4 6 4" xfId="21408" xr:uid="{08B5EADF-4C32-4A24-AA25-B7A34D00E90A}"/>
    <cellStyle name="Nota 2 4 6 4 2" xfId="21409" xr:uid="{080017D6-D724-4170-A5EB-7E120E47F2CC}"/>
    <cellStyle name="Nota 2 4 6 4 3" xfId="21410" xr:uid="{8F5A8581-0556-43AE-B1BD-205A9B7614D9}"/>
    <cellStyle name="Nota 2 4 6 4 4" xfId="21411" xr:uid="{3BDAB1B5-D335-49BE-AAAE-F459E28B5235}"/>
    <cellStyle name="Nota 2 4 6 5" xfId="21412" xr:uid="{74E1B530-69B4-496D-B445-84DA895B89BA}"/>
    <cellStyle name="Nota 2 4 6 5 2" xfId="21413" xr:uid="{E42AF0EE-4F1B-4E97-A410-CE52E7A35928}"/>
    <cellStyle name="Nota 2 4 6 5 3" xfId="21414" xr:uid="{80B51048-A0D7-4A15-9F74-9A1342523736}"/>
    <cellStyle name="Nota 2 4 6 5 4" xfId="21415" xr:uid="{475C0F29-C014-47AE-A508-B348AECFF593}"/>
    <cellStyle name="Nota 2 4 6 6" xfId="21416" xr:uid="{55C13D2E-46DB-4B5A-86C5-BC4CA25FFF82}"/>
    <cellStyle name="Nota 2 4 6 6 2" xfId="21417" xr:uid="{11D5ECBE-40C5-4770-BF65-3EA0941B08F2}"/>
    <cellStyle name="Nota 2 4 6 6 3" xfId="21418" xr:uid="{2E6ACB11-557D-46D4-A3C6-22A365C4DEC6}"/>
    <cellStyle name="Nota 2 4 6 6 4" xfId="21419" xr:uid="{F3180A50-5DA7-4157-858B-C67D80B3E747}"/>
    <cellStyle name="Nota 2 4 6 7" xfId="21420" xr:uid="{269E8CCB-DB59-4517-BF8D-3FDE6538D9B2}"/>
    <cellStyle name="Nota 2 4 6 8" xfId="21421" xr:uid="{9142D816-16A2-4A46-A907-64C738498324}"/>
    <cellStyle name="Nota 2 4 6 9" xfId="21422" xr:uid="{8D0FEEFA-9BF5-482F-8A54-9C0956312138}"/>
    <cellStyle name="Nota 2 4 7" xfId="21423" xr:uid="{2DA43719-E825-4475-81B9-5525A1D23477}"/>
    <cellStyle name="Nota 2 4 7 2" xfId="21424" xr:uid="{98F48032-C208-4647-8CF5-6BB50F7C1CD1}"/>
    <cellStyle name="Nota 2 4 7 3" xfId="21425" xr:uid="{02508C0B-DB14-4A65-8C42-5E5436405B2B}"/>
    <cellStyle name="Nota 2 4 7 4" xfId="21426" xr:uid="{DE285DE0-D733-4337-91F9-A2824A17AAE8}"/>
    <cellStyle name="Nota 2 4 7 5" xfId="21427" xr:uid="{EB0EDC21-2D50-4B72-9778-271BD911A836}"/>
    <cellStyle name="Nota 2 4 8" xfId="21428" xr:uid="{88463281-9C66-4A5C-87F0-3ED80262C57A}"/>
    <cellStyle name="Nota 2 4 8 2" xfId="21429" xr:uid="{92F3ACEF-2A5A-4E01-8608-4907ADF861A9}"/>
    <cellStyle name="Nota 2 4 8 3" xfId="21430" xr:uid="{181EB6B6-225A-4ADD-B1F7-B1F941B6C0D3}"/>
    <cellStyle name="Nota 2 4 8 4" xfId="21431" xr:uid="{25FA7DC6-E6A4-4598-A09E-CE331CF72F3E}"/>
    <cellStyle name="Nota 2 4 9" xfId="21432" xr:uid="{FF1DD8DC-430B-4033-9AEE-4ACAE4F36E17}"/>
    <cellStyle name="Nota 2 4 9 2" xfId="21433" xr:uid="{74C0CF2F-6646-4C91-A9E2-437A5AA824D9}"/>
    <cellStyle name="Nota 2 4 9 3" xfId="21434" xr:uid="{6BCBC088-324C-47D9-8CAF-C8441BD4A8FC}"/>
    <cellStyle name="Nota 2 4 9 4" xfId="21435" xr:uid="{CD4A21E0-6A51-484B-B7B6-B87F26DBB0C6}"/>
    <cellStyle name="Nota 2 5" xfId="652" xr:uid="{B659B6D8-CF52-45F1-9CD0-54528086F522}"/>
    <cellStyle name="Nota 2 5 10" xfId="21436" xr:uid="{21969133-FD67-4052-80DE-5B47CCE59F02}"/>
    <cellStyle name="Nota 2 5 10 2" xfId="21437" xr:uid="{47B83F9C-AED5-4F2D-91E1-565E7498AB13}"/>
    <cellStyle name="Nota 2 5 10 3" xfId="21438" xr:uid="{5C913776-FB9C-46ED-B97A-05C5167C5902}"/>
    <cellStyle name="Nota 2 5 10 4" xfId="21439" xr:uid="{3938D232-97B6-4031-B96E-E372D6B60D7B}"/>
    <cellStyle name="Nota 2 5 11" xfId="21440" xr:uid="{61FB1711-0FD1-4B94-82A8-1D8D8D32AD7C}"/>
    <cellStyle name="Nota 2 5 12" xfId="21441" xr:uid="{771FA2BE-5C14-4257-BC1F-1DE9073D6913}"/>
    <cellStyle name="Nota 2 5 13" xfId="21442" xr:uid="{3CBD132F-F90F-4E62-895E-0110180E6CAC}"/>
    <cellStyle name="Nota 2 5 14" xfId="21443" xr:uid="{91B2D570-AF83-4BE1-83FA-169C4FE54728}"/>
    <cellStyle name="Nota 2 5 15" xfId="21444" xr:uid="{526B981C-CE55-40DB-B07A-07FBCF411413}"/>
    <cellStyle name="Nota 2 5 16" xfId="21445" xr:uid="{E6148B43-EFFE-4552-B917-E3E54FA9D050}"/>
    <cellStyle name="Nota 2 5 17" xfId="21446" xr:uid="{BEB8AC1F-4A48-4EA6-84C7-4D2BFC64DA8B}"/>
    <cellStyle name="Nota 2 5 2" xfId="790" xr:uid="{F116B553-D79B-4982-B0D8-A51922344DEE}"/>
    <cellStyle name="Nota 2 5 2 10" xfId="21447" xr:uid="{CFD6F5FB-CC92-48D0-90DC-CA88145C7801}"/>
    <cellStyle name="Nota 2 5 2 10 2" xfId="21448" xr:uid="{DEBD2268-2A76-4633-AD30-EBF1C997057E}"/>
    <cellStyle name="Nota 2 5 2 10 3" xfId="21449" xr:uid="{3053356B-295B-4358-9D4D-33A8DF916E6A}"/>
    <cellStyle name="Nota 2 5 2 10 4" xfId="21450" xr:uid="{77368CDC-277C-4EC9-A121-B3F256361E1B}"/>
    <cellStyle name="Nota 2 5 2 11" xfId="21451" xr:uid="{7592267C-E19C-439D-8404-9DB38CE41A19}"/>
    <cellStyle name="Nota 2 5 2 12" xfId="21452" xr:uid="{A95C07EE-96F3-4275-B138-3EBFCDC12B90}"/>
    <cellStyle name="Nota 2 5 2 13" xfId="21453" xr:uid="{8CB98920-4BC0-4137-88F1-4F543766F5BB}"/>
    <cellStyle name="Nota 2 5 2 14" xfId="21454" xr:uid="{9CE5C924-4E67-4197-9FB3-1EBB744D9C00}"/>
    <cellStyle name="Nota 2 5 2 15" xfId="21455" xr:uid="{C996B362-F873-49D3-9804-BD5CA8D718E4}"/>
    <cellStyle name="Nota 2 5 2 2" xfId="892" xr:uid="{5D386475-32C0-451F-A3CA-CD78EC01320A}"/>
    <cellStyle name="Nota 2 5 2 2 10" xfId="21456" xr:uid="{D7C303CD-8CFF-482B-A93C-D713659E0199}"/>
    <cellStyle name="Nota 2 5 2 2 11" xfId="21457" xr:uid="{1CEA6B1D-9047-4802-8985-1001246E0696}"/>
    <cellStyle name="Nota 2 5 2 2 12" xfId="21458" xr:uid="{4B6B20A9-64FC-4EE0-807C-CEF00E3B53C6}"/>
    <cellStyle name="Nota 2 5 2 2 13" xfId="21459" xr:uid="{A4EA6BDD-9761-4482-8272-CD382E3CAD8C}"/>
    <cellStyle name="Nota 2 5 2 2 14" xfId="21460" xr:uid="{7F7310FE-A051-47E3-A732-7C521BD9C5E5}"/>
    <cellStyle name="Nota 2 5 2 2 2" xfId="1143" xr:uid="{D822730E-2876-4764-B76C-07743703A413}"/>
    <cellStyle name="Nota 2 5 2 2 2 10" xfId="21461" xr:uid="{64F5A884-D054-4BE0-B175-1286C579D177}"/>
    <cellStyle name="Nota 2 5 2 2 2 11" xfId="21462" xr:uid="{13179804-E914-4AEF-AB7D-F3F75F3035ED}"/>
    <cellStyle name="Nota 2 5 2 2 2 12" xfId="21463" xr:uid="{35B6F72C-FB09-429E-A66A-7EBE5B57D071}"/>
    <cellStyle name="Nota 2 5 2 2 2 13" xfId="21464" xr:uid="{DFC864A2-3319-4F39-9D8D-58F8FEA5E53B}"/>
    <cellStyle name="Nota 2 5 2 2 2 14" xfId="21465" xr:uid="{9032F258-7FCE-4452-9550-F057F147203D}"/>
    <cellStyle name="Nota 2 5 2 2 2 2" xfId="21466" xr:uid="{27BBD0D7-FE0B-4058-AA4C-FFFF5BA5211E}"/>
    <cellStyle name="Nota 2 5 2 2 2 2 10" xfId="21467" xr:uid="{F9C15016-1D9E-42E1-B4C0-E6743D9BD149}"/>
    <cellStyle name="Nota 2 5 2 2 2 2 2" xfId="21468" xr:uid="{5BAB71CE-890F-4A8E-AB98-40F13FC58D22}"/>
    <cellStyle name="Nota 2 5 2 2 2 2 2 2" xfId="21469" xr:uid="{837A625B-56E2-4298-BCCF-7640B97C33EB}"/>
    <cellStyle name="Nota 2 5 2 2 2 2 2 3" xfId="21470" xr:uid="{A5AB72E6-BAD5-4B71-9BC4-AA052CB5FC1B}"/>
    <cellStyle name="Nota 2 5 2 2 2 2 2 4" xfId="21471" xr:uid="{C810B37E-74B3-41EE-9E6F-64CA970E5E09}"/>
    <cellStyle name="Nota 2 5 2 2 2 2 2 5" xfId="21472" xr:uid="{C7BF87A5-3B88-4C05-8F18-B3DDB76D4CED}"/>
    <cellStyle name="Nota 2 5 2 2 2 2 3" xfId="21473" xr:uid="{52F0F7BE-C8CA-4519-9DC9-EE1BF3B98B97}"/>
    <cellStyle name="Nota 2 5 2 2 2 2 3 2" xfId="21474" xr:uid="{27F085C3-CD26-4F3C-A710-C14B683509AE}"/>
    <cellStyle name="Nota 2 5 2 2 2 2 3 3" xfId="21475" xr:uid="{F14716DE-178C-480A-B7F0-4CED5D0EA6E6}"/>
    <cellStyle name="Nota 2 5 2 2 2 2 3 4" xfId="21476" xr:uid="{FC143FBA-C2C7-4F0F-AC3C-AC7CA71DD2E2}"/>
    <cellStyle name="Nota 2 5 2 2 2 2 3 5" xfId="21477" xr:uid="{171AA622-3637-425D-8A90-97D861BB8313}"/>
    <cellStyle name="Nota 2 5 2 2 2 2 4" xfId="21478" xr:uid="{3C3C545D-0CB4-4132-919D-BB3C6AB94748}"/>
    <cellStyle name="Nota 2 5 2 2 2 2 4 2" xfId="21479" xr:uid="{42B6FC69-1855-415E-9F0D-0ADB439A3EF9}"/>
    <cellStyle name="Nota 2 5 2 2 2 2 4 3" xfId="21480" xr:uid="{85E92B5A-5B08-45AD-A6E3-FE417FB9F06C}"/>
    <cellStyle name="Nota 2 5 2 2 2 2 4 4" xfId="21481" xr:uid="{3F18EE07-FD09-445F-A8D1-9425663CC6D0}"/>
    <cellStyle name="Nota 2 5 2 2 2 2 5" xfId="21482" xr:uid="{EF081D12-642C-421A-BE07-3B2E55D5AE55}"/>
    <cellStyle name="Nota 2 5 2 2 2 2 5 2" xfId="21483" xr:uid="{DAFAA34A-0C91-435D-B75B-4B9FF6F4B4B8}"/>
    <cellStyle name="Nota 2 5 2 2 2 2 5 3" xfId="21484" xr:uid="{3DB5F710-F536-456D-ABF2-61F2293AECDE}"/>
    <cellStyle name="Nota 2 5 2 2 2 2 5 4" xfId="21485" xr:uid="{9D5FB9D0-3EDD-4507-B84A-59A560BD9B00}"/>
    <cellStyle name="Nota 2 5 2 2 2 2 6" xfId="21486" xr:uid="{50C8186E-34B3-455E-84ED-E50381377D78}"/>
    <cellStyle name="Nota 2 5 2 2 2 2 6 2" xfId="21487" xr:uid="{BADD73E3-D049-4BA1-B0D3-E5820E676766}"/>
    <cellStyle name="Nota 2 5 2 2 2 2 6 3" xfId="21488" xr:uid="{6092A362-14CE-495D-9073-6E1E624C75BC}"/>
    <cellStyle name="Nota 2 5 2 2 2 2 6 4" xfId="21489" xr:uid="{6B26E54B-9031-450D-BA35-C58556D01830}"/>
    <cellStyle name="Nota 2 5 2 2 2 2 7" xfId="21490" xr:uid="{F7267FE2-29A7-459F-BB2E-68C65D0029DE}"/>
    <cellStyle name="Nota 2 5 2 2 2 2 8" xfId="21491" xr:uid="{EFB71BF4-B85E-4490-AFA2-F6749A4AE02F}"/>
    <cellStyle name="Nota 2 5 2 2 2 2 9" xfId="21492" xr:uid="{F87CDF9E-B43B-4F97-B6EF-BADAEEF14561}"/>
    <cellStyle name="Nota 2 5 2 2 2 3" xfId="21493" xr:uid="{A48E969F-9AEF-423B-90E7-B7518A0C5E84}"/>
    <cellStyle name="Nota 2 5 2 2 2 3 10" xfId="21494" xr:uid="{7A749D72-EC3F-4BEE-8FB8-826859659388}"/>
    <cellStyle name="Nota 2 5 2 2 2 3 2" xfId="21495" xr:uid="{7984C399-28E2-4E64-A54B-183A36541213}"/>
    <cellStyle name="Nota 2 5 2 2 2 3 2 2" xfId="21496" xr:uid="{842D176C-1F4C-44AB-9008-C5F535EC42C5}"/>
    <cellStyle name="Nota 2 5 2 2 2 3 2 3" xfId="21497" xr:uid="{EB7DA0C5-2184-4A21-8F0E-A46677E85956}"/>
    <cellStyle name="Nota 2 5 2 2 2 3 2 4" xfId="21498" xr:uid="{ED319F86-D043-4990-B782-24CB335A6AE2}"/>
    <cellStyle name="Nota 2 5 2 2 2 3 2 5" xfId="21499" xr:uid="{06EA3A68-2158-42E2-9652-8ACD9E2D11CF}"/>
    <cellStyle name="Nota 2 5 2 2 2 3 3" xfId="21500" xr:uid="{A2E8C417-DF77-42F1-934F-1813FC2A1211}"/>
    <cellStyle name="Nota 2 5 2 2 2 3 3 2" xfId="21501" xr:uid="{151B8995-B938-45F9-B0D0-8E81DBD0DDB4}"/>
    <cellStyle name="Nota 2 5 2 2 2 3 3 3" xfId="21502" xr:uid="{B1733F42-BC1B-4BF4-9D59-6CFF761B5377}"/>
    <cellStyle name="Nota 2 5 2 2 2 3 3 4" xfId="21503" xr:uid="{BA526B71-BB3A-47E4-B861-70C406C73170}"/>
    <cellStyle name="Nota 2 5 2 2 2 3 3 5" xfId="21504" xr:uid="{AE9B0DB7-BB2D-40D2-9357-28B494199C4D}"/>
    <cellStyle name="Nota 2 5 2 2 2 3 4" xfId="21505" xr:uid="{5A42ADFA-D98B-4727-932C-6B02F57FF06A}"/>
    <cellStyle name="Nota 2 5 2 2 2 3 4 2" xfId="21506" xr:uid="{5C4D71F6-325D-4E8A-8713-9126D18D73CE}"/>
    <cellStyle name="Nota 2 5 2 2 2 3 4 3" xfId="21507" xr:uid="{5ED2A336-9A5A-4F47-ABEA-5B9332A6030B}"/>
    <cellStyle name="Nota 2 5 2 2 2 3 4 4" xfId="21508" xr:uid="{4BBF94FD-098D-4EEE-8F7A-D596A1BF9728}"/>
    <cellStyle name="Nota 2 5 2 2 2 3 5" xfId="21509" xr:uid="{86335D45-6D74-438E-9077-EBD564197E96}"/>
    <cellStyle name="Nota 2 5 2 2 2 3 5 2" xfId="21510" xr:uid="{90090403-BDDD-442C-8590-0D5848657CDF}"/>
    <cellStyle name="Nota 2 5 2 2 2 3 5 3" xfId="21511" xr:uid="{394BFF5C-C443-4084-92AF-B7B1E8E8592B}"/>
    <cellStyle name="Nota 2 5 2 2 2 3 5 4" xfId="21512" xr:uid="{BEF059CD-7352-4D04-B6CE-4AD6FE7D9014}"/>
    <cellStyle name="Nota 2 5 2 2 2 3 6" xfId="21513" xr:uid="{7B424101-3B4B-4C66-B859-87E55BC63E24}"/>
    <cellStyle name="Nota 2 5 2 2 2 3 6 2" xfId="21514" xr:uid="{B70562C1-03B0-4A7B-8242-778DAC4F2FE2}"/>
    <cellStyle name="Nota 2 5 2 2 2 3 6 3" xfId="21515" xr:uid="{E3ED1C0D-A685-4BE3-B591-80D84F652623}"/>
    <cellStyle name="Nota 2 5 2 2 2 3 6 4" xfId="21516" xr:uid="{0ACE7D15-7828-4153-81B6-3A8B872AF039}"/>
    <cellStyle name="Nota 2 5 2 2 2 3 7" xfId="21517" xr:uid="{AACF48AF-F41C-4462-A836-A833861CFA2A}"/>
    <cellStyle name="Nota 2 5 2 2 2 3 8" xfId="21518" xr:uid="{B7E57AA0-2E53-4B0F-AE24-397D683EB9EA}"/>
    <cellStyle name="Nota 2 5 2 2 2 3 9" xfId="21519" xr:uid="{C19A584C-E5DA-41DD-89A6-E3BD8E04E37D}"/>
    <cellStyle name="Nota 2 5 2 2 2 4" xfId="21520" xr:uid="{2F9D4388-81A8-4C83-881F-0490FA0CDBDE}"/>
    <cellStyle name="Nota 2 5 2 2 2 4 2" xfId="21521" xr:uid="{0BEE928D-9F86-4EDA-8564-8A53E099EDA7}"/>
    <cellStyle name="Nota 2 5 2 2 2 4 3" xfId="21522" xr:uid="{EB898512-13C1-486F-872C-49C9B5E7688B}"/>
    <cellStyle name="Nota 2 5 2 2 2 4 4" xfId="21523" xr:uid="{924054DD-9D3A-4FE4-9B7B-161C6322185D}"/>
    <cellStyle name="Nota 2 5 2 2 2 4 5" xfId="21524" xr:uid="{24D71855-7F8A-4F2D-9CD1-5CC0F78E1117}"/>
    <cellStyle name="Nota 2 5 2 2 2 5" xfId="21525" xr:uid="{B14B496E-215D-4B56-B71E-9FE2754CE5EA}"/>
    <cellStyle name="Nota 2 5 2 2 2 5 2" xfId="21526" xr:uid="{3A52F8A0-060A-4654-A7B8-5A46A545E2AA}"/>
    <cellStyle name="Nota 2 5 2 2 2 5 3" xfId="21527" xr:uid="{041993FD-BA5D-47C0-8D70-E29016580EDA}"/>
    <cellStyle name="Nota 2 5 2 2 2 5 4" xfId="21528" xr:uid="{E6848DCC-762B-465F-82A4-2465575CE684}"/>
    <cellStyle name="Nota 2 5 2 2 2 5 5" xfId="21529" xr:uid="{FD751FFA-2035-4F9D-9D9C-D3352B9F4239}"/>
    <cellStyle name="Nota 2 5 2 2 2 6" xfId="21530" xr:uid="{A2C8445E-1AEF-4776-8CFC-C88F4B6B4983}"/>
    <cellStyle name="Nota 2 5 2 2 2 6 2" xfId="21531" xr:uid="{C1FC6CD2-23FB-4928-9946-F5A05A970D4B}"/>
    <cellStyle name="Nota 2 5 2 2 2 6 3" xfId="21532" xr:uid="{DA4250F2-8F6B-4E12-BB53-5908B4C21885}"/>
    <cellStyle name="Nota 2 5 2 2 2 6 4" xfId="21533" xr:uid="{7BE3CFCA-AC7C-4836-9104-230EC6EB6D5C}"/>
    <cellStyle name="Nota 2 5 2 2 2 7" xfId="21534" xr:uid="{90E5EFD5-2C26-4E3E-B9BE-9A1DC3C009D6}"/>
    <cellStyle name="Nota 2 5 2 2 2 7 2" xfId="21535" xr:uid="{C558E95C-A21C-497F-B823-D9821903FFBA}"/>
    <cellStyle name="Nota 2 5 2 2 2 7 3" xfId="21536" xr:uid="{AB3AC7B9-ED41-483E-93D9-E13C9D904C31}"/>
    <cellStyle name="Nota 2 5 2 2 2 7 4" xfId="21537" xr:uid="{032A24DB-D452-441B-A08D-AEB57D76F2E7}"/>
    <cellStyle name="Nota 2 5 2 2 2 8" xfId="21538" xr:uid="{180F7B63-E072-4491-809D-D04F7B567D9E}"/>
    <cellStyle name="Nota 2 5 2 2 2 8 2" xfId="21539" xr:uid="{15F933B6-49CF-4717-8EA7-CAE3CB58703C}"/>
    <cellStyle name="Nota 2 5 2 2 2 8 3" xfId="21540" xr:uid="{EB21F147-B196-44EB-A011-A7C9F64403F0}"/>
    <cellStyle name="Nota 2 5 2 2 2 8 4" xfId="21541" xr:uid="{DBEDE6F5-2FC7-4B7E-8814-8BF7516762C8}"/>
    <cellStyle name="Nota 2 5 2 2 2 9" xfId="21542" xr:uid="{BA73D85D-34CF-4987-AE27-84D645167568}"/>
    <cellStyle name="Nota 2 5 2 2 3" xfId="21543" xr:uid="{30F3A756-63AD-447E-A8C5-CB24069FDDAD}"/>
    <cellStyle name="Nota 2 5 2 2 3 10" xfId="21544" xr:uid="{CB4401E7-2717-4AA3-BEAC-492A8444CCE6}"/>
    <cellStyle name="Nota 2 5 2 2 3 2" xfId="21545" xr:uid="{CBBC7F36-6768-4F55-A0BA-F538C418D5B8}"/>
    <cellStyle name="Nota 2 5 2 2 3 2 2" xfId="21546" xr:uid="{10B20C12-958E-475F-9AD6-678F2AEFC220}"/>
    <cellStyle name="Nota 2 5 2 2 3 2 3" xfId="21547" xr:uid="{0742CDF7-FC3D-4A01-AA0E-17D01A41788D}"/>
    <cellStyle name="Nota 2 5 2 2 3 2 4" xfId="21548" xr:uid="{DB184217-BF7B-4857-AB39-AC08A2F7F1C1}"/>
    <cellStyle name="Nota 2 5 2 2 3 2 5" xfId="21549" xr:uid="{628DF3E5-D35D-4E5B-B0D7-4B4EF130F0DF}"/>
    <cellStyle name="Nota 2 5 2 2 3 3" xfId="21550" xr:uid="{55EBAB4E-3E71-4343-8CCC-48EE2F489FEF}"/>
    <cellStyle name="Nota 2 5 2 2 3 3 2" xfId="21551" xr:uid="{3639606E-7D3A-4D71-886D-674498C42C89}"/>
    <cellStyle name="Nota 2 5 2 2 3 3 3" xfId="21552" xr:uid="{0A0771EC-0628-4F8C-A2D8-696CEC4E5AB3}"/>
    <cellStyle name="Nota 2 5 2 2 3 3 4" xfId="21553" xr:uid="{00C8C40B-EB96-4B96-A200-A9A4DA5E17CA}"/>
    <cellStyle name="Nota 2 5 2 2 3 3 5" xfId="21554" xr:uid="{1D6ABF6A-C058-415B-9F1D-FBC56038BC09}"/>
    <cellStyle name="Nota 2 5 2 2 3 4" xfId="21555" xr:uid="{3C5FFDC0-E2B7-430F-A4E3-F71EA083D67B}"/>
    <cellStyle name="Nota 2 5 2 2 3 4 2" xfId="21556" xr:uid="{E855CECF-D3A6-4586-A5D2-84F7F4C0A7A5}"/>
    <cellStyle name="Nota 2 5 2 2 3 4 3" xfId="21557" xr:uid="{8DECD964-3F89-4984-873B-575C590A38CA}"/>
    <cellStyle name="Nota 2 5 2 2 3 4 4" xfId="21558" xr:uid="{81AD194D-D77C-4BD1-8D4F-C3E02679AEAB}"/>
    <cellStyle name="Nota 2 5 2 2 3 5" xfId="21559" xr:uid="{75B8545C-A219-4F71-A155-91C2E15483C1}"/>
    <cellStyle name="Nota 2 5 2 2 3 5 2" xfId="21560" xr:uid="{6658298B-7513-4EE2-85BE-9D7C282BC445}"/>
    <cellStyle name="Nota 2 5 2 2 3 5 3" xfId="21561" xr:uid="{2DE3B42F-609E-4919-97E7-0B018C2C41D9}"/>
    <cellStyle name="Nota 2 5 2 2 3 5 4" xfId="21562" xr:uid="{8F45DCBA-6391-406A-A60B-2E1AB6BCD58D}"/>
    <cellStyle name="Nota 2 5 2 2 3 6" xfId="21563" xr:uid="{30771110-6957-45C9-9B6E-1F2B08C71EE8}"/>
    <cellStyle name="Nota 2 5 2 2 3 6 2" xfId="21564" xr:uid="{2F8C55F8-A7E5-4287-8182-71BB1448B1D0}"/>
    <cellStyle name="Nota 2 5 2 2 3 6 3" xfId="21565" xr:uid="{EE8BF272-F0EB-4431-B17E-82C4A9892180}"/>
    <cellStyle name="Nota 2 5 2 2 3 6 4" xfId="21566" xr:uid="{BE68AE0F-BB0E-4199-BC04-592720DCB353}"/>
    <cellStyle name="Nota 2 5 2 2 3 7" xfId="21567" xr:uid="{313240D5-B9B8-4C88-93A0-9F083EA94114}"/>
    <cellStyle name="Nota 2 5 2 2 3 8" xfId="21568" xr:uid="{6E8565EA-EAD5-484B-A47B-318A0C347D49}"/>
    <cellStyle name="Nota 2 5 2 2 3 9" xfId="21569" xr:uid="{B5D875AD-A8C2-4B3C-A587-8B8B2BAFCD9E}"/>
    <cellStyle name="Nota 2 5 2 2 4" xfId="21570" xr:uid="{C03B7857-0A5F-4DC5-9E40-915B97279780}"/>
    <cellStyle name="Nota 2 5 2 2 4 10" xfId="21571" xr:uid="{5EC9075F-E730-44B4-9E09-814517C8B1E8}"/>
    <cellStyle name="Nota 2 5 2 2 4 2" xfId="21572" xr:uid="{C5F7954C-8CB0-4DA3-87F8-8C855FCB7E0C}"/>
    <cellStyle name="Nota 2 5 2 2 4 2 2" xfId="21573" xr:uid="{86F0F051-3FDC-4ED9-BE70-9B53045A7067}"/>
    <cellStyle name="Nota 2 5 2 2 4 2 3" xfId="21574" xr:uid="{29C3A386-2890-47DE-ACC8-106EF46606F0}"/>
    <cellStyle name="Nota 2 5 2 2 4 2 4" xfId="21575" xr:uid="{27CD01EF-753C-4868-81FA-7A161C3E1D0F}"/>
    <cellStyle name="Nota 2 5 2 2 4 2 5" xfId="21576" xr:uid="{1811872D-A92A-4C17-9945-96085EC1C58A}"/>
    <cellStyle name="Nota 2 5 2 2 4 3" xfId="21577" xr:uid="{524FB9AA-CF76-43E9-B6E7-5F9CE76F1D12}"/>
    <cellStyle name="Nota 2 5 2 2 4 3 2" xfId="21578" xr:uid="{34F197B3-5371-4AD2-A9BF-4C0A3B3CB54B}"/>
    <cellStyle name="Nota 2 5 2 2 4 3 3" xfId="21579" xr:uid="{FB7987EA-1837-4193-B034-0CE476117AD4}"/>
    <cellStyle name="Nota 2 5 2 2 4 3 4" xfId="21580" xr:uid="{ECDDC9A1-57B1-414C-8BF9-E21A263BC801}"/>
    <cellStyle name="Nota 2 5 2 2 4 3 5" xfId="21581" xr:uid="{7DFF4A6B-39A8-448F-BF41-A69F0667E394}"/>
    <cellStyle name="Nota 2 5 2 2 4 4" xfId="21582" xr:uid="{F9EE5FF1-5BC7-44D9-87DB-942B6CFFE3CE}"/>
    <cellStyle name="Nota 2 5 2 2 4 4 2" xfId="21583" xr:uid="{548CAEE7-6CDC-4451-86BB-15A91BF1F1BB}"/>
    <cellStyle name="Nota 2 5 2 2 4 4 3" xfId="21584" xr:uid="{BAB07BE9-99F9-41F1-B1C1-3C61676056EF}"/>
    <cellStyle name="Nota 2 5 2 2 4 4 4" xfId="21585" xr:uid="{2682314E-3A52-435C-9896-C4F2A2271A9A}"/>
    <cellStyle name="Nota 2 5 2 2 4 5" xfId="21586" xr:uid="{07B06337-0662-42C1-93F6-890588678CC6}"/>
    <cellStyle name="Nota 2 5 2 2 4 5 2" xfId="21587" xr:uid="{E19729A0-2784-4D2B-8822-571E4204DAD7}"/>
    <cellStyle name="Nota 2 5 2 2 4 5 3" xfId="21588" xr:uid="{1FBB27B8-B9F4-4D31-B331-CDC72D0DF9ED}"/>
    <cellStyle name="Nota 2 5 2 2 4 5 4" xfId="21589" xr:uid="{405EA3BC-AAD2-4781-AEF4-984FEAE00853}"/>
    <cellStyle name="Nota 2 5 2 2 4 6" xfId="21590" xr:uid="{8A41FB14-7310-4CE8-843F-910F2F14975A}"/>
    <cellStyle name="Nota 2 5 2 2 4 6 2" xfId="21591" xr:uid="{6831132F-9D99-49B8-8234-2231235DD206}"/>
    <cellStyle name="Nota 2 5 2 2 4 6 3" xfId="21592" xr:uid="{82AD1D81-2A18-4BD4-9D1E-1F3504C7A86E}"/>
    <cellStyle name="Nota 2 5 2 2 4 6 4" xfId="21593" xr:uid="{16BF0333-40A4-481F-988C-5B4C7AFD9DCD}"/>
    <cellStyle name="Nota 2 5 2 2 4 7" xfId="21594" xr:uid="{EC667DB1-740D-4F31-8FA6-CFC99F0E070A}"/>
    <cellStyle name="Nota 2 5 2 2 4 8" xfId="21595" xr:uid="{FC089B89-18CB-42B4-A812-745E99D18C75}"/>
    <cellStyle name="Nota 2 5 2 2 4 9" xfId="21596" xr:uid="{6D2EB9EF-8EC0-49E6-9B42-8C3FB1D5398A}"/>
    <cellStyle name="Nota 2 5 2 2 5" xfId="21597" xr:uid="{6D1332A4-2918-4780-97DA-619333A7FA2D}"/>
    <cellStyle name="Nota 2 5 2 2 5 10" xfId="21598" xr:uid="{AEC75D8B-E2F8-4316-B784-5D387CFD16B6}"/>
    <cellStyle name="Nota 2 5 2 2 5 2" xfId="21599" xr:uid="{F66E953F-9AF6-4C76-9E9C-853BB0707D6F}"/>
    <cellStyle name="Nota 2 5 2 2 5 2 2" xfId="21600" xr:uid="{A5BCE5D2-ECCD-44E6-B3F3-B1E622C35BA6}"/>
    <cellStyle name="Nota 2 5 2 2 5 2 3" xfId="21601" xr:uid="{F7C908A5-926F-4440-B23D-BA64CF2A3A9A}"/>
    <cellStyle name="Nota 2 5 2 2 5 2 4" xfId="21602" xr:uid="{98BE84E3-B12E-44E2-8D28-29571E81498F}"/>
    <cellStyle name="Nota 2 5 2 2 5 2 5" xfId="21603" xr:uid="{6D6E8B7A-DC5F-4DF3-9783-FB732BCD67AC}"/>
    <cellStyle name="Nota 2 5 2 2 5 3" xfId="21604" xr:uid="{1CCA09BB-2EF8-4FC9-B87B-7C21C0E611BB}"/>
    <cellStyle name="Nota 2 5 2 2 5 3 2" xfId="21605" xr:uid="{D501B8C9-9306-401F-A126-85E02193A789}"/>
    <cellStyle name="Nota 2 5 2 2 5 3 3" xfId="21606" xr:uid="{395529E4-8360-4C8A-B4D7-485E00A3D413}"/>
    <cellStyle name="Nota 2 5 2 2 5 3 4" xfId="21607" xr:uid="{D5DC5A5F-078D-4D61-A32D-68CF9D27D31C}"/>
    <cellStyle name="Nota 2 5 2 2 5 3 5" xfId="21608" xr:uid="{7DB4CC8D-95A4-4868-B8E9-7575BDD06B4A}"/>
    <cellStyle name="Nota 2 5 2 2 5 4" xfId="21609" xr:uid="{82543EAF-14BB-4872-A00A-CD39D119D254}"/>
    <cellStyle name="Nota 2 5 2 2 5 4 2" xfId="21610" xr:uid="{4DDBBBD5-7B2E-4BC2-B06B-DCE79F48FB87}"/>
    <cellStyle name="Nota 2 5 2 2 5 4 3" xfId="21611" xr:uid="{9360D577-CC58-4569-89D0-E9C027D9D485}"/>
    <cellStyle name="Nota 2 5 2 2 5 4 4" xfId="21612" xr:uid="{27B064E9-45B3-496B-B2A0-E3C30AD5D91F}"/>
    <cellStyle name="Nota 2 5 2 2 5 5" xfId="21613" xr:uid="{1B0343E9-FC21-4364-B224-168EF8095551}"/>
    <cellStyle name="Nota 2 5 2 2 5 5 2" xfId="21614" xr:uid="{E97C1925-330A-4E8E-801A-ACD8E4CF8946}"/>
    <cellStyle name="Nota 2 5 2 2 5 5 3" xfId="21615" xr:uid="{FC2EBC3C-FB2E-4784-9A01-C97DC2420A4D}"/>
    <cellStyle name="Nota 2 5 2 2 5 5 4" xfId="21616" xr:uid="{0136618F-B66A-4D49-9B33-1CDB97286218}"/>
    <cellStyle name="Nota 2 5 2 2 5 6" xfId="21617" xr:uid="{1421AF50-61A2-45A7-9829-BF8BAE90269B}"/>
    <cellStyle name="Nota 2 5 2 2 5 6 2" xfId="21618" xr:uid="{23830803-EE95-46E6-A4F7-B7C81EBA659A}"/>
    <cellStyle name="Nota 2 5 2 2 5 6 3" xfId="21619" xr:uid="{EF5AEE91-1430-41E1-98DE-0104E60FA66B}"/>
    <cellStyle name="Nota 2 5 2 2 5 6 4" xfId="21620" xr:uid="{C59BDA98-BED5-44FB-8CD6-7F42D370B962}"/>
    <cellStyle name="Nota 2 5 2 2 5 7" xfId="21621" xr:uid="{733CF7FE-C338-4050-8CCA-D804F433785D}"/>
    <cellStyle name="Nota 2 5 2 2 5 8" xfId="21622" xr:uid="{7325370A-840A-4E53-BC1E-4C990CC1F646}"/>
    <cellStyle name="Nota 2 5 2 2 5 9" xfId="21623" xr:uid="{389F3B32-A845-4C48-8EAD-A2A7FDDCD4D5}"/>
    <cellStyle name="Nota 2 5 2 2 6" xfId="21624" xr:uid="{EA85EB90-F46F-45FB-8BE0-636511B2215C}"/>
    <cellStyle name="Nota 2 5 2 2 6 2" xfId="21625" xr:uid="{FF7E1ED1-6B22-4F59-86ED-98F8436EDB38}"/>
    <cellStyle name="Nota 2 5 2 2 6 3" xfId="21626" xr:uid="{3EDCFA93-F68A-4D51-B5EE-7BE2B4950DDF}"/>
    <cellStyle name="Nota 2 5 2 2 6 4" xfId="21627" xr:uid="{3D51CA68-B57D-427D-9855-300FDE146E64}"/>
    <cellStyle name="Nota 2 5 2 2 6 5" xfId="21628" xr:uid="{FB64BB02-6204-4897-BCF6-AE821EE9137E}"/>
    <cellStyle name="Nota 2 5 2 2 7" xfId="21629" xr:uid="{F305F769-06AF-4405-89C4-6135618AE87E}"/>
    <cellStyle name="Nota 2 5 2 2 7 2" xfId="21630" xr:uid="{00F49126-CF4B-4EB5-8BBD-2F7EB6034050}"/>
    <cellStyle name="Nota 2 5 2 2 7 3" xfId="21631" xr:uid="{8DC18BDD-FC4A-4A4B-8009-5FB630FDA3F5}"/>
    <cellStyle name="Nota 2 5 2 2 7 4" xfId="21632" xr:uid="{DAC562F2-1532-4A7B-81AE-DB9E25BE5933}"/>
    <cellStyle name="Nota 2 5 2 2 8" xfId="21633" xr:uid="{EC8D20C4-E4B4-41C1-A468-48568609C9E4}"/>
    <cellStyle name="Nota 2 5 2 2 8 2" xfId="21634" xr:uid="{40E2934B-411F-4320-93D2-CA2672AA473E}"/>
    <cellStyle name="Nota 2 5 2 2 8 3" xfId="21635" xr:uid="{EAF9323C-E92B-48E8-859A-909677B2BCAD}"/>
    <cellStyle name="Nota 2 5 2 2 8 4" xfId="21636" xr:uid="{1BF7CDDD-3FF0-4172-929C-0B3DCC36DF62}"/>
    <cellStyle name="Nota 2 5 2 2 9" xfId="21637" xr:uid="{F9201CEC-3252-4B81-BD2F-E7AE74CF23C5}"/>
    <cellStyle name="Nota 2 5 2 2 9 2" xfId="21638" xr:uid="{35E7B577-4554-4245-8FFB-D1C6A89C6AFB}"/>
    <cellStyle name="Nota 2 5 2 2 9 3" xfId="21639" xr:uid="{78FDBDD0-816E-42E7-83A8-40C9120E03A5}"/>
    <cellStyle name="Nota 2 5 2 2 9 4" xfId="21640" xr:uid="{20EBD1F6-65FE-46CB-9CDC-694FF27B3D7C}"/>
    <cellStyle name="Nota 2 5 2 3" xfId="1041" xr:uid="{AC068ED8-ADBE-4D2A-9B57-531FC1663BF9}"/>
    <cellStyle name="Nota 2 5 2 3 10" xfId="21641" xr:uid="{4915BE5E-16AB-4D40-A304-38634121731F}"/>
    <cellStyle name="Nota 2 5 2 3 11" xfId="21642" xr:uid="{FADE1FAA-4645-4E5C-B87B-7E248C094609}"/>
    <cellStyle name="Nota 2 5 2 3 12" xfId="21643" xr:uid="{A55C39E4-EA66-4D50-AAA0-E18EADE21D72}"/>
    <cellStyle name="Nota 2 5 2 3 13" xfId="21644" xr:uid="{274BBC09-C381-415B-B94D-7BA07E7B1A9C}"/>
    <cellStyle name="Nota 2 5 2 3 14" xfId="21645" xr:uid="{5E7C2E0D-797A-445E-8874-4684FEB4D77B}"/>
    <cellStyle name="Nota 2 5 2 3 2" xfId="21646" xr:uid="{402FB2FC-9E43-439D-9856-76B7832BD9FD}"/>
    <cellStyle name="Nota 2 5 2 3 2 10" xfId="21647" xr:uid="{6BB353CE-BD8D-4047-9BF9-94BD49BDF100}"/>
    <cellStyle name="Nota 2 5 2 3 2 2" xfId="21648" xr:uid="{D62E08DF-28A9-4112-9867-4A4A0A391F3C}"/>
    <cellStyle name="Nota 2 5 2 3 2 2 2" xfId="21649" xr:uid="{C6D658DD-A131-45ED-8CAD-C4400D2BD251}"/>
    <cellStyle name="Nota 2 5 2 3 2 2 3" xfId="21650" xr:uid="{90AFCB3D-9511-46A3-BEB6-AB56D887E5C5}"/>
    <cellStyle name="Nota 2 5 2 3 2 2 4" xfId="21651" xr:uid="{7B7083E0-C97E-4BD4-88DD-34C2D0C52966}"/>
    <cellStyle name="Nota 2 5 2 3 2 2 5" xfId="21652" xr:uid="{E14D7DBE-A1E2-484C-B5B5-FDCA7E878C67}"/>
    <cellStyle name="Nota 2 5 2 3 2 3" xfId="21653" xr:uid="{0E63E983-DA0C-4627-987F-06BC5C1721B1}"/>
    <cellStyle name="Nota 2 5 2 3 2 3 2" xfId="21654" xr:uid="{5B06CB2A-DDA9-4B83-A618-F166EE4A6B1F}"/>
    <cellStyle name="Nota 2 5 2 3 2 3 3" xfId="21655" xr:uid="{51EC2FAA-10C2-48BF-8095-B2059AC94A56}"/>
    <cellStyle name="Nota 2 5 2 3 2 3 4" xfId="21656" xr:uid="{A7CD71A2-5112-40AA-A137-6C8CD211032C}"/>
    <cellStyle name="Nota 2 5 2 3 2 3 5" xfId="21657" xr:uid="{0E131235-B0C1-4906-BD90-E077032513B0}"/>
    <cellStyle name="Nota 2 5 2 3 2 4" xfId="21658" xr:uid="{CD82885B-1445-446E-A35A-BED828DC66DC}"/>
    <cellStyle name="Nota 2 5 2 3 2 4 2" xfId="21659" xr:uid="{790A6725-4FB7-4DDB-B6D5-CEFCDFC66AAD}"/>
    <cellStyle name="Nota 2 5 2 3 2 4 3" xfId="21660" xr:uid="{AFB6FE9F-0247-4CF0-B8C4-7006B582A560}"/>
    <cellStyle name="Nota 2 5 2 3 2 4 4" xfId="21661" xr:uid="{A003F71A-BEEC-447F-B562-C976FCF47662}"/>
    <cellStyle name="Nota 2 5 2 3 2 5" xfId="21662" xr:uid="{2D27BC29-E055-425B-BF57-FC20E7B06518}"/>
    <cellStyle name="Nota 2 5 2 3 2 5 2" xfId="21663" xr:uid="{507E1DA3-74B6-4519-970B-AD8E6A6ECF69}"/>
    <cellStyle name="Nota 2 5 2 3 2 5 3" xfId="21664" xr:uid="{1660A877-F19E-4CB4-80D3-EABA8A7E2839}"/>
    <cellStyle name="Nota 2 5 2 3 2 5 4" xfId="21665" xr:uid="{45CC8C2C-3AE8-48CF-B03F-EFE55B769766}"/>
    <cellStyle name="Nota 2 5 2 3 2 6" xfId="21666" xr:uid="{CE0F19A8-EBB6-4ECC-96CC-C8BD925802DB}"/>
    <cellStyle name="Nota 2 5 2 3 2 6 2" xfId="21667" xr:uid="{8298205F-CD65-446D-B064-13ADFB605122}"/>
    <cellStyle name="Nota 2 5 2 3 2 6 3" xfId="21668" xr:uid="{C5B902DA-8CD1-407D-8B1B-C6909F2A0E1B}"/>
    <cellStyle name="Nota 2 5 2 3 2 6 4" xfId="21669" xr:uid="{38C66B18-2E6F-45F3-A765-142798816BE4}"/>
    <cellStyle name="Nota 2 5 2 3 2 7" xfId="21670" xr:uid="{AC92B53A-1435-4B43-B747-86D27D8AC6F3}"/>
    <cellStyle name="Nota 2 5 2 3 2 8" xfId="21671" xr:uid="{03361879-5123-4115-8214-E8046C348016}"/>
    <cellStyle name="Nota 2 5 2 3 2 9" xfId="21672" xr:uid="{B2929306-A0E5-412C-BD8E-AD937B32A8CA}"/>
    <cellStyle name="Nota 2 5 2 3 3" xfId="21673" xr:uid="{51A08548-333A-48F9-B0C4-1BF54AD85830}"/>
    <cellStyle name="Nota 2 5 2 3 3 10" xfId="21674" xr:uid="{4F1BA8FF-F082-41C4-AAD0-7A74EEEC32E0}"/>
    <cellStyle name="Nota 2 5 2 3 3 2" xfId="21675" xr:uid="{F9D89B38-4478-4506-B1FA-68174B67919E}"/>
    <cellStyle name="Nota 2 5 2 3 3 2 2" xfId="21676" xr:uid="{2BF8D84E-DCCD-427D-AB02-55D74B61333B}"/>
    <cellStyle name="Nota 2 5 2 3 3 2 3" xfId="21677" xr:uid="{C83E5801-5A51-4721-9A53-FB9B0CCFF649}"/>
    <cellStyle name="Nota 2 5 2 3 3 2 4" xfId="21678" xr:uid="{3312D9AB-009A-434B-B353-9D544657E0F2}"/>
    <cellStyle name="Nota 2 5 2 3 3 2 5" xfId="21679" xr:uid="{A08738B6-FAEE-4676-82EF-E4D56A567919}"/>
    <cellStyle name="Nota 2 5 2 3 3 3" xfId="21680" xr:uid="{F2307CAA-050D-4D12-879B-DF8D636BD84C}"/>
    <cellStyle name="Nota 2 5 2 3 3 3 2" xfId="21681" xr:uid="{CF915103-1F85-4F95-AD2B-86CEF6145C0A}"/>
    <cellStyle name="Nota 2 5 2 3 3 3 3" xfId="21682" xr:uid="{C43A8F40-611B-48E2-8896-E0F7C24E567A}"/>
    <cellStyle name="Nota 2 5 2 3 3 3 4" xfId="21683" xr:uid="{F5711C74-6D70-4637-8A90-7C8B196C3331}"/>
    <cellStyle name="Nota 2 5 2 3 3 3 5" xfId="21684" xr:uid="{6465BE0E-D0A2-4CD2-ABE7-CDEFC6A0DBDB}"/>
    <cellStyle name="Nota 2 5 2 3 3 4" xfId="21685" xr:uid="{3A7A2AE7-AB80-438D-9844-762BA29523AD}"/>
    <cellStyle name="Nota 2 5 2 3 3 4 2" xfId="21686" xr:uid="{A9946E06-B4BE-4742-86F6-BECF371D4CFD}"/>
    <cellStyle name="Nota 2 5 2 3 3 4 3" xfId="21687" xr:uid="{53635A28-F323-4B07-A181-78D50F945CD3}"/>
    <cellStyle name="Nota 2 5 2 3 3 4 4" xfId="21688" xr:uid="{7A59B6A8-739C-4D0D-945C-736C3361F2DC}"/>
    <cellStyle name="Nota 2 5 2 3 3 5" xfId="21689" xr:uid="{E8254F86-29E5-4960-A023-5202CF4D911F}"/>
    <cellStyle name="Nota 2 5 2 3 3 5 2" xfId="21690" xr:uid="{96677279-7EC6-4619-9223-E4750E25BF8D}"/>
    <cellStyle name="Nota 2 5 2 3 3 5 3" xfId="21691" xr:uid="{B2FF2CFF-E373-4E95-9206-619BD208868F}"/>
    <cellStyle name="Nota 2 5 2 3 3 5 4" xfId="21692" xr:uid="{1EDDD4E9-9D36-478A-BB0E-97AEDA91F7FB}"/>
    <cellStyle name="Nota 2 5 2 3 3 6" xfId="21693" xr:uid="{29241A24-89B0-4117-9C86-F64521432AA5}"/>
    <cellStyle name="Nota 2 5 2 3 3 6 2" xfId="21694" xr:uid="{D6699A56-E027-43E0-9388-F6717A9F651A}"/>
    <cellStyle name="Nota 2 5 2 3 3 6 3" xfId="21695" xr:uid="{63F33F82-7D28-40BF-9AE8-1DBEAB25E8D3}"/>
    <cellStyle name="Nota 2 5 2 3 3 6 4" xfId="21696" xr:uid="{554849E2-10DE-42E1-ABB3-4BB25A3D5714}"/>
    <cellStyle name="Nota 2 5 2 3 3 7" xfId="21697" xr:uid="{A7C2CDAE-E53A-4243-8C55-19CAACF17954}"/>
    <cellStyle name="Nota 2 5 2 3 3 8" xfId="21698" xr:uid="{675409B5-C63D-4480-9461-287A94D8C4F9}"/>
    <cellStyle name="Nota 2 5 2 3 3 9" xfId="21699" xr:uid="{363AA191-D5B8-409D-AE5C-36AC9C34858A}"/>
    <cellStyle name="Nota 2 5 2 3 4" xfId="21700" xr:uid="{266562CF-E6A9-4681-B91E-D4CF787A58E9}"/>
    <cellStyle name="Nota 2 5 2 3 4 2" xfId="21701" xr:uid="{A20A9AC6-D846-43DB-AD9D-F17D94F3E273}"/>
    <cellStyle name="Nota 2 5 2 3 4 3" xfId="21702" xr:uid="{6A12F7FF-B92B-45B6-A6FA-4F885D9E9CB2}"/>
    <cellStyle name="Nota 2 5 2 3 4 4" xfId="21703" xr:uid="{466B2763-BA8D-4C92-98ED-AC9DB44622D9}"/>
    <cellStyle name="Nota 2 5 2 3 4 5" xfId="21704" xr:uid="{26DFD6C0-F988-474A-A2E9-664DE8058F1A}"/>
    <cellStyle name="Nota 2 5 2 3 5" xfId="21705" xr:uid="{01BA59F4-043A-4F3F-890C-894FA9F2AC41}"/>
    <cellStyle name="Nota 2 5 2 3 5 2" xfId="21706" xr:uid="{40F74E38-0E88-48DE-BC80-5CDB44EC4B98}"/>
    <cellStyle name="Nota 2 5 2 3 5 3" xfId="21707" xr:uid="{DECF2E67-F390-4157-A6DF-A5B5C8230F43}"/>
    <cellStyle name="Nota 2 5 2 3 5 4" xfId="21708" xr:uid="{6405BD59-D47B-49B7-B38A-640100466E91}"/>
    <cellStyle name="Nota 2 5 2 3 5 5" xfId="21709" xr:uid="{B2B16A5C-F2A5-460E-9AE4-5C98B034F94E}"/>
    <cellStyle name="Nota 2 5 2 3 6" xfId="21710" xr:uid="{6A9CBD7E-21F7-4F68-8372-BE7C11B4315B}"/>
    <cellStyle name="Nota 2 5 2 3 6 2" xfId="21711" xr:uid="{FE1B8D69-7817-468F-B6D9-ABF78822158E}"/>
    <cellStyle name="Nota 2 5 2 3 6 3" xfId="21712" xr:uid="{BADEA1AB-4F44-4D77-B075-12323C2EC833}"/>
    <cellStyle name="Nota 2 5 2 3 6 4" xfId="21713" xr:uid="{FAEC9A1D-CEE9-4644-AC65-3800DFF6C426}"/>
    <cellStyle name="Nota 2 5 2 3 7" xfId="21714" xr:uid="{BD152805-5068-4F8A-AD3A-3C1125CAE8E2}"/>
    <cellStyle name="Nota 2 5 2 3 7 2" xfId="21715" xr:uid="{4EA7AB60-841E-493A-A5E8-26309946B049}"/>
    <cellStyle name="Nota 2 5 2 3 7 3" xfId="21716" xr:uid="{032B34CE-260D-4071-8AA8-9AC5887167F8}"/>
    <cellStyle name="Nota 2 5 2 3 7 4" xfId="21717" xr:uid="{80DC86CB-E602-4337-A12C-08C387BCF9E2}"/>
    <cellStyle name="Nota 2 5 2 3 8" xfId="21718" xr:uid="{1836BD72-1EC6-4766-9CD6-DC842C30F124}"/>
    <cellStyle name="Nota 2 5 2 3 8 2" xfId="21719" xr:uid="{1E5669F0-08EC-4F23-9E9B-0074E72B7031}"/>
    <cellStyle name="Nota 2 5 2 3 8 3" xfId="21720" xr:uid="{0A71C670-4CF9-48F2-8EB4-34D1FB8BF67F}"/>
    <cellStyle name="Nota 2 5 2 3 8 4" xfId="21721" xr:uid="{4A30CA32-784D-45DA-B0C3-10BDA0F89E3A}"/>
    <cellStyle name="Nota 2 5 2 3 9" xfId="21722" xr:uid="{3C5DFF9F-A18A-40B8-8A3E-FA8297BF7F92}"/>
    <cellStyle name="Nota 2 5 2 4" xfId="21723" xr:uid="{5B4DC597-3FCC-41D2-A024-291C713366A9}"/>
    <cellStyle name="Nota 2 5 2 4 10" xfId="21724" xr:uid="{C8066361-4441-42DB-B3AF-4289CE81B7BB}"/>
    <cellStyle name="Nota 2 5 2 4 2" xfId="21725" xr:uid="{01AEA1E4-3E2F-4544-AB4C-7A0BB701A477}"/>
    <cellStyle name="Nota 2 5 2 4 2 2" xfId="21726" xr:uid="{7128C719-4E21-415D-AA1A-BC56F48CDC1A}"/>
    <cellStyle name="Nota 2 5 2 4 2 3" xfId="21727" xr:uid="{01520C4E-E15D-4ED2-881C-1A0685372F93}"/>
    <cellStyle name="Nota 2 5 2 4 2 4" xfId="21728" xr:uid="{0373E22C-CAE8-4E5B-A40F-4A8AEE7AB938}"/>
    <cellStyle name="Nota 2 5 2 4 2 5" xfId="21729" xr:uid="{28409A37-9A5A-4248-A486-71E49B418A65}"/>
    <cellStyle name="Nota 2 5 2 4 3" xfId="21730" xr:uid="{ECC4D7C1-7EDF-4D58-AFA5-526CCB9B4F34}"/>
    <cellStyle name="Nota 2 5 2 4 3 2" xfId="21731" xr:uid="{E31432A3-673C-4BB0-A401-EE248DAB538D}"/>
    <cellStyle name="Nota 2 5 2 4 3 3" xfId="21732" xr:uid="{E0436CCB-5C3C-4FCC-9D43-6F51C14EAAF5}"/>
    <cellStyle name="Nota 2 5 2 4 3 4" xfId="21733" xr:uid="{0FF5921F-783C-4781-8E47-34585B0AC188}"/>
    <cellStyle name="Nota 2 5 2 4 3 5" xfId="21734" xr:uid="{979CD4BC-143C-4BB3-94C2-954C1001D0B0}"/>
    <cellStyle name="Nota 2 5 2 4 4" xfId="21735" xr:uid="{5937D154-45D4-483A-B8EE-704D450EC9A3}"/>
    <cellStyle name="Nota 2 5 2 4 4 2" xfId="21736" xr:uid="{91DB2863-A51C-4D4A-AC6E-489F8AF9EFBF}"/>
    <cellStyle name="Nota 2 5 2 4 4 3" xfId="21737" xr:uid="{DC138C0F-DDF7-4DB8-A820-5B7A3DCC9C6C}"/>
    <cellStyle name="Nota 2 5 2 4 4 4" xfId="21738" xr:uid="{87E56436-DBC1-461F-AF4C-7D4555F1127E}"/>
    <cellStyle name="Nota 2 5 2 4 5" xfId="21739" xr:uid="{3FF1F026-01F4-4A99-B84F-DF71FBBB6CDC}"/>
    <cellStyle name="Nota 2 5 2 4 5 2" xfId="21740" xr:uid="{16527F50-3A57-4C7F-9E26-5A9EC95121D6}"/>
    <cellStyle name="Nota 2 5 2 4 5 3" xfId="21741" xr:uid="{683CE19D-EC37-469A-B921-4DDC967ADD47}"/>
    <cellStyle name="Nota 2 5 2 4 5 4" xfId="21742" xr:uid="{8683FEF7-7361-4B65-9423-B0F41ADB61F2}"/>
    <cellStyle name="Nota 2 5 2 4 6" xfId="21743" xr:uid="{1FB59EC4-6D85-482F-81B0-78CE884D2159}"/>
    <cellStyle name="Nota 2 5 2 4 6 2" xfId="21744" xr:uid="{6DAFB47B-FA86-4512-B4F0-C3BB3814D993}"/>
    <cellStyle name="Nota 2 5 2 4 6 3" xfId="21745" xr:uid="{EBB0DE8C-0AD2-4BB4-B3E8-89666110FFF4}"/>
    <cellStyle name="Nota 2 5 2 4 6 4" xfId="21746" xr:uid="{0479F4E0-5D8E-4080-977B-86302B076DA0}"/>
    <cellStyle name="Nota 2 5 2 4 7" xfId="21747" xr:uid="{C0106729-FA35-479A-9142-44CDCD659883}"/>
    <cellStyle name="Nota 2 5 2 4 8" xfId="21748" xr:uid="{E8B0844E-2608-4F57-B1C0-EF3D06B48ACD}"/>
    <cellStyle name="Nota 2 5 2 4 9" xfId="21749" xr:uid="{2B332B8C-A05D-4613-AD47-8449DDC755C9}"/>
    <cellStyle name="Nota 2 5 2 5" xfId="21750" xr:uid="{E1977DA0-AD6A-4374-B81A-1BC0C8A95BF3}"/>
    <cellStyle name="Nota 2 5 2 5 10" xfId="21751" xr:uid="{E39F49E4-D1AA-4F8B-9869-3CF502890133}"/>
    <cellStyle name="Nota 2 5 2 5 2" xfId="21752" xr:uid="{5D061D85-FE58-4386-8A91-FE8AC0566CD3}"/>
    <cellStyle name="Nota 2 5 2 5 2 2" xfId="21753" xr:uid="{C41C558C-4050-4CFA-9A52-5BDF438BDE49}"/>
    <cellStyle name="Nota 2 5 2 5 2 3" xfId="21754" xr:uid="{39265CE9-103A-40B6-B4DF-9D22A8694A74}"/>
    <cellStyle name="Nota 2 5 2 5 2 4" xfId="21755" xr:uid="{822A5E01-8759-4FF9-8BF3-B497BD3FF78E}"/>
    <cellStyle name="Nota 2 5 2 5 2 5" xfId="21756" xr:uid="{D51AA07B-F2E4-4FC3-B385-0BF78818A457}"/>
    <cellStyle name="Nota 2 5 2 5 3" xfId="21757" xr:uid="{3B99096C-9C44-44C0-BD9E-621A54E3C647}"/>
    <cellStyle name="Nota 2 5 2 5 3 2" xfId="21758" xr:uid="{FD474DAC-098C-48A9-924E-51A11024EEBF}"/>
    <cellStyle name="Nota 2 5 2 5 3 3" xfId="21759" xr:uid="{DCA404DE-6A26-4C9D-88EF-9A01F63ECAB1}"/>
    <cellStyle name="Nota 2 5 2 5 3 4" xfId="21760" xr:uid="{8786E0A7-6035-40CE-9FEE-49D887DB7F39}"/>
    <cellStyle name="Nota 2 5 2 5 3 5" xfId="21761" xr:uid="{022368E8-DE7E-4F4B-880E-8F6BB9AB2935}"/>
    <cellStyle name="Nota 2 5 2 5 4" xfId="21762" xr:uid="{6E65CA57-909B-4390-87C2-D185C0DAE7E6}"/>
    <cellStyle name="Nota 2 5 2 5 4 2" xfId="21763" xr:uid="{41C53E1B-8759-4C9F-A75F-EBC49E6CC7B4}"/>
    <cellStyle name="Nota 2 5 2 5 4 3" xfId="21764" xr:uid="{8F066BF2-2E14-442D-9088-D6746493FDE9}"/>
    <cellStyle name="Nota 2 5 2 5 4 4" xfId="21765" xr:uid="{EDB36DBB-1552-4015-AC67-1940D32AEB99}"/>
    <cellStyle name="Nota 2 5 2 5 5" xfId="21766" xr:uid="{A3872393-E3EB-4F7A-92C1-6B2D2E6A6146}"/>
    <cellStyle name="Nota 2 5 2 5 5 2" xfId="21767" xr:uid="{DE51C585-0FAF-4472-A0BE-F913E19EE959}"/>
    <cellStyle name="Nota 2 5 2 5 5 3" xfId="21768" xr:uid="{9D0098AE-9702-46B5-8074-CCEEF3B6D19F}"/>
    <cellStyle name="Nota 2 5 2 5 5 4" xfId="21769" xr:uid="{6D94D283-C1EF-4F37-AE70-6BF380ED489A}"/>
    <cellStyle name="Nota 2 5 2 5 6" xfId="21770" xr:uid="{9F124BBF-F989-4904-B006-2E33A9076C7B}"/>
    <cellStyle name="Nota 2 5 2 5 6 2" xfId="21771" xr:uid="{C9C5EAF8-EB56-4C7B-98A8-2D64299E0164}"/>
    <cellStyle name="Nota 2 5 2 5 6 3" xfId="21772" xr:uid="{EAB2B420-34F1-4820-AA48-8E17DAFBA766}"/>
    <cellStyle name="Nota 2 5 2 5 6 4" xfId="21773" xr:uid="{9954F5F1-D426-44E7-B5E3-A5446C0981A9}"/>
    <cellStyle name="Nota 2 5 2 5 7" xfId="21774" xr:uid="{9DC483E4-1D6B-4967-980B-1E45ABE97886}"/>
    <cellStyle name="Nota 2 5 2 5 8" xfId="21775" xr:uid="{A3FCA576-FB3A-4691-A134-6FF187CEB32F}"/>
    <cellStyle name="Nota 2 5 2 5 9" xfId="21776" xr:uid="{22FEB4A4-BB0B-47E2-A3E2-CC6CC5A20534}"/>
    <cellStyle name="Nota 2 5 2 6" xfId="21777" xr:uid="{3DAC950C-A1E0-4361-A1FE-2D3FBC25E40E}"/>
    <cellStyle name="Nota 2 5 2 6 10" xfId="21778" xr:uid="{363DB4CC-6844-411F-912D-E79661C412D9}"/>
    <cellStyle name="Nota 2 5 2 6 2" xfId="21779" xr:uid="{E43384FE-E82B-4A1E-AE29-46B524EC5CE4}"/>
    <cellStyle name="Nota 2 5 2 6 2 2" xfId="21780" xr:uid="{73BE6858-9375-4199-8A5E-643952D7DB1B}"/>
    <cellStyle name="Nota 2 5 2 6 2 3" xfId="21781" xr:uid="{2A035C70-C66E-4623-8DAA-C06142510131}"/>
    <cellStyle name="Nota 2 5 2 6 2 4" xfId="21782" xr:uid="{9B3643E4-73BE-4C3C-98D0-DF3F298F16A5}"/>
    <cellStyle name="Nota 2 5 2 6 2 5" xfId="21783" xr:uid="{0D5EE2EE-0192-4C14-BC68-0B416166A614}"/>
    <cellStyle name="Nota 2 5 2 6 3" xfId="21784" xr:uid="{646F00CE-A832-4315-B753-9DB9CE8C9D52}"/>
    <cellStyle name="Nota 2 5 2 6 3 2" xfId="21785" xr:uid="{341D658A-B44F-40D7-A8ED-F7B73EF2FA53}"/>
    <cellStyle name="Nota 2 5 2 6 3 3" xfId="21786" xr:uid="{2E6CFD96-507C-4722-AD5B-4A7C76902C8B}"/>
    <cellStyle name="Nota 2 5 2 6 3 4" xfId="21787" xr:uid="{29E4525F-6BD0-4AA0-8C34-FA77E305AFC9}"/>
    <cellStyle name="Nota 2 5 2 6 3 5" xfId="21788" xr:uid="{8B114DE9-6454-4EF3-B7DA-A485412721EF}"/>
    <cellStyle name="Nota 2 5 2 6 4" xfId="21789" xr:uid="{EDBD4AC4-6BB5-4F3F-AF7C-AE9542407EAE}"/>
    <cellStyle name="Nota 2 5 2 6 4 2" xfId="21790" xr:uid="{0933C516-9F93-4BFA-9BB6-9DCE427A1B85}"/>
    <cellStyle name="Nota 2 5 2 6 4 3" xfId="21791" xr:uid="{FBB7BD7E-A4BA-4A80-97AB-53EE9A76D18D}"/>
    <cellStyle name="Nota 2 5 2 6 4 4" xfId="21792" xr:uid="{D95DACD7-A205-47B3-B0D3-BA4E9FDF55BE}"/>
    <cellStyle name="Nota 2 5 2 6 5" xfId="21793" xr:uid="{1B167AA3-4BF4-42F9-A854-F4A1F91E6472}"/>
    <cellStyle name="Nota 2 5 2 6 5 2" xfId="21794" xr:uid="{B65FB924-E108-45CF-83B6-28675203494F}"/>
    <cellStyle name="Nota 2 5 2 6 5 3" xfId="21795" xr:uid="{CB295CCF-DE35-4E15-B871-43B06EC3E03C}"/>
    <cellStyle name="Nota 2 5 2 6 5 4" xfId="21796" xr:uid="{41AD38F1-85CE-4A07-B66B-1096BAC3513B}"/>
    <cellStyle name="Nota 2 5 2 6 6" xfId="21797" xr:uid="{D80C2DF7-8DB0-450F-9F77-27680558F97C}"/>
    <cellStyle name="Nota 2 5 2 6 6 2" xfId="21798" xr:uid="{57BF502C-F4A5-4836-9DA4-755ACD9D2B5C}"/>
    <cellStyle name="Nota 2 5 2 6 6 3" xfId="21799" xr:uid="{159D3443-CBFE-4DB2-ADA2-B2D50F73D060}"/>
    <cellStyle name="Nota 2 5 2 6 6 4" xfId="21800" xr:uid="{EB411CA2-18CF-4175-8BEF-C20490139416}"/>
    <cellStyle name="Nota 2 5 2 6 7" xfId="21801" xr:uid="{5A741D1B-597A-49B2-BDB2-4E5DEEFEF48F}"/>
    <cellStyle name="Nota 2 5 2 6 8" xfId="21802" xr:uid="{D8FC21A7-E635-4DD2-A192-FCE76717BA06}"/>
    <cellStyle name="Nota 2 5 2 6 9" xfId="21803" xr:uid="{861A6040-0E11-47EA-8051-65DB802C00DD}"/>
    <cellStyle name="Nota 2 5 2 7" xfId="21804" xr:uid="{103B53ED-5697-4C0B-8FAD-78FD7EECA9C4}"/>
    <cellStyle name="Nota 2 5 2 7 2" xfId="21805" xr:uid="{42131ECB-B6CD-4BCB-AAFA-D6E1B3A57FA6}"/>
    <cellStyle name="Nota 2 5 2 7 3" xfId="21806" xr:uid="{CD20B74C-1B20-4D43-BD5B-93BB10D15FF8}"/>
    <cellStyle name="Nota 2 5 2 7 4" xfId="21807" xr:uid="{0BD24E27-9D05-4283-8B13-E45C1850A097}"/>
    <cellStyle name="Nota 2 5 2 7 5" xfId="21808" xr:uid="{361B4157-37BF-4680-84DA-188DBF019974}"/>
    <cellStyle name="Nota 2 5 2 8" xfId="21809" xr:uid="{C474B42C-C362-4FE6-BEF3-EF0953465C16}"/>
    <cellStyle name="Nota 2 5 2 8 2" xfId="21810" xr:uid="{F9C16184-849D-4AB9-9DB6-66953AAA5DD7}"/>
    <cellStyle name="Nota 2 5 2 8 3" xfId="21811" xr:uid="{8F2AC9DB-5E98-4F51-A74B-5B32D279DEEB}"/>
    <cellStyle name="Nota 2 5 2 8 4" xfId="21812" xr:uid="{0CB73528-5113-4446-9ADA-46DFEA021180}"/>
    <cellStyle name="Nota 2 5 2 9" xfId="21813" xr:uid="{0013FBD5-1194-4C30-8AAA-23A035886B1C}"/>
    <cellStyle name="Nota 2 5 2 9 2" xfId="21814" xr:uid="{48D4A016-F839-46DA-A6C6-D646A31BC4D0}"/>
    <cellStyle name="Nota 2 5 2 9 3" xfId="21815" xr:uid="{AB8329F7-060B-4A6C-ACCC-C676D56FEEC3}"/>
    <cellStyle name="Nota 2 5 2 9 4" xfId="21816" xr:uid="{87216678-ECD7-47F0-891C-CA6C10695D18}"/>
    <cellStyle name="Nota 2 5 3" xfId="815" xr:uid="{AEE5AB45-155D-430A-AB4B-AE08F544BD9F}"/>
    <cellStyle name="Nota 2 5 3 10" xfId="21817" xr:uid="{CB50E7B7-05BF-4867-9A61-2DA28A65CF11}"/>
    <cellStyle name="Nota 2 5 3 11" xfId="21818" xr:uid="{A7F0FCC9-81BA-4875-971C-D28133058F27}"/>
    <cellStyle name="Nota 2 5 3 12" xfId="21819" xr:uid="{67C9D8BD-30A4-49A1-9435-980F329D0BD3}"/>
    <cellStyle name="Nota 2 5 3 13" xfId="21820" xr:uid="{9769F91F-D1B3-4520-B2EB-158442C17DE5}"/>
    <cellStyle name="Nota 2 5 3 14" xfId="21821" xr:uid="{17AE3012-1F39-47DD-8F90-EC9D7DC42DED}"/>
    <cellStyle name="Nota 2 5 3 2" xfId="1066" xr:uid="{3C2EB12D-F519-4C68-9848-94BFD59CC888}"/>
    <cellStyle name="Nota 2 5 3 2 10" xfId="21822" xr:uid="{7ABE2133-CB5D-4E18-A3E9-8056170F260E}"/>
    <cellStyle name="Nota 2 5 3 2 11" xfId="21823" xr:uid="{50ED99FA-57C6-4F9F-AB87-67D6F4C540FC}"/>
    <cellStyle name="Nota 2 5 3 2 12" xfId="21824" xr:uid="{B5271ED9-6A39-4CBB-B2E0-C4D9546B5198}"/>
    <cellStyle name="Nota 2 5 3 2 13" xfId="21825" xr:uid="{A78B8745-25D4-4F9B-9494-0028DA5D84DF}"/>
    <cellStyle name="Nota 2 5 3 2 14" xfId="21826" xr:uid="{A698FF91-DAC1-4DAA-8FC1-4EF2B6341F89}"/>
    <cellStyle name="Nota 2 5 3 2 2" xfId="21827" xr:uid="{AE80C7CC-5FD3-48A5-B609-90D0E366B1F7}"/>
    <cellStyle name="Nota 2 5 3 2 2 10" xfId="21828" xr:uid="{63F4358B-BAE7-421F-886C-E99684F0E2CD}"/>
    <cellStyle name="Nota 2 5 3 2 2 2" xfId="21829" xr:uid="{3F08647C-46E4-4F43-8BE9-8F84F24DBFB4}"/>
    <cellStyle name="Nota 2 5 3 2 2 2 2" xfId="21830" xr:uid="{03EE6871-8E7B-401D-8D69-52CC1108897E}"/>
    <cellStyle name="Nota 2 5 3 2 2 2 3" xfId="21831" xr:uid="{A7EC290C-CDBC-4833-A6CC-3FB0C0B9CBF6}"/>
    <cellStyle name="Nota 2 5 3 2 2 2 4" xfId="21832" xr:uid="{DC0848C3-96E9-4618-AFFD-DFF5FC9FE1D8}"/>
    <cellStyle name="Nota 2 5 3 2 2 2 5" xfId="21833" xr:uid="{EA88AE6B-B09B-4B14-8466-F78D08F606B2}"/>
    <cellStyle name="Nota 2 5 3 2 2 3" xfId="21834" xr:uid="{E7775116-5D78-482B-892D-E6EA1352567E}"/>
    <cellStyle name="Nota 2 5 3 2 2 3 2" xfId="21835" xr:uid="{348AAF4A-CD39-4EEE-975F-FEAC49A34726}"/>
    <cellStyle name="Nota 2 5 3 2 2 3 3" xfId="21836" xr:uid="{C814E8D2-CF00-40E9-86CB-FD83C53E2C1A}"/>
    <cellStyle name="Nota 2 5 3 2 2 3 4" xfId="21837" xr:uid="{B1606E8E-0AC9-416A-B5C9-CA995E031CDD}"/>
    <cellStyle name="Nota 2 5 3 2 2 3 5" xfId="21838" xr:uid="{D27084A1-647E-46C7-8540-3F51BAC33407}"/>
    <cellStyle name="Nota 2 5 3 2 2 4" xfId="21839" xr:uid="{D6AA5E68-967C-4C86-842F-52F7197F3A33}"/>
    <cellStyle name="Nota 2 5 3 2 2 4 2" xfId="21840" xr:uid="{6E34231F-A854-4F9D-B209-B2FDCD566087}"/>
    <cellStyle name="Nota 2 5 3 2 2 4 3" xfId="21841" xr:uid="{8B9E8AC4-7200-4CEE-83F4-220D6C86CDB5}"/>
    <cellStyle name="Nota 2 5 3 2 2 4 4" xfId="21842" xr:uid="{FBD63AFB-72BF-43AD-A62F-3BED407AC15E}"/>
    <cellStyle name="Nota 2 5 3 2 2 5" xfId="21843" xr:uid="{C495B402-AC2C-4477-8A6F-054D3DFD184D}"/>
    <cellStyle name="Nota 2 5 3 2 2 5 2" xfId="21844" xr:uid="{F45B6F0B-EBEC-498B-AD0B-A173A7C9B707}"/>
    <cellStyle name="Nota 2 5 3 2 2 5 3" xfId="21845" xr:uid="{C423CB3A-6768-4DCE-B91D-D5F0E5EA699B}"/>
    <cellStyle name="Nota 2 5 3 2 2 5 4" xfId="21846" xr:uid="{DB8D8B70-13BC-4291-B71C-B3FA70D96C6D}"/>
    <cellStyle name="Nota 2 5 3 2 2 6" xfId="21847" xr:uid="{1537176D-EDF9-4E83-AB9F-9FCF98AEF3A1}"/>
    <cellStyle name="Nota 2 5 3 2 2 6 2" xfId="21848" xr:uid="{18B836B8-170A-45D9-BE94-884688E45BB8}"/>
    <cellStyle name="Nota 2 5 3 2 2 6 3" xfId="21849" xr:uid="{DA40064A-B45A-48B4-894E-BE74755CEF51}"/>
    <cellStyle name="Nota 2 5 3 2 2 6 4" xfId="21850" xr:uid="{8180C96A-9EFF-47E5-8655-71460E47B818}"/>
    <cellStyle name="Nota 2 5 3 2 2 7" xfId="21851" xr:uid="{5C889E60-541D-4D21-AB2D-01FD371C21B9}"/>
    <cellStyle name="Nota 2 5 3 2 2 8" xfId="21852" xr:uid="{3B1B6357-F0BB-4C8C-B924-651EBF15F296}"/>
    <cellStyle name="Nota 2 5 3 2 2 9" xfId="21853" xr:uid="{93B83794-F1AC-4FF8-ADBE-7904BF48C0AF}"/>
    <cellStyle name="Nota 2 5 3 2 3" xfId="21854" xr:uid="{0780D445-23D2-408E-9186-5F77D884AF82}"/>
    <cellStyle name="Nota 2 5 3 2 3 10" xfId="21855" xr:uid="{A0C37F8B-8974-4E24-A964-47E505DDE62F}"/>
    <cellStyle name="Nota 2 5 3 2 3 2" xfId="21856" xr:uid="{8F4FC3A3-D081-4BCC-9562-3F4276EC0BB6}"/>
    <cellStyle name="Nota 2 5 3 2 3 2 2" xfId="21857" xr:uid="{9B89F808-E64F-4615-86D0-88820F834B6C}"/>
    <cellStyle name="Nota 2 5 3 2 3 2 3" xfId="21858" xr:uid="{9CE5C06B-998D-4035-83EB-C80CA0F10727}"/>
    <cellStyle name="Nota 2 5 3 2 3 2 4" xfId="21859" xr:uid="{CE70DB5F-1DF4-48DB-8225-8DA7B4DE3FB3}"/>
    <cellStyle name="Nota 2 5 3 2 3 2 5" xfId="21860" xr:uid="{C2292816-2BFD-404D-BEC9-4A64F907AE00}"/>
    <cellStyle name="Nota 2 5 3 2 3 3" xfId="21861" xr:uid="{1F93FFB5-E733-4A43-9D15-10B08EF98120}"/>
    <cellStyle name="Nota 2 5 3 2 3 3 2" xfId="21862" xr:uid="{1CFB039A-5506-4D91-9735-A28F86BD9089}"/>
    <cellStyle name="Nota 2 5 3 2 3 3 3" xfId="21863" xr:uid="{0692C6AE-2555-49A7-A7AF-C89311269729}"/>
    <cellStyle name="Nota 2 5 3 2 3 3 4" xfId="21864" xr:uid="{EC5A2FE1-FDF8-43A6-9D1D-80C7757325CB}"/>
    <cellStyle name="Nota 2 5 3 2 3 3 5" xfId="21865" xr:uid="{908B17AF-C6FF-4D02-962A-B822F00F8662}"/>
    <cellStyle name="Nota 2 5 3 2 3 4" xfId="21866" xr:uid="{8F87793D-9476-49A7-A93F-ED3EB0CDBB2D}"/>
    <cellStyle name="Nota 2 5 3 2 3 4 2" xfId="21867" xr:uid="{1D6CDAB0-9E05-4C23-A304-D40E0239AFD3}"/>
    <cellStyle name="Nota 2 5 3 2 3 4 3" xfId="21868" xr:uid="{0EAE9391-B22D-4E48-A012-08645F0C7360}"/>
    <cellStyle name="Nota 2 5 3 2 3 4 4" xfId="21869" xr:uid="{BFDD10B1-FB54-4624-932F-7F57E2974679}"/>
    <cellStyle name="Nota 2 5 3 2 3 5" xfId="21870" xr:uid="{179E3501-C7A3-419D-93B3-C5580DA3EFA1}"/>
    <cellStyle name="Nota 2 5 3 2 3 5 2" xfId="21871" xr:uid="{27657D5F-90D2-4CAD-9FA1-20E741FFE409}"/>
    <cellStyle name="Nota 2 5 3 2 3 5 3" xfId="21872" xr:uid="{3A259124-8210-4F9C-AF72-41AFEA25ECC5}"/>
    <cellStyle name="Nota 2 5 3 2 3 5 4" xfId="21873" xr:uid="{A4155EE9-0BDB-44E6-BB0D-42C5B399D4D2}"/>
    <cellStyle name="Nota 2 5 3 2 3 6" xfId="21874" xr:uid="{0CA3160C-04C4-45F9-83C8-9E003CA7B7C5}"/>
    <cellStyle name="Nota 2 5 3 2 3 6 2" xfId="21875" xr:uid="{AF7AB929-41A2-45CB-A9AC-4E7840F7C078}"/>
    <cellStyle name="Nota 2 5 3 2 3 6 3" xfId="21876" xr:uid="{509C0788-E7FA-4C84-8E66-56CB1615604C}"/>
    <cellStyle name="Nota 2 5 3 2 3 6 4" xfId="21877" xr:uid="{CED6FC3D-DA18-4FFD-AC62-5A5E495A85D7}"/>
    <cellStyle name="Nota 2 5 3 2 3 7" xfId="21878" xr:uid="{2CFF977E-4516-4A85-BC4F-0B70D4582F5E}"/>
    <cellStyle name="Nota 2 5 3 2 3 8" xfId="21879" xr:uid="{6A6EC0DE-EAC6-4B92-9D3F-CEB2A1971BD4}"/>
    <cellStyle name="Nota 2 5 3 2 3 9" xfId="21880" xr:uid="{3230C4BA-A074-450C-981A-A5BC9199AA23}"/>
    <cellStyle name="Nota 2 5 3 2 4" xfId="21881" xr:uid="{D6042ADC-F654-4366-BF43-A61D83E924DC}"/>
    <cellStyle name="Nota 2 5 3 2 4 2" xfId="21882" xr:uid="{E7EE0EA8-235A-438C-A9F7-443FB6783EDC}"/>
    <cellStyle name="Nota 2 5 3 2 4 3" xfId="21883" xr:uid="{472FD4B9-8709-4082-A971-64C4DA186B32}"/>
    <cellStyle name="Nota 2 5 3 2 4 4" xfId="21884" xr:uid="{17996515-4053-489C-80FD-83553FAE6B33}"/>
    <cellStyle name="Nota 2 5 3 2 4 5" xfId="21885" xr:uid="{4967F8CC-74FD-42CC-ABD9-06AFFF61CCEE}"/>
    <cellStyle name="Nota 2 5 3 2 5" xfId="21886" xr:uid="{06E487C4-20D5-4136-88E4-6F0B5CEC983E}"/>
    <cellStyle name="Nota 2 5 3 2 5 2" xfId="21887" xr:uid="{D72E1638-A5C0-4EB1-94AA-6F44521A04B2}"/>
    <cellStyle name="Nota 2 5 3 2 5 3" xfId="21888" xr:uid="{AE9E5998-F84F-445F-AF26-A73B7CFB3CE5}"/>
    <cellStyle name="Nota 2 5 3 2 5 4" xfId="21889" xr:uid="{7E478FD1-208B-4979-A8F5-8681583A0269}"/>
    <cellStyle name="Nota 2 5 3 2 5 5" xfId="21890" xr:uid="{D54EC6F3-55A0-497F-AE1E-D0BCD3F5511F}"/>
    <cellStyle name="Nota 2 5 3 2 6" xfId="21891" xr:uid="{D88B6FBA-BBED-48BD-8DB8-2114A48C5D0C}"/>
    <cellStyle name="Nota 2 5 3 2 6 2" xfId="21892" xr:uid="{F3C98C3E-59B1-464A-9469-272909B00902}"/>
    <cellStyle name="Nota 2 5 3 2 6 3" xfId="21893" xr:uid="{AE1C019A-8297-4140-BA55-C98393DA5F72}"/>
    <cellStyle name="Nota 2 5 3 2 6 4" xfId="21894" xr:uid="{66A4FACB-3D49-4E8A-B047-67942B9CC415}"/>
    <cellStyle name="Nota 2 5 3 2 7" xfId="21895" xr:uid="{AF165496-C754-43D0-A879-587C10E7006E}"/>
    <cellStyle name="Nota 2 5 3 2 7 2" xfId="21896" xr:uid="{208709D7-C97B-4117-B641-3887C23FA7E6}"/>
    <cellStyle name="Nota 2 5 3 2 7 3" xfId="21897" xr:uid="{42B52FAD-4190-404E-B7E3-59A6D04DD433}"/>
    <cellStyle name="Nota 2 5 3 2 7 4" xfId="21898" xr:uid="{BFDA5769-56FD-4455-AA01-9D62E359B24E}"/>
    <cellStyle name="Nota 2 5 3 2 8" xfId="21899" xr:uid="{5BB0EAD5-CC4F-46AD-A890-8796934B4118}"/>
    <cellStyle name="Nota 2 5 3 2 8 2" xfId="21900" xr:uid="{04EA2B43-950B-424A-BE39-88D006D86517}"/>
    <cellStyle name="Nota 2 5 3 2 8 3" xfId="21901" xr:uid="{38C7A2E4-BFD6-4677-BA43-BE4CED007685}"/>
    <cellStyle name="Nota 2 5 3 2 8 4" xfId="21902" xr:uid="{74993614-D1DF-4729-A239-17D76B72D3C7}"/>
    <cellStyle name="Nota 2 5 3 2 9" xfId="21903" xr:uid="{D2691A35-D8D4-45FA-A3AD-A464C2FA72CA}"/>
    <cellStyle name="Nota 2 5 3 3" xfId="21904" xr:uid="{F0DB1C4F-4B73-4A70-82F8-9161C6B74C0D}"/>
    <cellStyle name="Nota 2 5 3 3 10" xfId="21905" xr:uid="{D6B32CA7-C1B4-4B69-A4AD-16FF86483B91}"/>
    <cellStyle name="Nota 2 5 3 3 2" xfId="21906" xr:uid="{2F84FD43-76D6-41A5-996B-C843CA4DE31A}"/>
    <cellStyle name="Nota 2 5 3 3 2 2" xfId="21907" xr:uid="{DEE9EA72-E5A0-4714-A836-8861F99C8558}"/>
    <cellStyle name="Nota 2 5 3 3 2 3" xfId="21908" xr:uid="{895987B5-400C-4338-94CB-D74C378DD9B6}"/>
    <cellStyle name="Nota 2 5 3 3 2 4" xfId="21909" xr:uid="{174E16D1-78F0-46B4-8956-9FA8B5B03FEB}"/>
    <cellStyle name="Nota 2 5 3 3 2 5" xfId="21910" xr:uid="{823A1D04-C2D9-47A8-8391-094859FD36C4}"/>
    <cellStyle name="Nota 2 5 3 3 3" xfId="21911" xr:uid="{DC2E311C-9F40-416F-9991-15878E56D5FB}"/>
    <cellStyle name="Nota 2 5 3 3 3 2" xfId="21912" xr:uid="{22E371D6-ABE4-4F86-9A8B-D5F10E91A48E}"/>
    <cellStyle name="Nota 2 5 3 3 3 3" xfId="21913" xr:uid="{4BFEDB1A-7BC8-4E19-A487-BE5D5A7E975C}"/>
    <cellStyle name="Nota 2 5 3 3 3 4" xfId="21914" xr:uid="{E4B7FF17-8737-4946-A76E-6D04B12C4451}"/>
    <cellStyle name="Nota 2 5 3 3 3 5" xfId="21915" xr:uid="{21532963-5780-4F53-A0FB-E07C4E7A0FB8}"/>
    <cellStyle name="Nota 2 5 3 3 4" xfId="21916" xr:uid="{C91390E5-1CD1-44EC-BBD0-D5AE17994960}"/>
    <cellStyle name="Nota 2 5 3 3 4 2" xfId="21917" xr:uid="{4B8F99FB-D9BE-4AB9-8D07-0CA2A52CBD5B}"/>
    <cellStyle name="Nota 2 5 3 3 4 3" xfId="21918" xr:uid="{272394F5-8EB9-4179-B8CE-8E0D639F97FB}"/>
    <cellStyle name="Nota 2 5 3 3 4 4" xfId="21919" xr:uid="{331D46FC-09F9-4116-96F9-57B6E41724F0}"/>
    <cellStyle name="Nota 2 5 3 3 5" xfId="21920" xr:uid="{EB2799A5-AC2A-4CC5-A036-CBFB2E8FD369}"/>
    <cellStyle name="Nota 2 5 3 3 5 2" xfId="21921" xr:uid="{59292983-7668-44BB-B96A-14D455264725}"/>
    <cellStyle name="Nota 2 5 3 3 5 3" xfId="21922" xr:uid="{FBD500C9-C891-4CDC-A899-7C3D75D5D461}"/>
    <cellStyle name="Nota 2 5 3 3 5 4" xfId="21923" xr:uid="{99BCAC3D-1AC3-4663-9500-11343C65D2D5}"/>
    <cellStyle name="Nota 2 5 3 3 6" xfId="21924" xr:uid="{E3A97C51-26E7-4AF6-984F-A21C35F0DD41}"/>
    <cellStyle name="Nota 2 5 3 3 6 2" xfId="21925" xr:uid="{0D64C54B-26A5-46C5-90A2-4B8EE1098342}"/>
    <cellStyle name="Nota 2 5 3 3 6 3" xfId="21926" xr:uid="{B056B592-C9F2-4FF2-8693-E379BDE14777}"/>
    <cellStyle name="Nota 2 5 3 3 6 4" xfId="21927" xr:uid="{31FF208D-A77A-45AB-9EB4-E3FDFF7F5A7C}"/>
    <cellStyle name="Nota 2 5 3 3 7" xfId="21928" xr:uid="{E2762888-89E5-4574-AB81-D848433DD651}"/>
    <cellStyle name="Nota 2 5 3 3 8" xfId="21929" xr:uid="{BF00C688-10DA-4268-8E57-1F69BE752ABB}"/>
    <cellStyle name="Nota 2 5 3 3 9" xfId="21930" xr:uid="{DF0BD176-45CA-4760-BF60-9838BA558067}"/>
    <cellStyle name="Nota 2 5 3 4" xfId="21931" xr:uid="{F6A25360-5664-41C7-ABAD-6676487DB840}"/>
    <cellStyle name="Nota 2 5 3 4 10" xfId="21932" xr:uid="{A6A2B434-479B-457B-A32B-FFF46DEEB82C}"/>
    <cellStyle name="Nota 2 5 3 4 2" xfId="21933" xr:uid="{63C48EAC-2AD3-4268-906A-A06E2816AD48}"/>
    <cellStyle name="Nota 2 5 3 4 2 2" xfId="21934" xr:uid="{7D3B789E-C173-4207-B00E-0D6FADD00143}"/>
    <cellStyle name="Nota 2 5 3 4 2 3" xfId="21935" xr:uid="{0F9A1275-A507-4DF8-AE8F-CBB8A4502B1A}"/>
    <cellStyle name="Nota 2 5 3 4 2 4" xfId="21936" xr:uid="{23F020F4-29B0-440A-BBF4-C8D991A906BC}"/>
    <cellStyle name="Nota 2 5 3 4 2 5" xfId="21937" xr:uid="{2F46B4BF-2DA3-4628-A03A-FA767FB62979}"/>
    <cellStyle name="Nota 2 5 3 4 3" xfId="21938" xr:uid="{3E0C57C4-E1AF-4875-BE59-88D30B930D8E}"/>
    <cellStyle name="Nota 2 5 3 4 3 2" xfId="21939" xr:uid="{76F2B5E2-9A6D-43A3-AC34-A7CECAA90CB9}"/>
    <cellStyle name="Nota 2 5 3 4 3 3" xfId="21940" xr:uid="{55D141DB-F3A3-4F65-80CE-C442B54E8562}"/>
    <cellStyle name="Nota 2 5 3 4 3 4" xfId="21941" xr:uid="{20A512D7-9822-442E-BA4B-2E12BA425FEA}"/>
    <cellStyle name="Nota 2 5 3 4 3 5" xfId="21942" xr:uid="{58EA398D-113F-4ACC-9A94-027DEFEA72F9}"/>
    <cellStyle name="Nota 2 5 3 4 4" xfId="21943" xr:uid="{AB86E070-0169-4ACF-B38D-9790F281B34A}"/>
    <cellStyle name="Nota 2 5 3 4 4 2" xfId="21944" xr:uid="{C04579E5-7A7A-4FF4-B55C-2B88B1B696DE}"/>
    <cellStyle name="Nota 2 5 3 4 4 3" xfId="21945" xr:uid="{47ECF7BE-DE70-4145-B3F6-B4149E701A21}"/>
    <cellStyle name="Nota 2 5 3 4 4 4" xfId="21946" xr:uid="{7D19DC3F-555B-462E-852D-6883C5F952DD}"/>
    <cellStyle name="Nota 2 5 3 4 5" xfId="21947" xr:uid="{35214ABF-A7D0-41B5-AC10-5C2FA66B403C}"/>
    <cellStyle name="Nota 2 5 3 4 5 2" xfId="21948" xr:uid="{A94396DC-5543-4E43-B78F-1368EFE67C40}"/>
    <cellStyle name="Nota 2 5 3 4 5 3" xfId="21949" xr:uid="{5B643D65-3EAE-4D64-8165-F63F12622AC5}"/>
    <cellStyle name="Nota 2 5 3 4 5 4" xfId="21950" xr:uid="{C8C19F80-5824-42CA-96AA-F99903781553}"/>
    <cellStyle name="Nota 2 5 3 4 6" xfId="21951" xr:uid="{8ABF8F8E-9B93-488D-9CDB-3DDECE13B76D}"/>
    <cellStyle name="Nota 2 5 3 4 6 2" xfId="21952" xr:uid="{5B17EE26-60DB-4A35-9DDD-793688D06537}"/>
    <cellStyle name="Nota 2 5 3 4 6 3" xfId="21953" xr:uid="{2C941B8C-E771-4100-B451-D884A6381E50}"/>
    <cellStyle name="Nota 2 5 3 4 6 4" xfId="21954" xr:uid="{DAD7C488-9F9E-4B76-8BE6-7FEBF42BC26E}"/>
    <cellStyle name="Nota 2 5 3 4 7" xfId="21955" xr:uid="{4F0E8A15-DF6D-4B74-BEBB-9811947ECE08}"/>
    <cellStyle name="Nota 2 5 3 4 8" xfId="21956" xr:uid="{9E50BC48-67C2-4EB7-8B19-39D2E44B972A}"/>
    <cellStyle name="Nota 2 5 3 4 9" xfId="21957" xr:uid="{F0F26D09-135B-4DF8-BFF1-D86F205FB514}"/>
    <cellStyle name="Nota 2 5 3 5" xfId="21958" xr:uid="{FA719E25-9CF0-44B1-B453-47DF4E5B1D82}"/>
    <cellStyle name="Nota 2 5 3 5 10" xfId="21959" xr:uid="{9A927645-2196-48DE-8F45-36DDD2DC94E6}"/>
    <cellStyle name="Nota 2 5 3 5 2" xfId="21960" xr:uid="{3457812A-FEAF-4D1E-8581-4C91E0B8EEA4}"/>
    <cellStyle name="Nota 2 5 3 5 2 2" xfId="21961" xr:uid="{16997BDC-578F-4D1F-9EF8-5ADC33C1A5B5}"/>
    <cellStyle name="Nota 2 5 3 5 2 3" xfId="21962" xr:uid="{B28DE562-0E9B-4306-AF59-3FD97DA94D47}"/>
    <cellStyle name="Nota 2 5 3 5 2 4" xfId="21963" xr:uid="{36775351-D239-4F33-A8E7-3CAAB3938F32}"/>
    <cellStyle name="Nota 2 5 3 5 2 5" xfId="21964" xr:uid="{77048324-12E1-4B13-BF4A-7971CC28F607}"/>
    <cellStyle name="Nota 2 5 3 5 3" xfId="21965" xr:uid="{0D2AB165-AC6B-4E78-A464-71689B220B16}"/>
    <cellStyle name="Nota 2 5 3 5 3 2" xfId="21966" xr:uid="{90EE7DC3-9DE6-424B-BBB8-1DA60E1D7280}"/>
    <cellStyle name="Nota 2 5 3 5 3 3" xfId="21967" xr:uid="{258021C9-5BB6-41FC-950B-38E13C6A7110}"/>
    <cellStyle name="Nota 2 5 3 5 3 4" xfId="21968" xr:uid="{E44CF2C0-FBF7-4C6A-9F0F-6551989AD251}"/>
    <cellStyle name="Nota 2 5 3 5 3 5" xfId="21969" xr:uid="{94527689-5C13-40CF-8A89-AA89ED1986CA}"/>
    <cellStyle name="Nota 2 5 3 5 4" xfId="21970" xr:uid="{BCB25D56-DE87-4479-9724-18CDCD28F55C}"/>
    <cellStyle name="Nota 2 5 3 5 4 2" xfId="21971" xr:uid="{A2B6A584-83C1-48DE-936E-D7307CE6F432}"/>
    <cellStyle name="Nota 2 5 3 5 4 3" xfId="21972" xr:uid="{F9A9A2AD-BDC0-4326-A7F2-D3E1010A9037}"/>
    <cellStyle name="Nota 2 5 3 5 4 4" xfId="21973" xr:uid="{728EA752-9783-41CC-AFF2-272726DDEFAE}"/>
    <cellStyle name="Nota 2 5 3 5 5" xfId="21974" xr:uid="{DC31D3AE-31DF-48FE-8FB9-89E103EB170C}"/>
    <cellStyle name="Nota 2 5 3 5 5 2" xfId="21975" xr:uid="{B3B5BD8E-6044-478E-AF2E-0D24D49CD5E4}"/>
    <cellStyle name="Nota 2 5 3 5 5 3" xfId="21976" xr:uid="{54039D77-A195-4B4B-B863-41225F8AB2E6}"/>
    <cellStyle name="Nota 2 5 3 5 5 4" xfId="21977" xr:uid="{9C0BEE33-5215-4A89-924A-6D0C0F811B84}"/>
    <cellStyle name="Nota 2 5 3 5 6" xfId="21978" xr:uid="{F028B733-500F-483A-ADEC-85D91AA04FAA}"/>
    <cellStyle name="Nota 2 5 3 5 6 2" xfId="21979" xr:uid="{C3FFFCBC-DFA4-476B-B1FA-269E917AC745}"/>
    <cellStyle name="Nota 2 5 3 5 6 3" xfId="21980" xr:uid="{A3510D15-E73C-47B6-90D0-7C0D1E026988}"/>
    <cellStyle name="Nota 2 5 3 5 6 4" xfId="21981" xr:uid="{B06D626C-7736-412C-A06E-B569812A0EB4}"/>
    <cellStyle name="Nota 2 5 3 5 7" xfId="21982" xr:uid="{D329AEF4-066B-4BE4-B62B-3A6E61ED8073}"/>
    <cellStyle name="Nota 2 5 3 5 8" xfId="21983" xr:uid="{8191A6CB-CC60-467E-81A5-6D88DAAB65B0}"/>
    <cellStyle name="Nota 2 5 3 5 9" xfId="21984" xr:uid="{D3145371-B727-4216-BC69-0549EF3D5C18}"/>
    <cellStyle name="Nota 2 5 3 6" xfId="21985" xr:uid="{F2B85AF6-9CD3-4B4B-B82F-91B93B9570BB}"/>
    <cellStyle name="Nota 2 5 3 6 2" xfId="21986" xr:uid="{43581CE6-D256-42E0-ADCF-994C74FA0F10}"/>
    <cellStyle name="Nota 2 5 3 6 3" xfId="21987" xr:uid="{0B74D5B2-BDC1-4E61-8BA5-AA9E5551F2E5}"/>
    <cellStyle name="Nota 2 5 3 6 4" xfId="21988" xr:uid="{AC69C2B3-B78A-4045-8AAC-E64DE9BAF595}"/>
    <cellStyle name="Nota 2 5 3 6 5" xfId="21989" xr:uid="{955065F8-474E-4EB3-A5DD-2E26CE18B506}"/>
    <cellStyle name="Nota 2 5 3 7" xfId="21990" xr:uid="{4468A3D7-B33D-4F87-AF86-76D69B8E5D58}"/>
    <cellStyle name="Nota 2 5 3 7 2" xfId="21991" xr:uid="{48B9C15D-FEE6-4CBC-8CC0-3926FDD39770}"/>
    <cellStyle name="Nota 2 5 3 7 3" xfId="21992" xr:uid="{AA4EC3E5-36B4-4510-BECD-D77E16EF8121}"/>
    <cellStyle name="Nota 2 5 3 7 4" xfId="21993" xr:uid="{B4E24351-B592-4802-ADFE-610CBBF02500}"/>
    <cellStyle name="Nota 2 5 3 8" xfId="21994" xr:uid="{969FA032-1CDC-4F46-B161-3E1FA1CB4028}"/>
    <cellStyle name="Nota 2 5 3 8 2" xfId="21995" xr:uid="{E3456E69-5E0B-4AEC-88F3-F3E86F8C1C24}"/>
    <cellStyle name="Nota 2 5 3 8 3" xfId="21996" xr:uid="{7909172B-B697-4D89-AB9F-FBD119C81451}"/>
    <cellStyle name="Nota 2 5 3 8 4" xfId="21997" xr:uid="{53B38D36-14DF-4742-B881-72A5D50BF94F}"/>
    <cellStyle name="Nota 2 5 3 9" xfId="21998" xr:uid="{357E5B14-0627-4A59-8E36-B6B2C301EC06}"/>
    <cellStyle name="Nota 2 5 3 9 2" xfId="21999" xr:uid="{D2CC5602-17C6-4710-B8F8-5913129C7715}"/>
    <cellStyle name="Nota 2 5 3 9 3" xfId="22000" xr:uid="{DBEE4905-C626-4909-9970-E4047581335F}"/>
    <cellStyle name="Nota 2 5 3 9 4" xfId="22001" xr:uid="{4AEEF059-57A9-4776-B36A-538C08D4EB77}"/>
    <cellStyle name="Nota 2 5 4" xfId="22002" xr:uid="{8C80D7C3-37DF-487B-8C83-7403A4037166}"/>
    <cellStyle name="Nota 2 5 4 10" xfId="22003" xr:uid="{D3E9BF70-A6AB-49FA-B120-D1F0276096FF}"/>
    <cellStyle name="Nota 2 5 4 2" xfId="22004" xr:uid="{AEC23716-FC48-445D-B4DE-A793DAF36F41}"/>
    <cellStyle name="Nota 2 5 4 2 2" xfId="22005" xr:uid="{960CD347-2239-4BE7-ADD8-810B57A507EA}"/>
    <cellStyle name="Nota 2 5 4 2 3" xfId="22006" xr:uid="{FAACACD2-278C-48A5-89F9-C1E359D4B19B}"/>
    <cellStyle name="Nota 2 5 4 2 4" xfId="22007" xr:uid="{C073B053-F0F5-48C1-A465-56F992CB831B}"/>
    <cellStyle name="Nota 2 5 4 2 5" xfId="22008" xr:uid="{0DCE53C8-CB7A-4C8B-A700-594B471AA9CE}"/>
    <cellStyle name="Nota 2 5 4 3" xfId="22009" xr:uid="{AC86E9D9-DFAA-40D7-BFDB-9E1CC677235C}"/>
    <cellStyle name="Nota 2 5 4 3 2" xfId="22010" xr:uid="{54F0405A-3BB1-4424-AF56-A951E531EBA6}"/>
    <cellStyle name="Nota 2 5 4 3 3" xfId="22011" xr:uid="{4701056B-448D-451F-B7A1-B08A9E7FDDDD}"/>
    <cellStyle name="Nota 2 5 4 3 4" xfId="22012" xr:uid="{7997B72C-E93C-464B-8DE1-53ADF4C39471}"/>
    <cellStyle name="Nota 2 5 4 3 5" xfId="22013" xr:uid="{053C0535-CA73-4D8E-BCD9-86B3E0F048DD}"/>
    <cellStyle name="Nota 2 5 4 4" xfId="22014" xr:uid="{E7893B2F-0746-4BCB-909C-1CEF6836153A}"/>
    <cellStyle name="Nota 2 5 4 4 2" xfId="22015" xr:uid="{D4F6F9FD-2E9B-465B-9783-00835E165A1D}"/>
    <cellStyle name="Nota 2 5 4 4 3" xfId="22016" xr:uid="{059DC85E-27C6-4766-A6BA-C7E9674AF662}"/>
    <cellStyle name="Nota 2 5 4 4 4" xfId="22017" xr:uid="{DE1E3E85-6B2C-445C-B681-2277DA502D2B}"/>
    <cellStyle name="Nota 2 5 4 5" xfId="22018" xr:uid="{22EC70DA-4809-4D02-BE8F-8DA85BF0D0AD}"/>
    <cellStyle name="Nota 2 5 4 5 2" xfId="22019" xr:uid="{8741E4FB-32F6-4CF3-89B6-811E00CE30DC}"/>
    <cellStyle name="Nota 2 5 4 5 3" xfId="22020" xr:uid="{887DD010-E972-492C-A314-3BA86923F649}"/>
    <cellStyle name="Nota 2 5 4 5 4" xfId="22021" xr:uid="{65AC9D3C-81FD-486A-8C62-847313911DA6}"/>
    <cellStyle name="Nota 2 5 4 6" xfId="22022" xr:uid="{CDE7E6A3-8A91-43B6-9B3F-D51FAC5B5660}"/>
    <cellStyle name="Nota 2 5 4 6 2" xfId="22023" xr:uid="{DD1BF766-3EB4-4DC6-B010-D7546DD9D7B2}"/>
    <cellStyle name="Nota 2 5 4 6 3" xfId="22024" xr:uid="{689994A7-E092-48E3-8BF2-672CA27C08BC}"/>
    <cellStyle name="Nota 2 5 4 6 4" xfId="22025" xr:uid="{EA1A24E4-B3C6-45EC-884B-6CF54A538F8F}"/>
    <cellStyle name="Nota 2 5 4 7" xfId="22026" xr:uid="{B7E04DA1-3537-48D1-84AA-C5804F1951FF}"/>
    <cellStyle name="Nota 2 5 4 8" xfId="22027" xr:uid="{77EE20DA-533A-4BB2-B43B-46C44333D6EB}"/>
    <cellStyle name="Nota 2 5 4 9" xfId="22028" xr:uid="{50D1CB90-31ED-4B26-9397-167DF5CC3A05}"/>
    <cellStyle name="Nota 2 5 5" xfId="22029" xr:uid="{55E4C25B-66D8-446D-AA51-FAA1E6F11606}"/>
    <cellStyle name="Nota 2 5 5 10" xfId="22030" xr:uid="{6F928EB9-160D-4956-BE85-6237BD270B1F}"/>
    <cellStyle name="Nota 2 5 5 2" xfId="22031" xr:uid="{55ABB650-B2A0-4955-85E5-2E15D616B626}"/>
    <cellStyle name="Nota 2 5 5 2 2" xfId="22032" xr:uid="{47231C38-20FC-4ACC-9C5F-71C5EC167B1A}"/>
    <cellStyle name="Nota 2 5 5 2 3" xfId="22033" xr:uid="{F967AB3B-B4BD-4A1B-ADEC-F2E3743564CB}"/>
    <cellStyle name="Nota 2 5 5 2 4" xfId="22034" xr:uid="{2E602963-10D3-4656-828D-C43D420F23F2}"/>
    <cellStyle name="Nota 2 5 5 2 5" xfId="22035" xr:uid="{55A5EED3-6A37-42B9-9434-D88091279C10}"/>
    <cellStyle name="Nota 2 5 5 3" xfId="22036" xr:uid="{305D3D00-9699-4A84-9697-C4511474E338}"/>
    <cellStyle name="Nota 2 5 5 3 2" xfId="22037" xr:uid="{51B1A4E9-8547-4C2C-9CEE-0240FD8E53B9}"/>
    <cellStyle name="Nota 2 5 5 3 3" xfId="22038" xr:uid="{0BBD0537-F1E3-4177-A771-A4567727974B}"/>
    <cellStyle name="Nota 2 5 5 3 4" xfId="22039" xr:uid="{EB1B762C-0B8F-4211-8DCD-59C9A2606D87}"/>
    <cellStyle name="Nota 2 5 5 3 5" xfId="22040" xr:uid="{406AC975-5C0E-4372-A4C8-DF4A5564B8E5}"/>
    <cellStyle name="Nota 2 5 5 4" xfId="22041" xr:uid="{941447E7-47B4-4F96-8484-4D88ECC1FB10}"/>
    <cellStyle name="Nota 2 5 5 4 2" xfId="22042" xr:uid="{C5BE0443-1F7E-481B-9DC2-D6EBD83C285E}"/>
    <cellStyle name="Nota 2 5 5 4 3" xfId="22043" xr:uid="{D07EDE96-F49F-428B-B7C2-2F8D30608032}"/>
    <cellStyle name="Nota 2 5 5 4 4" xfId="22044" xr:uid="{F682F8F1-0FC5-4977-8F29-25EC81C311F6}"/>
    <cellStyle name="Nota 2 5 5 5" xfId="22045" xr:uid="{1C8CC5BE-C3B0-459E-B6D2-2188EF4E3CCC}"/>
    <cellStyle name="Nota 2 5 5 5 2" xfId="22046" xr:uid="{A10C52D2-ABF6-4DC1-86C3-B9686FD3874C}"/>
    <cellStyle name="Nota 2 5 5 5 3" xfId="22047" xr:uid="{529F7A72-24DE-451B-AFC2-4604879C111A}"/>
    <cellStyle name="Nota 2 5 5 5 4" xfId="22048" xr:uid="{49EED497-0D56-48CF-81E8-CFD5B746AEE7}"/>
    <cellStyle name="Nota 2 5 5 6" xfId="22049" xr:uid="{F2923AB5-45D3-4787-8A61-44D2514EC150}"/>
    <cellStyle name="Nota 2 5 5 6 2" xfId="22050" xr:uid="{0F99CFBE-057D-417B-8105-8F07429489DE}"/>
    <cellStyle name="Nota 2 5 5 6 3" xfId="22051" xr:uid="{E8EDE9E1-4D8D-4C62-95C0-E1F85DE0FC70}"/>
    <cellStyle name="Nota 2 5 5 6 4" xfId="22052" xr:uid="{C3B4CED0-A1A8-4849-BDAE-39F651DAB87A}"/>
    <cellStyle name="Nota 2 5 5 7" xfId="22053" xr:uid="{79DB8232-7199-4924-BD49-FA6BF70A8064}"/>
    <cellStyle name="Nota 2 5 5 8" xfId="22054" xr:uid="{DC6FBEBC-81E9-452F-957E-5C86D64F148F}"/>
    <cellStyle name="Nota 2 5 5 9" xfId="22055" xr:uid="{CA88156E-0C5C-4938-904A-2EA3BF1213B4}"/>
    <cellStyle name="Nota 2 5 6" xfId="22056" xr:uid="{50F76E7B-4E3E-49B2-8C1A-F521A30F9DA4}"/>
    <cellStyle name="Nota 2 5 6 10" xfId="22057" xr:uid="{53DBA497-B582-4397-99B0-5C14C7572588}"/>
    <cellStyle name="Nota 2 5 6 2" xfId="22058" xr:uid="{7E3DCC73-DE86-4F98-BEE8-D608D93AFA95}"/>
    <cellStyle name="Nota 2 5 6 2 2" xfId="22059" xr:uid="{A235C2AD-96FB-4D75-B3D1-2F00DCF817AC}"/>
    <cellStyle name="Nota 2 5 6 2 3" xfId="22060" xr:uid="{A4BA43E0-2866-41F6-AAEE-2F1D218F7ADA}"/>
    <cellStyle name="Nota 2 5 6 2 4" xfId="22061" xr:uid="{F50A4E63-8BD5-4304-AB74-74150DC514E2}"/>
    <cellStyle name="Nota 2 5 6 2 5" xfId="22062" xr:uid="{0F6A4982-CB5E-41B8-8D08-78C3DD665C81}"/>
    <cellStyle name="Nota 2 5 6 3" xfId="22063" xr:uid="{9BA12355-26C9-4F09-8764-347DC752058A}"/>
    <cellStyle name="Nota 2 5 6 3 2" xfId="22064" xr:uid="{43513DA7-79D2-4C08-B71F-CF6D210EA877}"/>
    <cellStyle name="Nota 2 5 6 3 3" xfId="22065" xr:uid="{8456FC6B-448C-408F-A531-647EC314A1D1}"/>
    <cellStyle name="Nota 2 5 6 3 4" xfId="22066" xr:uid="{38B06D44-47D6-448E-B583-99365AD5BA7B}"/>
    <cellStyle name="Nota 2 5 6 3 5" xfId="22067" xr:uid="{1CBABB6B-211C-49D8-A223-B8EC28E22444}"/>
    <cellStyle name="Nota 2 5 6 4" xfId="22068" xr:uid="{870F2324-07AC-46EC-8A7A-E5B982C8551F}"/>
    <cellStyle name="Nota 2 5 6 4 2" xfId="22069" xr:uid="{D0B5ED0B-9DA4-46EF-B6CC-9F13B123F70D}"/>
    <cellStyle name="Nota 2 5 6 4 3" xfId="22070" xr:uid="{742AE0B9-8B0B-46B4-94B7-06583585383F}"/>
    <cellStyle name="Nota 2 5 6 4 4" xfId="22071" xr:uid="{9B03076D-DB36-4F09-89F8-6FA4963E16BD}"/>
    <cellStyle name="Nota 2 5 6 5" xfId="22072" xr:uid="{79133ABF-9DC7-4ABB-83DB-690C6F3EC8D2}"/>
    <cellStyle name="Nota 2 5 6 5 2" xfId="22073" xr:uid="{62E78388-EFE1-4D1F-B044-2C6E3510E860}"/>
    <cellStyle name="Nota 2 5 6 5 3" xfId="22074" xr:uid="{19F2AF59-DDC7-4A39-9BD5-6AA6957FB178}"/>
    <cellStyle name="Nota 2 5 6 5 4" xfId="22075" xr:uid="{82A19C2D-180E-4BDA-B7D3-F6FEEBB6DDBA}"/>
    <cellStyle name="Nota 2 5 6 6" xfId="22076" xr:uid="{8948BA75-2F42-447E-9689-397B386A45D9}"/>
    <cellStyle name="Nota 2 5 6 6 2" xfId="22077" xr:uid="{4E82BC41-DD48-4124-82B5-181D5B73DB93}"/>
    <cellStyle name="Nota 2 5 6 6 3" xfId="22078" xr:uid="{D813C8FF-766D-4C11-AAA2-8C501A8AFBD2}"/>
    <cellStyle name="Nota 2 5 6 6 4" xfId="22079" xr:uid="{671F8C26-14FB-4930-8AB5-5B1EF8343871}"/>
    <cellStyle name="Nota 2 5 6 7" xfId="22080" xr:uid="{522B70A3-F680-4644-86A5-00D1448B4519}"/>
    <cellStyle name="Nota 2 5 6 8" xfId="22081" xr:uid="{1F59C3A5-C9B1-4A4F-8958-9A810B5665BC}"/>
    <cellStyle name="Nota 2 5 6 9" xfId="22082" xr:uid="{EAB6DD60-3D47-4286-887B-7A5AD141AF9B}"/>
    <cellStyle name="Nota 2 5 7" xfId="22083" xr:uid="{55D77988-4226-49D5-B49C-2664268D261D}"/>
    <cellStyle name="Nota 2 5 7 2" xfId="22084" xr:uid="{7782C5DD-AF9F-41E2-9B01-FB7A11CF80D5}"/>
    <cellStyle name="Nota 2 5 7 3" xfId="22085" xr:uid="{C4487ADA-C820-43FA-A021-28D23067C765}"/>
    <cellStyle name="Nota 2 5 7 4" xfId="22086" xr:uid="{FD1A723C-5432-48E4-8FD4-998F4889D1B1}"/>
    <cellStyle name="Nota 2 5 7 5" xfId="22087" xr:uid="{6E2F9657-E5A6-4238-9377-C431A4ABCAD4}"/>
    <cellStyle name="Nota 2 5 8" xfId="22088" xr:uid="{108B994A-EF0D-421A-8DF4-B7AAC73E5EE2}"/>
    <cellStyle name="Nota 2 5 8 2" xfId="22089" xr:uid="{54A9BCC1-7858-4878-9076-4C4A688BB40D}"/>
    <cellStyle name="Nota 2 5 8 3" xfId="22090" xr:uid="{456E4C85-A38E-4D7F-9FF7-47356CF76CDF}"/>
    <cellStyle name="Nota 2 5 8 4" xfId="22091" xr:uid="{62330FF8-CD53-4378-BC16-02851CFD5911}"/>
    <cellStyle name="Nota 2 5 9" xfId="22092" xr:uid="{9BB26E6A-0A7F-411E-A3A1-1FD25F52E2E5}"/>
    <cellStyle name="Nota 2 5 9 2" xfId="22093" xr:uid="{7F9E45E5-8489-4AE5-B5DC-3AE079776D9F}"/>
    <cellStyle name="Nota 2 5 9 3" xfId="22094" xr:uid="{8F98CBF6-2702-4BD7-8CBC-46836F9CDD2C}"/>
    <cellStyle name="Nota 2 5 9 4" xfId="22095" xr:uid="{FF0D2B3B-8F4D-4129-912D-024B4B080273}"/>
    <cellStyle name="Nota 2 6" xfId="662" xr:uid="{231D46DA-AB9A-4393-8961-C62573E40FEA}"/>
    <cellStyle name="Nota 2 6 10" xfId="22096" xr:uid="{E5A0F3C1-6FB6-4322-80F5-668BA20EF7C0}"/>
    <cellStyle name="Nota 2 6 10 2" xfId="22097" xr:uid="{B12D6121-E3FD-48C6-8474-60D24C93A677}"/>
    <cellStyle name="Nota 2 6 10 3" xfId="22098" xr:uid="{2A9DD095-43C0-46C5-A18F-6037AF1668B0}"/>
    <cellStyle name="Nota 2 6 10 4" xfId="22099" xr:uid="{1784D07F-564B-4C03-A7F9-6AA81F99258D}"/>
    <cellStyle name="Nota 2 6 11" xfId="22100" xr:uid="{C4E21836-BF2B-4532-963B-04FBB035DF77}"/>
    <cellStyle name="Nota 2 6 12" xfId="22101" xr:uid="{9D0AE289-3A6B-4297-B1EB-292D3DA914B6}"/>
    <cellStyle name="Nota 2 6 13" xfId="22102" xr:uid="{6A2FBE04-D7A5-4828-88C0-B6F0D8B7A545}"/>
    <cellStyle name="Nota 2 6 14" xfId="22103" xr:uid="{709EEEDB-A08D-4368-ABD9-DA7C32678395}"/>
    <cellStyle name="Nota 2 6 15" xfId="22104" xr:uid="{FFFF9ADC-53C2-4E5F-B5A0-5100076CA06D}"/>
    <cellStyle name="Nota 2 6 2" xfId="803" xr:uid="{372D2D67-0BE2-4750-834A-1A3947C5F0F5}"/>
    <cellStyle name="Nota 2 6 2 10" xfId="22105" xr:uid="{4D94448B-E99F-4D31-B55E-DF27C632F140}"/>
    <cellStyle name="Nota 2 6 2 10 2" xfId="22106" xr:uid="{9DDD60C8-1B06-4546-820A-AE9AAE12D26E}"/>
    <cellStyle name="Nota 2 6 2 10 3" xfId="22107" xr:uid="{955CC1A4-38BC-49BB-8ED9-BDFEC09CC434}"/>
    <cellStyle name="Nota 2 6 2 10 4" xfId="22108" xr:uid="{4BC6DAB8-6E9A-48E2-8CF0-66D2A29DC01C}"/>
    <cellStyle name="Nota 2 6 2 11" xfId="22109" xr:uid="{AC7770C6-A6E2-433E-B711-03F48CDEA8FF}"/>
    <cellStyle name="Nota 2 6 2 12" xfId="22110" xr:uid="{7FF71511-DB31-4022-B22E-FBB7F9E94759}"/>
    <cellStyle name="Nota 2 6 2 13" xfId="22111" xr:uid="{F7BF56F9-6CA3-40C5-A371-33797DFEFB15}"/>
    <cellStyle name="Nota 2 6 2 14" xfId="22112" xr:uid="{EC4BF1E8-D43E-4D04-9974-E7E7DB6E0C5C}"/>
    <cellStyle name="Nota 2 6 2 15" xfId="22113" xr:uid="{92E009CC-0437-45DA-849F-EBD388E7C1D6}"/>
    <cellStyle name="Nota 2 6 2 2" xfId="895" xr:uid="{BA88AE9C-4950-458B-9D16-4FEDA0675331}"/>
    <cellStyle name="Nota 2 6 2 2 10" xfId="22114" xr:uid="{0AAD01D9-EC22-4122-BA19-66C5A060F659}"/>
    <cellStyle name="Nota 2 6 2 2 11" xfId="22115" xr:uid="{1A377435-32C7-4509-850E-79F155298A11}"/>
    <cellStyle name="Nota 2 6 2 2 12" xfId="22116" xr:uid="{9B81EC11-D35B-47DD-9831-E82A29ACA645}"/>
    <cellStyle name="Nota 2 6 2 2 13" xfId="22117" xr:uid="{1CB096A1-56E5-4FA6-ADC3-F0965A306C34}"/>
    <cellStyle name="Nota 2 6 2 2 14" xfId="22118" xr:uid="{FD98212B-5BA0-4609-A472-9A7D74D194AD}"/>
    <cellStyle name="Nota 2 6 2 2 2" xfId="1146" xr:uid="{6830BF47-BF4E-4E44-A56F-9F3B93E606F6}"/>
    <cellStyle name="Nota 2 6 2 2 2 10" xfId="22119" xr:uid="{DD876124-6D10-43BF-A97B-4CD90B3B8C63}"/>
    <cellStyle name="Nota 2 6 2 2 2 11" xfId="22120" xr:uid="{35822808-844E-4ED5-A179-E128A72B7C23}"/>
    <cellStyle name="Nota 2 6 2 2 2 12" xfId="22121" xr:uid="{7F3E3EBD-C32E-4659-8C84-23E2CC5014EA}"/>
    <cellStyle name="Nota 2 6 2 2 2 13" xfId="22122" xr:uid="{D6CDC092-4584-44CA-B8D2-2E9CC769E5DE}"/>
    <cellStyle name="Nota 2 6 2 2 2 14" xfId="22123" xr:uid="{09FAA289-B6D1-4751-A225-226542CD6F47}"/>
    <cellStyle name="Nota 2 6 2 2 2 2" xfId="22124" xr:uid="{9067B273-9880-4187-938F-6D7404EF1664}"/>
    <cellStyle name="Nota 2 6 2 2 2 2 10" xfId="22125" xr:uid="{B277D820-1F61-4B26-A54E-5377C028D85A}"/>
    <cellStyle name="Nota 2 6 2 2 2 2 2" xfId="22126" xr:uid="{6CF0CAA4-E15C-4709-95AD-DE6B4124AB5F}"/>
    <cellStyle name="Nota 2 6 2 2 2 2 2 2" xfId="22127" xr:uid="{7BEC2803-2B63-49FD-ACFC-F72FA60E8374}"/>
    <cellStyle name="Nota 2 6 2 2 2 2 2 3" xfId="22128" xr:uid="{6F4D4A1A-F4AB-465D-BD49-91A2EB8369E5}"/>
    <cellStyle name="Nota 2 6 2 2 2 2 2 4" xfId="22129" xr:uid="{6C203ABC-C80E-430C-9B68-CD910443AC46}"/>
    <cellStyle name="Nota 2 6 2 2 2 2 2 5" xfId="22130" xr:uid="{310717DD-110F-43AA-A3D4-0C2E4CA45D29}"/>
    <cellStyle name="Nota 2 6 2 2 2 2 3" xfId="22131" xr:uid="{B741B19D-D085-42D8-A11B-A36EF81A24B5}"/>
    <cellStyle name="Nota 2 6 2 2 2 2 3 2" xfId="22132" xr:uid="{A74BD8CD-441D-413D-AD66-952801076B72}"/>
    <cellStyle name="Nota 2 6 2 2 2 2 3 3" xfId="22133" xr:uid="{A18E10F9-EB77-4E2D-8DA8-B03E9E061D58}"/>
    <cellStyle name="Nota 2 6 2 2 2 2 3 4" xfId="22134" xr:uid="{10BC21F5-E3F3-4C7B-A485-837D7D40B51E}"/>
    <cellStyle name="Nota 2 6 2 2 2 2 3 5" xfId="22135" xr:uid="{61F4AB00-F3BC-47B2-BBFE-F714EF89E131}"/>
    <cellStyle name="Nota 2 6 2 2 2 2 4" xfId="22136" xr:uid="{7A04FC63-F80B-4C25-BAA9-1C678B6224CA}"/>
    <cellStyle name="Nota 2 6 2 2 2 2 4 2" xfId="22137" xr:uid="{B1FBB772-DCF7-43EC-9685-BB4B174AB67A}"/>
    <cellStyle name="Nota 2 6 2 2 2 2 4 3" xfId="22138" xr:uid="{DEC9C552-A214-4C78-B386-5DCAE0735406}"/>
    <cellStyle name="Nota 2 6 2 2 2 2 4 4" xfId="22139" xr:uid="{9DD09D93-062C-4F76-99A7-87205FAAAA2D}"/>
    <cellStyle name="Nota 2 6 2 2 2 2 5" xfId="22140" xr:uid="{DB9835B9-E51D-4A53-8C13-BC47D593FC41}"/>
    <cellStyle name="Nota 2 6 2 2 2 2 5 2" xfId="22141" xr:uid="{B518CDD6-DC63-47F4-80D9-BCD52764CD4A}"/>
    <cellStyle name="Nota 2 6 2 2 2 2 5 3" xfId="22142" xr:uid="{A4C3C01E-60D9-4D79-8BA5-50E79C371F63}"/>
    <cellStyle name="Nota 2 6 2 2 2 2 5 4" xfId="22143" xr:uid="{ACF579CD-ACD3-4B71-BFCE-B9E89ECBB5D5}"/>
    <cellStyle name="Nota 2 6 2 2 2 2 6" xfId="22144" xr:uid="{88AA20C8-F6EB-4707-9769-950FA2D0CFDA}"/>
    <cellStyle name="Nota 2 6 2 2 2 2 6 2" xfId="22145" xr:uid="{41098595-D47D-4EDE-B46F-D3FACF4E18FD}"/>
    <cellStyle name="Nota 2 6 2 2 2 2 6 3" xfId="22146" xr:uid="{B6AD6A1C-BADE-4A1F-A99D-72BF3D560339}"/>
    <cellStyle name="Nota 2 6 2 2 2 2 6 4" xfId="22147" xr:uid="{17F6182C-B5DC-412B-BAD4-233F1760ECB7}"/>
    <cellStyle name="Nota 2 6 2 2 2 2 7" xfId="22148" xr:uid="{ADC34126-5D90-486B-9A56-12B7C4784CBF}"/>
    <cellStyle name="Nota 2 6 2 2 2 2 8" xfId="22149" xr:uid="{9049B607-D210-45D1-9B54-E51955463E16}"/>
    <cellStyle name="Nota 2 6 2 2 2 2 9" xfId="22150" xr:uid="{953EEC47-B742-4EA4-A071-A7BCCC3EB92F}"/>
    <cellStyle name="Nota 2 6 2 2 2 3" xfId="22151" xr:uid="{395F5A8F-DC43-4669-BB4C-4E76F54BAE7B}"/>
    <cellStyle name="Nota 2 6 2 2 2 3 10" xfId="22152" xr:uid="{3FCEDCB5-7DD1-4C4E-AE1E-A80BD88F68EA}"/>
    <cellStyle name="Nota 2 6 2 2 2 3 2" xfId="22153" xr:uid="{D6889F4F-D8A1-4A72-9130-78916C548D52}"/>
    <cellStyle name="Nota 2 6 2 2 2 3 2 2" xfId="22154" xr:uid="{9C0AB526-E410-4A13-B881-368979E49A09}"/>
    <cellStyle name="Nota 2 6 2 2 2 3 2 3" xfId="22155" xr:uid="{ED7810D1-7933-4E6C-BAD5-C966F7C07DAE}"/>
    <cellStyle name="Nota 2 6 2 2 2 3 2 4" xfId="22156" xr:uid="{F99D30D6-268B-42B3-8A1E-3C96657CA1C8}"/>
    <cellStyle name="Nota 2 6 2 2 2 3 2 5" xfId="22157" xr:uid="{7A291041-1415-4951-95F6-6F6DCD188FE5}"/>
    <cellStyle name="Nota 2 6 2 2 2 3 3" xfId="22158" xr:uid="{A8CC951C-E62C-4721-A308-7886AF3F4131}"/>
    <cellStyle name="Nota 2 6 2 2 2 3 3 2" xfId="22159" xr:uid="{877776B7-FD63-4A3C-8772-DC03FDDB16FE}"/>
    <cellStyle name="Nota 2 6 2 2 2 3 3 3" xfId="22160" xr:uid="{0636D427-09F7-4E52-8050-110FB6C44E5F}"/>
    <cellStyle name="Nota 2 6 2 2 2 3 3 4" xfId="22161" xr:uid="{9E78965C-9633-4CB2-A53F-2B22A8F6F02D}"/>
    <cellStyle name="Nota 2 6 2 2 2 3 3 5" xfId="22162" xr:uid="{2D39A0EB-FA02-4166-89C8-69DD82D633DD}"/>
    <cellStyle name="Nota 2 6 2 2 2 3 4" xfId="22163" xr:uid="{BE007DED-FC70-4B80-8500-894FED62DBEA}"/>
    <cellStyle name="Nota 2 6 2 2 2 3 4 2" xfId="22164" xr:uid="{15636E90-3D79-492D-9C0B-B3732A17B128}"/>
    <cellStyle name="Nota 2 6 2 2 2 3 4 3" xfId="22165" xr:uid="{259E6B23-25A2-45FF-A5ED-3D5C8284A745}"/>
    <cellStyle name="Nota 2 6 2 2 2 3 4 4" xfId="22166" xr:uid="{246F8C7B-ADF7-44FF-835D-27A3B98FA518}"/>
    <cellStyle name="Nota 2 6 2 2 2 3 5" xfId="22167" xr:uid="{11AF687E-0157-456E-9376-1DFE91E214FC}"/>
    <cellStyle name="Nota 2 6 2 2 2 3 5 2" xfId="22168" xr:uid="{AD05822B-B8D9-44CD-B1B3-8A9EF135BD20}"/>
    <cellStyle name="Nota 2 6 2 2 2 3 5 3" xfId="22169" xr:uid="{36EA94CE-B63F-4DA3-A8FE-8C3240CFFDF8}"/>
    <cellStyle name="Nota 2 6 2 2 2 3 5 4" xfId="22170" xr:uid="{27D97D1F-C2B8-465B-9819-7879F6590A86}"/>
    <cellStyle name="Nota 2 6 2 2 2 3 6" xfId="22171" xr:uid="{30D7D333-2D0B-4D98-B9D7-5A7FF9F28094}"/>
    <cellStyle name="Nota 2 6 2 2 2 3 6 2" xfId="22172" xr:uid="{E07070A4-6EE8-49D5-9C70-CB0EF0A8ABA2}"/>
    <cellStyle name="Nota 2 6 2 2 2 3 6 3" xfId="22173" xr:uid="{30AE3A74-A3BF-44BE-903F-4A565AD35EC5}"/>
    <cellStyle name="Nota 2 6 2 2 2 3 6 4" xfId="22174" xr:uid="{D9AA6514-B11F-4CDA-B8B5-F53A4207A810}"/>
    <cellStyle name="Nota 2 6 2 2 2 3 7" xfId="22175" xr:uid="{FAE114E7-410E-460F-91EF-41A214C69B82}"/>
    <cellStyle name="Nota 2 6 2 2 2 3 8" xfId="22176" xr:uid="{6FF50882-2C61-4A67-A0DB-F9427975CEB0}"/>
    <cellStyle name="Nota 2 6 2 2 2 3 9" xfId="22177" xr:uid="{6767E3BC-5DF8-4EA2-A070-83132EE029AE}"/>
    <cellStyle name="Nota 2 6 2 2 2 4" xfId="22178" xr:uid="{203471DB-0E29-4503-B41A-C33BDD060E92}"/>
    <cellStyle name="Nota 2 6 2 2 2 4 2" xfId="22179" xr:uid="{B616658C-B4E2-486E-9AB2-F99F7B877FB4}"/>
    <cellStyle name="Nota 2 6 2 2 2 4 3" xfId="22180" xr:uid="{095806A3-FB88-436B-8557-138CD26AFD94}"/>
    <cellStyle name="Nota 2 6 2 2 2 4 4" xfId="22181" xr:uid="{D2BB98BC-B55D-455C-A0A6-A3C911364C3F}"/>
    <cellStyle name="Nota 2 6 2 2 2 4 5" xfId="22182" xr:uid="{8B14F719-6AB1-4742-9DA5-9BC25179C628}"/>
    <cellStyle name="Nota 2 6 2 2 2 5" xfId="22183" xr:uid="{74551849-32D8-4958-BA83-C6C5742D8D22}"/>
    <cellStyle name="Nota 2 6 2 2 2 5 2" xfId="22184" xr:uid="{C10EA87A-0A8E-493B-881A-9FE20EE127BD}"/>
    <cellStyle name="Nota 2 6 2 2 2 5 3" xfId="22185" xr:uid="{33535D3E-8443-4190-80A1-D21ABF3C26C1}"/>
    <cellStyle name="Nota 2 6 2 2 2 5 4" xfId="22186" xr:uid="{BDE58ECA-E247-443E-86DB-16C4DD11BFAB}"/>
    <cellStyle name="Nota 2 6 2 2 2 5 5" xfId="22187" xr:uid="{14D4677D-7308-48A0-89A8-66CCCCEF38D2}"/>
    <cellStyle name="Nota 2 6 2 2 2 6" xfId="22188" xr:uid="{290C146B-CBB4-4204-8A0B-E3B551DB5467}"/>
    <cellStyle name="Nota 2 6 2 2 2 6 2" xfId="22189" xr:uid="{17ACF688-0B65-4177-8F65-01AC4A9FFE2E}"/>
    <cellStyle name="Nota 2 6 2 2 2 6 3" xfId="22190" xr:uid="{4814E891-E1F6-486D-9395-A005B8002614}"/>
    <cellStyle name="Nota 2 6 2 2 2 6 4" xfId="22191" xr:uid="{B7C58735-C9C4-46BA-B407-7E24A6A0BCB4}"/>
    <cellStyle name="Nota 2 6 2 2 2 7" xfId="22192" xr:uid="{3B571FEF-F3A8-4956-B300-9F1CC7A69612}"/>
    <cellStyle name="Nota 2 6 2 2 2 7 2" xfId="22193" xr:uid="{7E15595B-2EDA-43FC-87BD-9C86FF47620E}"/>
    <cellStyle name="Nota 2 6 2 2 2 7 3" xfId="22194" xr:uid="{52613D06-5523-45D0-B7DE-C96EB180B13D}"/>
    <cellStyle name="Nota 2 6 2 2 2 7 4" xfId="22195" xr:uid="{C50FB96E-5040-4D5D-B843-D9F402746336}"/>
    <cellStyle name="Nota 2 6 2 2 2 8" xfId="22196" xr:uid="{ACFD4789-4048-43CA-BCF8-DE4495DE3C48}"/>
    <cellStyle name="Nota 2 6 2 2 2 8 2" xfId="22197" xr:uid="{F60B0917-7B5C-4AC1-B004-B45266AC07AE}"/>
    <cellStyle name="Nota 2 6 2 2 2 8 3" xfId="22198" xr:uid="{804B6B0A-97FA-4A00-A573-4B579B12F2B3}"/>
    <cellStyle name="Nota 2 6 2 2 2 8 4" xfId="22199" xr:uid="{CD0268BA-F719-4BEB-B294-00AC6847535E}"/>
    <cellStyle name="Nota 2 6 2 2 2 9" xfId="22200" xr:uid="{F12AF43B-986D-43BA-8CC9-4CB5FEA51306}"/>
    <cellStyle name="Nota 2 6 2 2 3" xfId="22201" xr:uid="{0AD3222B-909C-48F5-A078-22C60EB46FB6}"/>
    <cellStyle name="Nota 2 6 2 2 3 10" xfId="22202" xr:uid="{3FA3F14B-5A1F-4DAD-AD44-2C250F835A41}"/>
    <cellStyle name="Nota 2 6 2 2 3 2" xfId="22203" xr:uid="{9B85635C-51AB-4D58-932B-E7D7723634D7}"/>
    <cellStyle name="Nota 2 6 2 2 3 2 2" xfId="22204" xr:uid="{8731A393-C518-44EE-801F-02541BF493DE}"/>
    <cellStyle name="Nota 2 6 2 2 3 2 3" xfId="22205" xr:uid="{F7CF2D64-C9B4-4289-BCEF-C8B48DFA6541}"/>
    <cellStyle name="Nota 2 6 2 2 3 2 4" xfId="22206" xr:uid="{4A90D474-1F29-4CD7-A9FE-A91F948564A7}"/>
    <cellStyle name="Nota 2 6 2 2 3 2 5" xfId="22207" xr:uid="{AD9DA29A-FA01-4B87-B50D-C7690BF32F78}"/>
    <cellStyle name="Nota 2 6 2 2 3 3" xfId="22208" xr:uid="{CA92845F-6FFC-4BC1-960E-B7810B60840B}"/>
    <cellStyle name="Nota 2 6 2 2 3 3 2" xfId="22209" xr:uid="{1F4BF0BD-BFD9-49F0-B703-807760C2577B}"/>
    <cellStyle name="Nota 2 6 2 2 3 3 3" xfId="22210" xr:uid="{B944E29C-D427-493E-83DF-9C888880F852}"/>
    <cellStyle name="Nota 2 6 2 2 3 3 4" xfId="22211" xr:uid="{C7D5145C-925C-42E0-AD45-2B673D8E442F}"/>
    <cellStyle name="Nota 2 6 2 2 3 3 5" xfId="22212" xr:uid="{E31ECF62-EBA0-4196-9CD3-780CD696AAE9}"/>
    <cellStyle name="Nota 2 6 2 2 3 4" xfId="22213" xr:uid="{F814A52F-F481-4EF4-B03F-E8EC6D3C3443}"/>
    <cellStyle name="Nota 2 6 2 2 3 4 2" xfId="22214" xr:uid="{858834FD-F2C9-4E2B-B4A2-B093B2F342AE}"/>
    <cellStyle name="Nota 2 6 2 2 3 4 3" xfId="22215" xr:uid="{CD20A0CE-017E-45D2-81C1-447D74B658C6}"/>
    <cellStyle name="Nota 2 6 2 2 3 4 4" xfId="22216" xr:uid="{DF63653E-2C29-4CF5-8EBA-151F9F44604D}"/>
    <cellStyle name="Nota 2 6 2 2 3 5" xfId="22217" xr:uid="{C2637DED-40D1-43E4-93FF-47D4550E2C5F}"/>
    <cellStyle name="Nota 2 6 2 2 3 5 2" xfId="22218" xr:uid="{4A94B4B1-E59F-4594-9209-F7634E31FA4D}"/>
    <cellStyle name="Nota 2 6 2 2 3 5 3" xfId="22219" xr:uid="{2CB3231C-261C-4CA5-A580-5C123F014B30}"/>
    <cellStyle name="Nota 2 6 2 2 3 5 4" xfId="22220" xr:uid="{6177096E-9C9D-464C-A426-532871C6359C}"/>
    <cellStyle name="Nota 2 6 2 2 3 6" xfId="22221" xr:uid="{80BA6B18-3362-4CF9-82B9-72BBA1AE4237}"/>
    <cellStyle name="Nota 2 6 2 2 3 6 2" xfId="22222" xr:uid="{61795FD6-D341-481B-8843-B17AED513F2B}"/>
    <cellStyle name="Nota 2 6 2 2 3 6 3" xfId="22223" xr:uid="{2E5A3A5C-E1AE-4FA2-9D5F-5E3B80B7258C}"/>
    <cellStyle name="Nota 2 6 2 2 3 6 4" xfId="22224" xr:uid="{BBDBF836-448A-47DB-85B5-D2971B1A09CF}"/>
    <cellStyle name="Nota 2 6 2 2 3 7" xfId="22225" xr:uid="{AF334733-C904-483E-84FD-4E59DDE8E729}"/>
    <cellStyle name="Nota 2 6 2 2 3 8" xfId="22226" xr:uid="{CA0C3403-59D7-4541-88D4-CCF2A36A5C62}"/>
    <cellStyle name="Nota 2 6 2 2 3 9" xfId="22227" xr:uid="{697E5088-ABF4-4ACE-A8A3-0E1E49464DA3}"/>
    <cellStyle name="Nota 2 6 2 2 4" xfId="22228" xr:uid="{58809D0F-0743-4F40-A295-7E3C84AFFEB2}"/>
    <cellStyle name="Nota 2 6 2 2 4 10" xfId="22229" xr:uid="{F5CFED23-BF0E-4C2C-83A8-EAEFB2A2AB0D}"/>
    <cellStyle name="Nota 2 6 2 2 4 2" xfId="22230" xr:uid="{365A9691-5E9D-46ED-88E4-F0A9676C4179}"/>
    <cellStyle name="Nota 2 6 2 2 4 2 2" xfId="22231" xr:uid="{CF85BE33-A869-4139-8D54-7D3506E1DCF5}"/>
    <cellStyle name="Nota 2 6 2 2 4 2 3" xfId="22232" xr:uid="{EFB17A02-46B8-4F17-84C2-60140B3BD800}"/>
    <cellStyle name="Nota 2 6 2 2 4 2 4" xfId="22233" xr:uid="{BE1A768B-0FB5-488E-88C7-A16AB9D30DDD}"/>
    <cellStyle name="Nota 2 6 2 2 4 2 5" xfId="22234" xr:uid="{6AE10AA9-60D7-4F02-A87B-E66D797C91DD}"/>
    <cellStyle name="Nota 2 6 2 2 4 3" xfId="22235" xr:uid="{0A51A146-E3A5-454B-AB98-3C9F2D2BEBA0}"/>
    <cellStyle name="Nota 2 6 2 2 4 3 2" xfId="22236" xr:uid="{77B96165-44A1-43F4-88BA-4E72E3680768}"/>
    <cellStyle name="Nota 2 6 2 2 4 3 3" xfId="22237" xr:uid="{AA3AAFD4-941F-4B3A-B4B7-A3D4F88878BC}"/>
    <cellStyle name="Nota 2 6 2 2 4 3 4" xfId="22238" xr:uid="{E03D2E40-CFEC-4692-A63C-899D394B4F89}"/>
    <cellStyle name="Nota 2 6 2 2 4 3 5" xfId="22239" xr:uid="{FA60E8CB-98E3-4C77-8726-E8B69BF64C66}"/>
    <cellStyle name="Nota 2 6 2 2 4 4" xfId="22240" xr:uid="{6B1B11C5-622A-43C1-8BFA-6BEF71584483}"/>
    <cellStyle name="Nota 2 6 2 2 4 4 2" xfId="22241" xr:uid="{0B64DA87-99D2-4652-8514-DFC61104FDCF}"/>
    <cellStyle name="Nota 2 6 2 2 4 4 3" xfId="22242" xr:uid="{BFAA0AFB-D3F7-464E-897D-738809A71320}"/>
    <cellStyle name="Nota 2 6 2 2 4 4 4" xfId="22243" xr:uid="{CB122C33-C45B-4E35-BCD1-FCE18C28AB3D}"/>
    <cellStyle name="Nota 2 6 2 2 4 5" xfId="22244" xr:uid="{7EA18C9D-C102-4CF0-BF09-042DCBEAAFE4}"/>
    <cellStyle name="Nota 2 6 2 2 4 5 2" xfId="22245" xr:uid="{B77D5551-51CB-4890-8D82-3839B1B40CB0}"/>
    <cellStyle name="Nota 2 6 2 2 4 5 3" xfId="22246" xr:uid="{65C7D696-7DCF-4589-B87C-88629494FDF7}"/>
    <cellStyle name="Nota 2 6 2 2 4 5 4" xfId="22247" xr:uid="{A1679E4C-DAB7-4902-A45E-50DE7CEE2C88}"/>
    <cellStyle name="Nota 2 6 2 2 4 6" xfId="22248" xr:uid="{4CC3654E-CACB-400F-8035-2DA7E0442130}"/>
    <cellStyle name="Nota 2 6 2 2 4 6 2" xfId="22249" xr:uid="{D9D4510B-4FEC-4610-8A80-5A706DD93EE7}"/>
    <cellStyle name="Nota 2 6 2 2 4 6 3" xfId="22250" xr:uid="{54ED9AEF-4E04-42C7-B1C0-1AE57F2383C1}"/>
    <cellStyle name="Nota 2 6 2 2 4 6 4" xfId="22251" xr:uid="{0872723F-66AC-4C3D-9BB5-EA0CE84580EA}"/>
    <cellStyle name="Nota 2 6 2 2 4 7" xfId="22252" xr:uid="{508FD54A-40B9-41A8-A771-1C0137D6009E}"/>
    <cellStyle name="Nota 2 6 2 2 4 8" xfId="22253" xr:uid="{3060C7B9-FFB9-451C-B740-006C32DF099F}"/>
    <cellStyle name="Nota 2 6 2 2 4 9" xfId="22254" xr:uid="{89366248-ABA3-49A3-AC18-56A1AF7E72C6}"/>
    <cellStyle name="Nota 2 6 2 2 5" xfId="22255" xr:uid="{8BDF6A93-2E1A-47A3-B831-46E8D54974FA}"/>
    <cellStyle name="Nota 2 6 2 2 5 10" xfId="22256" xr:uid="{FD1E2819-9D15-4B31-9FB3-81A43653734A}"/>
    <cellStyle name="Nota 2 6 2 2 5 2" xfId="22257" xr:uid="{5C6D7CC1-8B2D-46B5-9F09-F379F11A2F55}"/>
    <cellStyle name="Nota 2 6 2 2 5 2 2" xfId="22258" xr:uid="{502B19D6-D7F7-42D7-B4D0-E8AE89A0A005}"/>
    <cellStyle name="Nota 2 6 2 2 5 2 3" xfId="22259" xr:uid="{76B6E785-160A-46E0-8C2E-5ED6B9222B88}"/>
    <cellStyle name="Nota 2 6 2 2 5 2 4" xfId="22260" xr:uid="{C4D7FF95-3D93-4ADB-A6C6-8CAA00ED7E0B}"/>
    <cellStyle name="Nota 2 6 2 2 5 2 5" xfId="22261" xr:uid="{7A958CE1-FA5B-496E-8EC5-B09804EA4C36}"/>
    <cellStyle name="Nota 2 6 2 2 5 3" xfId="22262" xr:uid="{31714AA3-BB9E-4CD6-B7FE-35D3C1446EB2}"/>
    <cellStyle name="Nota 2 6 2 2 5 3 2" xfId="22263" xr:uid="{54A42AA8-597D-456F-B6B3-07FC7253CC32}"/>
    <cellStyle name="Nota 2 6 2 2 5 3 3" xfId="22264" xr:uid="{CE50FFDA-CE7D-4FE3-B422-5B4C7985FCFF}"/>
    <cellStyle name="Nota 2 6 2 2 5 3 4" xfId="22265" xr:uid="{B64B76FD-F987-4339-8448-4D8106C73A71}"/>
    <cellStyle name="Nota 2 6 2 2 5 3 5" xfId="22266" xr:uid="{36E91EC0-15D1-46E4-884E-7009C6C80924}"/>
    <cellStyle name="Nota 2 6 2 2 5 4" xfId="22267" xr:uid="{A7AF74C5-AE09-4D58-B473-C8FBD286F7CC}"/>
    <cellStyle name="Nota 2 6 2 2 5 4 2" xfId="22268" xr:uid="{CB548526-2B41-443E-849C-177FB6052803}"/>
    <cellStyle name="Nota 2 6 2 2 5 4 3" xfId="22269" xr:uid="{004AA000-0DA0-42B8-B2FE-78BB4047C74F}"/>
    <cellStyle name="Nota 2 6 2 2 5 4 4" xfId="22270" xr:uid="{D018FDCD-8C27-4ECA-92D0-DEDBF08E7375}"/>
    <cellStyle name="Nota 2 6 2 2 5 5" xfId="22271" xr:uid="{FBC2F005-9B7E-4154-8503-AEF66078E5FB}"/>
    <cellStyle name="Nota 2 6 2 2 5 5 2" xfId="22272" xr:uid="{BA35C899-4D9C-4764-B380-D28B91E0C3A4}"/>
    <cellStyle name="Nota 2 6 2 2 5 5 3" xfId="22273" xr:uid="{258E5666-58B1-4E62-86BB-1F38ADAC4C8A}"/>
    <cellStyle name="Nota 2 6 2 2 5 5 4" xfId="22274" xr:uid="{10487CA9-865B-4FBE-A029-652D7DF4144B}"/>
    <cellStyle name="Nota 2 6 2 2 5 6" xfId="22275" xr:uid="{F706B938-886D-488B-9870-2814720623F8}"/>
    <cellStyle name="Nota 2 6 2 2 5 6 2" xfId="22276" xr:uid="{A2F76852-3B93-49B8-9608-E9C84DDAAFC1}"/>
    <cellStyle name="Nota 2 6 2 2 5 6 3" xfId="22277" xr:uid="{F9A6F538-AFED-4336-B813-F0EACB856886}"/>
    <cellStyle name="Nota 2 6 2 2 5 6 4" xfId="22278" xr:uid="{E297CC6B-F2FB-447F-B633-9DD4D79603A7}"/>
    <cellStyle name="Nota 2 6 2 2 5 7" xfId="22279" xr:uid="{3A6F3A63-9F29-4999-96F5-56EFD5436B5F}"/>
    <cellStyle name="Nota 2 6 2 2 5 8" xfId="22280" xr:uid="{8933D537-8C37-4352-AA7F-91C65E19FCE3}"/>
    <cellStyle name="Nota 2 6 2 2 5 9" xfId="22281" xr:uid="{E44CAF6E-7410-4585-B8A9-15BB6C90FB0E}"/>
    <cellStyle name="Nota 2 6 2 2 6" xfId="22282" xr:uid="{21102775-B5EB-4E2E-87B9-DCEF678C04F3}"/>
    <cellStyle name="Nota 2 6 2 2 6 2" xfId="22283" xr:uid="{B7EFD0D4-77DB-4E3D-B74C-2D5494A0AEF8}"/>
    <cellStyle name="Nota 2 6 2 2 6 3" xfId="22284" xr:uid="{1EBBB936-0F95-4642-9A9D-458A84B56B75}"/>
    <cellStyle name="Nota 2 6 2 2 6 4" xfId="22285" xr:uid="{E401204A-A894-4FB7-921C-9DFA8BFE94E6}"/>
    <cellStyle name="Nota 2 6 2 2 6 5" xfId="22286" xr:uid="{897880D5-ACD4-4245-A584-F6F0A0289E53}"/>
    <cellStyle name="Nota 2 6 2 2 7" xfId="22287" xr:uid="{0251563F-D54F-492E-AF0E-4D324299E4C8}"/>
    <cellStyle name="Nota 2 6 2 2 7 2" xfId="22288" xr:uid="{8A0A646F-7986-4FB2-9B06-CC819C9E6DD0}"/>
    <cellStyle name="Nota 2 6 2 2 7 3" xfId="22289" xr:uid="{D61F7902-575B-4ACD-8BDC-D7771B4E47BC}"/>
    <cellStyle name="Nota 2 6 2 2 7 4" xfId="22290" xr:uid="{9A0C407A-DCED-4CC4-8C1B-240C24391CCA}"/>
    <cellStyle name="Nota 2 6 2 2 8" xfId="22291" xr:uid="{B07E01CD-91B4-4EEF-A30B-C9173AF76E87}"/>
    <cellStyle name="Nota 2 6 2 2 8 2" xfId="22292" xr:uid="{65AD3274-74AE-4468-A397-AA2CE5DDC0B4}"/>
    <cellStyle name="Nota 2 6 2 2 8 3" xfId="22293" xr:uid="{764E3B2F-A19F-4808-8D50-ED123F926D9A}"/>
    <cellStyle name="Nota 2 6 2 2 8 4" xfId="22294" xr:uid="{1A9CAB3F-0913-4F35-A64D-F2452D5EC635}"/>
    <cellStyle name="Nota 2 6 2 2 9" xfId="22295" xr:uid="{D6C2C0E4-3161-40D8-AD3C-38DB1F2721DC}"/>
    <cellStyle name="Nota 2 6 2 2 9 2" xfId="22296" xr:uid="{ED36950A-B9B3-4681-BFF2-DC1C5C211D54}"/>
    <cellStyle name="Nota 2 6 2 2 9 3" xfId="22297" xr:uid="{DB9DCDB6-4DFA-4D06-B5DA-C034D4DBA17A}"/>
    <cellStyle name="Nota 2 6 2 2 9 4" xfId="22298" xr:uid="{FCD20DE1-54A1-47F1-AF46-C7E2A0CE641A}"/>
    <cellStyle name="Nota 2 6 2 3" xfId="1054" xr:uid="{51F9D736-9BF9-4991-B93A-CB776BD6A105}"/>
    <cellStyle name="Nota 2 6 2 3 10" xfId="22299" xr:uid="{75C5A196-4AC5-47BF-85B7-AD395C662C3C}"/>
    <cellStyle name="Nota 2 6 2 3 11" xfId="22300" xr:uid="{CE016C95-B00C-41DB-9580-0005B16BF659}"/>
    <cellStyle name="Nota 2 6 2 3 12" xfId="22301" xr:uid="{912C378C-D3DD-4A5F-A6B4-510A0E9E955C}"/>
    <cellStyle name="Nota 2 6 2 3 13" xfId="22302" xr:uid="{DAEA1C59-4213-4509-A843-FFE6998F399F}"/>
    <cellStyle name="Nota 2 6 2 3 14" xfId="22303" xr:uid="{C74F1503-6B4E-4979-9A77-6D1E25B65781}"/>
    <cellStyle name="Nota 2 6 2 3 2" xfId="22304" xr:uid="{6938A6C0-6B79-4805-B9DA-F8A0F7EDACE0}"/>
    <cellStyle name="Nota 2 6 2 3 2 10" xfId="22305" xr:uid="{C1378F1F-5E57-4CCC-A313-A689976ADF2A}"/>
    <cellStyle name="Nota 2 6 2 3 2 2" xfId="22306" xr:uid="{81ED40BD-E2B6-4A88-86C5-489CD7C9AD97}"/>
    <cellStyle name="Nota 2 6 2 3 2 2 2" xfId="22307" xr:uid="{FEE09C59-20DF-4878-A3A8-9657574D25CE}"/>
    <cellStyle name="Nota 2 6 2 3 2 2 3" xfId="22308" xr:uid="{80FD67A6-3F22-4701-9642-73A4F0988032}"/>
    <cellStyle name="Nota 2 6 2 3 2 2 4" xfId="22309" xr:uid="{0EAA1E36-3567-427C-8166-25841DA8F59C}"/>
    <cellStyle name="Nota 2 6 2 3 2 2 5" xfId="22310" xr:uid="{04D0EABB-D646-4021-AE8D-9D6D4042B2C0}"/>
    <cellStyle name="Nota 2 6 2 3 2 3" xfId="22311" xr:uid="{3BFB1191-C0CB-4198-9D82-ACAEA7BDF8AA}"/>
    <cellStyle name="Nota 2 6 2 3 2 3 2" xfId="22312" xr:uid="{7A462A14-EB04-4E1E-955E-32CE0830A688}"/>
    <cellStyle name="Nota 2 6 2 3 2 3 3" xfId="22313" xr:uid="{AFDED092-0068-45A3-8C17-49F803EFBE22}"/>
    <cellStyle name="Nota 2 6 2 3 2 3 4" xfId="22314" xr:uid="{8E75B447-01A3-4917-B55F-8B8D19EDCD49}"/>
    <cellStyle name="Nota 2 6 2 3 2 3 5" xfId="22315" xr:uid="{EF4C6834-0EE4-4BF2-85C2-79E57B46AD00}"/>
    <cellStyle name="Nota 2 6 2 3 2 4" xfId="22316" xr:uid="{4AF726A1-7916-4CAD-9130-8C777E699477}"/>
    <cellStyle name="Nota 2 6 2 3 2 4 2" xfId="22317" xr:uid="{61350B64-1568-4746-BE1B-6CDB54F080F9}"/>
    <cellStyle name="Nota 2 6 2 3 2 4 3" xfId="22318" xr:uid="{24031B83-236E-4078-95E1-3981E1E6DE80}"/>
    <cellStyle name="Nota 2 6 2 3 2 4 4" xfId="22319" xr:uid="{774C636C-5EC1-449C-B04C-81CBCE0A4108}"/>
    <cellStyle name="Nota 2 6 2 3 2 5" xfId="22320" xr:uid="{87C681A2-CE64-4A8B-8D3C-6A3040216D67}"/>
    <cellStyle name="Nota 2 6 2 3 2 5 2" xfId="22321" xr:uid="{8FBB04EB-322A-49C6-84EA-E6CBA1EC1FBC}"/>
    <cellStyle name="Nota 2 6 2 3 2 5 3" xfId="22322" xr:uid="{E950335D-F3B6-4506-9BA2-7B254FD72121}"/>
    <cellStyle name="Nota 2 6 2 3 2 5 4" xfId="22323" xr:uid="{870ADA26-855A-43FA-9FF8-BFDF08639A2B}"/>
    <cellStyle name="Nota 2 6 2 3 2 6" xfId="22324" xr:uid="{113D9F10-7372-4D2C-984C-8C3AAE2BB61E}"/>
    <cellStyle name="Nota 2 6 2 3 2 6 2" xfId="22325" xr:uid="{3C5F700B-19F9-40BF-8DD1-2F327AD2CF61}"/>
    <cellStyle name="Nota 2 6 2 3 2 6 3" xfId="22326" xr:uid="{A20368C3-367E-4D9E-94B6-8D335A8D9D4C}"/>
    <cellStyle name="Nota 2 6 2 3 2 6 4" xfId="22327" xr:uid="{BDAB070B-45F4-4284-AB0E-783555A53924}"/>
    <cellStyle name="Nota 2 6 2 3 2 7" xfId="22328" xr:uid="{C81D8989-95C4-4C32-9B05-E252A64B2EA4}"/>
    <cellStyle name="Nota 2 6 2 3 2 8" xfId="22329" xr:uid="{93D0D39E-F556-43CC-B4E1-11B9EA3B3DFC}"/>
    <cellStyle name="Nota 2 6 2 3 2 9" xfId="22330" xr:uid="{335E9898-CBCA-4EF6-9D07-89FE6976C813}"/>
    <cellStyle name="Nota 2 6 2 3 3" xfId="22331" xr:uid="{3A23B04A-CB26-4A7E-9821-FF5D8AFB55B9}"/>
    <cellStyle name="Nota 2 6 2 3 3 10" xfId="22332" xr:uid="{C4BBB02A-9C87-4921-9C88-097584636EBA}"/>
    <cellStyle name="Nota 2 6 2 3 3 2" xfId="22333" xr:uid="{D328E4D3-1754-48E5-857F-CB1CD378186B}"/>
    <cellStyle name="Nota 2 6 2 3 3 2 2" xfId="22334" xr:uid="{39C0C119-A742-4AE7-A466-ACD72D9679BE}"/>
    <cellStyle name="Nota 2 6 2 3 3 2 3" xfId="22335" xr:uid="{EF0FD96C-48BF-43BB-A7BF-8EE75871D1CE}"/>
    <cellStyle name="Nota 2 6 2 3 3 2 4" xfId="22336" xr:uid="{EBA50D5E-E80F-4822-B1EE-16F4D73E808F}"/>
    <cellStyle name="Nota 2 6 2 3 3 2 5" xfId="22337" xr:uid="{05BA98D1-3F87-4670-B6AF-10EFB2C2C093}"/>
    <cellStyle name="Nota 2 6 2 3 3 3" xfId="22338" xr:uid="{09BED8C3-F5E7-4B19-9486-5AC5B52A0D26}"/>
    <cellStyle name="Nota 2 6 2 3 3 3 2" xfId="22339" xr:uid="{19E0AF81-BA16-45A6-8E3A-B8CD5E0ABAEB}"/>
    <cellStyle name="Nota 2 6 2 3 3 3 3" xfId="22340" xr:uid="{2DC0749E-D636-4D73-AB4D-5130C6A22D0B}"/>
    <cellStyle name="Nota 2 6 2 3 3 3 4" xfId="22341" xr:uid="{34F7E372-3CF6-4425-AD08-C619DE054C31}"/>
    <cellStyle name="Nota 2 6 2 3 3 3 5" xfId="22342" xr:uid="{5D97D1B7-2D60-40FA-82D3-3B0D7110C044}"/>
    <cellStyle name="Nota 2 6 2 3 3 4" xfId="22343" xr:uid="{197D7988-D472-4C1D-92ED-593E5B6BD883}"/>
    <cellStyle name="Nota 2 6 2 3 3 4 2" xfId="22344" xr:uid="{E08FEC88-8C9C-4F82-8336-5E5DC7832FB0}"/>
    <cellStyle name="Nota 2 6 2 3 3 4 3" xfId="22345" xr:uid="{49641FC9-1162-4149-9DAE-685F09BF1064}"/>
    <cellStyle name="Nota 2 6 2 3 3 4 4" xfId="22346" xr:uid="{D813178B-35EB-4C92-816A-99C6A3BA3153}"/>
    <cellStyle name="Nota 2 6 2 3 3 5" xfId="22347" xr:uid="{C5988579-2F14-42A2-AE2A-E9BA8608C3AA}"/>
    <cellStyle name="Nota 2 6 2 3 3 5 2" xfId="22348" xr:uid="{156062A7-51F4-49D5-898D-DA39C1D4E7E8}"/>
    <cellStyle name="Nota 2 6 2 3 3 5 3" xfId="22349" xr:uid="{5CDF6264-4E9C-4A31-A3BB-6C435900B08A}"/>
    <cellStyle name="Nota 2 6 2 3 3 5 4" xfId="22350" xr:uid="{A4001E5A-F7ED-404B-8F19-DE2D9ABF34D6}"/>
    <cellStyle name="Nota 2 6 2 3 3 6" xfId="22351" xr:uid="{F1B6C700-B652-4FBF-BB41-E6827644AC76}"/>
    <cellStyle name="Nota 2 6 2 3 3 6 2" xfId="22352" xr:uid="{1A955FA0-42CC-418E-81A7-14D74878912E}"/>
    <cellStyle name="Nota 2 6 2 3 3 6 3" xfId="22353" xr:uid="{69C85D3B-3F18-4485-B188-A8439E029F74}"/>
    <cellStyle name="Nota 2 6 2 3 3 6 4" xfId="22354" xr:uid="{5AAF6812-0133-4E58-A7D5-06C5087DA37B}"/>
    <cellStyle name="Nota 2 6 2 3 3 7" xfId="22355" xr:uid="{075F7B34-6A1B-4F54-BBBC-5DF574B138DE}"/>
    <cellStyle name="Nota 2 6 2 3 3 8" xfId="22356" xr:uid="{74B07309-4627-40B7-8457-150BBCCC958C}"/>
    <cellStyle name="Nota 2 6 2 3 3 9" xfId="22357" xr:uid="{16D800C7-AEA2-470C-B6F0-EB5DAABC3CE4}"/>
    <cellStyle name="Nota 2 6 2 3 4" xfId="22358" xr:uid="{FBDBF600-87E4-45EB-BE90-63DBFD0D2B0A}"/>
    <cellStyle name="Nota 2 6 2 3 4 2" xfId="22359" xr:uid="{C948C793-F5D9-4885-919A-3CF42F131577}"/>
    <cellStyle name="Nota 2 6 2 3 4 3" xfId="22360" xr:uid="{900916F0-B48F-4C13-BEDD-79ADA67324D8}"/>
    <cellStyle name="Nota 2 6 2 3 4 4" xfId="22361" xr:uid="{7623DFFA-9698-459D-B65B-54329630784A}"/>
    <cellStyle name="Nota 2 6 2 3 4 5" xfId="22362" xr:uid="{70EA35F4-627B-4E7B-936D-EA2A6E47855E}"/>
    <cellStyle name="Nota 2 6 2 3 5" xfId="22363" xr:uid="{29D1C067-DE16-4757-9056-F30374020433}"/>
    <cellStyle name="Nota 2 6 2 3 5 2" xfId="22364" xr:uid="{39B3E730-8C77-4110-BFB5-7CC7E5AFF406}"/>
    <cellStyle name="Nota 2 6 2 3 5 3" xfId="22365" xr:uid="{1546B331-23DB-4993-98A3-E96938F0F7B4}"/>
    <cellStyle name="Nota 2 6 2 3 5 4" xfId="22366" xr:uid="{90784E26-D35F-43B6-AB50-BF49DAB27EBA}"/>
    <cellStyle name="Nota 2 6 2 3 5 5" xfId="22367" xr:uid="{168B0200-A43F-4EC9-A74D-ADDBAE1C38D5}"/>
    <cellStyle name="Nota 2 6 2 3 6" xfId="22368" xr:uid="{9F9D1FC8-8889-4344-9957-A27A3CF20AC6}"/>
    <cellStyle name="Nota 2 6 2 3 6 2" xfId="22369" xr:uid="{E0660071-D091-4040-AC6A-9B1E9CD96BC7}"/>
    <cellStyle name="Nota 2 6 2 3 6 3" xfId="22370" xr:uid="{EB12BBA1-80BE-49D4-8A1F-FF9919D7FEC1}"/>
    <cellStyle name="Nota 2 6 2 3 6 4" xfId="22371" xr:uid="{09F34BBA-A877-4906-853F-B65E7530F4D7}"/>
    <cellStyle name="Nota 2 6 2 3 7" xfId="22372" xr:uid="{1F2E7F87-FAAE-447B-A74C-AF7B6D63E314}"/>
    <cellStyle name="Nota 2 6 2 3 7 2" xfId="22373" xr:uid="{ED64986D-8732-49B0-BAC5-C894A543828C}"/>
    <cellStyle name="Nota 2 6 2 3 7 3" xfId="22374" xr:uid="{ED999E67-8995-4C48-BDEC-EAA5A8153058}"/>
    <cellStyle name="Nota 2 6 2 3 7 4" xfId="22375" xr:uid="{8ADA7658-6C6A-4749-930A-637D9BA015A2}"/>
    <cellStyle name="Nota 2 6 2 3 8" xfId="22376" xr:uid="{DE250355-1C20-416E-A54C-C1A93876953A}"/>
    <cellStyle name="Nota 2 6 2 3 8 2" xfId="22377" xr:uid="{CCCB7F6A-129E-444E-B01D-2C4D3F6F5C6D}"/>
    <cellStyle name="Nota 2 6 2 3 8 3" xfId="22378" xr:uid="{F9DD81D3-632E-4F15-B230-DEFD8C515B73}"/>
    <cellStyle name="Nota 2 6 2 3 8 4" xfId="22379" xr:uid="{8A9F368B-A064-4CA4-88FD-DDDA2196AAAC}"/>
    <cellStyle name="Nota 2 6 2 3 9" xfId="22380" xr:uid="{332F74EF-4EC0-415E-A0DD-F2BDF30D93B6}"/>
    <cellStyle name="Nota 2 6 2 4" xfId="22381" xr:uid="{C6635F77-13E4-454D-BF43-6EA06E613E58}"/>
    <cellStyle name="Nota 2 6 2 4 10" xfId="22382" xr:uid="{EA834E76-5B1A-4217-B6C9-79C4EDFB0B91}"/>
    <cellStyle name="Nota 2 6 2 4 2" xfId="22383" xr:uid="{9525ABB1-A497-4EED-8756-0FC1BAC34E2C}"/>
    <cellStyle name="Nota 2 6 2 4 2 2" xfId="22384" xr:uid="{C601717A-4386-408A-AD25-893DBB7C1131}"/>
    <cellStyle name="Nota 2 6 2 4 2 3" xfId="22385" xr:uid="{4DC3B495-4CD8-4F13-9E6F-09CD756EFF4E}"/>
    <cellStyle name="Nota 2 6 2 4 2 4" xfId="22386" xr:uid="{3426C74A-157D-49B5-B194-C8B0AEAD630B}"/>
    <cellStyle name="Nota 2 6 2 4 2 5" xfId="22387" xr:uid="{FBA8DA31-8DE1-449C-8DDC-4D9FFA8D024A}"/>
    <cellStyle name="Nota 2 6 2 4 3" xfId="22388" xr:uid="{6D838D71-FFF1-4458-8241-4CB4D86BD89F}"/>
    <cellStyle name="Nota 2 6 2 4 3 2" xfId="22389" xr:uid="{B4444E9E-5519-4779-A29A-9AC55CA44079}"/>
    <cellStyle name="Nota 2 6 2 4 3 3" xfId="22390" xr:uid="{9268625A-9C8C-45BE-A7FA-09F2A9BBBFC3}"/>
    <cellStyle name="Nota 2 6 2 4 3 4" xfId="22391" xr:uid="{C13D0C47-1612-42E1-AD05-E632A7FC79A2}"/>
    <cellStyle name="Nota 2 6 2 4 3 5" xfId="22392" xr:uid="{38E2A195-46D4-4690-8015-4BAAC4C5E2F5}"/>
    <cellStyle name="Nota 2 6 2 4 4" xfId="22393" xr:uid="{72522AA7-BE36-45C9-9833-06F2E0605603}"/>
    <cellStyle name="Nota 2 6 2 4 4 2" xfId="22394" xr:uid="{692D2270-7477-407D-9DCB-C0D3681FA897}"/>
    <cellStyle name="Nota 2 6 2 4 4 3" xfId="22395" xr:uid="{C2BC0049-73E3-4A88-BE4E-27DE4AFA6FAC}"/>
    <cellStyle name="Nota 2 6 2 4 4 4" xfId="22396" xr:uid="{01AF1BED-ACD6-430C-BC90-051EFD17A2C3}"/>
    <cellStyle name="Nota 2 6 2 4 5" xfId="22397" xr:uid="{DFF533CA-4924-41C6-9F70-1E9E4DB39BBD}"/>
    <cellStyle name="Nota 2 6 2 4 5 2" xfId="22398" xr:uid="{7842BAC8-F459-4F24-8C06-3A734C1AFE73}"/>
    <cellStyle name="Nota 2 6 2 4 5 3" xfId="22399" xr:uid="{83F30C17-6D32-4E62-AC95-A525FFD339BE}"/>
    <cellStyle name="Nota 2 6 2 4 5 4" xfId="22400" xr:uid="{FBD7CEBD-9BA4-4512-8A11-29A74AE1A358}"/>
    <cellStyle name="Nota 2 6 2 4 6" xfId="22401" xr:uid="{C0559AB2-13F8-4230-91B6-2DB684505AD4}"/>
    <cellStyle name="Nota 2 6 2 4 6 2" xfId="22402" xr:uid="{ABB2F48F-A324-4854-A883-6202B2A5429F}"/>
    <cellStyle name="Nota 2 6 2 4 6 3" xfId="22403" xr:uid="{B22EB6A6-BC13-45F8-96FC-807C1E9C044B}"/>
    <cellStyle name="Nota 2 6 2 4 6 4" xfId="22404" xr:uid="{E7ED813F-3ADD-4984-89B9-E3E1686988DD}"/>
    <cellStyle name="Nota 2 6 2 4 7" xfId="22405" xr:uid="{F735FBCD-B707-46E2-BB0B-D1BC31709DEF}"/>
    <cellStyle name="Nota 2 6 2 4 8" xfId="22406" xr:uid="{B661FCA8-9785-4EB0-A57D-7B102AB86255}"/>
    <cellStyle name="Nota 2 6 2 4 9" xfId="22407" xr:uid="{BDAFEBE9-59BC-4A13-B5F5-D2677A5C1D4E}"/>
    <cellStyle name="Nota 2 6 2 5" xfId="22408" xr:uid="{E946A9AB-E4E5-4225-B42A-B0992B0536A3}"/>
    <cellStyle name="Nota 2 6 2 5 10" xfId="22409" xr:uid="{9D8CDDC5-7A23-4C4D-8FAF-A449897FBAE9}"/>
    <cellStyle name="Nota 2 6 2 5 2" xfId="22410" xr:uid="{9417E5A2-6E30-4608-82EE-B37EDA553C5B}"/>
    <cellStyle name="Nota 2 6 2 5 2 2" xfId="22411" xr:uid="{A168C916-1D6B-44F4-99B4-D6589F19293D}"/>
    <cellStyle name="Nota 2 6 2 5 2 3" xfId="22412" xr:uid="{A5A174CF-1F72-4866-B761-3612D89185AB}"/>
    <cellStyle name="Nota 2 6 2 5 2 4" xfId="22413" xr:uid="{9C72C0D7-54E0-46A4-9339-4F44DB5FCECF}"/>
    <cellStyle name="Nota 2 6 2 5 2 5" xfId="22414" xr:uid="{3474122B-1A2C-4899-8F63-3D67C40C24E5}"/>
    <cellStyle name="Nota 2 6 2 5 3" xfId="22415" xr:uid="{9C3F3D0B-817A-4941-9E7A-4E0D867216C3}"/>
    <cellStyle name="Nota 2 6 2 5 3 2" xfId="22416" xr:uid="{0DC9B57A-AA24-4228-93CE-8E9E3A26CD4E}"/>
    <cellStyle name="Nota 2 6 2 5 3 3" xfId="22417" xr:uid="{300300EF-9283-42EF-90C0-97D7823533F0}"/>
    <cellStyle name="Nota 2 6 2 5 3 4" xfId="22418" xr:uid="{76CA2432-A336-4B43-A32F-6E9E63FF7B91}"/>
    <cellStyle name="Nota 2 6 2 5 3 5" xfId="22419" xr:uid="{968C6E79-33EE-4AD7-BE16-725614B8FEDE}"/>
    <cellStyle name="Nota 2 6 2 5 4" xfId="22420" xr:uid="{EA1FEDA4-6CD5-4FD9-A7DA-12E3B09765D4}"/>
    <cellStyle name="Nota 2 6 2 5 4 2" xfId="22421" xr:uid="{12F2AF49-B3A3-493A-8B03-C5D16F84D47A}"/>
    <cellStyle name="Nota 2 6 2 5 4 3" xfId="22422" xr:uid="{E88A61D8-4FD0-4D8C-B986-2D7E65D9D7A1}"/>
    <cellStyle name="Nota 2 6 2 5 4 4" xfId="22423" xr:uid="{152B74B4-92B0-479A-9A9E-C4124C2040A8}"/>
    <cellStyle name="Nota 2 6 2 5 5" xfId="22424" xr:uid="{2F70D201-FADB-435F-8749-A0C8676C3904}"/>
    <cellStyle name="Nota 2 6 2 5 5 2" xfId="22425" xr:uid="{03CFC041-746F-408D-A92C-578A6FDFE947}"/>
    <cellStyle name="Nota 2 6 2 5 5 3" xfId="22426" xr:uid="{DEB493C7-A8E0-4A44-B441-42FE7A70892D}"/>
    <cellStyle name="Nota 2 6 2 5 5 4" xfId="22427" xr:uid="{9CDF2A57-4BB9-489B-993B-84FB970CE31D}"/>
    <cellStyle name="Nota 2 6 2 5 6" xfId="22428" xr:uid="{59A2D8C3-C66F-4431-AD74-3A6EC24D64E9}"/>
    <cellStyle name="Nota 2 6 2 5 6 2" xfId="22429" xr:uid="{02C45978-0EEF-46C6-ADEC-491B6FB7B8C5}"/>
    <cellStyle name="Nota 2 6 2 5 6 3" xfId="22430" xr:uid="{94A9BD4D-DEF3-4D63-A392-505C274C66F0}"/>
    <cellStyle name="Nota 2 6 2 5 6 4" xfId="22431" xr:uid="{46770CF0-78AA-4549-B3B1-04085366A97B}"/>
    <cellStyle name="Nota 2 6 2 5 7" xfId="22432" xr:uid="{839B1C70-EC1E-4253-8BA0-186660466BB5}"/>
    <cellStyle name="Nota 2 6 2 5 8" xfId="22433" xr:uid="{A4E61FCB-3F12-4071-885A-773CB2DF7E14}"/>
    <cellStyle name="Nota 2 6 2 5 9" xfId="22434" xr:uid="{8F7F4015-4BF7-4EF5-BE4A-AE4ADFD07017}"/>
    <cellStyle name="Nota 2 6 2 6" xfId="22435" xr:uid="{2D93B054-CA23-4E94-BA55-013C2BBB7C0B}"/>
    <cellStyle name="Nota 2 6 2 6 10" xfId="22436" xr:uid="{2F8269A9-E93A-4F13-9851-125E6ACDD5E4}"/>
    <cellStyle name="Nota 2 6 2 6 2" xfId="22437" xr:uid="{4D90D036-5393-41EC-A373-947B86AC37B6}"/>
    <cellStyle name="Nota 2 6 2 6 2 2" xfId="22438" xr:uid="{D9E3D54B-6D55-4F95-B5F3-780767A12394}"/>
    <cellStyle name="Nota 2 6 2 6 2 3" xfId="22439" xr:uid="{EFF051FA-69B1-46D7-8ECE-8412E9C8AEA9}"/>
    <cellStyle name="Nota 2 6 2 6 2 4" xfId="22440" xr:uid="{DA3FA847-EE19-4542-BBBA-3EDC21EB32C8}"/>
    <cellStyle name="Nota 2 6 2 6 2 5" xfId="22441" xr:uid="{A49BDB0D-166E-4C15-A140-330DBED2A42F}"/>
    <cellStyle name="Nota 2 6 2 6 3" xfId="22442" xr:uid="{D58075CC-A620-49AE-938C-AE25E3B3241F}"/>
    <cellStyle name="Nota 2 6 2 6 3 2" xfId="22443" xr:uid="{178F664E-E2D2-43D5-88B7-802ABB5AEA29}"/>
    <cellStyle name="Nota 2 6 2 6 3 3" xfId="22444" xr:uid="{9D892654-A6AE-457B-9583-26C2A6D16752}"/>
    <cellStyle name="Nota 2 6 2 6 3 4" xfId="22445" xr:uid="{349BC76B-EE8B-4C0F-93AC-95488456AD8F}"/>
    <cellStyle name="Nota 2 6 2 6 3 5" xfId="22446" xr:uid="{180EE741-BF31-4E14-8BA2-B7ECB8F24FEE}"/>
    <cellStyle name="Nota 2 6 2 6 4" xfId="22447" xr:uid="{5E9548A9-3AD7-46A0-A487-68C0129EC0DD}"/>
    <cellStyle name="Nota 2 6 2 6 4 2" xfId="22448" xr:uid="{6C99DDD2-22EB-42E7-AB7C-E86FC23EDA18}"/>
    <cellStyle name="Nota 2 6 2 6 4 3" xfId="22449" xr:uid="{2736ABB2-F918-4224-B1B1-DD7344132702}"/>
    <cellStyle name="Nota 2 6 2 6 4 4" xfId="22450" xr:uid="{A3D3CC00-3AD4-4094-98F2-608DD4CEA630}"/>
    <cellStyle name="Nota 2 6 2 6 5" xfId="22451" xr:uid="{99B478AA-FF8C-4074-827E-4F6EC49F6489}"/>
    <cellStyle name="Nota 2 6 2 6 5 2" xfId="22452" xr:uid="{816A31DE-6118-4693-930C-7F62C921AAD7}"/>
    <cellStyle name="Nota 2 6 2 6 5 3" xfId="22453" xr:uid="{427A1461-7AB5-4D1E-8613-0D805BDBD0F2}"/>
    <cellStyle name="Nota 2 6 2 6 5 4" xfId="22454" xr:uid="{17BF6B52-A35D-4E51-94B6-DFF813C6CE87}"/>
    <cellStyle name="Nota 2 6 2 6 6" xfId="22455" xr:uid="{6298CA82-54E2-4A94-BECC-23E874422100}"/>
    <cellStyle name="Nota 2 6 2 6 6 2" xfId="22456" xr:uid="{B2671B56-CC79-472E-B459-B61BEF37DBB2}"/>
    <cellStyle name="Nota 2 6 2 6 6 3" xfId="22457" xr:uid="{6B63E206-26C1-4C9F-8832-2CC5B6ABA7B1}"/>
    <cellStyle name="Nota 2 6 2 6 6 4" xfId="22458" xr:uid="{4EFF287F-D8A8-4123-898A-D884BB0FD7B8}"/>
    <cellStyle name="Nota 2 6 2 6 7" xfId="22459" xr:uid="{A6BE018B-C9FB-4687-936D-4772C017589E}"/>
    <cellStyle name="Nota 2 6 2 6 8" xfId="22460" xr:uid="{0740C024-EB3B-47D0-849C-48C1EFDA7FF2}"/>
    <cellStyle name="Nota 2 6 2 6 9" xfId="22461" xr:uid="{4E1A5BA0-8802-4EBD-83CC-FBEE5D32BDD5}"/>
    <cellStyle name="Nota 2 6 2 7" xfId="22462" xr:uid="{69EE75F7-D468-431A-976E-EE3E44F84FF2}"/>
    <cellStyle name="Nota 2 6 2 7 2" xfId="22463" xr:uid="{39D574AF-F765-469A-9A64-CD1868976661}"/>
    <cellStyle name="Nota 2 6 2 7 3" xfId="22464" xr:uid="{0D470766-F7A3-4CAA-84D5-B4B5E4B3865E}"/>
    <cellStyle name="Nota 2 6 2 7 4" xfId="22465" xr:uid="{78DF4258-3889-48BE-A981-9836F6C0691A}"/>
    <cellStyle name="Nota 2 6 2 7 5" xfId="22466" xr:uid="{AEF575BF-8998-42D7-8EED-332EBD809C55}"/>
    <cellStyle name="Nota 2 6 2 8" xfId="22467" xr:uid="{61A3CC74-50A0-4E7C-BED5-7153F4511D87}"/>
    <cellStyle name="Nota 2 6 2 8 2" xfId="22468" xr:uid="{46AB17BF-7EF3-4ED0-B34F-9B7C789B8E9C}"/>
    <cellStyle name="Nota 2 6 2 8 3" xfId="22469" xr:uid="{97641DB1-D8C6-4AE2-BFCC-890AFC53824C}"/>
    <cellStyle name="Nota 2 6 2 8 4" xfId="22470" xr:uid="{F4D80E55-94C9-46E2-A560-378677799FDC}"/>
    <cellStyle name="Nota 2 6 2 9" xfId="22471" xr:uid="{30B2AFA5-E020-408B-8DB5-45EA0B09C3AE}"/>
    <cellStyle name="Nota 2 6 2 9 2" xfId="22472" xr:uid="{DD7F730C-45C4-4BC7-BA32-83C28F018596}"/>
    <cellStyle name="Nota 2 6 2 9 3" xfId="22473" xr:uid="{55BF1C9C-5599-4946-BD83-C3304FB76F9A}"/>
    <cellStyle name="Nota 2 6 2 9 4" xfId="22474" xr:uid="{7C8C330A-B240-41FD-B0D5-7E4A71BB3710}"/>
    <cellStyle name="Nota 2 6 3" xfId="818" xr:uid="{750E9894-6B08-4897-B5BD-3B62D63675C4}"/>
    <cellStyle name="Nota 2 6 3 10" xfId="22475" xr:uid="{BD44EC14-AC6A-4DF7-B50B-2DF58982B9C7}"/>
    <cellStyle name="Nota 2 6 3 11" xfId="22476" xr:uid="{B206227D-57D4-4740-A916-E8A3536B8B52}"/>
    <cellStyle name="Nota 2 6 3 12" xfId="22477" xr:uid="{36A23B6A-C703-4545-B751-9E6D027B34B4}"/>
    <cellStyle name="Nota 2 6 3 13" xfId="22478" xr:uid="{0F39AFC6-00E9-4B56-8F4A-1D336DB79898}"/>
    <cellStyle name="Nota 2 6 3 14" xfId="22479" xr:uid="{E90D2772-B1BD-4C91-A4CE-4BD33371F23A}"/>
    <cellStyle name="Nota 2 6 3 2" xfId="1069" xr:uid="{EA273699-9F3E-48FC-BEBD-723C768AA5A7}"/>
    <cellStyle name="Nota 2 6 3 2 10" xfId="22480" xr:uid="{A182984D-4FE0-43ED-B21B-1F965B5CD973}"/>
    <cellStyle name="Nota 2 6 3 2 11" xfId="22481" xr:uid="{7ACBC2F0-EDBD-4FB9-B704-A7D50647CFC2}"/>
    <cellStyle name="Nota 2 6 3 2 12" xfId="22482" xr:uid="{1732E87B-C570-49C0-B2A1-7F95CBCE3F9E}"/>
    <cellStyle name="Nota 2 6 3 2 13" xfId="22483" xr:uid="{BB874DC8-E6E4-4580-8895-5762717129FA}"/>
    <cellStyle name="Nota 2 6 3 2 14" xfId="22484" xr:uid="{D36C812C-F4AE-4B6E-8CE3-32D93CB73917}"/>
    <cellStyle name="Nota 2 6 3 2 2" xfId="22485" xr:uid="{F38F766C-7DDA-4474-A80D-7C02D6871E32}"/>
    <cellStyle name="Nota 2 6 3 2 2 10" xfId="22486" xr:uid="{C7C6DDA5-466B-45D9-8D05-5FFE86519512}"/>
    <cellStyle name="Nota 2 6 3 2 2 2" xfId="22487" xr:uid="{525B2D86-859E-460B-BBFA-CA61907EC9A0}"/>
    <cellStyle name="Nota 2 6 3 2 2 2 2" xfId="22488" xr:uid="{EFF57B30-26CE-413F-943C-7549DBDABC9E}"/>
    <cellStyle name="Nota 2 6 3 2 2 2 3" xfId="22489" xr:uid="{2D70E581-AD03-4877-82DD-10E447594A5E}"/>
    <cellStyle name="Nota 2 6 3 2 2 2 4" xfId="22490" xr:uid="{91AF8381-080F-4469-9BF7-0ACE3875628A}"/>
    <cellStyle name="Nota 2 6 3 2 2 2 5" xfId="22491" xr:uid="{F55821F4-B721-48F3-A144-2560AC19012B}"/>
    <cellStyle name="Nota 2 6 3 2 2 3" xfId="22492" xr:uid="{6E1FD181-2A89-4003-86B0-B2D19D7E0DB5}"/>
    <cellStyle name="Nota 2 6 3 2 2 3 2" xfId="22493" xr:uid="{C93EC2BC-B2F8-4394-9D4D-FA43F770759E}"/>
    <cellStyle name="Nota 2 6 3 2 2 3 3" xfId="22494" xr:uid="{1FB2781E-11D8-4607-A526-DED486480F6B}"/>
    <cellStyle name="Nota 2 6 3 2 2 3 4" xfId="22495" xr:uid="{17CD7984-0053-4D81-9C64-9CA3C584F522}"/>
    <cellStyle name="Nota 2 6 3 2 2 3 5" xfId="22496" xr:uid="{A5B00A7C-03E3-4AA0-B028-D0D159FA18B5}"/>
    <cellStyle name="Nota 2 6 3 2 2 4" xfId="22497" xr:uid="{774F5052-B8BB-4C10-A6CD-85B315A9F40F}"/>
    <cellStyle name="Nota 2 6 3 2 2 4 2" xfId="22498" xr:uid="{FEED42C2-4C12-4A11-A4BE-3F68262491EC}"/>
    <cellStyle name="Nota 2 6 3 2 2 4 3" xfId="22499" xr:uid="{F29DC6B8-1481-4CD4-901C-658C067C9796}"/>
    <cellStyle name="Nota 2 6 3 2 2 4 4" xfId="22500" xr:uid="{B215A634-4BA5-4523-8A07-32465247264A}"/>
    <cellStyle name="Nota 2 6 3 2 2 5" xfId="22501" xr:uid="{FBC61C39-87B2-4C98-86E2-6A883DEEFCB2}"/>
    <cellStyle name="Nota 2 6 3 2 2 5 2" xfId="22502" xr:uid="{7DEF381B-095C-4983-BC07-F4863E954B01}"/>
    <cellStyle name="Nota 2 6 3 2 2 5 3" xfId="22503" xr:uid="{DB9A2F80-4EE6-4948-A20B-AAB20D8B9571}"/>
    <cellStyle name="Nota 2 6 3 2 2 5 4" xfId="22504" xr:uid="{5EA83597-E986-48B3-B335-095B271C3E8B}"/>
    <cellStyle name="Nota 2 6 3 2 2 6" xfId="22505" xr:uid="{F8670F4C-87FE-4260-BFA5-CD95C87465FD}"/>
    <cellStyle name="Nota 2 6 3 2 2 6 2" xfId="22506" xr:uid="{CCCE7EB7-BA62-4A66-979D-FD338C7CDADB}"/>
    <cellStyle name="Nota 2 6 3 2 2 6 3" xfId="22507" xr:uid="{99BF4ECE-2AE6-407A-AE8D-6204309BFFD9}"/>
    <cellStyle name="Nota 2 6 3 2 2 6 4" xfId="22508" xr:uid="{7B8F8298-592D-49BA-B2EF-5AAC53D6B973}"/>
    <cellStyle name="Nota 2 6 3 2 2 7" xfId="22509" xr:uid="{4A85025D-4AC4-47A5-90EB-D56585CC74CA}"/>
    <cellStyle name="Nota 2 6 3 2 2 8" xfId="22510" xr:uid="{C7939A16-F330-4F01-BCE4-7F665E6FC10E}"/>
    <cellStyle name="Nota 2 6 3 2 2 9" xfId="22511" xr:uid="{2C9873F1-E80C-48DE-85FC-98D1B5C6230E}"/>
    <cellStyle name="Nota 2 6 3 2 3" xfId="22512" xr:uid="{A9E55EF7-052A-40D0-8ED8-77A402A8617E}"/>
    <cellStyle name="Nota 2 6 3 2 3 10" xfId="22513" xr:uid="{26AD7BB9-B60E-4F40-88D5-0215EFFCD54F}"/>
    <cellStyle name="Nota 2 6 3 2 3 2" xfId="22514" xr:uid="{148C7C22-D607-4F80-8686-0B634EE93660}"/>
    <cellStyle name="Nota 2 6 3 2 3 2 2" xfId="22515" xr:uid="{3ECBBA70-22FD-496B-AAFD-D5C7A77CB7A5}"/>
    <cellStyle name="Nota 2 6 3 2 3 2 3" xfId="22516" xr:uid="{98616473-367C-42FA-A4F6-59B62AEF7221}"/>
    <cellStyle name="Nota 2 6 3 2 3 2 4" xfId="22517" xr:uid="{D94D75ED-074D-4FFE-A94A-C7ABB5D1B228}"/>
    <cellStyle name="Nota 2 6 3 2 3 2 5" xfId="22518" xr:uid="{1CF72509-7D88-4D33-B5DE-074D7D206810}"/>
    <cellStyle name="Nota 2 6 3 2 3 3" xfId="22519" xr:uid="{4DA00B02-524F-4269-8B5D-BB00C27E91A2}"/>
    <cellStyle name="Nota 2 6 3 2 3 3 2" xfId="22520" xr:uid="{8FC020BF-D340-457E-897F-796F4FE00D72}"/>
    <cellStyle name="Nota 2 6 3 2 3 3 3" xfId="22521" xr:uid="{609A9B3B-4D14-4152-B039-7D2189A69048}"/>
    <cellStyle name="Nota 2 6 3 2 3 3 4" xfId="22522" xr:uid="{9B70857A-C02E-4173-A6D5-1EF5B90AB643}"/>
    <cellStyle name="Nota 2 6 3 2 3 3 5" xfId="22523" xr:uid="{FD350447-6D09-47BE-B752-A3F3B3270DA1}"/>
    <cellStyle name="Nota 2 6 3 2 3 4" xfId="22524" xr:uid="{386A0C6F-76DF-4BC6-92D1-8E5D28D343EA}"/>
    <cellStyle name="Nota 2 6 3 2 3 4 2" xfId="22525" xr:uid="{5A0D1337-35DA-4644-811E-2F18FA9AE67C}"/>
    <cellStyle name="Nota 2 6 3 2 3 4 3" xfId="22526" xr:uid="{949195EB-A341-4469-92C1-29530A01DDB1}"/>
    <cellStyle name="Nota 2 6 3 2 3 4 4" xfId="22527" xr:uid="{0ACD1DE4-24D8-452C-800B-54E638FC938D}"/>
    <cellStyle name="Nota 2 6 3 2 3 5" xfId="22528" xr:uid="{063C26CA-CFFC-4B98-A5F6-1FE70632DEEC}"/>
    <cellStyle name="Nota 2 6 3 2 3 5 2" xfId="22529" xr:uid="{087B41AF-0F69-4110-8108-DF29A553CF12}"/>
    <cellStyle name="Nota 2 6 3 2 3 5 3" xfId="22530" xr:uid="{477C2F44-24F1-44F0-B689-10630814EC97}"/>
    <cellStyle name="Nota 2 6 3 2 3 5 4" xfId="22531" xr:uid="{D4FA2BC9-E405-4BE8-8BEA-83B7B7458D46}"/>
    <cellStyle name="Nota 2 6 3 2 3 6" xfId="22532" xr:uid="{9B12C120-7815-41E9-936F-303D6E2C46D4}"/>
    <cellStyle name="Nota 2 6 3 2 3 6 2" xfId="22533" xr:uid="{9D9F20DF-73BB-4B29-85B7-4266D1237ECC}"/>
    <cellStyle name="Nota 2 6 3 2 3 6 3" xfId="22534" xr:uid="{643F9645-5E63-40E6-8293-E9EA4E9C47B7}"/>
    <cellStyle name="Nota 2 6 3 2 3 6 4" xfId="22535" xr:uid="{11393215-A1FA-4EE3-BEA2-140A826C8AAC}"/>
    <cellStyle name="Nota 2 6 3 2 3 7" xfId="22536" xr:uid="{68A8907D-874E-428E-934E-8E08D78AD591}"/>
    <cellStyle name="Nota 2 6 3 2 3 8" xfId="22537" xr:uid="{E923EA30-1686-4DDF-B077-62E7092E401C}"/>
    <cellStyle name="Nota 2 6 3 2 3 9" xfId="22538" xr:uid="{9AD88072-A57B-4191-8EE6-C739064228A6}"/>
    <cellStyle name="Nota 2 6 3 2 4" xfId="22539" xr:uid="{F0FD4B70-6098-4014-97EB-32414476F774}"/>
    <cellStyle name="Nota 2 6 3 2 4 2" xfId="22540" xr:uid="{7FE77BB1-F0F5-44C3-926E-2B2442C4ECFE}"/>
    <cellStyle name="Nota 2 6 3 2 4 3" xfId="22541" xr:uid="{961E8453-5B74-4B9A-898E-FBAA65470285}"/>
    <cellStyle name="Nota 2 6 3 2 4 4" xfId="22542" xr:uid="{4D912C7E-48DB-4F73-B4C5-791F050EBFB1}"/>
    <cellStyle name="Nota 2 6 3 2 4 5" xfId="22543" xr:uid="{65F507D2-F518-4BF4-AAEB-57968D7E7A14}"/>
    <cellStyle name="Nota 2 6 3 2 5" xfId="22544" xr:uid="{7EE0980D-2F49-4110-A4EB-E1A58F9411CF}"/>
    <cellStyle name="Nota 2 6 3 2 5 2" xfId="22545" xr:uid="{25CD851D-DF45-4C84-A28A-19F08037BB44}"/>
    <cellStyle name="Nota 2 6 3 2 5 3" xfId="22546" xr:uid="{F3E62815-7AB3-4FDC-BDA1-FA679B6FE4FB}"/>
    <cellStyle name="Nota 2 6 3 2 5 4" xfId="22547" xr:uid="{F83A2093-810D-49CB-9E2E-F2C32F1FAA4F}"/>
    <cellStyle name="Nota 2 6 3 2 5 5" xfId="22548" xr:uid="{C4B151CB-4A39-4253-B9C7-79DF7730995D}"/>
    <cellStyle name="Nota 2 6 3 2 6" xfId="22549" xr:uid="{1D9F10CF-7E20-4011-BADB-0DA7BFDFCF82}"/>
    <cellStyle name="Nota 2 6 3 2 6 2" xfId="22550" xr:uid="{0A43E36A-259C-4A9F-975A-BB8778B80926}"/>
    <cellStyle name="Nota 2 6 3 2 6 3" xfId="22551" xr:uid="{1E46C4E4-B854-48BD-83F4-025A6607A8C2}"/>
    <cellStyle name="Nota 2 6 3 2 6 4" xfId="22552" xr:uid="{B8A0E80C-A5B0-4688-A759-0C7F45C2EA67}"/>
    <cellStyle name="Nota 2 6 3 2 7" xfId="22553" xr:uid="{335A73F6-57BD-4F08-902B-DCFE62C8617F}"/>
    <cellStyle name="Nota 2 6 3 2 7 2" xfId="22554" xr:uid="{5EA53484-17D6-4466-96DC-071143FB5577}"/>
    <cellStyle name="Nota 2 6 3 2 7 3" xfId="22555" xr:uid="{A851C48C-5F45-43FE-A7E4-84B0B2DA8C9A}"/>
    <cellStyle name="Nota 2 6 3 2 7 4" xfId="22556" xr:uid="{58BE8E95-27C0-4C38-90C5-00866FB02EDF}"/>
    <cellStyle name="Nota 2 6 3 2 8" xfId="22557" xr:uid="{EA7FCAC6-9133-4EDC-AFB9-160281DCDE9B}"/>
    <cellStyle name="Nota 2 6 3 2 8 2" xfId="22558" xr:uid="{0B1A3C66-3845-43E9-9AFD-B4DD80B371A8}"/>
    <cellStyle name="Nota 2 6 3 2 8 3" xfId="22559" xr:uid="{673F348A-6FE0-4BCA-B0F1-4EE1B9DA973A}"/>
    <cellStyle name="Nota 2 6 3 2 8 4" xfId="22560" xr:uid="{1CC145B2-1E69-493A-A923-24D56AE71030}"/>
    <cellStyle name="Nota 2 6 3 2 9" xfId="22561" xr:uid="{9D5A4756-F023-46F9-82E2-E5C40C150E46}"/>
    <cellStyle name="Nota 2 6 3 3" xfId="22562" xr:uid="{787281D3-7C0B-4F5E-B34B-81363D19975F}"/>
    <cellStyle name="Nota 2 6 3 3 10" xfId="22563" xr:uid="{6970185D-65FB-442D-8900-D1CB5E4B4246}"/>
    <cellStyle name="Nota 2 6 3 3 2" xfId="22564" xr:uid="{02EF2434-6FF1-4327-9B4E-38BA8A47BF4E}"/>
    <cellStyle name="Nota 2 6 3 3 2 2" xfId="22565" xr:uid="{572AFF56-45A0-479A-BCC2-1C77FC5259F7}"/>
    <cellStyle name="Nota 2 6 3 3 2 3" xfId="22566" xr:uid="{F026AC20-071A-4AC8-A972-1567E9B5ED99}"/>
    <cellStyle name="Nota 2 6 3 3 2 4" xfId="22567" xr:uid="{43E46676-A01C-4370-8510-58793F7E1C26}"/>
    <cellStyle name="Nota 2 6 3 3 2 5" xfId="22568" xr:uid="{6DFAE062-BE85-417C-A4C4-8A0A9CD83E37}"/>
    <cellStyle name="Nota 2 6 3 3 3" xfId="22569" xr:uid="{FF888B33-EF13-4012-8EE1-E7AD89001B24}"/>
    <cellStyle name="Nota 2 6 3 3 3 2" xfId="22570" xr:uid="{EE624960-A329-4906-8F39-F68994B21ECD}"/>
    <cellStyle name="Nota 2 6 3 3 3 3" xfId="22571" xr:uid="{96DAFBFA-5375-42A0-A2E6-7743710B39E0}"/>
    <cellStyle name="Nota 2 6 3 3 3 4" xfId="22572" xr:uid="{D928F0AD-C60B-485E-A84B-03EE34092DD4}"/>
    <cellStyle name="Nota 2 6 3 3 3 5" xfId="22573" xr:uid="{BA70B072-78C8-40E3-AFB9-A60E918FAF64}"/>
    <cellStyle name="Nota 2 6 3 3 4" xfId="22574" xr:uid="{876A98E1-3072-40E5-A220-D92567504E08}"/>
    <cellStyle name="Nota 2 6 3 3 4 2" xfId="22575" xr:uid="{4F9D7F3C-D5E8-47E6-95DD-735C95754C25}"/>
    <cellStyle name="Nota 2 6 3 3 4 3" xfId="22576" xr:uid="{811B1494-0B57-4EA5-9C64-C641F55429D3}"/>
    <cellStyle name="Nota 2 6 3 3 4 4" xfId="22577" xr:uid="{BC551481-C2F6-40F0-BC38-12AE30938304}"/>
    <cellStyle name="Nota 2 6 3 3 5" xfId="22578" xr:uid="{9D0DF724-D8DF-44E9-8580-D66FDBCA77FB}"/>
    <cellStyle name="Nota 2 6 3 3 5 2" xfId="22579" xr:uid="{6C9B4229-E0D8-48AF-81B5-B1D3BFE03035}"/>
    <cellStyle name="Nota 2 6 3 3 5 3" xfId="22580" xr:uid="{E00E3757-0018-474D-AF30-879820248CFF}"/>
    <cellStyle name="Nota 2 6 3 3 5 4" xfId="22581" xr:uid="{DFFFE75E-A568-4CDD-A819-3B8754B0A6B9}"/>
    <cellStyle name="Nota 2 6 3 3 6" xfId="22582" xr:uid="{90864630-3152-46B8-890B-D99A30AFAFA5}"/>
    <cellStyle name="Nota 2 6 3 3 6 2" xfId="22583" xr:uid="{E14C7A65-8644-4D12-8D5A-FB5610D46E92}"/>
    <cellStyle name="Nota 2 6 3 3 6 3" xfId="22584" xr:uid="{EEA3C995-5679-4539-9E6B-1D4C544D3EEE}"/>
    <cellStyle name="Nota 2 6 3 3 6 4" xfId="22585" xr:uid="{48BA091C-65B5-43CE-A452-677F2BF8AC9D}"/>
    <cellStyle name="Nota 2 6 3 3 7" xfId="22586" xr:uid="{F075BBE5-6601-4DCE-A466-AD0717F646C2}"/>
    <cellStyle name="Nota 2 6 3 3 8" xfId="22587" xr:uid="{665E832D-ABCF-44D8-97F7-9EBC6F81F53D}"/>
    <cellStyle name="Nota 2 6 3 3 9" xfId="22588" xr:uid="{D97312CD-4241-4F2A-B04F-D7F60CCB0026}"/>
    <cellStyle name="Nota 2 6 3 4" xfId="22589" xr:uid="{E67ABD10-A0F5-4C1E-92FC-1B7E9EDDB066}"/>
    <cellStyle name="Nota 2 6 3 4 10" xfId="22590" xr:uid="{31858B3E-3EBA-460F-90CA-AE427699B6A5}"/>
    <cellStyle name="Nota 2 6 3 4 2" xfId="22591" xr:uid="{E6736CCE-976E-4250-A51F-F9132C71A5CF}"/>
    <cellStyle name="Nota 2 6 3 4 2 2" xfId="22592" xr:uid="{CE47B280-E701-4E8D-A7CD-EF1C161AE7A3}"/>
    <cellStyle name="Nota 2 6 3 4 2 3" xfId="22593" xr:uid="{61F643A6-4B7F-42C4-8567-991F30066368}"/>
    <cellStyle name="Nota 2 6 3 4 2 4" xfId="22594" xr:uid="{51279D46-DFAB-4C88-A40A-A20D8F28BF7C}"/>
    <cellStyle name="Nota 2 6 3 4 2 5" xfId="22595" xr:uid="{F195DC54-AC6E-4A6B-BEC3-F29445B36C91}"/>
    <cellStyle name="Nota 2 6 3 4 3" xfId="22596" xr:uid="{2F188E2E-7252-4961-B5E1-4498EB7B8C82}"/>
    <cellStyle name="Nota 2 6 3 4 3 2" xfId="22597" xr:uid="{C4D9A4F4-BF80-490C-8535-DCCF39C8DE37}"/>
    <cellStyle name="Nota 2 6 3 4 3 3" xfId="22598" xr:uid="{C45678CC-7F48-4343-8D22-E1BA8CDF2A1E}"/>
    <cellStyle name="Nota 2 6 3 4 3 4" xfId="22599" xr:uid="{6C9966B7-0200-472E-8548-65D68A0EA5F8}"/>
    <cellStyle name="Nota 2 6 3 4 3 5" xfId="22600" xr:uid="{2DED7514-7C21-4F83-A0EF-A9E895EE63D8}"/>
    <cellStyle name="Nota 2 6 3 4 4" xfId="22601" xr:uid="{1A2D89FA-6877-4195-873F-FF935EC22D11}"/>
    <cellStyle name="Nota 2 6 3 4 4 2" xfId="22602" xr:uid="{BF8E8F3B-9418-426C-BD40-D38EC1D9BBDF}"/>
    <cellStyle name="Nota 2 6 3 4 4 3" xfId="22603" xr:uid="{CE8F394A-0435-4168-A189-254D5252E6CD}"/>
    <cellStyle name="Nota 2 6 3 4 4 4" xfId="22604" xr:uid="{DCB6BD10-CFC0-4EE8-BF48-9FDDDA8675FB}"/>
    <cellStyle name="Nota 2 6 3 4 5" xfId="22605" xr:uid="{A8F7C2E2-6695-4C0A-80C4-512EE8D33474}"/>
    <cellStyle name="Nota 2 6 3 4 5 2" xfId="22606" xr:uid="{CC8184DD-3FAA-4292-9426-7D7F56D8ED7E}"/>
    <cellStyle name="Nota 2 6 3 4 5 3" xfId="22607" xr:uid="{4C1C66B4-16DF-4559-86E6-8214464DCEC6}"/>
    <cellStyle name="Nota 2 6 3 4 5 4" xfId="22608" xr:uid="{2384E881-B8E3-4717-88A8-B81CC3B4158E}"/>
    <cellStyle name="Nota 2 6 3 4 6" xfId="22609" xr:uid="{8C9C3289-BB09-4D4F-A667-7E21E1368771}"/>
    <cellStyle name="Nota 2 6 3 4 6 2" xfId="22610" xr:uid="{8179887B-A3FC-4375-A497-1586CA3F0D30}"/>
    <cellStyle name="Nota 2 6 3 4 6 3" xfId="22611" xr:uid="{902834FE-B157-4863-A266-FE05FBDFEE04}"/>
    <cellStyle name="Nota 2 6 3 4 6 4" xfId="22612" xr:uid="{FC0CD69B-59E6-4750-B785-2B438610044D}"/>
    <cellStyle name="Nota 2 6 3 4 7" xfId="22613" xr:uid="{58814079-5C01-4FE0-9333-DAF6C0D87CE0}"/>
    <cellStyle name="Nota 2 6 3 4 8" xfId="22614" xr:uid="{70C31481-F466-4989-8553-21D1D8F35BCB}"/>
    <cellStyle name="Nota 2 6 3 4 9" xfId="22615" xr:uid="{D3B2C6CB-6D9C-4826-9A75-6CC8A81708C5}"/>
    <cellStyle name="Nota 2 6 3 5" xfId="22616" xr:uid="{DB325B62-07CD-44E4-A5BD-52162C70A8C9}"/>
    <cellStyle name="Nota 2 6 3 5 10" xfId="22617" xr:uid="{3A6C526B-FA21-4348-A071-F8B7E02B7F5A}"/>
    <cellStyle name="Nota 2 6 3 5 2" xfId="22618" xr:uid="{57B98476-21F6-45B0-958D-D46BE5998ACB}"/>
    <cellStyle name="Nota 2 6 3 5 2 2" xfId="22619" xr:uid="{DBDE323D-2A92-4672-A0A8-11A423A2FE82}"/>
    <cellStyle name="Nota 2 6 3 5 2 3" xfId="22620" xr:uid="{6C292A9A-B857-450D-B87A-EB96CACF2BBD}"/>
    <cellStyle name="Nota 2 6 3 5 2 4" xfId="22621" xr:uid="{0B5080FD-8715-4B09-9203-569585FADACF}"/>
    <cellStyle name="Nota 2 6 3 5 2 5" xfId="22622" xr:uid="{FEA82B7E-B1D5-4748-8ED8-4F628DEC5C8E}"/>
    <cellStyle name="Nota 2 6 3 5 3" xfId="22623" xr:uid="{ED691649-3493-42FE-8F99-20E82DC6316E}"/>
    <cellStyle name="Nota 2 6 3 5 3 2" xfId="22624" xr:uid="{3839447E-F68D-489D-91BD-3A8D1F8713F1}"/>
    <cellStyle name="Nota 2 6 3 5 3 3" xfId="22625" xr:uid="{D8A60BD2-7A6D-4DC1-8A38-A2F771AAA2F5}"/>
    <cellStyle name="Nota 2 6 3 5 3 4" xfId="22626" xr:uid="{7A041222-1317-4B40-AADD-C01C8C65262E}"/>
    <cellStyle name="Nota 2 6 3 5 3 5" xfId="22627" xr:uid="{C404E944-5D1E-430A-A8F4-646BA50D0D54}"/>
    <cellStyle name="Nota 2 6 3 5 4" xfId="22628" xr:uid="{F456B6AC-2466-4129-A8E9-1B967184C1EE}"/>
    <cellStyle name="Nota 2 6 3 5 4 2" xfId="22629" xr:uid="{CF412469-EC85-4960-8759-42BB5A3C34A6}"/>
    <cellStyle name="Nota 2 6 3 5 4 3" xfId="22630" xr:uid="{591A4CC2-C0EB-43EB-8231-527FADD624ED}"/>
    <cellStyle name="Nota 2 6 3 5 4 4" xfId="22631" xr:uid="{5D50007B-B926-4B3E-9F8D-A6068D1F984B}"/>
    <cellStyle name="Nota 2 6 3 5 5" xfId="22632" xr:uid="{4A88159B-07D8-42E2-A4E8-54798B3A7832}"/>
    <cellStyle name="Nota 2 6 3 5 5 2" xfId="22633" xr:uid="{898AAC8D-AE97-4203-B884-5E4A35C92FA9}"/>
    <cellStyle name="Nota 2 6 3 5 5 3" xfId="22634" xr:uid="{9C4B7EA9-28FD-4328-8151-91E8ECF69EF6}"/>
    <cellStyle name="Nota 2 6 3 5 5 4" xfId="22635" xr:uid="{D6876BDB-9619-47AD-A05F-6DBD4EE8A8CB}"/>
    <cellStyle name="Nota 2 6 3 5 6" xfId="22636" xr:uid="{B87EBEB2-F595-40B1-B555-7231DF4FC51A}"/>
    <cellStyle name="Nota 2 6 3 5 6 2" xfId="22637" xr:uid="{BBB1275C-6D08-4243-97E1-F58E30E15F72}"/>
    <cellStyle name="Nota 2 6 3 5 6 3" xfId="22638" xr:uid="{23C9FE38-DB4D-440E-995D-269AB3F2CCB3}"/>
    <cellStyle name="Nota 2 6 3 5 6 4" xfId="22639" xr:uid="{993E7146-C3B6-4B26-B8D5-7A734DE33955}"/>
    <cellStyle name="Nota 2 6 3 5 7" xfId="22640" xr:uid="{AD506E83-86F9-4386-9CFB-3DA36744E606}"/>
    <cellStyle name="Nota 2 6 3 5 8" xfId="22641" xr:uid="{299734BD-3602-4F82-A127-1369603A4485}"/>
    <cellStyle name="Nota 2 6 3 5 9" xfId="22642" xr:uid="{1B8AB4B9-91A1-4015-99B3-BF330F51322D}"/>
    <cellStyle name="Nota 2 6 3 6" xfId="22643" xr:uid="{2299E6FC-0789-4D02-8519-479777B034B2}"/>
    <cellStyle name="Nota 2 6 3 6 2" xfId="22644" xr:uid="{A6CB51C4-8CBD-4968-86C1-FB7C03F964D2}"/>
    <cellStyle name="Nota 2 6 3 6 3" xfId="22645" xr:uid="{9DF409FD-6189-4836-A152-2D1F1D4BFD3C}"/>
    <cellStyle name="Nota 2 6 3 6 4" xfId="22646" xr:uid="{8CF9CC9D-2022-4965-917A-A8F380EF7D17}"/>
    <cellStyle name="Nota 2 6 3 6 5" xfId="22647" xr:uid="{9014B440-88F5-4629-B715-AE7966B1CD4D}"/>
    <cellStyle name="Nota 2 6 3 7" xfId="22648" xr:uid="{40B38CBF-0271-4994-9353-D769717BD1BD}"/>
    <cellStyle name="Nota 2 6 3 7 2" xfId="22649" xr:uid="{32532A05-7BCF-408D-9C82-06189046F679}"/>
    <cellStyle name="Nota 2 6 3 7 3" xfId="22650" xr:uid="{1288F13A-1D0E-43B0-A60F-E376377F5451}"/>
    <cellStyle name="Nota 2 6 3 7 4" xfId="22651" xr:uid="{D1D686E6-67D1-4603-9B62-D09B8EABF132}"/>
    <cellStyle name="Nota 2 6 3 8" xfId="22652" xr:uid="{D4AB047B-C91E-426B-89B5-E09021D3D4E0}"/>
    <cellStyle name="Nota 2 6 3 8 2" xfId="22653" xr:uid="{A99DAB12-DF7E-4E8A-811C-C95BBE9884F4}"/>
    <cellStyle name="Nota 2 6 3 8 3" xfId="22654" xr:uid="{6B6EDCCB-9431-4AAF-B64D-21F7996CBDE0}"/>
    <cellStyle name="Nota 2 6 3 8 4" xfId="22655" xr:uid="{5D6AC53E-C37F-48E7-BF2E-EF5C01B4D747}"/>
    <cellStyle name="Nota 2 6 3 9" xfId="22656" xr:uid="{5909B802-D628-4314-B4FC-B79F97348F7A}"/>
    <cellStyle name="Nota 2 6 3 9 2" xfId="22657" xr:uid="{10DF505C-83CC-44A5-9F4B-98C712B49DFA}"/>
    <cellStyle name="Nota 2 6 3 9 3" xfId="22658" xr:uid="{EFE501F0-C34D-4BCA-9B95-2707400AED07}"/>
    <cellStyle name="Nota 2 6 3 9 4" xfId="22659" xr:uid="{84925F83-6E69-4A72-AFB0-B95E2AE5E840}"/>
    <cellStyle name="Nota 2 6 4" xfId="22660" xr:uid="{AE9EEB09-BC76-488B-8BBC-94BC8237BBF5}"/>
    <cellStyle name="Nota 2 6 4 10" xfId="22661" xr:uid="{F25531EE-88E5-49DE-8197-78D27E4AD901}"/>
    <cellStyle name="Nota 2 6 4 2" xfId="22662" xr:uid="{3EFF5C9B-7FCA-43AF-B084-94849FEA6FF9}"/>
    <cellStyle name="Nota 2 6 4 2 2" xfId="22663" xr:uid="{79DE224C-CECB-4468-AC2B-C1B0A1D694AC}"/>
    <cellStyle name="Nota 2 6 4 2 3" xfId="22664" xr:uid="{DEA2619B-E129-48A6-A0EA-751B577001AF}"/>
    <cellStyle name="Nota 2 6 4 2 4" xfId="22665" xr:uid="{253F4C66-F3B7-4FAE-8C96-7555F2443FA9}"/>
    <cellStyle name="Nota 2 6 4 2 5" xfId="22666" xr:uid="{76D275B3-4503-4F90-A8DA-405E0AED6BB2}"/>
    <cellStyle name="Nota 2 6 4 3" xfId="22667" xr:uid="{71A16098-AFF7-4732-87C1-C534E3EDDF83}"/>
    <cellStyle name="Nota 2 6 4 3 2" xfId="22668" xr:uid="{B938B3DB-CB23-4827-9B35-F5FAFD85B90B}"/>
    <cellStyle name="Nota 2 6 4 3 3" xfId="22669" xr:uid="{8DECDCF0-5527-449B-AE1D-B0A8BFF8B160}"/>
    <cellStyle name="Nota 2 6 4 3 4" xfId="22670" xr:uid="{17168604-09C4-4985-9DB7-38E92067DC53}"/>
    <cellStyle name="Nota 2 6 4 3 5" xfId="22671" xr:uid="{00CB3555-8A7C-4565-824A-3DC1AA548A5B}"/>
    <cellStyle name="Nota 2 6 4 4" xfId="22672" xr:uid="{A87E94FE-845A-4F7B-A8B4-FE6BC703111D}"/>
    <cellStyle name="Nota 2 6 4 4 2" xfId="22673" xr:uid="{15D1E178-343C-4E97-B969-BE4158610C40}"/>
    <cellStyle name="Nota 2 6 4 4 3" xfId="22674" xr:uid="{029F074A-834B-458A-8807-FBB15A1FF885}"/>
    <cellStyle name="Nota 2 6 4 4 4" xfId="22675" xr:uid="{2236E491-B6A3-4A86-93F0-BDC0698FAFC5}"/>
    <cellStyle name="Nota 2 6 4 5" xfId="22676" xr:uid="{80691DD4-0880-4FA7-95F4-852281DD6D2A}"/>
    <cellStyle name="Nota 2 6 4 5 2" xfId="22677" xr:uid="{91330AA2-A29B-4EF3-AA94-D5B8AC27C5BD}"/>
    <cellStyle name="Nota 2 6 4 5 3" xfId="22678" xr:uid="{94BEC10A-2149-4F0B-A6EA-1E877CA60E28}"/>
    <cellStyle name="Nota 2 6 4 5 4" xfId="22679" xr:uid="{77E1920C-8C52-4C71-9E44-AC3B225B95DE}"/>
    <cellStyle name="Nota 2 6 4 6" xfId="22680" xr:uid="{F4DD0297-D6F2-4C98-9C68-39D437E4050C}"/>
    <cellStyle name="Nota 2 6 4 6 2" xfId="22681" xr:uid="{88BCDB0A-4EFC-4480-A933-E0B494D4B03D}"/>
    <cellStyle name="Nota 2 6 4 6 3" xfId="22682" xr:uid="{F707B5D7-9C49-4D64-84BF-EFB6939C144A}"/>
    <cellStyle name="Nota 2 6 4 6 4" xfId="22683" xr:uid="{F42D7DFA-E3EF-4A5E-8BAD-717CF466C6C0}"/>
    <cellStyle name="Nota 2 6 4 7" xfId="22684" xr:uid="{D8D1730B-3677-4CB2-93CA-A4FA95940858}"/>
    <cellStyle name="Nota 2 6 4 8" xfId="22685" xr:uid="{EBD138DC-4E68-4BA9-A3F8-7B1C60535FF7}"/>
    <cellStyle name="Nota 2 6 4 9" xfId="22686" xr:uid="{5D2E6C19-126E-4658-8132-9FF911882E6B}"/>
    <cellStyle name="Nota 2 6 5" xfId="22687" xr:uid="{A98189FF-A477-434F-9887-41F81F5C8911}"/>
    <cellStyle name="Nota 2 6 5 10" xfId="22688" xr:uid="{9375B95E-CF7B-45B3-9A72-EE4A7D47EC0D}"/>
    <cellStyle name="Nota 2 6 5 2" xfId="22689" xr:uid="{8B6E1341-E1EF-4F89-A0EB-1445DA1785E3}"/>
    <cellStyle name="Nota 2 6 5 2 2" xfId="22690" xr:uid="{B99D8013-E810-442E-8EFF-204CEBFE4FF0}"/>
    <cellStyle name="Nota 2 6 5 2 3" xfId="22691" xr:uid="{D3946F55-4043-4613-ADE9-3C5E70D65564}"/>
    <cellStyle name="Nota 2 6 5 2 4" xfId="22692" xr:uid="{4676E263-6DCC-443F-8CC0-D93E2C1EB1C0}"/>
    <cellStyle name="Nota 2 6 5 2 5" xfId="22693" xr:uid="{BC6E8E36-68ED-417E-9CCF-D2F3C041EFE3}"/>
    <cellStyle name="Nota 2 6 5 3" xfId="22694" xr:uid="{ACCAEBE0-B311-46BC-A7FD-303EF8B14526}"/>
    <cellStyle name="Nota 2 6 5 3 2" xfId="22695" xr:uid="{F4F08111-15D6-4A6F-B6A1-DC46A528A83F}"/>
    <cellStyle name="Nota 2 6 5 3 3" xfId="22696" xr:uid="{4DE7680D-BCC3-4136-8240-77A4AB9B5871}"/>
    <cellStyle name="Nota 2 6 5 3 4" xfId="22697" xr:uid="{82152C38-A198-486D-A70C-90EA7181A04B}"/>
    <cellStyle name="Nota 2 6 5 3 5" xfId="22698" xr:uid="{C16C7C52-795A-4E56-B50E-1875E873FA36}"/>
    <cellStyle name="Nota 2 6 5 4" xfId="22699" xr:uid="{5FDA9055-BCFC-4A99-8490-1D1018C22810}"/>
    <cellStyle name="Nota 2 6 5 4 2" xfId="22700" xr:uid="{AA57B15C-030D-4733-853D-86E2BA44F3DD}"/>
    <cellStyle name="Nota 2 6 5 4 3" xfId="22701" xr:uid="{35886BF1-201F-4C0C-B10E-4BFD80660BEE}"/>
    <cellStyle name="Nota 2 6 5 4 4" xfId="22702" xr:uid="{CF7209E5-441B-4999-8125-F91AC961C297}"/>
    <cellStyle name="Nota 2 6 5 5" xfId="22703" xr:uid="{75F38BED-532E-41A0-ABDC-02958D58E440}"/>
    <cellStyle name="Nota 2 6 5 5 2" xfId="22704" xr:uid="{8B3DAD2E-96F2-473F-8E2F-EA83F8CB55ED}"/>
    <cellStyle name="Nota 2 6 5 5 3" xfId="22705" xr:uid="{F718CF9C-DA50-4111-8959-BA7B40493FFC}"/>
    <cellStyle name="Nota 2 6 5 5 4" xfId="22706" xr:uid="{585C7518-54B4-4451-B812-29C8FA453DEA}"/>
    <cellStyle name="Nota 2 6 5 6" xfId="22707" xr:uid="{B288C1BC-B771-41A9-A3E8-E6F6E3C5EDAE}"/>
    <cellStyle name="Nota 2 6 5 6 2" xfId="22708" xr:uid="{251C6EE3-39A6-44C7-82B6-F0B86CFAE878}"/>
    <cellStyle name="Nota 2 6 5 6 3" xfId="22709" xr:uid="{42BFC4DC-EEAE-49DB-A290-E8610BA86447}"/>
    <cellStyle name="Nota 2 6 5 6 4" xfId="22710" xr:uid="{EAC3AB3D-5A9E-42C8-B082-7979FA164CA9}"/>
    <cellStyle name="Nota 2 6 5 7" xfId="22711" xr:uid="{B5FB54CB-31B4-47ED-8481-304A39650948}"/>
    <cellStyle name="Nota 2 6 5 8" xfId="22712" xr:uid="{EED19DF7-70E4-49DD-B7CE-1DC18D75027F}"/>
    <cellStyle name="Nota 2 6 5 9" xfId="22713" xr:uid="{AE14C35A-84FD-46F4-9E00-9780D4C46E3D}"/>
    <cellStyle name="Nota 2 6 6" xfId="22714" xr:uid="{A3EBA9F8-9FB4-40EA-96D5-789774418CC6}"/>
    <cellStyle name="Nota 2 6 6 10" xfId="22715" xr:uid="{C3FB18E1-6C65-4007-BC48-86005A58EC69}"/>
    <cellStyle name="Nota 2 6 6 2" xfId="22716" xr:uid="{A73E35BF-D81D-483C-AE62-AE02E2F8D8EC}"/>
    <cellStyle name="Nota 2 6 6 2 2" xfId="22717" xr:uid="{C5481EA1-4CCA-476B-942F-F57C0B012B00}"/>
    <cellStyle name="Nota 2 6 6 2 3" xfId="22718" xr:uid="{AB1F0CB7-B0CA-4815-B3B9-60337B6641FE}"/>
    <cellStyle name="Nota 2 6 6 2 4" xfId="22719" xr:uid="{5030FC33-27D4-40F6-ACD1-387788BF1594}"/>
    <cellStyle name="Nota 2 6 6 2 5" xfId="22720" xr:uid="{D7C6EE85-04AB-414F-954C-3A6C7F1D8ABE}"/>
    <cellStyle name="Nota 2 6 6 3" xfId="22721" xr:uid="{99844F2C-2B9E-4732-80A9-EEF26387E33F}"/>
    <cellStyle name="Nota 2 6 6 3 2" xfId="22722" xr:uid="{0981D29E-3761-4B33-8990-B2D2F89735A9}"/>
    <cellStyle name="Nota 2 6 6 3 3" xfId="22723" xr:uid="{09989146-EC89-43CD-94B4-A4A7DF463639}"/>
    <cellStyle name="Nota 2 6 6 3 4" xfId="22724" xr:uid="{F69A72DB-DFFF-4BAC-9E1E-D8AF540C3176}"/>
    <cellStyle name="Nota 2 6 6 3 5" xfId="22725" xr:uid="{36E86643-DF1E-47DA-BBA4-59BA398EBA0B}"/>
    <cellStyle name="Nota 2 6 6 4" xfId="22726" xr:uid="{E242DFCE-4282-4F6B-8AEF-A4BD012ECF70}"/>
    <cellStyle name="Nota 2 6 6 4 2" xfId="22727" xr:uid="{47009495-EFFE-4B87-A47B-53A6EB676DB7}"/>
    <cellStyle name="Nota 2 6 6 4 3" xfId="22728" xr:uid="{40A881C4-B497-40E0-8246-6C2C08EDE3DD}"/>
    <cellStyle name="Nota 2 6 6 4 4" xfId="22729" xr:uid="{8DA3E9AD-A3EA-4FE0-ABF3-DADA08C632B1}"/>
    <cellStyle name="Nota 2 6 6 5" xfId="22730" xr:uid="{82BF38C7-8EC2-4F3B-B3A5-AA971ED58FD7}"/>
    <cellStyle name="Nota 2 6 6 5 2" xfId="22731" xr:uid="{B76324FD-50AD-47CA-9A9A-485E9B59C60A}"/>
    <cellStyle name="Nota 2 6 6 5 3" xfId="22732" xr:uid="{3253139E-ACFE-4114-A47E-145762F42D12}"/>
    <cellStyle name="Nota 2 6 6 5 4" xfId="22733" xr:uid="{46CB1C79-897B-4323-B8E4-A8C37C6C3293}"/>
    <cellStyle name="Nota 2 6 6 6" xfId="22734" xr:uid="{DCF2C971-2127-45FE-8754-8018BC528F70}"/>
    <cellStyle name="Nota 2 6 6 6 2" xfId="22735" xr:uid="{30EFC07C-3FA2-4354-8649-C78DCE821BA6}"/>
    <cellStyle name="Nota 2 6 6 6 3" xfId="22736" xr:uid="{8DB9F5DB-5473-45DF-938E-60EB2052D6FD}"/>
    <cellStyle name="Nota 2 6 6 6 4" xfId="22737" xr:uid="{AFBA907B-E464-451C-BA59-C3EDACABC5D8}"/>
    <cellStyle name="Nota 2 6 6 7" xfId="22738" xr:uid="{25072D4B-8109-4841-BBAA-52D71FB13081}"/>
    <cellStyle name="Nota 2 6 6 8" xfId="22739" xr:uid="{942FAA1C-0E14-4E95-BB94-F333BE40A210}"/>
    <cellStyle name="Nota 2 6 6 9" xfId="22740" xr:uid="{559F0DC7-AE69-409A-8AA4-53BEB92AB6A3}"/>
    <cellStyle name="Nota 2 6 7" xfId="22741" xr:uid="{74423495-324D-40B0-8221-A08D83CC8CD8}"/>
    <cellStyle name="Nota 2 6 7 2" xfId="22742" xr:uid="{0D20749E-EBB3-4761-9EBE-DBE0E16893E0}"/>
    <cellStyle name="Nota 2 6 7 3" xfId="22743" xr:uid="{06B9F773-9DD7-434C-AA28-01718E601D3F}"/>
    <cellStyle name="Nota 2 6 7 4" xfId="22744" xr:uid="{EA8FCEEF-BC71-40D9-966B-8A8B40997E07}"/>
    <cellStyle name="Nota 2 6 7 5" xfId="22745" xr:uid="{4D51D611-26B6-448D-AB29-B7E478459AFA}"/>
    <cellStyle name="Nota 2 6 8" xfId="22746" xr:uid="{A97C5D3C-5207-49DC-9612-3233CE7D1DFD}"/>
    <cellStyle name="Nota 2 6 8 2" xfId="22747" xr:uid="{9D42CE2C-9D35-47E8-89D2-15653FF9C7F6}"/>
    <cellStyle name="Nota 2 6 8 3" xfId="22748" xr:uid="{AA286DEB-5A34-40B8-AB3C-36F223250F53}"/>
    <cellStyle name="Nota 2 6 8 4" xfId="22749" xr:uid="{270F3C49-2672-4A55-9F41-9348D7AEFB29}"/>
    <cellStyle name="Nota 2 6 9" xfId="22750" xr:uid="{12F9D427-FD4B-4E7E-BF17-9F2A4413A498}"/>
    <cellStyle name="Nota 2 6 9 2" xfId="22751" xr:uid="{9E6D8C48-16C7-4D4C-A080-7B4D531EAFD5}"/>
    <cellStyle name="Nota 2 6 9 3" xfId="22752" xr:uid="{EB97B7F2-55EA-4C44-890D-8F612DDEAB74}"/>
    <cellStyle name="Nota 2 6 9 4" xfId="22753" xr:uid="{D5C1B0C7-835E-400C-8D06-77BDCE3A8D5E}"/>
    <cellStyle name="Nota 2 7" xfId="688" xr:uid="{24E1FD19-90CD-46CE-9BB3-8DA2BF7E7892}"/>
    <cellStyle name="Nota 2 7 10" xfId="22754" xr:uid="{2C1506C0-7D4E-4695-99B3-BB637252AA11}"/>
    <cellStyle name="Nota 2 7 11" xfId="22755" xr:uid="{260F86FF-7A4B-46B5-B46E-B417B86757B7}"/>
    <cellStyle name="Nota 2 7 12" xfId="22756" xr:uid="{4BBDE809-BFB6-4C27-AE56-8EFEA36C065B}"/>
    <cellStyle name="Nota 2 7 13" xfId="22757" xr:uid="{71ECB378-69F1-458C-9F96-A3ACAC3A3D17}"/>
    <cellStyle name="Nota 2 7 14" xfId="22758" xr:uid="{D614A272-A8FA-43ED-B127-4EEBCD4C9733}"/>
    <cellStyle name="Nota 2 7 2" xfId="829" xr:uid="{6631CF64-7F40-4707-8E91-83215A21538B}"/>
    <cellStyle name="Nota 2 7 2 10" xfId="22759" xr:uid="{AE07A41D-5FA3-48ED-ABF2-D962ACD71FF1}"/>
    <cellStyle name="Nota 2 7 2 11" xfId="22760" xr:uid="{50B955AA-B48C-4555-A77A-CEB13FD237C9}"/>
    <cellStyle name="Nota 2 7 2 12" xfId="22761" xr:uid="{3D463AD0-2619-49C5-B0F2-450CEBB5A32F}"/>
    <cellStyle name="Nota 2 7 2 13" xfId="22762" xr:uid="{7283281B-B279-4A34-A517-30200592B397}"/>
    <cellStyle name="Nota 2 7 2 14" xfId="22763" xr:uid="{4E4F8FFE-C300-479A-8365-B0B2243DDC9F}"/>
    <cellStyle name="Nota 2 7 2 2" xfId="1080" xr:uid="{F4BF5542-BFC3-4866-9F0A-FCBAD058153B}"/>
    <cellStyle name="Nota 2 7 2 2 10" xfId="22764" xr:uid="{C458D545-2423-4CFF-AA6A-09D5E49D73DB}"/>
    <cellStyle name="Nota 2 7 2 2 11" xfId="22765" xr:uid="{EF60A34F-0651-4C31-A1FD-A1716A401FAE}"/>
    <cellStyle name="Nota 2 7 2 2 12" xfId="22766" xr:uid="{70009C84-E039-4C2A-915C-5C7D79147289}"/>
    <cellStyle name="Nota 2 7 2 2 13" xfId="22767" xr:uid="{B64CBF39-23CE-4769-AED4-FB4E089DDB55}"/>
    <cellStyle name="Nota 2 7 2 2 14" xfId="22768" xr:uid="{A12CAC27-C17F-4070-801D-A78C15B97C8A}"/>
    <cellStyle name="Nota 2 7 2 2 2" xfId="22769" xr:uid="{4380DD42-C7E8-49D8-991B-E2603DED2574}"/>
    <cellStyle name="Nota 2 7 2 2 2 10" xfId="22770" xr:uid="{0F9CA00F-3760-439E-AE1A-2FB847849E62}"/>
    <cellStyle name="Nota 2 7 2 2 2 2" xfId="22771" xr:uid="{C50D4542-EAD0-402F-961A-C8E5598FA79D}"/>
    <cellStyle name="Nota 2 7 2 2 2 2 2" xfId="22772" xr:uid="{6BDED9A6-82B6-4352-9E4D-CB25645308B2}"/>
    <cellStyle name="Nota 2 7 2 2 2 2 3" xfId="22773" xr:uid="{00DC42AE-8694-4270-9532-CE3C9F809AF8}"/>
    <cellStyle name="Nota 2 7 2 2 2 2 4" xfId="22774" xr:uid="{64D2B1D5-0848-4A4A-9EB0-6CDC9CE89DB1}"/>
    <cellStyle name="Nota 2 7 2 2 2 2 5" xfId="22775" xr:uid="{F3A0ED1B-609D-4021-830F-B5F56601A735}"/>
    <cellStyle name="Nota 2 7 2 2 2 3" xfId="22776" xr:uid="{8FDE3D56-CAB6-4509-B66A-774D310E2C3A}"/>
    <cellStyle name="Nota 2 7 2 2 2 3 2" xfId="22777" xr:uid="{A746BA17-C503-4750-9D99-11288BC22A9C}"/>
    <cellStyle name="Nota 2 7 2 2 2 3 3" xfId="22778" xr:uid="{B26340AC-2CB9-4AB4-A148-F32EE749ABAC}"/>
    <cellStyle name="Nota 2 7 2 2 2 3 4" xfId="22779" xr:uid="{0C5DCFE7-E8E5-44FC-9565-CC6CF865A177}"/>
    <cellStyle name="Nota 2 7 2 2 2 3 5" xfId="22780" xr:uid="{1F084CC5-0A3D-4804-8E30-D5894E130DAE}"/>
    <cellStyle name="Nota 2 7 2 2 2 4" xfId="22781" xr:uid="{1885AC14-251A-4A87-97C6-E45D9F7A7DC6}"/>
    <cellStyle name="Nota 2 7 2 2 2 4 2" xfId="22782" xr:uid="{4624173C-034C-4823-81BB-D390D3D6C5E0}"/>
    <cellStyle name="Nota 2 7 2 2 2 4 3" xfId="22783" xr:uid="{44D44719-D914-4ACD-A6FB-D9DA03CB40A4}"/>
    <cellStyle name="Nota 2 7 2 2 2 4 4" xfId="22784" xr:uid="{74C908EE-EBF1-4B01-A666-6963439B8531}"/>
    <cellStyle name="Nota 2 7 2 2 2 5" xfId="22785" xr:uid="{FF7AADE5-3275-4A71-863E-74F886B237C0}"/>
    <cellStyle name="Nota 2 7 2 2 2 5 2" xfId="22786" xr:uid="{1EE243BB-5C81-462C-93CF-69AE381836BB}"/>
    <cellStyle name="Nota 2 7 2 2 2 5 3" xfId="22787" xr:uid="{DAD7608A-5401-428D-9D75-492EF8A93E67}"/>
    <cellStyle name="Nota 2 7 2 2 2 5 4" xfId="22788" xr:uid="{5751E29B-DAC0-4C2D-8F00-CB80812D6CF9}"/>
    <cellStyle name="Nota 2 7 2 2 2 6" xfId="22789" xr:uid="{94AC696C-FE80-4639-A3D4-D9C07B82A3A0}"/>
    <cellStyle name="Nota 2 7 2 2 2 6 2" xfId="22790" xr:uid="{D65E14B1-02BE-4C6D-A453-3D70403EAF4A}"/>
    <cellStyle name="Nota 2 7 2 2 2 6 3" xfId="22791" xr:uid="{8FB28B0F-D6BF-470F-8D80-BF5BD22DA7B5}"/>
    <cellStyle name="Nota 2 7 2 2 2 6 4" xfId="22792" xr:uid="{B02AD923-5A9D-41EB-ABF5-0AF1C8A6FC2D}"/>
    <cellStyle name="Nota 2 7 2 2 2 7" xfId="22793" xr:uid="{20E384FA-62DE-454B-B05D-722A61158786}"/>
    <cellStyle name="Nota 2 7 2 2 2 8" xfId="22794" xr:uid="{D4DC0196-974B-486A-BB41-C026482EB8AD}"/>
    <cellStyle name="Nota 2 7 2 2 2 9" xfId="22795" xr:uid="{028A68C4-9014-409A-92A4-D738742D2387}"/>
    <cellStyle name="Nota 2 7 2 2 3" xfId="22796" xr:uid="{4C7943F4-E9A7-4613-8622-233592E27D82}"/>
    <cellStyle name="Nota 2 7 2 2 3 10" xfId="22797" xr:uid="{E3473724-AFA4-463D-8C21-82C15AEF605A}"/>
    <cellStyle name="Nota 2 7 2 2 3 2" xfId="22798" xr:uid="{2C910EF2-E302-49AB-88DE-C16A5FC9BB4A}"/>
    <cellStyle name="Nota 2 7 2 2 3 2 2" xfId="22799" xr:uid="{772B2145-4DA5-4A53-B437-473E04C52941}"/>
    <cellStyle name="Nota 2 7 2 2 3 2 3" xfId="22800" xr:uid="{4A1AF373-3431-4BA0-A532-40B20A869888}"/>
    <cellStyle name="Nota 2 7 2 2 3 2 4" xfId="22801" xr:uid="{87FA2EB5-CBF5-4740-9998-B896017E2D66}"/>
    <cellStyle name="Nota 2 7 2 2 3 2 5" xfId="22802" xr:uid="{5AC378EB-81CE-4214-8185-D13AECADCAE8}"/>
    <cellStyle name="Nota 2 7 2 2 3 3" xfId="22803" xr:uid="{D0A85BEE-B9C6-4172-B6C0-84C32ED57D25}"/>
    <cellStyle name="Nota 2 7 2 2 3 3 2" xfId="22804" xr:uid="{3ADFEAEA-2387-4ECE-94DC-0E0BF29327F6}"/>
    <cellStyle name="Nota 2 7 2 2 3 3 3" xfId="22805" xr:uid="{C1D3F9BB-64B1-45D6-8608-B563CBFB1E88}"/>
    <cellStyle name="Nota 2 7 2 2 3 3 4" xfId="22806" xr:uid="{5D18BD8F-C5C3-4CA8-9C32-9B1D7FB07531}"/>
    <cellStyle name="Nota 2 7 2 2 3 3 5" xfId="22807" xr:uid="{1C87E736-4511-493C-ADE8-2CB21904BA86}"/>
    <cellStyle name="Nota 2 7 2 2 3 4" xfId="22808" xr:uid="{FD4F8CDE-9BF8-4EC3-89CB-79B54FCD3FCE}"/>
    <cellStyle name="Nota 2 7 2 2 3 4 2" xfId="22809" xr:uid="{323EC335-0B41-4054-945D-8329137E5FB2}"/>
    <cellStyle name="Nota 2 7 2 2 3 4 3" xfId="22810" xr:uid="{DB0036C8-6B2E-4754-A599-16C10E126BBD}"/>
    <cellStyle name="Nota 2 7 2 2 3 4 4" xfId="22811" xr:uid="{38A5BBCA-1C5E-4252-8914-2DAC7BC77759}"/>
    <cellStyle name="Nota 2 7 2 2 3 5" xfId="22812" xr:uid="{E23744C7-7E8C-41A1-AAC7-F77FA0D5B66A}"/>
    <cellStyle name="Nota 2 7 2 2 3 5 2" xfId="22813" xr:uid="{3CD2542E-7D96-4AD7-940C-699FB6701292}"/>
    <cellStyle name="Nota 2 7 2 2 3 5 3" xfId="22814" xr:uid="{CC97E2C0-5E4C-45EB-8280-109A3F983F49}"/>
    <cellStyle name="Nota 2 7 2 2 3 5 4" xfId="22815" xr:uid="{98756F8A-9709-4465-B32A-BEFA1B7EED4F}"/>
    <cellStyle name="Nota 2 7 2 2 3 6" xfId="22816" xr:uid="{4B6396D1-EB05-4657-A69F-BCF78C042E6E}"/>
    <cellStyle name="Nota 2 7 2 2 3 6 2" xfId="22817" xr:uid="{F47A4211-9377-47EE-919E-D0D79F490E26}"/>
    <cellStyle name="Nota 2 7 2 2 3 6 3" xfId="22818" xr:uid="{1D740571-0981-4AF9-800B-617248526B70}"/>
    <cellStyle name="Nota 2 7 2 2 3 6 4" xfId="22819" xr:uid="{05A6A247-87AA-402A-8A7A-0822422E4E3F}"/>
    <cellStyle name="Nota 2 7 2 2 3 7" xfId="22820" xr:uid="{3030990C-2B16-429D-BAD0-D71107BE71E3}"/>
    <cellStyle name="Nota 2 7 2 2 3 8" xfId="22821" xr:uid="{30E87E0D-D991-49FC-8BA6-7063CA60DA38}"/>
    <cellStyle name="Nota 2 7 2 2 3 9" xfId="22822" xr:uid="{0D582146-9C9C-4C76-8F40-F85FA7128729}"/>
    <cellStyle name="Nota 2 7 2 2 4" xfId="22823" xr:uid="{D1853608-C889-4AA2-8B4A-F4CC26149745}"/>
    <cellStyle name="Nota 2 7 2 2 4 2" xfId="22824" xr:uid="{3637BD7B-4C29-4AEF-AF6A-79A93D30F9AF}"/>
    <cellStyle name="Nota 2 7 2 2 4 3" xfId="22825" xr:uid="{B96ABB1E-D0AD-4DC7-8CEA-6B64455C83F3}"/>
    <cellStyle name="Nota 2 7 2 2 4 4" xfId="22826" xr:uid="{736B37A1-B7B6-4FAD-AD1A-90B3B7422E18}"/>
    <cellStyle name="Nota 2 7 2 2 4 5" xfId="22827" xr:uid="{70C974DB-876E-40D8-836C-D39E6D7CC392}"/>
    <cellStyle name="Nota 2 7 2 2 5" xfId="22828" xr:uid="{CCAF294B-E4F8-4EA4-B06C-E9C67845F5D3}"/>
    <cellStyle name="Nota 2 7 2 2 5 2" xfId="22829" xr:uid="{BA930026-BCAB-433F-8B9E-8EB7EF3B78D1}"/>
    <cellStyle name="Nota 2 7 2 2 5 3" xfId="22830" xr:uid="{12E8A90B-45E4-453F-B073-A3DBBF1E6A28}"/>
    <cellStyle name="Nota 2 7 2 2 5 4" xfId="22831" xr:uid="{54E80518-63B4-4B81-AADE-AA7E1B67236E}"/>
    <cellStyle name="Nota 2 7 2 2 5 5" xfId="22832" xr:uid="{FC6319DB-0A33-4D58-A6AC-B78764BB0BBE}"/>
    <cellStyle name="Nota 2 7 2 2 6" xfId="22833" xr:uid="{FC346443-3790-4DB4-961A-A57F6C30EE2B}"/>
    <cellStyle name="Nota 2 7 2 2 6 2" xfId="22834" xr:uid="{8E35AE7E-369B-4A61-B418-544AEBBB3E2F}"/>
    <cellStyle name="Nota 2 7 2 2 6 3" xfId="22835" xr:uid="{1331AC70-E810-4A0D-A925-E7DB96B2758F}"/>
    <cellStyle name="Nota 2 7 2 2 6 4" xfId="22836" xr:uid="{5BA98B08-C3C5-42A9-B675-55A563CAF567}"/>
    <cellStyle name="Nota 2 7 2 2 7" xfId="22837" xr:uid="{695965FA-EABC-4A20-B9A3-27CB29F00FCA}"/>
    <cellStyle name="Nota 2 7 2 2 7 2" xfId="22838" xr:uid="{A73EC056-BD46-4084-95EC-8A9673AB498F}"/>
    <cellStyle name="Nota 2 7 2 2 7 3" xfId="22839" xr:uid="{D6F767E4-31D8-41C9-9249-5416D12973FB}"/>
    <cellStyle name="Nota 2 7 2 2 7 4" xfId="22840" xr:uid="{4C662C69-0A80-43BD-AA22-71295380C510}"/>
    <cellStyle name="Nota 2 7 2 2 8" xfId="22841" xr:uid="{57D5BEE7-8C51-4CCC-8857-A990A224CC79}"/>
    <cellStyle name="Nota 2 7 2 2 8 2" xfId="22842" xr:uid="{AA39466F-4E34-43D2-9BE4-33596CDE8D8F}"/>
    <cellStyle name="Nota 2 7 2 2 8 3" xfId="22843" xr:uid="{6EA99125-2C29-44CE-866E-537FAC83F86A}"/>
    <cellStyle name="Nota 2 7 2 2 8 4" xfId="22844" xr:uid="{0B77C810-A859-4D40-A7DB-80F298FC5C74}"/>
    <cellStyle name="Nota 2 7 2 2 9" xfId="22845" xr:uid="{6524B2A5-482D-4067-BD7D-F08FE4431588}"/>
    <cellStyle name="Nota 2 7 2 3" xfId="22846" xr:uid="{60599850-B01E-4750-B084-FC3264D300CB}"/>
    <cellStyle name="Nota 2 7 2 3 10" xfId="22847" xr:uid="{379338DD-4796-4952-9C6C-1BB9951C5DC6}"/>
    <cellStyle name="Nota 2 7 2 3 2" xfId="22848" xr:uid="{9BB16514-972C-47F6-AA1E-3F8D2BF8315A}"/>
    <cellStyle name="Nota 2 7 2 3 2 2" xfId="22849" xr:uid="{5F81612E-A8B0-4B10-AC8C-AD47D1AFAA04}"/>
    <cellStyle name="Nota 2 7 2 3 2 3" xfId="22850" xr:uid="{481F0924-E411-4A42-BCF7-E3ECF679AF8C}"/>
    <cellStyle name="Nota 2 7 2 3 2 4" xfId="22851" xr:uid="{A13A0181-76C8-4CAE-AD80-B6873B3E00F9}"/>
    <cellStyle name="Nota 2 7 2 3 2 5" xfId="22852" xr:uid="{DD0D599A-402A-4904-B200-49D980377200}"/>
    <cellStyle name="Nota 2 7 2 3 3" xfId="22853" xr:uid="{064C4DCE-C38B-4ECF-8E15-DA2BB5039D9D}"/>
    <cellStyle name="Nota 2 7 2 3 3 2" xfId="22854" xr:uid="{ECCE433A-678E-4503-9951-C73C2A427DED}"/>
    <cellStyle name="Nota 2 7 2 3 3 3" xfId="22855" xr:uid="{26C60870-0414-4C30-9D06-1F01F0721BD7}"/>
    <cellStyle name="Nota 2 7 2 3 3 4" xfId="22856" xr:uid="{8A01D31C-0632-42B3-9561-4FEA68CB2F66}"/>
    <cellStyle name="Nota 2 7 2 3 3 5" xfId="22857" xr:uid="{6E79B544-5D4C-4E57-AAE1-7FA8A031FF6E}"/>
    <cellStyle name="Nota 2 7 2 3 4" xfId="22858" xr:uid="{112942C6-9D9D-4A63-B457-EF5096311FE8}"/>
    <cellStyle name="Nota 2 7 2 3 4 2" xfId="22859" xr:uid="{F1AF9B83-31E8-45C0-B98B-F6BEC6979C83}"/>
    <cellStyle name="Nota 2 7 2 3 4 3" xfId="22860" xr:uid="{4FAB68BD-1BDE-498B-85A3-6C8773AB5A4F}"/>
    <cellStyle name="Nota 2 7 2 3 4 4" xfId="22861" xr:uid="{A36A89AD-AB93-4DB2-9950-73AB545AD1F5}"/>
    <cellStyle name="Nota 2 7 2 3 5" xfId="22862" xr:uid="{913D20B5-9743-4BB7-9874-A76B82CEE974}"/>
    <cellStyle name="Nota 2 7 2 3 5 2" xfId="22863" xr:uid="{30DBE0A7-D6BD-4CDA-9B7C-64396B75645A}"/>
    <cellStyle name="Nota 2 7 2 3 5 3" xfId="22864" xr:uid="{D73B7EAD-1406-4F13-81C7-93B1FA6EBADB}"/>
    <cellStyle name="Nota 2 7 2 3 5 4" xfId="22865" xr:uid="{AF95320D-BD9C-4E0C-AD3F-A3C416F44C2F}"/>
    <cellStyle name="Nota 2 7 2 3 6" xfId="22866" xr:uid="{F2C21A2C-163C-429E-86DC-B0638DEE7E96}"/>
    <cellStyle name="Nota 2 7 2 3 6 2" xfId="22867" xr:uid="{E350EBD7-DA45-43FA-B9E0-1FE51E1DCBED}"/>
    <cellStyle name="Nota 2 7 2 3 6 3" xfId="22868" xr:uid="{E1089E30-E2EA-4AD5-99E8-9D01ADE8480D}"/>
    <cellStyle name="Nota 2 7 2 3 6 4" xfId="22869" xr:uid="{1D146B0A-1E1D-481E-8D28-27A750AE366E}"/>
    <cellStyle name="Nota 2 7 2 3 7" xfId="22870" xr:uid="{495903B4-A84D-459C-A613-FBF0B70264B3}"/>
    <cellStyle name="Nota 2 7 2 3 8" xfId="22871" xr:uid="{0AAB8915-88D5-45C0-9C43-90F774770375}"/>
    <cellStyle name="Nota 2 7 2 3 9" xfId="22872" xr:uid="{1DCC5F74-0FF5-472E-9DB9-7A850C52FF76}"/>
    <cellStyle name="Nota 2 7 2 4" xfId="22873" xr:uid="{35236599-3EDC-4495-9659-C34F0C5D32F8}"/>
    <cellStyle name="Nota 2 7 2 4 10" xfId="22874" xr:uid="{E294FC59-C228-4BEF-926E-079452D2F23E}"/>
    <cellStyle name="Nota 2 7 2 4 2" xfId="22875" xr:uid="{CA640B1D-BD95-476C-B468-DC75249C0514}"/>
    <cellStyle name="Nota 2 7 2 4 2 2" xfId="22876" xr:uid="{03BE0DBB-3B2B-469A-BBD7-427F3D02944D}"/>
    <cellStyle name="Nota 2 7 2 4 2 3" xfId="22877" xr:uid="{931F609F-1E8D-4CE1-9B34-476252A85CFF}"/>
    <cellStyle name="Nota 2 7 2 4 2 4" xfId="22878" xr:uid="{E1A1797B-5B6F-4CC1-9FA4-36921C3ECDFF}"/>
    <cellStyle name="Nota 2 7 2 4 2 5" xfId="22879" xr:uid="{F48A3902-5AA1-426E-9BC6-91199E51FF41}"/>
    <cellStyle name="Nota 2 7 2 4 3" xfId="22880" xr:uid="{0E9AA524-FC78-41B2-BE30-47373FA0A8C1}"/>
    <cellStyle name="Nota 2 7 2 4 3 2" xfId="22881" xr:uid="{C541A5D0-77F3-416F-9EDA-D962B17F2F1A}"/>
    <cellStyle name="Nota 2 7 2 4 3 3" xfId="22882" xr:uid="{755EAF12-FFAC-4634-B264-57C53F895D1C}"/>
    <cellStyle name="Nota 2 7 2 4 3 4" xfId="22883" xr:uid="{6E448325-58CF-4842-8232-9FBF5B1254DF}"/>
    <cellStyle name="Nota 2 7 2 4 3 5" xfId="22884" xr:uid="{84E3EF3A-EC45-443B-94FD-6CCF711345F0}"/>
    <cellStyle name="Nota 2 7 2 4 4" xfId="22885" xr:uid="{E46E10FB-CCA0-4F47-8A59-6B9D537CC3AF}"/>
    <cellStyle name="Nota 2 7 2 4 4 2" xfId="22886" xr:uid="{C19B0DE3-4DDB-47FC-9B82-BF523FCC8655}"/>
    <cellStyle name="Nota 2 7 2 4 4 3" xfId="22887" xr:uid="{7203846F-68E6-4B14-9131-573EBC051FED}"/>
    <cellStyle name="Nota 2 7 2 4 4 4" xfId="22888" xr:uid="{396362B5-0D54-4A1F-9F8D-FB703579201E}"/>
    <cellStyle name="Nota 2 7 2 4 5" xfId="22889" xr:uid="{BE39A0DF-4248-476A-BF1F-96C29EE41612}"/>
    <cellStyle name="Nota 2 7 2 4 5 2" xfId="22890" xr:uid="{E0A2DC05-FE66-4AE8-922B-32BF17AE163A}"/>
    <cellStyle name="Nota 2 7 2 4 5 3" xfId="22891" xr:uid="{9212A222-EDB4-45BF-A74A-0FC13B670092}"/>
    <cellStyle name="Nota 2 7 2 4 5 4" xfId="22892" xr:uid="{B36248B3-377B-44E9-930E-0132F0E4FD9D}"/>
    <cellStyle name="Nota 2 7 2 4 6" xfId="22893" xr:uid="{10B9F301-1C29-4456-A6EC-B2DE92B18662}"/>
    <cellStyle name="Nota 2 7 2 4 6 2" xfId="22894" xr:uid="{416901F8-FBD9-4B75-BEC3-00026DCDD273}"/>
    <cellStyle name="Nota 2 7 2 4 6 3" xfId="22895" xr:uid="{BAB9D263-CBD8-42FE-BDDC-57971135C975}"/>
    <cellStyle name="Nota 2 7 2 4 6 4" xfId="22896" xr:uid="{C82EC5B9-EEC9-4A43-B460-01F48F988599}"/>
    <cellStyle name="Nota 2 7 2 4 7" xfId="22897" xr:uid="{ABCFDAB9-A8BC-4D34-B8E4-AFBA1F066EE5}"/>
    <cellStyle name="Nota 2 7 2 4 8" xfId="22898" xr:uid="{74402D1F-19C6-4169-AED5-A8D7B1169025}"/>
    <cellStyle name="Nota 2 7 2 4 9" xfId="22899" xr:uid="{5D1236FC-738F-43AE-B301-A1C2F910C2F5}"/>
    <cellStyle name="Nota 2 7 2 5" xfId="22900" xr:uid="{F299A3B3-62D3-4FFD-8765-98E44EB51664}"/>
    <cellStyle name="Nota 2 7 2 5 10" xfId="22901" xr:uid="{D80D1FA7-2998-4133-8D33-23181B91CD14}"/>
    <cellStyle name="Nota 2 7 2 5 2" xfId="22902" xr:uid="{74392EE9-A363-4DE2-A219-CB40C81EEAB5}"/>
    <cellStyle name="Nota 2 7 2 5 2 2" xfId="22903" xr:uid="{133C85BF-06C1-4DE5-B7BD-0944713AFE49}"/>
    <cellStyle name="Nota 2 7 2 5 2 3" xfId="22904" xr:uid="{07A8C834-4826-43BB-8AA7-09F05C3DCF23}"/>
    <cellStyle name="Nota 2 7 2 5 2 4" xfId="22905" xr:uid="{28BA0A2E-C830-4C26-BAA9-783CFBA0F15D}"/>
    <cellStyle name="Nota 2 7 2 5 2 5" xfId="22906" xr:uid="{B89B0D0F-A2D9-4431-8A8B-6643C6B91832}"/>
    <cellStyle name="Nota 2 7 2 5 3" xfId="22907" xr:uid="{D1453065-FD34-4783-AA5E-7900CD5D63F6}"/>
    <cellStyle name="Nota 2 7 2 5 3 2" xfId="22908" xr:uid="{686EF1F2-98FA-4708-8F9D-5D74B84A8038}"/>
    <cellStyle name="Nota 2 7 2 5 3 3" xfId="22909" xr:uid="{0DA6B6B6-51F0-4702-AB75-563E9A8321FA}"/>
    <cellStyle name="Nota 2 7 2 5 3 4" xfId="22910" xr:uid="{B713E5AB-0795-4EEF-A6EB-8CD6887816A5}"/>
    <cellStyle name="Nota 2 7 2 5 3 5" xfId="22911" xr:uid="{6F428FF6-1360-4FC2-B27F-79FE4099FDEF}"/>
    <cellStyle name="Nota 2 7 2 5 4" xfId="22912" xr:uid="{A1D08552-2B0C-4106-BEEE-8A91AC772C30}"/>
    <cellStyle name="Nota 2 7 2 5 4 2" xfId="22913" xr:uid="{2ADAF9B5-5F15-4408-842E-992DB09C69F4}"/>
    <cellStyle name="Nota 2 7 2 5 4 3" xfId="22914" xr:uid="{7CCA7D43-9496-49E5-B242-5309C8880410}"/>
    <cellStyle name="Nota 2 7 2 5 4 4" xfId="22915" xr:uid="{45848418-581B-40C5-9723-3BB3E2E1D36B}"/>
    <cellStyle name="Nota 2 7 2 5 5" xfId="22916" xr:uid="{8E8BAFE0-BD07-4CE0-BEDA-EECA0E85599F}"/>
    <cellStyle name="Nota 2 7 2 5 5 2" xfId="22917" xr:uid="{BC0186E3-A419-41C9-B7FA-FC321DC1D80E}"/>
    <cellStyle name="Nota 2 7 2 5 5 3" xfId="22918" xr:uid="{A051511D-DF10-4C6E-8691-77D222D69993}"/>
    <cellStyle name="Nota 2 7 2 5 5 4" xfId="22919" xr:uid="{175A06E4-3BC0-485E-B936-281E0DA9E54A}"/>
    <cellStyle name="Nota 2 7 2 5 6" xfId="22920" xr:uid="{66BB8299-F80C-4A36-B7CB-425A1AF4B15B}"/>
    <cellStyle name="Nota 2 7 2 5 6 2" xfId="22921" xr:uid="{736321F3-3A7C-42F4-ABEC-3FE0F956F78D}"/>
    <cellStyle name="Nota 2 7 2 5 6 3" xfId="22922" xr:uid="{7708ED3E-5384-4EBD-867D-602E8CD2D594}"/>
    <cellStyle name="Nota 2 7 2 5 6 4" xfId="22923" xr:uid="{50D939F6-E3C6-4F74-B971-3EF0A511030C}"/>
    <cellStyle name="Nota 2 7 2 5 7" xfId="22924" xr:uid="{CE14E7D8-E7FC-42B2-8D53-AFB60C412697}"/>
    <cellStyle name="Nota 2 7 2 5 8" xfId="22925" xr:uid="{1908E7CB-1BD4-4F8E-921D-C44A88536020}"/>
    <cellStyle name="Nota 2 7 2 5 9" xfId="22926" xr:uid="{4AD0BE58-97D6-4B32-9E2C-FF203CDFBADF}"/>
    <cellStyle name="Nota 2 7 2 6" xfId="22927" xr:uid="{E59441FE-36F7-47BA-BC9E-6D808F924E20}"/>
    <cellStyle name="Nota 2 7 2 6 2" xfId="22928" xr:uid="{C3F6DC77-4BE7-4BEF-96F4-BE161AA78E42}"/>
    <cellStyle name="Nota 2 7 2 6 3" xfId="22929" xr:uid="{F702336D-49D6-4A9A-AD98-EE61B2EAC87E}"/>
    <cellStyle name="Nota 2 7 2 6 4" xfId="22930" xr:uid="{BE0E620D-F7B9-4840-A8A0-85C03C25E621}"/>
    <cellStyle name="Nota 2 7 2 6 5" xfId="22931" xr:uid="{DC681DD8-A453-4F32-A21B-034CE0299DD2}"/>
    <cellStyle name="Nota 2 7 2 7" xfId="22932" xr:uid="{6109F085-0B4A-47DC-9B20-341EC2644100}"/>
    <cellStyle name="Nota 2 7 2 7 2" xfId="22933" xr:uid="{CFD33CD8-04C6-4B5E-B915-6E7452207140}"/>
    <cellStyle name="Nota 2 7 2 7 3" xfId="22934" xr:uid="{FD4AAE97-8500-4029-9DAC-CA301AB58592}"/>
    <cellStyle name="Nota 2 7 2 7 4" xfId="22935" xr:uid="{262BCDFA-C766-47A7-9D11-2BBED4931982}"/>
    <cellStyle name="Nota 2 7 2 8" xfId="22936" xr:uid="{172A3BB8-9D1B-4FED-B5F5-79089C0DB9C0}"/>
    <cellStyle name="Nota 2 7 2 8 2" xfId="22937" xr:uid="{AEB980B8-010B-42CF-AEEB-E1CDE1460538}"/>
    <cellStyle name="Nota 2 7 2 8 3" xfId="22938" xr:uid="{5412E3C4-E7EA-4EDC-B44E-7716806E924C}"/>
    <cellStyle name="Nota 2 7 2 8 4" xfId="22939" xr:uid="{F16D4AF0-9D3B-45DC-A5E4-147460D36635}"/>
    <cellStyle name="Nota 2 7 2 9" xfId="22940" xr:uid="{CCB7CF03-A5D3-4A53-AAC1-B58F8DD7E72D}"/>
    <cellStyle name="Nota 2 7 2 9 2" xfId="22941" xr:uid="{62700D6F-6FDE-42B7-84FC-FA41D61C91C9}"/>
    <cellStyle name="Nota 2 7 2 9 3" xfId="22942" xr:uid="{E2EA5321-9DF8-42C9-A4EB-991328CE18DC}"/>
    <cellStyle name="Nota 2 7 2 9 4" xfId="22943" xr:uid="{EFD22917-1DD1-4D7E-ACA7-FB3E24B57124}"/>
    <cellStyle name="Nota 2 7 3" xfId="22944" xr:uid="{E2165852-6157-4A7F-BEA3-9B45E546C11B}"/>
    <cellStyle name="Nota 2 7 3 10" xfId="22945" xr:uid="{4F4161FD-905D-40FE-9E36-6A02CBBFD85B}"/>
    <cellStyle name="Nota 2 7 3 2" xfId="22946" xr:uid="{D585CDC0-0974-4D95-B0F3-C03B52365AAA}"/>
    <cellStyle name="Nota 2 7 3 2 2" xfId="22947" xr:uid="{7471EC1E-452A-4AA5-BD48-1186759BA3E5}"/>
    <cellStyle name="Nota 2 7 3 2 3" xfId="22948" xr:uid="{F19F2847-CD13-49E6-904A-1AA96F911899}"/>
    <cellStyle name="Nota 2 7 3 2 4" xfId="22949" xr:uid="{F5896E32-3D60-4433-B039-E230042BFDB7}"/>
    <cellStyle name="Nota 2 7 3 2 5" xfId="22950" xr:uid="{68A6C675-D249-4D30-9110-A0F608522250}"/>
    <cellStyle name="Nota 2 7 3 3" xfId="22951" xr:uid="{D766EC70-74B3-4090-9E00-D0267CBD3F74}"/>
    <cellStyle name="Nota 2 7 3 3 2" xfId="22952" xr:uid="{FC75D318-689D-4690-A0EE-1FC6C9D841D7}"/>
    <cellStyle name="Nota 2 7 3 3 3" xfId="22953" xr:uid="{894673D0-4DF6-4516-9C3F-5483005142C6}"/>
    <cellStyle name="Nota 2 7 3 3 4" xfId="22954" xr:uid="{9897DCE7-9569-46F8-99C3-2E1ECB06454D}"/>
    <cellStyle name="Nota 2 7 3 3 5" xfId="22955" xr:uid="{F760E300-A034-4CC7-B9BB-EB529B6C369D}"/>
    <cellStyle name="Nota 2 7 3 4" xfId="22956" xr:uid="{7AACB8FF-4AB5-48B3-BA99-B00D2B0588E8}"/>
    <cellStyle name="Nota 2 7 3 4 2" xfId="22957" xr:uid="{DE4B7A16-A7F2-4822-8C49-A76FA1B1E70A}"/>
    <cellStyle name="Nota 2 7 3 4 3" xfId="22958" xr:uid="{2E845BA8-1612-46EC-A719-06D67D391635}"/>
    <cellStyle name="Nota 2 7 3 4 4" xfId="22959" xr:uid="{5B9574CC-A5E2-4377-85A7-63775B8F9CE1}"/>
    <cellStyle name="Nota 2 7 3 5" xfId="22960" xr:uid="{CDFDEF38-4D08-48EA-9B1B-DDC69E0BF594}"/>
    <cellStyle name="Nota 2 7 3 5 2" xfId="22961" xr:uid="{88905B68-12AF-4B1E-B9F3-9268635C4E6A}"/>
    <cellStyle name="Nota 2 7 3 5 3" xfId="22962" xr:uid="{6FAEAA55-20FD-420D-BF89-43C8B0CC83D9}"/>
    <cellStyle name="Nota 2 7 3 5 4" xfId="22963" xr:uid="{E4FEBFF0-647A-4373-BB6E-122419665D1D}"/>
    <cellStyle name="Nota 2 7 3 6" xfId="22964" xr:uid="{E47ED620-345D-4F71-8501-E2D11FBE9EB2}"/>
    <cellStyle name="Nota 2 7 3 6 2" xfId="22965" xr:uid="{A67640D5-8BD9-46F5-91CF-6CCDDBCC9255}"/>
    <cellStyle name="Nota 2 7 3 6 3" xfId="22966" xr:uid="{21C2B471-8F9E-4332-9A94-3B4AB681F70F}"/>
    <cellStyle name="Nota 2 7 3 6 4" xfId="22967" xr:uid="{76A9FD72-8C87-4972-BB0A-791190881B8F}"/>
    <cellStyle name="Nota 2 7 3 7" xfId="22968" xr:uid="{E9939D9D-9200-4307-8424-A2AF03B72B69}"/>
    <cellStyle name="Nota 2 7 3 8" xfId="22969" xr:uid="{147D57E5-E4D2-400A-ADF4-0260484B13F6}"/>
    <cellStyle name="Nota 2 7 3 9" xfId="22970" xr:uid="{041E05F4-458F-4CBE-B625-8A1245478105}"/>
    <cellStyle name="Nota 2 7 4" xfId="22971" xr:uid="{2E0F6C34-4C0F-40EE-BAF0-F91647DBB701}"/>
    <cellStyle name="Nota 2 7 4 10" xfId="22972" xr:uid="{8328C654-5767-4E1B-8BF1-0FF6369F08C7}"/>
    <cellStyle name="Nota 2 7 4 2" xfId="22973" xr:uid="{01EF1D88-3176-4CF0-9F4C-AA95AB3D8043}"/>
    <cellStyle name="Nota 2 7 4 2 2" xfId="22974" xr:uid="{10F3C9D6-9E27-4014-8924-525678DDCAF4}"/>
    <cellStyle name="Nota 2 7 4 2 3" xfId="22975" xr:uid="{482D456A-3CDB-461B-8742-F86B25C80DC7}"/>
    <cellStyle name="Nota 2 7 4 2 4" xfId="22976" xr:uid="{584A75D1-3C7C-4C8D-9EF5-975B87408487}"/>
    <cellStyle name="Nota 2 7 4 2 5" xfId="22977" xr:uid="{85CD6F7C-332D-4083-845B-1F0A0104C708}"/>
    <cellStyle name="Nota 2 7 4 3" xfId="22978" xr:uid="{3755158A-F371-4CC7-A768-55A49AA20C77}"/>
    <cellStyle name="Nota 2 7 4 3 2" xfId="22979" xr:uid="{0FC6CDAA-E048-4F1C-87FB-BBBC937279D6}"/>
    <cellStyle name="Nota 2 7 4 3 3" xfId="22980" xr:uid="{24A928B4-1F06-4D62-861F-FDDDF143D9F9}"/>
    <cellStyle name="Nota 2 7 4 3 4" xfId="22981" xr:uid="{C9F93320-DF27-4175-BFE3-013923D8ADE5}"/>
    <cellStyle name="Nota 2 7 4 3 5" xfId="22982" xr:uid="{AC1B58E5-7A80-4957-98A6-233FDBCEBE7F}"/>
    <cellStyle name="Nota 2 7 4 4" xfId="22983" xr:uid="{BDC9A746-9572-4A2B-85EA-AD41C825F4D4}"/>
    <cellStyle name="Nota 2 7 4 4 2" xfId="22984" xr:uid="{94E7E7C1-D88D-4AAE-8FB9-EE0F94449CB3}"/>
    <cellStyle name="Nota 2 7 4 4 3" xfId="22985" xr:uid="{96EED007-E1E4-4D6B-B386-885C82F98EF2}"/>
    <cellStyle name="Nota 2 7 4 4 4" xfId="22986" xr:uid="{2AFD52D6-1C51-4D9B-8395-48C4E65223FB}"/>
    <cellStyle name="Nota 2 7 4 5" xfId="22987" xr:uid="{D350CBC2-FF93-47C2-9A5B-0D3DC37D5993}"/>
    <cellStyle name="Nota 2 7 4 5 2" xfId="22988" xr:uid="{7CAD0014-2F35-4700-8444-8B2D16FABE65}"/>
    <cellStyle name="Nota 2 7 4 5 3" xfId="22989" xr:uid="{4F3FFC47-3ED1-407B-8CCF-B51F03179748}"/>
    <cellStyle name="Nota 2 7 4 5 4" xfId="22990" xr:uid="{7FCA7C24-75E7-4AA6-94FE-2027DD42BE6C}"/>
    <cellStyle name="Nota 2 7 4 6" xfId="22991" xr:uid="{0486A4A2-AECE-47DF-9503-6506301DA672}"/>
    <cellStyle name="Nota 2 7 4 6 2" xfId="22992" xr:uid="{793F1118-902D-4CB1-AC25-50E1E42A8A16}"/>
    <cellStyle name="Nota 2 7 4 6 3" xfId="22993" xr:uid="{839D1ABE-658D-409C-88BD-DC97986F653A}"/>
    <cellStyle name="Nota 2 7 4 6 4" xfId="22994" xr:uid="{3DFCEE6F-33A3-48E0-BF53-2A4E4E1364D3}"/>
    <cellStyle name="Nota 2 7 4 7" xfId="22995" xr:uid="{9F06BAB1-A9F2-44DB-9351-7077AB01C81F}"/>
    <cellStyle name="Nota 2 7 4 8" xfId="22996" xr:uid="{AF590ED4-8C76-4B8C-8DDF-13883EFDA50B}"/>
    <cellStyle name="Nota 2 7 4 9" xfId="22997" xr:uid="{1E91CDEE-1B4E-4AD8-B93E-1FADF4C3C5BE}"/>
    <cellStyle name="Nota 2 7 5" xfId="22998" xr:uid="{8DA15623-88E7-436E-A101-605A87A57BCC}"/>
    <cellStyle name="Nota 2 7 5 10" xfId="22999" xr:uid="{87DC6315-0B29-4B1B-B67A-5320C4D26CA7}"/>
    <cellStyle name="Nota 2 7 5 2" xfId="23000" xr:uid="{05DF5648-3AC3-476C-B114-24D62CC1CE59}"/>
    <cellStyle name="Nota 2 7 5 2 2" xfId="23001" xr:uid="{85281891-9982-4EBF-840B-DF634C6B1498}"/>
    <cellStyle name="Nota 2 7 5 2 3" xfId="23002" xr:uid="{FC373076-9CEA-4F39-AF8E-84E2F08F00BD}"/>
    <cellStyle name="Nota 2 7 5 2 4" xfId="23003" xr:uid="{4FDC302D-E111-4235-A0F5-6137F7C9C03C}"/>
    <cellStyle name="Nota 2 7 5 2 5" xfId="23004" xr:uid="{0626B69C-2AA7-45E2-9D79-C9832D6D91C8}"/>
    <cellStyle name="Nota 2 7 5 3" xfId="23005" xr:uid="{8247BD65-A9B4-448C-A393-652ED0CE4139}"/>
    <cellStyle name="Nota 2 7 5 3 2" xfId="23006" xr:uid="{F0EB93C5-6F57-4C8F-9488-23947D8F9D6F}"/>
    <cellStyle name="Nota 2 7 5 3 3" xfId="23007" xr:uid="{D4211B77-D576-4CF4-8676-7A35A76ADE62}"/>
    <cellStyle name="Nota 2 7 5 3 4" xfId="23008" xr:uid="{2601B064-DE01-4AEB-BCA9-441C54E0407F}"/>
    <cellStyle name="Nota 2 7 5 3 5" xfId="23009" xr:uid="{47B875C9-C578-440C-9FB2-83476281D227}"/>
    <cellStyle name="Nota 2 7 5 4" xfId="23010" xr:uid="{C83994AE-FEB2-468F-BFBC-7C51507FC240}"/>
    <cellStyle name="Nota 2 7 5 4 2" xfId="23011" xr:uid="{68EC777C-1398-4A2B-A601-FDE28DB298CB}"/>
    <cellStyle name="Nota 2 7 5 4 3" xfId="23012" xr:uid="{38C797EB-9765-4FAA-AAC3-194C79A26FE9}"/>
    <cellStyle name="Nota 2 7 5 4 4" xfId="23013" xr:uid="{1720FA33-2379-4136-80A8-4DCA28A1319E}"/>
    <cellStyle name="Nota 2 7 5 5" xfId="23014" xr:uid="{0C07DD85-4255-4C95-8441-619292A61B41}"/>
    <cellStyle name="Nota 2 7 5 5 2" xfId="23015" xr:uid="{CC444A37-9586-450E-AE5E-4DE33089E8C5}"/>
    <cellStyle name="Nota 2 7 5 5 3" xfId="23016" xr:uid="{166EC09D-5BE0-4036-96CD-F4E384857FCC}"/>
    <cellStyle name="Nota 2 7 5 5 4" xfId="23017" xr:uid="{8540B8CF-7F91-4378-8D9F-78ED0A980294}"/>
    <cellStyle name="Nota 2 7 5 6" xfId="23018" xr:uid="{60D594C1-388B-4EFB-8DB9-E7703D60DCB6}"/>
    <cellStyle name="Nota 2 7 5 6 2" xfId="23019" xr:uid="{23FEF57E-6EE2-43E9-AC26-46E04CD4C3F9}"/>
    <cellStyle name="Nota 2 7 5 6 3" xfId="23020" xr:uid="{CF46CD56-FB42-45E5-8EBE-23B5871E9B18}"/>
    <cellStyle name="Nota 2 7 5 6 4" xfId="23021" xr:uid="{35945785-D43A-4CE6-8B2F-34AC1C310D01}"/>
    <cellStyle name="Nota 2 7 5 7" xfId="23022" xr:uid="{440D3712-0423-4288-B745-BDB60C3F2C69}"/>
    <cellStyle name="Nota 2 7 5 8" xfId="23023" xr:uid="{CE34F483-1D05-4285-90A7-E8495043383A}"/>
    <cellStyle name="Nota 2 7 5 9" xfId="23024" xr:uid="{3B31B1E2-4682-4A9F-A3E3-09B939713E31}"/>
    <cellStyle name="Nota 2 7 6" xfId="23025" xr:uid="{A4CA8422-F0E1-46CE-B833-C39F8614AE32}"/>
    <cellStyle name="Nota 2 7 6 2" xfId="23026" xr:uid="{E880FC5C-F171-4FC4-8412-87AFFD830A75}"/>
    <cellStyle name="Nota 2 7 6 3" xfId="23027" xr:uid="{EC0888F7-71CA-494D-8711-FCACA9727F25}"/>
    <cellStyle name="Nota 2 7 6 4" xfId="23028" xr:uid="{3D1C5953-F2BC-42A6-9EA4-D1169B35DE95}"/>
    <cellStyle name="Nota 2 7 6 5" xfId="23029" xr:uid="{9B38A38A-8707-4C01-9CCF-514555B5F8CE}"/>
    <cellStyle name="Nota 2 7 7" xfId="23030" xr:uid="{E4CDC58C-1CE1-4099-ABBD-C191B6ABE234}"/>
    <cellStyle name="Nota 2 7 7 2" xfId="23031" xr:uid="{C3DE152C-F19B-4546-B02A-D0C118E669C6}"/>
    <cellStyle name="Nota 2 7 7 3" xfId="23032" xr:uid="{C0FDC3B2-9F5A-4B76-AFF8-DF553A096DA5}"/>
    <cellStyle name="Nota 2 7 7 4" xfId="23033" xr:uid="{A79E7291-D8B3-4737-92B3-00332613ADA4}"/>
    <cellStyle name="Nota 2 7 8" xfId="23034" xr:uid="{6C35E0B0-D329-4AD8-BF03-42D819DF6F44}"/>
    <cellStyle name="Nota 2 7 8 2" xfId="23035" xr:uid="{9A620D8C-203A-4464-815F-3C2047444D00}"/>
    <cellStyle name="Nota 2 7 8 3" xfId="23036" xr:uid="{23715AF8-0A0F-4B6F-9694-3499011B15C7}"/>
    <cellStyle name="Nota 2 7 8 4" xfId="23037" xr:uid="{4B913F71-9985-4BB0-BB6C-A3BD8CB68D14}"/>
    <cellStyle name="Nota 2 7 9" xfId="23038" xr:uid="{A569BC05-2E47-40CA-A8C4-B26799F5E888}"/>
    <cellStyle name="Nota 2 7 9 2" xfId="23039" xr:uid="{B5768C9A-AAB9-4F59-8A42-E59F05D31B45}"/>
    <cellStyle name="Nota 2 7 9 3" xfId="23040" xr:uid="{C51D034E-62B4-445D-A6FF-8527843361CB}"/>
    <cellStyle name="Nota 2 7 9 4" xfId="23041" xr:uid="{B64FD49E-661D-4D37-9135-E37B7B64DC0D}"/>
    <cellStyle name="Nota 2 8" xfId="712" xr:uid="{CB295990-2C33-4D3A-AC8C-EC80E778C5FE}"/>
    <cellStyle name="Nota 2 8 10" xfId="23042" xr:uid="{6242BC35-A6EA-4DBD-8914-1018D63BB116}"/>
    <cellStyle name="Nota 2 8 10 2" xfId="23043" xr:uid="{FD4E9B19-BA9E-40F4-9B89-C65B89EF7AAB}"/>
    <cellStyle name="Nota 2 8 10 3" xfId="23044" xr:uid="{FFDA20C8-0653-43E8-8C5D-7BD4B14BC162}"/>
    <cellStyle name="Nota 2 8 10 4" xfId="23045" xr:uid="{3891D240-5733-4CC5-843C-02CD553BA5C7}"/>
    <cellStyle name="Nota 2 8 11" xfId="23046" xr:uid="{F723AC84-6EE5-4CD9-BD13-23181D8D85F7}"/>
    <cellStyle name="Nota 2 8 12" xfId="23047" xr:uid="{D2731EB7-E70A-408E-B73C-A7848C403400}"/>
    <cellStyle name="Nota 2 8 13" xfId="23048" xr:uid="{F02EB394-B07D-4C8C-84F1-4C6993DCCBB7}"/>
    <cellStyle name="Nota 2 8 14" xfId="23049" xr:uid="{35EE79E2-B255-48E6-ABA1-4D65C34BE296}"/>
    <cellStyle name="Nota 2 8 15" xfId="23050" xr:uid="{4B609047-3A0D-4F9B-8646-63E777BD277F}"/>
    <cellStyle name="Nota 2 8 2" xfId="910" xr:uid="{0DF531AA-FC16-458D-81C9-058648D28A26}"/>
    <cellStyle name="Nota 2 8 2 10" xfId="23051" xr:uid="{77A40BA9-D99E-4EE6-83A8-CE4FED972468}"/>
    <cellStyle name="Nota 2 8 2 11" xfId="23052" xr:uid="{4DAC59D5-3C1E-4831-8346-55DC157D6847}"/>
    <cellStyle name="Nota 2 8 2 12" xfId="23053" xr:uid="{67F3EA25-2CAB-44E1-91F6-C357A567C0D0}"/>
    <cellStyle name="Nota 2 8 2 13" xfId="23054" xr:uid="{8009A3C6-19A7-457F-A5CC-9C904912CF03}"/>
    <cellStyle name="Nota 2 8 2 14" xfId="23055" xr:uid="{B9AA9A9A-8321-4A42-A935-C2F1D3CD16D7}"/>
    <cellStyle name="Nota 2 8 2 2" xfId="1161" xr:uid="{790B3EBF-C013-48A9-817A-1E6A8BA7B386}"/>
    <cellStyle name="Nota 2 8 2 2 10" xfId="23056" xr:uid="{4513D7F6-7156-4978-A5C6-453459217015}"/>
    <cellStyle name="Nota 2 8 2 2 11" xfId="23057" xr:uid="{4BD0B257-0B1C-427E-925D-FD14B2A9360A}"/>
    <cellStyle name="Nota 2 8 2 2 12" xfId="23058" xr:uid="{FAE78AD6-29AE-469A-B322-FCD8324152E5}"/>
    <cellStyle name="Nota 2 8 2 2 13" xfId="23059" xr:uid="{16EB0375-9D7D-4E97-AE60-EBAB2E301334}"/>
    <cellStyle name="Nota 2 8 2 2 14" xfId="23060" xr:uid="{C1251466-DD60-40DB-8F89-3CC265E132C4}"/>
    <cellStyle name="Nota 2 8 2 2 2" xfId="23061" xr:uid="{978C2F4B-CDB8-42F5-A1EE-4CFC12F047E6}"/>
    <cellStyle name="Nota 2 8 2 2 2 10" xfId="23062" xr:uid="{28FEB1A6-A275-49AD-B5D6-EF7305D142E2}"/>
    <cellStyle name="Nota 2 8 2 2 2 2" xfId="23063" xr:uid="{E031235F-1942-4690-AD1A-D1A1C3362A12}"/>
    <cellStyle name="Nota 2 8 2 2 2 2 2" xfId="23064" xr:uid="{BE4A7CDC-8A1D-4D05-A220-C651C0752589}"/>
    <cellStyle name="Nota 2 8 2 2 2 2 3" xfId="23065" xr:uid="{D85FD8FB-8147-4D20-B3DD-03DA17E9462A}"/>
    <cellStyle name="Nota 2 8 2 2 2 2 4" xfId="23066" xr:uid="{DA8ACBFB-065B-45DE-A35A-CC1E4F9606C3}"/>
    <cellStyle name="Nota 2 8 2 2 2 2 5" xfId="23067" xr:uid="{92BC00B4-9827-48E8-AED6-60671E10F66F}"/>
    <cellStyle name="Nota 2 8 2 2 2 3" xfId="23068" xr:uid="{86A6D598-88A1-4D07-9FD0-DE3E1106095A}"/>
    <cellStyle name="Nota 2 8 2 2 2 3 2" xfId="23069" xr:uid="{5DE86C70-0595-4635-AE36-E9BF21C02EB2}"/>
    <cellStyle name="Nota 2 8 2 2 2 3 3" xfId="23070" xr:uid="{03022F6C-FC71-402C-84C8-023DAE802CC1}"/>
    <cellStyle name="Nota 2 8 2 2 2 3 4" xfId="23071" xr:uid="{1C77EE30-33F5-4DA0-9A5B-66E96D111575}"/>
    <cellStyle name="Nota 2 8 2 2 2 3 5" xfId="23072" xr:uid="{303DDA77-19A9-4214-BE95-7457D6439261}"/>
    <cellStyle name="Nota 2 8 2 2 2 4" xfId="23073" xr:uid="{FAC9970B-2769-43B9-B61E-56A94A08DC75}"/>
    <cellStyle name="Nota 2 8 2 2 2 4 2" xfId="23074" xr:uid="{398860F0-8C61-4BFE-987A-656ECF4567F2}"/>
    <cellStyle name="Nota 2 8 2 2 2 4 3" xfId="23075" xr:uid="{411AA5DB-D7FE-4076-87E4-340323272EF3}"/>
    <cellStyle name="Nota 2 8 2 2 2 4 4" xfId="23076" xr:uid="{4124ADF1-2343-4EA9-A672-BB0878C69209}"/>
    <cellStyle name="Nota 2 8 2 2 2 5" xfId="23077" xr:uid="{1EC82A61-646C-42CA-AB3D-32CB9CB19086}"/>
    <cellStyle name="Nota 2 8 2 2 2 5 2" xfId="23078" xr:uid="{893F37A8-5F92-4E42-A099-04E0635475B2}"/>
    <cellStyle name="Nota 2 8 2 2 2 5 3" xfId="23079" xr:uid="{4A31696E-1F3B-4130-AF73-C38722B7111F}"/>
    <cellStyle name="Nota 2 8 2 2 2 5 4" xfId="23080" xr:uid="{9A323DA4-1519-4F86-89B3-215BA8AE617A}"/>
    <cellStyle name="Nota 2 8 2 2 2 6" xfId="23081" xr:uid="{87E335CC-2E05-49A5-84C4-6AFFA0BA793C}"/>
    <cellStyle name="Nota 2 8 2 2 2 6 2" xfId="23082" xr:uid="{DE73C0B6-7C9B-4801-B69B-3F784849F761}"/>
    <cellStyle name="Nota 2 8 2 2 2 6 3" xfId="23083" xr:uid="{8EEEF110-4E5E-414C-A546-96B6E4BA7DED}"/>
    <cellStyle name="Nota 2 8 2 2 2 6 4" xfId="23084" xr:uid="{8E843F7B-37C7-4B23-8258-4B90C625A6EF}"/>
    <cellStyle name="Nota 2 8 2 2 2 7" xfId="23085" xr:uid="{05FE32FF-6A17-46C5-A84A-4315670D3C67}"/>
    <cellStyle name="Nota 2 8 2 2 2 8" xfId="23086" xr:uid="{18FC9879-8D5D-4BE1-84D1-30D1690102F1}"/>
    <cellStyle name="Nota 2 8 2 2 2 9" xfId="23087" xr:uid="{4D61B084-CB98-41CB-8B6C-205CF3842097}"/>
    <cellStyle name="Nota 2 8 2 2 3" xfId="23088" xr:uid="{3DC28838-8C67-46CF-B64D-974D41F872A0}"/>
    <cellStyle name="Nota 2 8 2 2 3 10" xfId="23089" xr:uid="{0666A786-713B-4D69-8289-D81CC2EB0658}"/>
    <cellStyle name="Nota 2 8 2 2 3 2" xfId="23090" xr:uid="{4B1FDD7C-E27C-4EFF-AE35-861BFB5C697F}"/>
    <cellStyle name="Nota 2 8 2 2 3 2 2" xfId="23091" xr:uid="{F936247F-BB52-4983-A987-8102396465F4}"/>
    <cellStyle name="Nota 2 8 2 2 3 2 3" xfId="23092" xr:uid="{4554E0E3-0C1C-497A-B200-845030621F7C}"/>
    <cellStyle name="Nota 2 8 2 2 3 2 4" xfId="23093" xr:uid="{F0DF8335-A68A-4D66-A90C-58CE7670B939}"/>
    <cellStyle name="Nota 2 8 2 2 3 2 5" xfId="23094" xr:uid="{540831B5-804A-4FB8-B4D4-1C97D23564AB}"/>
    <cellStyle name="Nota 2 8 2 2 3 3" xfId="23095" xr:uid="{99F9FB02-3832-4EC7-9F79-30AE8171C340}"/>
    <cellStyle name="Nota 2 8 2 2 3 3 2" xfId="23096" xr:uid="{4AB51DCB-E3D8-421D-899E-AB81B4DC58F9}"/>
    <cellStyle name="Nota 2 8 2 2 3 3 3" xfId="23097" xr:uid="{FA142B58-21A6-497E-98A6-E6882F44A250}"/>
    <cellStyle name="Nota 2 8 2 2 3 3 4" xfId="23098" xr:uid="{092F984E-B222-4428-9988-2395953F8ECB}"/>
    <cellStyle name="Nota 2 8 2 2 3 3 5" xfId="23099" xr:uid="{71B33F8B-25BB-48D0-8C17-8A848DBE11D9}"/>
    <cellStyle name="Nota 2 8 2 2 3 4" xfId="23100" xr:uid="{EB3344CF-3F13-4408-A77F-FED34A0C66CE}"/>
    <cellStyle name="Nota 2 8 2 2 3 4 2" xfId="23101" xr:uid="{D3280307-2595-4143-8018-0ADB5943C521}"/>
    <cellStyle name="Nota 2 8 2 2 3 4 3" xfId="23102" xr:uid="{5833D15A-F8DD-40C0-A140-0A2888FA8B24}"/>
    <cellStyle name="Nota 2 8 2 2 3 4 4" xfId="23103" xr:uid="{04D656B1-A65E-4762-8573-55AA0F4FB072}"/>
    <cellStyle name="Nota 2 8 2 2 3 5" xfId="23104" xr:uid="{08CBA8A2-8766-43FF-B1DA-571B90F8DC92}"/>
    <cellStyle name="Nota 2 8 2 2 3 5 2" xfId="23105" xr:uid="{F397C94F-266A-4457-B61B-687D1F8DD107}"/>
    <cellStyle name="Nota 2 8 2 2 3 5 3" xfId="23106" xr:uid="{F7AF6C27-B132-4C94-928C-D6B7C3CD09F8}"/>
    <cellStyle name="Nota 2 8 2 2 3 5 4" xfId="23107" xr:uid="{7B762EE6-E330-4E0D-928A-60E3D584BAEE}"/>
    <cellStyle name="Nota 2 8 2 2 3 6" xfId="23108" xr:uid="{D66998E3-5F86-446C-AAEA-64A298ADC8EB}"/>
    <cellStyle name="Nota 2 8 2 2 3 6 2" xfId="23109" xr:uid="{19D51C83-7405-41CA-8E85-7B6E30BF3C5C}"/>
    <cellStyle name="Nota 2 8 2 2 3 6 3" xfId="23110" xr:uid="{50896A54-AF32-4F83-8D2B-40AC4E5CD3B1}"/>
    <cellStyle name="Nota 2 8 2 2 3 6 4" xfId="23111" xr:uid="{46C021DC-2C9A-453F-84DA-2BCB04C487B6}"/>
    <cellStyle name="Nota 2 8 2 2 3 7" xfId="23112" xr:uid="{21ABD910-8687-468A-B44E-1C0EC08B5851}"/>
    <cellStyle name="Nota 2 8 2 2 3 8" xfId="23113" xr:uid="{D99331D9-4A67-42FB-8BB2-FEB8C0E337DA}"/>
    <cellStyle name="Nota 2 8 2 2 3 9" xfId="23114" xr:uid="{5B8255FF-6A4A-4ABC-B42A-B6512EB44E50}"/>
    <cellStyle name="Nota 2 8 2 2 4" xfId="23115" xr:uid="{D9318952-188F-4792-932F-3AE03DB75A49}"/>
    <cellStyle name="Nota 2 8 2 2 4 2" xfId="23116" xr:uid="{32B339A5-A93D-4980-8083-6C548FBEC63C}"/>
    <cellStyle name="Nota 2 8 2 2 4 3" xfId="23117" xr:uid="{5DF8C834-49A7-45E5-8DBC-775004C369FB}"/>
    <cellStyle name="Nota 2 8 2 2 4 4" xfId="23118" xr:uid="{D7CD25F5-1FE4-49D2-900F-99CB87A341F9}"/>
    <cellStyle name="Nota 2 8 2 2 4 5" xfId="23119" xr:uid="{5FFCE55A-EFB2-4ED6-8BC8-87575109536C}"/>
    <cellStyle name="Nota 2 8 2 2 5" xfId="23120" xr:uid="{771D63EF-8A59-432F-99DE-4CBE54754DFB}"/>
    <cellStyle name="Nota 2 8 2 2 5 2" xfId="23121" xr:uid="{B232AC0E-114A-4C50-8D01-13218F204F04}"/>
    <cellStyle name="Nota 2 8 2 2 5 3" xfId="23122" xr:uid="{AF9E964C-E6E1-414B-AADF-7D398AEF53B0}"/>
    <cellStyle name="Nota 2 8 2 2 5 4" xfId="23123" xr:uid="{BAAD3117-D944-4D87-AB63-2AAA35B5DC87}"/>
    <cellStyle name="Nota 2 8 2 2 5 5" xfId="23124" xr:uid="{CA2B693A-3BB5-4478-BCDC-AD7EBCF8B5CF}"/>
    <cellStyle name="Nota 2 8 2 2 6" xfId="23125" xr:uid="{779C3852-831C-4466-9691-66E566596B2F}"/>
    <cellStyle name="Nota 2 8 2 2 6 2" xfId="23126" xr:uid="{78DB8002-3CAC-4EF8-884E-33AAFEBC2936}"/>
    <cellStyle name="Nota 2 8 2 2 6 3" xfId="23127" xr:uid="{CD9DF305-564F-45E7-8AC1-B306426A74B7}"/>
    <cellStyle name="Nota 2 8 2 2 6 4" xfId="23128" xr:uid="{AAE05B24-B1CB-450B-AAB0-F2DFD4A5AC2A}"/>
    <cellStyle name="Nota 2 8 2 2 7" xfId="23129" xr:uid="{C11A0E0D-BBB4-47AF-80B5-C6FB78160558}"/>
    <cellStyle name="Nota 2 8 2 2 7 2" xfId="23130" xr:uid="{BB631873-8BB1-4410-8B49-0D9CFA67BC8A}"/>
    <cellStyle name="Nota 2 8 2 2 7 3" xfId="23131" xr:uid="{90711BC2-0DB0-4DE2-9F0C-602A12EA0438}"/>
    <cellStyle name="Nota 2 8 2 2 7 4" xfId="23132" xr:uid="{9169FB9B-68DA-4947-8A57-F5B73EBDA2B4}"/>
    <cellStyle name="Nota 2 8 2 2 8" xfId="23133" xr:uid="{6F9CBC8F-F7D4-430A-A900-E0D21351BC0C}"/>
    <cellStyle name="Nota 2 8 2 2 8 2" xfId="23134" xr:uid="{9A91641A-35B2-421F-A613-9E4A101F6DB4}"/>
    <cellStyle name="Nota 2 8 2 2 8 3" xfId="23135" xr:uid="{7DAD0A6C-0131-42E7-925F-8ECD7AE9D3BB}"/>
    <cellStyle name="Nota 2 8 2 2 8 4" xfId="23136" xr:uid="{F2C54340-16A0-4BCD-A591-85B08500FCD8}"/>
    <cellStyle name="Nota 2 8 2 2 9" xfId="23137" xr:uid="{E676FF2C-FD76-4382-AA3E-5E08B09F1AEF}"/>
    <cellStyle name="Nota 2 8 2 3" xfId="23138" xr:uid="{B489D38E-D93E-429C-A178-3E3CCB7A25E2}"/>
    <cellStyle name="Nota 2 8 2 3 10" xfId="23139" xr:uid="{410B2390-7963-4F45-A040-8AB25449CF0B}"/>
    <cellStyle name="Nota 2 8 2 3 2" xfId="23140" xr:uid="{E349E1DA-9A3F-4DB3-AA91-6AD075F3989D}"/>
    <cellStyle name="Nota 2 8 2 3 2 2" xfId="23141" xr:uid="{7952A2F3-7DAB-4894-B3D5-263AEF2ED915}"/>
    <cellStyle name="Nota 2 8 2 3 2 3" xfId="23142" xr:uid="{ABC5C794-E7FA-4FBA-A1E8-1A0CADCA0699}"/>
    <cellStyle name="Nota 2 8 2 3 2 4" xfId="23143" xr:uid="{88762945-BDAE-4777-BD0C-E815AAA7F4F4}"/>
    <cellStyle name="Nota 2 8 2 3 2 5" xfId="23144" xr:uid="{CB851626-406B-415A-B126-D788EAECB964}"/>
    <cellStyle name="Nota 2 8 2 3 3" xfId="23145" xr:uid="{44DF76FE-C323-404B-9907-060B2F3107F7}"/>
    <cellStyle name="Nota 2 8 2 3 3 2" xfId="23146" xr:uid="{08EF2E7B-5275-465C-8688-9743DABC4B3A}"/>
    <cellStyle name="Nota 2 8 2 3 3 3" xfId="23147" xr:uid="{842BC7BC-E2F2-44EE-9B20-E4FE8CCDA4A6}"/>
    <cellStyle name="Nota 2 8 2 3 3 4" xfId="23148" xr:uid="{6DCE9EE1-BCF2-49FB-A262-FA246AD5B359}"/>
    <cellStyle name="Nota 2 8 2 3 3 5" xfId="23149" xr:uid="{B42C982A-A6F3-45D2-B176-4B834205A60D}"/>
    <cellStyle name="Nota 2 8 2 3 4" xfId="23150" xr:uid="{23EA348C-B91A-440C-AAC1-0635FF8A6807}"/>
    <cellStyle name="Nota 2 8 2 3 4 2" xfId="23151" xr:uid="{1376D018-ECD9-4A56-AD67-1FE90C650F07}"/>
    <cellStyle name="Nota 2 8 2 3 4 3" xfId="23152" xr:uid="{E94AB726-2B1C-4734-9E59-9FC9A9508484}"/>
    <cellStyle name="Nota 2 8 2 3 4 4" xfId="23153" xr:uid="{F898AE7C-359B-4293-9F72-B88FBABD900F}"/>
    <cellStyle name="Nota 2 8 2 3 5" xfId="23154" xr:uid="{E840A684-C7F0-41A0-82AC-9C31E9E0329F}"/>
    <cellStyle name="Nota 2 8 2 3 5 2" xfId="23155" xr:uid="{6CF8746C-1BE8-4637-BD8A-27812D57AC4E}"/>
    <cellStyle name="Nota 2 8 2 3 5 3" xfId="23156" xr:uid="{B10CF6B9-B6C7-49B8-9842-684B5CC93ADE}"/>
    <cellStyle name="Nota 2 8 2 3 5 4" xfId="23157" xr:uid="{7D49E4FF-9847-4232-913A-40D09269E930}"/>
    <cellStyle name="Nota 2 8 2 3 6" xfId="23158" xr:uid="{271FE7F6-323A-4028-99FF-6EC2E5587445}"/>
    <cellStyle name="Nota 2 8 2 3 6 2" xfId="23159" xr:uid="{7BFF6A3B-42BD-465C-94BB-48C43960ABDB}"/>
    <cellStyle name="Nota 2 8 2 3 6 3" xfId="23160" xr:uid="{BF99CAC6-45FD-49AF-83D6-3D66E9A2789F}"/>
    <cellStyle name="Nota 2 8 2 3 6 4" xfId="23161" xr:uid="{AB7FEFEE-B692-44ED-979B-9CFACEFD1D4D}"/>
    <cellStyle name="Nota 2 8 2 3 7" xfId="23162" xr:uid="{C7C31B58-C0CB-4B52-A126-A09536D5AB58}"/>
    <cellStyle name="Nota 2 8 2 3 8" xfId="23163" xr:uid="{F58DEEC6-9B1C-43BA-9B66-5D142C27B0FF}"/>
    <cellStyle name="Nota 2 8 2 3 9" xfId="23164" xr:uid="{86C2968E-5F0F-4936-B463-EB5292F199E5}"/>
    <cellStyle name="Nota 2 8 2 4" xfId="23165" xr:uid="{C8392162-3399-4E04-9AEF-F835676A47D6}"/>
    <cellStyle name="Nota 2 8 2 4 10" xfId="23166" xr:uid="{994D8713-8BC6-41B1-962A-6E59A4B87AFC}"/>
    <cellStyle name="Nota 2 8 2 4 2" xfId="23167" xr:uid="{F406A2B6-C5C8-4080-9E12-EDA077B494C0}"/>
    <cellStyle name="Nota 2 8 2 4 2 2" xfId="23168" xr:uid="{F92BB2B8-3C6D-41A2-8885-1A3C67DCD75F}"/>
    <cellStyle name="Nota 2 8 2 4 2 3" xfId="23169" xr:uid="{8CADC1BD-AB8C-4FC6-8D2B-D1ADA8030759}"/>
    <cellStyle name="Nota 2 8 2 4 2 4" xfId="23170" xr:uid="{35E72F33-20B5-4CE1-812A-B5D5C00FA7DC}"/>
    <cellStyle name="Nota 2 8 2 4 2 5" xfId="23171" xr:uid="{2712F49C-BC0F-41FA-B1F8-2852B614ABAD}"/>
    <cellStyle name="Nota 2 8 2 4 3" xfId="23172" xr:uid="{D7132985-2E0D-4AB2-8747-C066B5C719B0}"/>
    <cellStyle name="Nota 2 8 2 4 3 2" xfId="23173" xr:uid="{AF5637A6-6171-49FF-BEBE-D8BB8C66937C}"/>
    <cellStyle name="Nota 2 8 2 4 3 3" xfId="23174" xr:uid="{429C86CD-DB3A-4AB9-A655-EAC5D0CAE55D}"/>
    <cellStyle name="Nota 2 8 2 4 3 4" xfId="23175" xr:uid="{D44C6022-B4EB-414F-B9D6-E742974E7824}"/>
    <cellStyle name="Nota 2 8 2 4 3 5" xfId="23176" xr:uid="{BF7DAFF5-9BC6-4FFF-A0E1-0AA89E44AB8B}"/>
    <cellStyle name="Nota 2 8 2 4 4" xfId="23177" xr:uid="{6AEFB98A-D3C4-4637-80FC-85C3C9DEDF21}"/>
    <cellStyle name="Nota 2 8 2 4 4 2" xfId="23178" xr:uid="{BEC9FBF7-B883-484C-BE86-7899B5C13BAA}"/>
    <cellStyle name="Nota 2 8 2 4 4 3" xfId="23179" xr:uid="{1D853B04-25AB-40B5-B710-6705476E3B5F}"/>
    <cellStyle name="Nota 2 8 2 4 4 4" xfId="23180" xr:uid="{96011DB0-71DB-4C6F-9A90-07D2573A5C65}"/>
    <cellStyle name="Nota 2 8 2 4 5" xfId="23181" xr:uid="{D63420A5-673E-436A-BE74-95A309DBC084}"/>
    <cellStyle name="Nota 2 8 2 4 5 2" xfId="23182" xr:uid="{54B84E9E-21F7-45C3-AC57-69F373262CCB}"/>
    <cellStyle name="Nota 2 8 2 4 5 3" xfId="23183" xr:uid="{B29FC240-3627-40D9-ABAB-1BEF7708A95E}"/>
    <cellStyle name="Nota 2 8 2 4 5 4" xfId="23184" xr:uid="{40B3F622-87D3-4B9C-8B80-21900230D6E6}"/>
    <cellStyle name="Nota 2 8 2 4 6" xfId="23185" xr:uid="{22598725-062F-4D61-9099-B1477EE7C065}"/>
    <cellStyle name="Nota 2 8 2 4 6 2" xfId="23186" xr:uid="{555E974A-DB9E-4713-9093-3B9AB5B988CB}"/>
    <cellStyle name="Nota 2 8 2 4 6 3" xfId="23187" xr:uid="{CFEC9BD5-EB7B-44A0-B73C-E41A0CB4910B}"/>
    <cellStyle name="Nota 2 8 2 4 6 4" xfId="23188" xr:uid="{5684510F-099F-4385-ADEF-62890E1DA31A}"/>
    <cellStyle name="Nota 2 8 2 4 7" xfId="23189" xr:uid="{3381E03D-2FC1-4061-97B3-A31599DD7A74}"/>
    <cellStyle name="Nota 2 8 2 4 8" xfId="23190" xr:uid="{BF6F5270-C4CC-4CE4-B334-11A13933A6EE}"/>
    <cellStyle name="Nota 2 8 2 4 9" xfId="23191" xr:uid="{F0815235-BF1E-4547-AD1D-929BBDA12C07}"/>
    <cellStyle name="Nota 2 8 2 5" xfId="23192" xr:uid="{2F27F901-889B-4EF0-AD77-967C501FB7CF}"/>
    <cellStyle name="Nota 2 8 2 5 10" xfId="23193" xr:uid="{9EC24161-569F-4B95-BD52-1D9FD32C9C43}"/>
    <cellStyle name="Nota 2 8 2 5 2" xfId="23194" xr:uid="{78D2650D-78F8-4018-8E68-9878897D2F68}"/>
    <cellStyle name="Nota 2 8 2 5 2 2" xfId="23195" xr:uid="{EA39422B-DC72-4818-9505-C04D511AE2EF}"/>
    <cellStyle name="Nota 2 8 2 5 2 3" xfId="23196" xr:uid="{942DB5A2-BCA4-4AAF-BDF9-E8EB8F28EEBE}"/>
    <cellStyle name="Nota 2 8 2 5 2 4" xfId="23197" xr:uid="{F46B788D-442A-4A4E-9791-2E418B896F6A}"/>
    <cellStyle name="Nota 2 8 2 5 2 5" xfId="23198" xr:uid="{93DAC84D-799A-4599-96F5-D616E177A574}"/>
    <cellStyle name="Nota 2 8 2 5 3" xfId="23199" xr:uid="{D3697DAC-7977-4AB1-B13D-CD4376E2E2B3}"/>
    <cellStyle name="Nota 2 8 2 5 3 2" xfId="23200" xr:uid="{DCF07A52-6CE6-4ABB-8D88-9105C1ACC96A}"/>
    <cellStyle name="Nota 2 8 2 5 3 3" xfId="23201" xr:uid="{95DBB06F-F3B8-48FD-88EE-A1BF54CCFA41}"/>
    <cellStyle name="Nota 2 8 2 5 3 4" xfId="23202" xr:uid="{80C38FE3-DE42-4FB9-B9A4-7EFC4E5A0B54}"/>
    <cellStyle name="Nota 2 8 2 5 3 5" xfId="23203" xr:uid="{FF16BDC5-2B66-4BDD-8A50-9371CF5B38A5}"/>
    <cellStyle name="Nota 2 8 2 5 4" xfId="23204" xr:uid="{100F268B-CAD7-4970-AAF1-F93DDB77CE61}"/>
    <cellStyle name="Nota 2 8 2 5 4 2" xfId="23205" xr:uid="{BDC455E1-C321-4932-8D9C-C2836E46B72B}"/>
    <cellStyle name="Nota 2 8 2 5 4 3" xfId="23206" xr:uid="{5D3A6FD3-F5CE-43AA-9CC2-C1655B328738}"/>
    <cellStyle name="Nota 2 8 2 5 4 4" xfId="23207" xr:uid="{74176F88-EEF7-4D92-ABE2-76DDC68D7579}"/>
    <cellStyle name="Nota 2 8 2 5 5" xfId="23208" xr:uid="{9EF979BF-86A3-4F93-A838-3ABBBAA87513}"/>
    <cellStyle name="Nota 2 8 2 5 5 2" xfId="23209" xr:uid="{70DF711C-A654-4D54-A12D-56CCB3B5724A}"/>
    <cellStyle name="Nota 2 8 2 5 5 3" xfId="23210" xr:uid="{E32A44B4-0D9A-432E-BD08-7C76E026906C}"/>
    <cellStyle name="Nota 2 8 2 5 5 4" xfId="23211" xr:uid="{BB7D082D-0C2E-4FFB-A12E-85CDEE1443AF}"/>
    <cellStyle name="Nota 2 8 2 5 6" xfId="23212" xr:uid="{7C731F4C-48E9-4D6C-94FE-070E474AD452}"/>
    <cellStyle name="Nota 2 8 2 5 6 2" xfId="23213" xr:uid="{BDC1A535-B43D-40AB-8D9B-A638E96229C5}"/>
    <cellStyle name="Nota 2 8 2 5 6 3" xfId="23214" xr:uid="{97908310-984B-4540-AD3F-C22332D39A57}"/>
    <cellStyle name="Nota 2 8 2 5 6 4" xfId="23215" xr:uid="{1506BF40-7DE8-451F-9E80-A402A4817D21}"/>
    <cellStyle name="Nota 2 8 2 5 7" xfId="23216" xr:uid="{AF044D60-3DF3-47B9-BDDC-F7DA440BB62B}"/>
    <cellStyle name="Nota 2 8 2 5 8" xfId="23217" xr:uid="{6D837390-787E-4569-ADE9-D1E504B25113}"/>
    <cellStyle name="Nota 2 8 2 5 9" xfId="23218" xr:uid="{C5ADE8A0-5895-4816-B123-CE1D8AB65FE4}"/>
    <cellStyle name="Nota 2 8 2 6" xfId="23219" xr:uid="{6493C780-D633-4418-AFBF-E7F9CD571AE8}"/>
    <cellStyle name="Nota 2 8 2 6 2" xfId="23220" xr:uid="{5D083A96-FEFF-4E8D-BB25-718EAB87E361}"/>
    <cellStyle name="Nota 2 8 2 6 3" xfId="23221" xr:uid="{E6098BE3-3BED-46B5-ABEB-A0C55432D263}"/>
    <cellStyle name="Nota 2 8 2 6 4" xfId="23222" xr:uid="{105988D2-1A82-40C2-8C9E-91243A5176A8}"/>
    <cellStyle name="Nota 2 8 2 6 5" xfId="23223" xr:uid="{8E948AD8-7954-40F4-87DB-E10D7F3D1D57}"/>
    <cellStyle name="Nota 2 8 2 7" xfId="23224" xr:uid="{B8DA29A8-1E08-430D-A27E-A0ED22D8B33E}"/>
    <cellStyle name="Nota 2 8 2 7 2" xfId="23225" xr:uid="{0A72052E-72D5-49F2-A411-48A6613047F8}"/>
    <cellStyle name="Nota 2 8 2 7 3" xfId="23226" xr:uid="{09FCD14E-40EE-41F7-82EF-271114B000B3}"/>
    <cellStyle name="Nota 2 8 2 7 4" xfId="23227" xr:uid="{927C396E-89D6-405B-81B3-3AB180E08171}"/>
    <cellStyle name="Nota 2 8 2 8" xfId="23228" xr:uid="{8C51A1B2-1767-43F0-BFD5-7D994841003E}"/>
    <cellStyle name="Nota 2 8 2 8 2" xfId="23229" xr:uid="{B6962EFB-84BC-4F07-A497-F113E6F85371}"/>
    <cellStyle name="Nota 2 8 2 8 3" xfId="23230" xr:uid="{8E68BD46-1338-49C4-BF1F-94EF7A7C6025}"/>
    <cellStyle name="Nota 2 8 2 8 4" xfId="23231" xr:uid="{6AD70824-F036-4D08-92FE-28489F6CC353}"/>
    <cellStyle name="Nota 2 8 2 9" xfId="23232" xr:uid="{614AAC2E-E2EF-45A3-B353-DB6DEA2E8450}"/>
    <cellStyle name="Nota 2 8 2 9 2" xfId="23233" xr:uid="{E431BDCF-2DB5-4016-B344-8AC57B30B018}"/>
    <cellStyle name="Nota 2 8 2 9 3" xfId="23234" xr:uid="{07DBCDDA-721D-4EAE-B6D2-56D19E682318}"/>
    <cellStyle name="Nota 2 8 2 9 4" xfId="23235" xr:uid="{E6407BC9-4630-41F7-9C5A-3CAF3CB145D8}"/>
    <cellStyle name="Nota 2 8 3" xfId="963" xr:uid="{EED00AE1-81A4-44C3-9CCF-6D5430C76872}"/>
    <cellStyle name="Nota 2 8 3 10" xfId="23236" xr:uid="{E6191A80-49E3-43F4-A085-882CDE949C6A}"/>
    <cellStyle name="Nota 2 8 3 11" xfId="23237" xr:uid="{1E03BB6C-276F-454E-8EB2-0AF75AC04240}"/>
    <cellStyle name="Nota 2 8 3 12" xfId="23238" xr:uid="{CF25DC94-09A6-405B-940F-A35B826E9D12}"/>
    <cellStyle name="Nota 2 8 3 13" xfId="23239" xr:uid="{D9687CC9-0F75-4977-80BB-824C27F29933}"/>
    <cellStyle name="Nota 2 8 3 14" xfId="23240" xr:uid="{B25A67CE-AA31-4D6C-839F-FE31B4DE51BE}"/>
    <cellStyle name="Nota 2 8 3 2" xfId="23241" xr:uid="{64DB4CC4-4152-4995-A2A2-CD72053716C4}"/>
    <cellStyle name="Nota 2 8 3 2 10" xfId="23242" xr:uid="{F2A62281-9B3F-4D17-8E83-983AFFD1EC08}"/>
    <cellStyle name="Nota 2 8 3 2 2" xfId="23243" xr:uid="{E4EB400F-FD8F-4385-B380-CD3A134F567A}"/>
    <cellStyle name="Nota 2 8 3 2 2 2" xfId="23244" xr:uid="{FCE542B5-0FA2-4001-8182-41088F2ED0B7}"/>
    <cellStyle name="Nota 2 8 3 2 2 3" xfId="23245" xr:uid="{1E277C22-384E-4631-AF0D-4A77C5F85CB6}"/>
    <cellStyle name="Nota 2 8 3 2 2 4" xfId="23246" xr:uid="{146F8C95-0C79-4A07-A609-F91B68D71D61}"/>
    <cellStyle name="Nota 2 8 3 2 2 5" xfId="23247" xr:uid="{3C8668E2-2665-4EAE-AD81-89C37BC3B2EF}"/>
    <cellStyle name="Nota 2 8 3 2 3" xfId="23248" xr:uid="{8EFB8C7A-7078-46DD-B516-F38298E46FCC}"/>
    <cellStyle name="Nota 2 8 3 2 3 2" xfId="23249" xr:uid="{416D7EB6-DE26-4F73-83B9-E214B8AD8552}"/>
    <cellStyle name="Nota 2 8 3 2 3 3" xfId="23250" xr:uid="{E875FDD7-5A68-478F-BD8E-446FD933C124}"/>
    <cellStyle name="Nota 2 8 3 2 3 4" xfId="23251" xr:uid="{3EDCA8FB-80E8-4D6B-8612-3423B1C35935}"/>
    <cellStyle name="Nota 2 8 3 2 3 5" xfId="23252" xr:uid="{E02A793F-2910-4127-BA76-418D962899B7}"/>
    <cellStyle name="Nota 2 8 3 2 4" xfId="23253" xr:uid="{3A12EAB2-4512-44D3-9667-AAF57DC52F2A}"/>
    <cellStyle name="Nota 2 8 3 2 4 2" xfId="23254" xr:uid="{ADECAD1C-CE6F-47BE-83FE-4F5DE9ED5D85}"/>
    <cellStyle name="Nota 2 8 3 2 4 3" xfId="23255" xr:uid="{E5130B62-ABF0-4AEC-AA8C-42A3B5EEA6D8}"/>
    <cellStyle name="Nota 2 8 3 2 4 4" xfId="23256" xr:uid="{B4CD40CB-F202-4089-9CA3-69344F9929F6}"/>
    <cellStyle name="Nota 2 8 3 2 5" xfId="23257" xr:uid="{656EB3E0-3FDC-4859-9106-128C79B85FD5}"/>
    <cellStyle name="Nota 2 8 3 2 5 2" xfId="23258" xr:uid="{D096F4C6-F9DA-4AFA-BD36-603FEB03F19E}"/>
    <cellStyle name="Nota 2 8 3 2 5 3" xfId="23259" xr:uid="{AF6DA7A6-61E4-49C1-B971-5A7852013171}"/>
    <cellStyle name="Nota 2 8 3 2 5 4" xfId="23260" xr:uid="{654834AC-1648-4802-879B-322426F038A8}"/>
    <cellStyle name="Nota 2 8 3 2 6" xfId="23261" xr:uid="{A74EA3F0-0074-4668-9382-E70E3603DA4B}"/>
    <cellStyle name="Nota 2 8 3 2 6 2" xfId="23262" xr:uid="{11A630CA-35E4-4D4A-BBE3-6A54632A3A67}"/>
    <cellStyle name="Nota 2 8 3 2 6 3" xfId="23263" xr:uid="{D1FDABF5-5FA0-4C22-A62A-D3C2BB211445}"/>
    <cellStyle name="Nota 2 8 3 2 6 4" xfId="23264" xr:uid="{7424B467-1C2D-44FA-98E8-FA897D41A229}"/>
    <cellStyle name="Nota 2 8 3 2 7" xfId="23265" xr:uid="{E48ED304-6B9C-4CBE-8A45-EB29B1B7C436}"/>
    <cellStyle name="Nota 2 8 3 2 8" xfId="23266" xr:uid="{2AE27DEC-CA3C-49BF-AC0C-FEF5A7E43D22}"/>
    <cellStyle name="Nota 2 8 3 2 9" xfId="23267" xr:uid="{74104420-2221-40EF-976E-608511F22754}"/>
    <cellStyle name="Nota 2 8 3 3" xfId="23268" xr:uid="{35A3687B-84AE-464F-8407-601082794666}"/>
    <cellStyle name="Nota 2 8 3 3 10" xfId="23269" xr:uid="{9314710A-22F5-402B-A655-9F8DB26B9DF2}"/>
    <cellStyle name="Nota 2 8 3 3 2" xfId="23270" xr:uid="{0EF2E5FC-2098-4AE8-B838-8812754AC10C}"/>
    <cellStyle name="Nota 2 8 3 3 2 2" xfId="23271" xr:uid="{FCA5ED9B-457E-4681-9A19-A336BB3F0AAF}"/>
    <cellStyle name="Nota 2 8 3 3 2 3" xfId="23272" xr:uid="{197FCB75-51B8-4F39-B3D8-DE1709FB5446}"/>
    <cellStyle name="Nota 2 8 3 3 2 4" xfId="23273" xr:uid="{843123E1-00AE-4196-8C23-67243F46F0EC}"/>
    <cellStyle name="Nota 2 8 3 3 2 5" xfId="23274" xr:uid="{D0E95E0D-C327-4911-8851-5F80FD329A17}"/>
    <cellStyle name="Nota 2 8 3 3 3" xfId="23275" xr:uid="{AB7AF087-9CFE-4023-9A8B-6DF95F86D0C2}"/>
    <cellStyle name="Nota 2 8 3 3 3 2" xfId="23276" xr:uid="{A4A09A37-83D5-453F-95B7-1486B65118DE}"/>
    <cellStyle name="Nota 2 8 3 3 3 3" xfId="23277" xr:uid="{93FDE6E5-7348-4085-8E1E-69DB307AB343}"/>
    <cellStyle name="Nota 2 8 3 3 3 4" xfId="23278" xr:uid="{B054564B-FDA4-4445-8B8A-0E715A44CA35}"/>
    <cellStyle name="Nota 2 8 3 3 3 5" xfId="23279" xr:uid="{14BA13E3-EB36-4F01-B2A7-A6DAB42B29D8}"/>
    <cellStyle name="Nota 2 8 3 3 4" xfId="23280" xr:uid="{A5BEAAD7-4778-4E71-AADD-6558A54B5034}"/>
    <cellStyle name="Nota 2 8 3 3 4 2" xfId="23281" xr:uid="{5E297AC5-89C7-46C5-AC14-D1D236F164B3}"/>
    <cellStyle name="Nota 2 8 3 3 4 3" xfId="23282" xr:uid="{5F29069E-0CE0-4931-AD57-A322B8343EAE}"/>
    <cellStyle name="Nota 2 8 3 3 4 4" xfId="23283" xr:uid="{B2514D2F-7C20-4B78-B114-C606803C5142}"/>
    <cellStyle name="Nota 2 8 3 3 5" xfId="23284" xr:uid="{C8631914-1BD4-44BF-A4CF-98094FA63DF1}"/>
    <cellStyle name="Nota 2 8 3 3 5 2" xfId="23285" xr:uid="{46675C51-696C-4498-8008-AB5F62C9753C}"/>
    <cellStyle name="Nota 2 8 3 3 5 3" xfId="23286" xr:uid="{29B07FE7-69D3-4A73-B360-893B0AA0369B}"/>
    <cellStyle name="Nota 2 8 3 3 5 4" xfId="23287" xr:uid="{38E57F57-CD3A-4210-A927-728EC8B61ED3}"/>
    <cellStyle name="Nota 2 8 3 3 6" xfId="23288" xr:uid="{914F770B-E636-4EE1-A1A1-91EA7C3BAFE3}"/>
    <cellStyle name="Nota 2 8 3 3 6 2" xfId="23289" xr:uid="{1E87C6FD-E932-4C35-8848-524253D0E879}"/>
    <cellStyle name="Nota 2 8 3 3 6 3" xfId="23290" xr:uid="{CC96731C-59AF-4BBD-8D5F-7AC9BA45A6F3}"/>
    <cellStyle name="Nota 2 8 3 3 6 4" xfId="23291" xr:uid="{59F52C64-F172-4B17-91B3-CCFA74F3157D}"/>
    <cellStyle name="Nota 2 8 3 3 7" xfId="23292" xr:uid="{48CC0960-BDD6-4FEA-BA0A-AFEC1F17B48C}"/>
    <cellStyle name="Nota 2 8 3 3 8" xfId="23293" xr:uid="{E42B91A4-0C64-47E3-ACD0-97490EB090B9}"/>
    <cellStyle name="Nota 2 8 3 3 9" xfId="23294" xr:uid="{E0BE9FE4-206E-4DE6-A018-E8498DE8E895}"/>
    <cellStyle name="Nota 2 8 3 4" xfId="23295" xr:uid="{B40E171F-DBC7-4922-89DF-A4FAB915876D}"/>
    <cellStyle name="Nota 2 8 3 4 2" xfId="23296" xr:uid="{1C711A5B-BC2E-4762-8000-1011988263F8}"/>
    <cellStyle name="Nota 2 8 3 4 3" xfId="23297" xr:uid="{F14AEDC5-4879-4E0D-9472-75FA2FB1192C}"/>
    <cellStyle name="Nota 2 8 3 4 4" xfId="23298" xr:uid="{4BC6EB4D-0EC4-40AA-AFFF-858BF276CAE2}"/>
    <cellStyle name="Nota 2 8 3 4 5" xfId="23299" xr:uid="{6BDCA3E8-087F-49A1-B35F-FC2195807054}"/>
    <cellStyle name="Nota 2 8 3 5" xfId="23300" xr:uid="{996D7CAA-935E-47B8-809A-D2F1B15F5AA4}"/>
    <cellStyle name="Nota 2 8 3 5 2" xfId="23301" xr:uid="{1A664102-4DE8-46EB-881F-26BE0C78B7CB}"/>
    <cellStyle name="Nota 2 8 3 5 3" xfId="23302" xr:uid="{614EADC5-8C77-4C29-8E02-4A3F3FE3FFBE}"/>
    <cellStyle name="Nota 2 8 3 5 4" xfId="23303" xr:uid="{F4F68296-9145-4660-AD96-7CC42A5417B8}"/>
    <cellStyle name="Nota 2 8 3 5 5" xfId="23304" xr:uid="{46DC57B8-7C4B-481A-AE69-3D0C45F0D000}"/>
    <cellStyle name="Nota 2 8 3 6" xfId="23305" xr:uid="{F51D0A99-EA29-4F5F-A89D-3B27AAA16104}"/>
    <cellStyle name="Nota 2 8 3 6 2" xfId="23306" xr:uid="{051AA474-197D-4960-AC15-8D830324D1A4}"/>
    <cellStyle name="Nota 2 8 3 6 3" xfId="23307" xr:uid="{41A51D1C-F831-4EA5-A568-3419D1D244C7}"/>
    <cellStyle name="Nota 2 8 3 6 4" xfId="23308" xr:uid="{79F4EEC8-656E-42E2-9D6A-7304AB7B2DDF}"/>
    <cellStyle name="Nota 2 8 3 7" xfId="23309" xr:uid="{30D9F4BB-008A-4CCE-9964-C66738D646E1}"/>
    <cellStyle name="Nota 2 8 3 7 2" xfId="23310" xr:uid="{D1E13396-8045-4DA1-BF72-1939365B237C}"/>
    <cellStyle name="Nota 2 8 3 7 3" xfId="23311" xr:uid="{8247E83B-89D9-44FD-8F86-A06836EF2B35}"/>
    <cellStyle name="Nota 2 8 3 7 4" xfId="23312" xr:uid="{F186BB27-A088-43E5-9B1F-C944B970228D}"/>
    <cellStyle name="Nota 2 8 3 8" xfId="23313" xr:uid="{D86EA4D9-373D-4D19-B3FD-64F0427373A1}"/>
    <cellStyle name="Nota 2 8 3 8 2" xfId="23314" xr:uid="{E907A57C-7D57-4EDE-BD22-0EDA3C94D432}"/>
    <cellStyle name="Nota 2 8 3 8 3" xfId="23315" xr:uid="{89180E5D-1F85-445D-87A0-C6020A625DA5}"/>
    <cellStyle name="Nota 2 8 3 8 4" xfId="23316" xr:uid="{1AF4E920-624B-436A-8967-6F1FA1604A66}"/>
    <cellStyle name="Nota 2 8 3 9" xfId="23317" xr:uid="{DFE4FB55-E4BD-44D5-BFBC-FE1D7E762CED}"/>
    <cellStyle name="Nota 2 8 4" xfId="23318" xr:uid="{91B04EE4-7376-4791-9AC5-C00994BEC928}"/>
    <cellStyle name="Nota 2 8 4 10" xfId="23319" xr:uid="{18274170-8DC0-434C-B565-60586C4DD62D}"/>
    <cellStyle name="Nota 2 8 4 2" xfId="23320" xr:uid="{CD784481-CF33-4A8C-8984-3605B068CE5F}"/>
    <cellStyle name="Nota 2 8 4 2 2" xfId="23321" xr:uid="{7B5C0E64-4E63-40BA-88F9-77904B6455E6}"/>
    <cellStyle name="Nota 2 8 4 2 3" xfId="23322" xr:uid="{8E2EB75A-D1BA-4F7D-AE8E-87E097C94C4E}"/>
    <cellStyle name="Nota 2 8 4 2 4" xfId="23323" xr:uid="{803A761E-97BB-40F2-99E0-51250FB848A7}"/>
    <cellStyle name="Nota 2 8 4 2 5" xfId="23324" xr:uid="{36121EE8-7E07-4A16-BCCF-F2D4F581C29D}"/>
    <cellStyle name="Nota 2 8 4 3" xfId="23325" xr:uid="{B505CFE5-2468-4A6C-92D1-7DC4C7E3BE6C}"/>
    <cellStyle name="Nota 2 8 4 3 2" xfId="23326" xr:uid="{0BBB282D-15C3-4124-B06E-D1943B636A24}"/>
    <cellStyle name="Nota 2 8 4 3 3" xfId="23327" xr:uid="{75CBBCB3-DB94-419D-A4A9-2728488B9E47}"/>
    <cellStyle name="Nota 2 8 4 3 4" xfId="23328" xr:uid="{5FB1E2BB-750C-4C33-BDA4-550220A88F64}"/>
    <cellStyle name="Nota 2 8 4 3 5" xfId="23329" xr:uid="{A0BBD1AC-2EC2-4FDC-BC88-392653C28938}"/>
    <cellStyle name="Nota 2 8 4 4" xfId="23330" xr:uid="{3B313423-D2DA-49FB-9041-DBD8A13D7EF8}"/>
    <cellStyle name="Nota 2 8 4 4 2" xfId="23331" xr:uid="{DE675FAB-09CD-4916-9A01-C81BDE75ACAE}"/>
    <cellStyle name="Nota 2 8 4 4 3" xfId="23332" xr:uid="{AE1C0630-9256-4915-9C0F-5C6397CE2B52}"/>
    <cellStyle name="Nota 2 8 4 4 4" xfId="23333" xr:uid="{33EE5B90-E15D-411C-9313-13C12FC12DB3}"/>
    <cellStyle name="Nota 2 8 4 5" xfId="23334" xr:uid="{A28ABD75-D9BC-4705-9DA8-74DD83C3EF93}"/>
    <cellStyle name="Nota 2 8 4 5 2" xfId="23335" xr:uid="{EF110A26-CE43-4A14-8617-B5F24504A0CE}"/>
    <cellStyle name="Nota 2 8 4 5 3" xfId="23336" xr:uid="{95A0808C-2D28-48A7-B6E1-44E148F63A8D}"/>
    <cellStyle name="Nota 2 8 4 5 4" xfId="23337" xr:uid="{9ED8C572-D5B1-424E-AE84-27F0016904F5}"/>
    <cellStyle name="Nota 2 8 4 6" xfId="23338" xr:uid="{2F7C3EC7-6379-4378-BD9E-4E43E93BC00C}"/>
    <cellStyle name="Nota 2 8 4 6 2" xfId="23339" xr:uid="{BE1368CE-D7A7-48DF-9766-4B29EBB982C6}"/>
    <cellStyle name="Nota 2 8 4 6 3" xfId="23340" xr:uid="{D7ED21E2-20B9-4C7A-9D5E-99DF18716D66}"/>
    <cellStyle name="Nota 2 8 4 6 4" xfId="23341" xr:uid="{BFABD18D-B4D4-4997-8038-11850E9CA477}"/>
    <cellStyle name="Nota 2 8 4 7" xfId="23342" xr:uid="{D6BAE231-23AE-4B23-8424-9B4CCA3D1899}"/>
    <cellStyle name="Nota 2 8 4 8" xfId="23343" xr:uid="{C7100CAF-80D6-4952-A706-9CF6499452EB}"/>
    <cellStyle name="Nota 2 8 4 9" xfId="23344" xr:uid="{50D103BC-1212-4073-96E0-9DB68DF66F79}"/>
    <cellStyle name="Nota 2 8 5" xfId="23345" xr:uid="{68018F5E-361E-4849-8C25-CF81E7FB8BD1}"/>
    <cellStyle name="Nota 2 8 5 10" xfId="23346" xr:uid="{678068BA-DAE2-4C1D-9D32-CBBE171F96A4}"/>
    <cellStyle name="Nota 2 8 5 2" xfId="23347" xr:uid="{54FBC22F-F636-48BB-A206-3C1C81C7A03D}"/>
    <cellStyle name="Nota 2 8 5 2 2" xfId="23348" xr:uid="{38E043E9-644A-4030-8BB0-9C18C23C3969}"/>
    <cellStyle name="Nota 2 8 5 2 3" xfId="23349" xr:uid="{4CF05A20-A492-4B8F-8B11-E9A96FC5661C}"/>
    <cellStyle name="Nota 2 8 5 2 4" xfId="23350" xr:uid="{2987F6DE-B253-4042-A4E1-FC2A4252E14A}"/>
    <cellStyle name="Nota 2 8 5 2 5" xfId="23351" xr:uid="{7E423600-886D-488C-AD98-B2A5ACC84BBF}"/>
    <cellStyle name="Nota 2 8 5 3" xfId="23352" xr:uid="{09E51B37-B111-44C8-85A1-5A5EA6603D6E}"/>
    <cellStyle name="Nota 2 8 5 3 2" xfId="23353" xr:uid="{A709783D-868A-4C09-BB07-F9822D218465}"/>
    <cellStyle name="Nota 2 8 5 3 3" xfId="23354" xr:uid="{4CD5D14C-FBD3-4018-80A7-13A0A8B8C128}"/>
    <cellStyle name="Nota 2 8 5 3 4" xfId="23355" xr:uid="{F02D8343-35AC-4A87-A768-06227CEF01CC}"/>
    <cellStyle name="Nota 2 8 5 3 5" xfId="23356" xr:uid="{9A377AC0-033B-4574-BC39-D4D7A12D9F29}"/>
    <cellStyle name="Nota 2 8 5 4" xfId="23357" xr:uid="{70AA152F-E471-4E05-BCCA-34B2271697B1}"/>
    <cellStyle name="Nota 2 8 5 4 2" xfId="23358" xr:uid="{D46A3736-5857-4F6C-BB47-773E539AC4E8}"/>
    <cellStyle name="Nota 2 8 5 4 3" xfId="23359" xr:uid="{D094F493-046B-406A-94AB-6E7A03F625A0}"/>
    <cellStyle name="Nota 2 8 5 4 4" xfId="23360" xr:uid="{938456C2-9203-4A50-B6E3-102CC5EB01EC}"/>
    <cellStyle name="Nota 2 8 5 5" xfId="23361" xr:uid="{97D30118-377E-4B26-8802-990D41BC253E}"/>
    <cellStyle name="Nota 2 8 5 5 2" xfId="23362" xr:uid="{EBB3C30F-6C79-4E5B-8802-9007EDE52B01}"/>
    <cellStyle name="Nota 2 8 5 5 3" xfId="23363" xr:uid="{A27E2A3A-967E-4FE8-90B2-B137822E583D}"/>
    <cellStyle name="Nota 2 8 5 5 4" xfId="23364" xr:uid="{51DD8514-252E-4B69-A247-727A2D1A5688}"/>
    <cellStyle name="Nota 2 8 5 6" xfId="23365" xr:uid="{E9F2BF2C-8C92-4B9F-824F-AA2363FF142E}"/>
    <cellStyle name="Nota 2 8 5 6 2" xfId="23366" xr:uid="{CD9F16F2-51C6-4362-9137-4AA477E63A28}"/>
    <cellStyle name="Nota 2 8 5 6 3" xfId="23367" xr:uid="{6469D233-1E95-4E74-9C67-B248D06BDCFF}"/>
    <cellStyle name="Nota 2 8 5 6 4" xfId="23368" xr:uid="{8F6CECB1-AA02-4608-92E5-3CB6E90ABD18}"/>
    <cellStyle name="Nota 2 8 5 7" xfId="23369" xr:uid="{5D489BE4-CA26-4881-8911-9A5908221A4E}"/>
    <cellStyle name="Nota 2 8 5 8" xfId="23370" xr:uid="{07B152E7-7903-4A5B-BC45-6AD9BA7912CD}"/>
    <cellStyle name="Nota 2 8 5 9" xfId="23371" xr:uid="{F218AD91-9985-4E5A-ACF6-1381ECDC5FD5}"/>
    <cellStyle name="Nota 2 8 6" xfId="23372" xr:uid="{69FFCCDD-5E1C-4E69-B319-7D6DD7087452}"/>
    <cellStyle name="Nota 2 8 6 10" xfId="23373" xr:uid="{95813928-613E-49AA-A237-7EEA1610B5DE}"/>
    <cellStyle name="Nota 2 8 6 2" xfId="23374" xr:uid="{2847E15D-5E8B-42D8-8473-D6C478F45E24}"/>
    <cellStyle name="Nota 2 8 6 2 2" xfId="23375" xr:uid="{C92FE3AA-6379-488F-8B90-7682A07EB8B0}"/>
    <cellStyle name="Nota 2 8 6 2 3" xfId="23376" xr:uid="{9A802A36-1133-4A55-9E37-DDAAABE0CD4B}"/>
    <cellStyle name="Nota 2 8 6 2 4" xfId="23377" xr:uid="{7B0B0C65-AF94-4112-8167-7BC500806DBD}"/>
    <cellStyle name="Nota 2 8 6 2 5" xfId="23378" xr:uid="{28E37967-51B0-4918-A64E-88411A2EFCBB}"/>
    <cellStyle name="Nota 2 8 6 3" xfId="23379" xr:uid="{A31A1ADB-4D0F-4684-BD67-31AE6C65DD65}"/>
    <cellStyle name="Nota 2 8 6 3 2" xfId="23380" xr:uid="{7947C940-024E-440C-8D7B-AD49E704ABEC}"/>
    <cellStyle name="Nota 2 8 6 3 3" xfId="23381" xr:uid="{3DDA16CE-1E29-49CA-8D54-88B8855511C5}"/>
    <cellStyle name="Nota 2 8 6 3 4" xfId="23382" xr:uid="{6C7B7141-15CE-487E-9D7E-3656FC332952}"/>
    <cellStyle name="Nota 2 8 6 3 5" xfId="23383" xr:uid="{C954D149-1137-4C64-BE12-A5438A10724C}"/>
    <cellStyle name="Nota 2 8 6 4" xfId="23384" xr:uid="{9BDA417A-023C-46A6-844C-A0D4E6F8654E}"/>
    <cellStyle name="Nota 2 8 6 4 2" xfId="23385" xr:uid="{DF9E0BD3-A4F0-4AD0-8E8B-A3410B9C6E13}"/>
    <cellStyle name="Nota 2 8 6 4 3" xfId="23386" xr:uid="{41BC8B79-58D0-4630-8808-6AA40CF63892}"/>
    <cellStyle name="Nota 2 8 6 4 4" xfId="23387" xr:uid="{A86CE37D-94C4-4772-B53B-574B1CCB908A}"/>
    <cellStyle name="Nota 2 8 6 5" xfId="23388" xr:uid="{A0EE7016-6446-480B-9C35-E74C0329C773}"/>
    <cellStyle name="Nota 2 8 6 5 2" xfId="23389" xr:uid="{6970B670-C7D4-4E2D-9BD1-9AF03CA7513F}"/>
    <cellStyle name="Nota 2 8 6 5 3" xfId="23390" xr:uid="{4951404C-5CA2-477B-AE6A-1457875FD245}"/>
    <cellStyle name="Nota 2 8 6 5 4" xfId="23391" xr:uid="{98B2DD81-208E-41B2-8DFE-6529ED5C11FA}"/>
    <cellStyle name="Nota 2 8 6 6" xfId="23392" xr:uid="{3DA1A87D-8F9A-455A-A04D-759236F73163}"/>
    <cellStyle name="Nota 2 8 6 6 2" xfId="23393" xr:uid="{8167D337-161B-4553-91D3-479D8018BA37}"/>
    <cellStyle name="Nota 2 8 6 6 3" xfId="23394" xr:uid="{945FF3A7-F0BC-41A5-B120-D3AFA50EAFB3}"/>
    <cellStyle name="Nota 2 8 6 6 4" xfId="23395" xr:uid="{3F53B528-D153-4D1B-98FE-CCB7DAE6D548}"/>
    <cellStyle name="Nota 2 8 6 7" xfId="23396" xr:uid="{44905271-6666-461A-8775-E5187711E058}"/>
    <cellStyle name="Nota 2 8 6 8" xfId="23397" xr:uid="{B13E5FA2-BFF9-4D35-B008-22FDE57DBDF3}"/>
    <cellStyle name="Nota 2 8 6 9" xfId="23398" xr:uid="{8F8F0984-D186-4125-B47C-A5644D20B8FB}"/>
    <cellStyle name="Nota 2 8 7" xfId="23399" xr:uid="{4FF0EAD7-FD5C-4B72-AF11-2EDEDB292930}"/>
    <cellStyle name="Nota 2 8 7 2" xfId="23400" xr:uid="{51703808-2E4C-47F8-948E-3581FC15DD21}"/>
    <cellStyle name="Nota 2 8 7 3" xfId="23401" xr:uid="{829CFE43-53D3-4B66-A71A-B68912730F69}"/>
    <cellStyle name="Nota 2 8 7 4" xfId="23402" xr:uid="{75876C0B-33E5-4BCE-99A1-17C934ACAEDD}"/>
    <cellStyle name="Nota 2 8 7 5" xfId="23403" xr:uid="{A8B8D13A-ED65-45EE-86EE-D892723DB137}"/>
    <cellStyle name="Nota 2 8 8" xfId="23404" xr:uid="{51DFEED7-5F85-4FCC-BC7F-719691BD8473}"/>
    <cellStyle name="Nota 2 8 8 2" xfId="23405" xr:uid="{F4E1C38C-B49E-4F5F-8B81-22C3349DE014}"/>
    <cellStyle name="Nota 2 8 8 3" xfId="23406" xr:uid="{89CE5AFD-3A04-4FA9-8016-B05DE1CF6A1D}"/>
    <cellStyle name="Nota 2 8 8 4" xfId="23407" xr:uid="{D9BE78B7-7B5F-4EE7-850C-66CF322D51E0}"/>
    <cellStyle name="Nota 2 8 9" xfId="23408" xr:uid="{95207679-BF61-47FF-983D-9A8096D7D358}"/>
    <cellStyle name="Nota 2 8 9 2" xfId="23409" xr:uid="{ED3DADE6-67EF-4542-8EB0-481563D44DB0}"/>
    <cellStyle name="Nota 2 8 9 3" xfId="23410" xr:uid="{3B004F24-2BF0-41D6-9B1A-4D30B7028EDC}"/>
    <cellStyle name="Nota 2 8 9 4" xfId="23411" xr:uid="{9D9D9393-7824-41AC-BDD8-22382820B7CA}"/>
    <cellStyle name="Nota 2 9" xfId="926" xr:uid="{5ECEE058-63A0-4311-AF36-D7D42BE91C26}"/>
    <cellStyle name="Nota 2 9 10" xfId="23412" xr:uid="{F3067357-3660-48C7-AA59-B3733F0A238D}"/>
    <cellStyle name="Nota 2 9 11" xfId="23413" xr:uid="{4E40DA8B-F664-44C5-9EA8-DAFFC8EB287A}"/>
    <cellStyle name="Nota 2 9 12" xfId="23414" xr:uid="{E18B7F58-2294-41B4-941F-A642DEAB9E3A}"/>
    <cellStyle name="Nota 2 9 13" xfId="23415" xr:uid="{CCC8E67D-BDDB-477C-BBBE-B84F8DF37B88}"/>
    <cellStyle name="Nota 2 9 14" xfId="23416" xr:uid="{4C69475C-84FB-49BC-B091-2FA88157F30A}"/>
    <cellStyle name="Nota 2 9 15" xfId="23417" xr:uid="{D0932BAF-79F0-4A90-B2BE-078431CE07CC}"/>
    <cellStyle name="Nota 2 9 2" xfId="1175" xr:uid="{EB63D139-C372-443E-B2AA-356E9802B9FB}"/>
    <cellStyle name="Nota 2 9 2 10" xfId="23418" xr:uid="{D0D6A635-32B1-476C-A89B-4B467389E6AE}"/>
    <cellStyle name="Nota 2 9 2 11" xfId="23419" xr:uid="{1AA5ACA1-639F-49EF-B16D-657D4302C2C9}"/>
    <cellStyle name="Nota 2 9 2 12" xfId="23420" xr:uid="{DE29E677-4864-416B-9EF7-65C0E548D0A0}"/>
    <cellStyle name="Nota 2 9 2 13" xfId="23421" xr:uid="{BB916EFE-42F2-4402-B364-4A392E363F8C}"/>
    <cellStyle name="Nota 2 9 2 14" xfId="23422" xr:uid="{08F6C8C6-2EAB-4C10-8E81-440A1F30EF4D}"/>
    <cellStyle name="Nota 2 9 2 2" xfId="23423" xr:uid="{C6A99103-E03F-44A5-A3A8-7387064F3797}"/>
    <cellStyle name="Nota 2 9 2 2 10" xfId="23424" xr:uid="{31E2A4CB-1052-4CAC-B9B5-83BACD315B5C}"/>
    <cellStyle name="Nota 2 9 2 2 2" xfId="23425" xr:uid="{33DB916F-2629-45D0-B495-D2C4B33410B3}"/>
    <cellStyle name="Nota 2 9 2 2 2 2" xfId="23426" xr:uid="{4D0CEB76-3A17-4F11-9E5A-20D3B205B93E}"/>
    <cellStyle name="Nota 2 9 2 2 2 3" xfId="23427" xr:uid="{CBC2C6FA-F6EE-4AEF-87A9-AD1C610A5EB3}"/>
    <cellStyle name="Nota 2 9 2 2 2 4" xfId="23428" xr:uid="{B0E97676-8908-471D-85FC-B3DBDCF48EF3}"/>
    <cellStyle name="Nota 2 9 2 2 2 5" xfId="23429" xr:uid="{57A8A9FD-2BF4-4816-AF27-762431F9311F}"/>
    <cellStyle name="Nota 2 9 2 2 3" xfId="23430" xr:uid="{A3E780FE-AF48-4438-9C81-6883D1FFEA69}"/>
    <cellStyle name="Nota 2 9 2 2 3 2" xfId="23431" xr:uid="{1329F90B-3013-4A32-8F69-D918609CD6DA}"/>
    <cellStyle name="Nota 2 9 2 2 3 3" xfId="23432" xr:uid="{96C5CA87-C371-4A8E-8377-8C2008BB75D8}"/>
    <cellStyle name="Nota 2 9 2 2 3 4" xfId="23433" xr:uid="{50B6BDC9-F679-40E1-90F7-387EA84A5290}"/>
    <cellStyle name="Nota 2 9 2 2 3 5" xfId="23434" xr:uid="{CE0F3A40-2472-480A-8296-BC432C92D746}"/>
    <cellStyle name="Nota 2 9 2 2 4" xfId="23435" xr:uid="{9EDB5846-357B-4AD0-BF77-4B8B9F5604F4}"/>
    <cellStyle name="Nota 2 9 2 2 4 2" xfId="23436" xr:uid="{D266E012-C2A2-4D16-AEDA-840CD984A23D}"/>
    <cellStyle name="Nota 2 9 2 2 4 3" xfId="23437" xr:uid="{8079846A-5FA3-4CC2-85F9-DF6C84584824}"/>
    <cellStyle name="Nota 2 9 2 2 4 4" xfId="23438" xr:uid="{7B443B5F-8B1B-46B9-AFC2-C30837F2952F}"/>
    <cellStyle name="Nota 2 9 2 2 5" xfId="23439" xr:uid="{3DC921A9-C76F-44CF-B658-1696EBA41C94}"/>
    <cellStyle name="Nota 2 9 2 2 5 2" xfId="23440" xr:uid="{E089B898-1FF7-49B5-B442-CBBD3FB66692}"/>
    <cellStyle name="Nota 2 9 2 2 5 3" xfId="23441" xr:uid="{7C434633-A48D-498D-81F1-D3266CDE92D4}"/>
    <cellStyle name="Nota 2 9 2 2 5 4" xfId="23442" xr:uid="{B02A11BD-AD3A-4263-B7DF-086490233AAE}"/>
    <cellStyle name="Nota 2 9 2 2 6" xfId="23443" xr:uid="{000FC27D-01F4-4DE0-B026-77165DE00BAA}"/>
    <cellStyle name="Nota 2 9 2 2 6 2" xfId="23444" xr:uid="{7C7A76A2-63F5-4833-A563-C0B9BB3BB012}"/>
    <cellStyle name="Nota 2 9 2 2 6 3" xfId="23445" xr:uid="{ACB2A657-A913-4508-B5DF-23F3A8090981}"/>
    <cellStyle name="Nota 2 9 2 2 6 4" xfId="23446" xr:uid="{CBF89158-5DF3-4B10-A6A6-D4BA9FF5629D}"/>
    <cellStyle name="Nota 2 9 2 2 7" xfId="23447" xr:uid="{1B0CC139-71CE-46B8-9B70-92ED70DA92D3}"/>
    <cellStyle name="Nota 2 9 2 2 8" xfId="23448" xr:uid="{839AB05E-D19D-4155-9E49-989233945299}"/>
    <cellStyle name="Nota 2 9 2 2 9" xfId="23449" xr:uid="{FEA9B5C8-3ABF-4074-BCAD-01B51B36CC7C}"/>
    <cellStyle name="Nota 2 9 2 3" xfId="23450" xr:uid="{099359C5-7493-416E-8C20-064397178743}"/>
    <cellStyle name="Nota 2 9 2 3 10" xfId="23451" xr:uid="{F3C3EBB5-084D-408D-9253-545A2C543A3B}"/>
    <cellStyle name="Nota 2 9 2 3 2" xfId="23452" xr:uid="{D3BC1E37-FCA0-4742-BB1D-A87CCFA0BB5D}"/>
    <cellStyle name="Nota 2 9 2 3 2 2" xfId="23453" xr:uid="{B6B22CC8-66F3-41C0-AEF2-46834782BB70}"/>
    <cellStyle name="Nota 2 9 2 3 2 3" xfId="23454" xr:uid="{50585A2A-7424-4FE0-9AC6-D2A37EA6685D}"/>
    <cellStyle name="Nota 2 9 2 3 2 4" xfId="23455" xr:uid="{66F0CB35-E541-43AD-9FBD-B154751C4DD6}"/>
    <cellStyle name="Nota 2 9 2 3 2 5" xfId="23456" xr:uid="{6AFF0997-8AD9-4F28-87A8-48291E087AB7}"/>
    <cellStyle name="Nota 2 9 2 3 3" xfId="23457" xr:uid="{ED964E0B-FB9F-4FDF-ABAB-829255B33C33}"/>
    <cellStyle name="Nota 2 9 2 3 3 2" xfId="23458" xr:uid="{03E04A7F-E3DC-4ED8-9059-A93AF5E97A10}"/>
    <cellStyle name="Nota 2 9 2 3 3 3" xfId="23459" xr:uid="{3AB98302-E438-4DF9-A244-EBE86FE4C6EA}"/>
    <cellStyle name="Nota 2 9 2 3 3 4" xfId="23460" xr:uid="{F6AB7744-AA8B-4A4F-9E2F-62DE39E85154}"/>
    <cellStyle name="Nota 2 9 2 3 3 5" xfId="23461" xr:uid="{98376D01-990E-464A-B717-BA2A8B89787A}"/>
    <cellStyle name="Nota 2 9 2 3 4" xfId="23462" xr:uid="{2C927D05-07F8-4EA4-AA33-E2BFF60C71FD}"/>
    <cellStyle name="Nota 2 9 2 3 4 2" xfId="23463" xr:uid="{DB33E142-75B0-48DC-9208-8EE76829DC77}"/>
    <cellStyle name="Nota 2 9 2 3 4 3" xfId="23464" xr:uid="{2B70706D-CE65-445F-8A3E-9574A8E9C8D6}"/>
    <cellStyle name="Nota 2 9 2 3 4 4" xfId="23465" xr:uid="{7C2C321C-2582-424E-93C4-0A06C9BA8549}"/>
    <cellStyle name="Nota 2 9 2 3 5" xfId="23466" xr:uid="{F1AF1614-3E69-4CA5-9038-329073AB74ED}"/>
    <cellStyle name="Nota 2 9 2 3 5 2" xfId="23467" xr:uid="{92349AD2-3A1C-453D-9846-FA1FAD2A95C1}"/>
    <cellStyle name="Nota 2 9 2 3 5 3" xfId="23468" xr:uid="{E199B433-A265-4D20-B0A9-4252A9CB6405}"/>
    <cellStyle name="Nota 2 9 2 3 5 4" xfId="23469" xr:uid="{368EAC16-F884-4BD5-AF79-034D6EC415E5}"/>
    <cellStyle name="Nota 2 9 2 3 6" xfId="23470" xr:uid="{58565104-BF77-4923-974C-90183C5B504E}"/>
    <cellStyle name="Nota 2 9 2 3 6 2" xfId="23471" xr:uid="{C4B007F0-3F5C-4C1B-B7B3-5F758F45E2DD}"/>
    <cellStyle name="Nota 2 9 2 3 6 3" xfId="23472" xr:uid="{3A80AF00-5C12-4DB8-A08E-E9A0C6318240}"/>
    <cellStyle name="Nota 2 9 2 3 6 4" xfId="23473" xr:uid="{35CB394C-7A72-4029-9C04-1D2C6650DC32}"/>
    <cellStyle name="Nota 2 9 2 3 7" xfId="23474" xr:uid="{7CD9FB91-8A86-4605-8398-2D8247CB4DB1}"/>
    <cellStyle name="Nota 2 9 2 3 8" xfId="23475" xr:uid="{AF7F4F2C-AA88-4C29-AFAD-E7E6B310DC2A}"/>
    <cellStyle name="Nota 2 9 2 3 9" xfId="23476" xr:uid="{E29366EB-BFE5-4805-A29D-086C5EBA69BC}"/>
    <cellStyle name="Nota 2 9 2 4" xfId="23477" xr:uid="{1E8148B1-EE79-4F97-86D0-44939875EB09}"/>
    <cellStyle name="Nota 2 9 2 4 2" xfId="23478" xr:uid="{8F2E950B-001B-4CEA-BB2F-565DAB896D82}"/>
    <cellStyle name="Nota 2 9 2 4 3" xfId="23479" xr:uid="{00FB351D-E538-4C17-ACE3-56A7DFDB8B04}"/>
    <cellStyle name="Nota 2 9 2 4 4" xfId="23480" xr:uid="{582BB20A-BDE8-48F7-8E4D-903CBFA86F4D}"/>
    <cellStyle name="Nota 2 9 2 4 5" xfId="23481" xr:uid="{C07302B5-202F-4AAA-9601-1543897E4105}"/>
    <cellStyle name="Nota 2 9 2 5" xfId="23482" xr:uid="{84AB8F22-5C77-4E54-B7A4-1C9F372E15ED}"/>
    <cellStyle name="Nota 2 9 2 5 2" xfId="23483" xr:uid="{D89238EA-5501-4704-8549-9D73784ADBB1}"/>
    <cellStyle name="Nota 2 9 2 5 3" xfId="23484" xr:uid="{09E41C73-EB36-4508-B209-5DE162EC2BDB}"/>
    <cellStyle name="Nota 2 9 2 5 4" xfId="23485" xr:uid="{26A74101-D9B0-4461-88B8-13234B6E805A}"/>
    <cellStyle name="Nota 2 9 2 5 5" xfId="23486" xr:uid="{266EF072-5252-433E-81AB-4F5596C5B953}"/>
    <cellStyle name="Nota 2 9 2 6" xfId="23487" xr:uid="{BB98AD8C-4C37-49EE-960F-92B8EFAFE994}"/>
    <cellStyle name="Nota 2 9 2 6 2" xfId="23488" xr:uid="{6A86B6C3-8928-4DBA-A1FA-7A864184FCC4}"/>
    <cellStyle name="Nota 2 9 2 6 3" xfId="23489" xr:uid="{CE8872ED-60DE-4E09-AE6B-66CECE9C91A0}"/>
    <cellStyle name="Nota 2 9 2 6 4" xfId="23490" xr:uid="{910AD1B2-9FFB-42EE-A28B-6F192E9E248B}"/>
    <cellStyle name="Nota 2 9 2 7" xfId="23491" xr:uid="{5AEC615E-BE39-4AC7-B2D3-63C9FBBB09A7}"/>
    <cellStyle name="Nota 2 9 2 7 2" xfId="23492" xr:uid="{09F841BE-249C-44AB-9B09-C392928CE6EF}"/>
    <cellStyle name="Nota 2 9 2 7 3" xfId="23493" xr:uid="{C3FDE7AB-8DA4-43FA-AC7F-3828D792317A}"/>
    <cellStyle name="Nota 2 9 2 7 4" xfId="23494" xr:uid="{36E6F44C-45BC-40C1-BD7B-E3A546348875}"/>
    <cellStyle name="Nota 2 9 2 8" xfId="23495" xr:uid="{05C49E0A-23B5-4A86-909A-B76AD4A9ECA4}"/>
    <cellStyle name="Nota 2 9 2 8 2" xfId="23496" xr:uid="{9BD5EBF9-59AE-44E6-AE5D-D03F8663915F}"/>
    <cellStyle name="Nota 2 9 2 8 3" xfId="23497" xr:uid="{1AE6A1F7-ABF4-4C8A-A83D-B0EB72A504C6}"/>
    <cellStyle name="Nota 2 9 2 8 4" xfId="23498" xr:uid="{A34E2EF5-42E4-4024-B413-9173E731121A}"/>
    <cellStyle name="Nota 2 9 2 9" xfId="23499" xr:uid="{BB0EE976-5686-480B-B7E6-73EFBBBBD67A}"/>
    <cellStyle name="Nota 2 9 3" xfId="23500" xr:uid="{17A7E9D8-C1AE-4CE4-9D38-3F59C19BFA37}"/>
    <cellStyle name="Nota 2 9 3 10" xfId="23501" xr:uid="{03802030-0C93-4809-A735-599D3393EE06}"/>
    <cellStyle name="Nota 2 9 3 2" xfId="23502" xr:uid="{A1DB7C10-7546-4CD5-BCAB-7F04A6F9D6CE}"/>
    <cellStyle name="Nota 2 9 3 2 2" xfId="23503" xr:uid="{69ED1055-E0D3-49B0-AD6F-4ECE995C9306}"/>
    <cellStyle name="Nota 2 9 3 2 3" xfId="23504" xr:uid="{F3D81256-120C-472D-92EE-1950982AA734}"/>
    <cellStyle name="Nota 2 9 3 2 4" xfId="23505" xr:uid="{D0877628-52D2-42A6-886D-6B4398E04D8B}"/>
    <cellStyle name="Nota 2 9 3 2 5" xfId="23506" xr:uid="{59CA511C-DDAB-43B1-88C2-28D15DA55637}"/>
    <cellStyle name="Nota 2 9 3 3" xfId="23507" xr:uid="{C5482FF6-5086-4F37-8B62-8F9E9B2BE22D}"/>
    <cellStyle name="Nota 2 9 3 3 2" xfId="23508" xr:uid="{BCA9A3D9-7292-40FA-8107-7E8E4716E1A2}"/>
    <cellStyle name="Nota 2 9 3 3 3" xfId="23509" xr:uid="{6B7786CC-38D1-4C64-AAFD-D79CD52EAA1B}"/>
    <cellStyle name="Nota 2 9 3 3 4" xfId="23510" xr:uid="{5D2D8AF1-895C-422E-ADA3-B8F0AE0EA943}"/>
    <cellStyle name="Nota 2 9 3 3 5" xfId="23511" xr:uid="{34B76F1F-8730-4469-B069-CB7027A7248F}"/>
    <cellStyle name="Nota 2 9 3 4" xfId="23512" xr:uid="{0E0D57E3-9785-4333-9B3A-909EF6F11F45}"/>
    <cellStyle name="Nota 2 9 3 4 2" xfId="23513" xr:uid="{C31ACBA9-C1E6-4E79-B581-C460D2CC022F}"/>
    <cellStyle name="Nota 2 9 3 4 3" xfId="23514" xr:uid="{C1816349-EED2-40D5-B252-6DEA8C33284E}"/>
    <cellStyle name="Nota 2 9 3 4 4" xfId="23515" xr:uid="{478F7AC7-569F-4F74-B0A6-AEE004F3A23E}"/>
    <cellStyle name="Nota 2 9 3 5" xfId="23516" xr:uid="{F5E5ACAF-BB4F-41BF-B0B6-BBD85BD8CDDC}"/>
    <cellStyle name="Nota 2 9 3 5 2" xfId="23517" xr:uid="{28628634-FFB8-46C9-9269-79A92603AB9B}"/>
    <cellStyle name="Nota 2 9 3 5 3" xfId="23518" xr:uid="{E08423BF-5F27-4BBD-93E6-5F22899CC0DB}"/>
    <cellStyle name="Nota 2 9 3 5 4" xfId="23519" xr:uid="{D6C4B348-43B7-4CC3-B7D1-1A356BB56C9C}"/>
    <cellStyle name="Nota 2 9 3 6" xfId="23520" xr:uid="{63098BE5-4A5F-49BF-8F11-63BEBC174ECD}"/>
    <cellStyle name="Nota 2 9 3 6 2" xfId="23521" xr:uid="{972476D3-EF57-4137-8D99-EB4EF6D3304C}"/>
    <cellStyle name="Nota 2 9 3 6 3" xfId="23522" xr:uid="{7595179D-87CF-4F87-A58C-F1CFE3971602}"/>
    <cellStyle name="Nota 2 9 3 6 4" xfId="23523" xr:uid="{815D5DB2-8861-4FFD-87D2-9C838DD36340}"/>
    <cellStyle name="Nota 2 9 3 7" xfId="23524" xr:uid="{0EBE82AF-879F-41B6-AFB3-ADCE6CB3A335}"/>
    <cellStyle name="Nota 2 9 3 8" xfId="23525" xr:uid="{DA9B55D1-3FE1-49BE-8828-4A35D9399A4E}"/>
    <cellStyle name="Nota 2 9 3 9" xfId="23526" xr:uid="{6458DB64-7807-44FA-A66E-A950FEF75C72}"/>
    <cellStyle name="Nota 2 9 4" xfId="23527" xr:uid="{C5C44904-72FB-4EBE-8600-BB501A3C5F83}"/>
    <cellStyle name="Nota 2 9 4 10" xfId="23528" xr:uid="{135F3029-42FE-4668-A20F-3176C470495F}"/>
    <cellStyle name="Nota 2 9 4 2" xfId="23529" xr:uid="{4F52B849-6546-4B70-B065-20E75186CB15}"/>
    <cellStyle name="Nota 2 9 4 2 2" xfId="23530" xr:uid="{A0F0C766-C4D7-42E2-87C7-EF08D05FA27A}"/>
    <cellStyle name="Nota 2 9 4 2 3" xfId="23531" xr:uid="{3286BB7A-10E3-492C-ACE4-124112FE8A16}"/>
    <cellStyle name="Nota 2 9 4 2 4" xfId="23532" xr:uid="{3CACA7C1-2DF4-4472-BD8B-C90C801DF5D1}"/>
    <cellStyle name="Nota 2 9 4 2 5" xfId="23533" xr:uid="{D8E44874-4040-4EEF-9866-A6FAA67E2C9C}"/>
    <cellStyle name="Nota 2 9 4 3" xfId="23534" xr:uid="{ED0264D4-9D42-4AAD-9E20-25C460557B22}"/>
    <cellStyle name="Nota 2 9 4 3 2" xfId="23535" xr:uid="{68D835EF-5F73-44FB-BD9E-A4F3AC03CFF8}"/>
    <cellStyle name="Nota 2 9 4 3 3" xfId="23536" xr:uid="{7FBB4FF1-6C5B-43A8-B02B-172E58A5A862}"/>
    <cellStyle name="Nota 2 9 4 3 4" xfId="23537" xr:uid="{2E42C047-B07A-4CC3-BA58-7A49DE22EBA3}"/>
    <cellStyle name="Nota 2 9 4 3 5" xfId="23538" xr:uid="{3C1884BF-906C-4CF1-88B1-09A3E5100ABC}"/>
    <cellStyle name="Nota 2 9 4 4" xfId="23539" xr:uid="{138B4C50-16CB-4422-97F7-1F32568FCBF8}"/>
    <cellStyle name="Nota 2 9 4 4 2" xfId="23540" xr:uid="{6A7615F2-A062-424C-AAA5-C80B3C27CE4C}"/>
    <cellStyle name="Nota 2 9 4 4 3" xfId="23541" xr:uid="{D4306D54-D37B-4D59-82CD-6623325010C1}"/>
    <cellStyle name="Nota 2 9 4 4 4" xfId="23542" xr:uid="{09E5650D-582F-46BD-A2E5-D058AA9EA9E3}"/>
    <cellStyle name="Nota 2 9 4 5" xfId="23543" xr:uid="{26EF32B7-9DF1-4A89-AA26-86822CED60F5}"/>
    <cellStyle name="Nota 2 9 4 5 2" xfId="23544" xr:uid="{BE93E0EF-C3D0-46BA-B535-30F47943F104}"/>
    <cellStyle name="Nota 2 9 4 5 3" xfId="23545" xr:uid="{1C6C55BA-73F3-4164-8733-E1ED818E30C9}"/>
    <cellStyle name="Nota 2 9 4 5 4" xfId="23546" xr:uid="{FD1C9BCE-E969-475E-860C-9E8F41328705}"/>
    <cellStyle name="Nota 2 9 4 6" xfId="23547" xr:uid="{8B11DE53-872C-448B-8B94-B8D56E9B63CA}"/>
    <cellStyle name="Nota 2 9 4 6 2" xfId="23548" xr:uid="{6A9D5C8A-9C36-49AC-B4F9-50124A774280}"/>
    <cellStyle name="Nota 2 9 4 6 3" xfId="23549" xr:uid="{06FCD5DA-B29F-4FAE-9FC0-1D2726D4E1CB}"/>
    <cellStyle name="Nota 2 9 4 6 4" xfId="23550" xr:uid="{3DD082E1-A6DF-41A6-9197-21E313E8C1AA}"/>
    <cellStyle name="Nota 2 9 4 7" xfId="23551" xr:uid="{336B8C8D-8B59-40D6-8AAC-7A8439835E23}"/>
    <cellStyle name="Nota 2 9 4 8" xfId="23552" xr:uid="{73047E96-B3E8-451D-899D-E507DC86FFEB}"/>
    <cellStyle name="Nota 2 9 4 9" xfId="23553" xr:uid="{4B1AA6D1-596A-4BCA-ACC6-7D4004FF9F4A}"/>
    <cellStyle name="Nota 2 9 5" xfId="23554" xr:uid="{9E4AD139-8C5F-4923-83FC-C95B94649086}"/>
    <cellStyle name="Nota 2 9 5 2" xfId="23555" xr:uid="{BE9D0011-59FF-40E4-8019-EBA50343201E}"/>
    <cellStyle name="Nota 2 9 5 3" xfId="23556" xr:uid="{E63F1F6A-38BC-4810-955D-20F773B7E278}"/>
    <cellStyle name="Nota 2 9 5 4" xfId="23557" xr:uid="{5F700736-3F4D-49F5-AEC4-78248FB29573}"/>
    <cellStyle name="Nota 2 9 5 5" xfId="23558" xr:uid="{D8A8F607-D8F8-4124-8BEA-B51402F72515}"/>
    <cellStyle name="Nota 2 9 6" xfId="23559" xr:uid="{077B255C-94CC-4563-BE29-3A424EAEF9B2}"/>
    <cellStyle name="Nota 2 9 6 2" xfId="23560" xr:uid="{24DA4B95-F972-473C-9D5F-7CBA8FB832FF}"/>
    <cellStyle name="Nota 2 9 6 3" xfId="23561" xr:uid="{80B1E760-F5AD-4434-9906-9791CE4CC4F6}"/>
    <cellStyle name="Nota 2 9 6 4" xfId="23562" xr:uid="{636D2851-A350-4A2D-8B20-CAA0CD5EA7AD}"/>
    <cellStyle name="Nota 2 9 6 5" xfId="23563" xr:uid="{1FCC8FA2-02F1-4B73-BFF4-855E8B3CB743}"/>
    <cellStyle name="Nota 2 9 7" xfId="23564" xr:uid="{7854D8BF-2907-45C5-9F90-C80C3D4D2B49}"/>
    <cellStyle name="Nota 2 9 7 2" xfId="23565" xr:uid="{18F10454-78B9-4141-A9FD-B75871B139C5}"/>
    <cellStyle name="Nota 2 9 7 3" xfId="23566" xr:uid="{06CDD240-08C2-4F61-A8DF-3092AAB8D05B}"/>
    <cellStyle name="Nota 2 9 7 4" xfId="23567" xr:uid="{4A4544F8-C1E5-4872-BF4B-02169677D01C}"/>
    <cellStyle name="Nota 2 9 8" xfId="23568" xr:uid="{ECB3BFDD-A5E8-4A63-9E89-41E35AB2E09B}"/>
    <cellStyle name="Nota 2 9 8 2" xfId="23569" xr:uid="{DE0306E5-F34E-4F43-94D2-B9849445E1C5}"/>
    <cellStyle name="Nota 2 9 8 3" xfId="23570" xr:uid="{1F093B69-4496-4660-ABF6-6F6B7B6CA6D4}"/>
    <cellStyle name="Nota 2 9 8 4" xfId="23571" xr:uid="{FB737B03-30CB-4AAA-B819-A1E198C51AEB}"/>
    <cellStyle name="Nota 2 9 9" xfId="23572" xr:uid="{84B3C7F0-1BC0-47A7-89C9-9EC9EBB1A2E6}"/>
    <cellStyle name="Nota 2 9 9 2" xfId="23573" xr:uid="{6C8A8CBB-8B7E-4623-9572-0981E1D171F5}"/>
    <cellStyle name="Nota 2 9 9 3" xfId="23574" xr:uid="{F1DAB39E-64D0-463D-9CA0-756B58DEEC24}"/>
    <cellStyle name="Nota 2 9 9 4" xfId="23575" xr:uid="{9E041001-84C3-43B4-BFD4-4D9B6A4C3758}"/>
    <cellStyle name="Nota 3" xfId="130" xr:uid="{00000000-0005-0000-0000-00006A000000}"/>
    <cellStyle name="Nota 3 10" xfId="23576" xr:uid="{393AC5DD-E3F7-46FC-A545-E74E27523A90}"/>
    <cellStyle name="Nota 3 10 2" xfId="23577" xr:uid="{9E042EDE-A02D-4754-BEC3-964C30E77B5C}"/>
    <cellStyle name="Nota 3 10 3" xfId="23578" xr:uid="{0CBC626B-9033-4F24-AEFA-2D5AF886C187}"/>
    <cellStyle name="Nota 3 10 4" xfId="23579" xr:uid="{13B01A6F-9AA3-48C6-8581-6CD2D3609A26}"/>
    <cellStyle name="Nota 3 11" xfId="23580" xr:uid="{CB7D9475-20F2-4443-92CC-54EAA9A2C347}"/>
    <cellStyle name="Nota 3 12" xfId="23581" xr:uid="{8EC0CD06-A366-4615-B79F-FE3840EBD160}"/>
    <cellStyle name="Nota 3 13" xfId="23582" xr:uid="{508CFBE7-D3A1-4F38-9A10-AD1489FB518A}"/>
    <cellStyle name="Nota 3 14" xfId="23583" xr:uid="{D01A7669-368A-4C2E-AED9-66E3CA71E9DD}"/>
    <cellStyle name="Nota 3 2" xfId="183" xr:uid="{00000000-0005-0000-0000-00006A000000}"/>
    <cellStyle name="Nota 3 2 10" xfId="23584" xr:uid="{63DF76FE-D313-4BF8-9C8E-D2991163D5DA}"/>
    <cellStyle name="Nota 3 2 11" xfId="23585" xr:uid="{9221A242-0165-45E7-9E4C-BE5BF9049E77}"/>
    <cellStyle name="Nota 3 2 12" xfId="23586" xr:uid="{2AFFA7E4-EA46-42E6-A5F5-3F672368FDD6}"/>
    <cellStyle name="Nota 3 2 13" xfId="23587" xr:uid="{85F1F6DD-42A5-4DED-89A7-56C62F66409E}"/>
    <cellStyle name="Nota 3 2 14" xfId="339" xr:uid="{783E24D7-D005-4283-B0D8-F7DA4364E07D}"/>
    <cellStyle name="Nota 3 2 2" xfId="710" xr:uid="{35DCCBBF-F3E8-477F-8D36-21CA07AE065A}"/>
    <cellStyle name="Nota 3 2 2 10" xfId="23588" xr:uid="{7AFABD47-80A7-4645-963A-FE8B3A3FD661}"/>
    <cellStyle name="Nota 3 2 2 11" xfId="23589" xr:uid="{A3E81746-26A5-48BD-AD34-8FE6E4985F7F}"/>
    <cellStyle name="Nota 3 2 2 12" xfId="23590" xr:uid="{F58731A5-E04C-483B-A78A-C2DD877A53A1}"/>
    <cellStyle name="Nota 3 2 2 13" xfId="23591" xr:uid="{302914EC-5EAD-4BD3-96E6-D2DC85D37DE6}"/>
    <cellStyle name="Nota 3 2 2 14" xfId="23592" xr:uid="{7FBB552A-1B66-4F6E-A4A0-5AA80BAB70BC}"/>
    <cellStyle name="Nota 3 2 2 2" xfId="840" xr:uid="{879495AD-7376-4762-9681-BD43FFED7C1E}"/>
    <cellStyle name="Nota 3 2 2 2 10" xfId="23593" xr:uid="{0299EA3F-704C-45D4-B344-F3BA29FD9B98}"/>
    <cellStyle name="Nota 3 2 2 2 11" xfId="23594" xr:uid="{47D5F53E-FF7B-473F-A4E0-15758B6A757B}"/>
    <cellStyle name="Nota 3 2 2 2 12" xfId="23595" xr:uid="{39515E84-EC6C-4A57-86CD-EADC96E096BA}"/>
    <cellStyle name="Nota 3 2 2 2 13" xfId="23596" xr:uid="{448C97CE-A03A-4F25-8101-D7322FEC56A5}"/>
    <cellStyle name="Nota 3 2 2 2 14" xfId="23597" xr:uid="{D85AA33A-F604-4AA4-99C0-720D1ABDC421}"/>
    <cellStyle name="Nota 3 2 2 2 2" xfId="1091" xr:uid="{BDF961D3-B6D0-4AA6-994C-E692D6EBC984}"/>
    <cellStyle name="Nota 3 2 2 2 2 10" xfId="23598" xr:uid="{48F907DC-4E87-44FE-A73E-A3C8082D5DE3}"/>
    <cellStyle name="Nota 3 2 2 2 2 11" xfId="23599" xr:uid="{9FD4F429-FC72-4F30-82A9-91A36916172C}"/>
    <cellStyle name="Nota 3 2 2 2 2 12" xfId="23600" xr:uid="{2677EC67-479E-4175-8802-9533E40E7455}"/>
    <cellStyle name="Nota 3 2 2 2 2 13" xfId="23601" xr:uid="{E3A49415-0FEF-4979-A9D0-37AD7AAAF30F}"/>
    <cellStyle name="Nota 3 2 2 2 2 14" xfId="23602" xr:uid="{BE01FC67-6777-4303-A08C-3EDE68BB7B5A}"/>
    <cellStyle name="Nota 3 2 2 2 2 2" xfId="23603" xr:uid="{EFE9A642-878E-4081-988B-55C29AFBFB5B}"/>
    <cellStyle name="Nota 3 2 2 2 2 2 10" xfId="23604" xr:uid="{EF28523A-289E-4DDC-9368-92C59BEE3F90}"/>
    <cellStyle name="Nota 3 2 2 2 2 2 2" xfId="23605" xr:uid="{90524885-085C-4829-96CF-40D620AE0806}"/>
    <cellStyle name="Nota 3 2 2 2 2 2 2 2" xfId="23606" xr:uid="{27646209-906E-4130-9239-F2E05AC7EDDE}"/>
    <cellStyle name="Nota 3 2 2 2 2 2 2 3" xfId="23607" xr:uid="{CA6EE3D0-E8D2-4DC0-B7B3-CD037FBAA42F}"/>
    <cellStyle name="Nota 3 2 2 2 2 2 2 4" xfId="23608" xr:uid="{6DAB5434-B177-477E-ADDB-C1271CB8BFC0}"/>
    <cellStyle name="Nota 3 2 2 2 2 2 2 5" xfId="23609" xr:uid="{D9A44788-D113-41C3-8F55-A70D2E4A0C77}"/>
    <cellStyle name="Nota 3 2 2 2 2 2 3" xfId="23610" xr:uid="{CAABC266-CBF6-4811-875D-6ECF836CE385}"/>
    <cellStyle name="Nota 3 2 2 2 2 2 3 2" xfId="23611" xr:uid="{0B6C003B-2890-4B5A-937E-BAC5084E6E05}"/>
    <cellStyle name="Nota 3 2 2 2 2 2 3 3" xfId="23612" xr:uid="{A94A8DF3-02B5-4E17-A9A4-4575E5D0277D}"/>
    <cellStyle name="Nota 3 2 2 2 2 2 3 4" xfId="23613" xr:uid="{EFFB89ED-1838-4044-A4F7-3F4430180DA1}"/>
    <cellStyle name="Nota 3 2 2 2 2 2 3 5" xfId="23614" xr:uid="{F502FEA7-BF29-4553-B819-A5D967FA67A8}"/>
    <cellStyle name="Nota 3 2 2 2 2 2 4" xfId="23615" xr:uid="{A480C1AA-8AE1-4437-A3CA-8BE686D0A204}"/>
    <cellStyle name="Nota 3 2 2 2 2 2 4 2" xfId="23616" xr:uid="{C0F07AB1-6857-4617-916A-A12DF4A67F46}"/>
    <cellStyle name="Nota 3 2 2 2 2 2 4 3" xfId="23617" xr:uid="{8FB22F8B-0825-4CED-8087-B49044B2C893}"/>
    <cellStyle name="Nota 3 2 2 2 2 2 4 4" xfId="23618" xr:uid="{84C3C74D-50D8-4D76-AFFA-E16E09C81551}"/>
    <cellStyle name="Nota 3 2 2 2 2 2 5" xfId="23619" xr:uid="{C6CEA030-6ABD-4973-ACD7-F957B8A5B7A7}"/>
    <cellStyle name="Nota 3 2 2 2 2 2 5 2" xfId="23620" xr:uid="{359BCF04-1119-42C9-8275-6984A309FE81}"/>
    <cellStyle name="Nota 3 2 2 2 2 2 5 3" xfId="23621" xr:uid="{4F58A254-6A63-48EE-86D7-233CBDC6BD87}"/>
    <cellStyle name="Nota 3 2 2 2 2 2 5 4" xfId="23622" xr:uid="{76E5A51B-38F0-4909-8F9A-452602188CF2}"/>
    <cellStyle name="Nota 3 2 2 2 2 2 6" xfId="23623" xr:uid="{CDD8AB31-8549-4796-ACC1-FFE92E5718E1}"/>
    <cellStyle name="Nota 3 2 2 2 2 2 6 2" xfId="23624" xr:uid="{0E740BAF-976A-4BED-8F6C-9E49DD51C265}"/>
    <cellStyle name="Nota 3 2 2 2 2 2 6 3" xfId="23625" xr:uid="{61497264-F74D-41A7-AAAA-E1A94FAB2418}"/>
    <cellStyle name="Nota 3 2 2 2 2 2 6 4" xfId="23626" xr:uid="{EBB535A0-3D16-49D5-AF86-FB4B059642F3}"/>
    <cellStyle name="Nota 3 2 2 2 2 2 7" xfId="23627" xr:uid="{3ED0F982-3486-4089-AAF2-C23AD6A6E047}"/>
    <cellStyle name="Nota 3 2 2 2 2 2 8" xfId="23628" xr:uid="{E461DEFD-C068-456E-8E60-9F36D440AE19}"/>
    <cellStyle name="Nota 3 2 2 2 2 2 9" xfId="23629" xr:uid="{F393BD0D-E101-4902-9B4A-1C33283E0749}"/>
    <cellStyle name="Nota 3 2 2 2 2 3" xfId="23630" xr:uid="{B457C605-70BD-422F-97B3-2F4CE887A3B1}"/>
    <cellStyle name="Nota 3 2 2 2 2 3 10" xfId="23631" xr:uid="{68F28A18-9EF4-419A-AF0B-DE3CD57D6D82}"/>
    <cellStyle name="Nota 3 2 2 2 2 3 2" xfId="23632" xr:uid="{F82D086B-9E3C-4FAD-9BDB-F365E1995BF3}"/>
    <cellStyle name="Nota 3 2 2 2 2 3 2 2" xfId="23633" xr:uid="{723842F4-6476-4C82-BCAD-97159A7F2930}"/>
    <cellStyle name="Nota 3 2 2 2 2 3 2 3" xfId="23634" xr:uid="{92EF4961-E794-4CAA-B915-9875688C534A}"/>
    <cellStyle name="Nota 3 2 2 2 2 3 2 4" xfId="23635" xr:uid="{A237B157-159F-496B-9A8C-399BFA4833B9}"/>
    <cellStyle name="Nota 3 2 2 2 2 3 2 5" xfId="23636" xr:uid="{333C48DE-7DB3-4401-BB50-C63682BF9CF0}"/>
    <cellStyle name="Nota 3 2 2 2 2 3 3" xfId="23637" xr:uid="{F093F99C-F624-4714-A051-C09EC843AE46}"/>
    <cellStyle name="Nota 3 2 2 2 2 3 3 2" xfId="23638" xr:uid="{7F785CC9-E4B1-44E9-9781-B06DBB0835DC}"/>
    <cellStyle name="Nota 3 2 2 2 2 3 3 3" xfId="23639" xr:uid="{A9C7B2C6-E607-42F4-BCA6-99C568BDC81D}"/>
    <cellStyle name="Nota 3 2 2 2 2 3 3 4" xfId="23640" xr:uid="{B2D83AFC-0C72-414B-9AB9-AC10613AC32F}"/>
    <cellStyle name="Nota 3 2 2 2 2 3 3 5" xfId="23641" xr:uid="{3D09147C-D46F-4523-9AE0-C7484D4BA46A}"/>
    <cellStyle name="Nota 3 2 2 2 2 3 4" xfId="23642" xr:uid="{2817539E-F183-4E36-8DFA-6DAF553CDC20}"/>
    <cellStyle name="Nota 3 2 2 2 2 3 4 2" xfId="23643" xr:uid="{C3013172-1ABB-46D6-9B72-D2F35D5686EA}"/>
    <cellStyle name="Nota 3 2 2 2 2 3 4 3" xfId="23644" xr:uid="{F6FBA926-67AC-42EE-BD7A-7ABBBDE9BF42}"/>
    <cellStyle name="Nota 3 2 2 2 2 3 4 4" xfId="23645" xr:uid="{86F842D0-F6DC-4D7B-82A1-E23EA89E44C5}"/>
    <cellStyle name="Nota 3 2 2 2 2 3 5" xfId="23646" xr:uid="{ACC861DB-3EF8-4CD8-94BA-1FA93481C40D}"/>
    <cellStyle name="Nota 3 2 2 2 2 3 5 2" xfId="23647" xr:uid="{8F3D4499-FE2F-44FF-A7FC-1070627B9D01}"/>
    <cellStyle name="Nota 3 2 2 2 2 3 5 3" xfId="23648" xr:uid="{A5BD3FDC-B51B-4036-BC15-BB6B8909B976}"/>
    <cellStyle name="Nota 3 2 2 2 2 3 5 4" xfId="23649" xr:uid="{DF730C7A-CA33-47DC-B524-D317EB705C14}"/>
    <cellStyle name="Nota 3 2 2 2 2 3 6" xfId="23650" xr:uid="{123BC6D8-C707-4E1D-9300-51B172982C1E}"/>
    <cellStyle name="Nota 3 2 2 2 2 3 6 2" xfId="23651" xr:uid="{8E4FB26E-5FB0-446E-86DC-F8F5B90254EB}"/>
    <cellStyle name="Nota 3 2 2 2 2 3 6 3" xfId="23652" xr:uid="{1BF2BB94-3E98-4AFA-B1AB-24C9F056E0C4}"/>
    <cellStyle name="Nota 3 2 2 2 2 3 6 4" xfId="23653" xr:uid="{E1D0F595-3E4C-4095-B4C1-03B3BD9A87E2}"/>
    <cellStyle name="Nota 3 2 2 2 2 3 7" xfId="23654" xr:uid="{14C1FDF7-7CA5-407C-A93C-5D67F986157E}"/>
    <cellStyle name="Nota 3 2 2 2 2 3 8" xfId="23655" xr:uid="{3A8AE266-B9AB-47F6-ACED-05FBE3CEA43F}"/>
    <cellStyle name="Nota 3 2 2 2 2 3 9" xfId="23656" xr:uid="{C38C4F18-E043-47D8-BD48-F0A3C9834930}"/>
    <cellStyle name="Nota 3 2 2 2 2 4" xfId="23657" xr:uid="{CEF8D65F-2AE4-4BF1-91FB-9D47DA6EC09F}"/>
    <cellStyle name="Nota 3 2 2 2 2 4 2" xfId="23658" xr:uid="{5CF88BEA-F8F9-4A1D-BCCE-22CF0EA95B99}"/>
    <cellStyle name="Nota 3 2 2 2 2 4 3" xfId="23659" xr:uid="{760C1A0F-172C-4CC5-873D-0AFDF2D46ABE}"/>
    <cellStyle name="Nota 3 2 2 2 2 4 4" xfId="23660" xr:uid="{61EB9DE3-84DB-4017-984E-75E3AC33B4D7}"/>
    <cellStyle name="Nota 3 2 2 2 2 4 5" xfId="23661" xr:uid="{B512DC6D-7C85-4F6B-81D9-68511CD71B00}"/>
    <cellStyle name="Nota 3 2 2 2 2 5" xfId="23662" xr:uid="{430C1378-7A55-462E-9587-EACA7F9C3377}"/>
    <cellStyle name="Nota 3 2 2 2 2 5 2" xfId="23663" xr:uid="{2639BB37-6377-4FF3-B8F9-0896746BC53A}"/>
    <cellStyle name="Nota 3 2 2 2 2 5 3" xfId="23664" xr:uid="{9B924CD7-328A-4551-AB1C-A38D7E7CC4FA}"/>
    <cellStyle name="Nota 3 2 2 2 2 5 4" xfId="23665" xr:uid="{38E4119A-F4A9-4E1A-8467-FB60DA22E1BE}"/>
    <cellStyle name="Nota 3 2 2 2 2 5 5" xfId="23666" xr:uid="{A6F7275A-B935-4C2A-AEDE-738E425F3474}"/>
    <cellStyle name="Nota 3 2 2 2 2 6" xfId="23667" xr:uid="{02F7C038-6538-4CF6-92EB-21DB456BD854}"/>
    <cellStyle name="Nota 3 2 2 2 2 6 2" xfId="23668" xr:uid="{E91CC245-3765-4EE9-A015-98763F2BE6C8}"/>
    <cellStyle name="Nota 3 2 2 2 2 6 3" xfId="23669" xr:uid="{7F88DC4A-E333-457E-9B24-1F4F6B9FBE27}"/>
    <cellStyle name="Nota 3 2 2 2 2 6 4" xfId="23670" xr:uid="{2633DD4D-1EAB-4DFC-A5D8-BC8DAE596256}"/>
    <cellStyle name="Nota 3 2 2 2 2 7" xfId="23671" xr:uid="{5B28226B-6E5E-4273-B95A-46F3664810AF}"/>
    <cellStyle name="Nota 3 2 2 2 2 7 2" xfId="23672" xr:uid="{15ACF039-93E0-4C7A-A69E-6AF9A84280A9}"/>
    <cellStyle name="Nota 3 2 2 2 2 7 3" xfId="23673" xr:uid="{10B73F35-3478-4797-9762-CC37C101B8C8}"/>
    <cellStyle name="Nota 3 2 2 2 2 7 4" xfId="23674" xr:uid="{1CCC12B6-5650-4C6D-AE2A-EBF622E4D227}"/>
    <cellStyle name="Nota 3 2 2 2 2 8" xfId="23675" xr:uid="{500B85EF-AD16-483D-A1C2-D7C9108ABD7A}"/>
    <cellStyle name="Nota 3 2 2 2 2 8 2" xfId="23676" xr:uid="{00BE9BEC-712D-4172-9C59-2B705DD55A0D}"/>
    <cellStyle name="Nota 3 2 2 2 2 8 3" xfId="23677" xr:uid="{F82375B3-9448-4AC5-9B0A-2FEA571FF3E0}"/>
    <cellStyle name="Nota 3 2 2 2 2 8 4" xfId="23678" xr:uid="{95A5E270-FFEC-4B8D-9900-A53B0AA10C3A}"/>
    <cellStyle name="Nota 3 2 2 2 2 9" xfId="23679" xr:uid="{7B8158DD-1298-43E9-BB26-0A19D1DD7A8E}"/>
    <cellStyle name="Nota 3 2 2 2 3" xfId="23680" xr:uid="{1005DAB2-E60B-4596-A1E9-1B62A1691180}"/>
    <cellStyle name="Nota 3 2 2 2 3 10" xfId="23681" xr:uid="{6B6C7389-5E45-4D63-8CBA-34D56EFEC219}"/>
    <cellStyle name="Nota 3 2 2 2 3 2" xfId="23682" xr:uid="{40E5B21C-EB56-4053-9ADC-11730CF0122D}"/>
    <cellStyle name="Nota 3 2 2 2 3 2 2" xfId="23683" xr:uid="{338EBEFA-0BA5-4065-9D6B-33C4685E7AD1}"/>
    <cellStyle name="Nota 3 2 2 2 3 2 3" xfId="23684" xr:uid="{D7A490A0-2EBC-4D61-9281-D618378043EB}"/>
    <cellStyle name="Nota 3 2 2 2 3 2 4" xfId="23685" xr:uid="{D56CDE38-996D-46F1-9C1A-A028F021490F}"/>
    <cellStyle name="Nota 3 2 2 2 3 2 5" xfId="23686" xr:uid="{B532DACA-3D25-42B1-8468-E93B4B70A00E}"/>
    <cellStyle name="Nota 3 2 2 2 3 3" xfId="23687" xr:uid="{CD73AF2E-920E-4515-A826-CFFDA3FEF0FE}"/>
    <cellStyle name="Nota 3 2 2 2 3 3 2" xfId="23688" xr:uid="{C56CDA17-1730-4D34-9640-2C6220983CBA}"/>
    <cellStyle name="Nota 3 2 2 2 3 3 3" xfId="23689" xr:uid="{B0C53443-042B-4159-912E-6D652A04481E}"/>
    <cellStyle name="Nota 3 2 2 2 3 3 4" xfId="23690" xr:uid="{A5BEC846-63B1-46D9-98F9-09AA49084970}"/>
    <cellStyle name="Nota 3 2 2 2 3 3 5" xfId="23691" xr:uid="{C8812488-FBD2-407D-8C2D-52CD938BBD98}"/>
    <cellStyle name="Nota 3 2 2 2 3 4" xfId="23692" xr:uid="{33B2402E-2CF4-4A14-B501-2F613978373C}"/>
    <cellStyle name="Nota 3 2 2 2 3 4 2" xfId="23693" xr:uid="{6CBD2B10-B959-41AE-89F7-516A709D47EA}"/>
    <cellStyle name="Nota 3 2 2 2 3 4 3" xfId="23694" xr:uid="{A5300140-B544-4698-B863-8544BB0F4C5D}"/>
    <cellStyle name="Nota 3 2 2 2 3 4 4" xfId="23695" xr:uid="{1D9AF56B-CD51-4237-A2BB-F7D71C6AD054}"/>
    <cellStyle name="Nota 3 2 2 2 3 5" xfId="23696" xr:uid="{0DD338C3-3C22-4EE4-B376-CE0E6576827C}"/>
    <cellStyle name="Nota 3 2 2 2 3 5 2" xfId="23697" xr:uid="{D79CB682-5D04-406C-8A4E-0596CC300D3E}"/>
    <cellStyle name="Nota 3 2 2 2 3 5 3" xfId="23698" xr:uid="{EE42C34E-4F86-4C62-8A11-D8A2F62CBF52}"/>
    <cellStyle name="Nota 3 2 2 2 3 5 4" xfId="23699" xr:uid="{D885FBB0-BD23-4D0B-ABBB-28AA4DD24CF9}"/>
    <cellStyle name="Nota 3 2 2 2 3 6" xfId="23700" xr:uid="{B659CBEB-B813-44F4-B4AF-F2D81546EC4F}"/>
    <cellStyle name="Nota 3 2 2 2 3 6 2" xfId="23701" xr:uid="{44EA6140-8964-417B-9D76-EBAB5B00E108}"/>
    <cellStyle name="Nota 3 2 2 2 3 6 3" xfId="23702" xr:uid="{47B56C0D-95C8-4AF6-A970-20503E84E454}"/>
    <cellStyle name="Nota 3 2 2 2 3 6 4" xfId="23703" xr:uid="{B7AE625D-3B32-4288-A01B-5E16CE6D306B}"/>
    <cellStyle name="Nota 3 2 2 2 3 7" xfId="23704" xr:uid="{DF12AA8F-E872-4DBF-BE40-99B98D593EF4}"/>
    <cellStyle name="Nota 3 2 2 2 3 8" xfId="23705" xr:uid="{09DCB1E7-C522-4908-9CE2-B2DBE615C877}"/>
    <cellStyle name="Nota 3 2 2 2 3 9" xfId="23706" xr:uid="{C26A5A85-E6A0-4554-9C48-2971760311B4}"/>
    <cellStyle name="Nota 3 2 2 2 4" xfId="23707" xr:uid="{AFD38D16-A168-43C9-BAE0-4C78F72F79D4}"/>
    <cellStyle name="Nota 3 2 2 2 4 10" xfId="23708" xr:uid="{618C55F6-2BC7-4488-AA48-976683633843}"/>
    <cellStyle name="Nota 3 2 2 2 4 2" xfId="23709" xr:uid="{FEE4A23C-F653-440E-A20F-6AAFAA11E09E}"/>
    <cellStyle name="Nota 3 2 2 2 4 2 2" xfId="23710" xr:uid="{03D8C752-82F6-41AC-A77F-63BE366E84F1}"/>
    <cellStyle name="Nota 3 2 2 2 4 2 3" xfId="23711" xr:uid="{427B6E41-5ECC-4E88-A4FA-290177B24144}"/>
    <cellStyle name="Nota 3 2 2 2 4 2 4" xfId="23712" xr:uid="{311EFF66-8475-490C-9C88-70D3C79AC1F7}"/>
    <cellStyle name="Nota 3 2 2 2 4 2 5" xfId="23713" xr:uid="{C124C25A-6FE8-4A23-8837-55B0F815BFB7}"/>
    <cellStyle name="Nota 3 2 2 2 4 3" xfId="23714" xr:uid="{9FEFFC41-F4C3-4883-8537-503DAFF5CE47}"/>
    <cellStyle name="Nota 3 2 2 2 4 3 2" xfId="23715" xr:uid="{16DFE1C8-F56A-4793-96C1-CFE3A83317B9}"/>
    <cellStyle name="Nota 3 2 2 2 4 3 3" xfId="23716" xr:uid="{5C0E3766-C0D2-4724-B9D5-34A7CB176119}"/>
    <cellStyle name="Nota 3 2 2 2 4 3 4" xfId="23717" xr:uid="{580E3E43-48B3-482E-AE86-77648A21CD4D}"/>
    <cellStyle name="Nota 3 2 2 2 4 3 5" xfId="23718" xr:uid="{4E4150FC-A3B4-4097-A6C6-BD031C3A9E73}"/>
    <cellStyle name="Nota 3 2 2 2 4 4" xfId="23719" xr:uid="{49F49ADF-A2F2-4D59-85FA-81CBBCE7C24E}"/>
    <cellStyle name="Nota 3 2 2 2 4 4 2" xfId="23720" xr:uid="{513F29CE-F935-4EC1-A6CD-CD450C19E7BD}"/>
    <cellStyle name="Nota 3 2 2 2 4 4 3" xfId="23721" xr:uid="{99E04DA5-0927-4653-96CD-47A2661CD3CA}"/>
    <cellStyle name="Nota 3 2 2 2 4 4 4" xfId="23722" xr:uid="{48CBDE4C-6955-46EF-948E-BE44CF41A1B1}"/>
    <cellStyle name="Nota 3 2 2 2 4 5" xfId="23723" xr:uid="{7BEA4C8E-110C-4F74-A5D8-80A23D23F060}"/>
    <cellStyle name="Nota 3 2 2 2 4 5 2" xfId="23724" xr:uid="{CE01182C-28AA-4F21-A7E3-7A3C95530851}"/>
    <cellStyle name="Nota 3 2 2 2 4 5 3" xfId="23725" xr:uid="{FDFC06D1-0055-486D-B27B-B44C491F29C9}"/>
    <cellStyle name="Nota 3 2 2 2 4 5 4" xfId="23726" xr:uid="{B6639327-1A31-46AA-A82E-285A0D8CB2CA}"/>
    <cellStyle name="Nota 3 2 2 2 4 6" xfId="23727" xr:uid="{E18B2B87-3F30-42C4-9756-7D6B47168473}"/>
    <cellStyle name="Nota 3 2 2 2 4 6 2" xfId="23728" xr:uid="{691D10E0-B09C-465E-85CF-FEABC6D9CA31}"/>
    <cellStyle name="Nota 3 2 2 2 4 6 3" xfId="23729" xr:uid="{75CC04D6-C318-468F-BC83-255331CB346B}"/>
    <cellStyle name="Nota 3 2 2 2 4 6 4" xfId="23730" xr:uid="{6F947644-C1CF-455B-9442-AE1BDE62283D}"/>
    <cellStyle name="Nota 3 2 2 2 4 7" xfId="23731" xr:uid="{AA708E73-4CA2-4D3E-A328-5FB4966FCCF8}"/>
    <cellStyle name="Nota 3 2 2 2 4 8" xfId="23732" xr:uid="{2FCFDAA2-8283-4F9A-967B-1CAC7C6D2188}"/>
    <cellStyle name="Nota 3 2 2 2 4 9" xfId="23733" xr:uid="{4420BB8D-77D7-4769-AF4A-03F912A1F514}"/>
    <cellStyle name="Nota 3 2 2 2 5" xfId="23734" xr:uid="{430E93CB-A0EF-4054-9569-0C4AE7255433}"/>
    <cellStyle name="Nota 3 2 2 2 5 10" xfId="23735" xr:uid="{7F5167FD-9DD2-4744-A9BA-BF81A3E238EB}"/>
    <cellStyle name="Nota 3 2 2 2 5 2" xfId="23736" xr:uid="{8C092F9A-40CC-4889-8BCE-6758747E4565}"/>
    <cellStyle name="Nota 3 2 2 2 5 2 2" xfId="23737" xr:uid="{1A8F5BB2-F8C1-4161-A84A-801EEECEC2F1}"/>
    <cellStyle name="Nota 3 2 2 2 5 2 3" xfId="23738" xr:uid="{DF32365F-306B-48FA-A45E-48BFBEF5318B}"/>
    <cellStyle name="Nota 3 2 2 2 5 2 4" xfId="23739" xr:uid="{661564EC-AB2D-43BB-BC65-62EEE86F641F}"/>
    <cellStyle name="Nota 3 2 2 2 5 2 5" xfId="23740" xr:uid="{E60DC6F5-9FF4-4940-B4B6-9925F803A1CE}"/>
    <cellStyle name="Nota 3 2 2 2 5 3" xfId="23741" xr:uid="{45A3CA27-FC29-420D-A744-C0157CE6605F}"/>
    <cellStyle name="Nota 3 2 2 2 5 3 2" xfId="23742" xr:uid="{54710F1C-7D3D-4037-8A22-DA760CEA3CB0}"/>
    <cellStyle name="Nota 3 2 2 2 5 3 3" xfId="23743" xr:uid="{460FDABB-9358-471A-8BBC-36DFB51E412F}"/>
    <cellStyle name="Nota 3 2 2 2 5 3 4" xfId="23744" xr:uid="{685ED477-A748-4F5D-A598-6C6492F90520}"/>
    <cellStyle name="Nota 3 2 2 2 5 3 5" xfId="23745" xr:uid="{1E73210D-E3E5-4377-812D-80724A088929}"/>
    <cellStyle name="Nota 3 2 2 2 5 4" xfId="23746" xr:uid="{02F90AAF-88BC-498F-BCAC-6115E4F8EF36}"/>
    <cellStyle name="Nota 3 2 2 2 5 4 2" xfId="23747" xr:uid="{E1BDE0F6-313F-4434-9FA2-550575764886}"/>
    <cellStyle name="Nota 3 2 2 2 5 4 3" xfId="23748" xr:uid="{B1127EBB-9A52-4A52-BDD5-2C2B150CA3C4}"/>
    <cellStyle name="Nota 3 2 2 2 5 4 4" xfId="23749" xr:uid="{F7355659-A99F-46B4-A1B8-D940146B8603}"/>
    <cellStyle name="Nota 3 2 2 2 5 5" xfId="23750" xr:uid="{4F7C0898-D508-4B31-A76D-87A2D369AB9C}"/>
    <cellStyle name="Nota 3 2 2 2 5 5 2" xfId="23751" xr:uid="{747AEB2B-CE02-4F48-9AC5-1CC9CED7862A}"/>
    <cellStyle name="Nota 3 2 2 2 5 5 3" xfId="23752" xr:uid="{9AAE357E-D32B-49D9-B27B-058D01865045}"/>
    <cellStyle name="Nota 3 2 2 2 5 5 4" xfId="23753" xr:uid="{07E28B04-583A-4426-9173-94294A1B11B7}"/>
    <cellStyle name="Nota 3 2 2 2 5 6" xfId="23754" xr:uid="{306FE17B-2468-47D9-A383-3F30A393B5E6}"/>
    <cellStyle name="Nota 3 2 2 2 5 6 2" xfId="23755" xr:uid="{56CFE042-338E-46B8-8E8E-50289149E571}"/>
    <cellStyle name="Nota 3 2 2 2 5 6 3" xfId="23756" xr:uid="{BF96E202-5DA7-4319-9425-47B73E5C546B}"/>
    <cellStyle name="Nota 3 2 2 2 5 6 4" xfId="23757" xr:uid="{9692E259-3DF5-41FA-84EF-DDBB25A74549}"/>
    <cellStyle name="Nota 3 2 2 2 5 7" xfId="23758" xr:uid="{295EA3A3-1C5E-4D92-B6CC-3A29549DF1BA}"/>
    <cellStyle name="Nota 3 2 2 2 5 8" xfId="23759" xr:uid="{690925D1-C8B9-43E4-8A50-547EA89E0996}"/>
    <cellStyle name="Nota 3 2 2 2 5 9" xfId="23760" xr:uid="{6FAF2FF5-763D-4F4B-A299-9A9B32DFFB3A}"/>
    <cellStyle name="Nota 3 2 2 2 6" xfId="23761" xr:uid="{5C88509A-7674-4445-BE2F-27FA706E4385}"/>
    <cellStyle name="Nota 3 2 2 2 6 2" xfId="23762" xr:uid="{53804952-EF61-427D-A744-9BC9CEEA639D}"/>
    <cellStyle name="Nota 3 2 2 2 6 3" xfId="23763" xr:uid="{B43AA02D-CF17-4C99-8E85-DF0723C78F16}"/>
    <cellStyle name="Nota 3 2 2 2 6 4" xfId="23764" xr:uid="{738C2032-4B65-4791-BD4B-E0CE9AD315D9}"/>
    <cellStyle name="Nota 3 2 2 2 6 5" xfId="23765" xr:uid="{4D69AB29-20CB-469B-A7FB-553F83B0FBE9}"/>
    <cellStyle name="Nota 3 2 2 2 7" xfId="23766" xr:uid="{A2C7D618-B2B3-423B-990A-8AB3BE11FB69}"/>
    <cellStyle name="Nota 3 2 2 2 7 2" xfId="23767" xr:uid="{ACFDC4E1-030D-4175-842C-3266126D08C1}"/>
    <cellStyle name="Nota 3 2 2 2 7 3" xfId="23768" xr:uid="{3EA18904-C67B-4645-8671-75C545355445}"/>
    <cellStyle name="Nota 3 2 2 2 7 4" xfId="23769" xr:uid="{ADAD09BC-347F-4BB3-9BCC-2679E4AB2843}"/>
    <cellStyle name="Nota 3 2 2 2 8" xfId="23770" xr:uid="{076E4FC9-5609-4329-8EA2-4391D19EB6E2}"/>
    <cellStyle name="Nota 3 2 2 2 8 2" xfId="23771" xr:uid="{E73208ED-67BE-4EA7-97DC-FB588FB716FE}"/>
    <cellStyle name="Nota 3 2 2 2 8 3" xfId="23772" xr:uid="{3F2AA0D8-DA37-49F4-84D5-2AC70DE587A2}"/>
    <cellStyle name="Nota 3 2 2 2 8 4" xfId="23773" xr:uid="{75B66CFB-D535-4344-9014-E7C44921CD14}"/>
    <cellStyle name="Nota 3 2 2 2 9" xfId="23774" xr:uid="{6B9DA315-FDAE-4A5E-BD45-E9DE0EA8185A}"/>
    <cellStyle name="Nota 3 2 2 2 9 2" xfId="23775" xr:uid="{86A8B9DB-0B87-461A-8855-A1B44A59A4E2}"/>
    <cellStyle name="Nota 3 2 2 2 9 3" xfId="23776" xr:uid="{062D15A5-5019-4FB3-82CC-834363CDA00D}"/>
    <cellStyle name="Nota 3 2 2 2 9 4" xfId="23777" xr:uid="{6A3C68A4-0F1F-4AF7-8FDB-5E73F0513E82}"/>
    <cellStyle name="Nota 3 2 2 3" xfId="23778" xr:uid="{FF2161F1-5CA6-4CE9-832E-5F5657AF105D}"/>
    <cellStyle name="Nota 3 2 2 3 10" xfId="23779" xr:uid="{958EE8C0-C593-421D-9F74-7780869EB0CC}"/>
    <cellStyle name="Nota 3 2 2 3 2" xfId="23780" xr:uid="{0EC811AF-A488-498F-9E23-794828E999CB}"/>
    <cellStyle name="Nota 3 2 2 3 2 2" xfId="23781" xr:uid="{E5E660B2-E1CF-40AA-9067-57BDA0A56A01}"/>
    <cellStyle name="Nota 3 2 2 3 2 3" xfId="23782" xr:uid="{2F2C3FCF-0082-45C6-A045-5A7814A4B7DF}"/>
    <cellStyle name="Nota 3 2 2 3 2 4" xfId="23783" xr:uid="{269A2A01-F1A0-4C1A-918A-BE4953FF4CE2}"/>
    <cellStyle name="Nota 3 2 2 3 2 5" xfId="23784" xr:uid="{EF8EA674-F44E-4BE6-B754-4B19D0AA5B85}"/>
    <cellStyle name="Nota 3 2 2 3 3" xfId="23785" xr:uid="{AAD90480-D355-4C05-B65B-D188936DEFC5}"/>
    <cellStyle name="Nota 3 2 2 3 3 2" xfId="23786" xr:uid="{1A886D0A-8263-44BD-ACDE-8C8B884C0921}"/>
    <cellStyle name="Nota 3 2 2 3 3 3" xfId="23787" xr:uid="{2185991C-3FC0-4A71-A775-BE460366CEC0}"/>
    <cellStyle name="Nota 3 2 2 3 3 4" xfId="23788" xr:uid="{F2086A72-5905-44BD-BEFF-37E067A327E8}"/>
    <cellStyle name="Nota 3 2 2 3 3 5" xfId="23789" xr:uid="{517D4791-97A3-4E46-BB10-0262BDB001FC}"/>
    <cellStyle name="Nota 3 2 2 3 4" xfId="23790" xr:uid="{FC1F30BE-076D-4C5C-94E3-E704141AA3F9}"/>
    <cellStyle name="Nota 3 2 2 3 4 2" xfId="23791" xr:uid="{65EAA4C2-82A1-4A78-B7AE-3F0EE29DE429}"/>
    <cellStyle name="Nota 3 2 2 3 4 3" xfId="23792" xr:uid="{0512B3A6-B7B2-4FAD-B5EE-4C6AD7BE478E}"/>
    <cellStyle name="Nota 3 2 2 3 4 4" xfId="23793" xr:uid="{E4F78C44-C260-43D0-B33B-BC71F0054D16}"/>
    <cellStyle name="Nota 3 2 2 3 5" xfId="23794" xr:uid="{6FFE8706-EB9D-4B9E-A1D1-69A383911201}"/>
    <cellStyle name="Nota 3 2 2 3 5 2" xfId="23795" xr:uid="{EFD06F97-E1CF-45C6-B9B4-3A87D650CE01}"/>
    <cellStyle name="Nota 3 2 2 3 5 3" xfId="23796" xr:uid="{E85E220F-0E8C-493E-BC57-ACFD1941F9D7}"/>
    <cellStyle name="Nota 3 2 2 3 5 4" xfId="23797" xr:uid="{ACB7677F-3E66-4BB9-9810-606E5662340A}"/>
    <cellStyle name="Nota 3 2 2 3 6" xfId="23798" xr:uid="{23FDEE96-2DD6-447C-9A7A-FB328277A612}"/>
    <cellStyle name="Nota 3 2 2 3 6 2" xfId="23799" xr:uid="{BE355CE3-1E32-46BD-9003-216D4D98F31F}"/>
    <cellStyle name="Nota 3 2 2 3 6 3" xfId="23800" xr:uid="{A074F8AF-EE8A-4649-AB68-37C8BC7921E1}"/>
    <cellStyle name="Nota 3 2 2 3 6 4" xfId="23801" xr:uid="{272BF008-76E6-42E3-85A1-C76E823268E3}"/>
    <cellStyle name="Nota 3 2 2 3 7" xfId="23802" xr:uid="{BE043DDA-861C-4761-BA4F-907B6A0C8228}"/>
    <cellStyle name="Nota 3 2 2 3 8" xfId="23803" xr:uid="{D2F0C8B3-83F2-4DC9-B770-098A43B94627}"/>
    <cellStyle name="Nota 3 2 2 3 9" xfId="23804" xr:uid="{1B6DA460-1A5A-4E40-858E-7FF5B8D1B147}"/>
    <cellStyle name="Nota 3 2 2 4" xfId="23805" xr:uid="{7D850F3E-D47D-45E0-A634-5F0DC9B3D2C2}"/>
    <cellStyle name="Nota 3 2 2 4 10" xfId="23806" xr:uid="{4C16FE42-EE2F-494B-87CB-19DE31408CE7}"/>
    <cellStyle name="Nota 3 2 2 4 2" xfId="23807" xr:uid="{0744F035-A584-44BC-9DB9-9CFB818A1A6D}"/>
    <cellStyle name="Nota 3 2 2 4 2 2" xfId="23808" xr:uid="{C753A96B-E228-44E2-800F-492085ABE051}"/>
    <cellStyle name="Nota 3 2 2 4 2 3" xfId="23809" xr:uid="{2AD65068-6009-487F-8532-1DFF58277435}"/>
    <cellStyle name="Nota 3 2 2 4 2 4" xfId="23810" xr:uid="{C4881751-30BE-43DF-9DAC-941030B7B7FA}"/>
    <cellStyle name="Nota 3 2 2 4 2 5" xfId="23811" xr:uid="{0510A127-5DC4-4B6C-9CFF-E6D218FD8536}"/>
    <cellStyle name="Nota 3 2 2 4 3" xfId="23812" xr:uid="{7D08CDCC-4DB2-47A8-9F4D-154BBBF7EDF0}"/>
    <cellStyle name="Nota 3 2 2 4 3 2" xfId="23813" xr:uid="{17E318F8-A383-41E1-8D2D-B360028283DD}"/>
    <cellStyle name="Nota 3 2 2 4 3 3" xfId="23814" xr:uid="{5E973B39-EA0E-4BD1-953F-155E738DF478}"/>
    <cellStyle name="Nota 3 2 2 4 3 4" xfId="23815" xr:uid="{29123925-DCAA-4A5B-A908-5122DCAB33F5}"/>
    <cellStyle name="Nota 3 2 2 4 3 5" xfId="23816" xr:uid="{881D9796-1B71-4960-ACE0-2D99ED441FC6}"/>
    <cellStyle name="Nota 3 2 2 4 4" xfId="23817" xr:uid="{49B0F165-0F1C-4F51-BEEE-EEE58FB87E10}"/>
    <cellStyle name="Nota 3 2 2 4 4 2" xfId="23818" xr:uid="{344710CA-0EA0-43ED-9084-0AACB41D0055}"/>
    <cellStyle name="Nota 3 2 2 4 4 3" xfId="23819" xr:uid="{6A7AFC8C-B1B9-4663-9376-D30789EB161A}"/>
    <cellStyle name="Nota 3 2 2 4 4 4" xfId="23820" xr:uid="{12A36E05-FD3B-4E4B-8433-627DF398FFFF}"/>
    <cellStyle name="Nota 3 2 2 4 5" xfId="23821" xr:uid="{82821BF0-5E50-44C2-8FF3-6FD2E30D7C52}"/>
    <cellStyle name="Nota 3 2 2 4 5 2" xfId="23822" xr:uid="{E7B24444-04FC-47CD-8640-D5DAE8515D8B}"/>
    <cellStyle name="Nota 3 2 2 4 5 3" xfId="23823" xr:uid="{7A92F4A7-6677-4D4F-99F8-8E3AAE9C0CE0}"/>
    <cellStyle name="Nota 3 2 2 4 5 4" xfId="23824" xr:uid="{3708BEF9-9031-4770-8E28-F3546B51D583}"/>
    <cellStyle name="Nota 3 2 2 4 6" xfId="23825" xr:uid="{DF7525F5-0E12-42E2-9335-F1321C5D809A}"/>
    <cellStyle name="Nota 3 2 2 4 6 2" xfId="23826" xr:uid="{429909FC-4924-4039-922C-532C41FD1083}"/>
    <cellStyle name="Nota 3 2 2 4 6 3" xfId="23827" xr:uid="{77709422-6665-40B9-AD59-131DF7986D92}"/>
    <cellStyle name="Nota 3 2 2 4 6 4" xfId="23828" xr:uid="{AF8F675F-06AE-4DD6-9D18-1477453D2EA7}"/>
    <cellStyle name="Nota 3 2 2 4 7" xfId="23829" xr:uid="{89DA4035-FC5D-4F60-AC87-70730193D284}"/>
    <cellStyle name="Nota 3 2 2 4 8" xfId="23830" xr:uid="{2A5D5485-B733-4405-A785-07D0BD2C67D0}"/>
    <cellStyle name="Nota 3 2 2 4 9" xfId="23831" xr:uid="{28816477-881E-47D2-8CD4-E4897C0533E1}"/>
    <cellStyle name="Nota 3 2 2 5" xfId="23832" xr:uid="{AE43080D-3060-477C-A709-2025A7D40D88}"/>
    <cellStyle name="Nota 3 2 2 5 10" xfId="23833" xr:uid="{41B30E62-FE0A-4208-9748-30986DB4E3DA}"/>
    <cellStyle name="Nota 3 2 2 5 2" xfId="23834" xr:uid="{0ED51940-22D1-41E1-B6A8-7CADA93C7593}"/>
    <cellStyle name="Nota 3 2 2 5 2 2" xfId="23835" xr:uid="{4AFD6BE6-F515-4C38-9AC8-BBBA4E97BC52}"/>
    <cellStyle name="Nota 3 2 2 5 2 3" xfId="23836" xr:uid="{E42FD6C8-26C3-42E5-8569-B809D085CEB3}"/>
    <cellStyle name="Nota 3 2 2 5 2 4" xfId="23837" xr:uid="{892BAC08-62EE-4CA2-A400-9FB5B1D531CE}"/>
    <cellStyle name="Nota 3 2 2 5 2 5" xfId="23838" xr:uid="{6896E20C-118F-4E3F-8E89-66306E188FD5}"/>
    <cellStyle name="Nota 3 2 2 5 3" xfId="23839" xr:uid="{20741295-9C77-42DA-B6DF-61043FC98B8D}"/>
    <cellStyle name="Nota 3 2 2 5 3 2" xfId="23840" xr:uid="{12CF3D54-C7E4-4709-927C-E87604893EB7}"/>
    <cellStyle name="Nota 3 2 2 5 3 3" xfId="23841" xr:uid="{96FD8973-A3A3-4885-9DF6-EBF28E7489E5}"/>
    <cellStyle name="Nota 3 2 2 5 3 4" xfId="23842" xr:uid="{A8F3E1D3-5036-431D-8152-DF5E73BB4FE0}"/>
    <cellStyle name="Nota 3 2 2 5 3 5" xfId="23843" xr:uid="{42B89C28-100D-4CC6-8CF3-FEFF496C3750}"/>
    <cellStyle name="Nota 3 2 2 5 4" xfId="23844" xr:uid="{3757EE63-976C-4C9C-BA83-018D6CF28F41}"/>
    <cellStyle name="Nota 3 2 2 5 4 2" xfId="23845" xr:uid="{33CFE3E0-3C2B-4D56-9126-B1E8BCC22311}"/>
    <cellStyle name="Nota 3 2 2 5 4 3" xfId="23846" xr:uid="{2D6497D9-6C12-44A6-84BA-131EE04C8F62}"/>
    <cellStyle name="Nota 3 2 2 5 4 4" xfId="23847" xr:uid="{855162D4-FF55-4980-8AB8-8551E695E374}"/>
    <cellStyle name="Nota 3 2 2 5 5" xfId="23848" xr:uid="{94E77014-957F-4002-A0B7-5E74B29966F1}"/>
    <cellStyle name="Nota 3 2 2 5 5 2" xfId="23849" xr:uid="{C3794592-80EB-4EE6-BFDE-5BED2D726C18}"/>
    <cellStyle name="Nota 3 2 2 5 5 3" xfId="23850" xr:uid="{D42072CD-47E8-4BBF-BEFB-7CD938AF14A1}"/>
    <cellStyle name="Nota 3 2 2 5 5 4" xfId="23851" xr:uid="{E18550BF-5100-4C04-9D02-FB1E16F92130}"/>
    <cellStyle name="Nota 3 2 2 5 6" xfId="23852" xr:uid="{44E58125-5901-48E1-9CD2-CB1F43FA1F6C}"/>
    <cellStyle name="Nota 3 2 2 5 6 2" xfId="23853" xr:uid="{72B8B5D9-D221-4A56-8215-C227792E9F01}"/>
    <cellStyle name="Nota 3 2 2 5 6 3" xfId="23854" xr:uid="{8324B137-F501-45C6-95C2-2AF6642780C8}"/>
    <cellStyle name="Nota 3 2 2 5 6 4" xfId="23855" xr:uid="{87B4A798-F168-402A-BB9B-FC8CA5D76BBB}"/>
    <cellStyle name="Nota 3 2 2 5 7" xfId="23856" xr:uid="{B3399433-FBB1-4DF3-9A96-A4390AD84123}"/>
    <cellStyle name="Nota 3 2 2 5 8" xfId="23857" xr:uid="{64977273-5F18-4C97-AC2F-64D9E242334B}"/>
    <cellStyle name="Nota 3 2 2 5 9" xfId="23858" xr:uid="{3A72BB45-03F4-4934-8319-3B6E039BBEA1}"/>
    <cellStyle name="Nota 3 2 2 6" xfId="23859" xr:uid="{7D588A44-20DB-48F3-BAF0-D68E964DA529}"/>
    <cellStyle name="Nota 3 2 2 6 2" xfId="23860" xr:uid="{043D36BF-CBF9-4DC5-AA50-1E4812039C58}"/>
    <cellStyle name="Nota 3 2 2 6 3" xfId="23861" xr:uid="{AEC1AE10-ACA8-4862-BB8F-1CF922F9C715}"/>
    <cellStyle name="Nota 3 2 2 6 4" xfId="23862" xr:uid="{175D6CA1-F575-49DD-8B89-78A322871CD5}"/>
    <cellStyle name="Nota 3 2 2 6 5" xfId="23863" xr:uid="{A4A62D64-201E-430C-8070-1DD30492C192}"/>
    <cellStyle name="Nota 3 2 2 7" xfId="23864" xr:uid="{531845BB-E115-455A-8755-189EF5C55F87}"/>
    <cellStyle name="Nota 3 2 2 7 2" xfId="23865" xr:uid="{6F57C761-158A-46A5-B512-A5F62337F5D9}"/>
    <cellStyle name="Nota 3 2 2 7 3" xfId="23866" xr:uid="{2BF1AD55-5519-42B6-843B-1C088507E406}"/>
    <cellStyle name="Nota 3 2 2 7 4" xfId="23867" xr:uid="{11FD319D-103B-41F3-9F1A-57C5BA74835E}"/>
    <cellStyle name="Nota 3 2 2 8" xfId="23868" xr:uid="{F5A277B0-56A9-47A7-8E46-4447D13E653B}"/>
    <cellStyle name="Nota 3 2 2 8 2" xfId="23869" xr:uid="{8557BB8D-3E40-4586-B58D-EFE18CDD9239}"/>
    <cellStyle name="Nota 3 2 2 8 3" xfId="23870" xr:uid="{37D81EC5-5421-42F8-ABD4-CC72FF844FB3}"/>
    <cellStyle name="Nota 3 2 2 8 4" xfId="23871" xr:uid="{07B77215-6CD5-449A-B8D9-8B9059796ACD}"/>
    <cellStyle name="Nota 3 2 2 9" xfId="23872" xr:uid="{90EA2244-88C5-4139-868F-32DA7D08AC30}"/>
    <cellStyle name="Nota 3 2 2 9 2" xfId="23873" xr:uid="{E0F7A942-02A3-4736-9853-DFB986E43982}"/>
    <cellStyle name="Nota 3 2 2 9 3" xfId="23874" xr:uid="{BC8C20B5-466D-42F0-8B31-FF1B7B3BBDF5}"/>
    <cellStyle name="Nota 3 2 2 9 4" xfId="23875" xr:uid="{682A3692-FE37-4E1D-B016-451A1E6DA057}"/>
    <cellStyle name="Nota 3 2 3" xfId="787" xr:uid="{0C73B3FF-DB9B-4C33-A991-5B6C5966EAF8}"/>
    <cellStyle name="Nota 3 2 3 10" xfId="23876" xr:uid="{A53CA829-8865-4529-AF01-3664837964C3}"/>
    <cellStyle name="Nota 3 2 3 10 2" xfId="23877" xr:uid="{F687D2F3-CC82-4FD2-9156-335DDF612EA4}"/>
    <cellStyle name="Nota 3 2 3 10 3" xfId="23878" xr:uid="{395724A4-C977-4163-8E02-67BA261D7E0E}"/>
    <cellStyle name="Nota 3 2 3 10 4" xfId="23879" xr:uid="{9DDEB97B-702A-4A6C-86FE-BDB5CE2C022D}"/>
    <cellStyle name="Nota 3 2 3 11" xfId="23880" xr:uid="{5955B43D-B68A-4F77-98A8-C19C134332A5}"/>
    <cellStyle name="Nota 3 2 3 12" xfId="23881" xr:uid="{89AD4D08-6682-4E87-A8BF-531B894748F4}"/>
    <cellStyle name="Nota 3 2 3 13" xfId="23882" xr:uid="{B58CAF41-A122-4A2F-9993-6E0807A34A4D}"/>
    <cellStyle name="Nota 3 2 3 14" xfId="23883" xr:uid="{5CE97048-F94B-44FF-B369-6BA70469511D}"/>
    <cellStyle name="Nota 3 2 3 15" xfId="23884" xr:uid="{5DBB8E00-22DD-44C2-930B-340483F0E741}"/>
    <cellStyle name="Nota 3 2 3 2" xfId="918" xr:uid="{3D98E695-7B1A-4E55-8A30-4F8795039BAD}"/>
    <cellStyle name="Nota 3 2 3 2 10" xfId="23885" xr:uid="{980C1EEC-1CCD-42DB-9E9F-1C0B506C4AFF}"/>
    <cellStyle name="Nota 3 2 3 2 11" xfId="23886" xr:uid="{F0B64017-F0F4-4931-A29A-9E04BD74242D}"/>
    <cellStyle name="Nota 3 2 3 2 12" xfId="23887" xr:uid="{344A00AB-3411-4910-9EA0-3FA42BD57272}"/>
    <cellStyle name="Nota 3 2 3 2 13" xfId="23888" xr:uid="{C85B0FEA-7C3E-49B5-B452-FEA51952E9BC}"/>
    <cellStyle name="Nota 3 2 3 2 14" xfId="23889" xr:uid="{0B93F49A-6C07-40E5-BC3A-6F340F48D15C}"/>
    <cellStyle name="Nota 3 2 3 2 2" xfId="1169" xr:uid="{FF297CA1-8CCA-48B3-AD30-BFE78A7AD76C}"/>
    <cellStyle name="Nota 3 2 3 2 2 10" xfId="23890" xr:uid="{B6FF0818-FC08-42F2-A71E-60CF2D8F4989}"/>
    <cellStyle name="Nota 3 2 3 2 2 11" xfId="23891" xr:uid="{800807C0-3F90-4671-8B86-3945A774F6EC}"/>
    <cellStyle name="Nota 3 2 3 2 2 12" xfId="23892" xr:uid="{0516E496-5CAF-4416-AB87-11347F691F50}"/>
    <cellStyle name="Nota 3 2 3 2 2 13" xfId="23893" xr:uid="{3F61EDAF-D450-42A3-BB9C-31FCAF121D73}"/>
    <cellStyle name="Nota 3 2 3 2 2 14" xfId="23894" xr:uid="{FC1EF380-497B-4E62-9D06-D9395CF40E08}"/>
    <cellStyle name="Nota 3 2 3 2 2 2" xfId="23895" xr:uid="{174C2D1A-A1D4-4504-B00E-F38B1BE244D3}"/>
    <cellStyle name="Nota 3 2 3 2 2 2 10" xfId="23896" xr:uid="{0BCDC67A-169C-4642-A38A-E2B072C3A8F2}"/>
    <cellStyle name="Nota 3 2 3 2 2 2 2" xfId="23897" xr:uid="{23BB6117-76AB-4479-962D-89E5912E9F7D}"/>
    <cellStyle name="Nota 3 2 3 2 2 2 2 2" xfId="23898" xr:uid="{648279D5-F78F-4503-AF26-FBBA85A8CBAE}"/>
    <cellStyle name="Nota 3 2 3 2 2 2 2 3" xfId="23899" xr:uid="{0DF750FF-BA86-418A-A28E-C249D64C2CC2}"/>
    <cellStyle name="Nota 3 2 3 2 2 2 2 4" xfId="23900" xr:uid="{6B533912-B388-444C-B256-460896D4190F}"/>
    <cellStyle name="Nota 3 2 3 2 2 2 2 5" xfId="23901" xr:uid="{9EE30F36-C4AD-4907-8493-7CA6029A9AD0}"/>
    <cellStyle name="Nota 3 2 3 2 2 2 3" xfId="23902" xr:uid="{68902851-F6BF-4907-AEDA-55F92121C1AD}"/>
    <cellStyle name="Nota 3 2 3 2 2 2 3 2" xfId="23903" xr:uid="{1ADDC5CE-7495-4008-BDC9-4CB88C31085E}"/>
    <cellStyle name="Nota 3 2 3 2 2 2 3 3" xfId="23904" xr:uid="{F5159C34-CD6C-46D3-8424-E5D8E83545D7}"/>
    <cellStyle name="Nota 3 2 3 2 2 2 3 4" xfId="23905" xr:uid="{CB69DDFE-4989-4571-9206-505E5C85C8E2}"/>
    <cellStyle name="Nota 3 2 3 2 2 2 3 5" xfId="23906" xr:uid="{732A77BD-EF2D-49CD-BFAA-DE17DB3780BE}"/>
    <cellStyle name="Nota 3 2 3 2 2 2 4" xfId="23907" xr:uid="{610EDDBB-FF09-41B5-A080-7F57888A30E3}"/>
    <cellStyle name="Nota 3 2 3 2 2 2 4 2" xfId="23908" xr:uid="{AE23B94D-4465-42B9-A72E-F1FB59964CE2}"/>
    <cellStyle name="Nota 3 2 3 2 2 2 4 3" xfId="23909" xr:uid="{A86B05B1-4C3B-472A-9844-A5242B642E49}"/>
    <cellStyle name="Nota 3 2 3 2 2 2 4 4" xfId="23910" xr:uid="{74297B8A-28E8-4E25-9B6E-3F6A176EB84A}"/>
    <cellStyle name="Nota 3 2 3 2 2 2 5" xfId="23911" xr:uid="{57CDCF1C-C4BF-45C0-8C20-BF6141EE0FAA}"/>
    <cellStyle name="Nota 3 2 3 2 2 2 5 2" xfId="23912" xr:uid="{5F2DC26D-F17E-4EE0-869F-64F2ECFBF79F}"/>
    <cellStyle name="Nota 3 2 3 2 2 2 5 3" xfId="23913" xr:uid="{21914F7B-B691-4393-A33C-3467FA43E1F1}"/>
    <cellStyle name="Nota 3 2 3 2 2 2 5 4" xfId="23914" xr:uid="{53B05A7D-FB8D-4B5A-B156-0E6E4CDB0DC2}"/>
    <cellStyle name="Nota 3 2 3 2 2 2 6" xfId="23915" xr:uid="{A1090D2B-925E-4B4C-880C-F40DD93F7C6E}"/>
    <cellStyle name="Nota 3 2 3 2 2 2 6 2" xfId="23916" xr:uid="{EE830C7C-B168-4005-80FF-F8371C823EB6}"/>
    <cellStyle name="Nota 3 2 3 2 2 2 6 3" xfId="23917" xr:uid="{3867F10F-04C9-469F-90A5-E1E25A721C35}"/>
    <cellStyle name="Nota 3 2 3 2 2 2 6 4" xfId="23918" xr:uid="{4308EBEE-A8D4-4A97-A61B-4C2A916C341B}"/>
    <cellStyle name="Nota 3 2 3 2 2 2 7" xfId="23919" xr:uid="{4EFB36E2-AABE-4C4C-B1A2-3F6EFAB54BFF}"/>
    <cellStyle name="Nota 3 2 3 2 2 2 8" xfId="23920" xr:uid="{2A02623D-8C7D-4F79-A5FD-A28DC63B6AE5}"/>
    <cellStyle name="Nota 3 2 3 2 2 2 9" xfId="23921" xr:uid="{EDC06DC9-2B53-4B1C-9554-4D0A67BFB875}"/>
    <cellStyle name="Nota 3 2 3 2 2 3" xfId="23922" xr:uid="{9B528AAA-984B-4AC8-834B-66122C2D0FB5}"/>
    <cellStyle name="Nota 3 2 3 2 2 3 10" xfId="23923" xr:uid="{3C6FE09E-B905-42DF-8BE6-322E48C58126}"/>
    <cellStyle name="Nota 3 2 3 2 2 3 2" xfId="23924" xr:uid="{98ED3225-AF20-4551-8DAF-413B302EC13A}"/>
    <cellStyle name="Nota 3 2 3 2 2 3 2 2" xfId="23925" xr:uid="{CA26F304-AF25-4942-9914-138F3D6F4299}"/>
    <cellStyle name="Nota 3 2 3 2 2 3 2 3" xfId="23926" xr:uid="{3C96AF1E-7FBC-4227-B5F6-54DA1B58350A}"/>
    <cellStyle name="Nota 3 2 3 2 2 3 2 4" xfId="23927" xr:uid="{D4BB0E96-3E43-46AF-A8DC-8F3B55355C90}"/>
    <cellStyle name="Nota 3 2 3 2 2 3 2 5" xfId="23928" xr:uid="{BE2149C3-BAB3-4748-B2FD-6BFEEA930C49}"/>
    <cellStyle name="Nota 3 2 3 2 2 3 3" xfId="23929" xr:uid="{5A6D7771-B061-4B5A-A5F0-94F9A95B95B7}"/>
    <cellStyle name="Nota 3 2 3 2 2 3 3 2" xfId="23930" xr:uid="{FE665D0A-EBCC-4A89-8EF8-CD08622E957E}"/>
    <cellStyle name="Nota 3 2 3 2 2 3 3 3" xfId="23931" xr:uid="{00891A1F-A4D0-45D7-8930-7FE63207FF75}"/>
    <cellStyle name="Nota 3 2 3 2 2 3 3 4" xfId="23932" xr:uid="{CC9C41F6-861B-43FD-AD44-919DD21ABCFC}"/>
    <cellStyle name="Nota 3 2 3 2 2 3 3 5" xfId="23933" xr:uid="{8E76FCD7-DBF7-43F0-BF86-2AEA03DE918E}"/>
    <cellStyle name="Nota 3 2 3 2 2 3 4" xfId="23934" xr:uid="{B028C7E8-EE9B-457A-94F2-FC185339261B}"/>
    <cellStyle name="Nota 3 2 3 2 2 3 4 2" xfId="23935" xr:uid="{C4D14899-CD36-4A89-A430-65CFFCACDDF2}"/>
    <cellStyle name="Nota 3 2 3 2 2 3 4 3" xfId="23936" xr:uid="{F72792EA-D442-4A0D-987F-69B12AC55923}"/>
    <cellStyle name="Nota 3 2 3 2 2 3 4 4" xfId="23937" xr:uid="{944D79DC-0832-46C2-9138-5CD13CC23BDB}"/>
    <cellStyle name="Nota 3 2 3 2 2 3 5" xfId="23938" xr:uid="{439FDBB6-3643-4BBD-B5F5-8CF51EDC9AEC}"/>
    <cellStyle name="Nota 3 2 3 2 2 3 5 2" xfId="23939" xr:uid="{D9BAAF18-1042-4F3B-AFDD-5E625869E0D3}"/>
    <cellStyle name="Nota 3 2 3 2 2 3 5 3" xfId="23940" xr:uid="{14A57026-E6D0-4420-A81E-3248A71933DF}"/>
    <cellStyle name="Nota 3 2 3 2 2 3 5 4" xfId="23941" xr:uid="{F353D2B1-F413-4574-9E7C-06FD2F83F1A9}"/>
    <cellStyle name="Nota 3 2 3 2 2 3 6" xfId="23942" xr:uid="{F82E42FE-5443-4D5F-9A0F-4379F9AF1725}"/>
    <cellStyle name="Nota 3 2 3 2 2 3 6 2" xfId="23943" xr:uid="{069B0228-B9B2-4B02-B11D-D41E520D1AA2}"/>
    <cellStyle name="Nota 3 2 3 2 2 3 6 3" xfId="23944" xr:uid="{2A5587D6-35E5-43D9-8127-9ECF7B923764}"/>
    <cellStyle name="Nota 3 2 3 2 2 3 6 4" xfId="23945" xr:uid="{09195587-6CA4-48FA-9012-E9FE74167DD8}"/>
    <cellStyle name="Nota 3 2 3 2 2 3 7" xfId="23946" xr:uid="{BBBF7069-0D48-405D-917B-A87D785F2FDB}"/>
    <cellStyle name="Nota 3 2 3 2 2 3 8" xfId="23947" xr:uid="{FA207B09-CA9D-483C-B2FE-A4AC80520A41}"/>
    <cellStyle name="Nota 3 2 3 2 2 3 9" xfId="23948" xr:uid="{8FDE4577-99E1-47C1-BC3C-2CFD264E9EA8}"/>
    <cellStyle name="Nota 3 2 3 2 2 4" xfId="23949" xr:uid="{B125297A-7577-475F-8D4E-AFE10E610780}"/>
    <cellStyle name="Nota 3 2 3 2 2 4 2" xfId="23950" xr:uid="{E2E424C2-E74E-4B20-B835-3889D12C2136}"/>
    <cellStyle name="Nota 3 2 3 2 2 4 3" xfId="23951" xr:uid="{34B09820-1D39-4BCC-93EA-5FCA473465B7}"/>
    <cellStyle name="Nota 3 2 3 2 2 4 4" xfId="23952" xr:uid="{D5C946A6-391E-4DB6-956D-A321456F0B3D}"/>
    <cellStyle name="Nota 3 2 3 2 2 4 5" xfId="23953" xr:uid="{D94D0CB9-754E-4AA8-A78A-16A6E42D0EB0}"/>
    <cellStyle name="Nota 3 2 3 2 2 5" xfId="23954" xr:uid="{C301BAB8-52B2-40A9-8C75-DEE5716EC0CB}"/>
    <cellStyle name="Nota 3 2 3 2 2 5 2" xfId="23955" xr:uid="{44426D4E-D764-4F7B-888B-8D7D3ACB870F}"/>
    <cellStyle name="Nota 3 2 3 2 2 5 3" xfId="23956" xr:uid="{0E1613BB-3D1D-4004-90D0-848AC5C7A6A4}"/>
    <cellStyle name="Nota 3 2 3 2 2 5 4" xfId="23957" xr:uid="{84FE3887-E26E-4EDB-B7C3-A833172D1AD1}"/>
    <cellStyle name="Nota 3 2 3 2 2 5 5" xfId="23958" xr:uid="{F7F5823A-4301-4428-85D2-310D3274E638}"/>
    <cellStyle name="Nota 3 2 3 2 2 6" xfId="23959" xr:uid="{D62529B6-197D-47DD-BC4E-4D859208A811}"/>
    <cellStyle name="Nota 3 2 3 2 2 6 2" xfId="23960" xr:uid="{82DF7A6A-5475-4E2C-9903-E660036C0689}"/>
    <cellStyle name="Nota 3 2 3 2 2 6 3" xfId="23961" xr:uid="{4523563F-533A-41AD-952E-EEE1BD770034}"/>
    <cellStyle name="Nota 3 2 3 2 2 6 4" xfId="23962" xr:uid="{9C8A761C-1FCC-499F-8F57-8E6FE2E11777}"/>
    <cellStyle name="Nota 3 2 3 2 2 7" xfId="23963" xr:uid="{4B33986A-7B0E-4A8D-8A40-32EDBBA375AF}"/>
    <cellStyle name="Nota 3 2 3 2 2 7 2" xfId="23964" xr:uid="{A78D3D35-5D9E-4203-90ED-6F33189F6904}"/>
    <cellStyle name="Nota 3 2 3 2 2 7 3" xfId="23965" xr:uid="{2D4D2E0C-ED85-4F9C-94F8-9D5B64562652}"/>
    <cellStyle name="Nota 3 2 3 2 2 7 4" xfId="23966" xr:uid="{9675DFF8-71F8-4BF8-984D-65BE1F4E5303}"/>
    <cellStyle name="Nota 3 2 3 2 2 8" xfId="23967" xr:uid="{E961881A-3129-48E5-B7C2-521850C8E2D9}"/>
    <cellStyle name="Nota 3 2 3 2 2 8 2" xfId="23968" xr:uid="{3F24B6BA-5C0A-4CAC-9886-4A290E1BF13D}"/>
    <cellStyle name="Nota 3 2 3 2 2 8 3" xfId="23969" xr:uid="{ADD0438D-394D-4770-B631-A03E524BE559}"/>
    <cellStyle name="Nota 3 2 3 2 2 8 4" xfId="23970" xr:uid="{2463F5F3-0E56-486F-BB8B-5181D5297BA3}"/>
    <cellStyle name="Nota 3 2 3 2 2 9" xfId="23971" xr:uid="{DB05E7BB-899F-4E6E-AA4F-B0B370E17D07}"/>
    <cellStyle name="Nota 3 2 3 2 3" xfId="23972" xr:uid="{9D406B14-C249-410F-B1DB-7399582B4364}"/>
    <cellStyle name="Nota 3 2 3 2 3 10" xfId="23973" xr:uid="{00003B13-3948-4B2A-8D07-1BCDB1F1AA1D}"/>
    <cellStyle name="Nota 3 2 3 2 3 2" xfId="23974" xr:uid="{D3B50D41-09C7-44CB-8A1E-5DE173CFCF69}"/>
    <cellStyle name="Nota 3 2 3 2 3 2 2" xfId="23975" xr:uid="{172628D9-A7D9-4821-BBF9-EF3E4C93732C}"/>
    <cellStyle name="Nota 3 2 3 2 3 2 3" xfId="23976" xr:uid="{AC84DBD2-67A7-4FED-82BC-595991721D4A}"/>
    <cellStyle name="Nota 3 2 3 2 3 2 4" xfId="23977" xr:uid="{85A5F48A-3018-4820-A45C-87B248A58530}"/>
    <cellStyle name="Nota 3 2 3 2 3 2 5" xfId="23978" xr:uid="{0579D82F-34DD-4AAF-8B1E-32C928CD15AD}"/>
    <cellStyle name="Nota 3 2 3 2 3 3" xfId="23979" xr:uid="{A9925A1B-63CE-4E1E-975B-8DF3F3D120AB}"/>
    <cellStyle name="Nota 3 2 3 2 3 3 2" xfId="23980" xr:uid="{5D17EB5E-8AEF-4A3F-955A-91ED7FA2CF34}"/>
    <cellStyle name="Nota 3 2 3 2 3 3 3" xfId="23981" xr:uid="{C1C47727-EC97-4630-86DD-0E6C46AD56A0}"/>
    <cellStyle name="Nota 3 2 3 2 3 3 4" xfId="23982" xr:uid="{72B665BF-9CF9-4702-B610-F3B2D6467120}"/>
    <cellStyle name="Nota 3 2 3 2 3 3 5" xfId="23983" xr:uid="{3914A40F-7750-41D8-8E17-36B0AEEBF575}"/>
    <cellStyle name="Nota 3 2 3 2 3 4" xfId="23984" xr:uid="{EFB489BF-C545-4281-8850-861FC7496210}"/>
    <cellStyle name="Nota 3 2 3 2 3 4 2" xfId="23985" xr:uid="{49EC6C9B-85E1-4470-A4F3-2634315ED248}"/>
    <cellStyle name="Nota 3 2 3 2 3 4 3" xfId="23986" xr:uid="{B7C1E673-2158-4E0D-8057-9C01749AA718}"/>
    <cellStyle name="Nota 3 2 3 2 3 4 4" xfId="23987" xr:uid="{2959E725-28B6-4192-85F1-F3FD31348240}"/>
    <cellStyle name="Nota 3 2 3 2 3 5" xfId="23988" xr:uid="{EFFC3A3B-28FF-485B-9EFC-F97BBE607B2F}"/>
    <cellStyle name="Nota 3 2 3 2 3 5 2" xfId="23989" xr:uid="{5F6595E6-230A-499F-AB92-C74A6BBB8398}"/>
    <cellStyle name="Nota 3 2 3 2 3 5 3" xfId="23990" xr:uid="{2466C6F3-9991-4D6D-9C3D-5DFC627EEEAC}"/>
    <cellStyle name="Nota 3 2 3 2 3 5 4" xfId="23991" xr:uid="{27FC7ADD-94D5-4C34-8B52-2BFB9B88ACCC}"/>
    <cellStyle name="Nota 3 2 3 2 3 6" xfId="23992" xr:uid="{E01238D4-AC8C-484F-8D33-614578F2966A}"/>
    <cellStyle name="Nota 3 2 3 2 3 6 2" xfId="23993" xr:uid="{361A8B62-416C-4764-8038-555ED039BC32}"/>
    <cellStyle name="Nota 3 2 3 2 3 6 3" xfId="23994" xr:uid="{25A1A59E-9CD5-491D-B5E6-75CF2BE5EFC1}"/>
    <cellStyle name="Nota 3 2 3 2 3 6 4" xfId="23995" xr:uid="{36ECDC5D-E4D1-4DF8-BC45-7C206A557545}"/>
    <cellStyle name="Nota 3 2 3 2 3 7" xfId="23996" xr:uid="{C6AEF3E0-D0ED-494D-AB5F-B97F21F33FC9}"/>
    <cellStyle name="Nota 3 2 3 2 3 8" xfId="23997" xr:uid="{0363F024-3DDD-4DCD-A41A-B6F228DDBAA7}"/>
    <cellStyle name="Nota 3 2 3 2 3 9" xfId="23998" xr:uid="{F0DCEF6E-2718-4710-ABF1-54EEB3343BFA}"/>
    <cellStyle name="Nota 3 2 3 2 4" xfId="23999" xr:uid="{99B9B4E2-5D26-4B91-A417-0A1CD47DDA73}"/>
    <cellStyle name="Nota 3 2 3 2 4 10" xfId="24000" xr:uid="{B46FB980-A74A-44D7-B450-8EE417CE4296}"/>
    <cellStyle name="Nota 3 2 3 2 4 2" xfId="24001" xr:uid="{A8937130-6239-4291-9611-57E6214369DE}"/>
    <cellStyle name="Nota 3 2 3 2 4 2 2" xfId="24002" xr:uid="{49B6B2C6-2CDC-479C-B1D1-80B430A86D08}"/>
    <cellStyle name="Nota 3 2 3 2 4 2 3" xfId="24003" xr:uid="{32ECA79D-61A8-49A0-9B6A-E9E4B76EB9E0}"/>
    <cellStyle name="Nota 3 2 3 2 4 2 4" xfId="24004" xr:uid="{673EF1AA-168D-4185-8A16-E2505A1B8DFE}"/>
    <cellStyle name="Nota 3 2 3 2 4 2 5" xfId="24005" xr:uid="{435EFE36-9743-4378-8BEB-DDBBCCFE1B1B}"/>
    <cellStyle name="Nota 3 2 3 2 4 3" xfId="24006" xr:uid="{90C44BA8-407E-4D44-B3F5-E174FEFBEED1}"/>
    <cellStyle name="Nota 3 2 3 2 4 3 2" xfId="24007" xr:uid="{0DDFD22B-CBA9-4953-A424-958692178FEE}"/>
    <cellStyle name="Nota 3 2 3 2 4 3 3" xfId="24008" xr:uid="{8B7974B2-C402-4044-914F-2768EE60E3AF}"/>
    <cellStyle name="Nota 3 2 3 2 4 3 4" xfId="24009" xr:uid="{8CB28460-0447-4737-A845-38B46720EA46}"/>
    <cellStyle name="Nota 3 2 3 2 4 3 5" xfId="24010" xr:uid="{A8C1C50D-6587-438B-8E9E-17FCEC5536A0}"/>
    <cellStyle name="Nota 3 2 3 2 4 4" xfId="24011" xr:uid="{D62263E8-B404-44BF-AA7A-BF1F7FE3D173}"/>
    <cellStyle name="Nota 3 2 3 2 4 4 2" xfId="24012" xr:uid="{7E05FE30-CF06-4891-97F9-84D0C4EC09E2}"/>
    <cellStyle name="Nota 3 2 3 2 4 4 3" xfId="24013" xr:uid="{4C3542B4-4E50-4660-A702-A49FD0EAD944}"/>
    <cellStyle name="Nota 3 2 3 2 4 4 4" xfId="24014" xr:uid="{9C410F90-4CCB-45B5-AE10-0D92F3390D03}"/>
    <cellStyle name="Nota 3 2 3 2 4 5" xfId="24015" xr:uid="{A4CD210F-4C6F-4431-8680-B1835EC6838A}"/>
    <cellStyle name="Nota 3 2 3 2 4 5 2" xfId="24016" xr:uid="{E442B6E6-E7CD-4A0B-9518-D4E312902462}"/>
    <cellStyle name="Nota 3 2 3 2 4 5 3" xfId="24017" xr:uid="{746126AE-A5FD-4DA2-A566-B35B36E9BB8D}"/>
    <cellStyle name="Nota 3 2 3 2 4 5 4" xfId="24018" xr:uid="{0CCA5D06-3261-4900-9161-C99A7C0FB82A}"/>
    <cellStyle name="Nota 3 2 3 2 4 6" xfId="24019" xr:uid="{7D79396A-A5B5-4CB4-907E-AACA48C44397}"/>
    <cellStyle name="Nota 3 2 3 2 4 6 2" xfId="24020" xr:uid="{4D8ECF7A-36C0-4B28-84DC-BA59703EC986}"/>
    <cellStyle name="Nota 3 2 3 2 4 6 3" xfId="24021" xr:uid="{7E7695DD-1747-4C17-96FA-87010005573C}"/>
    <cellStyle name="Nota 3 2 3 2 4 6 4" xfId="24022" xr:uid="{137CF26C-DC2E-4180-AB97-3C553B0EB52F}"/>
    <cellStyle name="Nota 3 2 3 2 4 7" xfId="24023" xr:uid="{E2AFFD5B-0D6B-4724-92D9-4A56EB962EB9}"/>
    <cellStyle name="Nota 3 2 3 2 4 8" xfId="24024" xr:uid="{31E59987-2B18-4CCF-9329-A1563873A3A5}"/>
    <cellStyle name="Nota 3 2 3 2 4 9" xfId="24025" xr:uid="{5BDF8C58-1DFE-41AB-8AC0-9C9F24BCD868}"/>
    <cellStyle name="Nota 3 2 3 2 5" xfId="24026" xr:uid="{CBA854CB-0B81-48BF-9918-ABFD79969BA1}"/>
    <cellStyle name="Nota 3 2 3 2 5 10" xfId="24027" xr:uid="{5FBF34E8-EFC9-457A-B173-AB1DF0BB23F4}"/>
    <cellStyle name="Nota 3 2 3 2 5 2" xfId="24028" xr:uid="{1AD6F867-9216-44C3-9743-3AD376DBF291}"/>
    <cellStyle name="Nota 3 2 3 2 5 2 2" xfId="24029" xr:uid="{1880FE0E-1240-4313-AF76-2AFBB916EB2A}"/>
    <cellStyle name="Nota 3 2 3 2 5 2 3" xfId="24030" xr:uid="{BC065FB9-156C-4981-B807-AACA5E2C0AD8}"/>
    <cellStyle name="Nota 3 2 3 2 5 2 4" xfId="24031" xr:uid="{8F6A99A4-5F9F-42D9-A9FD-EF2556B18CBC}"/>
    <cellStyle name="Nota 3 2 3 2 5 2 5" xfId="24032" xr:uid="{7566C3B6-2535-4465-9BE2-7E75C2C21006}"/>
    <cellStyle name="Nota 3 2 3 2 5 3" xfId="24033" xr:uid="{49D5590D-6029-47F7-A9F8-106179C71DA5}"/>
    <cellStyle name="Nota 3 2 3 2 5 3 2" xfId="24034" xr:uid="{6A3C93F8-A3DE-4023-9D6F-FBE9819ABA5C}"/>
    <cellStyle name="Nota 3 2 3 2 5 3 3" xfId="24035" xr:uid="{672B1C46-DCBE-4741-9799-5B4167240316}"/>
    <cellStyle name="Nota 3 2 3 2 5 3 4" xfId="24036" xr:uid="{287DFE73-45C4-438B-B3AF-43139A48A856}"/>
    <cellStyle name="Nota 3 2 3 2 5 3 5" xfId="24037" xr:uid="{3F7AF86A-7A5D-4A84-A448-DD45770AF698}"/>
    <cellStyle name="Nota 3 2 3 2 5 4" xfId="24038" xr:uid="{FAD98ACD-C41C-4EB5-8FFB-623739CC734A}"/>
    <cellStyle name="Nota 3 2 3 2 5 4 2" xfId="24039" xr:uid="{634A62DE-0AF3-47E1-B9A3-287377DB83A9}"/>
    <cellStyle name="Nota 3 2 3 2 5 4 3" xfId="24040" xr:uid="{BA3D0699-6447-4FAF-88E5-4184B8CDAD32}"/>
    <cellStyle name="Nota 3 2 3 2 5 4 4" xfId="24041" xr:uid="{FD3573E0-5B50-4E13-BC4A-8F5D69DE2006}"/>
    <cellStyle name="Nota 3 2 3 2 5 5" xfId="24042" xr:uid="{A41E65E8-F162-417B-9AD7-1CA060BDADAB}"/>
    <cellStyle name="Nota 3 2 3 2 5 5 2" xfId="24043" xr:uid="{9CDBD0B1-AC32-4314-A6DF-5B97DC64F2E8}"/>
    <cellStyle name="Nota 3 2 3 2 5 5 3" xfId="24044" xr:uid="{622074A4-4BC5-43C6-B59D-A49B73E3F501}"/>
    <cellStyle name="Nota 3 2 3 2 5 5 4" xfId="24045" xr:uid="{786B6643-BA1E-4A87-B934-414F88D387FA}"/>
    <cellStyle name="Nota 3 2 3 2 5 6" xfId="24046" xr:uid="{42A2C4E2-B3D6-4299-B3C8-D6A0B5123515}"/>
    <cellStyle name="Nota 3 2 3 2 5 6 2" xfId="24047" xr:uid="{130D3FBC-F50F-45D7-A890-3CA551076139}"/>
    <cellStyle name="Nota 3 2 3 2 5 6 3" xfId="24048" xr:uid="{CEB3B2DD-4ADE-4F38-B3BB-139AAA16F00A}"/>
    <cellStyle name="Nota 3 2 3 2 5 6 4" xfId="24049" xr:uid="{E02AA466-0B5D-47B1-9AAE-FA9C0753627A}"/>
    <cellStyle name="Nota 3 2 3 2 5 7" xfId="24050" xr:uid="{E8D4A658-5F4F-431A-9EF7-8F0A4AADA769}"/>
    <cellStyle name="Nota 3 2 3 2 5 8" xfId="24051" xr:uid="{919AB1ED-41D2-4428-B7F9-A4E37E18164E}"/>
    <cellStyle name="Nota 3 2 3 2 5 9" xfId="24052" xr:uid="{5165964E-C589-46A7-94F4-09891521B91C}"/>
    <cellStyle name="Nota 3 2 3 2 6" xfId="24053" xr:uid="{DB1367E4-4E5F-42DE-9839-FCC3BEF9A986}"/>
    <cellStyle name="Nota 3 2 3 2 6 2" xfId="24054" xr:uid="{AA974327-CECA-4C81-942B-6CBA2BDB1A1E}"/>
    <cellStyle name="Nota 3 2 3 2 6 3" xfId="24055" xr:uid="{C1F6C501-38DF-4249-8B02-C76BA5A2368D}"/>
    <cellStyle name="Nota 3 2 3 2 6 4" xfId="24056" xr:uid="{9A0279B4-EA07-42B9-AC99-A0E24B9C39B4}"/>
    <cellStyle name="Nota 3 2 3 2 6 5" xfId="24057" xr:uid="{E7AFC5F2-2A21-4F69-A1E3-1EF82DD975B5}"/>
    <cellStyle name="Nota 3 2 3 2 7" xfId="24058" xr:uid="{C5395969-DD52-430A-B803-7E2765724EAA}"/>
    <cellStyle name="Nota 3 2 3 2 7 2" xfId="24059" xr:uid="{59679557-E3BE-49D3-B3CF-849F9B8DF19B}"/>
    <cellStyle name="Nota 3 2 3 2 7 3" xfId="24060" xr:uid="{12410B14-7B67-4AD4-BCD9-616E5A93F07D}"/>
    <cellStyle name="Nota 3 2 3 2 7 4" xfId="24061" xr:uid="{9DCEF135-00B1-4C21-B917-2A74B4F35992}"/>
    <cellStyle name="Nota 3 2 3 2 8" xfId="24062" xr:uid="{550BBC1D-3D57-457D-A73F-B8228AA9226D}"/>
    <cellStyle name="Nota 3 2 3 2 8 2" xfId="24063" xr:uid="{3987790F-5798-4036-B4A5-B772ED28AAA9}"/>
    <cellStyle name="Nota 3 2 3 2 8 3" xfId="24064" xr:uid="{85AA08BE-018A-4980-A9EE-592321705A0D}"/>
    <cellStyle name="Nota 3 2 3 2 8 4" xfId="24065" xr:uid="{03CB86AF-347E-4866-A65A-064370556332}"/>
    <cellStyle name="Nota 3 2 3 2 9" xfId="24066" xr:uid="{45B8A309-5EA9-4297-ACA6-47AFEAB6D5EE}"/>
    <cellStyle name="Nota 3 2 3 2 9 2" xfId="24067" xr:uid="{B11A1C72-1711-4C97-A247-FF3097DB9347}"/>
    <cellStyle name="Nota 3 2 3 2 9 3" xfId="24068" xr:uid="{B3DBCDF0-AA86-4AD6-AD61-805FEF9A878B}"/>
    <cellStyle name="Nota 3 2 3 2 9 4" xfId="24069" xr:uid="{D2908B71-A0B1-46BC-9B33-120C2A819D2A}"/>
    <cellStyle name="Nota 3 2 3 3" xfId="1038" xr:uid="{7463B673-E640-450D-A06F-75E985D5A360}"/>
    <cellStyle name="Nota 3 2 3 3 10" xfId="24070" xr:uid="{8E7C904F-1FC1-4693-A728-1664E8A322E5}"/>
    <cellStyle name="Nota 3 2 3 3 11" xfId="24071" xr:uid="{8D059A71-D465-4A4F-B0E3-5B1264007FD6}"/>
    <cellStyle name="Nota 3 2 3 3 12" xfId="24072" xr:uid="{7F7DA90B-E3A4-4C09-A94E-209FDC647916}"/>
    <cellStyle name="Nota 3 2 3 3 13" xfId="24073" xr:uid="{B7CD1558-294A-47BD-BCC7-52F5472C581C}"/>
    <cellStyle name="Nota 3 2 3 3 14" xfId="24074" xr:uid="{61C3CE9A-95EA-4ECA-9AB6-A2731CFC4A30}"/>
    <cellStyle name="Nota 3 2 3 3 2" xfId="24075" xr:uid="{3E89A138-073B-4431-B585-85BB87CA0F82}"/>
    <cellStyle name="Nota 3 2 3 3 2 10" xfId="24076" xr:uid="{D016E2CF-C560-4B3A-9281-C62D0744C317}"/>
    <cellStyle name="Nota 3 2 3 3 2 2" xfId="24077" xr:uid="{86A63D7C-058A-45FD-91F9-C5872B21FA7A}"/>
    <cellStyle name="Nota 3 2 3 3 2 2 2" xfId="24078" xr:uid="{B3F28D7F-929F-48ED-89C5-928D036AF025}"/>
    <cellStyle name="Nota 3 2 3 3 2 2 3" xfId="24079" xr:uid="{066A2832-5FFB-43FC-A435-847625163351}"/>
    <cellStyle name="Nota 3 2 3 3 2 2 4" xfId="24080" xr:uid="{BC62152D-0993-4AAB-91BB-5E6663AC140A}"/>
    <cellStyle name="Nota 3 2 3 3 2 2 5" xfId="24081" xr:uid="{700C2B5E-270E-41DF-AF7B-F0EE94DC4A2E}"/>
    <cellStyle name="Nota 3 2 3 3 2 3" xfId="24082" xr:uid="{45B840BA-D563-4727-989A-374FEC46398C}"/>
    <cellStyle name="Nota 3 2 3 3 2 3 2" xfId="24083" xr:uid="{44CC02DD-CC32-47AF-882D-7667FFF01E97}"/>
    <cellStyle name="Nota 3 2 3 3 2 3 3" xfId="24084" xr:uid="{87C3E60B-E24D-4249-9CB6-851ED0A6A198}"/>
    <cellStyle name="Nota 3 2 3 3 2 3 4" xfId="24085" xr:uid="{EC531655-B0AA-4EC1-89B0-B865282E5616}"/>
    <cellStyle name="Nota 3 2 3 3 2 3 5" xfId="24086" xr:uid="{681D02CF-B83C-45BA-9B5C-C47CA3E08390}"/>
    <cellStyle name="Nota 3 2 3 3 2 4" xfId="24087" xr:uid="{68ACD9AE-7444-454D-8563-5EC166A7AAB7}"/>
    <cellStyle name="Nota 3 2 3 3 2 4 2" xfId="24088" xr:uid="{038EF346-3067-4E0E-BCC1-8C6A556DC730}"/>
    <cellStyle name="Nota 3 2 3 3 2 4 3" xfId="24089" xr:uid="{FEA8ED36-920D-49E6-91CC-ED9C25BD5AEB}"/>
    <cellStyle name="Nota 3 2 3 3 2 4 4" xfId="24090" xr:uid="{6366D4FD-E5A1-4E6D-8B5E-BF3783C8A8BE}"/>
    <cellStyle name="Nota 3 2 3 3 2 5" xfId="24091" xr:uid="{729219DC-4B94-4963-B2CF-B0D22ED0B54B}"/>
    <cellStyle name="Nota 3 2 3 3 2 5 2" xfId="24092" xr:uid="{EAFE0F57-CEF7-4B4E-9890-44ADC57173CA}"/>
    <cellStyle name="Nota 3 2 3 3 2 5 3" xfId="24093" xr:uid="{0AA84DEC-6AFA-4ECE-AA1A-7FEA9326BAE1}"/>
    <cellStyle name="Nota 3 2 3 3 2 5 4" xfId="24094" xr:uid="{84084306-D584-4747-8453-BD16A42B883F}"/>
    <cellStyle name="Nota 3 2 3 3 2 6" xfId="24095" xr:uid="{B5772455-5821-434F-BDDA-2926AA84AF1D}"/>
    <cellStyle name="Nota 3 2 3 3 2 6 2" xfId="24096" xr:uid="{087316BF-D25B-4B39-8A2B-3F65F93060BB}"/>
    <cellStyle name="Nota 3 2 3 3 2 6 3" xfId="24097" xr:uid="{4ED10837-7D0A-4CD0-94B9-FDA8B8918128}"/>
    <cellStyle name="Nota 3 2 3 3 2 6 4" xfId="24098" xr:uid="{AF2BED1C-FFB0-46FD-B65F-93E6B5B4A33C}"/>
    <cellStyle name="Nota 3 2 3 3 2 7" xfId="24099" xr:uid="{C7FC037C-ECA2-44BE-B365-DCF1DE44A5E9}"/>
    <cellStyle name="Nota 3 2 3 3 2 8" xfId="24100" xr:uid="{4778DC91-B1D6-429A-8D4C-B0DF8DDC09D1}"/>
    <cellStyle name="Nota 3 2 3 3 2 9" xfId="24101" xr:uid="{A506532A-0EF4-4FC4-8CD3-CE6B8EC95081}"/>
    <cellStyle name="Nota 3 2 3 3 3" xfId="24102" xr:uid="{CED490B6-8D0D-42B6-AE42-829119DD9D6C}"/>
    <cellStyle name="Nota 3 2 3 3 3 10" xfId="24103" xr:uid="{E47A26E3-30FF-4663-A18F-6D25293AA23A}"/>
    <cellStyle name="Nota 3 2 3 3 3 2" xfId="24104" xr:uid="{BD5A6FD5-6E75-4E0D-A152-D5DF9EE26824}"/>
    <cellStyle name="Nota 3 2 3 3 3 2 2" xfId="24105" xr:uid="{196182BC-B494-4679-9771-241C517D28F2}"/>
    <cellStyle name="Nota 3 2 3 3 3 2 3" xfId="24106" xr:uid="{ABE08790-261F-49A3-A0D7-D7771C53D54C}"/>
    <cellStyle name="Nota 3 2 3 3 3 2 4" xfId="24107" xr:uid="{1B3716D8-CECA-4CBD-86F7-2C463628D534}"/>
    <cellStyle name="Nota 3 2 3 3 3 2 5" xfId="24108" xr:uid="{84F0B147-6D19-468A-AC81-4775F886A519}"/>
    <cellStyle name="Nota 3 2 3 3 3 3" xfId="24109" xr:uid="{F26522F9-431C-43A0-847E-945CB95B825C}"/>
    <cellStyle name="Nota 3 2 3 3 3 3 2" xfId="24110" xr:uid="{C804F288-A525-4E07-9A61-F6197B569716}"/>
    <cellStyle name="Nota 3 2 3 3 3 3 3" xfId="24111" xr:uid="{16C3A9C2-611E-4F67-A9DE-8EB9AD37F992}"/>
    <cellStyle name="Nota 3 2 3 3 3 3 4" xfId="24112" xr:uid="{942CE2AF-33DA-49A8-A0A5-BEE6590A36C0}"/>
    <cellStyle name="Nota 3 2 3 3 3 3 5" xfId="24113" xr:uid="{FC71B27F-428A-40FE-8596-7597DCEABC3F}"/>
    <cellStyle name="Nota 3 2 3 3 3 4" xfId="24114" xr:uid="{460A292D-3EFC-4474-8D42-3287F923AA33}"/>
    <cellStyle name="Nota 3 2 3 3 3 4 2" xfId="24115" xr:uid="{E997E114-2D72-49E9-9D66-76EA81EB8B26}"/>
    <cellStyle name="Nota 3 2 3 3 3 4 3" xfId="24116" xr:uid="{9A9449C9-2898-42E9-AD0C-59691D1B36D7}"/>
    <cellStyle name="Nota 3 2 3 3 3 4 4" xfId="24117" xr:uid="{43D6E99D-45CB-4DF3-887D-92B3915EBA92}"/>
    <cellStyle name="Nota 3 2 3 3 3 5" xfId="24118" xr:uid="{E9DDA838-90D9-4052-92D3-2F5120EA539C}"/>
    <cellStyle name="Nota 3 2 3 3 3 5 2" xfId="24119" xr:uid="{858F2C4E-26A7-4033-96CA-22FD394FE1B7}"/>
    <cellStyle name="Nota 3 2 3 3 3 5 3" xfId="24120" xr:uid="{925255D1-5527-4269-9486-A9EBE2D363CD}"/>
    <cellStyle name="Nota 3 2 3 3 3 5 4" xfId="24121" xr:uid="{05152B73-5110-46DE-921C-7E50C31C8B56}"/>
    <cellStyle name="Nota 3 2 3 3 3 6" xfId="24122" xr:uid="{39AAFBDD-EAD9-4598-8235-C0A10F6B6BEE}"/>
    <cellStyle name="Nota 3 2 3 3 3 6 2" xfId="24123" xr:uid="{45D38AA8-9805-46CB-8734-86E389E57002}"/>
    <cellStyle name="Nota 3 2 3 3 3 6 3" xfId="24124" xr:uid="{7F6A5F56-D698-4B04-BAF8-3D1793CB6C81}"/>
    <cellStyle name="Nota 3 2 3 3 3 6 4" xfId="24125" xr:uid="{F24DBB67-90A8-4D67-913A-B401275CC041}"/>
    <cellStyle name="Nota 3 2 3 3 3 7" xfId="24126" xr:uid="{B894A840-88D2-4DF8-A0D6-B9897D81EFE1}"/>
    <cellStyle name="Nota 3 2 3 3 3 8" xfId="24127" xr:uid="{09647382-2151-44E4-91B8-DAC6459A5CF1}"/>
    <cellStyle name="Nota 3 2 3 3 3 9" xfId="24128" xr:uid="{50BD521C-58B8-44C8-A6EB-12867BFABE67}"/>
    <cellStyle name="Nota 3 2 3 3 4" xfId="24129" xr:uid="{D7F1FA25-56D6-4476-9211-0B900857CD11}"/>
    <cellStyle name="Nota 3 2 3 3 4 2" xfId="24130" xr:uid="{600FA7F3-BBF9-4B73-9652-D2789482D664}"/>
    <cellStyle name="Nota 3 2 3 3 4 3" xfId="24131" xr:uid="{009B4727-ECE8-4A36-A2BB-EC537452B830}"/>
    <cellStyle name="Nota 3 2 3 3 4 4" xfId="24132" xr:uid="{89493143-EC42-496C-ACA3-2F4C71FB76C4}"/>
    <cellStyle name="Nota 3 2 3 3 4 5" xfId="24133" xr:uid="{D02FD170-0189-4423-9929-EFADF5F39B47}"/>
    <cellStyle name="Nota 3 2 3 3 5" xfId="24134" xr:uid="{A8CD0B7B-2F82-4CF5-9FA6-AD6AB53333F1}"/>
    <cellStyle name="Nota 3 2 3 3 5 2" xfId="24135" xr:uid="{1E21D953-8696-4649-AF85-4EE6C0BFC8F7}"/>
    <cellStyle name="Nota 3 2 3 3 5 3" xfId="24136" xr:uid="{D8FA88B2-C379-4E47-869B-2A8C0C30D78B}"/>
    <cellStyle name="Nota 3 2 3 3 5 4" xfId="24137" xr:uid="{5EACF896-F11B-4568-BF00-8AA433294C4A}"/>
    <cellStyle name="Nota 3 2 3 3 5 5" xfId="24138" xr:uid="{A3F97986-AEBD-45BF-964E-FEC7A7E13369}"/>
    <cellStyle name="Nota 3 2 3 3 6" xfId="24139" xr:uid="{FA8691A1-6282-42C5-83E0-D040D9C2E83D}"/>
    <cellStyle name="Nota 3 2 3 3 6 2" xfId="24140" xr:uid="{4D059FD6-390E-4770-8250-4748A495C141}"/>
    <cellStyle name="Nota 3 2 3 3 6 3" xfId="24141" xr:uid="{90B5D0DC-C0BB-41A8-A9DA-A02D25CC0114}"/>
    <cellStyle name="Nota 3 2 3 3 6 4" xfId="24142" xr:uid="{79D491FF-3D70-48D0-A6D3-033BBB4FE184}"/>
    <cellStyle name="Nota 3 2 3 3 7" xfId="24143" xr:uid="{314B9FD5-5D15-4129-A62B-4833DFA93138}"/>
    <cellStyle name="Nota 3 2 3 3 7 2" xfId="24144" xr:uid="{D2EC8510-4C29-4ED0-9CCA-8EFEF155DCAE}"/>
    <cellStyle name="Nota 3 2 3 3 7 3" xfId="24145" xr:uid="{DB9BCB45-BFF0-4B15-9ACD-CDCEC90A7DB8}"/>
    <cellStyle name="Nota 3 2 3 3 7 4" xfId="24146" xr:uid="{DCFB7088-A4F3-46F1-9A63-E3DD7FF0A50E}"/>
    <cellStyle name="Nota 3 2 3 3 8" xfId="24147" xr:uid="{F633CF4C-CB2D-46E7-88B2-3065D366668B}"/>
    <cellStyle name="Nota 3 2 3 3 8 2" xfId="24148" xr:uid="{8CDD2C21-2240-4B49-93C4-CA464CED85FF}"/>
    <cellStyle name="Nota 3 2 3 3 8 3" xfId="24149" xr:uid="{18950279-B30B-4E4C-8AE6-B8755DC4A59E}"/>
    <cellStyle name="Nota 3 2 3 3 8 4" xfId="24150" xr:uid="{5C1A76FE-1490-473D-BB9B-095953667590}"/>
    <cellStyle name="Nota 3 2 3 3 9" xfId="24151" xr:uid="{BBB19FCF-9005-4051-AABA-17C388D80E83}"/>
    <cellStyle name="Nota 3 2 3 4" xfId="24152" xr:uid="{FE38004B-2F7D-40BE-B419-F859AB2C27D5}"/>
    <cellStyle name="Nota 3 2 3 4 10" xfId="24153" xr:uid="{6F2D411F-80ED-4432-AA66-CAC67FF4CFC0}"/>
    <cellStyle name="Nota 3 2 3 4 2" xfId="24154" xr:uid="{1C39AB27-93AE-4325-B027-4D346735E58F}"/>
    <cellStyle name="Nota 3 2 3 4 2 2" xfId="24155" xr:uid="{7E20A19B-3ED3-45A9-9F4A-D3DBE6F056C7}"/>
    <cellStyle name="Nota 3 2 3 4 2 3" xfId="24156" xr:uid="{863BBCE6-7D2A-4F10-9F1C-14E74BCD01A8}"/>
    <cellStyle name="Nota 3 2 3 4 2 4" xfId="24157" xr:uid="{F46CD8D4-0ED8-4D26-9DD0-172AD544AD78}"/>
    <cellStyle name="Nota 3 2 3 4 2 5" xfId="24158" xr:uid="{F6D4B611-63A7-4039-AFBA-CA71B6B8CB8B}"/>
    <cellStyle name="Nota 3 2 3 4 3" xfId="24159" xr:uid="{ACDDD9F7-E11C-433E-9693-7669F665A0BF}"/>
    <cellStyle name="Nota 3 2 3 4 3 2" xfId="24160" xr:uid="{62BFDD8F-62BD-4BBB-B89C-469A7B8C6706}"/>
    <cellStyle name="Nota 3 2 3 4 3 3" xfId="24161" xr:uid="{E9528D84-55BC-4DEF-B8D5-A40C6350256B}"/>
    <cellStyle name="Nota 3 2 3 4 3 4" xfId="24162" xr:uid="{F5881F36-054E-460B-85AE-ACA745CCCD4D}"/>
    <cellStyle name="Nota 3 2 3 4 3 5" xfId="24163" xr:uid="{31A0C313-F343-4827-859E-C632D65FF3E5}"/>
    <cellStyle name="Nota 3 2 3 4 4" xfId="24164" xr:uid="{F240D0AC-232C-478A-8214-D869F01EBBC4}"/>
    <cellStyle name="Nota 3 2 3 4 4 2" xfId="24165" xr:uid="{2F712DA6-38B4-47A3-B843-3F3E9C6EBDD7}"/>
    <cellStyle name="Nota 3 2 3 4 4 3" xfId="24166" xr:uid="{2965522C-24D8-4A38-A926-A052F0776DC8}"/>
    <cellStyle name="Nota 3 2 3 4 4 4" xfId="24167" xr:uid="{3BCD9DDA-B268-4A31-A6E2-0CCB7CD86DF7}"/>
    <cellStyle name="Nota 3 2 3 4 5" xfId="24168" xr:uid="{6A60D6E0-CCD8-4EEB-B862-98DE36A9BD06}"/>
    <cellStyle name="Nota 3 2 3 4 5 2" xfId="24169" xr:uid="{CF3B851E-6FD5-4821-BC12-2878308167C1}"/>
    <cellStyle name="Nota 3 2 3 4 5 3" xfId="24170" xr:uid="{EE9BBB94-32B9-41AA-90FD-1DDC595FFFF0}"/>
    <cellStyle name="Nota 3 2 3 4 5 4" xfId="24171" xr:uid="{D8470CB1-7AED-46AE-A052-7D7246BBDF4F}"/>
    <cellStyle name="Nota 3 2 3 4 6" xfId="24172" xr:uid="{F335D3C3-91B0-4428-B5F7-0078B4BC302E}"/>
    <cellStyle name="Nota 3 2 3 4 6 2" xfId="24173" xr:uid="{3FAD845C-0148-4751-AD58-A6B675879B31}"/>
    <cellStyle name="Nota 3 2 3 4 6 3" xfId="24174" xr:uid="{DE73ADBA-CB2E-4795-B7CC-6DDA2CF53E7B}"/>
    <cellStyle name="Nota 3 2 3 4 6 4" xfId="24175" xr:uid="{858A73F0-4AA5-4834-9D6C-BE130C40E50A}"/>
    <cellStyle name="Nota 3 2 3 4 7" xfId="24176" xr:uid="{FE3F16E7-97A5-483C-9960-280FE48FBAA3}"/>
    <cellStyle name="Nota 3 2 3 4 8" xfId="24177" xr:uid="{E8B90B16-79B5-414C-9126-71DE07EEE691}"/>
    <cellStyle name="Nota 3 2 3 4 9" xfId="24178" xr:uid="{3C5C058F-EBA3-432A-B07D-F16959C06565}"/>
    <cellStyle name="Nota 3 2 3 5" xfId="24179" xr:uid="{957F038B-A579-409B-B56C-CF148277F25A}"/>
    <cellStyle name="Nota 3 2 3 5 10" xfId="24180" xr:uid="{AB54EED9-1624-4EC6-BB99-979B6F9350E2}"/>
    <cellStyle name="Nota 3 2 3 5 2" xfId="24181" xr:uid="{C41F2D79-9DD1-4191-85DB-038902811CF6}"/>
    <cellStyle name="Nota 3 2 3 5 2 2" xfId="24182" xr:uid="{B9F9DB52-2366-4696-AADB-326630599592}"/>
    <cellStyle name="Nota 3 2 3 5 2 3" xfId="24183" xr:uid="{49949422-DCCA-41E1-B8BD-23E8D3AB6BBE}"/>
    <cellStyle name="Nota 3 2 3 5 2 4" xfId="24184" xr:uid="{3672BB1C-9D4E-41D1-A8E8-B5C171E89235}"/>
    <cellStyle name="Nota 3 2 3 5 2 5" xfId="24185" xr:uid="{BF456D77-083E-47FC-A437-727A7F928405}"/>
    <cellStyle name="Nota 3 2 3 5 3" xfId="24186" xr:uid="{8B32C70C-D363-4EBC-B4D9-75D437113E3B}"/>
    <cellStyle name="Nota 3 2 3 5 3 2" xfId="24187" xr:uid="{3CBBD537-54AD-4BDE-853B-BC2D6E254CFB}"/>
    <cellStyle name="Nota 3 2 3 5 3 3" xfId="24188" xr:uid="{B8809FA3-728D-41A1-A9DF-BFAB706F5FC1}"/>
    <cellStyle name="Nota 3 2 3 5 3 4" xfId="24189" xr:uid="{68137E91-F158-4881-899A-D4D640E6547D}"/>
    <cellStyle name="Nota 3 2 3 5 3 5" xfId="24190" xr:uid="{D5308840-1A76-41DD-A355-7C318F753AD3}"/>
    <cellStyle name="Nota 3 2 3 5 4" xfId="24191" xr:uid="{C3284A9F-BD02-4A88-BD6C-C9C55241938C}"/>
    <cellStyle name="Nota 3 2 3 5 4 2" xfId="24192" xr:uid="{CE15F215-721E-493E-9B11-1D5098D78A06}"/>
    <cellStyle name="Nota 3 2 3 5 4 3" xfId="24193" xr:uid="{405EFE73-2171-4905-9251-551CFB5F96CA}"/>
    <cellStyle name="Nota 3 2 3 5 4 4" xfId="24194" xr:uid="{DD26D040-4DBF-45D7-9EDE-075FA20E2AF9}"/>
    <cellStyle name="Nota 3 2 3 5 5" xfId="24195" xr:uid="{E66ED594-7919-4699-B18C-33DD0A597DE5}"/>
    <cellStyle name="Nota 3 2 3 5 5 2" xfId="24196" xr:uid="{E671BF24-28CA-4BDD-9EDE-37C9F3AF65DE}"/>
    <cellStyle name="Nota 3 2 3 5 5 3" xfId="24197" xr:uid="{0392B357-78D5-455C-833F-B450DA8A3FC5}"/>
    <cellStyle name="Nota 3 2 3 5 5 4" xfId="24198" xr:uid="{003D70A1-4BEB-45E8-91AD-34939E4A757B}"/>
    <cellStyle name="Nota 3 2 3 5 6" xfId="24199" xr:uid="{9FB4145F-EDA3-411A-ACBA-38222F749133}"/>
    <cellStyle name="Nota 3 2 3 5 6 2" xfId="24200" xr:uid="{6EB7A45E-E392-4F0B-AF2E-2B7619F1B8F0}"/>
    <cellStyle name="Nota 3 2 3 5 6 3" xfId="24201" xr:uid="{A37997B0-BC25-487C-AE14-5299A2F29E26}"/>
    <cellStyle name="Nota 3 2 3 5 6 4" xfId="24202" xr:uid="{129D2F34-EE34-4880-AC1A-00A7D5FD3A00}"/>
    <cellStyle name="Nota 3 2 3 5 7" xfId="24203" xr:uid="{3672E78D-B9F2-4E0F-A014-86FAA5720059}"/>
    <cellStyle name="Nota 3 2 3 5 8" xfId="24204" xr:uid="{EB2A4291-6B81-45B4-B1B4-1268B3B949F3}"/>
    <cellStyle name="Nota 3 2 3 5 9" xfId="24205" xr:uid="{4773DE05-CAFA-4055-B8F6-01B5F5C63A07}"/>
    <cellStyle name="Nota 3 2 3 6" xfId="24206" xr:uid="{260C8DDA-2C9B-4BB9-BE8A-BF808D73584C}"/>
    <cellStyle name="Nota 3 2 3 6 10" xfId="24207" xr:uid="{B25CEC29-5E58-451C-8419-73BFA7056AD6}"/>
    <cellStyle name="Nota 3 2 3 6 2" xfId="24208" xr:uid="{CD90A0B2-4B6A-481D-93F0-69EBC536355E}"/>
    <cellStyle name="Nota 3 2 3 6 2 2" xfId="24209" xr:uid="{14AD396A-7090-44E3-84A7-C9E848D3DB52}"/>
    <cellStyle name="Nota 3 2 3 6 2 3" xfId="24210" xr:uid="{B7495B25-A614-478D-82F8-3076B00EEE2C}"/>
    <cellStyle name="Nota 3 2 3 6 2 4" xfId="24211" xr:uid="{B1817C76-F55A-4EBA-B065-6C96039001C8}"/>
    <cellStyle name="Nota 3 2 3 6 2 5" xfId="24212" xr:uid="{01EEBA78-0815-4317-894D-555E173E6829}"/>
    <cellStyle name="Nota 3 2 3 6 3" xfId="24213" xr:uid="{DBF8910D-F308-4E3B-97BF-9DDC9893CC56}"/>
    <cellStyle name="Nota 3 2 3 6 3 2" xfId="24214" xr:uid="{CDF71B71-C50A-4471-A01A-21C5ADC4CFAB}"/>
    <cellStyle name="Nota 3 2 3 6 3 3" xfId="24215" xr:uid="{B54C9F22-1B44-478D-AB2A-B0C1A67BFC48}"/>
    <cellStyle name="Nota 3 2 3 6 3 4" xfId="24216" xr:uid="{EBEA7481-828E-427F-826D-388B23B09628}"/>
    <cellStyle name="Nota 3 2 3 6 3 5" xfId="24217" xr:uid="{1C2C665D-AC9C-453B-A8A4-BF0683AA2394}"/>
    <cellStyle name="Nota 3 2 3 6 4" xfId="24218" xr:uid="{3D3B66B7-DD43-412A-82D4-3D43B3CCBD79}"/>
    <cellStyle name="Nota 3 2 3 6 4 2" xfId="24219" xr:uid="{AE177AE3-D7EB-42B2-8FD4-F846D3DBDFE4}"/>
    <cellStyle name="Nota 3 2 3 6 4 3" xfId="24220" xr:uid="{0895D199-38FE-4E49-AF1B-0E0CD1AC08B5}"/>
    <cellStyle name="Nota 3 2 3 6 4 4" xfId="24221" xr:uid="{8BAC1821-084A-48D8-AB28-438F2FFBC569}"/>
    <cellStyle name="Nota 3 2 3 6 5" xfId="24222" xr:uid="{995534E2-759D-4F4D-A9E8-B24805E16CDF}"/>
    <cellStyle name="Nota 3 2 3 6 5 2" xfId="24223" xr:uid="{B76731A0-314C-4453-9639-00A5AEA3D9DF}"/>
    <cellStyle name="Nota 3 2 3 6 5 3" xfId="24224" xr:uid="{44C610CC-CFD3-4757-89EB-9ABB85D8F7C1}"/>
    <cellStyle name="Nota 3 2 3 6 5 4" xfId="24225" xr:uid="{A1EEFEAC-9F30-45A9-8DA9-28798B18819A}"/>
    <cellStyle name="Nota 3 2 3 6 6" xfId="24226" xr:uid="{476BEEC3-2392-4796-BF72-A10F3DF6D12F}"/>
    <cellStyle name="Nota 3 2 3 6 6 2" xfId="24227" xr:uid="{683E6E52-7CD7-419A-9F8D-27716C8509E5}"/>
    <cellStyle name="Nota 3 2 3 6 6 3" xfId="24228" xr:uid="{896D3EC9-F3D1-4AC5-9ACF-FB0235EAFDEC}"/>
    <cellStyle name="Nota 3 2 3 6 6 4" xfId="24229" xr:uid="{2450E3CD-BCBD-4DDB-883A-00795B4F830D}"/>
    <cellStyle name="Nota 3 2 3 6 7" xfId="24230" xr:uid="{D598DFBE-52AD-4B09-9A5A-16D9E33BCC5A}"/>
    <cellStyle name="Nota 3 2 3 6 8" xfId="24231" xr:uid="{75E38BB7-DCC1-4BB3-B525-8BF90413071D}"/>
    <cellStyle name="Nota 3 2 3 6 9" xfId="24232" xr:uid="{3F92225F-3627-4D7D-9D10-F2C547417625}"/>
    <cellStyle name="Nota 3 2 3 7" xfId="24233" xr:uid="{BB65E294-14A0-4390-BD27-F45C3589CE5C}"/>
    <cellStyle name="Nota 3 2 3 7 2" xfId="24234" xr:uid="{67D55DB4-E5F2-4C9D-AF6C-3A78A4C0533D}"/>
    <cellStyle name="Nota 3 2 3 7 3" xfId="24235" xr:uid="{E17F86C0-A376-46F1-94D8-EE026FEE3A79}"/>
    <cellStyle name="Nota 3 2 3 7 4" xfId="24236" xr:uid="{6B7C282B-41B0-44E3-87F4-8F6D3417AFB1}"/>
    <cellStyle name="Nota 3 2 3 7 5" xfId="24237" xr:uid="{D65154F4-E1B7-4C77-897F-05FFB6736238}"/>
    <cellStyle name="Nota 3 2 3 8" xfId="24238" xr:uid="{6B8882C9-90A0-4092-83E6-DE13930D16A1}"/>
    <cellStyle name="Nota 3 2 3 8 2" xfId="24239" xr:uid="{F9E7A718-F543-47BD-9DAC-470E3F99132D}"/>
    <cellStyle name="Nota 3 2 3 8 3" xfId="24240" xr:uid="{1F689A41-42BB-41D3-896C-6589E777FA3F}"/>
    <cellStyle name="Nota 3 2 3 8 4" xfId="24241" xr:uid="{89987C4F-E0B8-4900-ADD2-04E2B00453F1}"/>
    <cellStyle name="Nota 3 2 3 9" xfId="24242" xr:uid="{445F5EF7-62DA-4D95-9947-6F01FE271D95}"/>
    <cellStyle name="Nota 3 2 3 9 2" xfId="24243" xr:uid="{7DDF1D98-BAE4-45CB-8CDE-5B7CC8668C2B}"/>
    <cellStyle name="Nota 3 2 3 9 3" xfId="24244" xr:uid="{2F86559F-59F7-45E4-8A74-9C2F5856FFE1}"/>
    <cellStyle name="Nota 3 2 3 9 4" xfId="24245" xr:uid="{A0855AFC-FA3C-49C6-B859-AE3939CDD2FC}"/>
    <cellStyle name="Nota 3 2 4" xfId="24246" xr:uid="{AB5B2564-B8BF-45FC-B4A0-98CD172AF664}"/>
    <cellStyle name="Nota 3 2 4 10" xfId="24247" xr:uid="{BA25FC0A-2AA5-473D-B884-C38ED25E0D7B}"/>
    <cellStyle name="Nota 3 2 4 2" xfId="24248" xr:uid="{CC336991-6B0B-44CB-BAC5-C9328B3FE211}"/>
    <cellStyle name="Nota 3 2 4 2 2" xfId="24249" xr:uid="{EB2FF45F-C06E-4D6C-9840-A5B9ADDF7868}"/>
    <cellStyle name="Nota 3 2 4 2 3" xfId="24250" xr:uid="{1DAB949C-5AF8-4E43-9E70-7F8AABE26DE6}"/>
    <cellStyle name="Nota 3 2 4 2 4" xfId="24251" xr:uid="{96122CD4-DD62-4D8B-A07F-682939B373F9}"/>
    <cellStyle name="Nota 3 2 4 2 5" xfId="24252" xr:uid="{935B6984-D106-45A3-A645-83AB14363C3D}"/>
    <cellStyle name="Nota 3 2 4 3" xfId="24253" xr:uid="{73968A12-81CC-401F-9554-BFFF0608C950}"/>
    <cellStyle name="Nota 3 2 4 3 2" xfId="24254" xr:uid="{7C56847C-E255-4D69-BE2A-AC621EA27422}"/>
    <cellStyle name="Nota 3 2 4 3 3" xfId="24255" xr:uid="{D9ABC88F-1266-4500-99AC-B242A669DB9E}"/>
    <cellStyle name="Nota 3 2 4 3 4" xfId="24256" xr:uid="{A1F97DF9-65C4-4AFE-A08A-A4A34B3272E6}"/>
    <cellStyle name="Nota 3 2 4 3 5" xfId="24257" xr:uid="{06BCFBD2-0717-4FFB-810D-1B6002CA2AED}"/>
    <cellStyle name="Nota 3 2 4 4" xfId="24258" xr:uid="{BD2E2854-A83F-4370-9906-7499A3A17F1F}"/>
    <cellStyle name="Nota 3 2 4 4 2" xfId="24259" xr:uid="{E695061F-00E6-413F-BC1F-45A089D33399}"/>
    <cellStyle name="Nota 3 2 4 4 3" xfId="24260" xr:uid="{649D864A-5697-4051-B871-9861286A41C5}"/>
    <cellStyle name="Nota 3 2 4 4 4" xfId="24261" xr:uid="{83B8E13B-F152-47EF-9E1C-5D51738571B0}"/>
    <cellStyle name="Nota 3 2 4 5" xfId="24262" xr:uid="{A459798E-46AF-44AC-93F3-F3471F393F64}"/>
    <cellStyle name="Nota 3 2 4 5 2" xfId="24263" xr:uid="{E08AC384-9ECF-41F6-A904-8D09DEE7E5E0}"/>
    <cellStyle name="Nota 3 2 4 5 3" xfId="24264" xr:uid="{A5D9D17F-25AD-4393-8883-A6B9860AF2EA}"/>
    <cellStyle name="Nota 3 2 4 5 4" xfId="24265" xr:uid="{0FC49FF5-70C8-4214-AE0A-3BB0CABFD1FA}"/>
    <cellStyle name="Nota 3 2 4 6" xfId="24266" xr:uid="{74C05195-7310-45F2-AC23-E8AD1BA5CBFB}"/>
    <cellStyle name="Nota 3 2 4 6 2" xfId="24267" xr:uid="{253DF67D-893B-4313-B514-583FDC91E1DA}"/>
    <cellStyle name="Nota 3 2 4 6 3" xfId="24268" xr:uid="{7DAB83D2-3B49-4324-B896-C74C388AF69A}"/>
    <cellStyle name="Nota 3 2 4 6 4" xfId="24269" xr:uid="{DC0B6BEA-B94A-4FCF-8230-09B2C3D573A5}"/>
    <cellStyle name="Nota 3 2 4 7" xfId="24270" xr:uid="{1D9FD610-778B-469D-8899-7CE79E452DCE}"/>
    <cellStyle name="Nota 3 2 4 8" xfId="24271" xr:uid="{3C80F5B8-D6D6-49EA-9A8A-5CD4045C1A7A}"/>
    <cellStyle name="Nota 3 2 4 9" xfId="24272" xr:uid="{0550F4BB-62C0-45F4-9FC1-C20B6C301824}"/>
    <cellStyle name="Nota 3 2 5" xfId="24273" xr:uid="{0E0B5833-9F73-4400-98D7-7D766595DE5C}"/>
    <cellStyle name="Nota 3 2 5 10" xfId="24274" xr:uid="{E7229845-4C8B-46F7-8475-203BEFCEF0A6}"/>
    <cellStyle name="Nota 3 2 5 2" xfId="24275" xr:uid="{8434FC9C-7791-4A4E-A366-986F6484334E}"/>
    <cellStyle name="Nota 3 2 5 2 2" xfId="24276" xr:uid="{CAFA24EF-ED4E-4B83-A73A-A4C5C4947EBE}"/>
    <cellStyle name="Nota 3 2 5 2 3" xfId="24277" xr:uid="{876343B0-763A-4679-8E15-966728CAB135}"/>
    <cellStyle name="Nota 3 2 5 2 4" xfId="24278" xr:uid="{E4B3CD70-2EDA-4F1C-B659-2E1D391D6135}"/>
    <cellStyle name="Nota 3 2 5 2 5" xfId="24279" xr:uid="{8C32114B-C2FA-4247-8B08-6FED5E33F554}"/>
    <cellStyle name="Nota 3 2 5 3" xfId="24280" xr:uid="{B7910E16-2893-41D4-AA27-25770259AF26}"/>
    <cellStyle name="Nota 3 2 5 3 2" xfId="24281" xr:uid="{B5ABDB8C-7804-44DF-81BC-207FDA3E77C3}"/>
    <cellStyle name="Nota 3 2 5 3 3" xfId="24282" xr:uid="{D34FAE5E-0BA2-4A39-91A7-564FD2C5F138}"/>
    <cellStyle name="Nota 3 2 5 3 4" xfId="24283" xr:uid="{638C5000-2B4C-4272-B9A6-D60E12FC2CFF}"/>
    <cellStyle name="Nota 3 2 5 3 5" xfId="24284" xr:uid="{F65756F3-5019-405D-AF16-5FF8DB70EA62}"/>
    <cellStyle name="Nota 3 2 5 4" xfId="24285" xr:uid="{EBABCD55-CA9C-430E-A625-DBCECBC3FD34}"/>
    <cellStyle name="Nota 3 2 5 4 2" xfId="24286" xr:uid="{FD96CD9D-D9B5-4FD7-9C98-4A88644E9491}"/>
    <cellStyle name="Nota 3 2 5 4 3" xfId="24287" xr:uid="{5DFA7E6F-D8AB-4ACE-8641-F19280161CF3}"/>
    <cellStyle name="Nota 3 2 5 4 4" xfId="24288" xr:uid="{0DAFA9B7-7919-4497-B3E9-7E665883F149}"/>
    <cellStyle name="Nota 3 2 5 5" xfId="24289" xr:uid="{167F6191-21A2-4435-9230-50A245F6BE74}"/>
    <cellStyle name="Nota 3 2 5 5 2" xfId="24290" xr:uid="{1302AC99-571C-4168-8646-C192066A36B7}"/>
    <cellStyle name="Nota 3 2 5 5 3" xfId="24291" xr:uid="{6B504AB5-DC55-4151-9E9C-6823AAEF3D93}"/>
    <cellStyle name="Nota 3 2 5 5 4" xfId="24292" xr:uid="{B914087B-56B9-4889-B29D-3F1961F8654C}"/>
    <cellStyle name="Nota 3 2 5 6" xfId="24293" xr:uid="{4954A461-0B89-4B4F-A678-9702B305793B}"/>
    <cellStyle name="Nota 3 2 5 6 2" xfId="24294" xr:uid="{4C7530A4-F078-4A56-A851-198DF8DC557A}"/>
    <cellStyle name="Nota 3 2 5 6 3" xfId="24295" xr:uid="{20D801BB-B996-4281-AAF6-EDC2715E0780}"/>
    <cellStyle name="Nota 3 2 5 6 4" xfId="24296" xr:uid="{AFF6E6BF-97C1-4716-BED0-023112341E5C}"/>
    <cellStyle name="Nota 3 2 5 7" xfId="24297" xr:uid="{1AF36AA8-B26B-4DE1-A200-849AA8F3BF5C}"/>
    <cellStyle name="Nota 3 2 5 8" xfId="24298" xr:uid="{B7FEAF19-CD00-43E1-A79A-84DFAF5315F6}"/>
    <cellStyle name="Nota 3 2 5 9" xfId="24299" xr:uid="{925B38A9-9D2C-4BD3-9568-754692E75ABB}"/>
    <cellStyle name="Nota 3 2 6" xfId="24300" xr:uid="{E04E1ACF-95BE-4D2B-9CDC-3A9F5DE8B4E9}"/>
    <cellStyle name="Nota 3 2 6 10" xfId="24301" xr:uid="{68693AEA-962B-431B-B082-FA10B32AFC78}"/>
    <cellStyle name="Nota 3 2 6 2" xfId="24302" xr:uid="{4989EDA8-108A-469A-BE6B-168968E8DBFC}"/>
    <cellStyle name="Nota 3 2 6 2 2" xfId="24303" xr:uid="{72B05F5B-8269-4931-8AF7-760E7CA9AC72}"/>
    <cellStyle name="Nota 3 2 6 2 3" xfId="24304" xr:uid="{6AB1CAD5-F71B-4682-B6A7-D2A233BA835F}"/>
    <cellStyle name="Nota 3 2 6 2 4" xfId="24305" xr:uid="{7F875FBB-02CC-4EAF-BDEA-E8E9449C2BBA}"/>
    <cellStyle name="Nota 3 2 6 2 5" xfId="24306" xr:uid="{9C04521D-D13E-47D8-9158-B61213273074}"/>
    <cellStyle name="Nota 3 2 6 3" xfId="24307" xr:uid="{60180470-8786-4DE2-A751-97F844887B99}"/>
    <cellStyle name="Nota 3 2 6 3 2" xfId="24308" xr:uid="{50E366A7-B8E8-4DD0-9069-83F95353C7ED}"/>
    <cellStyle name="Nota 3 2 6 3 3" xfId="24309" xr:uid="{D006F1B5-5FF1-4795-8912-C0BBA4D34FA1}"/>
    <cellStyle name="Nota 3 2 6 3 4" xfId="24310" xr:uid="{945F8352-0C9B-47A3-BA36-9BCB4C4E6FA3}"/>
    <cellStyle name="Nota 3 2 6 3 5" xfId="24311" xr:uid="{10047178-8995-4AA8-AAC0-B5563E4386D5}"/>
    <cellStyle name="Nota 3 2 6 4" xfId="24312" xr:uid="{305D3C0C-E70E-41D4-9B80-DC23F9DBE758}"/>
    <cellStyle name="Nota 3 2 6 4 2" xfId="24313" xr:uid="{6E4CDF4D-4CE7-472F-8B9C-6B513674D711}"/>
    <cellStyle name="Nota 3 2 6 4 3" xfId="24314" xr:uid="{1132B9F7-7770-4B75-B0F2-161C0E36C13C}"/>
    <cellStyle name="Nota 3 2 6 4 4" xfId="24315" xr:uid="{FF2C1751-8891-4F66-812C-775AC7BAA433}"/>
    <cellStyle name="Nota 3 2 6 5" xfId="24316" xr:uid="{78F858C5-6623-40FB-9916-E1CF4A806B89}"/>
    <cellStyle name="Nota 3 2 6 5 2" xfId="24317" xr:uid="{09D4E0B9-3BC5-499F-BAED-CBA7CC11AD6A}"/>
    <cellStyle name="Nota 3 2 6 5 3" xfId="24318" xr:uid="{E49DE45D-0FC0-4510-97E8-C09FF8DF64B8}"/>
    <cellStyle name="Nota 3 2 6 5 4" xfId="24319" xr:uid="{F0CE0DC1-FC2B-4B8F-BB65-0FC7AD39A3E7}"/>
    <cellStyle name="Nota 3 2 6 6" xfId="24320" xr:uid="{2CD799B4-2EDD-4E36-BCEF-89C1DA8F671C}"/>
    <cellStyle name="Nota 3 2 6 6 2" xfId="24321" xr:uid="{004FE716-BC18-4F06-B1CE-F8C2DE9D1323}"/>
    <cellStyle name="Nota 3 2 6 6 3" xfId="24322" xr:uid="{BDB4A2BF-2F46-4ACE-B6F9-4E8B0C348286}"/>
    <cellStyle name="Nota 3 2 6 6 4" xfId="24323" xr:uid="{F5C7198E-0AAF-43BA-8397-60637780EBBA}"/>
    <cellStyle name="Nota 3 2 6 7" xfId="24324" xr:uid="{04D0B71D-5E91-44A9-9E30-EA786A97C894}"/>
    <cellStyle name="Nota 3 2 6 8" xfId="24325" xr:uid="{B2F1D8D2-99EA-4DFC-9594-40A7E64797D5}"/>
    <cellStyle name="Nota 3 2 6 9" xfId="24326" xr:uid="{6E10C0DA-C2D2-4253-8B33-A6021104011F}"/>
    <cellStyle name="Nota 3 2 7" xfId="24327" xr:uid="{EC229599-BECF-4C1A-8FE7-5D22D774E6E5}"/>
    <cellStyle name="Nota 3 2 7 2" xfId="24328" xr:uid="{7E9E833A-4161-4587-AC6C-B7E5F634CE4A}"/>
    <cellStyle name="Nota 3 2 7 3" xfId="24329" xr:uid="{32CD5405-DAB5-47FE-8CEF-70205E2B428B}"/>
    <cellStyle name="Nota 3 2 7 4" xfId="24330" xr:uid="{93C0240B-CD63-4DFF-9F59-30CC9827B4B6}"/>
    <cellStyle name="Nota 3 2 7 5" xfId="24331" xr:uid="{29E59AA1-C95B-49D6-8BA1-38855823A103}"/>
    <cellStyle name="Nota 3 2 8" xfId="24332" xr:uid="{2314DCF3-62CA-445F-A3B7-DE1CA86B985A}"/>
    <cellStyle name="Nota 3 2 8 2" xfId="24333" xr:uid="{C41D805F-0FC6-43B3-8492-E728AC450388}"/>
    <cellStyle name="Nota 3 2 8 3" xfId="24334" xr:uid="{B811148D-D77C-4401-9C0E-16234667411F}"/>
    <cellStyle name="Nota 3 2 8 4" xfId="24335" xr:uid="{188242E8-D1D5-4E29-8215-CC0C5529499F}"/>
    <cellStyle name="Nota 3 2 9" xfId="24336" xr:uid="{C2DC2EFE-195F-4D2F-A6D0-B889A71ED0B4}"/>
    <cellStyle name="Nota 3 2 9 2" xfId="24337" xr:uid="{BE2623BE-FEA3-439B-AD69-3869785D3FC0}"/>
    <cellStyle name="Nota 3 2 9 3" xfId="24338" xr:uid="{B922CA0A-F0F4-43E5-93A3-3E886F3EDBCD}"/>
    <cellStyle name="Nota 3 2 9 4" xfId="24339" xr:uid="{77978A6C-78AE-4FB9-99EB-856EA14178E6}"/>
    <cellStyle name="Nota 3 3" xfId="709" xr:uid="{BF3F3FB3-740E-4581-B699-14C1FF68F83A}"/>
    <cellStyle name="Nota 3 3 10" xfId="24340" xr:uid="{D3CA3DC2-EB08-44AD-8F9D-C7E48CFCE8A1}"/>
    <cellStyle name="Nota 3 3 11" xfId="24341" xr:uid="{DBF8EDF4-4476-440F-BA2D-A9D72FBC9933}"/>
    <cellStyle name="Nota 3 3 12" xfId="24342" xr:uid="{2619F67F-4564-4298-A1DE-E79913133547}"/>
    <cellStyle name="Nota 3 3 13" xfId="24343" xr:uid="{8D730FD4-FE82-4B80-A938-BB4C96A8925D}"/>
    <cellStyle name="Nota 3 3 14" xfId="24344" xr:uid="{C4BECB6F-44E2-4977-A496-4D09EA9013F5}"/>
    <cellStyle name="Nota 3 3 2" xfId="839" xr:uid="{148BDADB-64D2-4D86-826B-DC24D1BB88E6}"/>
    <cellStyle name="Nota 3 3 2 10" xfId="24345" xr:uid="{1D79038D-9C42-4CAD-8257-B3F22A55DF32}"/>
    <cellStyle name="Nota 3 3 2 11" xfId="24346" xr:uid="{38126D04-E1EA-4F7B-AD56-33D1315ECFE7}"/>
    <cellStyle name="Nota 3 3 2 12" xfId="24347" xr:uid="{44ACD0A7-1426-4F5B-BBBC-FC1BC8DA4994}"/>
    <cellStyle name="Nota 3 3 2 13" xfId="24348" xr:uid="{CC918BB2-5BB3-4312-B422-74BA8342DABB}"/>
    <cellStyle name="Nota 3 3 2 14" xfId="24349" xr:uid="{E8AA98F4-1469-4840-9DA3-61B187149E97}"/>
    <cellStyle name="Nota 3 3 2 2" xfId="1090" xr:uid="{67C83276-0DC5-4B42-95D2-717474C40CD3}"/>
    <cellStyle name="Nota 3 3 2 2 10" xfId="24350" xr:uid="{A94223E5-B1B0-4781-937B-848CD404B007}"/>
    <cellStyle name="Nota 3 3 2 2 11" xfId="24351" xr:uid="{D7735AB8-C5B6-4E70-B63C-F39272943568}"/>
    <cellStyle name="Nota 3 3 2 2 12" xfId="24352" xr:uid="{DB9A25E2-8909-4B34-A81F-D3FE541340A7}"/>
    <cellStyle name="Nota 3 3 2 2 13" xfId="24353" xr:uid="{833676AD-B20A-4384-8BE3-03D1ACCDBDD7}"/>
    <cellStyle name="Nota 3 3 2 2 14" xfId="24354" xr:uid="{4F9866F7-D0F9-460C-A8F1-7207F73E1774}"/>
    <cellStyle name="Nota 3 3 2 2 2" xfId="24355" xr:uid="{12DA2778-ADA1-40C1-BCB8-1F66200A4483}"/>
    <cellStyle name="Nota 3 3 2 2 2 10" xfId="24356" xr:uid="{BEC0E1E8-D7B9-4B0B-95E0-EDF0CFE7B863}"/>
    <cellStyle name="Nota 3 3 2 2 2 2" xfId="24357" xr:uid="{542E228A-5AF1-47B8-8638-2FB6F5FEF1E3}"/>
    <cellStyle name="Nota 3 3 2 2 2 2 2" xfId="24358" xr:uid="{BA1F9788-F1A6-453C-A14C-25757CF7864A}"/>
    <cellStyle name="Nota 3 3 2 2 2 2 3" xfId="24359" xr:uid="{B5C41A1D-C7A2-4D1A-923E-BBDD0D252210}"/>
    <cellStyle name="Nota 3 3 2 2 2 2 4" xfId="24360" xr:uid="{4E928F09-1E30-418A-A1CB-419DE0948993}"/>
    <cellStyle name="Nota 3 3 2 2 2 2 5" xfId="24361" xr:uid="{0207135F-E78B-4059-A4FB-7BC3A9204655}"/>
    <cellStyle name="Nota 3 3 2 2 2 3" xfId="24362" xr:uid="{B5E37CA2-ED6B-4A19-8946-F516C915F46D}"/>
    <cellStyle name="Nota 3 3 2 2 2 3 2" xfId="24363" xr:uid="{B181F261-ED58-48CC-ADC1-15E397682670}"/>
    <cellStyle name="Nota 3 3 2 2 2 3 3" xfId="24364" xr:uid="{9D7C2D2D-0755-4483-9674-13A3A809CFBA}"/>
    <cellStyle name="Nota 3 3 2 2 2 3 4" xfId="24365" xr:uid="{0A12F6EF-827E-4A56-9250-DEDDD9F792B0}"/>
    <cellStyle name="Nota 3 3 2 2 2 3 5" xfId="24366" xr:uid="{5B7AFED6-B468-4230-B4FC-BBC704160582}"/>
    <cellStyle name="Nota 3 3 2 2 2 4" xfId="24367" xr:uid="{494F7570-B9FF-4AD3-AF8B-3885E0578BB7}"/>
    <cellStyle name="Nota 3 3 2 2 2 4 2" xfId="24368" xr:uid="{117593EB-5312-4E4A-854C-DA3C613C1EAB}"/>
    <cellStyle name="Nota 3 3 2 2 2 4 3" xfId="24369" xr:uid="{259C4C93-1C93-4D30-8CBD-8D78DA4E9B20}"/>
    <cellStyle name="Nota 3 3 2 2 2 4 4" xfId="24370" xr:uid="{65A1ED3B-5006-49B8-B92A-CF5B61D5DB37}"/>
    <cellStyle name="Nota 3 3 2 2 2 5" xfId="24371" xr:uid="{602187F6-B271-4DC5-BE2D-D3C697270FD0}"/>
    <cellStyle name="Nota 3 3 2 2 2 5 2" xfId="24372" xr:uid="{3CE2457C-DBC7-4C31-8DDF-92C5DCFC87B1}"/>
    <cellStyle name="Nota 3 3 2 2 2 5 3" xfId="24373" xr:uid="{233301F8-F760-4110-8A46-20A63CC6FEE2}"/>
    <cellStyle name="Nota 3 3 2 2 2 5 4" xfId="24374" xr:uid="{4154DE34-5B03-4B84-8F32-D7BB4CF236DE}"/>
    <cellStyle name="Nota 3 3 2 2 2 6" xfId="24375" xr:uid="{25AD8B42-33E0-44C6-8CFA-4D32B2FC8CA7}"/>
    <cellStyle name="Nota 3 3 2 2 2 6 2" xfId="24376" xr:uid="{B162376A-29A8-4484-BBF5-8B59147BB6B8}"/>
    <cellStyle name="Nota 3 3 2 2 2 6 3" xfId="24377" xr:uid="{92E360FD-EFAF-4E49-B6AF-141F90F5DBCB}"/>
    <cellStyle name="Nota 3 3 2 2 2 6 4" xfId="24378" xr:uid="{A8B62E6A-A32F-4F3F-9993-663FAD6FC6BE}"/>
    <cellStyle name="Nota 3 3 2 2 2 7" xfId="24379" xr:uid="{F2CE7662-443A-4DC8-A441-4ABF9E6D1073}"/>
    <cellStyle name="Nota 3 3 2 2 2 8" xfId="24380" xr:uid="{201456C5-365C-4CE9-B2B2-F2160D74A356}"/>
    <cellStyle name="Nota 3 3 2 2 2 9" xfId="24381" xr:uid="{D1B50E35-38BB-4581-B67B-56E29EC0C53A}"/>
    <cellStyle name="Nota 3 3 2 2 3" xfId="24382" xr:uid="{239F5895-6AE2-4B89-A8A0-6610D00A58A1}"/>
    <cellStyle name="Nota 3 3 2 2 3 10" xfId="24383" xr:uid="{08DFBDAA-8ABE-4F53-810F-229D8812C0E3}"/>
    <cellStyle name="Nota 3 3 2 2 3 2" xfId="24384" xr:uid="{C3FEC4BB-96CA-4927-82F7-623968F6B626}"/>
    <cellStyle name="Nota 3 3 2 2 3 2 2" xfId="24385" xr:uid="{5A94C4F5-14DC-4C83-81EE-8A44E201CC01}"/>
    <cellStyle name="Nota 3 3 2 2 3 2 3" xfId="24386" xr:uid="{A93D45B5-7C16-4DC4-B4A8-7A7CD492CE17}"/>
    <cellStyle name="Nota 3 3 2 2 3 2 4" xfId="24387" xr:uid="{E73CFA9E-9F2C-42E5-A92A-E017DE1699DB}"/>
    <cellStyle name="Nota 3 3 2 2 3 2 5" xfId="24388" xr:uid="{2412594F-3DF1-4CAD-B213-E2EBD1229C6F}"/>
    <cellStyle name="Nota 3 3 2 2 3 3" xfId="24389" xr:uid="{C40C95BA-BFC4-45CC-99E5-EDDFC722D7D9}"/>
    <cellStyle name="Nota 3 3 2 2 3 3 2" xfId="24390" xr:uid="{C8AB9CD3-CCFC-44E4-B98A-1AD811FDC8B3}"/>
    <cellStyle name="Nota 3 3 2 2 3 3 3" xfId="24391" xr:uid="{EE4B69BB-8784-4EA5-9F08-9E79AAEAA436}"/>
    <cellStyle name="Nota 3 3 2 2 3 3 4" xfId="24392" xr:uid="{FCEE3DD9-79A3-4E52-8A8F-4EE1FE9CBFF0}"/>
    <cellStyle name="Nota 3 3 2 2 3 3 5" xfId="24393" xr:uid="{7AD92ECA-BB02-4969-B696-A4D81A09A7CB}"/>
    <cellStyle name="Nota 3 3 2 2 3 4" xfId="24394" xr:uid="{5500685F-2D96-4FC6-BE34-5BE53A4C6F9E}"/>
    <cellStyle name="Nota 3 3 2 2 3 4 2" xfId="24395" xr:uid="{5B26AC80-3946-4D0C-9AD0-F7CCBCDB61DE}"/>
    <cellStyle name="Nota 3 3 2 2 3 4 3" xfId="24396" xr:uid="{27FC83D1-AC97-42D5-9873-45D9DA8D28B8}"/>
    <cellStyle name="Nota 3 3 2 2 3 4 4" xfId="24397" xr:uid="{7E56E738-00F0-4C5C-A61D-D8C06707651C}"/>
    <cellStyle name="Nota 3 3 2 2 3 5" xfId="24398" xr:uid="{4112A037-7044-4502-95B8-B2C97B51E43B}"/>
    <cellStyle name="Nota 3 3 2 2 3 5 2" xfId="24399" xr:uid="{66EF4F5F-9C81-4E5A-BBC9-842D9494537B}"/>
    <cellStyle name="Nota 3 3 2 2 3 5 3" xfId="24400" xr:uid="{DB54A587-45D9-41E4-A7F0-3673852511CC}"/>
    <cellStyle name="Nota 3 3 2 2 3 5 4" xfId="24401" xr:uid="{FF860D02-F67C-4387-8796-69593C83955A}"/>
    <cellStyle name="Nota 3 3 2 2 3 6" xfId="24402" xr:uid="{B20DF516-848E-47EA-84F7-70D6314FF7CE}"/>
    <cellStyle name="Nota 3 3 2 2 3 6 2" xfId="24403" xr:uid="{9600A644-162A-4689-8A76-5E41B9DAD50D}"/>
    <cellStyle name="Nota 3 3 2 2 3 6 3" xfId="24404" xr:uid="{963FCADE-757B-4EFC-9772-91D6E0912173}"/>
    <cellStyle name="Nota 3 3 2 2 3 6 4" xfId="24405" xr:uid="{D78F20A3-F226-409F-8C12-C6EC3DB7437E}"/>
    <cellStyle name="Nota 3 3 2 2 3 7" xfId="24406" xr:uid="{96F5A5BD-D0C3-4723-B721-E3A701A498B9}"/>
    <cellStyle name="Nota 3 3 2 2 3 8" xfId="24407" xr:uid="{6A6988BB-F8A5-44D4-AB0E-696378CB32E1}"/>
    <cellStyle name="Nota 3 3 2 2 3 9" xfId="24408" xr:uid="{E845B5B5-3820-42D1-A384-BEBBEBAF5E24}"/>
    <cellStyle name="Nota 3 3 2 2 4" xfId="24409" xr:uid="{BE5E733D-E9FC-48CC-896E-0F633B7AC289}"/>
    <cellStyle name="Nota 3 3 2 2 4 2" xfId="24410" xr:uid="{F0D996F7-C136-4184-A09C-EB3CE5171E18}"/>
    <cellStyle name="Nota 3 3 2 2 4 3" xfId="24411" xr:uid="{4E849188-7BD5-4F7F-92F6-CFE2E1398FB3}"/>
    <cellStyle name="Nota 3 3 2 2 4 4" xfId="24412" xr:uid="{1E1A7B54-21D7-4EE8-9834-4408F1984658}"/>
    <cellStyle name="Nota 3 3 2 2 4 5" xfId="24413" xr:uid="{6F4CA6EC-A710-4781-B6E7-3CB9FAA5E645}"/>
    <cellStyle name="Nota 3 3 2 2 5" xfId="24414" xr:uid="{0BA2AB0E-0412-4B7E-8008-6A990902E3A0}"/>
    <cellStyle name="Nota 3 3 2 2 5 2" xfId="24415" xr:uid="{7A9C781B-42B7-4052-92DA-4FE2A1B3D3BF}"/>
    <cellStyle name="Nota 3 3 2 2 5 3" xfId="24416" xr:uid="{D2554A11-815D-4680-A3EC-7C034256302F}"/>
    <cellStyle name="Nota 3 3 2 2 5 4" xfId="24417" xr:uid="{ABD033E3-2AA3-4C70-8672-ED688E5DB5A1}"/>
    <cellStyle name="Nota 3 3 2 2 5 5" xfId="24418" xr:uid="{DFB170F0-16B8-42A5-A862-F0C7CE49EFC0}"/>
    <cellStyle name="Nota 3 3 2 2 6" xfId="24419" xr:uid="{76404C4E-879D-4A5C-9258-434D0D72638B}"/>
    <cellStyle name="Nota 3 3 2 2 6 2" xfId="24420" xr:uid="{BC4B9589-DC78-4A42-AEF0-36803631A3BF}"/>
    <cellStyle name="Nota 3 3 2 2 6 3" xfId="24421" xr:uid="{91D0443A-6C21-4000-B7C2-42E3AF1A3F38}"/>
    <cellStyle name="Nota 3 3 2 2 6 4" xfId="24422" xr:uid="{462ACE48-9409-43A9-9826-411365194D29}"/>
    <cellStyle name="Nota 3 3 2 2 7" xfId="24423" xr:uid="{60269A41-D3FF-410B-B678-A9F58E7BF15B}"/>
    <cellStyle name="Nota 3 3 2 2 7 2" xfId="24424" xr:uid="{3EFD4B23-4E89-4341-AA99-9CB63BBE36E4}"/>
    <cellStyle name="Nota 3 3 2 2 7 3" xfId="24425" xr:uid="{73623148-7291-4865-B6F4-4699B5F698D2}"/>
    <cellStyle name="Nota 3 3 2 2 7 4" xfId="24426" xr:uid="{2E7A6D7F-3400-45FA-B8A4-AB16C6062E16}"/>
    <cellStyle name="Nota 3 3 2 2 8" xfId="24427" xr:uid="{6625A68F-6CC9-49CB-9084-FA22B930175C}"/>
    <cellStyle name="Nota 3 3 2 2 8 2" xfId="24428" xr:uid="{6B462B27-B1C3-4342-91BC-D7794E5572D5}"/>
    <cellStyle name="Nota 3 3 2 2 8 3" xfId="24429" xr:uid="{06127D5E-9167-424E-A137-339A9AD27577}"/>
    <cellStyle name="Nota 3 3 2 2 8 4" xfId="24430" xr:uid="{DF310567-8DBE-4B79-AA58-32A915457F61}"/>
    <cellStyle name="Nota 3 3 2 2 9" xfId="24431" xr:uid="{918CDED4-C318-4B25-AB20-A6AFA2CB5A6E}"/>
    <cellStyle name="Nota 3 3 2 3" xfId="24432" xr:uid="{FFBC8607-A9B2-495C-8BC5-30694B765819}"/>
    <cellStyle name="Nota 3 3 2 3 10" xfId="24433" xr:uid="{5F3D0A3B-6867-4950-8826-D6A880C59F33}"/>
    <cellStyle name="Nota 3 3 2 3 2" xfId="24434" xr:uid="{F90F0971-F217-4AB7-9546-745D16A9835F}"/>
    <cellStyle name="Nota 3 3 2 3 2 2" xfId="24435" xr:uid="{9E0A62A3-91CB-4826-BE69-E308CF6503E5}"/>
    <cellStyle name="Nota 3 3 2 3 2 3" xfId="24436" xr:uid="{80E22272-D413-4985-9D75-7099C7F99BE4}"/>
    <cellStyle name="Nota 3 3 2 3 2 4" xfId="24437" xr:uid="{402C6E7C-D8E5-4792-A7F3-8C3EA1B5E01C}"/>
    <cellStyle name="Nota 3 3 2 3 2 5" xfId="24438" xr:uid="{0975559B-E87B-4DF8-8F7E-7DD8D10FC529}"/>
    <cellStyle name="Nota 3 3 2 3 3" xfId="24439" xr:uid="{E8567B92-220B-493A-B120-CEA7751CEBFD}"/>
    <cellStyle name="Nota 3 3 2 3 3 2" xfId="24440" xr:uid="{94B52CCC-7D84-41C1-AB39-486BA1B58D27}"/>
    <cellStyle name="Nota 3 3 2 3 3 3" xfId="24441" xr:uid="{777412C1-57AC-4172-B998-BBB88F7F10A9}"/>
    <cellStyle name="Nota 3 3 2 3 3 4" xfId="24442" xr:uid="{4D5FAA46-431C-482F-A41E-F2E38A6B3DCC}"/>
    <cellStyle name="Nota 3 3 2 3 3 5" xfId="24443" xr:uid="{75996F54-596B-4EB8-8277-C84FCEE25B59}"/>
    <cellStyle name="Nota 3 3 2 3 4" xfId="24444" xr:uid="{9BA0BEB2-0E00-48BB-B016-DCC4429EF7BF}"/>
    <cellStyle name="Nota 3 3 2 3 4 2" xfId="24445" xr:uid="{881D884C-7A04-4536-B0DF-E266891ACAEB}"/>
    <cellStyle name="Nota 3 3 2 3 4 3" xfId="24446" xr:uid="{F52F7C17-5821-4FF9-9A58-3812B0D6BE73}"/>
    <cellStyle name="Nota 3 3 2 3 4 4" xfId="24447" xr:uid="{B7A1FA1A-176B-4D64-B0C8-27C3857FC876}"/>
    <cellStyle name="Nota 3 3 2 3 5" xfId="24448" xr:uid="{85BF6238-ED0A-480F-8A8E-3FFBE7AF8117}"/>
    <cellStyle name="Nota 3 3 2 3 5 2" xfId="24449" xr:uid="{D4EDDD16-0065-4F6C-9608-343B06774EA3}"/>
    <cellStyle name="Nota 3 3 2 3 5 3" xfId="24450" xr:uid="{F3E1E323-2074-4729-A6B4-E7BA9CBFF601}"/>
    <cellStyle name="Nota 3 3 2 3 5 4" xfId="24451" xr:uid="{5C2EF074-6EB5-4BF6-A09A-62D826A41735}"/>
    <cellStyle name="Nota 3 3 2 3 6" xfId="24452" xr:uid="{921B74F9-28F3-4C39-BDF9-E0FB859396DA}"/>
    <cellStyle name="Nota 3 3 2 3 6 2" xfId="24453" xr:uid="{D79EF7A0-7D86-41BC-BA7D-6FFDAEF73610}"/>
    <cellStyle name="Nota 3 3 2 3 6 3" xfId="24454" xr:uid="{540CFADD-C59A-4BD3-9CEC-2DD9775008A8}"/>
    <cellStyle name="Nota 3 3 2 3 6 4" xfId="24455" xr:uid="{EAA0B10D-B534-4408-B6F0-85999B97197E}"/>
    <cellStyle name="Nota 3 3 2 3 7" xfId="24456" xr:uid="{2AEE6649-13F9-461A-8232-F424336A1B82}"/>
    <cellStyle name="Nota 3 3 2 3 8" xfId="24457" xr:uid="{9AE2B4D5-A55A-4A50-914B-295223C12948}"/>
    <cellStyle name="Nota 3 3 2 3 9" xfId="24458" xr:uid="{0AE7BF54-94A0-445D-B540-7BCF3BF558A2}"/>
    <cellStyle name="Nota 3 3 2 4" xfId="24459" xr:uid="{CB35A3B2-8892-4318-9BDB-B19EBCA4D738}"/>
    <cellStyle name="Nota 3 3 2 4 10" xfId="24460" xr:uid="{148D5F8D-A328-46BC-AB34-60728942A518}"/>
    <cellStyle name="Nota 3 3 2 4 2" xfId="24461" xr:uid="{E399457D-95CB-4D88-B8A7-9A4E59E495D0}"/>
    <cellStyle name="Nota 3 3 2 4 2 2" xfId="24462" xr:uid="{280ECB05-A644-4B6E-90F9-4728B898DD2C}"/>
    <cellStyle name="Nota 3 3 2 4 2 3" xfId="24463" xr:uid="{F091240D-8709-405B-A901-3CA9ADED7FB7}"/>
    <cellStyle name="Nota 3 3 2 4 2 4" xfId="24464" xr:uid="{F1197808-074C-40A3-B4BA-A3C30E35A0C8}"/>
    <cellStyle name="Nota 3 3 2 4 2 5" xfId="24465" xr:uid="{11D0160C-CF8A-4582-BDAB-BF12F253B3B9}"/>
    <cellStyle name="Nota 3 3 2 4 3" xfId="24466" xr:uid="{65E24122-ADE4-4A45-BE3B-62F155B3ED8D}"/>
    <cellStyle name="Nota 3 3 2 4 3 2" xfId="24467" xr:uid="{EFC4A7C0-AD63-44CE-96F9-1647C0068866}"/>
    <cellStyle name="Nota 3 3 2 4 3 3" xfId="24468" xr:uid="{8862375E-74C6-43CC-99F0-825E572F52D2}"/>
    <cellStyle name="Nota 3 3 2 4 3 4" xfId="24469" xr:uid="{2D26D656-6786-4309-8239-1B5C3E53BDB8}"/>
    <cellStyle name="Nota 3 3 2 4 3 5" xfId="24470" xr:uid="{BBDD51E3-133E-4512-9690-54C31F8229E5}"/>
    <cellStyle name="Nota 3 3 2 4 4" xfId="24471" xr:uid="{B75E0881-D8AB-4CA6-A2CF-B7AC143E61A8}"/>
    <cellStyle name="Nota 3 3 2 4 4 2" xfId="24472" xr:uid="{1216218E-EDEF-4CBE-A9B0-94E50E555E60}"/>
    <cellStyle name="Nota 3 3 2 4 4 3" xfId="24473" xr:uid="{4EE9EDAF-E402-4600-A493-05B02296130A}"/>
    <cellStyle name="Nota 3 3 2 4 4 4" xfId="24474" xr:uid="{B4AF7509-3EB5-4C04-A958-3F25E35A4644}"/>
    <cellStyle name="Nota 3 3 2 4 5" xfId="24475" xr:uid="{62B85D5C-F2FE-445D-8469-9606F8A6547B}"/>
    <cellStyle name="Nota 3 3 2 4 5 2" xfId="24476" xr:uid="{AFD6F02D-1EF1-425E-B0AA-04ED1CEED677}"/>
    <cellStyle name="Nota 3 3 2 4 5 3" xfId="24477" xr:uid="{50EB73A0-D91C-4481-82CD-7526869186F9}"/>
    <cellStyle name="Nota 3 3 2 4 5 4" xfId="24478" xr:uid="{BAFC1EC5-CA8D-4169-BDF0-20545B4B2509}"/>
    <cellStyle name="Nota 3 3 2 4 6" xfId="24479" xr:uid="{7B326B28-68AF-417A-B066-61F9CF7FA4D4}"/>
    <cellStyle name="Nota 3 3 2 4 6 2" xfId="24480" xr:uid="{D0A2827D-C752-4A64-B385-2009F0A5487F}"/>
    <cellStyle name="Nota 3 3 2 4 6 3" xfId="24481" xr:uid="{45F1A43A-F570-40A9-8F06-B29C1779BD1D}"/>
    <cellStyle name="Nota 3 3 2 4 6 4" xfId="24482" xr:uid="{02694F49-A8B6-4976-9061-3EBAA021617B}"/>
    <cellStyle name="Nota 3 3 2 4 7" xfId="24483" xr:uid="{41BD0A2D-C306-4546-BBD1-A94C92FBC251}"/>
    <cellStyle name="Nota 3 3 2 4 8" xfId="24484" xr:uid="{36DF85B5-96FB-4BCD-AB55-4A948D9D0892}"/>
    <cellStyle name="Nota 3 3 2 4 9" xfId="24485" xr:uid="{8A68D6AA-60AC-4581-9438-691B4C5D1EE8}"/>
    <cellStyle name="Nota 3 3 2 5" xfId="24486" xr:uid="{50E578B4-562E-4F8E-A842-74C04F3E0DD4}"/>
    <cellStyle name="Nota 3 3 2 5 10" xfId="24487" xr:uid="{510F1CAF-D8BD-402F-9660-7A424E6EBA44}"/>
    <cellStyle name="Nota 3 3 2 5 2" xfId="24488" xr:uid="{9F40BB26-868E-4979-B6D6-DE3DC2BF3DCE}"/>
    <cellStyle name="Nota 3 3 2 5 2 2" xfId="24489" xr:uid="{A8B9A56C-3DB0-4197-B9AD-C623BC1926B0}"/>
    <cellStyle name="Nota 3 3 2 5 2 3" xfId="24490" xr:uid="{60FF77DE-B664-4C95-86FA-C8DB4A081D9F}"/>
    <cellStyle name="Nota 3 3 2 5 2 4" xfId="24491" xr:uid="{588F8055-28B9-4AB2-88E7-FB88F9AE9EB7}"/>
    <cellStyle name="Nota 3 3 2 5 2 5" xfId="24492" xr:uid="{0BDF3D6C-82FC-48B7-B668-3DC25622913C}"/>
    <cellStyle name="Nota 3 3 2 5 3" xfId="24493" xr:uid="{6B631587-DE0C-46E5-A2CF-20CE67842216}"/>
    <cellStyle name="Nota 3 3 2 5 3 2" xfId="24494" xr:uid="{EF0B9D2E-E895-41B2-AFB0-CA1CF7EDD046}"/>
    <cellStyle name="Nota 3 3 2 5 3 3" xfId="24495" xr:uid="{11DF4581-846F-4059-BC45-6A5C0CF7EDAF}"/>
    <cellStyle name="Nota 3 3 2 5 3 4" xfId="24496" xr:uid="{5EF73D53-AC9A-4D3D-A746-1431B3BBC448}"/>
    <cellStyle name="Nota 3 3 2 5 3 5" xfId="24497" xr:uid="{1C0EB29E-FDAB-4DA4-8E8E-10925FE74B8A}"/>
    <cellStyle name="Nota 3 3 2 5 4" xfId="24498" xr:uid="{5BB92E09-C56F-484B-A231-05F0F14D9B38}"/>
    <cellStyle name="Nota 3 3 2 5 4 2" xfId="24499" xr:uid="{DAAC184C-7B59-4D65-A8A8-0614853D174C}"/>
    <cellStyle name="Nota 3 3 2 5 4 3" xfId="24500" xr:uid="{733E2B23-E2AE-4F89-A12B-6FCB540EF0D2}"/>
    <cellStyle name="Nota 3 3 2 5 4 4" xfId="24501" xr:uid="{257371BB-9E9A-42FC-B24E-8BB20524D14A}"/>
    <cellStyle name="Nota 3 3 2 5 5" xfId="24502" xr:uid="{53CFEBA1-A732-44E9-B1F4-ECF6898BE714}"/>
    <cellStyle name="Nota 3 3 2 5 5 2" xfId="24503" xr:uid="{6160D37A-BB05-4792-8B90-1A926F8352EF}"/>
    <cellStyle name="Nota 3 3 2 5 5 3" xfId="24504" xr:uid="{EA1E9D42-CB13-404B-AE89-4BCAC3428AF8}"/>
    <cellStyle name="Nota 3 3 2 5 5 4" xfId="24505" xr:uid="{6588AC1E-E82E-44F1-AD97-4D8230F26131}"/>
    <cellStyle name="Nota 3 3 2 5 6" xfId="24506" xr:uid="{90955784-F64D-4EEF-8D61-338AFB74D467}"/>
    <cellStyle name="Nota 3 3 2 5 6 2" xfId="24507" xr:uid="{24C43E39-5A58-4D96-945E-B3DAB5C492F2}"/>
    <cellStyle name="Nota 3 3 2 5 6 3" xfId="24508" xr:uid="{BEE32B02-160E-4B11-AD5B-49E69844F437}"/>
    <cellStyle name="Nota 3 3 2 5 6 4" xfId="24509" xr:uid="{5AB063D3-2C25-476B-A12B-AFA492611F05}"/>
    <cellStyle name="Nota 3 3 2 5 7" xfId="24510" xr:uid="{865DD1AA-91AA-44C6-A644-5D77E59B3A85}"/>
    <cellStyle name="Nota 3 3 2 5 8" xfId="24511" xr:uid="{209AE47F-D98B-48A7-8291-819133C63C04}"/>
    <cellStyle name="Nota 3 3 2 5 9" xfId="24512" xr:uid="{52B5FA80-0C7A-45C8-90DF-C1E8756B31A7}"/>
    <cellStyle name="Nota 3 3 2 6" xfId="24513" xr:uid="{9A06FBE1-72A6-400C-9194-75866C05676F}"/>
    <cellStyle name="Nota 3 3 2 6 2" xfId="24514" xr:uid="{EC7E08EE-32C7-4027-BC61-8C29FE0DBC68}"/>
    <cellStyle name="Nota 3 3 2 6 3" xfId="24515" xr:uid="{6987CE17-73F4-4933-965E-63814A61CB3C}"/>
    <cellStyle name="Nota 3 3 2 6 4" xfId="24516" xr:uid="{1B80EA5A-86AD-479B-A8F4-A213856CAA15}"/>
    <cellStyle name="Nota 3 3 2 6 5" xfId="24517" xr:uid="{851920F3-F9A2-42BA-BACD-69FFA262081E}"/>
    <cellStyle name="Nota 3 3 2 7" xfId="24518" xr:uid="{974B853E-B4A8-4495-B5FB-F816AED7323C}"/>
    <cellStyle name="Nota 3 3 2 7 2" xfId="24519" xr:uid="{C041C48F-8037-4A14-A030-41017A7C4FE5}"/>
    <cellStyle name="Nota 3 3 2 7 3" xfId="24520" xr:uid="{573AA4CD-5331-4A88-9105-E96C991C3AE1}"/>
    <cellStyle name="Nota 3 3 2 7 4" xfId="24521" xr:uid="{6DA338B1-1C58-4764-8055-B35D1A63CC07}"/>
    <cellStyle name="Nota 3 3 2 8" xfId="24522" xr:uid="{354351DB-10A0-4DE4-BB93-7F0ED8F59E24}"/>
    <cellStyle name="Nota 3 3 2 8 2" xfId="24523" xr:uid="{49C1AEFB-302B-468A-8493-07BF0657B5FA}"/>
    <cellStyle name="Nota 3 3 2 8 3" xfId="24524" xr:uid="{208B8976-C258-458E-B89D-BC1320B59467}"/>
    <cellStyle name="Nota 3 3 2 8 4" xfId="24525" xr:uid="{98CEF4C9-69C5-4907-B483-21EA07F29CD4}"/>
    <cellStyle name="Nota 3 3 2 9" xfId="24526" xr:uid="{BF158F41-2EEA-4182-8A55-14D64980779E}"/>
    <cellStyle name="Nota 3 3 2 9 2" xfId="24527" xr:uid="{5F02C237-5CCE-400D-9AE5-837F4DAAE8DC}"/>
    <cellStyle name="Nota 3 3 2 9 3" xfId="24528" xr:uid="{1D189F62-89C1-42AA-8685-67668C0363ED}"/>
    <cellStyle name="Nota 3 3 2 9 4" xfId="24529" xr:uid="{7FD94906-0445-4EBD-9ACF-BBED2FE772F5}"/>
    <cellStyle name="Nota 3 3 3" xfId="24530" xr:uid="{57DCCEA5-FF44-4D9B-8D94-CED962E1B515}"/>
    <cellStyle name="Nota 3 3 3 10" xfId="24531" xr:uid="{1AF0980D-D704-45D2-B629-410CF79570FA}"/>
    <cellStyle name="Nota 3 3 3 2" xfId="24532" xr:uid="{A3622A8B-31C4-4BB6-9AA0-06F3F11EFF09}"/>
    <cellStyle name="Nota 3 3 3 2 2" xfId="24533" xr:uid="{3A816E62-48EB-45DF-83C0-9339C7D7DFD9}"/>
    <cellStyle name="Nota 3 3 3 2 3" xfId="24534" xr:uid="{022A9A0A-B1D9-4E74-85ED-84F9B98A3311}"/>
    <cellStyle name="Nota 3 3 3 2 4" xfId="24535" xr:uid="{7E3C5268-5CBE-435A-8B19-D919C4E4AEEA}"/>
    <cellStyle name="Nota 3 3 3 2 5" xfId="24536" xr:uid="{64F0ADDE-4B2D-4A01-AD7C-D774EA04040C}"/>
    <cellStyle name="Nota 3 3 3 3" xfId="24537" xr:uid="{FADB3BF6-C57F-4A6A-8D4D-A799BC7D98A5}"/>
    <cellStyle name="Nota 3 3 3 3 2" xfId="24538" xr:uid="{8033B804-4F5A-4101-8703-A4E21E29A30D}"/>
    <cellStyle name="Nota 3 3 3 3 3" xfId="24539" xr:uid="{7F81C208-B029-480C-9AE1-2EEA20FB9F2D}"/>
    <cellStyle name="Nota 3 3 3 3 4" xfId="24540" xr:uid="{C5E7654F-BCC3-496D-A692-D69AC3A6BACA}"/>
    <cellStyle name="Nota 3 3 3 3 5" xfId="24541" xr:uid="{6F3D2018-343C-400A-B4E5-E88F4A1FB6CD}"/>
    <cellStyle name="Nota 3 3 3 4" xfId="24542" xr:uid="{AB180B52-E552-4D1B-90BE-7EC330682967}"/>
    <cellStyle name="Nota 3 3 3 4 2" xfId="24543" xr:uid="{7BD357C7-D56E-40C3-8AEF-2D94B01C18B7}"/>
    <cellStyle name="Nota 3 3 3 4 3" xfId="24544" xr:uid="{1978C914-A7EF-446E-BFE4-8A6EABF21EC5}"/>
    <cellStyle name="Nota 3 3 3 4 4" xfId="24545" xr:uid="{BA41EF61-C8EB-46AA-A3A3-A3B4FE8CB87B}"/>
    <cellStyle name="Nota 3 3 3 5" xfId="24546" xr:uid="{C0F8F257-269A-4F1C-927A-8ADF96F6B604}"/>
    <cellStyle name="Nota 3 3 3 5 2" xfId="24547" xr:uid="{CB6FA2FB-8F1E-46C1-B743-5D9645414E45}"/>
    <cellStyle name="Nota 3 3 3 5 3" xfId="24548" xr:uid="{10EC1F29-24CD-4D62-B91A-CF1899F7469D}"/>
    <cellStyle name="Nota 3 3 3 5 4" xfId="24549" xr:uid="{F121AB05-BC92-454A-8AA3-42BEAB6FE3AE}"/>
    <cellStyle name="Nota 3 3 3 6" xfId="24550" xr:uid="{E510AC00-8C38-4DC3-9C55-59B3405769B1}"/>
    <cellStyle name="Nota 3 3 3 6 2" xfId="24551" xr:uid="{ACEB8913-8C21-4FC3-95FC-79EA9E6BB3D6}"/>
    <cellStyle name="Nota 3 3 3 6 3" xfId="24552" xr:uid="{1E06487F-F918-4D28-81DD-CBD2D9C233B2}"/>
    <cellStyle name="Nota 3 3 3 6 4" xfId="24553" xr:uid="{7F7B592E-1D89-44A5-9CD8-69F394CAF69C}"/>
    <cellStyle name="Nota 3 3 3 7" xfId="24554" xr:uid="{09D1388E-45CD-430B-86FE-E657C2141730}"/>
    <cellStyle name="Nota 3 3 3 8" xfId="24555" xr:uid="{59997A0E-D88A-4E0C-8C3E-09222206DA26}"/>
    <cellStyle name="Nota 3 3 3 9" xfId="24556" xr:uid="{ED634068-E207-4AA4-A23A-B7772E552AB3}"/>
    <cellStyle name="Nota 3 3 4" xfId="24557" xr:uid="{6A0D54A4-DAC2-407A-999F-7304CE5D28AA}"/>
    <cellStyle name="Nota 3 3 4 10" xfId="24558" xr:uid="{DD534A7A-EE46-4CA3-B099-BFEEF527905D}"/>
    <cellStyle name="Nota 3 3 4 2" xfId="24559" xr:uid="{9D4D3D05-BEF7-44D4-8779-E6C87728E553}"/>
    <cellStyle name="Nota 3 3 4 2 2" xfId="24560" xr:uid="{8857C964-E337-4ED0-BC21-86ACC9ADAF70}"/>
    <cellStyle name="Nota 3 3 4 2 3" xfId="24561" xr:uid="{CA2A4577-A3B1-4FB9-B321-A8C5E3A3BE75}"/>
    <cellStyle name="Nota 3 3 4 2 4" xfId="24562" xr:uid="{0D102EFF-703E-4C3E-810C-4DE7425344A9}"/>
    <cellStyle name="Nota 3 3 4 2 5" xfId="24563" xr:uid="{DA49A482-222C-40A0-831C-319A49042915}"/>
    <cellStyle name="Nota 3 3 4 3" xfId="24564" xr:uid="{7F0F76A4-CC59-4B59-A03C-B3FB350770CC}"/>
    <cellStyle name="Nota 3 3 4 3 2" xfId="24565" xr:uid="{F28B6B37-28CE-4717-8F15-E08CBF60C096}"/>
    <cellStyle name="Nota 3 3 4 3 3" xfId="24566" xr:uid="{72212ED2-C21B-45D0-B31F-E9D252CC7AD9}"/>
    <cellStyle name="Nota 3 3 4 3 4" xfId="24567" xr:uid="{A2AF8AD6-7218-446C-BBE8-10E0FC9D878B}"/>
    <cellStyle name="Nota 3 3 4 3 5" xfId="24568" xr:uid="{C4DF46C3-59BB-4C8E-A952-1000DC12E10A}"/>
    <cellStyle name="Nota 3 3 4 4" xfId="24569" xr:uid="{4FE7084F-0ECF-4701-A29A-F39BE892DBB3}"/>
    <cellStyle name="Nota 3 3 4 4 2" xfId="24570" xr:uid="{5FB56F72-BA98-4F80-BE70-DE27584CA502}"/>
    <cellStyle name="Nota 3 3 4 4 3" xfId="24571" xr:uid="{4C0A03EC-4FDA-4F5B-8AD2-6AB558138F4A}"/>
    <cellStyle name="Nota 3 3 4 4 4" xfId="24572" xr:uid="{F4AC9B8A-3D3E-476D-97B8-1B9E43AAC518}"/>
    <cellStyle name="Nota 3 3 4 5" xfId="24573" xr:uid="{FE7D1F3A-CAAE-4452-8172-E037ED17E52B}"/>
    <cellStyle name="Nota 3 3 4 5 2" xfId="24574" xr:uid="{28CA259C-3AAD-4AEE-A325-1B0C8582BA70}"/>
    <cellStyle name="Nota 3 3 4 5 3" xfId="24575" xr:uid="{BED3DCAA-2D6E-435B-88A0-736B05B7AAE1}"/>
    <cellStyle name="Nota 3 3 4 5 4" xfId="24576" xr:uid="{DD9D1033-441B-4506-9DEC-3B27D72700F6}"/>
    <cellStyle name="Nota 3 3 4 6" xfId="24577" xr:uid="{6968B609-B402-4E48-ACD1-97B4C3396F32}"/>
    <cellStyle name="Nota 3 3 4 6 2" xfId="24578" xr:uid="{A9D3166A-1F69-448F-B9C5-09C6A0994AD1}"/>
    <cellStyle name="Nota 3 3 4 6 3" xfId="24579" xr:uid="{85CB67E4-2218-40B2-8CD1-A2B02E96E621}"/>
    <cellStyle name="Nota 3 3 4 6 4" xfId="24580" xr:uid="{4A814AAD-54E2-48B0-B05C-93B6FAC11943}"/>
    <cellStyle name="Nota 3 3 4 7" xfId="24581" xr:uid="{99249E10-4774-472B-9372-9318D73877EB}"/>
    <cellStyle name="Nota 3 3 4 8" xfId="24582" xr:uid="{558AB002-3835-406A-AB67-5B5FA9C16B6F}"/>
    <cellStyle name="Nota 3 3 4 9" xfId="24583" xr:uid="{43DBA9BE-9F2C-44F0-97C4-322210D2F964}"/>
    <cellStyle name="Nota 3 3 5" xfId="24584" xr:uid="{31BF489B-8676-4A2B-BA0D-637E3A770C19}"/>
    <cellStyle name="Nota 3 3 5 10" xfId="24585" xr:uid="{7233B3F4-683C-438C-983D-973085D96693}"/>
    <cellStyle name="Nota 3 3 5 2" xfId="24586" xr:uid="{AA954C01-4AFD-4CF6-A372-1D4A6F4480B1}"/>
    <cellStyle name="Nota 3 3 5 2 2" xfId="24587" xr:uid="{E31451CF-942F-4C57-817D-F20606F0B408}"/>
    <cellStyle name="Nota 3 3 5 2 3" xfId="24588" xr:uid="{747FEC83-4B72-470C-A6B1-CBC97EE5B2C7}"/>
    <cellStyle name="Nota 3 3 5 2 4" xfId="24589" xr:uid="{6EDCE912-E3BD-4652-80FA-0CA237BBBF20}"/>
    <cellStyle name="Nota 3 3 5 2 5" xfId="24590" xr:uid="{1B751232-6C35-48B9-92EA-6FE5CF65FEB1}"/>
    <cellStyle name="Nota 3 3 5 3" xfId="24591" xr:uid="{63E39FBD-2E8B-4B9A-807F-D51049AA3AFA}"/>
    <cellStyle name="Nota 3 3 5 3 2" xfId="24592" xr:uid="{EF07D4A0-7F19-41FF-A9A6-C4A78BB8A809}"/>
    <cellStyle name="Nota 3 3 5 3 3" xfId="24593" xr:uid="{FDAC7870-B0B5-454F-9C10-556904F5945E}"/>
    <cellStyle name="Nota 3 3 5 3 4" xfId="24594" xr:uid="{7BAA2FCA-8365-454D-A652-C19580398952}"/>
    <cellStyle name="Nota 3 3 5 3 5" xfId="24595" xr:uid="{0C2A0FC0-0A02-43EC-A97D-62F4F4FE59D9}"/>
    <cellStyle name="Nota 3 3 5 4" xfId="24596" xr:uid="{3E80843C-A89A-4175-8F00-9D638C9AA0E7}"/>
    <cellStyle name="Nota 3 3 5 4 2" xfId="24597" xr:uid="{512F44E3-9008-441C-8A50-855150EBEFD2}"/>
    <cellStyle name="Nota 3 3 5 4 3" xfId="24598" xr:uid="{F24248C8-591C-4E1F-94F9-1589E0F20FE8}"/>
    <cellStyle name="Nota 3 3 5 4 4" xfId="24599" xr:uid="{0B6900A0-1A79-41E9-9A69-A2429E4F0AEF}"/>
    <cellStyle name="Nota 3 3 5 5" xfId="24600" xr:uid="{F94530E0-19B6-406C-8E8D-315E06070A07}"/>
    <cellStyle name="Nota 3 3 5 5 2" xfId="24601" xr:uid="{716E02A4-09B6-46E5-8733-639C826A966A}"/>
    <cellStyle name="Nota 3 3 5 5 3" xfId="24602" xr:uid="{A314E811-A2AC-47D6-BFE2-45DDBC82BCC5}"/>
    <cellStyle name="Nota 3 3 5 5 4" xfId="24603" xr:uid="{4E1E91F8-2D50-4F0B-ADDE-E565C41782E2}"/>
    <cellStyle name="Nota 3 3 5 6" xfId="24604" xr:uid="{FCCAEC8B-DA71-4EE9-932D-7EF2A6BA9876}"/>
    <cellStyle name="Nota 3 3 5 6 2" xfId="24605" xr:uid="{B09EA5B6-D6E1-4314-8436-72390665CEA0}"/>
    <cellStyle name="Nota 3 3 5 6 3" xfId="24606" xr:uid="{F479B47F-50F6-4A05-8396-54889343A5CB}"/>
    <cellStyle name="Nota 3 3 5 6 4" xfId="24607" xr:uid="{1673D4F2-2E0D-4388-A37B-0AB84B188848}"/>
    <cellStyle name="Nota 3 3 5 7" xfId="24608" xr:uid="{0E083F3E-768A-4282-A07E-D8928005861D}"/>
    <cellStyle name="Nota 3 3 5 8" xfId="24609" xr:uid="{5225A879-1629-463E-A405-3845F7E6181B}"/>
    <cellStyle name="Nota 3 3 5 9" xfId="24610" xr:uid="{FE826EBE-0A4C-4B40-894F-D7A6BF917EE0}"/>
    <cellStyle name="Nota 3 3 6" xfId="24611" xr:uid="{5FD36636-1899-422B-B390-AA962E8ADDD7}"/>
    <cellStyle name="Nota 3 3 6 2" xfId="24612" xr:uid="{8A894459-82E6-41D7-B9C1-7A51BC9F3EB2}"/>
    <cellStyle name="Nota 3 3 6 3" xfId="24613" xr:uid="{E2948093-0793-4C0D-9DD5-F49C3DC3B1E7}"/>
    <cellStyle name="Nota 3 3 6 4" xfId="24614" xr:uid="{874781D9-2698-4E79-BE2C-C746EDE04FBD}"/>
    <cellStyle name="Nota 3 3 6 5" xfId="24615" xr:uid="{59A10D8B-0AA0-40B1-90E8-086F40117603}"/>
    <cellStyle name="Nota 3 3 7" xfId="24616" xr:uid="{4C156A27-462C-432A-8AB0-66AC1E4B02B7}"/>
    <cellStyle name="Nota 3 3 7 2" xfId="24617" xr:uid="{90E71046-CA11-4E4F-89A4-5E112F5DDC74}"/>
    <cellStyle name="Nota 3 3 7 3" xfId="24618" xr:uid="{94F98550-DA96-4C14-ACBF-45D0EEC7193A}"/>
    <cellStyle name="Nota 3 3 7 4" xfId="24619" xr:uid="{AB96B99C-757E-4ECF-AC92-54A4AF961C99}"/>
    <cellStyle name="Nota 3 3 8" xfId="24620" xr:uid="{E2EE3F92-8543-45B0-9D91-BA6260F1C3A0}"/>
    <cellStyle name="Nota 3 3 8 2" xfId="24621" xr:uid="{EE09317C-E30B-44B8-A2E0-AEDC468FBD93}"/>
    <cellStyle name="Nota 3 3 8 3" xfId="24622" xr:uid="{69C0DF55-F8AA-4152-A3FA-BD9D253F7D50}"/>
    <cellStyle name="Nota 3 3 8 4" xfId="24623" xr:uid="{5E3215F4-E689-4467-ABCC-17A86B71CDCE}"/>
    <cellStyle name="Nota 3 3 9" xfId="24624" xr:uid="{AAE4B662-5A0D-460D-AB46-CA7C57E5162A}"/>
    <cellStyle name="Nota 3 3 9 2" xfId="24625" xr:uid="{7148065C-6A06-41EE-9AA4-6D5A8143363A}"/>
    <cellStyle name="Nota 3 3 9 3" xfId="24626" xr:uid="{7D8B3275-C6E6-4C79-871D-F56206E08507}"/>
    <cellStyle name="Nota 3 3 9 4" xfId="24627" xr:uid="{45B3F7C3-CB87-4278-A1D2-50141077FE0F}"/>
    <cellStyle name="Nota 3 4" xfId="673" xr:uid="{B38FE351-FF31-4700-8DE9-1EEEBFC3157D}"/>
    <cellStyle name="Nota 3 4 10" xfId="24628" xr:uid="{6C692A33-8443-45A5-AA1A-64BA87454BD5}"/>
    <cellStyle name="Nota 3 4 10 2" xfId="24629" xr:uid="{BED76F78-F321-4B82-9A42-A37F8A9C2BF9}"/>
    <cellStyle name="Nota 3 4 10 3" xfId="24630" xr:uid="{E6784792-DCF5-49DE-AAA0-E7F8C35C5DCD}"/>
    <cellStyle name="Nota 3 4 10 4" xfId="24631" xr:uid="{838E4600-6D36-4713-B600-20112490491B}"/>
    <cellStyle name="Nota 3 4 11" xfId="24632" xr:uid="{B3749D1D-E519-4E72-BDA1-307227840C07}"/>
    <cellStyle name="Nota 3 4 12" xfId="24633" xr:uid="{7DB0C61C-A49C-4A30-B086-C607F6BB2D48}"/>
    <cellStyle name="Nota 3 4 13" xfId="24634" xr:uid="{B7EFB6D4-8424-4FB2-8384-F4650C00641C}"/>
    <cellStyle name="Nota 3 4 14" xfId="24635" xr:uid="{17048DD1-0319-4779-802A-F7E899158D2B}"/>
    <cellStyle name="Nota 3 4 15" xfId="24636" xr:uid="{F0464F15-8F08-49D3-A850-08E1B869FD7A}"/>
    <cellStyle name="Nota 3 4 2" xfId="904" xr:uid="{13D551EC-384E-4722-A3E7-8D51B304C9B6}"/>
    <cellStyle name="Nota 3 4 2 10" xfId="24637" xr:uid="{7D595F8B-2C5B-478D-BCDE-16566DB146C6}"/>
    <cellStyle name="Nota 3 4 2 11" xfId="24638" xr:uid="{46CA4AA8-3089-4D66-8865-77F797D6E3B6}"/>
    <cellStyle name="Nota 3 4 2 12" xfId="24639" xr:uid="{0D87602B-4E72-4627-A654-92972FC23638}"/>
    <cellStyle name="Nota 3 4 2 13" xfId="24640" xr:uid="{82803BEC-3D26-4128-BA39-BC65E4DD34D6}"/>
    <cellStyle name="Nota 3 4 2 14" xfId="24641" xr:uid="{E7A7F450-5D0B-43EF-9C3B-98150964CF7D}"/>
    <cellStyle name="Nota 3 4 2 2" xfId="1155" xr:uid="{61CB7D95-3D32-49B1-9453-D33F5C68741A}"/>
    <cellStyle name="Nota 3 4 2 2 10" xfId="24642" xr:uid="{64E34D70-B874-4568-B004-94360B213D5F}"/>
    <cellStyle name="Nota 3 4 2 2 11" xfId="24643" xr:uid="{A87E6205-61F9-4E2D-B8A4-6E3D9A9A0F61}"/>
    <cellStyle name="Nota 3 4 2 2 12" xfId="24644" xr:uid="{2C635998-5E2D-4084-A694-2D9D6E9760E5}"/>
    <cellStyle name="Nota 3 4 2 2 13" xfId="24645" xr:uid="{168F37BD-8931-47ED-AC89-34DF7337E586}"/>
    <cellStyle name="Nota 3 4 2 2 14" xfId="24646" xr:uid="{9F3B1CC7-825E-44AF-927A-D8D62BC6F314}"/>
    <cellStyle name="Nota 3 4 2 2 2" xfId="24647" xr:uid="{847F74F6-6F11-4564-A411-0970203926CC}"/>
    <cellStyle name="Nota 3 4 2 2 2 10" xfId="24648" xr:uid="{35547695-C2F5-481C-B21A-205929303609}"/>
    <cellStyle name="Nota 3 4 2 2 2 2" xfId="24649" xr:uid="{27CF13E5-B512-4084-B0C5-081471269546}"/>
    <cellStyle name="Nota 3 4 2 2 2 2 2" xfId="24650" xr:uid="{87E8F838-8D95-4932-A75D-1D525FD4C033}"/>
    <cellStyle name="Nota 3 4 2 2 2 2 3" xfId="24651" xr:uid="{DF51D73D-9F37-49B7-BD10-3ECF94CE34FF}"/>
    <cellStyle name="Nota 3 4 2 2 2 2 4" xfId="24652" xr:uid="{20142396-9D9D-40F5-9616-EC38C07E9C4C}"/>
    <cellStyle name="Nota 3 4 2 2 2 2 5" xfId="24653" xr:uid="{4587D0AA-371E-4714-A7F2-D67D541A3815}"/>
    <cellStyle name="Nota 3 4 2 2 2 3" xfId="24654" xr:uid="{5F03833E-0B1F-4DED-8B5A-A5BFA5BC3A49}"/>
    <cellStyle name="Nota 3 4 2 2 2 3 2" xfId="24655" xr:uid="{CF5D1D1D-6316-49E0-855B-88DF78417D3A}"/>
    <cellStyle name="Nota 3 4 2 2 2 3 3" xfId="24656" xr:uid="{A8D27148-48F2-4CC3-9F9D-B9912CCE4EA3}"/>
    <cellStyle name="Nota 3 4 2 2 2 3 4" xfId="24657" xr:uid="{59474F16-E7C6-43C4-94B8-14C1085DD5D1}"/>
    <cellStyle name="Nota 3 4 2 2 2 3 5" xfId="24658" xr:uid="{1CF5ADF3-FE68-4E82-86B5-630F26F16607}"/>
    <cellStyle name="Nota 3 4 2 2 2 4" xfId="24659" xr:uid="{ACEA2218-E622-4435-8AD7-E7A218B45EFC}"/>
    <cellStyle name="Nota 3 4 2 2 2 4 2" xfId="24660" xr:uid="{08DE6794-EE67-42C6-AF30-EB8197603821}"/>
    <cellStyle name="Nota 3 4 2 2 2 4 3" xfId="24661" xr:uid="{20B786A7-D401-4491-85FF-4FAFB36C23E5}"/>
    <cellStyle name="Nota 3 4 2 2 2 4 4" xfId="24662" xr:uid="{B4BEFE46-EFE3-4495-BB75-C55415D2534C}"/>
    <cellStyle name="Nota 3 4 2 2 2 5" xfId="24663" xr:uid="{A68986F6-C34F-4321-A6B8-FE6B93819C83}"/>
    <cellStyle name="Nota 3 4 2 2 2 5 2" xfId="24664" xr:uid="{6AF0DDF0-D509-4901-B50A-23FD0379B81A}"/>
    <cellStyle name="Nota 3 4 2 2 2 5 3" xfId="24665" xr:uid="{C20BE958-AC25-4A95-A6E4-42D756A61807}"/>
    <cellStyle name="Nota 3 4 2 2 2 5 4" xfId="24666" xr:uid="{50671E43-C993-4BC7-95E2-10767A66B1EF}"/>
    <cellStyle name="Nota 3 4 2 2 2 6" xfId="24667" xr:uid="{E45A3DA7-EF53-4629-BD4D-3394343143AE}"/>
    <cellStyle name="Nota 3 4 2 2 2 6 2" xfId="24668" xr:uid="{4F52D0AE-5A83-4C6D-9AA0-37623E39F393}"/>
    <cellStyle name="Nota 3 4 2 2 2 6 3" xfId="24669" xr:uid="{014FFAB3-695A-4E34-9CDD-D0E85B7AFB06}"/>
    <cellStyle name="Nota 3 4 2 2 2 6 4" xfId="24670" xr:uid="{BA6A597E-376A-48DA-A897-4900A454A7BA}"/>
    <cellStyle name="Nota 3 4 2 2 2 7" xfId="24671" xr:uid="{A876DCEF-2704-4411-9D99-843D840E6929}"/>
    <cellStyle name="Nota 3 4 2 2 2 8" xfId="24672" xr:uid="{52516B41-FACE-45D0-9AC5-E1B1BE94C4AB}"/>
    <cellStyle name="Nota 3 4 2 2 2 9" xfId="24673" xr:uid="{091AD134-1E07-4ED0-9437-D512B8B279A0}"/>
    <cellStyle name="Nota 3 4 2 2 3" xfId="24674" xr:uid="{CDDC8A52-8DE4-4460-B2C8-0F115ABF0295}"/>
    <cellStyle name="Nota 3 4 2 2 3 10" xfId="24675" xr:uid="{82037613-534A-4083-AE94-B136D59F1CB3}"/>
    <cellStyle name="Nota 3 4 2 2 3 2" xfId="24676" xr:uid="{AFB3B36D-317A-46D2-ACF1-0149EE171A3A}"/>
    <cellStyle name="Nota 3 4 2 2 3 2 2" xfId="24677" xr:uid="{08DE8FF8-2D0C-44DA-8E6F-1FF3BDBC3309}"/>
    <cellStyle name="Nota 3 4 2 2 3 2 3" xfId="24678" xr:uid="{6F81A404-34F4-4356-AB50-4BBB9AC2CE2D}"/>
    <cellStyle name="Nota 3 4 2 2 3 2 4" xfId="24679" xr:uid="{FDA07580-BDF7-4C7C-A8B6-A4F8DFC11D5E}"/>
    <cellStyle name="Nota 3 4 2 2 3 2 5" xfId="24680" xr:uid="{F7683C87-6865-4990-8B57-5CB1CFBED8F7}"/>
    <cellStyle name="Nota 3 4 2 2 3 3" xfId="24681" xr:uid="{6F43DA81-F9FD-4EC7-95DB-A83FF7A98256}"/>
    <cellStyle name="Nota 3 4 2 2 3 3 2" xfId="24682" xr:uid="{86F2719D-530D-4B8A-8CF6-0BE5CC7E0E8D}"/>
    <cellStyle name="Nota 3 4 2 2 3 3 3" xfId="24683" xr:uid="{BC114ED3-6A48-41EE-A20D-237945595AC2}"/>
    <cellStyle name="Nota 3 4 2 2 3 3 4" xfId="24684" xr:uid="{8260AB81-01CC-4887-9532-D9B43595FCAF}"/>
    <cellStyle name="Nota 3 4 2 2 3 3 5" xfId="24685" xr:uid="{1AF3892F-4AF5-4024-B380-44BA650A2B15}"/>
    <cellStyle name="Nota 3 4 2 2 3 4" xfId="24686" xr:uid="{BF4C3C72-0B5A-45B3-B8F0-7C46FAE812E5}"/>
    <cellStyle name="Nota 3 4 2 2 3 4 2" xfId="24687" xr:uid="{79DDA808-6F17-43BA-BB58-6A93BB730D4B}"/>
    <cellStyle name="Nota 3 4 2 2 3 4 3" xfId="24688" xr:uid="{8D809E69-1261-4EBC-99C2-7E125DBAB67D}"/>
    <cellStyle name="Nota 3 4 2 2 3 4 4" xfId="24689" xr:uid="{E3CFB265-DACA-43E6-9F47-E0E8716BE49D}"/>
    <cellStyle name="Nota 3 4 2 2 3 5" xfId="24690" xr:uid="{BDB46FC2-53E8-46D5-89ED-6182D8A5707D}"/>
    <cellStyle name="Nota 3 4 2 2 3 5 2" xfId="24691" xr:uid="{734565E7-5B48-48D8-BCDB-89004828918E}"/>
    <cellStyle name="Nota 3 4 2 2 3 5 3" xfId="24692" xr:uid="{019545C2-738F-4333-B2B8-2760605B6BE2}"/>
    <cellStyle name="Nota 3 4 2 2 3 5 4" xfId="24693" xr:uid="{7111F937-8810-4625-AB0A-5B64A4E06AA1}"/>
    <cellStyle name="Nota 3 4 2 2 3 6" xfId="24694" xr:uid="{43544E47-869A-4355-A4D5-39B50395C97C}"/>
    <cellStyle name="Nota 3 4 2 2 3 6 2" xfId="24695" xr:uid="{2BB63FAA-5C19-47C7-8E2C-1979623BF3FD}"/>
    <cellStyle name="Nota 3 4 2 2 3 6 3" xfId="24696" xr:uid="{7D0796F9-4AF7-4769-9911-2BE7782C1335}"/>
    <cellStyle name="Nota 3 4 2 2 3 6 4" xfId="24697" xr:uid="{15EE3E45-9EB6-4448-A3E7-20FE0264DBC3}"/>
    <cellStyle name="Nota 3 4 2 2 3 7" xfId="24698" xr:uid="{595693CA-FB0F-402D-A276-2ED2AA1B8E50}"/>
    <cellStyle name="Nota 3 4 2 2 3 8" xfId="24699" xr:uid="{8E15520F-410A-4692-8E27-771B78EBC9CE}"/>
    <cellStyle name="Nota 3 4 2 2 3 9" xfId="24700" xr:uid="{E80C8180-0940-4C4C-9C28-CADDBF10E13A}"/>
    <cellStyle name="Nota 3 4 2 2 4" xfId="24701" xr:uid="{F996827E-9531-4E87-9567-F622995F10AE}"/>
    <cellStyle name="Nota 3 4 2 2 4 2" xfId="24702" xr:uid="{8D5E71BE-043F-41DC-B5EE-9B955F6E1B0F}"/>
    <cellStyle name="Nota 3 4 2 2 4 3" xfId="24703" xr:uid="{9CE6E56C-2A05-4D8F-99B8-56B80DC381B3}"/>
    <cellStyle name="Nota 3 4 2 2 4 4" xfId="24704" xr:uid="{FDD5FC7B-5152-4ABE-9D13-2ADF66D112B9}"/>
    <cellStyle name="Nota 3 4 2 2 4 5" xfId="24705" xr:uid="{C5ECF065-CC38-4B63-8BB0-673743EAD16F}"/>
    <cellStyle name="Nota 3 4 2 2 5" xfId="24706" xr:uid="{31229D26-6D09-4375-83E8-0438F58EE1EB}"/>
    <cellStyle name="Nota 3 4 2 2 5 2" xfId="24707" xr:uid="{F0F829C5-EC02-4F87-A436-62EC7640F90A}"/>
    <cellStyle name="Nota 3 4 2 2 5 3" xfId="24708" xr:uid="{BAD4B59B-D8F6-4F14-92D0-9724736834F6}"/>
    <cellStyle name="Nota 3 4 2 2 5 4" xfId="24709" xr:uid="{BDF37B4E-9831-4331-BD3F-2B7A7AD90359}"/>
    <cellStyle name="Nota 3 4 2 2 5 5" xfId="24710" xr:uid="{2884CA41-6900-41E9-86AF-2DF4E40498E0}"/>
    <cellStyle name="Nota 3 4 2 2 6" xfId="24711" xr:uid="{A5DA13A8-8527-4F88-BA75-B24F38B6A6A3}"/>
    <cellStyle name="Nota 3 4 2 2 6 2" xfId="24712" xr:uid="{002D3259-1679-4DDD-8DD5-4E767A93567E}"/>
    <cellStyle name="Nota 3 4 2 2 6 3" xfId="24713" xr:uid="{13FAF4A1-F38F-48FD-9639-F677BF1BC912}"/>
    <cellStyle name="Nota 3 4 2 2 6 4" xfId="24714" xr:uid="{EEEFCE31-175F-4346-A615-D2891D238D11}"/>
    <cellStyle name="Nota 3 4 2 2 7" xfId="24715" xr:uid="{B11BD028-FCE0-452D-9B83-0E39C41B48D6}"/>
    <cellStyle name="Nota 3 4 2 2 7 2" xfId="24716" xr:uid="{E147F737-F9C6-4D2E-A0E3-21B7CCC402AB}"/>
    <cellStyle name="Nota 3 4 2 2 7 3" xfId="24717" xr:uid="{0054F681-5FA4-45EC-8358-B82B8C2ADA36}"/>
    <cellStyle name="Nota 3 4 2 2 7 4" xfId="24718" xr:uid="{85E78547-6478-4A43-BE13-9D20946D0F16}"/>
    <cellStyle name="Nota 3 4 2 2 8" xfId="24719" xr:uid="{00241315-DDFC-4E31-BDBE-0265488514E1}"/>
    <cellStyle name="Nota 3 4 2 2 8 2" xfId="24720" xr:uid="{B6BDCFD2-3E2E-40D0-A2AF-4343B462C985}"/>
    <cellStyle name="Nota 3 4 2 2 8 3" xfId="24721" xr:uid="{B0876F9F-26B4-4C1B-BD61-A95544271BDF}"/>
    <cellStyle name="Nota 3 4 2 2 8 4" xfId="24722" xr:uid="{1C6F4404-B43F-4448-9DEB-7B49C0E6E7D7}"/>
    <cellStyle name="Nota 3 4 2 2 9" xfId="24723" xr:uid="{549C31CB-5405-41AE-8C7D-77AAA9E508B1}"/>
    <cellStyle name="Nota 3 4 2 3" xfId="24724" xr:uid="{AC8EE365-FECB-44B2-AC26-C27C5F2802F0}"/>
    <cellStyle name="Nota 3 4 2 3 10" xfId="24725" xr:uid="{B28A391A-96C8-4CE1-8C7D-7891588E25D9}"/>
    <cellStyle name="Nota 3 4 2 3 2" xfId="24726" xr:uid="{1BE24A6A-673F-455D-B749-08160CD867C0}"/>
    <cellStyle name="Nota 3 4 2 3 2 2" xfId="24727" xr:uid="{74F1E5E6-C75B-4A69-95F5-B762D7FD27CC}"/>
    <cellStyle name="Nota 3 4 2 3 2 3" xfId="24728" xr:uid="{CB05368F-5286-4BD8-8E66-9DC82896DB08}"/>
    <cellStyle name="Nota 3 4 2 3 2 4" xfId="24729" xr:uid="{67DF2EB9-9B89-42F2-B06F-9B97B7B3DD24}"/>
    <cellStyle name="Nota 3 4 2 3 2 5" xfId="24730" xr:uid="{592A5A2C-E83E-47C7-B997-1B63C0962F04}"/>
    <cellStyle name="Nota 3 4 2 3 3" xfId="24731" xr:uid="{142B8356-6C0A-482F-A604-7CC364E3EA1A}"/>
    <cellStyle name="Nota 3 4 2 3 3 2" xfId="24732" xr:uid="{65569688-BEAA-46FB-8498-53C2BE8A79D0}"/>
    <cellStyle name="Nota 3 4 2 3 3 3" xfId="24733" xr:uid="{A8DD5745-9759-4D23-A04B-42CE4C55005C}"/>
    <cellStyle name="Nota 3 4 2 3 3 4" xfId="24734" xr:uid="{84A64BCC-EF2A-456B-A5C3-F452E00B0E1F}"/>
    <cellStyle name="Nota 3 4 2 3 3 5" xfId="24735" xr:uid="{5657565C-5DB8-4CDF-87F5-06598D34DCFD}"/>
    <cellStyle name="Nota 3 4 2 3 4" xfId="24736" xr:uid="{DFDF22F7-CB40-47C0-9628-2811A0B3F4CC}"/>
    <cellStyle name="Nota 3 4 2 3 4 2" xfId="24737" xr:uid="{A1E71264-3F6B-4A04-8959-4051C023F456}"/>
    <cellStyle name="Nota 3 4 2 3 4 3" xfId="24738" xr:uid="{B619FFD0-D9AD-4420-9DB7-4FA2771D0602}"/>
    <cellStyle name="Nota 3 4 2 3 4 4" xfId="24739" xr:uid="{011009B8-9D2E-4571-BFDF-841307CE1B7D}"/>
    <cellStyle name="Nota 3 4 2 3 5" xfId="24740" xr:uid="{4C51607B-B850-4FA4-BBAB-62F567ED501F}"/>
    <cellStyle name="Nota 3 4 2 3 5 2" xfId="24741" xr:uid="{28750E9A-C806-4E83-8F6F-26F5479D1C02}"/>
    <cellStyle name="Nota 3 4 2 3 5 3" xfId="24742" xr:uid="{536EDCEF-5454-47FF-94C1-73DF48A3CDC9}"/>
    <cellStyle name="Nota 3 4 2 3 5 4" xfId="24743" xr:uid="{724CAB7C-5BE8-4CBE-9D5D-FE203657E5A6}"/>
    <cellStyle name="Nota 3 4 2 3 6" xfId="24744" xr:uid="{2230F817-99B5-4098-8C8D-97BAA4E98829}"/>
    <cellStyle name="Nota 3 4 2 3 6 2" xfId="24745" xr:uid="{A65BDA9C-5F50-429D-80B9-C5D90D644C78}"/>
    <cellStyle name="Nota 3 4 2 3 6 3" xfId="24746" xr:uid="{EA57A1D6-C5E1-4DE4-A478-90B003E2A2E3}"/>
    <cellStyle name="Nota 3 4 2 3 6 4" xfId="24747" xr:uid="{F813E28C-50C1-43C3-A7CF-0B7AC6EBBE94}"/>
    <cellStyle name="Nota 3 4 2 3 7" xfId="24748" xr:uid="{63DD101C-7A34-4509-A586-6578D39ABF87}"/>
    <cellStyle name="Nota 3 4 2 3 8" xfId="24749" xr:uid="{29A747C2-5C4C-4FE8-9D83-F6305D98F342}"/>
    <cellStyle name="Nota 3 4 2 3 9" xfId="24750" xr:uid="{E68275DD-DAB7-4F3F-A526-D38A6D792C1F}"/>
    <cellStyle name="Nota 3 4 2 4" xfId="24751" xr:uid="{EF959F8C-5A9F-4BF0-9FF0-56ABA72E4508}"/>
    <cellStyle name="Nota 3 4 2 4 10" xfId="24752" xr:uid="{75BE3767-8490-4659-95EA-A65CAB1DD553}"/>
    <cellStyle name="Nota 3 4 2 4 2" xfId="24753" xr:uid="{46D2E8AA-D7F7-45D1-A690-3029F9D1296C}"/>
    <cellStyle name="Nota 3 4 2 4 2 2" xfId="24754" xr:uid="{752EDE51-FC99-4ACC-977F-BAA0799CE0F2}"/>
    <cellStyle name="Nota 3 4 2 4 2 3" xfId="24755" xr:uid="{19F28C95-2A99-4F1A-AB6A-63BDABE82676}"/>
    <cellStyle name="Nota 3 4 2 4 2 4" xfId="24756" xr:uid="{22B08EDC-6E9D-4D56-A819-05E296A390C6}"/>
    <cellStyle name="Nota 3 4 2 4 2 5" xfId="24757" xr:uid="{C2FBCF01-2434-4FCC-87B4-6D394807EC5B}"/>
    <cellStyle name="Nota 3 4 2 4 3" xfId="24758" xr:uid="{F2140887-388E-478B-B37A-2BD71D4CD223}"/>
    <cellStyle name="Nota 3 4 2 4 3 2" xfId="24759" xr:uid="{D46B7563-D417-4675-A081-E1C8EC45FA23}"/>
    <cellStyle name="Nota 3 4 2 4 3 3" xfId="24760" xr:uid="{CCA71F24-CC4A-4BAB-B89A-A86222BDF9D6}"/>
    <cellStyle name="Nota 3 4 2 4 3 4" xfId="24761" xr:uid="{4D435396-AE17-4465-BF1B-4BF5F839E992}"/>
    <cellStyle name="Nota 3 4 2 4 3 5" xfId="24762" xr:uid="{F7AA5A5E-B36A-43A7-9319-E58B10C8AA38}"/>
    <cellStyle name="Nota 3 4 2 4 4" xfId="24763" xr:uid="{C1E02230-FC8E-4844-8177-01258F040316}"/>
    <cellStyle name="Nota 3 4 2 4 4 2" xfId="24764" xr:uid="{6FBF1098-592D-453B-BCD0-4B23007E9321}"/>
    <cellStyle name="Nota 3 4 2 4 4 3" xfId="24765" xr:uid="{523BA707-E3A5-426E-9940-F7C080042940}"/>
    <cellStyle name="Nota 3 4 2 4 4 4" xfId="24766" xr:uid="{2F886E8D-F98F-453C-822B-87633902BB73}"/>
    <cellStyle name="Nota 3 4 2 4 5" xfId="24767" xr:uid="{56FE8092-36BC-4DF7-9E31-36434D15BD4B}"/>
    <cellStyle name="Nota 3 4 2 4 5 2" xfId="24768" xr:uid="{692E348F-7B3C-4184-9997-5E42CA480CCC}"/>
    <cellStyle name="Nota 3 4 2 4 5 3" xfId="24769" xr:uid="{E360E678-EBCF-4FB2-9CB8-46BD5AC38F7B}"/>
    <cellStyle name="Nota 3 4 2 4 5 4" xfId="24770" xr:uid="{E65C21B2-A3B7-499D-8F6C-2D02AE894096}"/>
    <cellStyle name="Nota 3 4 2 4 6" xfId="24771" xr:uid="{4C311731-A7CA-4E1B-83B7-D9757A191F48}"/>
    <cellStyle name="Nota 3 4 2 4 6 2" xfId="24772" xr:uid="{A5A11EBB-506A-4B88-B6A5-5D5B0D79660E}"/>
    <cellStyle name="Nota 3 4 2 4 6 3" xfId="24773" xr:uid="{214CE76B-395B-4A66-915E-A47B78725732}"/>
    <cellStyle name="Nota 3 4 2 4 6 4" xfId="24774" xr:uid="{815580C5-1E17-4D23-83E4-4384CC4C9486}"/>
    <cellStyle name="Nota 3 4 2 4 7" xfId="24775" xr:uid="{49BB8419-90DD-49D3-A09D-B667B847BF8D}"/>
    <cellStyle name="Nota 3 4 2 4 8" xfId="24776" xr:uid="{0772CD23-6AA5-40D6-A314-24EE5C66A5D0}"/>
    <cellStyle name="Nota 3 4 2 4 9" xfId="24777" xr:uid="{28E2D67B-ECFC-4290-996B-988D4461FA61}"/>
    <cellStyle name="Nota 3 4 2 5" xfId="24778" xr:uid="{82D0AC27-8064-488E-A5F6-964AAF502E93}"/>
    <cellStyle name="Nota 3 4 2 5 10" xfId="24779" xr:uid="{4C5F11D6-E6BE-487E-9A37-DAB2BB2534C9}"/>
    <cellStyle name="Nota 3 4 2 5 2" xfId="24780" xr:uid="{37A0AE59-2E4D-44ED-A0B1-F76306FECA4D}"/>
    <cellStyle name="Nota 3 4 2 5 2 2" xfId="24781" xr:uid="{81CE3B85-EE6F-4439-B436-0DDAF4A1FB9F}"/>
    <cellStyle name="Nota 3 4 2 5 2 3" xfId="24782" xr:uid="{B7D85776-40CD-4BF5-9770-C079CC259B79}"/>
    <cellStyle name="Nota 3 4 2 5 2 4" xfId="24783" xr:uid="{6F095DE7-C45A-4DD7-B6BC-E78D4D81676B}"/>
    <cellStyle name="Nota 3 4 2 5 2 5" xfId="24784" xr:uid="{4A22BAC3-DEB9-4DD6-958B-D6DD0104CB72}"/>
    <cellStyle name="Nota 3 4 2 5 3" xfId="24785" xr:uid="{835332C5-D8C0-45C8-83A6-1B955758517E}"/>
    <cellStyle name="Nota 3 4 2 5 3 2" xfId="24786" xr:uid="{C77D1BD8-07D0-4C47-9881-C13125F21485}"/>
    <cellStyle name="Nota 3 4 2 5 3 3" xfId="24787" xr:uid="{CAFFD5EF-0A00-4C8C-A9A0-105E85F5C24B}"/>
    <cellStyle name="Nota 3 4 2 5 3 4" xfId="24788" xr:uid="{3CC49BF9-824F-4E48-942C-3F44DF89E551}"/>
    <cellStyle name="Nota 3 4 2 5 3 5" xfId="24789" xr:uid="{BC94018A-0771-4AB2-856D-59C2E9378B71}"/>
    <cellStyle name="Nota 3 4 2 5 4" xfId="24790" xr:uid="{AF5ED70D-BFFC-4F3F-B929-F9BFF2D8F7F7}"/>
    <cellStyle name="Nota 3 4 2 5 4 2" xfId="24791" xr:uid="{E4749F5C-ECD4-46DF-9CE7-BC0C39A2E235}"/>
    <cellStyle name="Nota 3 4 2 5 4 3" xfId="24792" xr:uid="{CF534CCE-0BF7-4D6F-8FB7-484999861673}"/>
    <cellStyle name="Nota 3 4 2 5 4 4" xfId="24793" xr:uid="{63713AE0-6047-4F46-BD8C-32F01BA551E8}"/>
    <cellStyle name="Nota 3 4 2 5 5" xfId="24794" xr:uid="{4E95A14F-74C1-41A2-8366-B1CF4E8C8E5D}"/>
    <cellStyle name="Nota 3 4 2 5 5 2" xfId="24795" xr:uid="{D10558A0-C618-4839-89B4-18F5D2A4E757}"/>
    <cellStyle name="Nota 3 4 2 5 5 3" xfId="24796" xr:uid="{31CD9BC1-C0E9-454D-BA27-6B75E52C37A9}"/>
    <cellStyle name="Nota 3 4 2 5 5 4" xfId="24797" xr:uid="{45B561E8-7000-4CA5-A189-FA47BB863F0C}"/>
    <cellStyle name="Nota 3 4 2 5 6" xfId="24798" xr:uid="{11B9F4CC-0668-48A6-942C-B27E48C33F1F}"/>
    <cellStyle name="Nota 3 4 2 5 6 2" xfId="24799" xr:uid="{3A24846A-A1E5-49EB-B69C-2150B9AAB4BE}"/>
    <cellStyle name="Nota 3 4 2 5 6 3" xfId="24800" xr:uid="{D47A0483-FEA8-4F00-B999-1DEF7DB970DC}"/>
    <cellStyle name="Nota 3 4 2 5 6 4" xfId="24801" xr:uid="{9E9A6DEB-F6B1-4379-8BD6-A8D915339F3E}"/>
    <cellStyle name="Nota 3 4 2 5 7" xfId="24802" xr:uid="{27D8E98C-52F4-4C2F-9FA9-0FE6B95ECFD7}"/>
    <cellStyle name="Nota 3 4 2 5 8" xfId="24803" xr:uid="{FF77B712-5DC9-42C9-A6D6-615693D9134C}"/>
    <cellStyle name="Nota 3 4 2 5 9" xfId="24804" xr:uid="{A48A7ED0-AAF0-423C-B520-916A5010C728}"/>
    <cellStyle name="Nota 3 4 2 6" xfId="24805" xr:uid="{854F489F-92C1-4E6A-BE2A-CA62318AE1DD}"/>
    <cellStyle name="Nota 3 4 2 6 2" xfId="24806" xr:uid="{3C1CF03D-26D5-4AB1-B690-3E28A0C2EC5E}"/>
    <cellStyle name="Nota 3 4 2 6 3" xfId="24807" xr:uid="{E13FAECB-1C3B-49B5-AA21-A138431DF106}"/>
    <cellStyle name="Nota 3 4 2 6 4" xfId="24808" xr:uid="{D4379085-4413-4A1F-AC1D-EAA49EF70519}"/>
    <cellStyle name="Nota 3 4 2 6 5" xfId="24809" xr:uid="{680FF681-A941-499A-8677-876C4BF92DC2}"/>
    <cellStyle name="Nota 3 4 2 7" xfId="24810" xr:uid="{DB284C3C-75C4-411D-9114-52D3AE8B79E8}"/>
    <cellStyle name="Nota 3 4 2 7 2" xfId="24811" xr:uid="{5112283C-82E2-4F6F-AD52-0ADDD291E9A8}"/>
    <cellStyle name="Nota 3 4 2 7 3" xfId="24812" xr:uid="{4C523FC7-46A2-4084-A095-3C76107569E9}"/>
    <cellStyle name="Nota 3 4 2 7 4" xfId="24813" xr:uid="{E68541FD-D1FC-4AAD-81EF-7126D04D3A5A}"/>
    <cellStyle name="Nota 3 4 2 8" xfId="24814" xr:uid="{9DB239E3-4F74-499A-AE8E-6DE6CA78F01F}"/>
    <cellStyle name="Nota 3 4 2 8 2" xfId="24815" xr:uid="{F2E896A7-F1AE-4A02-A4D2-15E25141A1BC}"/>
    <cellStyle name="Nota 3 4 2 8 3" xfId="24816" xr:uid="{07F53864-5D2D-4737-9E9A-F65BA9B2D08B}"/>
    <cellStyle name="Nota 3 4 2 8 4" xfId="24817" xr:uid="{1EB72BCB-61EB-47AD-AAD6-2D74DB9C72E4}"/>
    <cellStyle name="Nota 3 4 2 9" xfId="24818" xr:uid="{A7B07415-AB2F-4FA4-89C3-E63677E3ADC2}"/>
    <cellStyle name="Nota 3 4 2 9 2" xfId="24819" xr:uid="{8E43C5B4-829F-44E0-A4E4-867A4F30E38B}"/>
    <cellStyle name="Nota 3 4 2 9 3" xfId="24820" xr:uid="{19B33E12-415B-4E78-AD05-67A30549BA62}"/>
    <cellStyle name="Nota 3 4 2 9 4" xfId="24821" xr:uid="{5DD32258-2BC5-480A-82F9-4C97B5E18AF8}"/>
    <cellStyle name="Nota 3 4 3" xfId="936" xr:uid="{6B6D9EBE-A0B9-492B-9D28-485DA724134A}"/>
    <cellStyle name="Nota 3 4 3 10" xfId="24822" xr:uid="{772BA265-DEEC-40A7-86BE-7AE86A6A9936}"/>
    <cellStyle name="Nota 3 4 3 11" xfId="24823" xr:uid="{0531DB1F-C041-431D-B4B5-B4D25D9BE6B2}"/>
    <cellStyle name="Nota 3 4 3 12" xfId="24824" xr:uid="{F32B09C1-DE65-4E36-B38C-0E8D45B31374}"/>
    <cellStyle name="Nota 3 4 3 13" xfId="24825" xr:uid="{F0656FE1-FD01-4034-82C0-5244C7F43B9B}"/>
    <cellStyle name="Nota 3 4 3 14" xfId="24826" xr:uid="{778863E9-8360-49ED-AC7A-F58E8E2CC1D2}"/>
    <cellStyle name="Nota 3 4 3 2" xfId="24827" xr:uid="{DE144641-DDFF-4C16-B86D-303D5A5B961E}"/>
    <cellStyle name="Nota 3 4 3 2 10" xfId="24828" xr:uid="{535FABC2-8023-4B96-B6A6-560D26AB3651}"/>
    <cellStyle name="Nota 3 4 3 2 2" xfId="24829" xr:uid="{FD5A80B2-BDE9-41CF-9D1C-964444BBA40E}"/>
    <cellStyle name="Nota 3 4 3 2 2 2" xfId="24830" xr:uid="{1CAA2A2D-0D5D-455D-B4A2-7217302909A2}"/>
    <cellStyle name="Nota 3 4 3 2 2 3" xfId="24831" xr:uid="{D077AFBA-0DC0-475C-A727-832829447515}"/>
    <cellStyle name="Nota 3 4 3 2 2 4" xfId="24832" xr:uid="{17C713FA-E95A-4AFE-ADF9-A6EA63C9A01C}"/>
    <cellStyle name="Nota 3 4 3 2 2 5" xfId="24833" xr:uid="{F8EACBA2-0DDF-4780-82B6-3B807FA7AC0E}"/>
    <cellStyle name="Nota 3 4 3 2 3" xfId="24834" xr:uid="{74368A6D-07AB-4852-859E-EA79DA903953}"/>
    <cellStyle name="Nota 3 4 3 2 3 2" xfId="24835" xr:uid="{8468C34E-809B-436A-9C38-956FB092B59F}"/>
    <cellStyle name="Nota 3 4 3 2 3 3" xfId="24836" xr:uid="{FAF3FE7C-424D-4AB5-A6AE-777BC4794708}"/>
    <cellStyle name="Nota 3 4 3 2 3 4" xfId="24837" xr:uid="{B8FE5155-87B0-4210-A38A-9252490EBE91}"/>
    <cellStyle name="Nota 3 4 3 2 3 5" xfId="24838" xr:uid="{7BBC299A-A12A-4246-B68C-852835F61A20}"/>
    <cellStyle name="Nota 3 4 3 2 4" xfId="24839" xr:uid="{C8C8A1EA-D7BC-4B97-9350-D245A4E3E1B9}"/>
    <cellStyle name="Nota 3 4 3 2 4 2" xfId="24840" xr:uid="{AF64465A-D567-4F8B-B4AE-09B126524B92}"/>
    <cellStyle name="Nota 3 4 3 2 4 3" xfId="24841" xr:uid="{181D3205-F07B-45AF-8DB3-260F4075E0E8}"/>
    <cellStyle name="Nota 3 4 3 2 4 4" xfId="24842" xr:uid="{EAFBFB68-6957-4B8E-A711-63FABCC5F5C6}"/>
    <cellStyle name="Nota 3 4 3 2 5" xfId="24843" xr:uid="{B042DF55-DA27-4C34-864C-FBDAF463E303}"/>
    <cellStyle name="Nota 3 4 3 2 5 2" xfId="24844" xr:uid="{3781C580-CBA5-4C32-84CB-14A44EF7D39D}"/>
    <cellStyle name="Nota 3 4 3 2 5 3" xfId="24845" xr:uid="{B3796DB1-316E-4361-8DAF-E3AFD20775BA}"/>
    <cellStyle name="Nota 3 4 3 2 5 4" xfId="24846" xr:uid="{D85C73E9-20CF-4DFF-96AF-5C400845EF43}"/>
    <cellStyle name="Nota 3 4 3 2 6" xfId="24847" xr:uid="{943CD55B-B053-44CD-94C6-C6E96AE2E2F4}"/>
    <cellStyle name="Nota 3 4 3 2 6 2" xfId="24848" xr:uid="{2E9476F3-5F73-48DE-B802-339F4DBA0F94}"/>
    <cellStyle name="Nota 3 4 3 2 6 3" xfId="24849" xr:uid="{E20FAB90-DEC9-48C8-8FE9-F82E3DA050EA}"/>
    <cellStyle name="Nota 3 4 3 2 6 4" xfId="24850" xr:uid="{F64B5735-0D14-4E79-A97B-98892D1E53C2}"/>
    <cellStyle name="Nota 3 4 3 2 7" xfId="24851" xr:uid="{96A29BE3-7425-4AAB-BCB6-B1C5E0805225}"/>
    <cellStyle name="Nota 3 4 3 2 8" xfId="24852" xr:uid="{87A3C8D4-BB47-4077-A727-BDE0AAB92BB7}"/>
    <cellStyle name="Nota 3 4 3 2 9" xfId="24853" xr:uid="{69B6FAA8-B770-4B33-BDAF-F5354C39323F}"/>
    <cellStyle name="Nota 3 4 3 3" xfId="24854" xr:uid="{6D03BD1F-A276-4344-A37D-C0891C60BBD7}"/>
    <cellStyle name="Nota 3 4 3 3 10" xfId="24855" xr:uid="{BBE4DD06-CAE1-4119-AF2B-3AB5B714B2F4}"/>
    <cellStyle name="Nota 3 4 3 3 2" xfId="24856" xr:uid="{FA180C2E-54E9-4A83-BBB7-9BA82D843510}"/>
    <cellStyle name="Nota 3 4 3 3 2 2" xfId="24857" xr:uid="{E081FB21-3315-4322-BDF1-616002BE30AA}"/>
    <cellStyle name="Nota 3 4 3 3 2 3" xfId="24858" xr:uid="{5046B689-8369-4457-84DA-C8CEAD03E0BB}"/>
    <cellStyle name="Nota 3 4 3 3 2 4" xfId="24859" xr:uid="{FF175E25-CAA6-4005-844D-7ACCD3D2642F}"/>
    <cellStyle name="Nota 3 4 3 3 2 5" xfId="24860" xr:uid="{225A05A2-D089-40FA-80EC-C82A8CC86BC8}"/>
    <cellStyle name="Nota 3 4 3 3 3" xfId="24861" xr:uid="{2F046224-5E05-42D1-B6D9-A6AAD77FD781}"/>
    <cellStyle name="Nota 3 4 3 3 3 2" xfId="24862" xr:uid="{50A50558-C1EF-42F2-ADCC-CA1A1854F256}"/>
    <cellStyle name="Nota 3 4 3 3 3 3" xfId="24863" xr:uid="{B9A1280F-5882-4CC0-941B-EFC0E077E673}"/>
    <cellStyle name="Nota 3 4 3 3 3 4" xfId="24864" xr:uid="{9DE2385A-6266-4320-AC7C-CA69752B7070}"/>
    <cellStyle name="Nota 3 4 3 3 3 5" xfId="24865" xr:uid="{E6851982-8895-4835-A71A-83653D613FE7}"/>
    <cellStyle name="Nota 3 4 3 3 4" xfId="24866" xr:uid="{80C55A65-DA69-422C-B02D-664E10710532}"/>
    <cellStyle name="Nota 3 4 3 3 4 2" xfId="24867" xr:uid="{66185C59-9EB7-421F-8079-538B4AEC0629}"/>
    <cellStyle name="Nota 3 4 3 3 4 3" xfId="24868" xr:uid="{EEE6821E-12F7-4F4A-B434-76FAB2CEBF8D}"/>
    <cellStyle name="Nota 3 4 3 3 4 4" xfId="24869" xr:uid="{85004A7A-9390-4010-85E2-DC14D6244E3F}"/>
    <cellStyle name="Nota 3 4 3 3 5" xfId="24870" xr:uid="{207A9801-D213-4559-A8DB-09F97FF75ED4}"/>
    <cellStyle name="Nota 3 4 3 3 5 2" xfId="24871" xr:uid="{829C0D58-4552-4857-8403-19A7CEABC02F}"/>
    <cellStyle name="Nota 3 4 3 3 5 3" xfId="24872" xr:uid="{C618F125-1ED0-4E8E-97D8-3D13307553BE}"/>
    <cellStyle name="Nota 3 4 3 3 5 4" xfId="24873" xr:uid="{CFCB3A0A-C982-4CC8-98AB-F1DEC0A1AA17}"/>
    <cellStyle name="Nota 3 4 3 3 6" xfId="24874" xr:uid="{AA7C5AE8-BF02-4102-9C36-091EAEE0B629}"/>
    <cellStyle name="Nota 3 4 3 3 6 2" xfId="24875" xr:uid="{3FCADE1E-5E00-4572-A319-7525C0E9A041}"/>
    <cellStyle name="Nota 3 4 3 3 6 3" xfId="24876" xr:uid="{312D75B4-DC82-4FE3-B66D-06CB32E343AB}"/>
    <cellStyle name="Nota 3 4 3 3 6 4" xfId="24877" xr:uid="{3C878973-2DA7-4357-8F58-F1464AC6E5D3}"/>
    <cellStyle name="Nota 3 4 3 3 7" xfId="24878" xr:uid="{6706C980-0F68-4BC7-B212-70EAB4290F85}"/>
    <cellStyle name="Nota 3 4 3 3 8" xfId="24879" xr:uid="{8D4232DC-161D-49B6-AE0D-A59B209BC7CC}"/>
    <cellStyle name="Nota 3 4 3 3 9" xfId="24880" xr:uid="{D97E3DF6-2275-4909-A6E8-54BB93D1FB93}"/>
    <cellStyle name="Nota 3 4 3 4" xfId="24881" xr:uid="{84D0ABB4-E754-44AD-ABE2-26F187B81E98}"/>
    <cellStyle name="Nota 3 4 3 4 2" xfId="24882" xr:uid="{41B8CED5-1D04-44AE-AD3E-75671B37FCA4}"/>
    <cellStyle name="Nota 3 4 3 4 3" xfId="24883" xr:uid="{B27B44FD-3215-4422-817E-D31508FB2CE9}"/>
    <cellStyle name="Nota 3 4 3 4 4" xfId="24884" xr:uid="{999461C9-D53E-4438-8EA2-3209545340FD}"/>
    <cellStyle name="Nota 3 4 3 4 5" xfId="24885" xr:uid="{526A4299-6DEE-4E13-87F2-5C79EC05801F}"/>
    <cellStyle name="Nota 3 4 3 5" xfId="24886" xr:uid="{4C6864E8-AF77-4E51-BC98-6480F7630AFB}"/>
    <cellStyle name="Nota 3 4 3 5 2" xfId="24887" xr:uid="{3172E244-2DD1-454C-9550-F80BA0CEF059}"/>
    <cellStyle name="Nota 3 4 3 5 3" xfId="24888" xr:uid="{DB8960E7-9059-428F-9E99-FE31BAA4F0EE}"/>
    <cellStyle name="Nota 3 4 3 5 4" xfId="24889" xr:uid="{1AC37B6A-7294-4A9C-B912-444EDE25579C}"/>
    <cellStyle name="Nota 3 4 3 5 5" xfId="24890" xr:uid="{5FA3F5D6-C890-4A32-96E8-6C7594FF9FC6}"/>
    <cellStyle name="Nota 3 4 3 6" xfId="24891" xr:uid="{85AA94BA-36F2-4F18-9566-2D654F5A03D6}"/>
    <cellStyle name="Nota 3 4 3 6 2" xfId="24892" xr:uid="{41D9BF12-2B98-48E4-A7EA-5DF320EF86CC}"/>
    <cellStyle name="Nota 3 4 3 6 3" xfId="24893" xr:uid="{6AC56B0B-865F-4E23-9455-73AD67B30F64}"/>
    <cellStyle name="Nota 3 4 3 6 4" xfId="24894" xr:uid="{352025D5-A4B3-473B-BBAE-5B944B4CA3FE}"/>
    <cellStyle name="Nota 3 4 3 7" xfId="24895" xr:uid="{660F32A0-4F57-4E57-B42D-95EF42C48F8C}"/>
    <cellStyle name="Nota 3 4 3 7 2" xfId="24896" xr:uid="{AB7DBD6A-D976-4216-A0B3-8B4FA6738975}"/>
    <cellStyle name="Nota 3 4 3 7 3" xfId="24897" xr:uid="{A6FCC1A1-40C2-4422-BA90-CEB5E396C681}"/>
    <cellStyle name="Nota 3 4 3 7 4" xfId="24898" xr:uid="{7B78E193-4BA6-4EC0-90C3-472819A5F741}"/>
    <cellStyle name="Nota 3 4 3 8" xfId="24899" xr:uid="{7B77E463-1CC6-410F-BD28-A96356794CF6}"/>
    <cellStyle name="Nota 3 4 3 8 2" xfId="24900" xr:uid="{3F51D86A-4EC0-403E-BD7A-6CFFC42379A6}"/>
    <cellStyle name="Nota 3 4 3 8 3" xfId="24901" xr:uid="{6F0F46F0-030A-4D0F-A56C-3CC26FEE08CD}"/>
    <cellStyle name="Nota 3 4 3 8 4" xfId="24902" xr:uid="{201B9928-7766-4C87-9C8C-B16CDF55498C}"/>
    <cellStyle name="Nota 3 4 3 9" xfId="24903" xr:uid="{EE532CF7-8F5D-48B8-8F1B-A3F4184CAB73}"/>
    <cellStyle name="Nota 3 4 4" xfId="24904" xr:uid="{1D1698ED-0BDA-4C77-83C1-A3E972337BD6}"/>
    <cellStyle name="Nota 3 4 4 10" xfId="24905" xr:uid="{39B4BF58-60BB-432F-9DB9-FE7BD54FD80A}"/>
    <cellStyle name="Nota 3 4 4 2" xfId="24906" xr:uid="{6074C953-375B-464D-B053-3DBFDD023736}"/>
    <cellStyle name="Nota 3 4 4 2 2" xfId="24907" xr:uid="{B49D34CA-CC51-4819-BF4D-E83B22E9442F}"/>
    <cellStyle name="Nota 3 4 4 2 3" xfId="24908" xr:uid="{72CBA51F-1DD1-462A-9E7F-F5737424F7DC}"/>
    <cellStyle name="Nota 3 4 4 2 4" xfId="24909" xr:uid="{26B32D63-5099-4899-B491-ABC2955EB558}"/>
    <cellStyle name="Nota 3 4 4 2 5" xfId="24910" xr:uid="{4E0C4470-7634-45F1-BE04-385B4214C223}"/>
    <cellStyle name="Nota 3 4 4 3" xfId="24911" xr:uid="{3A9FCC69-758E-4663-BA11-C59E0AA48F82}"/>
    <cellStyle name="Nota 3 4 4 3 2" xfId="24912" xr:uid="{6968391F-A8F5-4D28-8084-B25847473D3D}"/>
    <cellStyle name="Nota 3 4 4 3 3" xfId="24913" xr:uid="{1E91B620-51D1-4975-A6F0-C15E74994A1B}"/>
    <cellStyle name="Nota 3 4 4 3 4" xfId="24914" xr:uid="{2CC49E1E-233A-4088-88EC-FE73A2140881}"/>
    <cellStyle name="Nota 3 4 4 3 5" xfId="24915" xr:uid="{6246E6E9-E7FC-4C3D-B684-1EF066EA00A7}"/>
    <cellStyle name="Nota 3 4 4 4" xfId="24916" xr:uid="{74A9935F-1D84-4FCF-8EAD-C2B9D980AFA3}"/>
    <cellStyle name="Nota 3 4 4 4 2" xfId="24917" xr:uid="{09A3594E-E1C5-47FC-B379-0D4997039F20}"/>
    <cellStyle name="Nota 3 4 4 4 3" xfId="24918" xr:uid="{30C0617E-D721-4ECC-AE96-986CC935BFC7}"/>
    <cellStyle name="Nota 3 4 4 4 4" xfId="24919" xr:uid="{B378D40A-56B2-40DA-A909-E6B75E2FA33D}"/>
    <cellStyle name="Nota 3 4 4 5" xfId="24920" xr:uid="{80B32744-33D2-4A27-8057-FFADF20B7A1F}"/>
    <cellStyle name="Nota 3 4 4 5 2" xfId="24921" xr:uid="{92E8A639-A68D-4899-B41E-158D51396073}"/>
    <cellStyle name="Nota 3 4 4 5 3" xfId="24922" xr:uid="{5793D40D-134F-41EE-9C3F-D920E88A5CA9}"/>
    <cellStyle name="Nota 3 4 4 5 4" xfId="24923" xr:uid="{60915FB3-1F20-4BF3-9D08-17D243E9629E}"/>
    <cellStyle name="Nota 3 4 4 6" xfId="24924" xr:uid="{3A1B4F9F-A3C1-440F-8438-2E5E375A1A73}"/>
    <cellStyle name="Nota 3 4 4 6 2" xfId="24925" xr:uid="{51C4DF06-9D41-4E2B-967E-108BC4C35560}"/>
    <cellStyle name="Nota 3 4 4 6 3" xfId="24926" xr:uid="{C697765E-2148-4029-A500-CFC489940F8A}"/>
    <cellStyle name="Nota 3 4 4 6 4" xfId="24927" xr:uid="{F5863949-6570-44AE-9C94-3DCB8E39E141}"/>
    <cellStyle name="Nota 3 4 4 7" xfId="24928" xr:uid="{9AAFCAA6-8615-4B9A-84C3-BD48998A30A7}"/>
    <cellStyle name="Nota 3 4 4 8" xfId="24929" xr:uid="{820E5F20-32BC-4944-B57F-93ADABE9AB97}"/>
    <cellStyle name="Nota 3 4 4 9" xfId="24930" xr:uid="{716D9D32-801E-466A-B1AB-BCAD13BDF8DC}"/>
    <cellStyle name="Nota 3 4 5" xfId="24931" xr:uid="{2B8470CD-E4C2-4F84-B56A-D7A9A4A0B843}"/>
    <cellStyle name="Nota 3 4 5 10" xfId="24932" xr:uid="{2AE50BF5-E9A5-41BA-91FA-D23C8E7E82AA}"/>
    <cellStyle name="Nota 3 4 5 2" xfId="24933" xr:uid="{6526ED9C-D30A-45B8-B42D-3522F4D8B5BD}"/>
    <cellStyle name="Nota 3 4 5 2 2" xfId="24934" xr:uid="{07197FED-3312-453A-AE61-BE65CDB52116}"/>
    <cellStyle name="Nota 3 4 5 2 3" xfId="24935" xr:uid="{64487362-268F-4EF1-A17C-C7230E9F314D}"/>
    <cellStyle name="Nota 3 4 5 2 4" xfId="24936" xr:uid="{FE35DE9E-4D52-4D97-8F1E-CA7D39E4F37E}"/>
    <cellStyle name="Nota 3 4 5 2 5" xfId="24937" xr:uid="{24CDF87C-1DF4-4582-AE2D-AF1C28DBE12F}"/>
    <cellStyle name="Nota 3 4 5 3" xfId="24938" xr:uid="{77F5A296-5A67-4E6B-A054-AF600F89D44C}"/>
    <cellStyle name="Nota 3 4 5 3 2" xfId="24939" xr:uid="{8A009A08-6577-4355-81DF-6C9BE09937B1}"/>
    <cellStyle name="Nota 3 4 5 3 3" xfId="24940" xr:uid="{F2E5BACD-0B96-40EF-B046-1BC4E1D091C9}"/>
    <cellStyle name="Nota 3 4 5 3 4" xfId="24941" xr:uid="{0433EE14-EE49-4767-8810-E6DD1659FB3D}"/>
    <cellStyle name="Nota 3 4 5 3 5" xfId="24942" xr:uid="{815DC2E9-338B-4FD0-A935-A410BF539606}"/>
    <cellStyle name="Nota 3 4 5 4" xfId="24943" xr:uid="{DBD977E4-D7AE-4BE7-96E9-7E9D7B8C5027}"/>
    <cellStyle name="Nota 3 4 5 4 2" xfId="24944" xr:uid="{0A099475-A6CA-4415-92CD-97257CCE41E3}"/>
    <cellStyle name="Nota 3 4 5 4 3" xfId="24945" xr:uid="{FFE556C5-274D-42FB-B359-0566C8D13E8A}"/>
    <cellStyle name="Nota 3 4 5 4 4" xfId="24946" xr:uid="{D31973FF-159F-47FD-9CF7-3FBABCBD3F5C}"/>
    <cellStyle name="Nota 3 4 5 5" xfId="24947" xr:uid="{A1ABB744-B1A5-4F58-BC40-913BE8212AC2}"/>
    <cellStyle name="Nota 3 4 5 5 2" xfId="24948" xr:uid="{56AD2E8F-EA52-4340-8B0B-2E8254DF5E68}"/>
    <cellStyle name="Nota 3 4 5 5 3" xfId="24949" xr:uid="{CAED8C9D-C5FB-487F-AC4D-7087ADD62886}"/>
    <cellStyle name="Nota 3 4 5 5 4" xfId="24950" xr:uid="{111FD0A9-1899-494B-8420-8825654308C1}"/>
    <cellStyle name="Nota 3 4 5 6" xfId="24951" xr:uid="{E20E1247-220A-4551-97F0-2C9FB7B7BAA1}"/>
    <cellStyle name="Nota 3 4 5 6 2" xfId="24952" xr:uid="{1F6E566F-E05F-4657-A181-76B0A469B67D}"/>
    <cellStyle name="Nota 3 4 5 6 3" xfId="24953" xr:uid="{6898CC1C-F246-44AD-8284-63EEED8D6352}"/>
    <cellStyle name="Nota 3 4 5 6 4" xfId="24954" xr:uid="{CFBBA854-15BD-40F2-93D1-25B270E3DACB}"/>
    <cellStyle name="Nota 3 4 5 7" xfId="24955" xr:uid="{62F5851C-5E34-4FFA-9E16-23527DD15D8A}"/>
    <cellStyle name="Nota 3 4 5 8" xfId="24956" xr:uid="{95EEA97C-02F1-406A-871C-8387FBA967C3}"/>
    <cellStyle name="Nota 3 4 5 9" xfId="24957" xr:uid="{80E3DDBF-A11E-4849-9031-6D8690673784}"/>
    <cellStyle name="Nota 3 4 6" xfId="24958" xr:uid="{18F24903-DDF2-4290-B269-9E50DD13A061}"/>
    <cellStyle name="Nota 3 4 6 10" xfId="24959" xr:uid="{DC8C74EB-B925-4AD3-B530-785F42A7DB25}"/>
    <cellStyle name="Nota 3 4 6 2" xfId="24960" xr:uid="{CDDD3B31-39F7-4BD0-B9C5-13187B2D2DCA}"/>
    <cellStyle name="Nota 3 4 6 2 2" xfId="24961" xr:uid="{5ACAC861-C18D-4E44-A043-377FEE0DBD97}"/>
    <cellStyle name="Nota 3 4 6 2 3" xfId="24962" xr:uid="{51D1019C-9616-4997-B65C-25D890900143}"/>
    <cellStyle name="Nota 3 4 6 2 4" xfId="24963" xr:uid="{88B96C52-2E11-48C7-A153-5B66A8D69A52}"/>
    <cellStyle name="Nota 3 4 6 2 5" xfId="24964" xr:uid="{E4119561-C2F1-4EAE-9BBE-5A594E9529C5}"/>
    <cellStyle name="Nota 3 4 6 3" xfId="24965" xr:uid="{C47183CB-0700-4B67-B951-564AA89D6E3D}"/>
    <cellStyle name="Nota 3 4 6 3 2" xfId="24966" xr:uid="{0B663CAE-D639-419B-BB21-B6B59CF39C7F}"/>
    <cellStyle name="Nota 3 4 6 3 3" xfId="24967" xr:uid="{44D3057F-0A68-4A3F-97D0-2B71D3622C06}"/>
    <cellStyle name="Nota 3 4 6 3 4" xfId="24968" xr:uid="{6BF4BFD7-BA6F-4125-AF30-30B6245480C9}"/>
    <cellStyle name="Nota 3 4 6 3 5" xfId="24969" xr:uid="{44ACD2C9-BB83-43BE-8C13-F4EF65E96EA9}"/>
    <cellStyle name="Nota 3 4 6 4" xfId="24970" xr:uid="{AACB59C1-8E98-4354-A3E1-68622838D716}"/>
    <cellStyle name="Nota 3 4 6 4 2" xfId="24971" xr:uid="{ECEC47BA-430F-41A0-BE64-081794D292B2}"/>
    <cellStyle name="Nota 3 4 6 4 3" xfId="24972" xr:uid="{7099AD60-C31B-4A64-83C3-3A9E5B058368}"/>
    <cellStyle name="Nota 3 4 6 4 4" xfId="24973" xr:uid="{3E216A9A-0B7C-4178-91F4-25E1AC936A15}"/>
    <cellStyle name="Nota 3 4 6 5" xfId="24974" xr:uid="{9B4DC480-8D6D-4D0D-A6C3-79591BB7C1CD}"/>
    <cellStyle name="Nota 3 4 6 5 2" xfId="24975" xr:uid="{7068BAE0-86C3-4038-B712-8B9B575E0C69}"/>
    <cellStyle name="Nota 3 4 6 5 3" xfId="24976" xr:uid="{6BFB6D52-BA16-4E5B-B118-7F9025491D59}"/>
    <cellStyle name="Nota 3 4 6 5 4" xfId="24977" xr:uid="{51CEDBBB-19C1-4426-B1F4-B2773721E6E1}"/>
    <cellStyle name="Nota 3 4 6 6" xfId="24978" xr:uid="{CEB2BBAF-0BA1-42D9-A7D2-D6CE87676AD7}"/>
    <cellStyle name="Nota 3 4 6 6 2" xfId="24979" xr:uid="{6CED4B3A-56EB-4711-A8D4-ECB9E5C60292}"/>
    <cellStyle name="Nota 3 4 6 6 3" xfId="24980" xr:uid="{191CFD0D-B830-4245-A398-4C9F31250436}"/>
    <cellStyle name="Nota 3 4 6 6 4" xfId="24981" xr:uid="{4DEA4756-F9AF-4B95-ABF2-2224A68E0CE7}"/>
    <cellStyle name="Nota 3 4 6 7" xfId="24982" xr:uid="{CF374C05-5AF5-4034-8531-4A68E6C3D413}"/>
    <cellStyle name="Nota 3 4 6 8" xfId="24983" xr:uid="{01E56FA7-3BD8-4626-845E-D02D31297389}"/>
    <cellStyle name="Nota 3 4 6 9" xfId="24984" xr:uid="{2925310B-49C8-4524-8F09-9AF34065E8DE}"/>
    <cellStyle name="Nota 3 4 7" xfId="24985" xr:uid="{7393F350-B151-437C-BB09-861E7A05A749}"/>
    <cellStyle name="Nota 3 4 7 2" xfId="24986" xr:uid="{9A980A99-C2B0-44C1-A379-2348B89E068F}"/>
    <cellStyle name="Nota 3 4 7 3" xfId="24987" xr:uid="{2C373CE5-EC8E-4ACA-B386-4571FEF78367}"/>
    <cellStyle name="Nota 3 4 7 4" xfId="24988" xr:uid="{2CEE6DB6-3D63-42A7-92FC-AAD1569E762D}"/>
    <cellStyle name="Nota 3 4 7 5" xfId="24989" xr:uid="{832C1C45-FE4F-49CC-AEE4-AC13C443A85E}"/>
    <cellStyle name="Nota 3 4 8" xfId="24990" xr:uid="{4EBF185E-792D-49E5-A6A8-6F21ED863370}"/>
    <cellStyle name="Nota 3 4 8 2" xfId="24991" xr:uid="{27AEE3C6-63D4-4B86-AAB7-9E9EA2F5479F}"/>
    <cellStyle name="Nota 3 4 8 3" xfId="24992" xr:uid="{2E47239F-4759-4F46-8AF6-F8607E678BAC}"/>
    <cellStyle name="Nota 3 4 8 4" xfId="24993" xr:uid="{EFC99228-7F61-4731-AA71-90F70DD84C1A}"/>
    <cellStyle name="Nota 3 4 9" xfId="24994" xr:uid="{E6E9C965-B603-4513-A116-48CA5BBE819F}"/>
    <cellStyle name="Nota 3 4 9 2" xfId="24995" xr:uid="{CA32CB31-8AA9-4615-B487-AF185DA043F6}"/>
    <cellStyle name="Nota 3 4 9 3" xfId="24996" xr:uid="{D44F204A-34A9-4698-82F1-7D2ABDBA1862}"/>
    <cellStyle name="Nota 3 4 9 4" xfId="24997" xr:uid="{F670812F-DD46-446E-9B3A-EFC3323B5FE1}"/>
    <cellStyle name="Nota 3 5" xfId="1290" xr:uid="{BC38B313-445F-4A85-B650-83DEC8057B2D}"/>
    <cellStyle name="Nota 3 5 10" xfId="24998" xr:uid="{B2DBBC90-DBC2-45CB-A17F-A88AF3ED6C4F}"/>
    <cellStyle name="Nota 3 5 11" xfId="24999" xr:uid="{761DD82E-8E76-47C1-9BE4-9A1B6F71ACEA}"/>
    <cellStyle name="Nota 3 5 12" xfId="25000" xr:uid="{816AB89A-647E-4944-892C-82E6D16305BC}"/>
    <cellStyle name="Nota 3 5 2" xfId="25001" xr:uid="{77D89A6E-7697-4BD9-B5F4-10FE5AA9C479}"/>
    <cellStyle name="Nota 3 5 2 2" xfId="25002" xr:uid="{9084B669-F72B-45E1-9C96-8D0D22384679}"/>
    <cellStyle name="Nota 3 5 2 3" xfId="25003" xr:uid="{E89C260C-E15C-4772-8042-FCAAC46C5E14}"/>
    <cellStyle name="Nota 3 5 2 4" xfId="25004" xr:uid="{7510A223-78E9-493B-B8BE-20869205330E}"/>
    <cellStyle name="Nota 3 5 2 5" xfId="25005" xr:uid="{471685F8-C6B1-404D-A3EB-DE09E30F6584}"/>
    <cellStyle name="Nota 3 5 3" xfId="25006" xr:uid="{D5648245-FB54-442A-BAF1-C4995C9653CD}"/>
    <cellStyle name="Nota 3 5 3 2" xfId="25007" xr:uid="{620556DD-9AE9-4108-8597-8798F015E784}"/>
    <cellStyle name="Nota 3 5 3 3" xfId="25008" xr:uid="{328877B9-E97E-4126-A7AD-652F37D9FE3C}"/>
    <cellStyle name="Nota 3 5 3 4" xfId="25009" xr:uid="{2C120726-03CC-475A-8187-CBFD1E8614C4}"/>
    <cellStyle name="Nota 3 5 3 5" xfId="25010" xr:uid="{9527D780-39A2-44F6-B6F7-FE96CC37BA3E}"/>
    <cellStyle name="Nota 3 5 4" xfId="25011" xr:uid="{A00F5152-D170-4509-80F5-02335C2D1714}"/>
    <cellStyle name="Nota 3 5 4 2" xfId="25012" xr:uid="{D2F775CF-2BE3-42F9-8C50-A12FCBA4B7A5}"/>
    <cellStyle name="Nota 3 5 4 3" xfId="25013" xr:uid="{AAD267DC-57A8-41CB-861F-3AF5BA700009}"/>
    <cellStyle name="Nota 3 5 4 4" xfId="25014" xr:uid="{8D91630B-9D01-438F-8817-E9AF375CE348}"/>
    <cellStyle name="Nota 3 5 5" xfId="25015" xr:uid="{E887E86A-D3E4-40BA-93C9-CB4476C3EB6A}"/>
    <cellStyle name="Nota 3 5 5 2" xfId="25016" xr:uid="{AC67CE61-5805-4551-8E2E-6B98AA067405}"/>
    <cellStyle name="Nota 3 5 5 3" xfId="25017" xr:uid="{65E28792-4AA5-498A-807B-E94478D6CB68}"/>
    <cellStyle name="Nota 3 5 5 4" xfId="25018" xr:uid="{9FA61CA4-06D0-4D6B-A725-DE5477D72421}"/>
    <cellStyle name="Nota 3 5 6" xfId="25019" xr:uid="{3C4A3AD0-9BB2-4B45-9016-E2D1811BED23}"/>
    <cellStyle name="Nota 3 5 6 2" xfId="25020" xr:uid="{3316F8F3-4A34-4DD5-BABF-E0FD7BF2BB6D}"/>
    <cellStyle name="Nota 3 5 6 3" xfId="25021" xr:uid="{A0C2AF0D-79DA-4065-B9C2-3CF460F4C54C}"/>
    <cellStyle name="Nota 3 5 6 4" xfId="25022" xr:uid="{56145047-56DB-4DA1-BBCA-4055E18EE3C8}"/>
    <cellStyle name="Nota 3 5 7" xfId="25023" xr:uid="{4BAFB5BF-7EDB-4AB6-B847-E43F5D71D283}"/>
    <cellStyle name="Nota 3 5 8" xfId="25024" xr:uid="{C8E2BE78-FD6C-4C40-BE1B-B59A563AD69B}"/>
    <cellStyle name="Nota 3 5 9" xfId="25025" xr:uid="{8F55C24F-7EA1-4A86-BB5B-9B701004E8CB}"/>
    <cellStyle name="Nota 3 6" xfId="25026" xr:uid="{6B0DCB33-A090-4BBA-8A7D-4E8D0DFA44AB}"/>
    <cellStyle name="Nota 3 6 10" xfId="25027" xr:uid="{6CDA1AA9-8CC5-4E74-9B92-C74FCA5830CB}"/>
    <cellStyle name="Nota 3 6 2" xfId="25028" xr:uid="{399B33E9-DF18-4ABC-B354-9F85461D8B75}"/>
    <cellStyle name="Nota 3 6 2 2" xfId="25029" xr:uid="{193FE2ED-9444-41A8-BF33-2D2EBF4E9B91}"/>
    <cellStyle name="Nota 3 6 2 3" xfId="25030" xr:uid="{5FD34C38-CA06-4830-B119-2F14D54E4EBD}"/>
    <cellStyle name="Nota 3 6 2 4" xfId="25031" xr:uid="{65AB52DA-D2B0-446A-A8D1-6D62A8E092E3}"/>
    <cellStyle name="Nota 3 6 2 5" xfId="25032" xr:uid="{0299B5DC-486C-455F-A4CC-9CD2D19886ED}"/>
    <cellStyle name="Nota 3 6 3" xfId="25033" xr:uid="{873DB6A4-1A96-45E0-8469-73CF73E2B301}"/>
    <cellStyle name="Nota 3 6 3 2" xfId="25034" xr:uid="{1E1BC611-8BC8-4E72-9C1D-1A964CF03556}"/>
    <cellStyle name="Nota 3 6 3 3" xfId="25035" xr:uid="{CF84438A-356A-40C4-B6D5-2B8B21F7B4CB}"/>
    <cellStyle name="Nota 3 6 3 4" xfId="25036" xr:uid="{147EC25F-0F3F-476B-A60B-6A91A27AC03E}"/>
    <cellStyle name="Nota 3 6 3 5" xfId="25037" xr:uid="{D08E3980-0941-44A5-811D-02813EABC4CC}"/>
    <cellStyle name="Nota 3 6 4" xfId="25038" xr:uid="{AA414875-F850-42EE-97DF-645508EAC12D}"/>
    <cellStyle name="Nota 3 6 4 2" xfId="25039" xr:uid="{ABC1E501-BF4C-46D0-AB1C-77A018AEC9B5}"/>
    <cellStyle name="Nota 3 6 4 3" xfId="25040" xr:uid="{9C0D0BC8-B8EC-4472-AC81-392F3F512BF9}"/>
    <cellStyle name="Nota 3 6 4 4" xfId="25041" xr:uid="{DE88A119-17E6-4BAE-B489-E897ECD09BAC}"/>
    <cellStyle name="Nota 3 6 5" xfId="25042" xr:uid="{6E3DB277-09D7-40BA-A238-06497AF8EDD5}"/>
    <cellStyle name="Nota 3 6 5 2" xfId="25043" xr:uid="{546EA5BD-6B10-4986-A3D3-40DA4C7427CC}"/>
    <cellStyle name="Nota 3 6 5 3" xfId="25044" xr:uid="{59126FFB-24D1-4E12-9CBE-81DB8EBC7DD9}"/>
    <cellStyle name="Nota 3 6 5 4" xfId="25045" xr:uid="{EB008301-020C-44EF-97F7-2E7FF73E476F}"/>
    <cellStyle name="Nota 3 6 6" xfId="25046" xr:uid="{9B8507AA-A5BC-4B90-A830-B630A077286E}"/>
    <cellStyle name="Nota 3 6 6 2" xfId="25047" xr:uid="{FB20D870-4C62-4A80-BFAE-36CC55040770}"/>
    <cellStyle name="Nota 3 6 6 3" xfId="25048" xr:uid="{93620CA7-C902-4883-8947-4A9882720B78}"/>
    <cellStyle name="Nota 3 6 6 4" xfId="25049" xr:uid="{37D7C4CB-66F6-4DD7-A6E8-14D7045B931B}"/>
    <cellStyle name="Nota 3 6 7" xfId="25050" xr:uid="{964FA45E-8437-4880-A911-4E13448308C0}"/>
    <cellStyle name="Nota 3 6 8" xfId="25051" xr:uid="{18F7BEEE-25DD-4CD0-80A1-3AC1F86F174D}"/>
    <cellStyle name="Nota 3 6 9" xfId="25052" xr:uid="{25A9B6CA-6C97-4A47-91E9-24CFE7A3783C}"/>
    <cellStyle name="Nota 3 7" xfId="25053" xr:uid="{5A1E5B07-1AD6-4912-BDE2-4B4D09DA69AF}"/>
    <cellStyle name="Nota 3 7 10" xfId="25054" xr:uid="{14076B81-AC10-4273-AFE4-E3A091C52157}"/>
    <cellStyle name="Nota 3 7 2" xfId="25055" xr:uid="{7879F77A-2568-4DC2-978A-FDB301ADE42B}"/>
    <cellStyle name="Nota 3 7 2 2" xfId="25056" xr:uid="{C9FD6743-5715-45E0-B4E5-1F2C29488D16}"/>
    <cellStyle name="Nota 3 7 2 3" xfId="25057" xr:uid="{39E78A2E-BCB4-4A8A-9059-596CD64C3520}"/>
    <cellStyle name="Nota 3 7 2 4" xfId="25058" xr:uid="{A6AD9D1A-1A02-4CB5-B356-0641DD764322}"/>
    <cellStyle name="Nota 3 7 2 5" xfId="25059" xr:uid="{D8779C8E-E806-49B8-9494-8701465A2A09}"/>
    <cellStyle name="Nota 3 7 3" xfId="25060" xr:uid="{C82E781F-34A9-43AD-8CF5-0BA3EC11D4C1}"/>
    <cellStyle name="Nota 3 7 3 2" xfId="25061" xr:uid="{58F57D73-F811-43AA-989C-B030C6CD1108}"/>
    <cellStyle name="Nota 3 7 3 3" xfId="25062" xr:uid="{CA31490B-127F-46D8-967C-A681CAC12982}"/>
    <cellStyle name="Nota 3 7 3 4" xfId="25063" xr:uid="{1B567D0A-4B87-4EB2-9A59-D5BA7564AEB2}"/>
    <cellStyle name="Nota 3 7 3 5" xfId="25064" xr:uid="{9561FFA0-477C-43E7-AFB4-8177C13A52C8}"/>
    <cellStyle name="Nota 3 7 4" xfId="25065" xr:uid="{A9BFE5D1-A5AC-4352-9F44-833C8AFCC62B}"/>
    <cellStyle name="Nota 3 7 4 2" xfId="25066" xr:uid="{1217863C-9A71-46EF-87CF-52E65E64917A}"/>
    <cellStyle name="Nota 3 7 4 3" xfId="25067" xr:uid="{5D29DB61-E88F-428F-BFAE-398C6B1B0DE2}"/>
    <cellStyle name="Nota 3 7 4 4" xfId="25068" xr:uid="{71C4E4B1-AC8C-49B5-BE97-18E52AE64D94}"/>
    <cellStyle name="Nota 3 7 5" xfId="25069" xr:uid="{0384B4F0-8A43-4DC4-8A75-A0F54E8AFC3E}"/>
    <cellStyle name="Nota 3 7 5 2" xfId="25070" xr:uid="{6230F631-792E-4080-AC1B-CCAC9AC817E3}"/>
    <cellStyle name="Nota 3 7 5 3" xfId="25071" xr:uid="{A3FF8E3F-1DA8-4187-B39A-40ECC1643BBF}"/>
    <cellStyle name="Nota 3 7 5 4" xfId="25072" xr:uid="{DAE12A89-AC50-43E4-97E2-47138C137721}"/>
    <cellStyle name="Nota 3 7 6" xfId="25073" xr:uid="{3D8C401A-5214-47FD-ACAB-B997DC333FB2}"/>
    <cellStyle name="Nota 3 7 6 2" xfId="25074" xr:uid="{C0E5305A-A614-4453-A010-30557ECF2C4A}"/>
    <cellStyle name="Nota 3 7 6 3" xfId="25075" xr:uid="{5DD40E34-81CE-4F45-9071-6839A95CAEE6}"/>
    <cellStyle name="Nota 3 7 6 4" xfId="25076" xr:uid="{199FD86C-1C31-4A56-9B25-16AC3A6423F3}"/>
    <cellStyle name="Nota 3 7 7" xfId="25077" xr:uid="{C22C538B-DA60-4508-968C-595F710FF3F8}"/>
    <cellStyle name="Nota 3 7 8" xfId="25078" xr:uid="{7DA5B8B4-AE25-4729-AB70-A4F5F8943A04}"/>
    <cellStyle name="Nota 3 7 9" xfId="25079" xr:uid="{714BFEA9-2531-44EC-971A-32B742BB762A}"/>
    <cellStyle name="Nota 3 8" xfId="25080" xr:uid="{C720F78E-149C-4A5C-96B9-26C8F40BC674}"/>
    <cellStyle name="Nota 3 8 2" xfId="25081" xr:uid="{621A14DC-B1BC-40DB-8FD7-C1CB1A9A6A84}"/>
    <cellStyle name="Nota 3 8 3" xfId="25082" xr:uid="{35246358-C974-4536-9611-02B62ABD8ECE}"/>
    <cellStyle name="Nota 3 8 4" xfId="25083" xr:uid="{AA9ABA9B-892E-4AAC-A5CC-DEE498F3B00D}"/>
    <cellStyle name="Nota 3 8 5" xfId="25084" xr:uid="{A1605A8D-1FC6-4791-92B9-D301C508CC8B}"/>
    <cellStyle name="Nota 3 9" xfId="25085" xr:uid="{0B3D07EC-A8C8-4D10-A0CA-668CA40272C3}"/>
    <cellStyle name="Nota 3 9 2" xfId="25086" xr:uid="{73F16142-90F2-4809-819B-426AD491DF70}"/>
    <cellStyle name="Nota 3 9 3" xfId="25087" xr:uid="{4E42CF26-F6F7-4A18-A8C2-C1ECEBCAACB4}"/>
    <cellStyle name="Nota 3 9 4" xfId="25088" xr:uid="{6681D054-7F38-4F16-82A5-9FA84F7E29AB}"/>
    <cellStyle name="Nota 4" xfId="526" xr:uid="{0582A9E8-5063-4AD7-A9A9-24FB3318D989}"/>
    <cellStyle name="Nota 4 10" xfId="25089" xr:uid="{0496CDF9-0427-4E9B-9E14-E37CD2E147FE}"/>
    <cellStyle name="Nota 4 10 2" xfId="25090" xr:uid="{F1E8235F-BA79-49F8-B328-48E25F0B5188}"/>
    <cellStyle name="Nota 4 10 3" xfId="25091" xr:uid="{589D44A4-B173-446C-B5F6-58EC1DC36B84}"/>
    <cellStyle name="Nota 4 10 4" xfId="25092" xr:uid="{6567B446-9276-4F9E-B753-82817E32C105}"/>
    <cellStyle name="Nota 4 11" xfId="25093" xr:uid="{E9A03059-A4D1-4819-B499-DD15D26C0537}"/>
    <cellStyle name="Nota 4 12" xfId="25094" xr:uid="{4C9D44C4-512D-4F25-8060-73ECE45F8187}"/>
    <cellStyle name="Nota 4 13" xfId="25095" xr:uid="{7AF3BEA5-7193-4909-9D30-64A5A11CD8EA}"/>
    <cellStyle name="Nota 4 14" xfId="25096" xr:uid="{E8CE9D6B-F3E9-4469-A4E4-BAB41E4C1C73}"/>
    <cellStyle name="Nota 4 15" xfId="25097" xr:uid="{67DB0814-698A-4E0A-BE5F-2E7EA094568E}"/>
    <cellStyle name="Nota 4 16" xfId="25098" xr:uid="{6F9182BD-023D-4DD2-8A8A-AD14F5FB03A3}"/>
    <cellStyle name="Nota 4 17" xfId="25099" xr:uid="{0C70AF23-8034-4091-8BA4-04074CBB1BAD}"/>
    <cellStyle name="Nota 4 2" xfId="733" xr:uid="{51D0C52E-601B-46B5-906B-B95B82E5D25D}"/>
    <cellStyle name="Nota 4 2 10" xfId="25100" xr:uid="{86C1C63C-CC54-4F54-9B3A-89B6C0876E0C}"/>
    <cellStyle name="Nota 4 2 10 2" xfId="25101" xr:uid="{45D5FDFB-ABD9-433A-A3AB-94B1EC842B63}"/>
    <cellStyle name="Nota 4 2 10 3" xfId="25102" xr:uid="{5B3A79EE-2756-4B1E-8C23-2059A280E023}"/>
    <cellStyle name="Nota 4 2 10 4" xfId="25103" xr:uid="{2899193E-4CFB-4560-A61B-C5FCB14C71CE}"/>
    <cellStyle name="Nota 4 2 11" xfId="25104" xr:uid="{776CA1FD-C989-40D1-849B-36B24FF8879D}"/>
    <cellStyle name="Nota 4 2 12" xfId="25105" xr:uid="{7D12DA5B-0F69-4169-B68D-E38BEE9B57B6}"/>
    <cellStyle name="Nota 4 2 13" xfId="25106" xr:uid="{5CD244F0-8EB0-4CEA-A97A-62FD922E051F}"/>
    <cellStyle name="Nota 4 2 14" xfId="25107" xr:uid="{6E5B4DFC-EBDD-4B4E-92BF-566AE29101B3}"/>
    <cellStyle name="Nota 4 2 15" xfId="25108" xr:uid="{BB01FFE4-E4D0-4809-8A0A-DEDACF032716}"/>
    <cellStyle name="Nota 4 2 2" xfId="847" xr:uid="{CD38B53A-110B-4224-BB8E-0AC04D7FA858}"/>
    <cellStyle name="Nota 4 2 2 10" xfId="25109" xr:uid="{4BC076B9-648D-45EB-AE4F-492982E7E644}"/>
    <cellStyle name="Nota 4 2 2 11" xfId="25110" xr:uid="{4AB7D8CB-68B4-4ECB-9E32-B5E200B80AC1}"/>
    <cellStyle name="Nota 4 2 2 12" xfId="25111" xr:uid="{D68CE615-457C-4691-943D-9FAB75681E3C}"/>
    <cellStyle name="Nota 4 2 2 13" xfId="25112" xr:uid="{D12ED079-A30B-4195-8422-30C64725F545}"/>
    <cellStyle name="Nota 4 2 2 14" xfId="25113" xr:uid="{C649756B-7768-42B0-8293-8D41DBE5C5C5}"/>
    <cellStyle name="Nota 4 2 2 2" xfId="1098" xr:uid="{CD0FD01A-ED94-4B28-8270-939ADD17FA62}"/>
    <cellStyle name="Nota 4 2 2 2 10" xfId="25114" xr:uid="{2BCA50E2-7882-4446-91B5-15B9E5330B22}"/>
    <cellStyle name="Nota 4 2 2 2 11" xfId="25115" xr:uid="{CA045F6B-22FA-4AAE-A95D-FF13DCC60761}"/>
    <cellStyle name="Nota 4 2 2 2 12" xfId="25116" xr:uid="{B60A6880-D19E-409F-8DC8-0324636AA95F}"/>
    <cellStyle name="Nota 4 2 2 2 13" xfId="25117" xr:uid="{9123D180-4EC7-4230-BC66-A5AE3EB7F044}"/>
    <cellStyle name="Nota 4 2 2 2 14" xfId="25118" xr:uid="{818028DD-9F39-4AA5-9C85-DDD39FB756C6}"/>
    <cellStyle name="Nota 4 2 2 2 2" xfId="25119" xr:uid="{2AC9CBAE-62A2-4F8A-A9F7-36200D6577C4}"/>
    <cellStyle name="Nota 4 2 2 2 2 10" xfId="25120" xr:uid="{57A0D029-94E2-4103-AD8E-7F821D9B1231}"/>
    <cellStyle name="Nota 4 2 2 2 2 2" xfId="25121" xr:uid="{B3B467CB-3C38-43F4-AA86-3D5B472E39DE}"/>
    <cellStyle name="Nota 4 2 2 2 2 2 2" xfId="25122" xr:uid="{EF90A1C8-0FEE-49F9-A17E-E87FBC1A068A}"/>
    <cellStyle name="Nota 4 2 2 2 2 2 3" xfId="25123" xr:uid="{A77E537D-B63A-4CA2-8982-424DC3452F81}"/>
    <cellStyle name="Nota 4 2 2 2 2 2 4" xfId="25124" xr:uid="{8400A2BD-842B-46C3-92ED-78FCFF1DDA6E}"/>
    <cellStyle name="Nota 4 2 2 2 2 2 5" xfId="25125" xr:uid="{B5B760A8-18C0-49AF-8B5E-88C197C69269}"/>
    <cellStyle name="Nota 4 2 2 2 2 3" xfId="25126" xr:uid="{B789C472-0ACA-4F44-8D7F-E1C02A3B8FE7}"/>
    <cellStyle name="Nota 4 2 2 2 2 3 2" xfId="25127" xr:uid="{20774CD2-D761-4268-8431-F70E2A06F0D7}"/>
    <cellStyle name="Nota 4 2 2 2 2 3 3" xfId="25128" xr:uid="{D220A750-F8F9-44C8-A986-74DE06878BCC}"/>
    <cellStyle name="Nota 4 2 2 2 2 3 4" xfId="25129" xr:uid="{3542B9F0-9255-4668-B143-57FCF7B22DC3}"/>
    <cellStyle name="Nota 4 2 2 2 2 3 5" xfId="25130" xr:uid="{ABBBDF89-5AFA-464E-BDCF-066EE89F0BCF}"/>
    <cellStyle name="Nota 4 2 2 2 2 4" xfId="25131" xr:uid="{F4162F20-F193-4D8C-B24D-D66FE447F4F4}"/>
    <cellStyle name="Nota 4 2 2 2 2 4 2" xfId="25132" xr:uid="{54D475D7-A737-4236-BE6D-A79308F54EB3}"/>
    <cellStyle name="Nota 4 2 2 2 2 4 3" xfId="25133" xr:uid="{FBC42477-F6F9-4F6B-98BB-0AC755C10D09}"/>
    <cellStyle name="Nota 4 2 2 2 2 4 4" xfId="25134" xr:uid="{45DF071C-0651-4EBE-96FD-C1F7204F81CB}"/>
    <cellStyle name="Nota 4 2 2 2 2 5" xfId="25135" xr:uid="{D22B67B7-5803-4961-A8C4-9C4BFB9EC3DB}"/>
    <cellStyle name="Nota 4 2 2 2 2 5 2" xfId="25136" xr:uid="{CDC585B6-8227-465F-B178-AC5B656252E1}"/>
    <cellStyle name="Nota 4 2 2 2 2 5 3" xfId="25137" xr:uid="{6770505E-A225-451A-8F99-FCAF01D8555D}"/>
    <cellStyle name="Nota 4 2 2 2 2 5 4" xfId="25138" xr:uid="{64C15465-9F54-4017-AA22-5E93795599FD}"/>
    <cellStyle name="Nota 4 2 2 2 2 6" xfId="25139" xr:uid="{A3E7864D-4495-48A7-B280-4DFFBB59ED54}"/>
    <cellStyle name="Nota 4 2 2 2 2 6 2" xfId="25140" xr:uid="{25D15C20-72E3-4B06-A7CC-575FE983C19C}"/>
    <cellStyle name="Nota 4 2 2 2 2 6 3" xfId="25141" xr:uid="{608CE604-6F0D-4112-9335-1A5C722BDED9}"/>
    <cellStyle name="Nota 4 2 2 2 2 6 4" xfId="25142" xr:uid="{7D3C35DE-6F0C-455A-A991-92FC028D40AE}"/>
    <cellStyle name="Nota 4 2 2 2 2 7" xfId="25143" xr:uid="{78025165-2B1E-4DAD-B873-00E12FEB01FE}"/>
    <cellStyle name="Nota 4 2 2 2 2 8" xfId="25144" xr:uid="{84F38B02-2350-409F-8FB0-F4737DA021DD}"/>
    <cellStyle name="Nota 4 2 2 2 2 9" xfId="25145" xr:uid="{6ED87929-BD32-425F-89A3-BFC26697DFA3}"/>
    <cellStyle name="Nota 4 2 2 2 3" xfId="25146" xr:uid="{46FF4840-9DB5-44BF-B716-623788730395}"/>
    <cellStyle name="Nota 4 2 2 2 3 10" xfId="25147" xr:uid="{4DFCC85B-24C7-4C1A-88B5-D5AF584EDBBF}"/>
    <cellStyle name="Nota 4 2 2 2 3 2" xfId="25148" xr:uid="{496E94D2-ADCA-40DA-BE7C-4D893DB31DCE}"/>
    <cellStyle name="Nota 4 2 2 2 3 2 2" xfId="25149" xr:uid="{77819CA4-1382-468E-9EBD-16BF4964164C}"/>
    <cellStyle name="Nota 4 2 2 2 3 2 3" xfId="25150" xr:uid="{9F9D13BA-28FE-44A2-94A2-964850FA7E7C}"/>
    <cellStyle name="Nota 4 2 2 2 3 2 4" xfId="25151" xr:uid="{74701F7B-DD51-4CFE-BCD8-8218BDE3A198}"/>
    <cellStyle name="Nota 4 2 2 2 3 2 5" xfId="25152" xr:uid="{A3DC2DD1-365E-4445-BA13-8DA7E9215F40}"/>
    <cellStyle name="Nota 4 2 2 2 3 3" xfId="25153" xr:uid="{B50CE4E0-131C-48FA-8C3C-816BB2C9B60B}"/>
    <cellStyle name="Nota 4 2 2 2 3 3 2" xfId="25154" xr:uid="{AE7D4FB7-0A4A-41B2-8CCE-BA468425E425}"/>
    <cellStyle name="Nota 4 2 2 2 3 3 3" xfId="25155" xr:uid="{A656730C-B428-47A9-9BFC-CAAEABDA3CEE}"/>
    <cellStyle name="Nota 4 2 2 2 3 3 4" xfId="25156" xr:uid="{A3F1C17B-810A-41B1-BD69-83EE79C11D88}"/>
    <cellStyle name="Nota 4 2 2 2 3 3 5" xfId="25157" xr:uid="{BAD4F701-A0DD-4243-AD7D-E4A680923C36}"/>
    <cellStyle name="Nota 4 2 2 2 3 4" xfId="25158" xr:uid="{4C9AA571-2519-4FDE-BAA3-4EC32FDD75F1}"/>
    <cellStyle name="Nota 4 2 2 2 3 4 2" xfId="25159" xr:uid="{DB292AFE-9DDB-494E-8202-11474925FBDF}"/>
    <cellStyle name="Nota 4 2 2 2 3 4 3" xfId="25160" xr:uid="{2EB74DFD-FBAE-425C-AA90-6DB41167DD88}"/>
    <cellStyle name="Nota 4 2 2 2 3 4 4" xfId="25161" xr:uid="{CB9E5F8E-F75C-4866-B51B-2DB95CFA3E66}"/>
    <cellStyle name="Nota 4 2 2 2 3 5" xfId="25162" xr:uid="{D8B1A695-3277-4432-9C8A-BA1DEFCDC36E}"/>
    <cellStyle name="Nota 4 2 2 2 3 5 2" xfId="25163" xr:uid="{F0372985-53DA-4CDF-94D7-FB6E10A96A68}"/>
    <cellStyle name="Nota 4 2 2 2 3 5 3" xfId="25164" xr:uid="{3FE45AC8-5C77-4500-B911-E164B34203D0}"/>
    <cellStyle name="Nota 4 2 2 2 3 5 4" xfId="25165" xr:uid="{BD827777-FF63-4A29-A105-E01888BB7949}"/>
    <cellStyle name="Nota 4 2 2 2 3 6" xfId="25166" xr:uid="{091BCC59-BB7C-4B47-91E3-7BCECBE224B8}"/>
    <cellStyle name="Nota 4 2 2 2 3 6 2" xfId="25167" xr:uid="{5BCF3288-6515-49F8-9A25-51ECFF43FF73}"/>
    <cellStyle name="Nota 4 2 2 2 3 6 3" xfId="25168" xr:uid="{2D651212-0EFA-4BB6-9041-F161174D42A2}"/>
    <cellStyle name="Nota 4 2 2 2 3 6 4" xfId="25169" xr:uid="{177D8B68-3F1F-4535-8B8A-2C71E67CF6B6}"/>
    <cellStyle name="Nota 4 2 2 2 3 7" xfId="25170" xr:uid="{F0C2A6AE-8872-46FB-BC8B-124A423329CD}"/>
    <cellStyle name="Nota 4 2 2 2 3 8" xfId="25171" xr:uid="{43ED96F5-DCC5-4DB5-A2F2-EFC956F88A75}"/>
    <cellStyle name="Nota 4 2 2 2 3 9" xfId="25172" xr:uid="{23409E5E-A296-417B-AD83-B7D388DBC930}"/>
    <cellStyle name="Nota 4 2 2 2 4" xfId="25173" xr:uid="{A4B6D33A-A4F1-4E91-862A-54C0F39AF75A}"/>
    <cellStyle name="Nota 4 2 2 2 4 2" xfId="25174" xr:uid="{0DEBE867-11F5-4E2C-A0E9-C64FA76B0231}"/>
    <cellStyle name="Nota 4 2 2 2 4 3" xfId="25175" xr:uid="{B5CC3A91-355C-4981-8AD0-9F4236CB233B}"/>
    <cellStyle name="Nota 4 2 2 2 4 4" xfId="25176" xr:uid="{AAB64483-E888-43B8-8FD5-0EC06FE63B37}"/>
    <cellStyle name="Nota 4 2 2 2 4 5" xfId="25177" xr:uid="{4691E1A6-4589-47A7-9B44-E2276A372C69}"/>
    <cellStyle name="Nota 4 2 2 2 5" xfId="25178" xr:uid="{2F3260E0-902E-48FE-960A-4172C9C114F7}"/>
    <cellStyle name="Nota 4 2 2 2 5 2" xfId="25179" xr:uid="{37B0A0CD-6574-4421-8875-9AB0EAF5FC42}"/>
    <cellStyle name="Nota 4 2 2 2 5 3" xfId="25180" xr:uid="{49196F7C-4398-40F8-971D-7D2FAC419E85}"/>
    <cellStyle name="Nota 4 2 2 2 5 4" xfId="25181" xr:uid="{B6FF3175-A620-41CC-8A78-5500642441DA}"/>
    <cellStyle name="Nota 4 2 2 2 5 5" xfId="25182" xr:uid="{F8E0EFD4-7182-42BF-A65E-9A8E529D3505}"/>
    <cellStyle name="Nota 4 2 2 2 6" xfId="25183" xr:uid="{CAE38114-132D-4B7C-9949-594C651555E7}"/>
    <cellStyle name="Nota 4 2 2 2 6 2" xfId="25184" xr:uid="{93394787-9617-49CA-BC9E-EE0AD7110B43}"/>
    <cellStyle name="Nota 4 2 2 2 6 3" xfId="25185" xr:uid="{0043A343-B128-4A81-8F3F-C4CC463A4094}"/>
    <cellStyle name="Nota 4 2 2 2 6 4" xfId="25186" xr:uid="{E9F38A40-C2A0-4377-9D99-FFF6C02598CF}"/>
    <cellStyle name="Nota 4 2 2 2 7" xfId="25187" xr:uid="{5CDC4AAC-3A72-412A-B592-8BAA2C94F030}"/>
    <cellStyle name="Nota 4 2 2 2 7 2" xfId="25188" xr:uid="{D45E6932-F6C7-40BE-B0A7-D19C19F81808}"/>
    <cellStyle name="Nota 4 2 2 2 7 3" xfId="25189" xr:uid="{AD22A17C-4C3B-4B48-A634-367F53BA9971}"/>
    <cellStyle name="Nota 4 2 2 2 7 4" xfId="25190" xr:uid="{6BD15467-1CDC-4969-93AA-94B10F573CB1}"/>
    <cellStyle name="Nota 4 2 2 2 8" xfId="25191" xr:uid="{F017C4EC-6748-4B64-BB7B-C9D3A8B54225}"/>
    <cellStyle name="Nota 4 2 2 2 8 2" xfId="25192" xr:uid="{479219D4-4A22-410B-A2BB-11DD97A05EF8}"/>
    <cellStyle name="Nota 4 2 2 2 8 3" xfId="25193" xr:uid="{AABCDF1F-2C41-4568-BBB8-760B98D9892F}"/>
    <cellStyle name="Nota 4 2 2 2 8 4" xfId="25194" xr:uid="{90E50AC9-E770-4DFC-9B5C-614656B55811}"/>
    <cellStyle name="Nota 4 2 2 2 9" xfId="25195" xr:uid="{64BA0766-3590-4FA0-AF79-3DE19D983D92}"/>
    <cellStyle name="Nota 4 2 2 3" xfId="25196" xr:uid="{F1C4C11D-C465-42A0-AF8B-A0B4F249A35F}"/>
    <cellStyle name="Nota 4 2 2 3 10" xfId="25197" xr:uid="{8D0903B0-83F4-4743-A22E-64EEABA1E638}"/>
    <cellStyle name="Nota 4 2 2 3 2" xfId="25198" xr:uid="{6898B7B3-1117-481F-ACC5-939496BB356E}"/>
    <cellStyle name="Nota 4 2 2 3 2 2" xfId="25199" xr:uid="{7DF9A71B-23FE-4C77-872A-C5385443B32A}"/>
    <cellStyle name="Nota 4 2 2 3 2 3" xfId="25200" xr:uid="{8C6FC32D-9D07-471E-8B5F-48178A3C13EA}"/>
    <cellStyle name="Nota 4 2 2 3 2 4" xfId="25201" xr:uid="{F6D71FF2-D561-4558-8B10-F252C61F513F}"/>
    <cellStyle name="Nota 4 2 2 3 2 5" xfId="25202" xr:uid="{DA0D1F9A-1F8F-4220-9165-CFFDFC546450}"/>
    <cellStyle name="Nota 4 2 2 3 3" xfId="25203" xr:uid="{C058271F-8546-4541-B9E2-1A94263E6949}"/>
    <cellStyle name="Nota 4 2 2 3 3 2" xfId="25204" xr:uid="{8663C6EC-32CC-4FAA-9FD0-755C28498393}"/>
    <cellStyle name="Nota 4 2 2 3 3 3" xfId="25205" xr:uid="{26092E87-8AAB-459B-8794-D4D3B3BA0FC3}"/>
    <cellStyle name="Nota 4 2 2 3 3 4" xfId="25206" xr:uid="{98C94086-2760-433B-AB23-98351DEC3AC9}"/>
    <cellStyle name="Nota 4 2 2 3 3 5" xfId="25207" xr:uid="{3F962C54-51CD-4CF6-87B4-E6AC200789E7}"/>
    <cellStyle name="Nota 4 2 2 3 4" xfId="25208" xr:uid="{5CBCED4E-AE49-40C4-936A-A2CB41EE98C8}"/>
    <cellStyle name="Nota 4 2 2 3 4 2" xfId="25209" xr:uid="{A81BF8A7-3886-4CEC-B224-9C9846224A72}"/>
    <cellStyle name="Nota 4 2 2 3 4 3" xfId="25210" xr:uid="{501B0394-6E19-4FEA-A4A5-D97BC60CBAF6}"/>
    <cellStyle name="Nota 4 2 2 3 4 4" xfId="25211" xr:uid="{F8740AF0-0208-4FBA-8DE6-2FD68A07FC58}"/>
    <cellStyle name="Nota 4 2 2 3 5" xfId="25212" xr:uid="{9052C9D1-25D0-4D72-A1CE-D7EDB14967AF}"/>
    <cellStyle name="Nota 4 2 2 3 5 2" xfId="25213" xr:uid="{B2A96075-3A53-4E56-BA01-8507B0348925}"/>
    <cellStyle name="Nota 4 2 2 3 5 3" xfId="25214" xr:uid="{28175632-C93F-474E-8A54-6DC7A707ABA6}"/>
    <cellStyle name="Nota 4 2 2 3 5 4" xfId="25215" xr:uid="{9CA72E52-7A03-4142-A747-02D27E1A5B25}"/>
    <cellStyle name="Nota 4 2 2 3 6" xfId="25216" xr:uid="{068494E0-4562-4110-92B5-14C20CEBAF70}"/>
    <cellStyle name="Nota 4 2 2 3 6 2" xfId="25217" xr:uid="{5C100CC4-14B3-4A1A-A8D1-482EBE9AB2AA}"/>
    <cellStyle name="Nota 4 2 2 3 6 3" xfId="25218" xr:uid="{10AF5B45-5824-4DB6-9C73-29C979BAA674}"/>
    <cellStyle name="Nota 4 2 2 3 6 4" xfId="25219" xr:uid="{26C99707-64D6-49BF-BA2A-0D474BEAE996}"/>
    <cellStyle name="Nota 4 2 2 3 7" xfId="25220" xr:uid="{E13ABE3E-FCED-4557-AE40-A8BB8D1B7895}"/>
    <cellStyle name="Nota 4 2 2 3 8" xfId="25221" xr:uid="{586CF987-984B-43C7-9D33-0BCAF60B3C02}"/>
    <cellStyle name="Nota 4 2 2 3 9" xfId="25222" xr:uid="{FBB8D244-96B4-4AED-8A55-7404EFA128CA}"/>
    <cellStyle name="Nota 4 2 2 4" xfId="25223" xr:uid="{614C5A2D-57D2-4DF9-9387-2AD0A8BD70C3}"/>
    <cellStyle name="Nota 4 2 2 4 10" xfId="25224" xr:uid="{6166A0D4-7066-46F2-A4E0-2AC2D10A360A}"/>
    <cellStyle name="Nota 4 2 2 4 2" xfId="25225" xr:uid="{F3EB4888-F7F3-410A-8785-BF4AA3019AF0}"/>
    <cellStyle name="Nota 4 2 2 4 2 2" xfId="25226" xr:uid="{6816986F-F269-4516-ACB1-AF02F34AD6CF}"/>
    <cellStyle name="Nota 4 2 2 4 2 3" xfId="25227" xr:uid="{E252AAB1-EB36-4DBA-B10E-C5071E69A680}"/>
    <cellStyle name="Nota 4 2 2 4 2 4" xfId="25228" xr:uid="{D7F609B1-B07A-4248-8223-2727E8CAF98E}"/>
    <cellStyle name="Nota 4 2 2 4 2 5" xfId="25229" xr:uid="{B75C296C-D90F-4B1B-B768-1334A7ECF592}"/>
    <cellStyle name="Nota 4 2 2 4 3" xfId="25230" xr:uid="{39E63155-BF3E-42A9-943D-9CED94480EBE}"/>
    <cellStyle name="Nota 4 2 2 4 3 2" xfId="25231" xr:uid="{F8C4E6B0-5B8F-4A1F-A68B-AD16EBA8D678}"/>
    <cellStyle name="Nota 4 2 2 4 3 3" xfId="25232" xr:uid="{E16384A5-D06B-48C0-AE6C-539C378B5D43}"/>
    <cellStyle name="Nota 4 2 2 4 3 4" xfId="25233" xr:uid="{9CFA1BCF-5EE1-42A6-A6AB-DE54A925972B}"/>
    <cellStyle name="Nota 4 2 2 4 3 5" xfId="25234" xr:uid="{5BE2A333-07FC-4AC5-9E72-EF066739F4E4}"/>
    <cellStyle name="Nota 4 2 2 4 4" xfId="25235" xr:uid="{C7DD1EBD-A0C2-45B4-B42A-0718792EFD49}"/>
    <cellStyle name="Nota 4 2 2 4 4 2" xfId="25236" xr:uid="{B087B4BC-4447-48EE-8908-6B612AF945BC}"/>
    <cellStyle name="Nota 4 2 2 4 4 3" xfId="25237" xr:uid="{3418777C-8639-40C1-A0DE-8E88B78146A5}"/>
    <cellStyle name="Nota 4 2 2 4 4 4" xfId="25238" xr:uid="{F26E7951-8DA1-49C1-925A-0E9A17495CDC}"/>
    <cellStyle name="Nota 4 2 2 4 5" xfId="25239" xr:uid="{05557EFD-8A46-4BF4-8C9F-0F16B4C244E1}"/>
    <cellStyle name="Nota 4 2 2 4 5 2" xfId="25240" xr:uid="{4A9495AA-A66D-4DDC-A8B4-20572AA19E57}"/>
    <cellStyle name="Nota 4 2 2 4 5 3" xfId="25241" xr:uid="{7CE22A1D-9582-48D6-A97B-382E7D5AD3F2}"/>
    <cellStyle name="Nota 4 2 2 4 5 4" xfId="25242" xr:uid="{A1E6D2FB-7D0D-47D4-A68C-47B4EAC46347}"/>
    <cellStyle name="Nota 4 2 2 4 6" xfId="25243" xr:uid="{E9B42ECF-059A-4B55-96D4-82B3512E5525}"/>
    <cellStyle name="Nota 4 2 2 4 6 2" xfId="25244" xr:uid="{13DF6B1C-50D2-4C72-BDEF-C9129C1BC8D0}"/>
    <cellStyle name="Nota 4 2 2 4 6 3" xfId="25245" xr:uid="{7C0C76A0-B676-4072-B006-E9C3545A4DBE}"/>
    <cellStyle name="Nota 4 2 2 4 6 4" xfId="25246" xr:uid="{1BBEDE2B-7851-438A-BAEC-A90E76F10C5B}"/>
    <cellStyle name="Nota 4 2 2 4 7" xfId="25247" xr:uid="{92F3A1FB-8D1B-404C-AC88-AF3B4D7DDD22}"/>
    <cellStyle name="Nota 4 2 2 4 8" xfId="25248" xr:uid="{34C61BBE-2FEF-4AC9-9033-5345ECD44F6D}"/>
    <cellStyle name="Nota 4 2 2 4 9" xfId="25249" xr:uid="{B9375603-99BA-4D8A-B93E-B717996AB6E1}"/>
    <cellStyle name="Nota 4 2 2 5" xfId="25250" xr:uid="{2995D207-C526-4B80-A392-1D11A169E265}"/>
    <cellStyle name="Nota 4 2 2 5 10" xfId="25251" xr:uid="{DE3682D9-5D04-40CA-A495-0D45314B3D95}"/>
    <cellStyle name="Nota 4 2 2 5 2" xfId="25252" xr:uid="{709114E9-C6E1-407A-B4EE-FDF794E9B341}"/>
    <cellStyle name="Nota 4 2 2 5 2 2" xfId="25253" xr:uid="{29B659EF-D189-4492-90B0-3725962B1640}"/>
    <cellStyle name="Nota 4 2 2 5 2 3" xfId="25254" xr:uid="{E273E875-3F0B-41C8-A3FA-3B8841A005C2}"/>
    <cellStyle name="Nota 4 2 2 5 2 4" xfId="25255" xr:uid="{3DB25CC6-C3E8-409B-880C-92FAF08F3663}"/>
    <cellStyle name="Nota 4 2 2 5 2 5" xfId="25256" xr:uid="{BD71F5D3-D9A8-4266-A6A8-F07992F7CCB1}"/>
    <cellStyle name="Nota 4 2 2 5 3" xfId="25257" xr:uid="{81C40D70-3705-456B-BF07-BACF9C913379}"/>
    <cellStyle name="Nota 4 2 2 5 3 2" xfId="25258" xr:uid="{8F395DB2-0D75-4D01-876D-2F8DEE83365A}"/>
    <cellStyle name="Nota 4 2 2 5 3 3" xfId="25259" xr:uid="{C55C509C-6D8D-4B07-9AD0-34778BF2B30E}"/>
    <cellStyle name="Nota 4 2 2 5 3 4" xfId="25260" xr:uid="{9F5A6DD1-A9E8-4241-A4A8-735DC7CD4101}"/>
    <cellStyle name="Nota 4 2 2 5 3 5" xfId="25261" xr:uid="{336A0B8F-6CC6-405F-985B-9A8D1EA3D205}"/>
    <cellStyle name="Nota 4 2 2 5 4" xfId="25262" xr:uid="{4D8F63E4-4743-49D4-ACA4-D2E954B87213}"/>
    <cellStyle name="Nota 4 2 2 5 4 2" xfId="25263" xr:uid="{812DF044-AECB-44CD-A276-91E698425841}"/>
    <cellStyle name="Nota 4 2 2 5 4 3" xfId="25264" xr:uid="{1140C82D-403C-460E-B40E-233327EC6627}"/>
    <cellStyle name="Nota 4 2 2 5 4 4" xfId="25265" xr:uid="{8103CD28-AD5B-4DA9-B647-8F455B44276E}"/>
    <cellStyle name="Nota 4 2 2 5 5" xfId="25266" xr:uid="{E442AF2F-EB2A-403B-AE76-D9E7F0722D0B}"/>
    <cellStyle name="Nota 4 2 2 5 5 2" xfId="25267" xr:uid="{F7B1D2B1-288F-4324-9AB3-790743729294}"/>
    <cellStyle name="Nota 4 2 2 5 5 3" xfId="25268" xr:uid="{6FFB6A45-5CD2-4C66-9975-5C350F588CC4}"/>
    <cellStyle name="Nota 4 2 2 5 5 4" xfId="25269" xr:uid="{83B7315A-D41D-43EC-821E-5738D3BB86A4}"/>
    <cellStyle name="Nota 4 2 2 5 6" xfId="25270" xr:uid="{99FCF347-576E-43B2-B428-2E4C5E3834E4}"/>
    <cellStyle name="Nota 4 2 2 5 6 2" xfId="25271" xr:uid="{1658B16B-DE06-4835-BAEC-B7D23F62A2EE}"/>
    <cellStyle name="Nota 4 2 2 5 6 3" xfId="25272" xr:uid="{E5721344-2EAC-47C8-AEB5-A3147B7BE2B4}"/>
    <cellStyle name="Nota 4 2 2 5 6 4" xfId="25273" xr:uid="{78883AD4-F9B9-404D-8AE3-CA853154D4E6}"/>
    <cellStyle name="Nota 4 2 2 5 7" xfId="25274" xr:uid="{6BE2C171-5933-42D2-B2D3-7C705CE2452B}"/>
    <cellStyle name="Nota 4 2 2 5 8" xfId="25275" xr:uid="{5815335A-929D-4A5C-99BE-D859A2F37712}"/>
    <cellStyle name="Nota 4 2 2 5 9" xfId="25276" xr:uid="{E45FCD37-0A89-46E2-899A-14CB025CA966}"/>
    <cellStyle name="Nota 4 2 2 6" xfId="25277" xr:uid="{3BCEC3E6-83FA-4FE3-82A3-0335D9FF05E3}"/>
    <cellStyle name="Nota 4 2 2 6 2" xfId="25278" xr:uid="{DC177BDA-8AA6-4C78-9E6F-BC4E5BB13274}"/>
    <cellStyle name="Nota 4 2 2 6 3" xfId="25279" xr:uid="{3039C5E7-F9B6-4119-B13A-7F59BC26DF35}"/>
    <cellStyle name="Nota 4 2 2 6 4" xfId="25280" xr:uid="{8842695D-F017-4947-97C4-2B2A5497542A}"/>
    <cellStyle name="Nota 4 2 2 6 5" xfId="25281" xr:uid="{873EFD11-E4C8-407F-B4FE-40D9A23290B1}"/>
    <cellStyle name="Nota 4 2 2 7" xfId="25282" xr:uid="{25F2791D-ECEA-4B3F-8431-6695FA56B6FF}"/>
    <cellStyle name="Nota 4 2 2 7 2" xfId="25283" xr:uid="{FCDF01A4-B184-4003-9D2D-36444A5D78AA}"/>
    <cellStyle name="Nota 4 2 2 7 3" xfId="25284" xr:uid="{6EB6E00F-F0FD-409D-BE1A-E44A958C8E41}"/>
    <cellStyle name="Nota 4 2 2 7 4" xfId="25285" xr:uid="{808C6740-E4F8-4EE1-A2D4-E4D7F33FD201}"/>
    <cellStyle name="Nota 4 2 2 8" xfId="25286" xr:uid="{719110BF-4076-4632-AA32-3ED068F20CD7}"/>
    <cellStyle name="Nota 4 2 2 8 2" xfId="25287" xr:uid="{DA1134BF-B3AD-48A1-8899-C56BA7DC62D8}"/>
    <cellStyle name="Nota 4 2 2 8 3" xfId="25288" xr:uid="{FC643453-EF16-416F-ADFE-EC2C946B342A}"/>
    <cellStyle name="Nota 4 2 2 8 4" xfId="25289" xr:uid="{5A5DF845-B6FD-4359-96E9-14E6817A9935}"/>
    <cellStyle name="Nota 4 2 2 9" xfId="25290" xr:uid="{C621BEC8-1827-4340-9857-008CA815F9EC}"/>
    <cellStyle name="Nota 4 2 2 9 2" xfId="25291" xr:uid="{7B1F515B-E4C4-4E59-A5BA-1AA1F6858009}"/>
    <cellStyle name="Nota 4 2 2 9 3" xfId="25292" xr:uid="{04C2215D-09C8-47DB-9C65-CC110C1AFF18}"/>
    <cellStyle name="Nota 4 2 2 9 4" xfId="25293" xr:uid="{E622F753-79AE-4002-95F6-2A1C783CC66C}"/>
    <cellStyle name="Nota 4 2 3" xfId="984" xr:uid="{CD0B5B8E-BE97-4715-BC57-F747D111D92F}"/>
    <cellStyle name="Nota 4 2 3 10" xfId="25294" xr:uid="{987496EE-A8D1-4843-B2FD-1C88DAE05913}"/>
    <cellStyle name="Nota 4 2 3 11" xfId="25295" xr:uid="{C9CC0667-D4B4-4774-B888-496EF944F429}"/>
    <cellStyle name="Nota 4 2 3 12" xfId="25296" xr:uid="{6FEA386B-B550-456B-BAEE-C6CD38054D1B}"/>
    <cellStyle name="Nota 4 2 3 13" xfId="25297" xr:uid="{DA834324-8B84-4EF8-809C-FAC966D4D7DE}"/>
    <cellStyle name="Nota 4 2 3 14" xfId="25298" xr:uid="{E85EE163-9BFE-41D1-9AAA-729C380316FD}"/>
    <cellStyle name="Nota 4 2 3 2" xfId="25299" xr:uid="{C84C18E3-E019-4F42-9010-92A21839396B}"/>
    <cellStyle name="Nota 4 2 3 2 10" xfId="25300" xr:uid="{7F09E789-3567-43FD-B0C6-BCDFBEFA7309}"/>
    <cellStyle name="Nota 4 2 3 2 2" xfId="25301" xr:uid="{B0E9162C-C979-49C3-B127-13AA8B5B02B9}"/>
    <cellStyle name="Nota 4 2 3 2 2 2" xfId="25302" xr:uid="{46879FAE-C34C-4144-9C4F-C6370558BB93}"/>
    <cellStyle name="Nota 4 2 3 2 2 3" xfId="25303" xr:uid="{5300644B-89B2-49A9-BD7F-D4065720B5F2}"/>
    <cellStyle name="Nota 4 2 3 2 2 4" xfId="25304" xr:uid="{3A7CE9D6-1B80-4DFA-9B9C-D639D9F9FC13}"/>
    <cellStyle name="Nota 4 2 3 2 2 5" xfId="25305" xr:uid="{E71E9CDA-4C1C-4731-9AAD-9452A47C3D50}"/>
    <cellStyle name="Nota 4 2 3 2 3" xfId="25306" xr:uid="{A2AD9247-E710-4272-A559-C0F7B35E0222}"/>
    <cellStyle name="Nota 4 2 3 2 3 2" xfId="25307" xr:uid="{9DE8C0FB-9CF5-4EA0-AD79-9C1A0661F834}"/>
    <cellStyle name="Nota 4 2 3 2 3 3" xfId="25308" xr:uid="{BDDC1097-84B6-4926-9E2B-9963484C67F8}"/>
    <cellStyle name="Nota 4 2 3 2 3 4" xfId="25309" xr:uid="{AAA24A2D-E0EC-48B0-B2E4-3D91A1104B02}"/>
    <cellStyle name="Nota 4 2 3 2 3 5" xfId="25310" xr:uid="{A9F9F4A0-0442-403A-9FCA-5D9464896D12}"/>
    <cellStyle name="Nota 4 2 3 2 4" xfId="25311" xr:uid="{9511BAF9-053F-4796-BA22-334744E78DD9}"/>
    <cellStyle name="Nota 4 2 3 2 4 2" xfId="25312" xr:uid="{9B62EFB1-904F-4CC7-B5D7-DE7E3511D50E}"/>
    <cellStyle name="Nota 4 2 3 2 4 3" xfId="25313" xr:uid="{3288222F-2343-4F97-97B4-63B524C4C5C4}"/>
    <cellStyle name="Nota 4 2 3 2 4 4" xfId="25314" xr:uid="{638ABFA4-FE62-4BEE-811A-6E03D3785AAB}"/>
    <cellStyle name="Nota 4 2 3 2 5" xfId="25315" xr:uid="{9895D1EA-0BF0-46AE-B6A6-4052E9BE2B36}"/>
    <cellStyle name="Nota 4 2 3 2 5 2" xfId="25316" xr:uid="{D1D12B3C-37B0-44B5-9064-B4C46C6D3EF2}"/>
    <cellStyle name="Nota 4 2 3 2 5 3" xfId="25317" xr:uid="{D10F5174-1898-43BD-8A12-FCBF4F1BDF59}"/>
    <cellStyle name="Nota 4 2 3 2 5 4" xfId="25318" xr:uid="{37E93983-22CE-4A5C-80D1-B5FCFEF3183B}"/>
    <cellStyle name="Nota 4 2 3 2 6" xfId="25319" xr:uid="{CB177FBF-EB69-4E9B-8E0B-E760E1A1E046}"/>
    <cellStyle name="Nota 4 2 3 2 6 2" xfId="25320" xr:uid="{F86A41E2-35BF-4D2E-AF9E-8C7B94DDAE25}"/>
    <cellStyle name="Nota 4 2 3 2 6 3" xfId="25321" xr:uid="{D5BFDAAE-7E44-4F1E-904E-FCA71840B73C}"/>
    <cellStyle name="Nota 4 2 3 2 6 4" xfId="25322" xr:uid="{FCD59A80-B57F-4815-A0A3-D575F81AE905}"/>
    <cellStyle name="Nota 4 2 3 2 7" xfId="25323" xr:uid="{A74B0614-89D4-4776-BF50-A20EE9556B72}"/>
    <cellStyle name="Nota 4 2 3 2 8" xfId="25324" xr:uid="{E3DDB9A4-04D6-4196-B0D1-8B91A349DF2A}"/>
    <cellStyle name="Nota 4 2 3 2 9" xfId="25325" xr:uid="{8BED7C31-AE57-4FB3-A627-CCFCCB9A1F83}"/>
    <cellStyle name="Nota 4 2 3 3" xfId="25326" xr:uid="{3B2E2402-4C75-44FD-9AE3-F3C9F8D7B2D6}"/>
    <cellStyle name="Nota 4 2 3 3 10" xfId="25327" xr:uid="{9F4CBB60-0FF8-4300-9324-E39DA14463F5}"/>
    <cellStyle name="Nota 4 2 3 3 2" xfId="25328" xr:uid="{64BA73C9-FFBA-49BB-8DE3-2A7C249375BD}"/>
    <cellStyle name="Nota 4 2 3 3 2 2" xfId="25329" xr:uid="{1D127E95-25C8-423D-BC6C-79EB093EABC9}"/>
    <cellStyle name="Nota 4 2 3 3 2 3" xfId="25330" xr:uid="{38B37AB0-D07B-4907-95D5-5193325EC3B0}"/>
    <cellStyle name="Nota 4 2 3 3 2 4" xfId="25331" xr:uid="{740B4DA0-D26E-4B50-B2B1-6D5429D0AD4C}"/>
    <cellStyle name="Nota 4 2 3 3 2 5" xfId="25332" xr:uid="{D4296249-7AB7-4ADA-A278-980648527F03}"/>
    <cellStyle name="Nota 4 2 3 3 3" xfId="25333" xr:uid="{2F347102-73A4-483D-9A40-BF738A6EA116}"/>
    <cellStyle name="Nota 4 2 3 3 3 2" xfId="25334" xr:uid="{34E76EF3-486A-4361-990E-6D5C9096B241}"/>
    <cellStyle name="Nota 4 2 3 3 3 3" xfId="25335" xr:uid="{1A307B45-AEC9-4FDC-ABCD-74A5BB3F1297}"/>
    <cellStyle name="Nota 4 2 3 3 3 4" xfId="25336" xr:uid="{F5948FC7-311F-43DC-8476-7FA5A13B4ACA}"/>
    <cellStyle name="Nota 4 2 3 3 3 5" xfId="25337" xr:uid="{9A392718-B656-45B0-8D17-AA4A5ED4F6B7}"/>
    <cellStyle name="Nota 4 2 3 3 4" xfId="25338" xr:uid="{C6FB3059-FB56-49C5-8274-D92D4E961717}"/>
    <cellStyle name="Nota 4 2 3 3 4 2" xfId="25339" xr:uid="{1C9442D5-ECE3-4D64-8772-AE048A7B1934}"/>
    <cellStyle name="Nota 4 2 3 3 4 3" xfId="25340" xr:uid="{0CECE7B0-D82A-45AF-824D-6F63C3F6A840}"/>
    <cellStyle name="Nota 4 2 3 3 4 4" xfId="25341" xr:uid="{0240828B-3E98-468B-9786-0F6BAFE72021}"/>
    <cellStyle name="Nota 4 2 3 3 5" xfId="25342" xr:uid="{3558CA37-3127-4F92-8CB1-AFF0884D5BB2}"/>
    <cellStyle name="Nota 4 2 3 3 5 2" xfId="25343" xr:uid="{F62B4C92-80D0-4D35-89DD-3A827813F971}"/>
    <cellStyle name="Nota 4 2 3 3 5 3" xfId="25344" xr:uid="{A7FA6C74-732F-47FA-85AA-E5E2365E45FA}"/>
    <cellStyle name="Nota 4 2 3 3 5 4" xfId="25345" xr:uid="{B0082707-1608-423E-88DF-B967B48218F2}"/>
    <cellStyle name="Nota 4 2 3 3 6" xfId="25346" xr:uid="{AFC00D88-AE0C-409D-9444-CAE63EAFF4D0}"/>
    <cellStyle name="Nota 4 2 3 3 6 2" xfId="25347" xr:uid="{4C8D5EAE-709F-4BE4-822B-C01B639D2C2E}"/>
    <cellStyle name="Nota 4 2 3 3 6 3" xfId="25348" xr:uid="{EFF9DC59-2DCA-4493-B74C-34C5080A56FC}"/>
    <cellStyle name="Nota 4 2 3 3 6 4" xfId="25349" xr:uid="{82327840-54F1-4789-900D-DD8AF064A13B}"/>
    <cellStyle name="Nota 4 2 3 3 7" xfId="25350" xr:uid="{07823863-208E-4D4E-9147-C6843177B975}"/>
    <cellStyle name="Nota 4 2 3 3 8" xfId="25351" xr:uid="{541850B9-7D03-458F-B139-A6E725B762F0}"/>
    <cellStyle name="Nota 4 2 3 3 9" xfId="25352" xr:uid="{E5B39F64-3C94-4635-83AE-67A095C76AA7}"/>
    <cellStyle name="Nota 4 2 3 4" xfId="25353" xr:uid="{59906B35-2CC0-4A12-8365-6436414A8EEC}"/>
    <cellStyle name="Nota 4 2 3 4 2" xfId="25354" xr:uid="{D842EB45-BEA8-46D9-AC62-21C827E92E0C}"/>
    <cellStyle name="Nota 4 2 3 4 3" xfId="25355" xr:uid="{5C0A1DF6-3A42-4021-98CE-83D0C7DB16E6}"/>
    <cellStyle name="Nota 4 2 3 4 4" xfId="25356" xr:uid="{BB71A4C2-B169-415B-9D02-5436F4B6C151}"/>
    <cellStyle name="Nota 4 2 3 4 5" xfId="25357" xr:uid="{9A1BBC10-5C55-483F-BEED-D868A4731AA8}"/>
    <cellStyle name="Nota 4 2 3 5" xfId="25358" xr:uid="{8C3ABCA2-DB38-4741-839B-925124CC321F}"/>
    <cellStyle name="Nota 4 2 3 5 2" xfId="25359" xr:uid="{17507FCF-18A7-4F82-A6F2-83260C1A1A3B}"/>
    <cellStyle name="Nota 4 2 3 5 3" xfId="25360" xr:uid="{E98416DF-4BB1-4C02-929A-362E6697FA16}"/>
    <cellStyle name="Nota 4 2 3 5 4" xfId="25361" xr:uid="{AA5F3542-8179-4B83-9DD6-A9B77718D27D}"/>
    <cellStyle name="Nota 4 2 3 5 5" xfId="25362" xr:uid="{B6D39F39-FD6B-4B6F-9A7E-DB80F3AB2BF3}"/>
    <cellStyle name="Nota 4 2 3 6" xfId="25363" xr:uid="{0DAF5054-041A-4CBC-9C0F-E45729E910EE}"/>
    <cellStyle name="Nota 4 2 3 6 2" xfId="25364" xr:uid="{43B305EE-253B-48C0-9368-EA476C4C59EC}"/>
    <cellStyle name="Nota 4 2 3 6 3" xfId="25365" xr:uid="{92E02BC7-35BE-431A-AECD-07D1A519DE91}"/>
    <cellStyle name="Nota 4 2 3 6 4" xfId="25366" xr:uid="{7F59BAB0-971C-4A5F-AF9A-C27E923A25BB}"/>
    <cellStyle name="Nota 4 2 3 7" xfId="25367" xr:uid="{2D2DEE50-C1D2-448F-8148-0A8CAF78EDFF}"/>
    <cellStyle name="Nota 4 2 3 7 2" xfId="25368" xr:uid="{67616987-D874-4947-9C78-59B3EB25F921}"/>
    <cellStyle name="Nota 4 2 3 7 3" xfId="25369" xr:uid="{1DA4EC5C-73EB-44F8-9B5E-0DDDE10D6717}"/>
    <cellStyle name="Nota 4 2 3 7 4" xfId="25370" xr:uid="{BBA4E505-C3E5-436B-BED6-1769C6218848}"/>
    <cellStyle name="Nota 4 2 3 8" xfId="25371" xr:uid="{DEB06B16-6B3A-429A-BFE1-C04E35EC2EC6}"/>
    <cellStyle name="Nota 4 2 3 8 2" xfId="25372" xr:uid="{5BED9AB6-A8C2-47EF-918D-E65DAFBD7D46}"/>
    <cellStyle name="Nota 4 2 3 8 3" xfId="25373" xr:uid="{66890FBC-36E2-4336-9586-D77668A0C994}"/>
    <cellStyle name="Nota 4 2 3 8 4" xfId="25374" xr:uid="{B3DFFDFE-0E1E-4DB5-87EC-3F79140F14FE}"/>
    <cellStyle name="Nota 4 2 3 9" xfId="25375" xr:uid="{DC2FEBA2-DB54-4796-A8A5-C2E728A7495A}"/>
    <cellStyle name="Nota 4 2 4" xfId="25376" xr:uid="{CB0522F8-6152-407C-A611-B120A3B437DE}"/>
    <cellStyle name="Nota 4 2 4 10" xfId="25377" xr:uid="{CC6FEEFF-F1B1-4853-9261-0FD90B34E4E1}"/>
    <cellStyle name="Nota 4 2 4 2" xfId="25378" xr:uid="{A0C9D030-D727-45F8-B547-358CE53B04E7}"/>
    <cellStyle name="Nota 4 2 4 2 2" xfId="25379" xr:uid="{B9BA2C1E-7E77-410A-B49A-F2D175D3A078}"/>
    <cellStyle name="Nota 4 2 4 2 3" xfId="25380" xr:uid="{B897DC1B-4B84-420D-9B3A-49A8C1B7290F}"/>
    <cellStyle name="Nota 4 2 4 2 4" xfId="25381" xr:uid="{983719C6-17DE-4CC2-9C15-A833F716EE77}"/>
    <cellStyle name="Nota 4 2 4 2 5" xfId="25382" xr:uid="{0A455A71-3833-4790-9AD4-EF841AA9BE3C}"/>
    <cellStyle name="Nota 4 2 4 3" xfId="25383" xr:uid="{9C86A1C4-489F-49DB-8849-5EA2E4FD02AA}"/>
    <cellStyle name="Nota 4 2 4 3 2" xfId="25384" xr:uid="{3FB7BB13-5A2E-4592-A538-2EE9B2425C3F}"/>
    <cellStyle name="Nota 4 2 4 3 3" xfId="25385" xr:uid="{F0DBD333-11F9-499B-869D-C24B6A2AE632}"/>
    <cellStyle name="Nota 4 2 4 3 4" xfId="25386" xr:uid="{B426984E-DD8F-480E-B3B4-100AD1E047DA}"/>
    <cellStyle name="Nota 4 2 4 3 5" xfId="25387" xr:uid="{92312879-F880-4EE5-851B-19F6F994F4A3}"/>
    <cellStyle name="Nota 4 2 4 4" xfId="25388" xr:uid="{C2B45C3C-E9AB-4EBE-BF9A-CD9ED6FDFDE7}"/>
    <cellStyle name="Nota 4 2 4 4 2" xfId="25389" xr:uid="{92B0E96E-9F56-484C-9B14-6A350C57C04E}"/>
    <cellStyle name="Nota 4 2 4 4 3" xfId="25390" xr:uid="{17C28039-E991-4FD3-8D59-767B47021F4A}"/>
    <cellStyle name="Nota 4 2 4 4 4" xfId="25391" xr:uid="{C009B68C-AE49-4BCB-A5BC-E36E33D8E6B3}"/>
    <cellStyle name="Nota 4 2 4 5" xfId="25392" xr:uid="{051E9DB4-56EE-4FE2-8490-715688EDEC81}"/>
    <cellStyle name="Nota 4 2 4 5 2" xfId="25393" xr:uid="{66F70F9B-32F5-4C5C-A9DF-C13432AC9709}"/>
    <cellStyle name="Nota 4 2 4 5 3" xfId="25394" xr:uid="{00915CBD-3DCA-461B-8905-085E774D1733}"/>
    <cellStyle name="Nota 4 2 4 5 4" xfId="25395" xr:uid="{0D400E86-F314-4E65-BDAD-4D08FE67320E}"/>
    <cellStyle name="Nota 4 2 4 6" xfId="25396" xr:uid="{478E23B1-3DE9-4D82-8031-565E6464F284}"/>
    <cellStyle name="Nota 4 2 4 6 2" xfId="25397" xr:uid="{A1596668-CC2B-4501-AAD2-5475728697CE}"/>
    <cellStyle name="Nota 4 2 4 6 3" xfId="25398" xr:uid="{04CA5607-5772-4258-A0F1-436B3DF36ABD}"/>
    <cellStyle name="Nota 4 2 4 6 4" xfId="25399" xr:uid="{432CE9DC-4C70-4D78-95AB-A00DE16B3D35}"/>
    <cellStyle name="Nota 4 2 4 7" xfId="25400" xr:uid="{E96B5234-4C59-4EC5-8B3B-7923F0001D62}"/>
    <cellStyle name="Nota 4 2 4 8" xfId="25401" xr:uid="{EA7B2F2D-BB65-4043-9CE5-DAE51E030A8B}"/>
    <cellStyle name="Nota 4 2 4 9" xfId="25402" xr:uid="{22388EC6-EA0B-4F6F-8624-DFAAC8FDB9E7}"/>
    <cellStyle name="Nota 4 2 5" xfId="25403" xr:uid="{65598626-257B-454D-8BFE-E49E113AEEAB}"/>
    <cellStyle name="Nota 4 2 5 10" xfId="25404" xr:uid="{AF1C8FCE-8E97-427D-B939-F5B2034E933A}"/>
    <cellStyle name="Nota 4 2 5 2" xfId="25405" xr:uid="{1BD87A94-C9EF-4E7F-BA52-3F3ED270DEBF}"/>
    <cellStyle name="Nota 4 2 5 2 2" xfId="25406" xr:uid="{79CD7636-8A98-4030-9758-353A32025B98}"/>
    <cellStyle name="Nota 4 2 5 2 3" xfId="25407" xr:uid="{88EF8DF0-57EA-4D43-9DBC-8A1D77ED8F20}"/>
    <cellStyle name="Nota 4 2 5 2 4" xfId="25408" xr:uid="{C1A4601D-D3F3-4726-AC64-CDE4DECE591F}"/>
    <cellStyle name="Nota 4 2 5 2 5" xfId="25409" xr:uid="{D5DBD43E-0CD8-4B50-98F6-AF645CBE8D32}"/>
    <cellStyle name="Nota 4 2 5 3" xfId="25410" xr:uid="{9543D202-8D46-48DB-8CA0-2C054EA92214}"/>
    <cellStyle name="Nota 4 2 5 3 2" xfId="25411" xr:uid="{3D16823E-9743-4B1D-9002-868BD7A7E6ED}"/>
    <cellStyle name="Nota 4 2 5 3 3" xfId="25412" xr:uid="{E73F1EF0-6351-47C8-8CB7-06385BE1F409}"/>
    <cellStyle name="Nota 4 2 5 3 4" xfId="25413" xr:uid="{A6A29B04-4AAF-4E96-BD26-D8FA0FA9A037}"/>
    <cellStyle name="Nota 4 2 5 3 5" xfId="25414" xr:uid="{2D1171AC-189F-42D7-B9B3-6C0D113B0629}"/>
    <cellStyle name="Nota 4 2 5 4" xfId="25415" xr:uid="{9C178889-FE85-4921-A599-90C8C295C5DB}"/>
    <cellStyle name="Nota 4 2 5 4 2" xfId="25416" xr:uid="{0A1BCEB6-6E6E-4F5D-B2FA-8F138FB3F830}"/>
    <cellStyle name="Nota 4 2 5 4 3" xfId="25417" xr:uid="{BA575AF1-B250-4A99-B533-A11DF29D7E29}"/>
    <cellStyle name="Nota 4 2 5 4 4" xfId="25418" xr:uid="{5968AFEC-282F-43DF-B0E1-4B1BA6ABEB8F}"/>
    <cellStyle name="Nota 4 2 5 5" xfId="25419" xr:uid="{B8563C59-5598-4F63-9045-2B15E3054DC1}"/>
    <cellStyle name="Nota 4 2 5 5 2" xfId="25420" xr:uid="{D51603CE-B201-4F36-9277-B73A869F7D51}"/>
    <cellStyle name="Nota 4 2 5 5 3" xfId="25421" xr:uid="{3A5ECEA1-A341-4186-8DD2-CC9E5DA6B89B}"/>
    <cellStyle name="Nota 4 2 5 5 4" xfId="25422" xr:uid="{451EB01C-C589-4873-B740-6344BA4104C8}"/>
    <cellStyle name="Nota 4 2 5 6" xfId="25423" xr:uid="{C22978A8-76A1-40C3-9449-1E353B205611}"/>
    <cellStyle name="Nota 4 2 5 6 2" xfId="25424" xr:uid="{A1700F83-B2FA-4C68-80B7-E3322EA96A28}"/>
    <cellStyle name="Nota 4 2 5 6 3" xfId="25425" xr:uid="{6FFFF1EE-EE2D-4FE6-B923-445E40DA887C}"/>
    <cellStyle name="Nota 4 2 5 6 4" xfId="25426" xr:uid="{A74A5349-DA18-4B8B-AE64-1FBE2F5A076F}"/>
    <cellStyle name="Nota 4 2 5 7" xfId="25427" xr:uid="{F9851EEB-29F5-4D87-852F-61875496FB21}"/>
    <cellStyle name="Nota 4 2 5 8" xfId="25428" xr:uid="{04E1283B-3788-4586-A65C-83CF1FF38C9C}"/>
    <cellStyle name="Nota 4 2 5 9" xfId="25429" xr:uid="{DF611806-13B1-45C3-B50C-05BA3D9B0096}"/>
    <cellStyle name="Nota 4 2 6" xfId="25430" xr:uid="{F4684565-7D7D-446E-A7FC-39C55BE1F180}"/>
    <cellStyle name="Nota 4 2 6 10" xfId="25431" xr:uid="{5F31C1A9-B221-42ED-AB65-E53A3E947AE8}"/>
    <cellStyle name="Nota 4 2 6 2" xfId="25432" xr:uid="{3A263425-59A4-4EFF-BCBF-42F03B270AD7}"/>
    <cellStyle name="Nota 4 2 6 2 2" xfId="25433" xr:uid="{211EB6F0-04F6-42C0-8D56-7379ED86B6E9}"/>
    <cellStyle name="Nota 4 2 6 2 3" xfId="25434" xr:uid="{064DE9CF-51DF-471F-AE34-910EFFFB3D62}"/>
    <cellStyle name="Nota 4 2 6 2 4" xfId="25435" xr:uid="{C0F0D8CE-9A88-405A-9D28-59C6BBA47D07}"/>
    <cellStyle name="Nota 4 2 6 2 5" xfId="25436" xr:uid="{B9974E2C-4670-48B3-AA28-ACC39622771F}"/>
    <cellStyle name="Nota 4 2 6 3" xfId="25437" xr:uid="{2FD15F60-99BF-462F-9DC9-DBC51EA5CC79}"/>
    <cellStyle name="Nota 4 2 6 3 2" xfId="25438" xr:uid="{FF026B56-00A9-40BF-A009-99D4DE28ED15}"/>
    <cellStyle name="Nota 4 2 6 3 3" xfId="25439" xr:uid="{C8B332DF-6ACC-473E-866E-54D64C225C6D}"/>
    <cellStyle name="Nota 4 2 6 3 4" xfId="25440" xr:uid="{D25F0BAA-853A-4918-B5F1-FDF564CDFBC7}"/>
    <cellStyle name="Nota 4 2 6 3 5" xfId="25441" xr:uid="{1BDCDD74-5366-447E-B8BF-A965D2E5254C}"/>
    <cellStyle name="Nota 4 2 6 4" xfId="25442" xr:uid="{3A2D7B2D-F257-40EF-86E0-8BD331DF7263}"/>
    <cellStyle name="Nota 4 2 6 4 2" xfId="25443" xr:uid="{C10323E3-2BCA-4BD0-982C-B7DE93747984}"/>
    <cellStyle name="Nota 4 2 6 4 3" xfId="25444" xr:uid="{7FBA8AC2-69CC-4CCF-8C70-8D07EF71DE91}"/>
    <cellStyle name="Nota 4 2 6 4 4" xfId="25445" xr:uid="{8B2C080D-0C7A-461A-B5CB-6C8C77679342}"/>
    <cellStyle name="Nota 4 2 6 5" xfId="25446" xr:uid="{40A7FA78-82B0-4BD0-A49C-ED26719624FD}"/>
    <cellStyle name="Nota 4 2 6 5 2" xfId="25447" xr:uid="{8AD7AB1E-15B1-4649-AF89-6A096CC36CF0}"/>
    <cellStyle name="Nota 4 2 6 5 3" xfId="25448" xr:uid="{FD8C2ECB-C5FD-4E2C-8BED-0E15D467D844}"/>
    <cellStyle name="Nota 4 2 6 5 4" xfId="25449" xr:uid="{E59EF5D6-1326-42E0-8F53-DD2B91A3EE2C}"/>
    <cellStyle name="Nota 4 2 6 6" xfId="25450" xr:uid="{A90EF123-89C8-4B34-BC2B-A4E2200CC312}"/>
    <cellStyle name="Nota 4 2 6 6 2" xfId="25451" xr:uid="{E91FAD38-1CDB-48FE-AD13-2C400861FF08}"/>
    <cellStyle name="Nota 4 2 6 6 3" xfId="25452" xr:uid="{49B6737B-27BB-466C-9921-38AA378EB0AA}"/>
    <cellStyle name="Nota 4 2 6 6 4" xfId="25453" xr:uid="{E1AD10E2-A3B2-4414-A0F2-8EBB6DA82838}"/>
    <cellStyle name="Nota 4 2 6 7" xfId="25454" xr:uid="{E7BCC043-8B9A-4244-BEDF-5F7F5C64AF5B}"/>
    <cellStyle name="Nota 4 2 6 8" xfId="25455" xr:uid="{8B7B4B8C-A718-4D32-A921-CB4B08A9A213}"/>
    <cellStyle name="Nota 4 2 6 9" xfId="25456" xr:uid="{4FA5A47C-6860-41E4-87F6-EAC1F403AF05}"/>
    <cellStyle name="Nota 4 2 7" xfId="25457" xr:uid="{C497E790-81A0-4F4E-96AC-F63FF55B646A}"/>
    <cellStyle name="Nota 4 2 7 2" xfId="25458" xr:uid="{C451CA05-69DF-492D-9D42-369E9CD15A54}"/>
    <cellStyle name="Nota 4 2 7 3" xfId="25459" xr:uid="{F556725F-A56E-46E2-B0D5-23783C651888}"/>
    <cellStyle name="Nota 4 2 7 4" xfId="25460" xr:uid="{2C84437C-DA6E-42FC-B351-7AA0FDEF5B49}"/>
    <cellStyle name="Nota 4 2 7 5" xfId="25461" xr:uid="{194C7D2B-80FC-46E6-8A22-475E7967746E}"/>
    <cellStyle name="Nota 4 2 8" xfId="25462" xr:uid="{29E43E12-2785-40B9-B547-610A9C8B2E66}"/>
    <cellStyle name="Nota 4 2 8 2" xfId="25463" xr:uid="{B637A5D9-4C57-41D5-B40F-684BB0692E62}"/>
    <cellStyle name="Nota 4 2 8 3" xfId="25464" xr:uid="{D4ADC544-374A-4EE6-A517-FB2107473CBB}"/>
    <cellStyle name="Nota 4 2 8 4" xfId="25465" xr:uid="{CF0A2449-42CB-4C9A-822D-56E177FEB9E8}"/>
    <cellStyle name="Nota 4 2 9" xfId="25466" xr:uid="{3755985F-0A29-4727-BD2B-5916A43F5132}"/>
    <cellStyle name="Nota 4 2 9 2" xfId="25467" xr:uid="{0A1B00A4-CA01-4436-B55D-BC44C735A28F}"/>
    <cellStyle name="Nota 4 2 9 3" xfId="25468" xr:uid="{798CE35C-1F87-4761-B298-DD49FFA9CC43}"/>
    <cellStyle name="Nota 4 2 9 4" xfId="25469" xr:uid="{A53B7118-763F-4926-B45B-3DD589465E5F}"/>
    <cellStyle name="Nota 4 3" xfId="728" xr:uid="{CD81500D-38F5-4845-B01B-2A48DD630B69}"/>
    <cellStyle name="Nota 4 3 10" xfId="25470" xr:uid="{D8091D23-8AF8-40BA-8B9D-02BBFEF61FCD}"/>
    <cellStyle name="Nota 4 3 11" xfId="25471" xr:uid="{A595692E-50F0-4791-A170-B04A7CEF1090}"/>
    <cellStyle name="Nota 4 3 12" xfId="25472" xr:uid="{FECBA120-920E-4571-B62F-BEC55EEE7564}"/>
    <cellStyle name="Nota 4 3 13" xfId="25473" xr:uid="{217EF298-A1CA-422E-BFC8-4BA79B780000}"/>
    <cellStyle name="Nota 4 3 14" xfId="25474" xr:uid="{70D8B2FA-F3B5-4272-B52C-11EC977AFE04}"/>
    <cellStyle name="Nota 4 3 2" xfId="979" xr:uid="{92979EB2-2E24-4634-BBE7-5F3E459CC252}"/>
    <cellStyle name="Nota 4 3 2 10" xfId="25475" xr:uid="{1E01E265-BE2F-45D9-B19C-B6302692213E}"/>
    <cellStyle name="Nota 4 3 2 11" xfId="25476" xr:uid="{B96E44BD-1C92-4CA2-9389-868B4D2BF4B5}"/>
    <cellStyle name="Nota 4 3 2 12" xfId="25477" xr:uid="{03A3AD86-E95A-41F9-9761-FF44446DB4C2}"/>
    <cellStyle name="Nota 4 3 2 13" xfId="25478" xr:uid="{F7A4D328-D329-4C17-BB5A-85E7B11B8943}"/>
    <cellStyle name="Nota 4 3 2 14" xfId="25479" xr:uid="{F2EBB082-3EF7-4F5D-A273-ADC634C501CB}"/>
    <cellStyle name="Nota 4 3 2 2" xfId="25480" xr:uid="{081AA8C4-EE85-422F-B111-260682BC03DA}"/>
    <cellStyle name="Nota 4 3 2 2 10" xfId="25481" xr:uid="{2A8367F6-078E-4A92-AD3D-4C45CC558561}"/>
    <cellStyle name="Nota 4 3 2 2 2" xfId="25482" xr:uid="{FF643739-1B77-4900-A67B-8BA27A7F46AC}"/>
    <cellStyle name="Nota 4 3 2 2 2 2" xfId="25483" xr:uid="{8C044CE7-A992-42D2-9F8F-E544ECB37F71}"/>
    <cellStyle name="Nota 4 3 2 2 2 3" xfId="25484" xr:uid="{349D70BF-C337-4678-92BA-6D0083BE72F1}"/>
    <cellStyle name="Nota 4 3 2 2 2 4" xfId="25485" xr:uid="{C35A9736-8F81-4896-A58F-61ED1798797D}"/>
    <cellStyle name="Nota 4 3 2 2 2 5" xfId="25486" xr:uid="{CA15F951-5F7D-4D61-813A-327385F3C196}"/>
    <cellStyle name="Nota 4 3 2 2 3" xfId="25487" xr:uid="{AAA9A3C3-22A8-4423-9DBC-14F4AB4359E4}"/>
    <cellStyle name="Nota 4 3 2 2 3 2" xfId="25488" xr:uid="{0C4E962B-55CE-423E-9E9A-1AB31BE408BB}"/>
    <cellStyle name="Nota 4 3 2 2 3 3" xfId="25489" xr:uid="{CDD73ADF-435C-4248-BA72-C4DB6FA17294}"/>
    <cellStyle name="Nota 4 3 2 2 3 4" xfId="25490" xr:uid="{83B1AED0-1FD6-4BF8-A78C-FE8B9A763988}"/>
    <cellStyle name="Nota 4 3 2 2 3 5" xfId="25491" xr:uid="{7DB36E13-4581-4DE1-A9B0-E0B32B15C581}"/>
    <cellStyle name="Nota 4 3 2 2 4" xfId="25492" xr:uid="{0FBD23ED-483E-4827-A288-D3AF8BE073D9}"/>
    <cellStyle name="Nota 4 3 2 2 4 2" xfId="25493" xr:uid="{BBF3843E-95D4-4972-8D9E-8B750987F0D0}"/>
    <cellStyle name="Nota 4 3 2 2 4 3" xfId="25494" xr:uid="{960B6D0F-25C8-401C-8A89-BDF24CC73B19}"/>
    <cellStyle name="Nota 4 3 2 2 4 4" xfId="25495" xr:uid="{EEE986EF-4AC1-424C-AB7D-0F95CA075468}"/>
    <cellStyle name="Nota 4 3 2 2 5" xfId="25496" xr:uid="{EB67AE31-05C6-4BF9-9378-181292BB1745}"/>
    <cellStyle name="Nota 4 3 2 2 5 2" xfId="25497" xr:uid="{43C777A8-68E6-4E9A-B95F-E41E58619A00}"/>
    <cellStyle name="Nota 4 3 2 2 5 3" xfId="25498" xr:uid="{0041AA6E-7B90-47B9-93F9-B0FE3296C363}"/>
    <cellStyle name="Nota 4 3 2 2 5 4" xfId="25499" xr:uid="{10D67093-5FD9-4A8E-99E1-1AE6C4D3D1E8}"/>
    <cellStyle name="Nota 4 3 2 2 6" xfId="25500" xr:uid="{6E435FCC-2C60-4796-84E1-FB4E70625FE5}"/>
    <cellStyle name="Nota 4 3 2 2 6 2" xfId="25501" xr:uid="{B7D34A1A-DCD6-4EF5-AE40-E9533142C434}"/>
    <cellStyle name="Nota 4 3 2 2 6 3" xfId="25502" xr:uid="{46E06345-EB33-4240-8BF6-FB66CFDA2365}"/>
    <cellStyle name="Nota 4 3 2 2 6 4" xfId="25503" xr:uid="{CBFB0F54-6193-44E7-B2CF-3B602280526F}"/>
    <cellStyle name="Nota 4 3 2 2 7" xfId="25504" xr:uid="{DBBB880C-F5D7-4F25-AB3C-8FFCE481315C}"/>
    <cellStyle name="Nota 4 3 2 2 8" xfId="25505" xr:uid="{412E6E58-17A6-4387-A4B7-23BAB3E1E137}"/>
    <cellStyle name="Nota 4 3 2 2 9" xfId="25506" xr:uid="{715D5C43-5D9B-4709-A2E5-F065E7E4C857}"/>
    <cellStyle name="Nota 4 3 2 3" xfId="25507" xr:uid="{5598E4D1-28C0-47B8-B202-4045622E5B1D}"/>
    <cellStyle name="Nota 4 3 2 3 10" xfId="25508" xr:uid="{21B04F94-0D48-4716-9DE3-2163F48B91CA}"/>
    <cellStyle name="Nota 4 3 2 3 2" xfId="25509" xr:uid="{F224075C-39CB-4C2D-A7F7-FECE3F120B26}"/>
    <cellStyle name="Nota 4 3 2 3 2 2" xfId="25510" xr:uid="{7F6F4E7D-91AB-4070-AC96-F3669D2C679D}"/>
    <cellStyle name="Nota 4 3 2 3 2 3" xfId="25511" xr:uid="{8B6E38B6-B405-435E-9C26-C6F897D603B1}"/>
    <cellStyle name="Nota 4 3 2 3 2 4" xfId="25512" xr:uid="{43334EDF-C7BF-42DE-9741-4CFEEDF069B6}"/>
    <cellStyle name="Nota 4 3 2 3 2 5" xfId="25513" xr:uid="{3D369413-75B8-429A-8AC8-F6CD3A0CAD31}"/>
    <cellStyle name="Nota 4 3 2 3 3" xfId="25514" xr:uid="{DAE0891C-9D28-4C1E-B53A-125A76465C2D}"/>
    <cellStyle name="Nota 4 3 2 3 3 2" xfId="25515" xr:uid="{0164C9B3-40C1-493E-879B-9026A8045C0A}"/>
    <cellStyle name="Nota 4 3 2 3 3 3" xfId="25516" xr:uid="{9291A8F2-DB50-4D8E-B524-9D4EFDB5104D}"/>
    <cellStyle name="Nota 4 3 2 3 3 4" xfId="25517" xr:uid="{C2529189-9506-4CD0-89C2-CE87C5BB00E6}"/>
    <cellStyle name="Nota 4 3 2 3 3 5" xfId="25518" xr:uid="{40362F0C-C4B2-4C9D-97FA-4B0325904987}"/>
    <cellStyle name="Nota 4 3 2 3 4" xfId="25519" xr:uid="{0C622A12-1EED-470C-A3F2-E6D78AAC2F43}"/>
    <cellStyle name="Nota 4 3 2 3 4 2" xfId="25520" xr:uid="{080F0284-D711-4B7D-B48C-D110F0747CAA}"/>
    <cellStyle name="Nota 4 3 2 3 4 3" xfId="25521" xr:uid="{0500292C-032E-4E10-B796-F79DAB32F66F}"/>
    <cellStyle name="Nota 4 3 2 3 4 4" xfId="25522" xr:uid="{CCFEF063-CC0A-44C4-B22E-4AD010CCF892}"/>
    <cellStyle name="Nota 4 3 2 3 5" xfId="25523" xr:uid="{F00D7D62-419E-4770-990A-D432DE141FF2}"/>
    <cellStyle name="Nota 4 3 2 3 5 2" xfId="25524" xr:uid="{9202E621-840D-4BD2-AF4F-494D20E299EA}"/>
    <cellStyle name="Nota 4 3 2 3 5 3" xfId="25525" xr:uid="{4928AC1C-2CE1-456E-B25A-A8C002061C8F}"/>
    <cellStyle name="Nota 4 3 2 3 5 4" xfId="25526" xr:uid="{ED4D89DB-5E48-4754-A654-208DF3DC7AEF}"/>
    <cellStyle name="Nota 4 3 2 3 6" xfId="25527" xr:uid="{74EF6976-D0E3-4CC0-98E8-C2CFC9770C8A}"/>
    <cellStyle name="Nota 4 3 2 3 6 2" xfId="25528" xr:uid="{33F8CE39-C73D-472F-8C25-6B634A7B4FBF}"/>
    <cellStyle name="Nota 4 3 2 3 6 3" xfId="25529" xr:uid="{D083D68B-A163-41C0-BAD9-0F1ADC371041}"/>
    <cellStyle name="Nota 4 3 2 3 6 4" xfId="25530" xr:uid="{E2846CC3-454D-4A69-8F49-5D1A4AE66CDC}"/>
    <cellStyle name="Nota 4 3 2 3 7" xfId="25531" xr:uid="{17EEFFB8-A2C2-4A19-9B54-90A90E4CBBBA}"/>
    <cellStyle name="Nota 4 3 2 3 8" xfId="25532" xr:uid="{69A6504B-6BA9-433A-A4BD-2EADE1B75FB2}"/>
    <cellStyle name="Nota 4 3 2 3 9" xfId="25533" xr:uid="{5392A88A-4C73-4620-ADED-C227D366E74E}"/>
    <cellStyle name="Nota 4 3 2 4" xfId="25534" xr:uid="{F37345B2-EC06-4E03-A76D-8CFC8E92CF9C}"/>
    <cellStyle name="Nota 4 3 2 4 2" xfId="25535" xr:uid="{D9FDED6F-ED95-4506-9104-1FC2BDB399D8}"/>
    <cellStyle name="Nota 4 3 2 4 3" xfId="25536" xr:uid="{E5D68166-834D-427C-AEBC-5C654F65C526}"/>
    <cellStyle name="Nota 4 3 2 4 4" xfId="25537" xr:uid="{C0A62340-BA5F-4A5B-826F-68166C7C3542}"/>
    <cellStyle name="Nota 4 3 2 4 5" xfId="25538" xr:uid="{BE154463-D5B1-452F-845E-7840358EB151}"/>
    <cellStyle name="Nota 4 3 2 5" xfId="25539" xr:uid="{5D73D332-1676-45FA-9103-B68B5CB3E46D}"/>
    <cellStyle name="Nota 4 3 2 5 2" xfId="25540" xr:uid="{BC086CDF-A1A7-4634-B798-3C56A2448516}"/>
    <cellStyle name="Nota 4 3 2 5 3" xfId="25541" xr:uid="{4C86B184-447B-4B0A-B0AA-FEBA76D3AB7F}"/>
    <cellStyle name="Nota 4 3 2 5 4" xfId="25542" xr:uid="{E4B6B6DC-1B69-4FCC-B9D4-14C603A0CC6C}"/>
    <cellStyle name="Nota 4 3 2 5 5" xfId="25543" xr:uid="{BD82A27E-CF30-4737-8201-AE38959E2CE8}"/>
    <cellStyle name="Nota 4 3 2 6" xfId="25544" xr:uid="{6D3F89AF-B820-4112-9BC5-5D5995F05F8C}"/>
    <cellStyle name="Nota 4 3 2 6 2" xfId="25545" xr:uid="{4E66A638-36BC-4818-8B24-BE9FEE14A376}"/>
    <cellStyle name="Nota 4 3 2 6 3" xfId="25546" xr:uid="{F5E760AD-4F36-45C0-B7D3-5E31FC6BDE14}"/>
    <cellStyle name="Nota 4 3 2 6 4" xfId="25547" xr:uid="{5F9CDBE0-4F11-4CD7-9721-C8DD2EBA33BF}"/>
    <cellStyle name="Nota 4 3 2 7" xfId="25548" xr:uid="{741E0A1C-C2E7-4439-B196-5572D7DE79B2}"/>
    <cellStyle name="Nota 4 3 2 7 2" xfId="25549" xr:uid="{435F4EC7-0068-4F8F-80C9-E5E0B7B3CACE}"/>
    <cellStyle name="Nota 4 3 2 7 3" xfId="25550" xr:uid="{B25BF9B7-E8E4-4014-B45C-E56AB85EEB2A}"/>
    <cellStyle name="Nota 4 3 2 7 4" xfId="25551" xr:uid="{EBCEC595-CF4A-4257-8D7A-1BA268CFB5AE}"/>
    <cellStyle name="Nota 4 3 2 8" xfId="25552" xr:uid="{1F58557C-5A1B-47E2-A343-660726D9FD8D}"/>
    <cellStyle name="Nota 4 3 2 8 2" xfId="25553" xr:uid="{8558D9B7-ECDF-42F0-90CE-4BC7F585C819}"/>
    <cellStyle name="Nota 4 3 2 8 3" xfId="25554" xr:uid="{B300BC57-0AB9-4064-81B4-1AB25442C1A1}"/>
    <cellStyle name="Nota 4 3 2 8 4" xfId="25555" xr:uid="{8CC7272D-ABD9-4B86-8644-F198A6CB6140}"/>
    <cellStyle name="Nota 4 3 2 9" xfId="25556" xr:uid="{55861610-733E-4D45-914E-DD29975346F8}"/>
    <cellStyle name="Nota 4 3 3" xfId="25557" xr:uid="{25CDFC90-3D79-4F3C-A97C-659BD5AF86DD}"/>
    <cellStyle name="Nota 4 3 3 10" xfId="25558" xr:uid="{02DF481A-B86B-4118-A158-7300C41EEA56}"/>
    <cellStyle name="Nota 4 3 3 2" xfId="25559" xr:uid="{57E430CD-3A50-4B8A-8672-138BDED9C8D7}"/>
    <cellStyle name="Nota 4 3 3 2 2" xfId="25560" xr:uid="{818B5F4D-AF2C-411E-B266-2E9E6A107D44}"/>
    <cellStyle name="Nota 4 3 3 2 3" xfId="25561" xr:uid="{E9CFF6E2-55F6-4537-BDD6-ADD7774C680E}"/>
    <cellStyle name="Nota 4 3 3 2 4" xfId="25562" xr:uid="{486ABC6D-0541-4D1A-BE8A-E5AAD198952D}"/>
    <cellStyle name="Nota 4 3 3 2 5" xfId="25563" xr:uid="{99F849C6-7019-4C0A-BA7B-F20BCF6BF82D}"/>
    <cellStyle name="Nota 4 3 3 3" xfId="25564" xr:uid="{1EA7C21E-C529-406B-BBBA-4899B5451BC9}"/>
    <cellStyle name="Nota 4 3 3 3 2" xfId="25565" xr:uid="{89933946-3680-4EA3-93B6-0EB5E4CA7ED6}"/>
    <cellStyle name="Nota 4 3 3 3 3" xfId="25566" xr:uid="{4B8E715D-04DE-416F-B34D-D4F710FCAA48}"/>
    <cellStyle name="Nota 4 3 3 3 4" xfId="25567" xr:uid="{DC3160BE-938E-4359-81F5-9303B7D35B62}"/>
    <cellStyle name="Nota 4 3 3 3 5" xfId="25568" xr:uid="{77DB4710-818E-4AB2-AE02-71C97E2B0DFF}"/>
    <cellStyle name="Nota 4 3 3 4" xfId="25569" xr:uid="{7CA84401-E76C-4763-AE94-6BA6782EDF1D}"/>
    <cellStyle name="Nota 4 3 3 4 2" xfId="25570" xr:uid="{BDDFED96-2527-492C-83FA-497FBDEFA0E6}"/>
    <cellStyle name="Nota 4 3 3 4 3" xfId="25571" xr:uid="{CEE57E90-3C0C-41E8-BB3B-B7ED638C5E18}"/>
    <cellStyle name="Nota 4 3 3 4 4" xfId="25572" xr:uid="{5D82DB0F-D5F5-464D-AE75-9A01EB338345}"/>
    <cellStyle name="Nota 4 3 3 5" xfId="25573" xr:uid="{72FA11BC-F417-4E91-9B23-5DE3FF42C84A}"/>
    <cellStyle name="Nota 4 3 3 5 2" xfId="25574" xr:uid="{1D055672-9DDD-42EE-8EC8-44F8CDA4BF2A}"/>
    <cellStyle name="Nota 4 3 3 5 3" xfId="25575" xr:uid="{7086516D-D337-44C0-97D8-F548132CD00E}"/>
    <cellStyle name="Nota 4 3 3 5 4" xfId="25576" xr:uid="{CF3F1CB8-9EBF-49E5-832B-7C38E64AF097}"/>
    <cellStyle name="Nota 4 3 3 6" xfId="25577" xr:uid="{4137D3E5-ABD9-4751-9919-A1E118FF04FF}"/>
    <cellStyle name="Nota 4 3 3 6 2" xfId="25578" xr:uid="{9856877B-0D92-48C9-8346-97A21C977689}"/>
    <cellStyle name="Nota 4 3 3 6 3" xfId="25579" xr:uid="{E8D9A352-FA75-4F15-A4D3-C74C6374FF74}"/>
    <cellStyle name="Nota 4 3 3 6 4" xfId="25580" xr:uid="{C96A3E75-7D44-4097-A516-13F3CAA85B83}"/>
    <cellStyle name="Nota 4 3 3 7" xfId="25581" xr:uid="{E5B1308F-A469-4E8D-BF50-27E0997A229F}"/>
    <cellStyle name="Nota 4 3 3 8" xfId="25582" xr:uid="{E6DE767C-29A3-4465-8E76-5935454F8A55}"/>
    <cellStyle name="Nota 4 3 3 9" xfId="25583" xr:uid="{343E56A6-5AD8-4D6D-9EF8-1C02D7881DCF}"/>
    <cellStyle name="Nota 4 3 4" xfId="25584" xr:uid="{7A7E4B6C-D673-420B-BFF9-69950C77CA66}"/>
    <cellStyle name="Nota 4 3 4 10" xfId="25585" xr:uid="{FE42231C-3646-4A7C-BD92-FA02DF3F47E8}"/>
    <cellStyle name="Nota 4 3 4 2" xfId="25586" xr:uid="{9BF24E4A-4068-4993-B4CB-CC57658CFEEF}"/>
    <cellStyle name="Nota 4 3 4 2 2" xfId="25587" xr:uid="{23F12CC8-585D-4192-B4FC-B8029EA4F506}"/>
    <cellStyle name="Nota 4 3 4 2 3" xfId="25588" xr:uid="{05BD84CF-01DD-46A5-A75D-7E3AA3D53FFC}"/>
    <cellStyle name="Nota 4 3 4 2 4" xfId="25589" xr:uid="{6060F92A-CDBA-42F3-AF3F-A6333D2855D3}"/>
    <cellStyle name="Nota 4 3 4 2 5" xfId="25590" xr:uid="{A68A6F82-9EB9-4EB9-B2CB-D9A9AF274ACE}"/>
    <cellStyle name="Nota 4 3 4 3" xfId="25591" xr:uid="{982757EA-5492-4683-9934-A05D98604EF5}"/>
    <cellStyle name="Nota 4 3 4 3 2" xfId="25592" xr:uid="{E1ED44E0-2948-45CD-9E20-D955D90ABC98}"/>
    <cellStyle name="Nota 4 3 4 3 3" xfId="25593" xr:uid="{FE51A533-CB21-4F67-B172-F677438A8D65}"/>
    <cellStyle name="Nota 4 3 4 3 4" xfId="25594" xr:uid="{F319488D-A218-418D-BC50-480CD3450393}"/>
    <cellStyle name="Nota 4 3 4 3 5" xfId="25595" xr:uid="{D6B2B9BB-E6D2-410E-96B4-7BE525CD66D2}"/>
    <cellStyle name="Nota 4 3 4 4" xfId="25596" xr:uid="{0D0D5795-2DE5-44CD-A027-11101CE04D05}"/>
    <cellStyle name="Nota 4 3 4 4 2" xfId="25597" xr:uid="{C05D4301-06AC-4403-ACED-5A3BAA796AB5}"/>
    <cellStyle name="Nota 4 3 4 4 3" xfId="25598" xr:uid="{FA370231-39FC-4948-9DC7-051B29649916}"/>
    <cellStyle name="Nota 4 3 4 4 4" xfId="25599" xr:uid="{EE1DDBD6-10A0-4252-A408-0B0083D2E28D}"/>
    <cellStyle name="Nota 4 3 4 5" xfId="25600" xr:uid="{62E6115D-9D30-4F94-9670-F1E61510A778}"/>
    <cellStyle name="Nota 4 3 4 5 2" xfId="25601" xr:uid="{DF2D269F-C8A0-434A-B91C-890EB3B3AE5E}"/>
    <cellStyle name="Nota 4 3 4 5 3" xfId="25602" xr:uid="{D92E2C3B-896A-4A2E-9E6A-40FAF869F470}"/>
    <cellStyle name="Nota 4 3 4 5 4" xfId="25603" xr:uid="{293D552C-0002-43BC-97B4-F32739F46ADA}"/>
    <cellStyle name="Nota 4 3 4 6" xfId="25604" xr:uid="{70BEE143-0257-4716-9A86-15CC32A3E995}"/>
    <cellStyle name="Nota 4 3 4 6 2" xfId="25605" xr:uid="{59F41372-EFA2-4D79-934A-77D3FB0C13D9}"/>
    <cellStyle name="Nota 4 3 4 6 3" xfId="25606" xr:uid="{7E2AE212-7B47-4E90-9F19-981AA0AC3E9E}"/>
    <cellStyle name="Nota 4 3 4 6 4" xfId="25607" xr:uid="{8ABCF919-D3F1-4C1E-AA87-426119AE0B43}"/>
    <cellStyle name="Nota 4 3 4 7" xfId="25608" xr:uid="{67493459-7D7F-4C34-816A-99954B71C9FA}"/>
    <cellStyle name="Nota 4 3 4 8" xfId="25609" xr:uid="{A745C8BD-7FDF-4D18-A900-97C7E7C0B015}"/>
    <cellStyle name="Nota 4 3 4 9" xfId="25610" xr:uid="{6CF37FCF-110D-45E0-AF7F-9BCC69ADE170}"/>
    <cellStyle name="Nota 4 3 5" xfId="25611" xr:uid="{C39D3B12-A040-4DB4-9B64-D004F865E6AA}"/>
    <cellStyle name="Nota 4 3 5 10" xfId="25612" xr:uid="{4EE675BF-2A6A-44F3-A87C-D1BADB1927C7}"/>
    <cellStyle name="Nota 4 3 5 2" xfId="25613" xr:uid="{E256A088-5BEB-4461-9CD7-41D2BADC2011}"/>
    <cellStyle name="Nota 4 3 5 2 2" xfId="25614" xr:uid="{8A5C239F-8F75-4BC1-938C-0CCED8F48F37}"/>
    <cellStyle name="Nota 4 3 5 2 3" xfId="25615" xr:uid="{55461781-E92A-4221-94D0-88ABFE9DCBA1}"/>
    <cellStyle name="Nota 4 3 5 2 4" xfId="25616" xr:uid="{CB9B6B12-0788-4472-AEBE-A393E1B5E1F8}"/>
    <cellStyle name="Nota 4 3 5 2 5" xfId="25617" xr:uid="{EB26BE2F-E8DE-4C69-97A6-446C65A73125}"/>
    <cellStyle name="Nota 4 3 5 3" xfId="25618" xr:uid="{8AD8F809-2ACA-42AF-B6BE-4632E4C5B49B}"/>
    <cellStyle name="Nota 4 3 5 3 2" xfId="25619" xr:uid="{59EC358A-F3F4-4954-8664-7B904F3AFAA1}"/>
    <cellStyle name="Nota 4 3 5 3 3" xfId="25620" xr:uid="{BE788F87-9964-4DB0-8581-68EEA04EBC1E}"/>
    <cellStyle name="Nota 4 3 5 3 4" xfId="25621" xr:uid="{FF0CB14C-0DF3-4E0D-99AB-E837CF736461}"/>
    <cellStyle name="Nota 4 3 5 3 5" xfId="25622" xr:uid="{42C2EFA0-C979-432B-BBCA-D9E62F314A5A}"/>
    <cellStyle name="Nota 4 3 5 4" xfId="25623" xr:uid="{A3600924-A4DE-4A47-9926-6CB54643C309}"/>
    <cellStyle name="Nota 4 3 5 4 2" xfId="25624" xr:uid="{B584D1EC-1ADB-4D91-B87A-2686F7F78B59}"/>
    <cellStyle name="Nota 4 3 5 4 3" xfId="25625" xr:uid="{28EC2F37-CE2B-4831-8002-1BB320D6766A}"/>
    <cellStyle name="Nota 4 3 5 4 4" xfId="25626" xr:uid="{C733E90D-6F3D-460A-809D-41AD101712F5}"/>
    <cellStyle name="Nota 4 3 5 5" xfId="25627" xr:uid="{5E109894-FCBE-454E-835F-E6C2646F6B99}"/>
    <cellStyle name="Nota 4 3 5 5 2" xfId="25628" xr:uid="{C8663960-2958-4D5E-8A5C-8B849BD65838}"/>
    <cellStyle name="Nota 4 3 5 5 3" xfId="25629" xr:uid="{B3FAD7D1-8FFC-4006-845F-FC4CCFFC7680}"/>
    <cellStyle name="Nota 4 3 5 5 4" xfId="25630" xr:uid="{2F48735A-CD49-4656-89B1-3F5B9D9C1F76}"/>
    <cellStyle name="Nota 4 3 5 6" xfId="25631" xr:uid="{D97EE910-C213-48ED-B20B-EA8B9F61011D}"/>
    <cellStyle name="Nota 4 3 5 6 2" xfId="25632" xr:uid="{5AA12B59-C532-459A-8B07-A4A9A711D0C5}"/>
    <cellStyle name="Nota 4 3 5 6 3" xfId="25633" xr:uid="{1807544B-A863-4DCB-B061-2254A79B9555}"/>
    <cellStyle name="Nota 4 3 5 6 4" xfId="25634" xr:uid="{B9A6E460-A8BB-4CCC-B5B2-38280D34539C}"/>
    <cellStyle name="Nota 4 3 5 7" xfId="25635" xr:uid="{2C04F415-3FF7-49F9-ACA1-E53539F043C8}"/>
    <cellStyle name="Nota 4 3 5 8" xfId="25636" xr:uid="{A9ED117D-DF1B-43F2-A4A7-2A16BD3A87D6}"/>
    <cellStyle name="Nota 4 3 5 9" xfId="25637" xr:uid="{B9FFF703-CC7F-491E-8C24-5F996AF7E861}"/>
    <cellStyle name="Nota 4 3 6" xfId="25638" xr:uid="{27D36D97-2EEE-49AB-B2C7-3F7D7E49168D}"/>
    <cellStyle name="Nota 4 3 6 2" xfId="25639" xr:uid="{BA8C9213-E421-4A4D-8A7B-7EAB86789A1E}"/>
    <cellStyle name="Nota 4 3 6 3" xfId="25640" xr:uid="{BC9796E7-5164-4309-A502-453B7AD44100}"/>
    <cellStyle name="Nota 4 3 6 4" xfId="25641" xr:uid="{4334DC36-5368-416A-95B8-A4ADC6B1AF8F}"/>
    <cellStyle name="Nota 4 3 6 5" xfId="25642" xr:uid="{78312AF1-E014-417D-992B-A9338C91686F}"/>
    <cellStyle name="Nota 4 3 7" xfId="25643" xr:uid="{F157DBB9-3168-4423-B667-C78824D80ACA}"/>
    <cellStyle name="Nota 4 3 7 2" xfId="25644" xr:uid="{A64DF2DC-08CD-4338-9FEE-54D15737F2C3}"/>
    <cellStyle name="Nota 4 3 7 3" xfId="25645" xr:uid="{F7B130CB-B66F-4116-B5E8-B1FD45C264B3}"/>
    <cellStyle name="Nota 4 3 7 4" xfId="25646" xr:uid="{DC687E4F-CE8C-4F90-9E32-DB57C25EA53F}"/>
    <cellStyle name="Nota 4 3 8" xfId="25647" xr:uid="{9950EC27-1F5A-4B6F-AE05-DAEE366C68B3}"/>
    <cellStyle name="Nota 4 3 8 2" xfId="25648" xr:uid="{127693C4-619D-463D-AB6F-D4838D869244}"/>
    <cellStyle name="Nota 4 3 8 3" xfId="25649" xr:uid="{50175BC6-1B52-411B-BDAF-DA01220B071E}"/>
    <cellStyle name="Nota 4 3 8 4" xfId="25650" xr:uid="{62C54C9D-6EDD-43FF-97D3-FB4EC14C59FF}"/>
    <cellStyle name="Nota 4 3 9" xfId="25651" xr:uid="{014E453F-AB14-481B-8D3A-E3AD8D711B75}"/>
    <cellStyle name="Nota 4 3 9 2" xfId="25652" xr:uid="{353B9AC7-BD25-49F0-BFE3-6E4A3D033353}"/>
    <cellStyle name="Nota 4 3 9 3" xfId="25653" xr:uid="{889395C3-C6C2-4237-9948-A39E223944E5}"/>
    <cellStyle name="Nota 4 3 9 4" xfId="25654" xr:uid="{ED5E45A1-6450-49DA-8BDF-064E8AB86C46}"/>
    <cellStyle name="Nota 4 4" xfId="25655" xr:uid="{838DA4F7-8C88-4466-9A87-523722953F87}"/>
    <cellStyle name="Nota 4 4 10" xfId="25656" xr:uid="{6E78610D-A9E1-47AB-ABD8-330C8ACC5278}"/>
    <cellStyle name="Nota 4 4 2" xfId="25657" xr:uid="{4FF89FAB-4496-4A3A-AAE4-211D6E700752}"/>
    <cellStyle name="Nota 4 4 2 2" xfId="25658" xr:uid="{76571136-B1DD-40E0-9CC0-EABCF07C71A2}"/>
    <cellStyle name="Nota 4 4 2 3" xfId="25659" xr:uid="{C8DA96AD-87E6-4BD8-816B-495037DDE8FC}"/>
    <cellStyle name="Nota 4 4 2 4" xfId="25660" xr:uid="{3A459BBD-8E1C-4BE5-8049-1D36A386B4C8}"/>
    <cellStyle name="Nota 4 4 2 5" xfId="25661" xr:uid="{7B6FD4EA-52AF-4391-8A53-741398D0A7C3}"/>
    <cellStyle name="Nota 4 4 3" xfId="25662" xr:uid="{2F458F8C-BE79-4760-ABD0-A306D834D41F}"/>
    <cellStyle name="Nota 4 4 3 2" xfId="25663" xr:uid="{5A9B9E01-7E42-4569-A278-11D6F1BFE190}"/>
    <cellStyle name="Nota 4 4 3 3" xfId="25664" xr:uid="{0931D2B7-2C88-4BF8-A745-716C8295F89C}"/>
    <cellStyle name="Nota 4 4 3 4" xfId="25665" xr:uid="{7F0556E0-EF08-454F-84F4-DFD3FE5BCF4B}"/>
    <cellStyle name="Nota 4 4 3 5" xfId="25666" xr:uid="{1DBEFAB2-97B6-4E8A-A4EB-90CBEBDEB623}"/>
    <cellStyle name="Nota 4 4 4" xfId="25667" xr:uid="{88C1AD24-F801-4451-A0A5-6AC8E2DF37D1}"/>
    <cellStyle name="Nota 4 4 4 2" xfId="25668" xr:uid="{33CFA828-42A8-41AA-A26F-3BA327D9B9EA}"/>
    <cellStyle name="Nota 4 4 4 3" xfId="25669" xr:uid="{830C6679-0447-4A29-B79B-E137D40DD939}"/>
    <cellStyle name="Nota 4 4 4 4" xfId="25670" xr:uid="{3E0E2A0F-0052-4066-B130-47B0A8097FB3}"/>
    <cellStyle name="Nota 4 4 5" xfId="25671" xr:uid="{728DA9D1-9741-4779-8050-6665716D123C}"/>
    <cellStyle name="Nota 4 4 5 2" xfId="25672" xr:uid="{0C4914D6-0DD8-4C38-9C2F-DBBED15D27B7}"/>
    <cellStyle name="Nota 4 4 5 3" xfId="25673" xr:uid="{B8E38D0F-00B9-4DC3-8B10-539FF5D1F42E}"/>
    <cellStyle name="Nota 4 4 5 4" xfId="25674" xr:uid="{9CF1D543-23B9-4F6A-9822-E9286D5E58EB}"/>
    <cellStyle name="Nota 4 4 6" xfId="25675" xr:uid="{6E019B41-877A-46C3-B357-8AB4877DECA9}"/>
    <cellStyle name="Nota 4 4 6 2" xfId="25676" xr:uid="{D9D57AC9-7A5E-4C65-A2F0-F629CE64CE2C}"/>
    <cellStyle name="Nota 4 4 6 3" xfId="25677" xr:uid="{2A7FB235-E59B-462B-8F77-BBFC5898F7A1}"/>
    <cellStyle name="Nota 4 4 6 4" xfId="25678" xr:uid="{3B100284-1894-45AC-86D2-70AF8A1E3A99}"/>
    <cellStyle name="Nota 4 4 7" xfId="25679" xr:uid="{7342DDFA-F663-412A-9063-7899D1747392}"/>
    <cellStyle name="Nota 4 4 8" xfId="25680" xr:uid="{D2D137ED-E109-496A-B055-A8D07AB71CE9}"/>
    <cellStyle name="Nota 4 4 9" xfId="25681" xr:uid="{1181B1C2-1B36-4789-8692-892A0281081C}"/>
    <cellStyle name="Nota 4 5" xfId="25682" xr:uid="{C7DAA4D0-2D4C-4B6D-A445-9912A6242F17}"/>
    <cellStyle name="Nota 4 5 10" xfId="25683" xr:uid="{DD15C5BD-EDF1-405B-BCEC-EAD0B33F5325}"/>
    <cellStyle name="Nota 4 5 2" xfId="25684" xr:uid="{9353717D-C6A7-41D7-8D51-386C6EF6BB86}"/>
    <cellStyle name="Nota 4 5 2 2" xfId="25685" xr:uid="{E6C06FBF-D154-49CE-B3FC-FAC91DA6A1BB}"/>
    <cellStyle name="Nota 4 5 2 3" xfId="25686" xr:uid="{FC3ECF16-2BD4-463F-81CE-E7A6C155B760}"/>
    <cellStyle name="Nota 4 5 2 4" xfId="25687" xr:uid="{267427F4-7E89-4CB4-8E1C-AA8A27AB62DC}"/>
    <cellStyle name="Nota 4 5 2 5" xfId="25688" xr:uid="{C7E5A937-E6BD-4FA4-8E64-FA37F721B599}"/>
    <cellStyle name="Nota 4 5 3" xfId="25689" xr:uid="{2CC668FF-91D6-4CED-A9E8-2BC91E8D10F4}"/>
    <cellStyle name="Nota 4 5 3 2" xfId="25690" xr:uid="{A486F94A-CA32-4BC3-86A8-143FF759C505}"/>
    <cellStyle name="Nota 4 5 3 3" xfId="25691" xr:uid="{C3F55F16-D2F6-42B8-94DA-AE5EBEE3657D}"/>
    <cellStyle name="Nota 4 5 3 4" xfId="25692" xr:uid="{E2E42AB2-955D-415D-9AEB-9F60513E791E}"/>
    <cellStyle name="Nota 4 5 3 5" xfId="25693" xr:uid="{EA760629-0546-429D-BBED-78B63196A2DD}"/>
    <cellStyle name="Nota 4 5 4" xfId="25694" xr:uid="{8D924640-FF0F-4575-A384-AE76823026B4}"/>
    <cellStyle name="Nota 4 5 4 2" xfId="25695" xr:uid="{BF74721D-C5AA-4E6C-9A2F-D2AE9BE82042}"/>
    <cellStyle name="Nota 4 5 4 3" xfId="25696" xr:uid="{440861C6-A84F-4CFE-B2D3-B5C7320D5E88}"/>
    <cellStyle name="Nota 4 5 4 4" xfId="25697" xr:uid="{A2BF68BF-C9D3-48D8-95E0-D1A8C643E86F}"/>
    <cellStyle name="Nota 4 5 5" xfId="25698" xr:uid="{B9F1EEA3-7708-42B0-ABB5-5A0C59278B49}"/>
    <cellStyle name="Nota 4 5 5 2" xfId="25699" xr:uid="{EDD89CDC-1FF9-4BF1-9A9F-697842E287A6}"/>
    <cellStyle name="Nota 4 5 5 3" xfId="25700" xr:uid="{B5AA9DA7-5BC8-432D-A384-E1DE87DA5AAD}"/>
    <cellStyle name="Nota 4 5 5 4" xfId="25701" xr:uid="{3FA7DA60-2CA5-4F19-A335-0405B762BB38}"/>
    <cellStyle name="Nota 4 5 6" xfId="25702" xr:uid="{BC223694-7416-4237-8E47-64F4FBBE7B66}"/>
    <cellStyle name="Nota 4 5 6 2" xfId="25703" xr:uid="{02285D75-E6C4-4AAC-87AD-3A62AAF87DAD}"/>
    <cellStyle name="Nota 4 5 6 3" xfId="25704" xr:uid="{6402119C-51C5-4BA6-8468-7EFF7808D29C}"/>
    <cellStyle name="Nota 4 5 6 4" xfId="25705" xr:uid="{45B95F85-31AA-48CB-8AE1-819D13BC98EF}"/>
    <cellStyle name="Nota 4 5 7" xfId="25706" xr:uid="{1A0AAB82-018C-4EE9-86C6-2DE7FCF032CD}"/>
    <cellStyle name="Nota 4 5 8" xfId="25707" xr:uid="{AA573DA7-EA77-4BE4-A76A-0F0E8D4E9D29}"/>
    <cellStyle name="Nota 4 5 9" xfId="25708" xr:uid="{F708CA7A-4496-4987-955B-B66C44E185DF}"/>
    <cellStyle name="Nota 4 6" xfId="25709" xr:uid="{D9D30050-5189-4A24-9710-FABFE143B413}"/>
    <cellStyle name="Nota 4 6 10" xfId="25710" xr:uid="{7390C2B7-ED74-4966-A897-4D7966C45B2B}"/>
    <cellStyle name="Nota 4 6 2" xfId="25711" xr:uid="{FF3D8A2B-5658-48CB-9EFA-0EA54ADC6BA9}"/>
    <cellStyle name="Nota 4 6 2 2" xfId="25712" xr:uid="{EC98D348-705F-4A9C-990F-8D629F4B7B79}"/>
    <cellStyle name="Nota 4 6 2 3" xfId="25713" xr:uid="{553AED42-CC3B-49B6-9A7B-07E079DA861F}"/>
    <cellStyle name="Nota 4 6 2 4" xfId="25714" xr:uid="{84587E44-BD4D-49A6-A6B9-81437B003CD3}"/>
    <cellStyle name="Nota 4 6 2 5" xfId="25715" xr:uid="{D566CED0-8BFF-47E8-A006-9EDD1F16ACB2}"/>
    <cellStyle name="Nota 4 6 3" xfId="25716" xr:uid="{11F2988C-A664-4762-834B-066DC5399058}"/>
    <cellStyle name="Nota 4 6 3 2" xfId="25717" xr:uid="{362FE6F0-AEA8-4436-AE23-E7DB844FC887}"/>
    <cellStyle name="Nota 4 6 3 3" xfId="25718" xr:uid="{6354FC7B-A055-43CF-A1E8-5C5BAA275A0D}"/>
    <cellStyle name="Nota 4 6 3 4" xfId="25719" xr:uid="{BA3083D5-70D3-45B4-B4AE-6136D40D6C7A}"/>
    <cellStyle name="Nota 4 6 3 5" xfId="25720" xr:uid="{EFAF58F8-9B3D-44DC-8416-26DB79C49989}"/>
    <cellStyle name="Nota 4 6 4" xfId="25721" xr:uid="{1986367E-179F-4139-9C36-8AC2603B184D}"/>
    <cellStyle name="Nota 4 6 4 2" xfId="25722" xr:uid="{D290442A-03DA-4B40-A2D6-8EA59363244E}"/>
    <cellStyle name="Nota 4 6 4 3" xfId="25723" xr:uid="{C1ECF4CC-639D-4F44-B391-A25A25567416}"/>
    <cellStyle name="Nota 4 6 4 4" xfId="25724" xr:uid="{1BEED1C9-0DB6-448A-BA84-79C41C1922B1}"/>
    <cellStyle name="Nota 4 6 5" xfId="25725" xr:uid="{44F87AA8-5407-4A02-8A26-989E47202B25}"/>
    <cellStyle name="Nota 4 6 5 2" xfId="25726" xr:uid="{17583649-0309-498E-B50B-C7959995B2A6}"/>
    <cellStyle name="Nota 4 6 5 3" xfId="25727" xr:uid="{B914AD8F-3EC2-4E7E-B90B-42637F38EAD2}"/>
    <cellStyle name="Nota 4 6 5 4" xfId="25728" xr:uid="{9F1C0744-F667-437F-930F-AF1DA73BFC24}"/>
    <cellStyle name="Nota 4 6 6" xfId="25729" xr:uid="{D5EB6750-F2A1-4B62-BA12-87B53E3D9E95}"/>
    <cellStyle name="Nota 4 6 6 2" xfId="25730" xr:uid="{E9A3CA6C-F4F5-4FE6-A818-F0BA94808BB6}"/>
    <cellStyle name="Nota 4 6 6 3" xfId="25731" xr:uid="{5D4CD4AA-6E66-4694-AFAD-EEDE6DEBFFB6}"/>
    <cellStyle name="Nota 4 6 6 4" xfId="25732" xr:uid="{66E7DB65-7BB5-4A07-9429-EC4065E9FB57}"/>
    <cellStyle name="Nota 4 6 7" xfId="25733" xr:uid="{05001367-8903-4C4D-AB81-89F53EDD6987}"/>
    <cellStyle name="Nota 4 6 8" xfId="25734" xr:uid="{10B04BA6-FB8C-416F-A151-51A67709BA4D}"/>
    <cellStyle name="Nota 4 6 9" xfId="25735" xr:uid="{66CDD245-FB22-43FD-90D8-7BDC07528421}"/>
    <cellStyle name="Nota 4 7" xfId="25736" xr:uid="{DC282D99-A334-4139-B73C-DC46577E45DF}"/>
    <cellStyle name="Nota 4 7 2" xfId="25737" xr:uid="{6D1127A9-0B02-40BA-B3C1-8A004EB242A7}"/>
    <cellStyle name="Nota 4 7 3" xfId="25738" xr:uid="{41467A0C-D869-44C9-8A33-D8459EB1BFA3}"/>
    <cellStyle name="Nota 4 7 4" xfId="25739" xr:uid="{E8F57F47-DA03-4640-B8FD-6AEEC0B80827}"/>
    <cellStyle name="Nota 4 7 5" xfId="25740" xr:uid="{8B2882C0-7041-4E89-A55C-4A165E84C358}"/>
    <cellStyle name="Nota 4 8" xfId="25741" xr:uid="{0B060DC6-EB40-480F-88DC-A65987C871A3}"/>
    <cellStyle name="Nota 4 8 2" xfId="25742" xr:uid="{0FF0CA33-ECDA-49D4-B7D8-3CE71DFC5C6D}"/>
    <cellStyle name="Nota 4 8 3" xfId="25743" xr:uid="{F597602E-93BD-4EAD-BBE5-8A1BD141B581}"/>
    <cellStyle name="Nota 4 8 4" xfId="25744" xr:uid="{61C3CCAC-8A5A-488B-9646-01D066E6A49D}"/>
    <cellStyle name="Nota 4 9" xfId="25745" xr:uid="{3B1B89C0-10A3-4EE9-823B-F2A3273CEB64}"/>
    <cellStyle name="Nota 4 9 2" xfId="25746" xr:uid="{76D2B69A-26E9-41A5-B7D3-C1C46DC7DF96}"/>
    <cellStyle name="Nota 4 9 3" xfId="25747" xr:uid="{72B69260-A2E2-439A-8596-414D7C0ECBF7}"/>
    <cellStyle name="Nota 4 9 4" xfId="25748" xr:uid="{9E9C0FC4-91A4-4B5C-B73A-132650158ABB}"/>
    <cellStyle name="Nota 5" xfId="538" xr:uid="{E1FDFF1B-ECD5-48A5-A564-56416D872702}"/>
    <cellStyle name="Nota 5 10" xfId="25749" xr:uid="{DD45F744-85E8-4E01-9871-FD4B37058BAD}"/>
    <cellStyle name="Nota 5 10 2" xfId="25750" xr:uid="{BBF5AFB5-F6C3-4002-90CB-A185FBA06710}"/>
    <cellStyle name="Nota 5 10 3" xfId="25751" xr:uid="{A1FF1356-D8E6-441F-B8A3-A1777B068E67}"/>
    <cellStyle name="Nota 5 10 4" xfId="25752" xr:uid="{159FC743-C0F5-48F0-A91C-60FB598B4C42}"/>
    <cellStyle name="Nota 5 11" xfId="25753" xr:uid="{4E7CAA5E-6BE8-4C61-BE1A-DD9E0F240531}"/>
    <cellStyle name="Nota 5 12" xfId="25754" xr:uid="{C38F6D5E-53E8-4894-B1D5-3D1022887D01}"/>
    <cellStyle name="Nota 5 13" xfId="25755" xr:uid="{EBF11E69-0A79-48CC-824C-25C8CBD95DCB}"/>
    <cellStyle name="Nota 5 14" xfId="25756" xr:uid="{96573EC9-8155-474E-856B-0D7B3A781069}"/>
    <cellStyle name="Nota 5 15" xfId="25757" xr:uid="{88A0CD1A-51B6-4902-B2D6-1B11CF265B44}"/>
    <cellStyle name="Nota 5 16" xfId="25758" xr:uid="{F22DA373-1DA6-4B43-A95C-C54BC8B63D8D}"/>
    <cellStyle name="Nota 5 17" xfId="25759" xr:uid="{E8730228-ACF9-4199-B91A-02D8D6DC5EF9}"/>
    <cellStyle name="Nota 5 2" xfId="738" xr:uid="{6633A9AF-2A4E-4C4C-8748-B78756B2C951}"/>
    <cellStyle name="Nota 5 2 10" xfId="25760" xr:uid="{1DB6BF43-6180-45DA-B4B5-963E4EC57F3A}"/>
    <cellStyle name="Nota 5 2 10 2" xfId="25761" xr:uid="{5E3EE685-8473-4F41-9C0F-9AF5F5A71B4B}"/>
    <cellStyle name="Nota 5 2 10 3" xfId="25762" xr:uid="{F6857F24-6E8A-4C7A-A09D-CB8A68F32760}"/>
    <cellStyle name="Nota 5 2 10 4" xfId="25763" xr:uid="{C7B4F75F-6F53-42FF-862D-EBCF587D90CD}"/>
    <cellStyle name="Nota 5 2 11" xfId="25764" xr:uid="{16F62337-5F47-4423-9EFE-9084BD92A147}"/>
    <cellStyle name="Nota 5 2 12" xfId="25765" xr:uid="{4BB1CCD9-E840-41A0-8B22-434FF94E2F2B}"/>
    <cellStyle name="Nota 5 2 13" xfId="25766" xr:uid="{C1EC950E-E9D4-49CC-A4B8-B389895DDDF4}"/>
    <cellStyle name="Nota 5 2 14" xfId="25767" xr:uid="{10B88EB4-6E63-4CEB-9302-D5FC966C586F}"/>
    <cellStyle name="Nota 5 2 15" xfId="25768" xr:uid="{944F12BE-F79D-4171-B30D-2813078D2FC7}"/>
    <cellStyle name="Nota 5 2 2" xfId="852" xr:uid="{5E5A3822-C157-4EA8-B172-6AD4A48A7D92}"/>
    <cellStyle name="Nota 5 2 2 10" xfId="25769" xr:uid="{CF89331A-7FDA-4321-A44C-265259742CBB}"/>
    <cellStyle name="Nota 5 2 2 11" xfId="25770" xr:uid="{A4F5E4A6-21B1-4726-91DC-4D16B74FB617}"/>
    <cellStyle name="Nota 5 2 2 12" xfId="25771" xr:uid="{439659A4-9CDB-4464-9A5B-B940D3FD72C9}"/>
    <cellStyle name="Nota 5 2 2 13" xfId="25772" xr:uid="{C83E52EB-4545-448A-8FBF-3824A8D271C6}"/>
    <cellStyle name="Nota 5 2 2 14" xfId="25773" xr:uid="{73BEFF9B-CE35-4A33-95A9-F2BF586B8296}"/>
    <cellStyle name="Nota 5 2 2 2" xfId="1103" xr:uid="{7D26DAE5-2BD9-43B5-B2C7-40CA6715C4F1}"/>
    <cellStyle name="Nota 5 2 2 2 10" xfId="25774" xr:uid="{201D9A2C-730B-49BD-97AE-3D6901EEEF20}"/>
    <cellStyle name="Nota 5 2 2 2 11" xfId="25775" xr:uid="{AA1CD868-A4E3-4A61-854C-844E9CF89D36}"/>
    <cellStyle name="Nota 5 2 2 2 12" xfId="25776" xr:uid="{050B4023-07D8-4F1E-935A-4F65D37EAEF0}"/>
    <cellStyle name="Nota 5 2 2 2 13" xfId="25777" xr:uid="{CB27B215-7AD3-424A-8ACC-AF056558A5C6}"/>
    <cellStyle name="Nota 5 2 2 2 14" xfId="25778" xr:uid="{55968D76-AFC2-4E4E-9CCE-277B7323B104}"/>
    <cellStyle name="Nota 5 2 2 2 2" xfId="25779" xr:uid="{257D57CE-9563-44E4-8096-E478DEA711EA}"/>
    <cellStyle name="Nota 5 2 2 2 2 10" xfId="25780" xr:uid="{E55F2949-57A7-401A-90F0-BA7914B6E3A2}"/>
    <cellStyle name="Nota 5 2 2 2 2 2" xfId="25781" xr:uid="{111880BF-3A2D-4EF7-AD15-FF76C20505AF}"/>
    <cellStyle name="Nota 5 2 2 2 2 2 2" xfId="25782" xr:uid="{2AA66E63-F779-4A0D-B73C-232449BDF183}"/>
    <cellStyle name="Nota 5 2 2 2 2 2 3" xfId="25783" xr:uid="{D11107A0-6EB3-4132-BC96-E01A1616EA06}"/>
    <cellStyle name="Nota 5 2 2 2 2 2 4" xfId="25784" xr:uid="{596B2B79-FFA2-42BD-891A-65D5F4CEBAEE}"/>
    <cellStyle name="Nota 5 2 2 2 2 2 5" xfId="25785" xr:uid="{A6ACA4EC-E42C-4903-80AB-B28CD37E58D6}"/>
    <cellStyle name="Nota 5 2 2 2 2 3" xfId="25786" xr:uid="{900D98C6-063B-4791-9B2B-1350CA56A4DD}"/>
    <cellStyle name="Nota 5 2 2 2 2 3 2" xfId="25787" xr:uid="{0DA2B29C-87E6-413F-8F78-5411E42F8F01}"/>
    <cellStyle name="Nota 5 2 2 2 2 3 3" xfId="25788" xr:uid="{CA3B9F03-7EB4-4E38-8439-9184F8C2FE92}"/>
    <cellStyle name="Nota 5 2 2 2 2 3 4" xfId="25789" xr:uid="{2BDCC424-73C1-4FFB-B017-193FC9F8C3F8}"/>
    <cellStyle name="Nota 5 2 2 2 2 3 5" xfId="25790" xr:uid="{0541A26F-0C0C-4CCE-98BE-AA73528E22AD}"/>
    <cellStyle name="Nota 5 2 2 2 2 4" xfId="25791" xr:uid="{04F8AC83-0ED4-4EE1-9040-6ABFDAE47C95}"/>
    <cellStyle name="Nota 5 2 2 2 2 4 2" xfId="25792" xr:uid="{4BCA2F72-9FEC-4A36-9D32-D5A6EC1EB395}"/>
    <cellStyle name="Nota 5 2 2 2 2 4 3" xfId="25793" xr:uid="{E06FDB45-40FD-4562-98D4-63C393B68122}"/>
    <cellStyle name="Nota 5 2 2 2 2 4 4" xfId="25794" xr:uid="{C3FFB10D-F872-44BD-A560-957E2FF08A01}"/>
    <cellStyle name="Nota 5 2 2 2 2 5" xfId="25795" xr:uid="{62368F2F-2916-441C-A216-F7E860EA8735}"/>
    <cellStyle name="Nota 5 2 2 2 2 5 2" xfId="25796" xr:uid="{CD4D3280-978C-482C-9BC6-ABEFACBCBC04}"/>
    <cellStyle name="Nota 5 2 2 2 2 5 3" xfId="25797" xr:uid="{FB02B8A9-E001-4682-9C92-FFE8A7324D7F}"/>
    <cellStyle name="Nota 5 2 2 2 2 5 4" xfId="25798" xr:uid="{FC9E5AFC-98D8-47B9-B540-80DAC2CAAD32}"/>
    <cellStyle name="Nota 5 2 2 2 2 6" xfId="25799" xr:uid="{0E04C021-BA6A-4DA1-9902-8D3F37BD6DC3}"/>
    <cellStyle name="Nota 5 2 2 2 2 6 2" xfId="25800" xr:uid="{2CFF2540-913E-47F3-9AA3-774B6D184F58}"/>
    <cellStyle name="Nota 5 2 2 2 2 6 3" xfId="25801" xr:uid="{5ED8786C-0EE5-4BD0-9F2A-EB64AB503060}"/>
    <cellStyle name="Nota 5 2 2 2 2 6 4" xfId="25802" xr:uid="{87DD5EE5-C6E0-433D-B788-BB19A7F50F7B}"/>
    <cellStyle name="Nota 5 2 2 2 2 7" xfId="25803" xr:uid="{8D9F5805-D616-4A32-8A20-756AFCECE483}"/>
    <cellStyle name="Nota 5 2 2 2 2 8" xfId="25804" xr:uid="{91E6F636-A36A-4C3D-B6E5-1CA88BE818BF}"/>
    <cellStyle name="Nota 5 2 2 2 2 9" xfId="25805" xr:uid="{88C67DF4-F275-4C93-B721-497409F5DA0A}"/>
    <cellStyle name="Nota 5 2 2 2 3" xfId="25806" xr:uid="{3BEA1791-03F7-432C-9D85-F31FAC6EFFC7}"/>
    <cellStyle name="Nota 5 2 2 2 3 10" xfId="25807" xr:uid="{30668B89-114F-4FB6-8F78-666BDADD9ABF}"/>
    <cellStyle name="Nota 5 2 2 2 3 2" xfId="25808" xr:uid="{957C8AB4-937B-4B08-81B8-00A386F5AFB5}"/>
    <cellStyle name="Nota 5 2 2 2 3 2 2" xfId="25809" xr:uid="{54F87500-05C1-4550-9EC0-FA10E737CD24}"/>
    <cellStyle name="Nota 5 2 2 2 3 2 3" xfId="25810" xr:uid="{597253FA-4D8A-425C-B152-C76A8B239701}"/>
    <cellStyle name="Nota 5 2 2 2 3 2 4" xfId="25811" xr:uid="{DA05F986-05ED-4E9B-9875-E6DB4265171C}"/>
    <cellStyle name="Nota 5 2 2 2 3 2 5" xfId="25812" xr:uid="{E7D956B4-0E79-4676-8CF5-E667A3ECE17E}"/>
    <cellStyle name="Nota 5 2 2 2 3 3" xfId="25813" xr:uid="{837295CB-1680-4C07-B0D6-F4300E5EE31B}"/>
    <cellStyle name="Nota 5 2 2 2 3 3 2" xfId="25814" xr:uid="{4C1C5816-D36E-4919-B7E1-7BF3795FC499}"/>
    <cellStyle name="Nota 5 2 2 2 3 3 3" xfId="25815" xr:uid="{65EC1602-6C3C-4362-95CE-6F74B7D803F0}"/>
    <cellStyle name="Nota 5 2 2 2 3 3 4" xfId="25816" xr:uid="{13535345-5072-4F87-A58C-58C8A6AAFC55}"/>
    <cellStyle name="Nota 5 2 2 2 3 3 5" xfId="25817" xr:uid="{E31FBF35-8674-4FF7-879E-285C90D8FD6B}"/>
    <cellStyle name="Nota 5 2 2 2 3 4" xfId="25818" xr:uid="{B43CAC2C-13EB-4ACA-8B39-E76D024443AB}"/>
    <cellStyle name="Nota 5 2 2 2 3 4 2" xfId="25819" xr:uid="{6C53B8F2-ABB9-4B71-8F27-FFF2B414CFDD}"/>
    <cellStyle name="Nota 5 2 2 2 3 4 3" xfId="25820" xr:uid="{528D7775-76CC-412C-A224-3A9BE54254C6}"/>
    <cellStyle name="Nota 5 2 2 2 3 4 4" xfId="25821" xr:uid="{029B5F71-A69B-4344-981C-3D6F17B3A581}"/>
    <cellStyle name="Nota 5 2 2 2 3 5" xfId="25822" xr:uid="{9937AA7E-768F-4E55-8B54-F8718B37C57B}"/>
    <cellStyle name="Nota 5 2 2 2 3 5 2" xfId="25823" xr:uid="{0EBFE933-7E66-4240-851A-25A75DCADF5A}"/>
    <cellStyle name="Nota 5 2 2 2 3 5 3" xfId="25824" xr:uid="{DBF8EFE1-1DA8-4714-83A2-FAD295E01106}"/>
    <cellStyle name="Nota 5 2 2 2 3 5 4" xfId="25825" xr:uid="{AA1D1386-384C-43E3-87B0-41E0F66FBEE4}"/>
    <cellStyle name="Nota 5 2 2 2 3 6" xfId="25826" xr:uid="{E8B63C0B-2518-4073-8695-BC29192A9AAA}"/>
    <cellStyle name="Nota 5 2 2 2 3 6 2" xfId="25827" xr:uid="{129E4AA3-6B4F-46ED-937C-4A3054D56C50}"/>
    <cellStyle name="Nota 5 2 2 2 3 6 3" xfId="25828" xr:uid="{26A6C96A-815D-406D-BB55-FDC6BED80970}"/>
    <cellStyle name="Nota 5 2 2 2 3 6 4" xfId="25829" xr:uid="{0D47C9B2-40BD-4C3D-8613-4A4C3CD3FB20}"/>
    <cellStyle name="Nota 5 2 2 2 3 7" xfId="25830" xr:uid="{C6A377DA-362B-4A97-BFE3-8AFCF5DD9D1B}"/>
    <cellStyle name="Nota 5 2 2 2 3 8" xfId="25831" xr:uid="{35C75432-DC4A-47AB-AED9-458C12907A7A}"/>
    <cellStyle name="Nota 5 2 2 2 3 9" xfId="25832" xr:uid="{9BDB981E-E45A-4911-95C0-F4514C1C6B83}"/>
    <cellStyle name="Nota 5 2 2 2 4" xfId="25833" xr:uid="{4AA407C0-39C2-4979-B944-8B2C5E7E4AB8}"/>
    <cellStyle name="Nota 5 2 2 2 4 2" xfId="25834" xr:uid="{A089A0F1-F714-4FC5-AA72-F078F32A2111}"/>
    <cellStyle name="Nota 5 2 2 2 4 3" xfId="25835" xr:uid="{C2CA3AAA-2EB3-4383-BA92-D3790205590A}"/>
    <cellStyle name="Nota 5 2 2 2 4 4" xfId="25836" xr:uid="{D87D49F0-5CCD-4902-9262-073FCBB14CA7}"/>
    <cellStyle name="Nota 5 2 2 2 4 5" xfId="25837" xr:uid="{752E53D6-669C-4D2E-91F6-77A9BDEDEA43}"/>
    <cellStyle name="Nota 5 2 2 2 5" xfId="25838" xr:uid="{4CBD5CBA-DB2C-4191-9EC3-05B755200F9F}"/>
    <cellStyle name="Nota 5 2 2 2 5 2" xfId="25839" xr:uid="{33ECBBE2-92E9-463B-B1BE-E5E91BF48A43}"/>
    <cellStyle name="Nota 5 2 2 2 5 3" xfId="25840" xr:uid="{A2E471BD-BCC0-49FA-8D9D-97AB83A391B0}"/>
    <cellStyle name="Nota 5 2 2 2 5 4" xfId="25841" xr:uid="{824BF0AE-329F-4352-A464-0A16E0679303}"/>
    <cellStyle name="Nota 5 2 2 2 5 5" xfId="25842" xr:uid="{6C6DE2A7-7437-4010-AA67-2BDC4DD487BA}"/>
    <cellStyle name="Nota 5 2 2 2 6" xfId="25843" xr:uid="{0101C8A7-496D-42C9-BC4A-A465ED42EB51}"/>
    <cellStyle name="Nota 5 2 2 2 6 2" xfId="25844" xr:uid="{AB6A968D-E198-44CB-88B5-890336FB857C}"/>
    <cellStyle name="Nota 5 2 2 2 6 3" xfId="25845" xr:uid="{056E8C2E-D763-413B-83BC-A5884921C629}"/>
    <cellStyle name="Nota 5 2 2 2 6 4" xfId="25846" xr:uid="{208D93D2-F763-48A4-9A91-8DF3FD7F1799}"/>
    <cellStyle name="Nota 5 2 2 2 7" xfId="25847" xr:uid="{444A5400-54D4-47F7-8824-D1CC794EFC66}"/>
    <cellStyle name="Nota 5 2 2 2 7 2" xfId="25848" xr:uid="{61DBEFF9-7B45-4EB5-B082-D1888BAA220A}"/>
    <cellStyle name="Nota 5 2 2 2 7 3" xfId="25849" xr:uid="{AD71BFC6-C4BB-4D47-8031-22124E9B5081}"/>
    <cellStyle name="Nota 5 2 2 2 7 4" xfId="25850" xr:uid="{990E2A2F-ACF8-48C3-8890-55DD502FBCAF}"/>
    <cellStyle name="Nota 5 2 2 2 8" xfId="25851" xr:uid="{764D4C9A-371A-48F5-BDAC-3566620070A7}"/>
    <cellStyle name="Nota 5 2 2 2 8 2" xfId="25852" xr:uid="{C4463AB1-D37D-44B7-A764-C0BB8CB250C7}"/>
    <cellStyle name="Nota 5 2 2 2 8 3" xfId="25853" xr:uid="{FB6EF24E-5EE6-4232-B937-119B7181B1C2}"/>
    <cellStyle name="Nota 5 2 2 2 8 4" xfId="25854" xr:uid="{3A44B6C9-FF68-4421-844D-0528EB5F4C0F}"/>
    <cellStyle name="Nota 5 2 2 2 9" xfId="25855" xr:uid="{0457371C-887C-4E69-93BD-EA17C09899C3}"/>
    <cellStyle name="Nota 5 2 2 3" xfId="25856" xr:uid="{6F01DBBF-0549-44C4-B0DF-B12B22E8003D}"/>
    <cellStyle name="Nota 5 2 2 3 10" xfId="25857" xr:uid="{AE3A0D2B-75E4-4F58-8B35-5433675F194F}"/>
    <cellStyle name="Nota 5 2 2 3 2" xfId="25858" xr:uid="{369F7AE3-E8A0-476D-A30B-EFCC5F401748}"/>
    <cellStyle name="Nota 5 2 2 3 2 2" xfId="25859" xr:uid="{3CCCD4FD-C875-4F62-9080-A47271C278DD}"/>
    <cellStyle name="Nota 5 2 2 3 2 3" xfId="25860" xr:uid="{6D72F834-E218-456F-BF4C-29222BC598DA}"/>
    <cellStyle name="Nota 5 2 2 3 2 4" xfId="25861" xr:uid="{9FF20CC0-4358-497B-9F35-18785C0FDC11}"/>
    <cellStyle name="Nota 5 2 2 3 2 5" xfId="25862" xr:uid="{C46EBD24-355B-4FD6-89FD-51EE64453194}"/>
    <cellStyle name="Nota 5 2 2 3 3" xfId="25863" xr:uid="{2F6B7CB5-F8E0-4AAF-A4B6-2F0A15032C05}"/>
    <cellStyle name="Nota 5 2 2 3 3 2" xfId="25864" xr:uid="{E5018BE6-1EF3-4169-853C-C661A637A47A}"/>
    <cellStyle name="Nota 5 2 2 3 3 3" xfId="25865" xr:uid="{CD321A6E-7E88-4D77-A500-224DF9C2723F}"/>
    <cellStyle name="Nota 5 2 2 3 3 4" xfId="25866" xr:uid="{13322BAE-5D73-4218-BB75-79A8EE96984E}"/>
    <cellStyle name="Nota 5 2 2 3 3 5" xfId="25867" xr:uid="{B8A43A0A-AC9A-4D74-A06C-4147AA7BE602}"/>
    <cellStyle name="Nota 5 2 2 3 4" xfId="25868" xr:uid="{9BA020C7-A918-4BA0-8F24-F6498852AAA4}"/>
    <cellStyle name="Nota 5 2 2 3 4 2" xfId="25869" xr:uid="{62F60340-6123-428C-B24E-FDBD5C1ECAA1}"/>
    <cellStyle name="Nota 5 2 2 3 4 3" xfId="25870" xr:uid="{AF0CAB53-BCA9-46A3-9C19-87BE7CA836C8}"/>
    <cellStyle name="Nota 5 2 2 3 4 4" xfId="25871" xr:uid="{24255872-F636-49E4-9AC6-A6FEF9A3190B}"/>
    <cellStyle name="Nota 5 2 2 3 5" xfId="25872" xr:uid="{FD8CC2B0-3906-48AD-A6C4-00CCD42CFF91}"/>
    <cellStyle name="Nota 5 2 2 3 5 2" xfId="25873" xr:uid="{6C22A2FF-1A67-49B4-A193-A1E0890C05AC}"/>
    <cellStyle name="Nota 5 2 2 3 5 3" xfId="25874" xr:uid="{4581ED15-B3ED-46B2-AF66-34614E4B6B14}"/>
    <cellStyle name="Nota 5 2 2 3 5 4" xfId="25875" xr:uid="{9081EA73-73F1-4CEB-B4E7-1C0DE6959DDC}"/>
    <cellStyle name="Nota 5 2 2 3 6" xfId="25876" xr:uid="{CE4BE94A-FBE6-4FA3-9EF9-B591FB6FA77A}"/>
    <cellStyle name="Nota 5 2 2 3 6 2" xfId="25877" xr:uid="{6F712BBA-896A-454E-B91F-D873675A0A51}"/>
    <cellStyle name="Nota 5 2 2 3 6 3" xfId="25878" xr:uid="{6F489346-75C0-4B37-9A2F-F3E491305535}"/>
    <cellStyle name="Nota 5 2 2 3 6 4" xfId="25879" xr:uid="{8EC3CFD7-18D7-43CA-A428-AEAE56A9D8AD}"/>
    <cellStyle name="Nota 5 2 2 3 7" xfId="25880" xr:uid="{6521B065-5495-4F76-B97D-519807DBDD29}"/>
    <cellStyle name="Nota 5 2 2 3 8" xfId="25881" xr:uid="{0E2BDCB3-BF0E-46C3-AB31-6130275D002D}"/>
    <cellStyle name="Nota 5 2 2 3 9" xfId="25882" xr:uid="{D2BF5888-EAC7-4FC8-B920-7E29C76F88D0}"/>
    <cellStyle name="Nota 5 2 2 4" xfId="25883" xr:uid="{48C3816A-4335-4FB3-85C1-E7D9D568A3A4}"/>
    <cellStyle name="Nota 5 2 2 4 10" xfId="25884" xr:uid="{D8471161-8379-44E1-BA76-1224FD4D716A}"/>
    <cellStyle name="Nota 5 2 2 4 2" xfId="25885" xr:uid="{710E9559-8B23-47A1-AC76-334AAE44FA03}"/>
    <cellStyle name="Nota 5 2 2 4 2 2" xfId="25886" xr:uid="{54D65ED4-BCA1-4B3E-9C45-22B118A5830D}"/>
    <cellStyle name="Nota 5 2 2 4 2 3" xfId="25887" xr:uid="{E527916F-5C53-4281-9C3C-AF4E10BFDBA8}"/>
    <cellStyle name="Nota 5 2 2 4 2 4" xfId="25888" xr:uid="{1E7132E2-1E5E-40F4-B3E5-BD2B49E30614}"/>
    <cellStyle name="Nota 5 2 2 4 2 5" xfId="25889" xr:uid="{AE6E7211-D739-4383-829F-AFB3BC130125}"/>
    <cellStyle name="Nota 5 2 2 4 3" xfId="25890" xr:uid="{9059DFB8-C1A2-4012-9EA4-8C4C0C7D89B9}"/>
    <cellStyle name="Nota 5 2 2 4 3 2" xfId="25891" xr:uid="{CB3694FE-38F5-455E-A1B0-86D23A83C16C}"/>
    <cellStyle name="Nota 5 2 2 4 3 3" xfId="25892" xr:uid="{797BE8FD-28A6-40C9-B669-583448E0F77A}"/>
    <cellStyle name="Nota 5 2 2 4 3 4" xfId="25893" xr:uid="{6C24D7EB-F4A1-416E-87DC-8B5C5D1BB8AF}"/>
    <cellStyle name="Nota 5 2 2 4 3 5" xfId="25894" xr:uid="{32C15B87-C4A3-4E37-96D1-7744F9DAE8F8}"/>
    <cellStyle name="Nota 5 2 2 4 4" xfId="25895" xr:uid="{9548E09E-CF7E-4753-9574-9F3EC3D8CB24}"/>
    <cellStyle name="Nota 5 2 2 4 4 2" xfId="25896" xr:uid="{A9B801AE-D503-4F1D-B0C0-C9EECEB05304}"/>
    <cellStyle name="Nota 5 2 2 4 4 3" xfId="25897" xr:uid="{4F3BF142-8106-4957-9036-9160846F5B44}"/>
    <cellStyle name="Nota 5 2 2 4 4 4" xfId="25898" xr:uid="{00592D6E-13B0-4C1C-87B5-735395601B3C}"/>
    <cellStyle name="Nota 5 2 2 4 5" xfId="25899" xr:uid="{732666E9-7E36-4010-9FC1-67069AAF4F51}"/>
    <cellStyle name="Nota 5 2 2 4 5 2" xfId="25900" xr:uid="{4BC75412-006E-404B-9491-B68FD2E55F47}"/>
    <cellStyle name="Nota 5 2 2 4 5 3" xfId="25901" xr:uid="{EF144C1E-AB6C-44A5-AC6F-3ED581200DEE}"/>
    <cellStyle name="Nota 5 2 2 4 5 4" xfId="25902" xr:uid="{99F7884D-8B92-4488-9965-1DE17DD4A730}"/>
    <cellStyle name="Nota 5 2 2 4 6" xfId="25903" xr:uid="{4C2E4885-AE01-4757-98CD-2CDC0C090570}"/>
    <cellStyle name="Nota 5 2 2 4 6 2" xfId="25904" xr:uid="{DACAE494-9E0C-44E2-92B9-BF4B337BE69E}"/>
    <cellStyle name="Nota 5 2 2 4 6 3" xfId="25905" xr:uid="{C4851B30-DE0A-49FE-8EF3-E987E3E654FD}"/>
    <cellStyle name="Nota 5 2 2 4 6 4" xfId="25906" xr:uid="{0259B196-BD5B-4350-8078-DB9DDC88670A}"/>
    <cellStyle name="Nota 5 2 2 4 7" xfId="25907" xr:uid="{2A34EE61-92AD-4F02-9F90-F1F4E1F0A906}"/>
    <cellStyle name="Nota 5 2 2 4 8" xfId="25908" xr:uid="{360CF769-7A95-4902-B493-662E430F99EA}"/>
    <cellStyle name="Nota 5 2 2 4 9" xfId="25909" xr:uid="{6F113D3B-72DC-47EE-B6B6-B20279181C6F}"/>
    <cellStyle name="Nota 5 2 2 5" xfId="25910" xr:uid="{AE0A8CC3-0A3D-4360-B475-41907256433A}"/>
    <cellStyle name="Nota 5 2 2 5 10" xfId="25911" xr:uid="{159AD96F-B101-45DC-8303-0074F3FAFD10}"/>
    <cellStyle name="Nota 5 2 2 5 2" xfId="25912" xr:uid="{3543D0B3-43D8-4D5E-85FE-F1C69B431AF9}"/>
    <cellStyle name="Nota 5 2 2 5 2 2" xfId="25913" xr:uid="{19566AEC-B9CB-4798-BD7B-A0FA27EFD34F}"/>
    <cellStyle name="Nota 5 2 2 5 2 3" xfId="25914" xr:uid="{28E4FEB3-9F26-40A0-A8E7-2D7A0A47CF01}"/>
    <cellStyle name="Nota 5 2 2 5 2 4" xfId="25915" xr:uid="{0CDB0C0D-ECFB-43AC-8940-22C8B5C55C74}"/>
    <cellStyle name="Nota 5 2 2 5 2 5" xfId="25916" xr:uid="{FC065DAD-FDC1-431D-995B-FB259AA0DCE9}"/>
    <cellStyle name="Nota 5 2 2 5 3" xfId="25917" xr:uid="{5EDAD8C0-7592-4CBB-82AD-8E8906273A1E}"/>
    <cellStyle name="Nota 5 2 2 5 3 2" xfId="25918" xr:uid="{6255FE2C-72BB-486F-9A72-6C3D8501E053}"/>
    <cellStyle name="Nota 5 2 2 5 3 3" xfId="25919" xr:uid="{39870871-5BDB-4221-A0B2-97E09E83747D}"/>
    <cellStyle name="Nota 5 2 2 5 3 4" xfId="25920" xr:uid="{CDF6C782-C4FD-4AC7-BA8C-0A8A8F262A2C}"/>
    <cellStyle name="Nota 5 2 2 5 3 5" xfId="25921" xr:uid="{3346D087-D197-4219-B04A-57F43E524526}"/>
    <cellStyle name="Nota 5 2 2 5 4" xfId="25922" xr:uid="{47BB3917-65BE-413D-B2C9-658CF5EA4BB6}"/>
    <cellStyle name="Nota 5 2 2 5 4 2" xfId="25923" xr:uid="{576E3417-5371-488F-943C-0387973E03D2}"/>
    <cellStyle name="Nota 5 2 2 5 4 3" xfId="25924" xr:uid="{208A8CA4-CEC0-4C7E-9D87-0BAAA72E9B00}"/>
    <cellStyle name="Nota 5 2 2 5 4 4" xfId="25925" xr:uid="{75EBFDF9-612A-4FD8-9555-641982075872}"/>
    <cellStyle name="Nota 5 2 2 5 5" xfId="25926" xr:uid="{E497F5CA-8E52-4149-B65D-0D1DC0D0174A}"/>
    <cellStyle name="Nota 5 2 2 5 5 2" xfId="25927" xr:uid="{247FF093-254B-4CBB-A350-98F896332FC8}"/>
    <cellStyle name="Nota 5 2 2 5 5 3" xfId="25928" xr:uid="{432A707A-14EE-4ECD-A822-7451DE6B666E}"/>
    <cellStyle name="Nota 5 2 2 5 5 4" xfId="25929" xr:uid="{126BC3DE-C5CE-4461-AD97-DA800B9DE682}"/>
    <cellStyle name="Nota 5 2 2 5 6" xfId="25930" xr:uid="{9A451B79-A34A-4BE5-A09D-271E9381BC11}"/>
    <cellStyle name="Nota 5 2 2 5 6 2" xfId="25931" xr:uid="{78FF1D2E-99A0-4CFD-A09D-D085A2974317}"/>
    <cellStyle name="Nota 5 2 2 5 6 3" xfId="25932" xr:uid="{8F790A9D-8AA0-4CD1-AF10-510B59866B8C}"/>
    <cellStyle name="Nota 5 2 2 5 6 4" xfId="25933" xr:uid="{780BFDD2-31BC-441F-9EAA-C465A99B46E4}"/>
    <cellStyle name="Nota 5 2 2 5 7" xfId="25934" xr:uid="{BE920FB6-92AD-4D05-A979-EF166525BF9B}"/>
    <cellStyle name="Nota 5 2 2 5 8" xfId="25935" xr:uid="{65B9ABA4-48BC-451B-8A4D-F05479AF8567}"/>
    <cellStyle name="Nota 5 2 2 5 9" xfId="25936" xr:uid="{62267FE4-D914-4BE3-B5F6-5D25A8F1A9DC}"/>
    <cellStyle name="Nota 5 2 2 6" xfId="25937" xr:uid="{645850B1-05C5-4224-874E-FC967B8E1406}"/>
    <cellStyle name="Nota 5 2 2 6 2" xfId="25938" xr:uid="{63B2A113-30A7-4950-9122-19127E2D477A}"/>
    <cellStyle name="Nota 5 2 2 6 3" xfId="25939" xr:uid="{1423C7D4-2D14-4576-8119-4089B4737545}"/>
    <cellStyle name="Nota 5 2 2 6 4" xfId="25940" xr:uid="{52032B2B-5A80-44CC-9939-335608F52AFB}"/>
    <cellStyle name="Nota 5 2 2 6 5" xfId="25941" xr:uid="{A4C48D89-0AF5-424F-B4ED-052348D62727}"/>
    <cellStyle name="Nota 5 2 2 7" xfId="25942" xr:uid="{39F4621A-AB80-4724-9681-191E1A87DDD7}"/>
    <cellStyle name="Nota 5 2 2 7 2" xfId="25943" xr:uid="{8F418FCE-92A1-4B0C-8321-E7F72DB001F2}"/>
    <cellStyle name="Nota 5 2 2 7 3" xfId="25944" xr:uid="{71FA2337-9E51-430C-8A26-280C18E0BDEB}"/>
    <cellStyle name="Nota 5 2 2 7 4" xfId="25945" xr:uid="{BAD8D530-09F0-4410-B1D0-AFDB6772309A}"/>
    <cellStyle name="Nota 5 2 2 8" xfId="25946" xr:uid="{7159A59D-D78A-49BC-9CB4-FB98B57910E4}"/>
    <cellStyle name="Nota 5 2 2 8 2" xfId="25947" xr:uid="{CB8A105B-C089-4D2E-9964-434EFEFCF123}"/>
    <cellStyle name="Nota 5 2 2 8 3" xfId="25948" xr:uid="{B193DBEA-02FB-4513-BE0E-0941A0107065}"/>
    <cellStyle name="Nota 5 2 2 8 4" xfId="25949" xr:uid="{FED460E2-F357-4E06-8642-E4EFC2321F2B}"/>
    <cellStyle name="Nota 5 2 2 9" xfId="25950" xr:uid="{1A0DA51D-1D51-4298-8361-061EA8EAFEF6}"/>
    <cellStyle name="Nota 5 2 2 9 2" xfId="25951" xr:uid="{F778684D-F01F-4D8D-A2BB-9F88FF4B4473}"/>
    <cellStyle name="Nota 5 2 2 9 3" xfId="25952" xr:uid="{F3BFE981-EBF3-44D4-91D8-92A14A7F0539}"/>
    <cellStyle name="Nota 5 2 2 9 4" xfId="25953" xr:uid="{F87839A2-E69A-401E-A363-A450A7AD7259}"/>
    <cellStyle name="Nota 5 2 3" xfId="989" xr:uid="{D8FBC5C4-B97D-4B41-9E5A-DF456CC65417}"/>
    <cellStyle name="Nota 5 2 3 10" xfId="25954" xr:uid="{4CFE4B41-87E2-4C41-9573-CD0BDFC18C0F}"/>
    <cellStyle name="Nota 5 2 3 11" xfId="25955" xr:uid="{7E93982B-75B0-445D-BC29-70388623BA6B}"/>
    <cellStyle name="Nota 5 2 3 12" xfId="25956" xr:uid="{DF261A6F-4408-4C3E-B356-602095DBBE40}"/>
    <cellStyle name="Nota 5 2 3 13" xfId="25957" xr:uid="{E987EED3-399B-4385-8B98-C3C8600338E3}"/>
    <cellStyle name="Nota 5 2 3 14" xfId="25958" xr:uid="{2F2BD61B-FC49-4AF0-8FDE-3B07B4C3C758}"/>
    <cellStyle name="Nota 5 2 3 2" xfId="25959" xr:uid="{2895097A-4C84-407D-948C-254EC614C75F}"/>
    <cellStyle name="Nota 5 2 3 2 10" xfId="25960" xr:uid="{8DAAFFA7-1D5D-467D-AE4E-A9C8E21BE685}"/>
    <cellStyle name="Nota 5 2 3 2 2" xfId="25961" xr:uid="{69FF4AB0-06D2-42B2-B9B1-73D0D9FA625A}"/>
    <cellStyle name="Nota 5 2 3 2 2 2" xfId="25962" xr:uid="{6920326C-BE72-4D3A-AE9C-C2D456A9A2B9}"/>
    <cellStyle name="Nota 5 2 3 2 2 3" xfId="25963" xr:uid="{82F6E474-4667-49E1-8D18-49CD5B264F8F}"/>
    <cellStyle name="Nota 5 2 3 2 2 4" xfId="25964" xr:uid="{0E31E521-6170-4929-84DE-5BA80339F9DB}"/>
    <cellStyle name="Nota 5 2 3 2 2 5" xfId="25965" xr:uid="{32C78DF7-9923-4C1B-907C-B6FFF3111084}"/>
    <cellStyle name="Nota 5 2 3 2 3" xfId="25966" xr:uid="{7662139E-A921-4DD3-A75D-5727DBD24B98}"/>
    <cellStyle name="Nota 5 2 3 2 3 2" xfId="25967" xr:uid="{D1299410-5ECC-4DFE-897D-0504D0C05C1B}"/>
    <cellStyle name="Nota 5 2 3 2 3 3" xfId="25968" xr:uid="{4AD7A232-A896-4383-95F6-3AF414877E00}"/>
    <cellStyle name="Nota 5 2 3 2 3 4" xfId="25969" xr:uid="{5348A4BC-BFE3-44AA-9C8B-0C20F39474A1}"/>
    <cellStyle name="Nota 5 2 3 2 3 5" xfId="25970" xr:uid="{826ADDE3-31C0-4FFA-A11A-C780CA42D48C}"/>
    <cellStyle name="Nota 5 2 3 2 4" xfId="25971" xr:uid="{2B909EB4-3D17-42F9-A1F0-B8131B5FD575}"/>
    <cellStyle name="Nota 5 2 3 2 4 2" xfId="25972" xr:uid="{0A6BAE0C-E8F0-482E-8DE9-EA59F9ABDC77}"/>
    <cellStyle name="Nota 5 2 3 2 4 3" xfId="25973" xr:uid="{C3868C58-5968-4B3E-9342-843174894A57}"/>
    <cellStyle name="Nota 5 2 3 2 4 4" xfId="25974" xr:uid="{76A5AE8C-60AA-4B9A-8A1B-9BAC41F85974}"/>
    <cellStyle name="Nota 5 2 3 2 5" xfId="25975" xr:uid="{156EA0C6-51BD-469E-968F-ED03AFA0719C}"/>
    <cellStyle name="Nota 5 2 3 2 5 2" xfId="25976" xr:uid="{C16144E7-EEB8-4040-A397-FFF99EC3F6DB}"/>
    <cellStyle name="Nota 5 2 3 2 5 3" xfId="25977" xr:uid="{E443CCFB-5E58-41DC-B9D2-2612A6CFEC0D}"/>
    <cellStyle name="Nota 5 2 3 2 5 4" xfId="25978" xr:uid="{EF1F2626-22E1-480D-8E13-698BB3659FE8}"/>
    <cellStyle name="Nota 5 2 3 2 6" xfId="25979" xr:uid="{75A360FB-F985-4838-BBA5-549BB05CDD32}"/>
    <cellStyle name="Nota 5 2 3 2 6 2" xfId="25980" xr:uid="{C4ACF02C-AA4B-41CF-B8C3-545A9A0C21A1}"/>
    <cellStyle name="Nota 5 2 3 2 6 3" xfId="25981" xr:uid="{8893EEBC-5A10-4A20-9AC3-B3BF64D5D6CB}"/>
    <cellStyle name="Nota 5 2 3 2 6 4" xfId="25982" xr:uid="{B02BCD65-D963-44F0-8924-4470553D8595}"/>
    <cellStyle name="Nota 5 2 3 2 7" xfId="25983" xr:uid="{A9808DA1-A6DA-4EE3-B289-DA850E8A88FD}"/>
    <cellStyle name="Nota 5 2 3 2 8" xfId="25984" xr:uid="{4EAE69D2-5C98-4FA8-B6D8-5910E6DC4B01}"/>
    <cellStyle name="Nota 5 2 3 2 9" xfId="25985" xr:uid="{99B6A708-2ABB-412A-86E2-9A1458011AFF}"/>
    <cellStyle name="Nota 5 2 3 3" xfId="25986" xr:uid="{DAF42DEE-0A11-4756-99A3-B71A601137D8}"/>
    <cellStyle name="Nota 5 2 3 3 10" xfId="25987" xr:uid="{C6EF8196-1281-4F8C-BBAF-9BA261C6E922}"/>
    <cellStyle name="Nota 5 2 3 3 2" xfId="25988" xr:uid="{C0EDB077-BE47-41C3-8339-33065C5A03FC}"/>
    <cellStyle name="Nota 5 2 3 3 2 2" xfId="25989" xr:uid="{21B48FBB-2C3A-403A-89BE-50CBDAAD50AB}"/>
    <cellStyle name="Nota 5 2 3 3 2 3" xfId="25990" xr:uid="{3E66C43E-A1EA-41A6-B067-7FF73D68D641}"/>
    <cellStyle name="Nota 5 2 3 3 2 4" xfId="25991" xr:uid="{5916C74E-3764-446E-82C0-4C6D1ACA3639}"/>
    <cellStyle name="Nota 5 2 3 3 2 5" xfId="25992" xr:uid="{432492B8-0D1A-477D-B79A-641146B09788}"/>
    <cellStyle name="Nota 5 2 3 3 3" xfId="25993" xr:uid="{A4E94301-7E12-4AB0-A698-A048A713D91E}"/>
    <cellStyle name="Nota 5 2 3 3 3 2" xfId="25994" xr:uid="{32D44336-9E9F-49D3-9F15-3E464A829DE1}"/>
    <cellStyle name="Nota 5 2 3 3 3 3" xfId="25995" xr:uid="{3BA0F389-D81B-46A9-B07C-C8DA60E88F0B}"/>
    <cellStyle name="Nota 5 2 3 3 3 4" xfId="25996" xr:uid="{C58A9ADE-910A-4B70-90AA-03FAF4BB9362}"/>
    <cellStyle name="Nota 5 2 3 3 3 5" xfId="25997" xr:uid="{4551FC95-1F28-4419-9853-DE00D261ADB8}"/>
    <cellStyle name="Nota 5 2 3 3 4" xfId="25998" xr:uid="{AEFB4DD5-7021-48C6-A7F1-AA8C7DBA94C6}"/>
    <cellStyle name="Nota 5 2 3 3 4 2" xfId="25999" xr:uid="{6B24F447-4DBF-4DFA-949E-9A8D15DC4924}"/>
    <cellStyle name="Nota 5 2 3 3 4 3" xfId="26000" xr:uid="{B913D92B-717A-48CE-8599-80791E1F43EE}"/>
    <cellStyle name="Nota 5 2 3 3 4 4" xfId="26001" xr:uid="{0BFFAC8D-CDCE-4515-A699-52762195EA93}"/>
    <cellStyle name="Nota 5 2 3 3 5" xfId="26002" xr:uid="{AF4A2664-D23C-4F78-822B-24BA0C71A4D2}"/>
    <cellStyle name="Nota 5 2 3 3 5 2" xfId="26003" xr:uid="{3BF2C2AC-CDD3-4A8C-B333-77944DE7F1D3}"/>
    <cellStyle name="Nota 5 2 3 3 5 3" xfId="26004" xr:uid="{3A9D3BF0-06C4-40D5-B12A-0A93FCD4C8CA}"/>
    <cellStyle name="Nota 5 2 3 3 5 4" xfId="26005" xr:uid="{DD2FCC23-5AB6-43FE-861C-1761B0788BAD}"/>
    <cellStyle name="Nota 5 2 3 3 6" xfId="26006" xr:uid="{CFAEEE71-F627-47E5-8F31-FA4126DDC27F}"/>
    <cellStyle name="Nota 5 2 3 3 6 2" xfId="26007" xr:uid="{C9D55AD2-CE72-4C8A-B16D-CAE3724CA076}"/>
    <cellStyle name="Nota 5 2 3 3 6 3" xfId="26008" xr:uid="{8315EF0B-37F2-40A2-94E9-960D5831BEAA}"/>
    <cellStyle name="Nota 5 2 3 3 6 4" xfId="26009" xr:uid="{F5B919A2-4312-4CAC-B11F-F31165151F5A}"/>
    <cellStyle name="Nota 5 2 3 3 7" xfId="26010" xr:uid="{335034BE-13A9-49E3-8C20-CCF4A40320A8}"/>
    <cellStyle name="Nota 5 2 3 3 8" xfId="26011" xr:uid="{B1F26907-87D8-4AF7-962C-4CB7D4D76657}"/>
    <cellStyle name="Nota 5 2 3 3 9" xfId="26012" xr:uid="{BE71BA2C-5B97-43C5-8C33-FEE244F5EE9B}"/>
    <cellStyle name="Nota 5 2 3 4" xfId="26013" xr:uid="{F6689104-0F55-4CA3-A6CC-62FE36567413}"/>
    <cellStyle name="Nota 5 2 3 4 2" xfId="26014" xr:uid="{E2309E07-E278-4839-BC51-5C6232A2AF83}"/>
    <cellStyle name="Nota 5 2 3 4 3" xfId="26015" xr:uid="{B7B62AB9-730B-4AA7-8F2F-3D3CE747ED84}"/>
    <cellStyle name="Nota 5 2 3 4 4" xfId="26016" xr:uid="{C5B8402F-6FD6-47F2-912F-E419E6ECD4C5}"/>
    <cellStyle name="Nota 5 2 3 4 5" xfId="26017" xr:uid="{6B3E5377-71B0-406D-BAB7-9F09A50AC4A2}"/>
    <cellStyle name="Nota 5 2 3 5" xfId="26018" xr:uid="{A104B721-0145-4AFA-B03C-21BF1DF61672}"/>
    <cellStyle name="Nota 5 2 3 5 2" xfId="26019" xr:uid="{A4DC35BD-D587-424B-9BE6-B8FFD76C0752}"/>
    <cellStyle name="Nota 5 2 3 5 3" xfId="26020" xr:uid="{3BE19C6B-B3A6-452E-B5A4-7E8C8478C36E}"/>
    <cellStyle name="Nota 5 2 3 5 4" xfId="26021" xr:uid="{60358868-E6EF-483A-A4A1-8C2B5DE5CCE0}"/>
    <cellStyle name="Nota 5 2 3 5 5" xfId="26022" xr:uid="{04FC6E68-858C-49D8-A75B-25B575D5822C}"/>
    <cellStyle name="Nota 5 2 3 6" xfId="26023" xr:uid="{2FDF584F-08AA-414A-BC0B-165F2EB9C119}"/>
    <cellStyle name="Nota 5 2 3 6 2" xfId="26024" xr:uid="{1D51891D-5F05-4CFE-8FBD-FFB528A88867}"/>
    <cellStyle name="Nota 5 2 3 6 3" xfId="26025" xr:uid="{2087BE4D-E880-4181-91D9-EA2F14D0466D}"/>
    <cellStyle name="Nota 5 2 3 6 4" xfId="26026" xr:uid="{E064CDB3-F669-4EAF-9638-BBBFA37BA802}"/>
    <cellStyle name="Nota 5 2 3 7" xfId="26027" xr:uid="{A9212873-4C6C-4A82-951C-212ED7E9DD7E}"/>
    <cellStyle name="Nota 5 2 3 7 2" xfId="26028" xr:uid="{5DB8ADB2-A1CC-40AE-A6EB-71AEC5FEBC31}"/>
    <cellStyle name="Nota 5 2 3 7 3" xfId="26029" xr:uid="{0DA1175F-EE71-42B2-8967-1171D430527A}"/>
    <cellStyle name="Nota 5 2 3 7 4" xfId="26030" xr:uid="{36691EF0-5C6F-49F0-94B7-6D95ECF92BED}"/>
    <cellStyle name="Nota 5 2 3 8" xfId="26031" xr:uid="{ED16AC40-FE1F-4EB1-92F2-4B38E7A18AD7}"/>
    <cellStyle name="Nota 5 2 3 8 2" xfId="26032" xr:uid="{DA23317B-3130-4695-941D-645A4968B6C1}"/>
    <cellStyle name="Nota 5 2 3 8 3" xfId="26033" xr:uid="{0FAB13A4-6FEB-480B-AFC9-577EEB32A5F1}"/>
    <cellStyle name="Nota 5 2 3 8 4" xfId="26034" xr:uid="{F8A9EB3F-91B8-4B85-A918-826313D31D81}"/>
    <cellStyle name="Nota 5 2 3 9" xfId="26035" xr:uid="{C2D2E0F3-4D63-432A-8052-57590EB3E3B2}"/>
    <cellStyle name="Nota 5 2 4" xfId="26036" xr:uid="{202C01EB-D90E-4A11-99A9-4578156FEE50}"/>
    <cellStyle name="Nota 5 2 4 10" xfId="26037" xr:uid="{E68B667C-B502-4A6A-AFA1-6D0E3B507F1D}"/>
    <cellStyle name="Nota 5 2 4 2" xfId="26038" xr:uid="{DB0633F5-3D79-43EA-9FF4-2FC5854C74D9}"/>
    <cellStyle name="Nota 5 2 4 2 2" xfId="26039" xr:uid="{59D10823-6E46-43E0-9CAB-502A94311EC8}"/>
    <cellStyle name="Nota 5 2 4 2 3" xfId="26040" xr:uid="{8051CA2B-6E14-4075-976A-7B71FABAA522}"/>
    <cellStyle name="Nota 5 2 4 2 4" xfId="26041" xr:uid="{0E23CEDD-97A1-41AF-A7C4-EEF3E7C5897D}"/>
    <cellStyle name="Nota 5 2 4 2 5" xfId="26042" xr:uid="{2B83A15D-61C9-4E5B-AC9D-3A695FF09907}"/>
    <cellStyle name="Nota 5 2 4 3" xfId="26043" xr:uid="{D11159FE-4A44-415D-9E6E-4F4CC4C2BCE9}"/>
    <cellStyle name="Nota 5 2 4 3 2" xfId="26044" xr:uid="{DDAEBF8A-A74B-4243-AD24-489247681FFA}"/>
    <cellStyle name="Nota 5 2 4 3 3" xfId="26045" xr:uid="{FD6120B1-71CC-40E8-A968-E236E1594D38}"/>
    <cellStyle name="Nota 5 2 4 3 4" xfId="26046" xr:uid="{BF59E377-A7F3-4993-AC60-03D0C8A4B481}"/>
    <cellStyle name="Nota 5 2 4 3 5" xfId="26047" xr:uid="{B35408FF-8C07-4E68-94A2-D393CEC34213}"/>
    <cellStyle name="Nota 5 2 4 4" xfId="26048" xr:uid="{ABE5C12C-EF80-492B-AF60-7FC5B54101D7}"/>
    <cellStyle name="Nota 5 2 4 4 2" xfId="26049" xr:uid="{0A320BE2-A73F-4399-933F-434530CF78CA}"/>
    <cellStyle name="Nota 5 2 4 4 3" xfId="26050" xr:uid="{871EA586-B069-43B2-8656-2F2948BEC3BC}"/>
    <cellStyle name="Nota 5 2 4 4 4" xfId="26051" xr:uid="{9C0B2882-FD5D-47A5-9C84-6F56A73A32A8}"/>
    <cellStyle name="Nota 5 2 4 5" xfId="26052" xr:uid="{CCDC63F2-52BE-45FA-A91A-968628243DC3}"/>
    <cellStyle name="Nota 5 2 4 5 2" xfId="26053" xr:uid="{256E510B-600D-434B-A41D-4E336F5B1FB4}"/>
    <cellStyle name="Nota 5 2 4 5 3" xfId="26054" xr:uid="{A72DA848-6E94-4047-B0DC-120D83454AF8}"/>
    <cellStyle name="Nota 5 2 4 5 4" xfId="26055" xr:uid="{2F5A0145-B135-401B-AF52-364CF8FB426C}"/>
    <cellStyle name="Nota 5 2 4 6" xfId="26056" xr:uid="{7FC55554-CBF7-4073-96EF-8612118515A2}"/>
    <cellStyle name="Nota 5 2 4 6 2" xfId="26057" xr:uid="{24505414-900B-4637-B209-D67478C83B01}"/>
    <cellStyle name="Nota 5 2 4 6 3" xfId="26058" xr:uid="{3F974D35-84D0-4E86-B88D-9C7893F0E7F5}"/>
    <cellStyle name="Nota 5 2 4 6 4" xfId="26059" xr:uid="{ACA6B1EB-8843-4D0C-8157-48C938867021}"/>
    <cellStyle name="Nota 5 2 4 7" xfId="26060" xr:uid="{4E5571F6-E783-417D-B932-05098F873E47}"/>
    <cellStyle name="Nota 5 2 4 8" xfId="26061" xr:uid="{09FA2E89-D38E-40EB-9DC8-5AA32DFFC946}"/>
    <cellStyle name="Nota 5 2 4 9" xfId="26062" xr:uid="{CE1D4992-4728-41BB-832B-E455BA9675BF}"/>
    <cellStyle name="Nota 5 2 5" xfId="26063" xr:uid="{4AAA556B-697C-4628-B098-A118E5789842}"/>
    <cellStyle name="Nota 5 2 5 10" xfId="26064" xr:uid="{AF0716AF-6669-4B91-9926-A3D0530E2F56}"/>
    <cellStyle name="Nota 5 2 5 2" xfId="26065" xr:uid="{9FD038FA-5FAB-469D-AF42-941CD62ED166}"/>
    <cellStyle name="Nota 5 2 5 2 2" xfId="26066" xr:uid="{4760613D-268A-4545-B6C7-A966C3D111C6}"/>
    <cellStyle name="Nota 5 2 5 2 3" xfId="26067" xr:uid="{08764B5F-EE6D-49D0-8143-FC34CF945C7F}"/>
    <cellStyle name="Nota 5 2 5 2 4" xfId="26068" xr:uid="{5D0E2D13-DA6D-4B9F-8CA0-4E6A45CF1D39}"/>
    <cellStyle name="Nota 5 2 5 2 5" xfId="26069" xr:uid="{B23D2147-701C-4C86-856B-FAE9AC3BF281}"/>
    <cellStyle name="Nota 5 2 5 3" xfId="26070" xr:uid="{CE66AF79-D434-4032-AA05-021722D6EA9E}"/>
    <cellStyle name="Nota 5 2 5 3 2" xfId="26071" xr:uid="{FB32615E-1AD2-4F0C-9C2F-0B511C857634}"/>
    <cellStyle name="Nota 5 2 5 3 3" xfId="26072" xr:uid="{38348279-AA3E-4D69-BFA7-4035C631E22A}"/>
    <cellStyle name="Nota 5 2 5 3 4" xfId="26073" xr:uid="{1F93E8E8-631C-4B58-B393-6F26590C37CB}"/>
    <cellStyle name="Nota 5 2 5 3 5" xfId="26074" xr:uid="{1C9648F8-70C0-46ED-823B-CF785EEA248F}"/>
    <cellStyle name="Nota 5 2 5 4" xfId="26075" xr:uid="{B6FED9AF-759A-4F24-847C-C26D1ACB1AAD}"/>
    <cellStyle name="Nota 5 2 5 4 2" xfId="26076" xr:uid="{7021755E-5DB2-4286-8201-7C6E8B977604}"/>
    <cellStyle name="Nota 5 2 5 4 3" xfId="26077" xr:uid="{D78276F2-6B4C-4F98-8231-36C0592CD530}"/>
    <cellStyle name="Nota 5 2 5 4 4" xfId="26078" xr:uid="{C72D7163-F596-43B2-94DA-7F314936637E}"/>
    <cellStyle name="Nota 5 2 5 5" xfId="26079" xr:uid="{74ABA3C9-816F-4FD9-A1F7-25D9671797F3}"/>
    <cellStyle name="Nota 5 2 5 5 2" xfId="26080" xr:uid="{99D67E8F-96D7-4724-A6F5-46CE339E3E2B}"/>
    <cellStyle name="Nota 5 2 5 5 3" xfId="26081" xr:uid="{F1DF4AC5-2F0B-49A1-B1CB-B8E69C6EB3A8}"/>
    <cellStyle name="Nota 5 2 5 5 4" xfId="26082" xr:uid="{183D2774-B02F-480E-9707-8284D8794614}"/>
    <cellStyle name="Nota 5 2 5 6" xfId="26083" xr:uid="{BEE633D7-6B45-4BF5-81A1-C8DFA0F15FDA}"/>
    <cellStyle name="Nota 5 2 5 6 2" xfId="26084" xr:uid="{ED7CC687-D1AD-4CC4-8176-9A9A5949E2A7}"/>
    <cellStyle name="Nota 5 2 5 6 3" xfId="26085" xr:uid="{8B567599-5FEA-4A60-AA9F-54A95A3012B4}"/>
    <cellStyle name="Nota 5 2 5 6 4" xfId="26086" xr:uid="{E5C5AE32-96CF-4F46-8A54-EA72BB880BE9}"/>
    <cellStyle name="Nota 5 2 5 7" xfId="26087" xr:uid="{801F4860-CF86-454E-BB92-E2B2DE7401CF}"/>
    <cellStyle name="Nota 5 2 5 8" xfId="26088" xr:uid="{6B45DC14-5F7E-4352-A7BB-AFD9C2B38B3B}"/>
    <cellStyle name="Nota 5 2 5 9" xfId="26089" xr:uid="{53053935-973F-4C58-B8B0-4499ADCE5F0F}"/>
    <cellStyle name="Nota 5 2 6" xfId="26090" xr:uid="{83CBE412-42A1-4513-81E5-3D3CC2E5C848}"/>
    <cellStyle name="Nota 5 2 6 10" xfId="26091" xr:uid="{89D5572B-DE08-41D2-82A6-D09A9AD0F1E8}"/>
    <cellStyle name="Nota 5 2 6 2" xfId="26092" xr:uid="{8752DB30-8D51-4514-922A-E1DE76BCAA17}"/>
    <cellStyle name="Nota 5 2 6 2 2" xfId="26093" xr:uid="{EBD279CD-571D-458A-BAFF-06C58EEFACD5}"/>
    <cellStyle name="Nota 5 2 6 2 3" xfId="26094" xr:uid="{ED4AF773-40C8-40C1-846C-91ED4DE73EF8}"/>
    <cellStyle name="Nota 5 2 6 2 4" xfId="26095" xr:uid="{CEC96BFA-97D6-4EA5-A3A8-81FE48D613CC}"/>
    <cellStyle name="Nota 5 2 6 2 5" xfId="26096" xr:uid="{9082041C-4A72-4B81-9C85-190B553F61CF}"/>
    <cellStyle name="Nota 5 2 6 3" xfId="26097" xr:uid="{FCD072D1-61B5-4EA7-BC0F-EC4E7C560CEF}"/>
    <cellStyle name="Nota 5 2 6 3 2" xfId="26098" xr:uid="{901A1559-1246-4DC2-9B61-1FB08EEB0F87}"/>
    <cellStyle name="Nota 5 2 6 3 3" xfId="26099" xr:uid="{4A8C3590-B467-431C-BB28-88217D93015F}"/>
    <cellStyle name="Nota 5 2 6 3 4" xfId="26100" xr:uid="{0AFE9793-886A-4621-B089-53F109F3FB6C}"/>
    <cellStyle name="Nota 5 2 6 3 5" xfId="26101" xr:uid="{8842A776-8396-4419-84D0-9654D0F80789}"/>
    <cellStyle name="Nota 5 2 6 4" xfId="26102" xr:uid="{165F7718-327B-4B4C-BCD9-2873D002E604}"/>
    <cellStyle name="Nota 5 2 6 4 2" xfId="26103" xr:uid="{66D5A408-5F70-418F-9E03-905A33AC3BDE}"/>
    <cellStyle name="Nota 5 2 6 4 3" xfId="26104" xr:uid="{05F276B0-166C-45DC-B2EA-4B6B622268A8}"/>
    <cellStyle name="Nota 5 2 6 4 4" xfId="26105" xr:uid="{F74A5D63-891E-446D-9DBF-F246FD04181F}"/>
    <cellStyle name="Nota 5 2 6 5" xfId="26106" xr:uid="{D95C5932-B0CA-4815-88B5-E59B2B9D043F}"/>
    <cellStyle name="Nota 5 2 6 5 2" xfId="26107" xr:uid="{DB164B81-8A68-4091-88D4-F58A7DED107D}"/>
    <cellStyle name="Nota 5 2 6 5 3" xfId="26108" xr:uid="{B5F59BDC-AC89-45AB-B15C-8603F1F7F0D3}"/>
    <cellStyle name="Nota 5 2 6 5 4" xfId="26109" xr:uid="{11ACFE1F-2681-4522-B418-A2222BA2CB03}"/>
    <cellStyle name="Nota 5 2 6 6" xfId="26110" xr:uid="{749E1F66-5F07-45FC-9AA6-CA64835AFF56}"/>
    <cellStyle name="Nota 5 2 6 6 2" xfId="26111" xr:uid="{B505A898-CB2B-43FF-9175-B9481DA34751}"/>
    <cellStyle name="Nota 5 2 6 6 3" xfId="26112" xr:uid="{2ED97005-A6B5-49CA-AFC2-6BD5D010362C}"/>
    <cellStyle name="Nota 5 2 6 6 4" xfId="26113" xr:uid="{37F9E708-7B11-403C-AC24-0A38137D340A}"/>
    <cellStyle name="Nota 5 2 6 7" xfId="26114" xr:uid="{5E004F2C-AC6B-41A0-8087-E1C2DD3859DC}"/>
    <cellStyle name="Nota 5 2 6 8" xfId="26115" xr:uid="{1B9EB0F9-D10B-446A-8259-E1D9545099D1}"/>
    <cellStyle name="Nota 5 2 6 9" xfId="26116" xr:uid="{7E301CE2-D6B3-4A2F-857C-49AC0DF7384F}"/>
    <cellStyle name="Nota 5 2 7" xfId="26117" xr:uid="{9FC50E13-96E8-495C-9A81-5EBFA33F3010}"/>
    <cellStyle name="Nota 5 2 7 2" xfId="26118" xr:uid="{70631F39-D16B-4362-9809-0A51101F321D}"/>
    <cellStyle name="Nota 5 2 7 3" xfId="26119" xr:uid="{18043EA0-567D-46A1-A039-DDBD2D16C3CB}"/>
    <cellStyle name="Nota 5 2 7 4" xfId="26120" xr:uid="{F866430A-F914-4E92-B211-B5ABA9B5A4E2}"/>
    <cellStyle name="Nota 5 2 7 5" xfId="26121" xr:uid="{CF6A54A8-299E-4A73-B021-7060A2429958}"/>
    <cellStyle name="Nota 5 2 8" xfId="26122" xr:uid="{85DC606A-7528-4B93-811F-C97B017B87F5}"/>
    <cellStyle name="Nota 5 2 8 2" xfId="26123" xr:uid="{A841E2D3-6919-455F-8F5D-9936DCBE1DB3}"/>
    <cellStyle name="Nota 5 2 8 3" xfId="26124" xr:uid="{DD3E0D4B-EC1A-46A7-981F-7C475EEE3AF6}"/>
    <cellStyle name="Nota 5 2 8 4" xfId="26125" xr:uid="{41E6174D-BA47-4DD5-8E40-69E4A499EA71}"/>
    <cellStyle name="Nota 5 2 9" xfId="26126" xr:uid="{EC6D5EE4-05C7-4554-A0BA-5514A0796E68}"/>
    <cellStyle name="Nota 5 2 9 2" xfId="26127" xr:uid="{16B109BF-D5F2-4EC2-84B4-5BAE753011C5}"/>
    <cellStyle name="Nota 5 2 9 3" xfId="26128" xr:uid="{6D5B21B0-4F1E-4A11-870E-D5A37A13452E}"/>
    <cellStyle name="Nota 5 2 9 4" xfId="26129" xr:uid="{D3DF9000-CFF3-4EB4-BA53-6585B17321D8}"/>
    <cellStyle name="Nota 5 3" xfId="748" xr:uid="{7FC3FA81-01DB-4D51-B846-01B81C97C463}"/>
    <cellStyle name="Nota 5 3 10" xfId="26130" xr:uid="{8BEFF423-7A58-4C87-8F1A-5EE20FEC2F49}"/>
    <cellStyle name="Nota 5 3 11" xfId="26131" xr:uid="{2E802752-DEB6-445E-933B-74EF76337ADD}"/>
    <cellStyle name="Nota 5 3 12" xfId="26132" xr:uid="{51A75B06-EBA0-4E61-9654-D8FEE3CE937E}"/>
    <cellStyle name="Nota 5 3 13" xfId="26133" xr:uid="{031D68FF-5235-4D04-81F3-B293851C2B38}"/>
    <cellStyle name="Nota 5 3 14" xfId="26134" xr:uid="{3E48E80C-956F-4B47-9EA8-2340BDD9A5D7}"/>
    <cellStyle name="Nota 5 3 2" xfId="999" xr:uid="{91806151-4FF5-45B0-8AD7-C38B01A9747D}"/>
    <cellStyle name="Nota 5 3 2 10" xfId="26135" xr:uid="{75C8CFB1-0248-4550-A004-A4564C3A8072}"/>
    <cellStyle name="Nota 5 3 2 11" xfId="26136" xr:uid="{BD04DEDE-95F5-443E-8D7C-A18F70F26411}"/>
    <cellStyle name="Nota 5 3 2 12" xfId="26137" xr:uid="{70818500-E185-4A0D-BB7B-4391BF1861C1}"/>
    <cellStyle name="Nota 5 3 2 13" xfId="26138" xr:uid="{88825A68-226F-4F17-AB66-61F25F155297}"/>
    <cellStyle name="Nota 5 3 2 14" xfId="26139" xr:uid="{58EBF096-3988-4228-8978-26562F8EE114}"/>
    <cellStyle name="Nota 5 3 2 2" xfId="26140" xr:uid="{C7DBCACF-97C9-4140-BB97-95FAAD2E73CD}"/>
    <cellStyle name="Nota 5 3 2 2 10" xfId="26141" xr:uid="{E80BDCF0-0C66-4C1A-B57F-B08E258CC524}"/>
    <cellStyle name="Nota 5 3 2 2 2" xfId="26142" xr:uid="{78CD6B0D-3243-402A-B3CA-6C2A40D68401}"/>
    <cellStyle name="Nota 5 3 2 2 2 2" xfId="26143" xr:uid="{E18F60F5-3258-4586-A020-3CB26C75CADD}"/>
    <cellStyle name="Nota 5 3 2 2 2 3" xfId="26144" xr:uid="{A55D94DA-1BFD-4A17-86E1-96DB371ECAA5}"/>
    <cellStyle name="Nota 5 3 2 2 2 4" xfId="26145" xr:uid="{328CEBDD-23D0-455A-AAE1-057A7A0DFE62}"/>
    <cellStyle name="Nota 5 3 2 2 2 5" xfId="26146" xr:uid="{F2A39473-7CC2-41DA-9543-E0B26F2DBAA5}"/>
    <cellStyle name="Nota 5 3 2 2 3" xfId="26147" xr:uid="{720119BE-C56F-4026-BD40-B9083004D406}"/>
    <cellStyle name="Nota 5 3 2 2 3 2" xfId="26148" xr:uid="{C6BAE383-9E33-4AE5-814F-B47168A61BAF}"/>
    <cellStyle name="Nota 5 3 2 2 3 3" xfId="26149" xr:uid="{56C6143F-37E1-4E8B-9053-A3D62A646A61}"/>
    <cellStyle name="Nota 5 3 2 2 3 4" xfId="26150" xr:uid="{0636ADA7-FB6A-43D1-ACC3-F3D16C6749D2}"/>
    <cellStyle name="Nota 5 3 2 2 3 5" xfId="26151" xr:uid="{BBD21553-0471-4328-95AB-C5E292D37823}"/>
    <cellStyle name="Nota 5 3 2 2 4" xfId="26152" xr:uid="{D04D0275-57C8-4F87-A12E-45260CAA391F}"/>
    <cellStyle name="Nota 5 3 2 2 4 2" xfId="26153" xr:uid="{E9401A15-9F89-4180-9092-387E875199B6}"/>
    <cellStyle name="Nota 5 3 2 2 4 3" xfId="26154" xr:uid="{FC98CD6B-15FA-4F24-859C-62D504E45CD7}"/>
    <cellStyle name="Nota 5 3 2 2 4 4" xfId="26155" xr:uid="{6C1B3C02-8813-4A3B-921F-5E341D7537FB}"/>
    <cellStyle name="Nota 5 3 2 2 5" xfId="26156" xr:uid="{0FFF8B4D-43AE-48F7-B9FB-04341A64D3CB}"/>
    <cellStyle name="Nota 5 3 2 2 5 2" xfId="26157" xr:uid="{F2DA1A89-6BA8-4D31-816C-E9424A046D20}"/>
    <cellStyle name="Nota 5 3 2 2 5 3" xfId="26158" xr:uid="{370B8D7F-930F-427C-8EF5-04EF610CC22F}"/>
    <cellStyle name="Nota 5 3 2 2 5 4" xfId="26159" xr:uid="{6879D7E1-BFB8-4428-9C04-EF7EB091B119}"/>
    <cellStyle name="Nota 5 3 2 2 6" xfId="26160" xr:uid="{392D9AD3-8B3C-4D3A-9429-48ACAB476307}"/>
    <cellStyle name="Nota 5 3 2 2 6 2" xfId="26161" xr:uid="{C91CC0E9-1834-496E-8168-EAA1071F1E2F}"/>
    <cellStyle name="Nota 5 3 2 2 6 3" xfId="26162" xr:uid="{5002D32C-453B-4924-9C63-F71D1E0954E4}"/>
    <cellStyle name="Nota 5 3 2 2 6 4" xfId="26163" xr:uid="{B67602B9-2380-4BE5-825F-1458777A1C65}"/>
    <cellStyle name="Nota 5 3 2 2 7" xfId="26164" xr:uid="{4E59EC25-491A-4A01-9A78-E71294751421}"/>
    <cellStyle name="Nota 5 3 2 2 8" xfId="26165" xr:uid="{F4BB2B6E-70E4-4A82-B0CB-34F94F2A5CAC}"/>
    <cellStyle name="Nota 5 3 2 2 9" xfId="26166" xr:uid="{EADD97C1-F2FD-416F-BADA-82F8088DE446}"/>
    <cellStyle name="Nota 5 3 2 3" xfId="26167" xr:uid="{1616B7B0-9B01-471E-9E10-9EDB06231108}"/>
    <cellStyle name="Nota 5 3 2 3 10" xfId="26168" xr:uid="{D5370376-47E2-4E38-9D1D-AF6D092C1366}"/>
    <cellStyle name="Nota 5 3 2 3 2" xfId="26169" xr:uid="{0C269D91-CC09-4F89-99A2-E4012C5D14EF}"/>
    <cellStyle name="Nota 5 3 2 3 2 2" xfId="26170" xr:uid="{A6760888-C1D2-49F9-A0D0-32F75E683742}"/>
    <cellStyle name="Nota 5 3 2 3 2 3" xfId="26171" xr:uid="{BDA58D0D-8AB0-4B8D-809E-B55D8F4EDDD2}"/>
    <cellStyle name="Nota 5 3 2 3 2 4" xfId="26172" xr:uid="{D9A95681-F856-4D2D-B4E7-7072E0CE6FFE}"/>
    <cellStyle name="Nota 5 3 2 3 2 5" xfId="26173" xr:uid="{2546C9C7-3EC5-4EAC-94C2-DF1E37CD046A}"/>
    <cellStyle name="Nota 5 3 2 3 3" xfId="26174" xr:uid="{827B86AE-A7BE-419A-B3D2-023F9CD2C266}"/>
    <cellStyle name="Nota 5 3 2 3 3 2" xfId="26175" xr:uid="{679DC9A5-4A07-46CF-A176-5BD739E260A4}"/>
    <cellStyle name="Nota 5 3 2 3 3 3" xfId="26176" xr:uid="{E960DBBF-E383-4F12-BCEC-ABFBA2F890C2}"/>
    <cellStyle name="Nota 5 3 2 3 3 4" xfId="26177" xr:uid="{E9322D88-5C90-4371-B3F8-82C450AF5090}"/>
    <cellStyle name="Nota 5 3 2 3 3 5" xfId="26178" xr:uid="{9EC35DF2-AE4C-465D-89D3-939CA5AE6DDD}"/>
    <cellStyle name="Nota 5 3 2 3 4" xfId="26179" xr:uid="{9D151CE7-B03E-4951-B9F3-BCAD27A2EAB7}"/>
    <cellStyle name="Nota 5 3 2 3 4 2" xfId="26180" xr:uid="{593D0DE5-E7E6-4540-87E8-9A228972C398}"/>
    <cellStyle name="Nota 5 3 2 3 4 3" xfId="26181" xr:uid="{D162482A-44A6-453C-9B60-34E9FCA075CD}"/>
    <cellStyle name="Nota 5 3 2 3 4 4" xfId="26182" xr:uid="{54064CFB-A97C-4FD8-82FC-AEA0468DCA47}"/>
    <cellStyle name="Nota 5 3 2 3 5" xfId="26183" xr:uid="{D354A8CD-441D-49D3-B2E5-EE9624786EC3}"/>
    <cellStyle name="Nota 5 3 2 3 5 2" xfId="26184" xr:uid="{F465F095-7C2C-476B-BBCB-BAE8CF638DEA}"/>
    <cellStyle name="Nota 5 3 2 3 5 3" xfId="26185" xr:uid="{B9E468CA-765F-4B20-A4C7-BCE4E6F5C63B}"/>
    <cellStyle name="Nota 5 3 2 3 5 4" xfId="26186" xr:uid="{094B0CD4-A3EB-4C8F-9FE5-310E8AC702A7}"/>
    <cellStyle name="Nota 5 3 2 3 6" xfId="26187" xr:uid="{787A515E-E903-43CF-A8E8-F1B8AF76E37F}"/>
    <cellStyle name="Nota 5 3 2 3 6 2" xfId="26188" xr:uid="{43761311-3902-4681-8B46-697436ED15EC}"/>
    <cellStyle name="Nota 5 3 2 3 6 3" xfId="26189" xr:uid="{5E3B01DC-63CC-4711-839F-A0625611F466}"/>
    <cellStyle name="Nota 5 3 2 3 6 4" xfId="26190" xr:uid="{EF78BA37-3806-4E87-9459-5A15730C8F8F}"/>
    <cellStyle name="Nota 5 3 2 3 7" xfId="26191" xr:uid="{9C8B287D-0EA3-4451-AECD-31B2BF83A224}"/>
    <cellStyle name="Nota 5 3 2 3 8" xfId="26192" xr:uid="{305D2AA2-9529-42A2-9E1E-53654AAE799B}"/>
    <cellStyle name="Nota 5 3 2 3 9" xfId="26193" xr:uid="{B8D2E296-3FBF-42B9-84CA-BC93A7B8160E}"/>
    <cellStyle name="Nota 5 3 2 4" xfId="26194" xr:uid="{96532423-0AE8-4D23-90D9-F18F2D07BE38}"/>
    <cellStyle name="Nota 5 3 2 4 2" xfId="26195" xr:uid="{0A3133C9-AD33-4E93-9095-0AA3E8AC52DD}"/>
    <cellStyle name="Nota 5 3 2 4 3" xfId="26196" xr:uid="{D0D12520-0196-40B6-932F-8FA3A465B329}"/>
    <cellStyle name="Nota 5 3 2 4 4" xfId="26197" xr:uid="{CDCA2225-FCC3-4C43-A7D7-06BAEE9B371C}"/>
    <cellStyle name="Nota 5 3 2 4 5" xfId="26198" xr:uid="{98510217-3486-4D12-8810-9C2DA4F3DB4A}"/>
    <cellStyle name="Nota 5 3 2 5" xfId="26199" xr:uid="{1E472751-20CD-4FF4-AF14-BF71A6ABA0BC}"/>
    <cellStyle name="Nota 5 3 2 5 2" xfId="26200" xr:uid="{860DC01C-836D-4EED-8DF2-F6A6D5CAD9CB}"/>
    <cellStyle name="Nota 5 3 2 5 3" xfId="26201" xr:uid="{5AAB6FB9-A054-48D5-BDBA-E809CC6230D5}"/>
    <cellStyle name="Nota 5 3 2 5 4" xfId="26202" xr:uid="{D00DC52B-B0A6-45D5-AED5-3DE49DB6A260}"/>
    <cellStyle name="Nota 5 3 2 5 5" xfId="26203" xr:uid="{99336EEF-F2B0-44FB-A9B1-1E3856531E51}"/>
    <cellStyle name="Nota 5 3 2 6" xfId="26204" xr:uid="{ED4E1803-3DC1-4142-897E-D456D62C26E7}"/>
    <cellStyle name="Nota 5 3 2 6 2" xfId="26205" xr:uid="{026B0CCA-9C6D-49CD-9D3B-77A7147C8F1A}"/>
    <cellStyle name="Nota 5 3 2 6 3" xfId="26206" xr:uid="{EF005441-5F4D-4018-A12E-1D6EAB392AA6}"/>
    <cellStyle name="Nota 5 3 2 6 4" xfId="26207" xr:uid="{E72E7BEB-AB7F-4285-8919-253F114F9005}"/>
    <cellStyle name="Nota 5 3 2 7" xfId="26208" xr:uid="{B9F7EB2B-7CF9-45DF-9248-DB12BF95D232}"/>
    <cellStyle name="Nota 5 3 2 7 2" xfId="26209" xr:uid="{BAEC4587-1287-4938-A065-CB4A69805A2C}"/>
    <cellStyle name="Nota 5 3 2 7 3" xfId="26210" xr:uid="{8621BCE5-516A-43E4-89AF-1AF3341401BF}"/>
    <cellStyle name="Nota 5 3 2 7 4" xfId="26211" xr:uid="{E100C638-1A0B-4FE8-B051-AB0763446795}"/>
    <cellStyle name="Nota 5 3 2 8" xfId="26212" xr:uid="{C05DD9C1-409F-4AC0-A6E1-A7DAD7344D03}"/>
    <cellStyle name="Nota 5 3 2 8 2" xfId="26213" xr:uid="{6666FFD2-2817-4222-9DEA-EB6AF3ED4B44}"/>
    <cellStyle name="Nota 5 3 2 8 3" xfId="26214" xr:uid="{0E501647-C45C-46B8-AEA1-4155CCAF3D52}"/>
    <cellStyle name="Nota 5 3 2 8 4" xfId="26215" xr:uid="{8EB8CF49-CD2E-4123-BF9D-64D52B46B440}"/>
    <cellStyle name="Nota 5 3 2 9" xfId="26216" xr:uid="{EE7B6E5F-CAD5-4708-BEB3-5BA931A828BB}"/>
    <cellStyle name="Nota 5 3 3" xfId="26217" xr:uid="{C041107D-52EC-41A4-9A4A-09BF0D019714}"/>
    <cellStyle name="Nota 5 3 3 10" xfId="26218" xr:uid="{E842EB85-3F00-467D-B231-1328DC35C876}"/>
    <cellStyle name="Nota 5 3 3 2" xfId="26219" xr:uid="{4A75AFCC-E0CE-4162-A69B-AB02D3688E6F}"/>
    <cellStyle name="Nota 5 3 3 2 2" xfId="26220" xr:uid="{6958FE18-3324-4A11-B4D3-9FB9C56E2412}"/>
    <cellStyle name="Nota 5 3 3 2 3" xfId="26221" xr:uid="{3EE3259A-2C31-461B-80DD-EC494BF97E2F}"/>
    <cellStyle name="Nota 5 3 3 2 4" xfId="26222" xr:uid="{1041A64E-0555-40B4-9706-3053C3CC1056}"/>
    <cellStyle name="Nota 5 3 3 2 5" xfId="26223" xr:uid="{E9A7B037-C53F-42AE-AD27-8AE06FA2DFED}"/>
    <cellStyle name="Nota 5 3 3 3" xfId="26224" xr:uid="{DFFFBA55-F0AC-4955-AB94-C6F497E0F6C5}"/>
    <cellStyle name="Nota 5 3 3 3 2" xfId="26225" xr:uid="{311CC0D4-6234-4437-9674-9F5C59DCF0B9}"/>
    <cellStyle name="Nota 5 3 3 3 3" xfId="26226" xr:uid="{5B3BAE1A-C1C5-4B8D-99B4-FE2F17EEB0DD}"/>
    <cellStyle name="Nota 5 3 3 3 4" xfId="26227" xr:uid="{49923417-1B56-4408-8E3E-C5776FCCFFE4}"/>
    <cellStyle name="Nota 5 3 3 3 5" xfId="26228" xr:uid="{56255B83-C08E-4A65-862D-E1D80435B811}"/>
    <cellStyle name="Nota 5 3 3 4" xfId="26229" xr:uid="{E3A1D779-9B60-424B-B8E9-C1E5A7E38346}"/>
    <cellStyle name="Nota 5 3 3 4 2" xfId="26230" xr:uid="{96F49D4B-C13A-4F8F-A68C-0816220B407C}"/>
    <cellStyle name="Nota 5 3 3 4 3" xfId="26231" xr:uid="{16A8B860-7F88-4E0C-8BAD-524A3BB940BA}"/>
    <cellStyle name="Nota 5 3 3 4 4" xfId="26232" xr:uid="{66FA1F8A-16E2-489C-81F6-B164ABAE43A2}"/>
    <cellStyle name="Nota 5 3 3 5" xfId="26233" xr:uid="{91ABBD13-36BE-4223-9C09-BC4A615BD0F7}"/>
    <cellStyle name="Nota 5 3 3 5 2" xfId="26234" xr:uid="{4067304E-CE1F-4859-9F78-817C231C3393}"/>
    <cellStyle name="Nota 5 3 3 5 3" xfId="26235" xr:uid="{0243EF2A-547E-43E2-A586-1EAA1E978013}"/>
    <cellStyle name="Nota 5 3 3 5 4" xfId="26236" xr:uid="{A90E4806-866E-41FF-9EB8-CE8E5FE810E0}"/>
    <cellStyle name="Nota 5 3 3 6" xfId="26237" xr:uid="{365AE7EC-55AE-48EC-8C60-46F970DDC367}"/>
    <cellStyle name="Nota 5 3 3 6 2" xfId="26238" xr:uid="{3923B8D0-0286-45DE-AC65-198550813939}"/>
    <cellStyle name="Nota 5 3 3 6 3" xfId="26239" xr:uid="{5F7D2F27-D6C1-4F7B-9F16-B2E947C63404}"/>
    <cellStyle name="Nota 5 3 3 6 4" xfId="26240" xr:uid="{13842C62-DCFB-48A4-BB18-5DBE2A17FE42}"/>
    <cellStyle name="Nota 5 3 3 7" xfId="26241" xr:uid="{28EFDCFF-0344-492F-AFFD-6453853F5457}"/>
    <cellStyle name="Nota 5 3 3 8" xfId="26242" xr:uid="{DA66E21B-B5E5-4AD2-AFBD-021B9A0C5709}"/>
    <cellStyle name="Nota 5 3 3 9" xfId="26243" xr:uid="{86C5ACEA-FD76-43D7-B2F3-EC0550BC5FA8}"/>
    <cellStyle name="Nota 5 3 4" xfId="26244" xr:uid="{27A71B29-2761-44EC-9225-219D889619A9}"/>
    <cellStyle name="Nota 5 3 4 10" xfId="26245" xr:uid="{CDEB8DDA-7FF8-42A4-9B45-FEDEBC8000E0}"/>
    <cellStyle name="Nota 5 3 4 2" xfId="26246" xr:uid="{12BEF64D-1590-4E4F-A3AF-693ECD17654F}"/>
    <cellStyle name="Nota 5 3 4 2 2" xfId="26247" xr:uid="{E13E47F6-F78E-43EF-BDFA-B57EA2770B8E}"/>
    <cellStyle name="Nota 5 3 4 2 3" xfId="26248" xr:uid="{8DAC05D9-C786-463B-BB0F-E58856EBF0C9}"/>
    <cellStyle name="Nota 5 3 4 2 4" xfId="26249" xr:uid="{5465AF62-8822-4F7A-8E6B-97B173C45A73}"/>
    <cellStyle name="Nota 5 3 4 2 5" xfId="26250" xr:uid="{596416A4-8757-45F5-9BF1-DE8F49A2BEC5}"/>
    <cellStyle name="Nota 5 3 4 3" xfId="26251" xr:uid="{8B879E0A-653D-4AAA-BB69-F17B63B16935}"/>
    <cellStyle name="Nota 5 3 4 3 2" xfId="26252" xr:uid="{D35B2065-0AFD-41A0-AC28-6C40CF1794ED}"/>
    <cellStyle name="Nota 5 3 4 3 3" xfId="26253" xr:uid="{8E91AB50-5BA4-4DB9-8D32-DBC9646E8AA4}"/>
    <cellStyle name="Nota 5 3 4 3 4" xfId="26254" xr:uid="{A763E83E-6FEF-400A-8677-8A18A7DC09F1}"/>
    <cellStyle name="Nota 5 3 4 3 5" xfId="26255" xr:uid="{81F4A4A9-49B6-4C79-9F1B-B5E9B1BC9378}"/>
    <cellStyle name="Nota 5 3 4 4" xfId="26256" xr:uid="{DC238075-E333-4DAB-92BD-F1089EF09B77}"/>
    <cellStyle name="Nota 5 3 4 4 2" xfId="26257" xr:uid="{CC9A8E6C-58F6-4E24-98DE-3B855E85102A}"/>
    <cellStyle name="Nota 5 3 4 4 3" xfId="26258" xr:uid="{9E4C0031-63FC-445B-A435-77897D40CC63}"/>
    <cellStyle name="Nota 5 3 4 4 4" xfId="26259" xr:uid="{16401CF8-8365-417D-97AB-D222E10F06C7}"/>
    <cellStyle name="Nota 5 3 4 5" xfId="26260" xr:uid="{904959A2-CE31-4316-A4DA-FBA3D6311FE0}"/>
    <cellStyle name="Nota 5 3 4 5 2" xfId="26261" xr:uid="{07A36818-1683-4108-B9F6-6A1A0C29D321}"/>
    <cellStyle name="Nota 5 3 4 5 3" xfId="26262" xr:uid="{85F0125E-8B84-48D8-A5CB-9472F34494D7}"/>
    <cellStyle name="Nota 5 3 4 5 4" xfId="26263" xr:uid="{7B11190B-B9EF-4347-8578-06188FEE9E8A}"/>
    <cellStyle name="Nota 5 3 4 6" xfId="26264" xr:uid="{3B59097E-01EF-486D-B371-39E4E2CD391A}"/>
    <cellStyle name="Nota 5 3 4 6 2" xfId="26265" xr:uid="{F07F1E66-C47C-4CFD-AEB2-BCE449DEDE82}"/>
    <cellStyle name="Nota 5 3 4 6 3" xfId="26266" xr:uid="{38D35225-3157-4F4C-B6F7-5B625E224B10}"/>
    <cellStyle name="Nota 5 3 4 6 4" xfId="26267" xr:uid="{11BED53A-7A1F-4158-A832-B57F471C8C62}"/>
    <cellStyle name="Nota 5 3 4 7" xfId="26268" xr:uid="{2CF8FA44-F225-43B7-9B4B-81B9B200C99D}"/>
    <cellStyle name="Nota 5 3 4 8" xfId="26269" xr:uid="{D2598E15-A848-41B1-9648-9CA3A4709F31}"/>
    <cellStyle name="Nota 5 3 4 9" xfId="26270" xr:uid="{F01FBE96-20B2-4D07-99AF-6607D0484E20}"/>
    <cellStyle name="Nota 5 3 5" xfId="26271" xr:uid="{569E5563-614B-4712-B014-70C877A6AECF}"/>
    <cellStyle name="Nota 5 3 5 10" xfId="26272" xr:uid="{4EFA9E35-C65E-4B52-828C-C9116E1E1318}"/>
    <cellStyle name="Nota 5 3 5 2" xfId="26273" xr:uid="{E50FE708-9184-4E99-9887-6FBBA2832CB3}"/>
    <cellStyle name="Nota 5 3 5 2 2" xfId="26274" xr:uid="{26304C48-7A5C-4ADB-9049-C1042A010DA1}"/>
    <cellStyle name="Nota 5 3 5 2 3" xfId="26275" xr:uid="{63248879-EA7B-438A-8B09-83413B2DDE57}"/>
    <cellStyle name="Nota 5 3 5 2 4" xfId="26276" xr:uid="{770C59C3-35EC-4493-BD08-6ABA3106F66D}"/>
    <cellStyle name="Nota 5 3 5 2 5" xfId="26277" xr:uid="{26490917-DF18-4726-8919-4963D903C2E6}"/>
    <cellStyle name="Nota 5 3 5 3" xfId="26278" xr:uid="{B6ACC325-FA40-416F-8CC5-29AD45B9E8A4}"/>
    <cellStyle name="Nota 5 3 5 3 2" xfId="26279" xr:uid="{7512330E-AC95-4F85-96B7-D8463211765C}"/>
    <cellStyle name="Nota 5 3 5 3 3" xfId="26280" xr:uid="{0E94D017-B0C7-4235-B8D0-0CD8C8ABA1D0}"/>
    <cellStyle name="Nota 5 3 5 3 4" xfId="26281" xr:uid="{D63C8D66-A9F1-4CD0-8E58-E5E76181C650}"/>
    <cellStyle name="Nota 5 3 5 3 5" xfId="26282" xr:uid="{2884B694-F84C-4752-903C-D675BBAB2E46}"/>
    <cellStyle name="Nota 5 3 5 4" xfId="26283" xr:uid="{64069603-58E4-46F9-B802-96F103F60307}"/>
    <cellStyle name="Nota 5 3 5 4 2" xfId="26284" xr:uid="{B1E041F9-0634-438F-B864-A5A4CCBC3FF4}"/>
    <cellStyle name="Nota 5 3 5 4 3" xfId="26285" xr:uid="{5B5B485C-956D-453D-BA62-5FE01312229D}"/>
    <cellStyle name="Nota 5 3 5 4 4" xfId="26286" xr:uid="{940C53C7-FBAC-4C5C-8F08-1D06B80051A7}"/>
    <cellStyle name="Nota 5 3 5 5" xfId="26287" xr:uid="{7EB94A5E-994B-4067-85F4-E8B1757B96E8}"/>
    <cellStyle name="Nota 5 3 5 5 2" xfId="26288" xr:uid="{AA4A6B9B-1ACC-4F99-93D4-82BD7E506C8A}"/>
    <cellStyle name="Nota 5 3 5 5 3" xfId="26289" xr:uid="{722C0A8F-277C-42B7-A85B-319BBDD84767}"/>
    <cellStyle name="Nota 5 3 5 5 4" xfId="26290" xr:uid="{6E345FA3-D4CC-402A-9BE6-6D134D04AF11}"/>
    <cellStyle name="Nota 5 3 5 6" xfId="26291" xr:uid="{DE3F7630-C3D2-41DD-A68E-838CF04894F9}"/>
    <cellStyle name="Nota 5 3 5 6 2" xfId="26292" xr:uid="{A1850258-3FBB-4B7E-B901-158C610D6745}"/>
    <cellStyle name="Nota 5 3 5 6 3" xfId="26293" xr:uid="{8A3CA9B0-2834-4426-9CF4-17283F087534}"/>
    <cellStyle name="Nota 5 3 5 6 4" xfId="26294" xr:uid="{49DEA819-B129-4451-A5C8-B97FF2367319}"/>
    <cellStyle name="Nota 5 3 5 7" xfId="26295" xr:uid="{F5CF28AA-B617-4665-840F-A88006214BE8}"/>
    <cellStyle name="Nota 5 3 5 8" xfId="26296" xr:uid="{B8D624A1-36C5-41E7-9E03-96DBB3374469}"/>
    <cellStyle name="Nota 5 3 5 9" xfId="26297" xr:uid="{355A0BD5-9899-4DA6-A625-0ED056875E4D}"/>
    <cellStyle name="Nota 5 3 6" xfId="26298" xr:uid="{516490EC-997F-4802-9BED-D6A1400AED5C}"/>
    <cellStyle name="Nota 5 3 6 2" xfId="26299" xr:uid="{3DB950EC-FD6F-43CB-813E-9E7B3187DEAC}"/>
    <cellStyle name="Nota 5 3 6 3" xfId="26300" xr:uid="{E1482324-7BD1-4B83-9FE1-C19FA5C45166}"/>
    <cellStyle name="Nota 5 3 6 4" xfId="26301" xr:uid="{8031EAFC-FEE1-48C7-9C23-8AB1296B1A9F}"/>
    <cellStyle name="Nota 5 3 6 5" xfId="26302" xr:uid="{3798AC69-FA20-412D-896E-22384F00BBFD}"/>
    <cellStyle name="Nota 5 3 7" xfId="26303" xr:uid="{4FF99BAA-B190-4108-8CA3-1C6108091105}"/>
    <cellStyle name="Nota 5 3 7 2" xfId="26304" xr:uid="{3B33E50D-622E-4AB8-896B-758D7713C9E7}"/>
    <cellStyle name="Nota 5 3 7 3" xfId="26305" xr:uid="{7CB0481F-A444-4F20-B8BE-7C26329417DA}"/>
    <cellStyle name="Nota 5 3 7 4" xfId="26306" xr:uid="{B62DABCB-EB94-4AA9-8BF7-A06E077A9C59}"/>
    <cellStyle name="Nota 5 3 8" xfId="26307" xr:uid="{C4D1F1AE-139A-4576-A750-22B5188F61EA}"/>
    <cellStyle name="Nota 5 3 8 2" xfId="26308" xr:uid="{F40739E5-5602-493B-8FB7-97F4517DC6C6}"/>
    <cellStyle name="Nota 5 3 8 3" xfId="26309" xr:uid="{ABAE92CF-B250-41FB-BE16-1B989C438D4E}"/>
    <cellStyle name="Nota 5 3 8 4" xfId="26310" xr:uid="{9390D20E-71A7-4BE3-BDD9-AAECB583921C}"/>
    <cellStyle name="Nota 5 3 9" xfId="26311" xr:uid="{47281984-770B-4840-8C1E-85C0889BFB50}"/>
    <cellStyle name="Nota 5 3 9 2" xfId="26312" xr:uid="{211FE877-97FB-48C3-A7A6-3DA16479EA26}"/>
    <cellStyle name="Nota 5 3 9 3" xfId="26313" xr:uid="{95F9F131-AD21-43DE-89D0-3A52C750C598}"/>
    <cellStyle name="Nota 5 3 9 4" xfId="26314" xr:uid="{971F4A1A-4A1F-4EAE-B383-56608270AA0B}"/>
    <cellStyle name="Nota 5 4" xfId="26315" xr:uid="{573211B3-7ECD-49BE-AD30-F77F6D9A6008}"/>
    <cellStyle name="Nota 5 4 10" xfId="26316" xr:uid="{E605B708-AB35-4FE6-95A6-4859A78A267B}"/>
    <cellStyle name="Nota 5 4 2" xfId="26317" xr:uid="{31478233-0C60-4D5D-AB28-6C69C980FFEC}"/>
    <cellStyle name="Nota 5 4 2 2" xfId="26318" xr:uid="{096EED90-C10F-4CE5-8179-0232F2725BD4}"/>
    <cellStyle name="Nota 5 4 2 3" xfId="26319" xr:uid="{E4AD4F39-B018-4858-872D-2121027DC040}"/>
    <cellStyle name="Nota 5 4 2 4" xfId="26320" xr:uid="{91FEE85A-0BCC-484C-A140-5E653CD44B5C}"/>
    <cellStyle name="Nota 5 4 2 5" xfId="26321" xr:uid="{89CF3617-FB3B-4062-B4BF-5197C4BCBBBF}"/>
    <cellStyle name="Nota 5 4 3" xfId="26322" xr:uid="{B719A870-8EB5-4EF3-B59A-0ADAE9BD9D73}"/>
    <cellStyle name="Nota 5 4 3 2" xfId="26323" xr:uid="{E03BC170-7B04-4292-A97A-D4CBE99DE39E}"/>
    <cellStyle name="Nota 5 4 3 3" xfId="26324" xr:uid="{39097672-D82D-4F6E-AB09-6A31A9A26ACF}"/>
    <cellStyle name="Nota 5 4 3 4" xfId="26325" xr:uid="{5E89C415-7A16-475C-AAD0-F4A0249927A7}"/>
    <cellStyle name="Nota 5 4 3 5" xfId="26326" xr:uid="{F8A6DC2F-EB2E-4EF7-8F96-E3C41C096480}"/>
    <cellStyle name="Nota 5 4 4" xfId="26327" xr:uid="{915DBD82-72D1-4405-A271-C57BAF6F356E}"/>
    <cellStyle name="Nota 5 4 4 2" xfId="26328" xr:uid="{28A64270-C3D2-4CC8-8A53-EC05E6A202FE}"/>
    <cellStyle name="Nota 5 4 4 3" xfId="26329" xr:uid="{14833825-D123-4293-8793-8741D34A00B5}"/>
    <cellStyle name="Nota 5 4 4 4" xfId="26330" xr:uid="{1E69185C-0C7B-4819-8A4E-E8DDB208F19E}"/>
    <cellStyle name="Nota 5 4 5" xfId="26331" xr:uid="{02EB97E7-B43B-44D7-8C10-A2A329BDD98C}"/>
    <cellStyle name="Nota 5 4 5 2" xfId="26332" xr:uid="{FD42F8CE-3724-4F1B-BD04-09749D6CD61C}"/>
    <cellStyle name="Nota 5 4 5 3" xfId="26333" xr:uid="{54C7A141-CED3-44F6-86BE-9B438C5745E5}"/>
    <cellStyle name="Nota 5 4 5 4" xfId="26334" xr:uid="{E0882523-6C4E-4346-A4A8-47DA16917829}"/>
    <cellStyle name="Nota 5 4 6" xfId="26335" xr:uid="{CA867BA9-D33E-4115-9BD1-0540688F7FCF}"/>
    <cellStyle name="Nota 5 4 6 2" xfId="26336" xr:uid="{00274C26-021D-4CD2-9427-20BABD3C319A}"/>
    <cellStyle name="Nota 5 4 6 3" xfId="26337" xr:uid="{5BF132D1-41D1-4847-9BFC-F7E9FDF6C511}"/>
    <cellStyle name="Nota 5 4 6 4" xfId="26338" xr:uid="{2574EE2F-0F02-416D-94CA-00D39C5936C9}"/>
    <cellStyle name="Nota 5 4 7" xfId="26339" xr:uid="{A9B7BDF6-D9B7-4DA7-833E-3F0EF3434598}"/>
    <cellStyle name="Nota 5 4 8" xfId="26340" xr:uid="{695853BB-F45E-4FCC-A544-533985946D4F}"/>
    <cellStyle name="Nota 5 4 9" xfId="26341" xr:uid="{FC4C08CA-5761-47D2-AFEF-B110CA63E591}"/>
    <cellStyle name="Nota 5 5" xfId="26342" xr:uid="{BC87DCAF-295A-419B-A7FA-92619F094122}"/>
    <cellStyle name="Nota 5 5 10" xfId="26343" xr:uid="{392AB9B9-C4EC-4B6A-BC0E-A2EE1BE29A5D}"/>
    <cellStyle name="Nota 5 5 2" xfId="26344" xr:uid="{D562F977-6ECD-4CB4-B0A1-FD2A56E7ED91}"/>
    <cellStyle name="Nota 5 5 2 2" xfId="26345" xr:uid="{D9FEAEA1-0584-464A-8143-AB328F1362FE}"/>
    <cellStyle name="Nota 5 5 2 3" xfId="26346" xr:uid="{FEE2673D-4533-4018-9B59-713E5174BE79}"/>
    <cellStyle name="Nota 5 5 2 4" xfId="26347" xr:uid="{97BE25F4-96D1-4A82-A7F8-6B66D2104723}"/>
    <cellStyle name="Nota 5 5 2 5" xfId="26348" xr:uid="{8B777D9E-E0AB-460C-9AB5-3C138FADF7F4}"/>
    <cellStyle name="Nota 5 5 3" xfId="26349" xr:uid="{D67E4683-CDDD-497F-A924-DC56990C0D43}"/>
    <cellStyle name="Nota 5 5 3 2" xfId="26350" xr:uid="{B3C55885-644E-44FD-A4E7-ECD0C4D6359C}"/>
    <cellStyle name="Nota 5 5 3 3" xfId="26351" xr:uid="{9D569C3D-D5DA-41F2-8DD6-61DBFA8449DA}"/>
    <cellStyle name="Nota 5 5 3 4" xfId="26352" xr:uid="{89E7F169-1A70-4290-A6CF-578CF660D713}"/>
    <cellStyle name="Nota 5 5 3 5" xfId="26353" xr:uid="{4615851D-9F5D-4016-9B92-FFFA4CECB833}"/>
    <cellStyle name="Nota 5 5 4" xfId="26354" xr:uid="{43AF885C-370A-4586-84BA-B111FF4C9416}"/>
    <cellStyle name="Nota 5 5 4 2" xfId="26355" xr:uid="{B87EA78D-5FFD-4F48-B1E9-CC980CDE25CC}"/>
    <cellStyle name="Nota 5 5 4 3" xfId="26356" xr:uid="{86592935-B0EB-4E77-A8DB-29D7B9BE66E1}"/>
    <cellStyle name="Nota 5 5 4 4" xfId="26357" xr:uid="{0149725E-BBA2-4D61-9319-640253F599BC}"/>
    <cellStyle name="Nota 5 5 5" xfId="26358" xr:uid="{B81647E6-546A-4639-B664-1C5AB0DDA007}"/>
    <cellStyle name="Nota 5 5 5 2" xfId="26359" xr:uid="{C15F1FC1-2A51-413C-861A-16734BA023CB}"/>
    <cellStyle name="Nota 5 5 5 3" xfId="26360" xr:uid="{042B97F8-26E5-467B-8640-55C5D9A42B49}"/>
    <cellStyle name="Nota 5 5 5 4" xfId="26361" xr:uid="{60219617-AB88-4B0F-8E49-697FA86B5D3B}"/>
    <cellStyle name="Nota 5 5 6" xfId="26362" xr:uid="{94EEBC83-D296-45FC-ADB6-8B4ECB275909}"/>
    <cellStyle name="Nota 5 5 6 2" xfId="26363" xr:uid="{B23A57E4-E78B-43ED-BFA7-536D0407BD67}"/>
    <cellStyle name="Nota 5 5 6 3" xfId="26364" xr:uid="{CF6E0A39-6331-4FA5-98EF-603A6C16A2F9}"/>
    <cellStyle name="Nota 5 5 6 4" xfId="26365" xr:uid="{BEFA4B45-3B0A-4AE7-B34E-E8B9453572CC}"/>
    <cellStyle name="Nota 5 5 7" xfId="26366" xr:uid="{410E031A-4729-45C7-8C3A-8D1D5C4A74AD}"/>
    <cellStyle name="Nota 5 5 8" xfId="26367" xr:uid="{08C1752E-4C8B-4B30-BB2B-637710F54C61}"/>
    <cellStyle name="Nota 5 5 9" xfId="26368" xr:uid="{48ADA13F-4637-415C-9555-28C302868335}"/>
    <cellStyle name="Nota 5 6" xfId="26369" xr:uid="{D7A636DA-F992-462D-ABDE-A76F0ACC9BE9}"/>
    <cellStyle name="Nota 5 6 10" xfId="26370" xr:uid="{7F00C1F4-DCBF-4C42-99D5-F5E28EBBBD9C}"/>
    <cellStyle name="Nota 5 6 2" xfId="26371" xr:uid="{39D5DD5D-93DD-456E-9EF5-80D1B3E3CAC7}"/>
    <cellStyle name="Nota 5 6 2 2" xfId="26372" xr:uid="{F7F9A934-F491-4760-BF8D-F0A6334B68D7}"/>
    <cellStyle name="Nota 5 6 2 3" xfId="26373" xr:uid="{5D853A8C-F38C-43E6-A284-273F9D2349D9}"/>
    <cellStyle name="Nota 5 6 2 4" xfId="26374" xr:uid="{DFE2BFE0-62CE-4ED9-8AAC-A5D6ADE9C6B4}"/>
    <cellStyle name="Nota 5 6 2 5" xfId="26375" xr:uid="{61FCE768-7CC6-4CB2-BDBF-4B63F4E1B2A5}"/>
    <cellStyle name="Nota 5 6 3" xfId="26376" xr:uid="{65AEA531-CE48-4486-86C9-7CA405F6F9CC}"/>
    <cellStyle name="Nota 5 6 3 2" xfId="26377" xr:uid="{20D14691-0097-475C-A3BD-C8D4DF8968D7}"/>
    <cellStyle name="Nota 5 6 3 3" xfId="26378" xr:uid="{B5F107AF-961A-4A59-B609-FCE707074878}"/>
    <cellStyle name="Nota 5 6 3 4" xfId="26379" xr:uid="{0ED181B0-E8F3-4C3D-85EB-2F64C5134DE1}"/>
    <cellStyle name="Nota 5 6 3 5" xfId="26380" xr:uid="{45C28201-AC20-42BD-8438-648D01E55009}"/>
    <cellStyle name="Nota 5 6 4" xfId="26381" xr:uid="{BF80A0C7-977A-47DB-ACEE-918BED302F12}"/>
    <cellStyle name="Nota 5 6 4 2" xfId="26382" xr:uid="{BCD63BE1-9E58-44CA-AE21-48B8B43F5EB3}"/>
    <cellStyle name="Nota 5 6 4 3" xfId="26383" xr:uid="{325937A3-DD23-463D-8D49-7705D7A93CD8}"/>
    <cellStyle name="Nota 5 6 4 4" xfId="26384" xr:uid="{C9BDD7D8-ACD4-46EF-A4F0-01F3EB1F153B}"/>
    <cellStyle name="Nota 5 6 5" xfId="26385" xr:uid="{60F32553-7B39-48F1-8EC4-1DA037955F48}"/>
    <cellStyle name="Nota 5 6 5 2" xfId="26386" xr:uid="{B480831D-80F3-479E-930F-60EC09B1ED38}"/>
    <cellStyle name="Nota 5 6 5 3" xfId="26387" xr:uid="{719C0D3D-0356-4B21-99D9-34CFAD8898F4}"/>
    <cellStyle name="Nota 5 6 5 4" xfId="26388" xr:uid="{0F356364-6CB4-43CA-AF75-A23219AE4A1E}"/>
    <cellStyle name="Nota 5 6 6" xfId="26389" xr:uid="{8052CF5F-046B-4924-9D12-49A69FAC48AF}"/>
    <cellStyle name="Nota 5 6 6 2" xfId="26390" xr:uid="{B37F6261-14AA-4539-973B-13D0A32BCC5E}"/>
    <cellStyle name="Nota 5 6 6 3" xfId="26391" xr:uid="{4656C004-AD8E-4F23-BFF6-CAA2098A7049}"/>
    <cellStyle name="Nota 5 6 6 4" xfId="26392" xr:uid="{40D5A1D5-C24E-48B4-95A8-CC98C0050159}"/>
    <cellStyle name="Nota 5 6 7" xfId="26393" xr:uid="{BF1DA1C4-EE2B-4F33-8887-5A848FE7C27E}"/>
    <cellStyle name="Nota 5 6 8" xfId="26394" xr:uid="{81351F00-2DB0-42F2-B572-7AA39B417D95}"/>
    <cellStyle name="Nota 5 6 9" xfId="26395" xr:uid="{169B98D7-8BE4-4A22-93DF-692E56982D94}"/>
    <cellStyle name="Nota 5 7" xfId="26396" xr:uid="{A78AB568-53C6-4F98-B3A4-690E6CDAF5A5}"/>
    <cellStyle name="Nota 5 7 2" xfId="26397" xr:uid="{FA3D7A96-F665-437D-919B-395D406BAEEB}"/>
    <cellStyle name="Nota 5 7 3" xfId="26398" xr:uid="{9C80F2F5-05E2-4AEA-AC6D-0CC708D2E569}"/>
    <cellStyle name="Nota 5 7 4" xfId="26399" xr:uid="{48D26A2D-84C1-4406-93B2-4B34B650E2DF}"/>
    <cellStyle name="Nota 5 7 5" xfId="26400" xr:uid="{20B83903-7B4F-4176-8DCE-4218B601E58B}"/>
    <cellStyle name="Nota 5 8" xfId="26401" xr:uid="{2F628E2B-9E4C-4E21-B3DB-7FC6C6AE583B}"/>
    <cellStyle name="Nota 5 8 2" xfId="26402" xr:uid="{1B6F27B8-7FA8-4B0E-8101-37F778DD2478}"/>
    <cellStyle name="Nota 5 8 3" xfId="26403" xr:uid="{7EF9F801-9E66-4E45-8B10-B2F8BF2EB004}"/>
    <cellStyle name="Nota 5 8 4" xfId="26404" xr:uid="{568E9D14-36FB-48DA-A5D8-D1A7A0A2D63A}"/>
    <cellStyle name="Nota 5 9" xfId="26405" xr:uid="{525447D6-AB97-436C-A696-E51A61CF04F6}"/>
    <cellStyle name="Nota 5 9 2" xfId="26406" xr:uid="{7BAC52B1-B6D6-47CA-BF9D-72CF319E733C}"/>
    <cellStyle name="Nota 5 9 3" xfId="26407" xr:uid="{63DE762C-3998-4D04-96FD-63D7D84819C3}"/>
    <cellStyle name="Nota 5 9 4" xfId="26408" xr:uid="{AD442CED-8891-4107-9193-FD968EB45F48}"/>
    <cellStyle name="Nota 6" xfId="544" xr:uid="{66B8D096-9135-42B2-A63C-483923281018}"/>
    <cellStyle name="Nota 6 10" xfId="26409" xr:uid="{8241CA0E-C4C5-4E68-A038-7EC40D5FC6CA}"/>
    <cellStyle name="Nota 6 10 2" xfId="26410" xr:uid="{A9FB74DE-4CF3-4C1C-BC07-0987FBAD122A}"/>
    <cellStyle name="Nota 6 10 3" xfId="26411" xr:uid="{EE78AE1D-3CE3-4236-B9BD-8338641DD9B8}"/>
    <cellStyle name="Nota 6 10 4" xfId="26412" xr:uid="{8B83BA68-FF72-4982-AAF9-079FF737F1AB}"/>
    <cellStyle name="Nota 6 11" xfId="26413" xr:uid="{36B3B3EB-0E8D-4753-A009-8B7326AF01F9}"/>
    <cellStyle name="Nota 6 12" xfId="26414" xr:uid="{53368701-C41C-4600-95A4-A5C154D35A3E}"/>
    <cellStyle name="Nota 6 13" xfId="26415" xr:uid="{9B713911-ED6F-4068-8FA0-2A73CF641752}"/>
    <cellStyle name="Nota 6 14" xfId="26416" xr:uid="{0E0C875F-01E8-473D-A799-E15438A32994}"/>
    <cellStyle name="Nota 6 15" xfId="26417" xr:uid="{261A588D-0C14-4847-A6B7-FB3262457FA7}"/>
    <cellStyle name="Nota 6 16" xfId="26418" xr:uid="{928A5059-6C48-47E2-921B-6A913CCCFD93}"/>
    <cellStyle name="Nota 6 17" xfId="26419" xr:uid="{C6B7DD00-20E4-4212-9D66-E70C5EE9CDE2}"/>
    <cellStyle name="Nota 6 2" xfId="743" xr:uid="{8240F21F-AED6-4436-A505-CC1A3F94DAEE}"/>
    <cellStyle name="Nota 6 2 10" xfId="26420" xr:uid="{E39AF0CD-C0CB-411D-A4A5-EAFD83FAF25D}"/>
    <cellStyle name="Nota 6 2 10 2" xfId="26421" xr:uid="{3FE40273-25FA-47B9-A274-462CD27C6947}"/>
    <cellStyle name="Nota 6 2 10 3" xfId="26422" xr:uid="{8DBCB030-03E8-46E5-A799-C031D0772CE8}"/>
    <cellStyle name="Nota 6 2 10 4" xfId="26423" xr:uid="{0DD2878D-FDA4-4FE3-BD9C-0AFED98B71D3}"/>
    <cellStyle name="Nota 6 2 11" xfId="26424" xr:uid="{04B637E8-60B8-4B10-9B34-EC68861ABC5A}"/>
    <cellStyle name="Nota 6 2 12" xfId="26425" xr:uid="{90D7C660-80C2-45F3-A71C-A023684D1C14}"/>
    <cellStyle name="Nota 6 2 13" xfId="26426" xr:uid="{6273D4AA-DFD4-48B2-8DCB-1D5AFACDA002}"/>
    <cellStyle name="Nota 6 2 14" xfId="26427" xr:uid="{243796EB-CD56-4367-B5B2-C552C5CAD8DD}"/>
    <cellStyle name="Nota 6 2 15" xfId="26428" xr:uid="{02208971-3D92-495B-B99F-00CF0882CE81}"/>
    <cellStyle name="Nota 6 2 2" xfId="857" xr:uid="{55990C52-FC7D-4D1F-83A0-9F17848D3E72}"/>
    <cellStyle name="Nota 6 2 2 10" xfId="26429" xr:uid="{6F14BF4A-FC8A-4F70-B6D2-B28BEAEAFEB6}"/>
    <cellStyle name="Nota 6 2 2 11" xfId="26430" xr:uid="{7F93BBA0-DCA5-426A-8941-3213AE901959}"/>
    <cellStyle name="Nota 6 2 2 12" xfId="26431" xr:uid="{6D1A2EB4-EB98-45AA-BA34-6BC203886307}"/>
    <cellStyle name="Nota 6 2 2 13" xfId="26432" xr:uid="{95849AC0-6F29-4FE2-8CCF-2E6219942B42}"/>
    <cellStyle name="Nota 6 2 2 14" xfId="26433" xr:uid="{9F3975A0-60E5-4BEE-A4C1-CE27773FDB58}"/>
    <cellStyle name="Nota 6 2 2 2" xfId="1108" xr:uid="{A28A56F7-966D-4D2C-8174-267063445B34}"/>
    <cellStyle name="Nota 6 2 2 2 10" xfId="26434" xr:uid="{18578498-8887-43C9-A04B-99BBEC199F04}"/>
    <cellStyle name="Nota 6 2 2 2 11" xfId="26435" xr:uid="{B92A9D37-1E21-4F46-A860-3EC95541F37C}"/>
    <cellStyle name="Nota 6 2 2 2 12" xfId="26436" xr:uid="{0F78F3AE-A2F7-4EF8-A8CE-92F8FE3DBEBF}"/>
    <cellStyle name="Nota 6 2 2 2 13" xfId="26437" xr:uid="{D4FE3F95-2945-4197-A154-0F8B887FF19F}"/>
    <cellStyle name="Nota 6 2 2 2 14" xfId="26438" xr:uid="{AAD55F74-2255-4284-A7A6-60299711F851}"/>
    <cellStyle name="Nota 6 2 2 2 2" xfId="26439" xr:uid="{7ED4EFA7-1B8B-43B5-A348-090ED683F904}"/>
    <cellStyle name="Nota 6 2 2 2 2 10" xfId="26440" xr:uid="{7B7CA253-83EA-46EC-85F4-7350A02213D8}"/>
    <cellStyle name="Nota 6 2 2 2 2 2" xfId="26441" xr:uid="{D9EE6497-A607-41BF-8663-CCC9AAE71597}"/>
    <cellStyle name="Nota 6 2 2 2 2 2 2" xfId="26442" xr:uid="{E5485FDE-01EC-4BCC-9DEB-FD528B876713}"/>
    <cellStyle name="Nota 6 2 2 2 2 2 3" xfId="26443" xr:uid="{5EB26719-4838-4497-B45F-059EDB89C17D}"/>
    <cellStyle name="Nota 6 2 2 2 2 2 4" xfId="26444" xr:uid="{0CDD0DD2-FDA6-46C8-9933-7E4FD2D53B33}"/>
    <cellStyle name="Nota 6 2 2 2 2 2 5" xfId="26445" xr:uid="{7CE8126D-6ED8-4A3E-AF49-9EE22C16BBB2}"/>
    <cellStyle name="Nota 6 2 2 2 2 3" xfId="26446" xr:uid="{2793ECD6-C441-4E54-8F12-9CA03D15E7C0}"/>
    <cellStyle name="Nota 6 2 2 2 2 3 2" xfId="26447" xr:uid="{0B872C8D-4056-4F4F-A5E3-E29596EB1E85}"/>
    <cellStyle name="Nota 6 2 2 2 2 3 3" xfId="26448" xr:uid="{6D76E772-E946-48D6-809C-0540310C34ED}"/>
    <cellStyle name="Nota 6 2 2 2 2 3 4" xfId="26449" xr:uid="{5C6BB080-CC42-4E4F-BDE6-FA114810611C}"/>
    <cellStyle name="Nota 6 2 2 2 2 3 5" xfId="26450" xr:uid="{DA09964A-4375-4FC4-A028-4128748BE77F}"/>
    <cellStyle name="Nota 6 2 2 2 2 4" xfId="26451" xr:uid="{AD2B8ACE-A9AF-47E2-909E-4350F064E140}"/>
    <cellStyle name="Nota 6 2 2 2 2 4 2" xfId="26452" xr:uid="{8AE18F35-2070-4413-94E2-55AA397F3C17}"/>
    <cellStyle name="Nota 6 2 2 2 2 4 3" xfId="26453" xr:uid="{51A3221D-CADC-44A1-B1C6-B7B75362A988}"/>
    <cellStyle name="Nota 6 2 2 2 2 4 4" xfId="26454" xr:uid="{ECE6D7DB-0AE1-497D-A959-DF6DBA80E488}"/>
    <cellStyle name="Nota 6 2 2 2 2 5" xfId="26455" xr:uid="{0DD5BCB2-0966-4AED-8CC3-0BC698D9D7F6}"/>
    <cellStyle name="Nota 6 2 2 2 2 5 2" xfId="26456" xr:uid="{D5A1EC89-0CA5-465E-B9F9-F73E32F7B1BC}"/>
    <cellStyle name="Nota 6 2 2 2 2 5 3" xfId="26457" xr:uid="{0C8C6477-8662-488B-8038-76BA68CB705B}"/>
    <cellStyle name="Nota 6 2 2 2 2 5 4" xfId="26458" xr:uid="{82B5D84E-8B0E-49E7-89B7-A40EF7B0B47E}"/>
    <cellStyle name="Nota 6 2 2 2 2 6" xfId="26459" xr:uid="{9B88C6C7-BBF7-48E0-8734-04A32D6E54EA}"/>
    <cellStyle name="Nota 6 2 2 2 2 6 2" xfId="26460" xr:uid="{8232DA64-6A92-4631-97F3-D785E0B96BD2}"/>
    <cellStyle name="Nota 6 2 2 2 2 6 3" xfId="26461" xr:uid="{187D73AD-B17F-4DD2-B577-444E823BA510}"/>
    <cellStyle name="Nota 6 2 2 2 2 6 4" xfId="26462" xr:uid="{CBAB1206-B402-4888-AA7B-6A87102A46FA}"/>
    <cellStyle name="Nota 6 2 2 2 2 7" xfId="26463" xr:uid="{C1D36624-1344-41EA-BD2B-61A860A01B8D}"/>
    <cellStyle name="Nota 6 2 2 2 2 8" xfId="26464" xr:uid="{E516B7C2-F711-43EC-9F8F-9CEC76E5A754}"/>
    <cellStyle name="Nota 6 2 2 2 2 9" xfId="26465" xr:uid="{A07FD1D5-E9EC-4148-AD9B-5F4435A9036F}"/>
    <cellStyle name="Nota 6 2 2 2 3" xfId="26466" xr:uid="{FF070A70-5860-4599-8717-58C20C475829}"/>
    <cellStyle name="Nota 6 2 2 2 3 10" xfId="26467" xr:uid="{EB8BDE64-C690-4DB5-BE22-8118B52EEF4E}"/>
    <cellStyle name="Nota 6 2 2 2 3 2" xfId="26468" xr:uid="{CFD9E227-270F-4DC3-84AD-73B56D697063}"/>
    <cellStyle name="Nota 6 2 2 2 3 2 2" xfId="26469" xr:uid="{334EE431-90C7-40B1-B5A3-6218BC620116}"/>
    <cellStyle name="Nota 6 2 2 2 3 2 3" xfId="26470" xr:uid="{299CFD2F-EFDF-4A3D-91E8-6AA395FB0E85}"/>
    <cellStyle name="Nota 6 2 2 2 3 2 4" xfId="26471" xr:uid="{2B4EF09C-3D23-4B4B-80AC-63801350777A}"/>
    <cellStyle name="Nota 6 2 2 2 3 2 5" xfId="26472" xr:uid="{4A9AE1D9-02F6-4A77-AB35-E214A3BD1C61}"/>
    <cellStyle name="Nota 6 2 2 2 3 3" xfId="26473" xr:uid="{1BBCFCC3-0957-4BFD-84F4-9782786584C9}"/>
    <cellStyle name="Nota 6 2 2 2 3 3 2" xfId="26474" xr:uid="{A3B3B806-EEC4-403C-B3D9-6D371464778F}"/>
    <cellStyle name="Nota 6 2 2 2 3 3 3" xfId="26475" xr:uid="{31057DFD-27B7-4D3E-9A59-6967E6583BAF}"/>
    <cellStyle name="Nota 6 2 2 2 3 3 4" xfId="26476" xr:uid="{0A1256B8-41AF-44B8-A5DA-7B62C5A76B9D}"/>
    <cellStyle name="Nota 6 2 2 2 3 3 5" xfId="26477" xr:uid="{D01CE295-D815-411B-B2EF-2F8A5D07B5D6}"/>
    <cellStyle name="Nota 6 2 2 2 3 4" xfId="26478" xr:uid="{A12686D6-D27D-4023-AA5B-B7367AF94CF6}"/>
    <cellStyle name="Nota 6 2 2 2 3 4 2" xfId="26479" xr:uid="{D184A23E-FE84-4ADC-93DE-2FAF328BB2B3}"/>
    <cellStyle name="Nota 6 2 2 2 3 4 3" xfId="26480" xr:uid="{BF3374DE-91ED-4340-A315-409C1BA1A2FE}"/>
    <cellStyle name="Nota 6 2 2 2 3 4 4" xfId="26481" xr:uid="{5224A4B6-936E-4217-8B44-E50744A04BE3}"/>
    <cellStyle name="Nota 6 2 2 2 3 5" xfId="26482" xr:uid="{146E001E-D603-4D7E-8A6E-0D2165B7A1FC}"/>
    <cellStyle name="Nota 6 2 2 2 3 5 2" xfId="26483" xr:uid="{2B17966E-DB47-43E8-BCF1-8AE6E82B8321}"/>
    <cellStyle name="Nota 6 2 2 2 3 5 3" xfId="26484" xr:uid="{FD981A2D-8A22-4E4A-B783-2E44C80579D9}"/>
    <cellStyle name="Nota 6 2 2 2 3 5 4" xfId="26485" xr:uid="{A0355F64-62D0-4DEF-8ED2-31D33F7DCE35}"/>
    <cellStyle name="Nota 6 2 2 2 3 6" xfId="26486" xr:uid="{91E79FF5-39C6-4DAC-9B42-064986F3E2AB}"/>
    <cellStyle name="Nota 6 2 2 2 3 6 2" xfId="26487" xr:uid="{5FEF048D-59C3-4FDD-923C-27E306C50819}"/>
    <cellStyle name="Nota 6 2 2 2 3 6 3" xfId="26488" xr:uid="{C8A3223A-C061-4B56-B638-EDF886D18442}"/>
    <cellStyle name="Nota 6 2 2 2 3 6 4" xfId="26489" xr:uid="{510B4D79-BF60-49EF-9D17-39694E24984B}"/>
    <cellStyle name="Nota 6 2 2 2 3 7" xfId="26490" xr:uid="{314C370F-C9B1-4746-A124-773BF396D8CF}"/>
    <cellStyle name="Nota 6 2 2 2 3 8" xfId="26491" xr:uid="{E9D7F474-CC98-453C-AA2D-94226BAD0BA3}"/>
    <cellStyle name="Nota 6 2 2 2 3 9" xfId="26492" xr:uid="{C3031B94-2FD2-41C4-8B6E-877D347B5BB0}"/>
    <cellStyle name="Nota 6 2 2 2 4" xfId="26493" xr:uid="{EE6097EF-B13B-43B6-9249-70205AFCB794}"/>
    <cellStyle name="Nota 6 2 2 2 4 2" xfId="26494" xr:uid="{5E8EBF7F-4C19-4F89-B620-627802A64EE1}"/>
    <cellStyle name="Nota 6 2 2 2 4 3" xfId="26495" xr:uid="{41878335-1F4A-4B3E-A96F-B4AA4470C1DF}"/>
    <cellStyle name="Nota 6 2 2 2 4 4" xfId="26496" xr:uid="{7DE3C220-8F3C-478B-BE8A-CF63BACBAA51}"/>
    <cellStyle name="Nota 6 2 2 2 4 5" xfId="26497" xr:uid="{BF6B73A4-42C3-4B6A-B8D4-C96B9FF27464}"/>
    <cellStyle name="Nota 6 2 2 2 5" xfId="26498" xr:uid="{2B3C5B3A-2905-40B5-95AE-F699995DF04C}"/>
    <cellStyle name="Nota 6 2 2 2 5 2" xfId="26499" xr:uid="{C821CC4B-9090-494B-938F-C9803E3424D3}"/>
    <cellStyle name="Nota 6 2 2 2 5 3" xfId="26500" xr:uid="{3971F036-ACCA-40C1-8B05-3EA683335BEE}"/>
    <cellStyle name="Nota 6 2 2 2 5 4" xfId="26501" xr:uid="{ECE2BC46-46FF-4CE2-96DF-60DF399F28B8}"/>
    <cellStyle name="Nota 6 2 2 2 5 5" xfId="26502" xr:uid="{4F06F7A7-6033-45FC-8AD1-09EE63794D33}"/>
    <cellStyle name="Nota 6 2 2 2 6" xfId="26503" xr:uid="{5E648FC1-F19B-4CA6-885C-ABC19C2A07F6}"/>
    <cellStyle name="Nota 6 2 2 2 6 2" xfId="26504" xr:uid="{746133BF-88E5-469D-AB46-E4FA0EF79225}"/>
    <cellStyle name="Nota 6 2 2 2 6 3" xfId="26505" xr:uid="{A89A1C3E-D20E-4159-80FF-FF2A1FF6519C}"/>
    <cellStyle name="Nota 6 2 2 2 6 4" xfId="26506" xr:uid="{2DB87C38-D58C-408A-9B4F-9B8F2BA2D17B}"/>
    <cellStyle name="Nota 6 2 2 2 7" xfId="26507" xr:uid="{8BCF4763-C889-4EDA-900E-29F327A37B68}"/>
    <cellStyle name="Nota 6 2 2 2 7 2" xfId="26508" xr:uid="{DE801072-AEF0-40B6-A6BA-D84470907161}"/>
    <cellStyle name="Nota 6 2 2 2 7 3" xfId="26509" xr:uid="{4219EF96-912B-4F9E-BDE7-2D2717AD28EE}"/>
    <cellStyle name="Nota 6 2 2 2 7 4" xfId="26510" xr:uid="{8EC247D4-9BCD-4024-BFBF-BDF66572884B}"/>
    <cellStyle name="Nota 6 2 2 2 8" xfId="26511" xr:uid="{540B01B8-F855-499A-9C98-AC50886F6AC1}"/>
    <cellStyle name="Nota 6 2 2 2 8 2" xfId="26512" xr:uid="{4E7DA0AE-12A3-468F-9DB2-FA41F97762AE}"/>
    <cellStyle name="Nota 6 2 2 2 8 3" xfId="26513" xr:uid="{CF2E6AC8-787B-4FF6-A97E-729F496B2D03}"/>
    <cellStyle name="Nota 6 2 2 2 8 4" xfId="26514" xr:uid="{FD77D7DF-515F-4FB9-9368-60241F426822}"/>
    <cellStyle name="Nota 6 2 2 2 9" xfId="26515" xr:uid="{78FCA6A3-CE8C-4837-93AF-AC1E691CA685}"/>
    <cellStyle name="Nota 6 2 2 3" xfId="26516" xr:uid="{8D9C3B83-D628-4D18-A5BC-2687B27DA141}"/>
    <cellStyle name="Nota 6 2 2 3 10" xfId="26517" xr:uid="{7212A34C-8B2C-4D4B-B100-B7B4E5E32FDB}"/>
    <cellStyle name="Nota 6 2 2 3 2" xfId="26518" xr:uid="{2EF74505-F425-4AEE-8E15-25D3F5F28ACA}"/>
    <cellStyle name="Nota 6 2 2 3 2 2" xfId="26519" xr:uid="{61D9FC11-7F7A-4196-9E87-200547F3C4BD}"/>
    <cellStyle name="Nota 6 2 2 3 2 3" xfId="26520" xr:uid="{4F7EA701-DCCC-47AA-907E-67BE294F288C}"/>
    <cellStyle name="Nota 6 2 2 3 2 4" xfId="26521" xr:uid="{F28A25A3-CA70-47F7-8EE6-82FA9423AFFF}"/>
    <cellStyle name="Nota 6 2 2 3 2 5" xfId="26522" xr:uid="{A332A967-41C8-42E5-A2BD-364DC4614352}"/>
    <cellStyle name="Nota 6 2 2 3 3" xfId="26523" xr:uid="{F8B90DE5-31A1-4294-9D4B-BB0D79FCE7A1}"/>
    <cellStyle name="Nota 6 2 2 3 3 2" xfId="26524" xr:uid="{D07813CF-D566-42FC-B72A-D967F9861E37}"/>
    <cellStyle name="Nota 6 2 2 3 3 3" xfId="26525" xr:uid="{E4AE37AE-5237-48D7-A25F-E1BDE2FE163D}"/>
    <cellStyle name="Nota 6 2 2 3 3 4" xfId="26526" xr:uid="{E0F6B20A-7F2C-416B-84B5-307ECC59C6AB}"/>
    <cellStyle name="Nota 6 2 2 3 3 5" xfId="26527" xr:uid="{6B6CE0B5-32D4-4933-A706-09FF9C0F71EF}"/>
    <cellStyle name="Nota 6 2 2 3 4" xfId="26528" xr:uid="{B9905AEE-6FFC-4BA8-A0D7-6F39C060D373}"/>
    <cellStyle name="Nota 6 2 2 3 4 2" xfId="26529" xr:uid="{3701C9F9-376D-4A95-B4B1-6DC931A5AB71}"/>
    <cellStyle name="Nota 6 2 2 3 4 3" xfId="26530" xr:uid="{6A0349A1-4265-42C1-8C2C-5561F50D55D4}"/>
    <cellStyle name="Nota 6 2 2 3 4 4" xfId="26531" xr:uid="{8678A72F-5FBB-4E41-8CB3-A312C47D6301}"/>
    <cellStyle name="Nota 6 2 2 3 5" xfId="26532" xr:uid="{CAFBC504-F2F7-44C1-A578-C8C00A82B708}"/>
    <cellStyle name="Nota 6 2 2 3 5 2" xfId="26533" xr:uid="{FF6F2CE7-E9BC-464F-BC19-3DB64066CA09}"/>
    <cellStyle name="Nota 6 2 2 3 5 3" xfId="26534" xr:uid="{A06D8BCE-4094-4BDA-BADC-C155BAB0C93D}"/>
    <cellStyle name="Nota 6 2 2 3 5 4" xfId="26535" xr:uid="{7C080320-DEE5-49E7-B167-721243FADD1C}"/>
    <cellStyle name="Nota 6 2 2 3 6" xfId="26536" xr:uid="{33206F35-067C-4C42-AA46-8BEF749AA286}"/>
    <cellStyle name="Nota 6 2 2 3 6 2" xfId="26537" xr:uid="{96A402E8-6A73-4971-B336-3316B9847A40}"/>
    <cellStyle name="Nota 6 2 2 3 6 3" xfId="26538" xr:uid="{F29E746C-AFD3-4F01-AC36-918A3E129657}"/>
    <cellStyle name="Nota 6 2 2 3 6 4" xfId="26539" xr:uid="{C52B52F4-AC85-4FFD-9340-2D4B77AE57F2}"/>
    <cellStyle name="Nota 6 2 2 3 7" xfId="26540" xr:uid="{4F4460EC-294D-47BE-904F-9A0A2F3EDA30}"/>
    <cellStyle name="Nota 6 2 2 3 8" xfId="26541" xr:uid="{4888DA02-2A5F-4A68-BB34-B4F3960D7223}"/>
    <cellStyle name="Nota 6 2 2 3 9" xfId="26542" xr:uid="{01B04E6C-277C-4C22-8AA6-736AF2252624}"/>
    <cellStyle name="Nota 6 2 2 4" xfId="26543" xr:uid="{DECDD9BA-44A9-40AB-BCF0-4E73B69C7DCB}"/>
    <cellStyle name="Nota 6 2 2 4 10" xfId="26544" xr:uid="{FBC9863C-3354-4FB9-92A7-D5FC6284E7C1}"/>
    <cellStyle name="Nota 6 2 2 4 2" xfId="26545" xr:uid="{E8F29410-68E6-412F-883E-E61CE8F1A7E3}"/>
    <cellStyle name="Nota 6 2 2 4 2 2" xfId="26546" xr:uid="{CD6F37B4-BD72-4330-8117-69CFB0A3C819}"/>
    <cellStyle name="Nota 6 2 2 4 2 3" xfId="26547" xr:uid="{CF519B6C-12AC-41D7-AD1F-5F67D2EF217E}"/>
    <cellStyle name="Nota 6 2 2 4 2 4" xfId="26548" xr:uid="{976F98FE-AAF3-49DD-B103-942A349833AC}"/>
    <cellStyle name="Nota 6 2 2 4 2 5" xfId="26549" xr:uid="{219DE360-EBF6-4583-8926-92991814ABFC}"/>
    <cellStyle name="Nota 6 2 2 4 3" xfId="26550" xr:uid="{F85E7ED1-DEC0-4FF7-8A9A-539F9A1FCA2D}"/>
    <cellStyle name="Nota 6 2 2 4 3 2" xfId="26551" xr:uid="{BAB1E6F6-6306-4E8A-BDA3-EBAEFE7D4926}"/>
    <cellStyle name="Nota 6 2 2 4 3 3" xfId="26552" xr:uid="{C3695E31-39CF-4C1D-AECE-59BDDDEFEAFE}"/>
    <cellStyle name="Nota 6 2 2 4 3 4" xfId="26553" xr:uid="{AAD29184-F862-4D4D-A60D-EC17B7DA3255}"/>
    <cellStyle name="Nota 6 2 2 4 3 5" xfId="26554" xr:uid="{70C10DBF-C118-44A7-B6C1-6ACAC147AB59}"/>
    <cellStyle name="Nota 6 2 2 4 4" xfId="26555" xr:uid="{C2F038F2-93DB-4852-973D-984C61917015}"/>
    <cellStyle name="Nota 6 2 2 4 4 2" xfId="26556" xr:uid="{9DA4DCE8-4201-4CAA-A8B9-32D961B7596F}"/>
    <cellStyle name="Nota 6 2 2 4 4 3" xfId="26557" xr:uid="{8F2C1426-B741-4E32-A922-3E33C8666C56}"/>
    <cellStyle name="Nota 6 2 2 4 4 4" xfId="26558" xr:uid="{5BA34FD5-408D-4F03-B8C5-F9B0924782F4}"/>
    <cellStyle name="Nota 6 2 2 4 5" xfId="26559" xr:uid="{23C55BB0-5A34-4CB8-8FD3-DB6BFC97AEEC}"/>
    <cellStyle name="Nota 6 2 2 4 5 2" xfId="26560" xr:uid="{D46411DF-A4F6-419E-9529-11C72B32748A}"/>
    <cellStyle name="Nota 6 2 2 4 5 3" xfId="26561" xr:uid="{8E679834-C235-4AD2-B892-233FA81E11F6}"/>
    <cellStyle name="Nota 6 2 2 4 5 4" xfId="26562" xr:uid="{09D33C4D-ECF1-4F38-8989-022DDEEECE82}"/>
    <cellStyle name="Nota 6 2 2 4 6" xfId="26563" xr:uid="{B143A23E-2348-4E0D-9373-89A28F9953B1}"/>
    <cellStyle name="Nota 6 2 2 4 6 2" xfId="26564" xr:uid="{DE42025A-9079-4C74-977E-63B0F5626DAA}"/>
    <cellStyle name="Nota 6 2 2 4 6 3" xfId="26565" xr:uid="{F05EF61B-24C7-4B0B-8743-43C033C4B95F}"/>
    <cellStyle name="Nota 6 2 2 4 6 4" xfId="26566" xr:uid="{11FA5032-3482-42E5-8AC8-9A8FB157900D}"/>
    <cellStyle name="Nota 6 2 2 4 7" xfId="26567" xr:uid="{7E145558-D669-4B5C-BE0F-674021786FC4}"/>
    <cellStyle name="Nota 6 2 2 4 8" xfId="26568" xr:uid="{0C29635F-011D-4BBD-84BA-66FDFE4EA0AD}"/>
    <cellStyle name="Nota 6 2 2 4 9" xfId="26569" xr:uid="{F5D5EDEB-6251-488F-A797-2C07C865A5EF}"/>
    <cellStyle name="Nota 6 2 2 5" xfId="26570" xr:uid="{670B8077-4735-4D39-9E06-19EA6790E332}"/>
    <cellStyle name="Nota 6 2 2 5 10" xfId="26571" xr:uid="{551E28AA-757F-442F-8122-9003FDD0D2F2}"/>
    <cellStyle name="Nota 6 2 2 5 2" xfId="26572" xr:uid="{5823277C-8A4E-4C26-84B3-EBAF20A619B6}"/>
    <cellStyle name="Nota 6 2 2 5 2 2" xfId="26573" xr:uid="{AB4B5F0D-02E2-4672-A88D-F9462C1579AF}"/>
    <cellStyle name="Nota 6 2 2 5 2 3" xfId="26574" xr:uid="{364995FC-88F3-4A4D-999E-1A03ABDB06A7}"/>
    <cellStyle name="Nota 6 2 2 5 2 4" xfId="26575" xr:uid="{286A6BF7-3B5A-4C15-A5E2-F77ABF4294DF}"/>
    <cellStyle name="Nota 6 2 2 5 2 5" xfId="26576" xr:uid="{CC11B248-72D2-4C8C-8E83-B3742BF02A33}"/>
    <cellStyle name="Nota 6 2 2 5 3" xfId="26577" xr:uid="{2F7C2CC3-F7AC-4860-BF5F-DA9FAA963A0D}"/>
    <cellStyle name="Nota 6 2 2 5 3 2" xfId="26578" xr:uid="{F8F78F13-7F01-42E7-921F-20465B3AE4D4}"/>
    <cellStyle name="Nota 6 2 2 5 3 3" xfId="26579" xr:uid="{3F30A575-E0E3-4527-8239-E79CD2E15483}"/>
    <cellStyle name="Nota 6 2 2 5 3 4" xfId="26580" xr:uid="{1575C485-A8EB-4983-85B1-F40FF86C59D7}"/>
    <cellStyle name="Nota 6 2 2 5 3 5" xfId="26581" xr:uid="{8A7069FF-88D9-49CB-8351-BBDC282EA024}"/>
    <cellStyle name="Nota 6 2 2 5 4" xfId="26582" xr:uid="{3F792388-0AA7-435A-9094-CCD4407DC2A8}"/>
    <cellStyle name="Nota 6 2 2 5 4 2" xfId="26583" xr:uid="{9AB5A453-2809-47CE-9538-8F74129D2C8F}"/>
    <cellStyle name="Nota 6 2 2 5 4 3" xfId="26584" xr:uid="{B37231C9-56F8-47EE-9EC0-E80BA2D719F6}"/>
    <cellStyle name="Nota 6 2 2 5 4 4" xfId="26585" xr:uid="{15CF807C-1A2E-4772-AEA8-F5C70F4A02B9}"/>
    <cellStyle name="Nota 6 2 2 5 5" xfId="26586" xr:uid="{71908308-CF34-45F6-9B73-33152C1B3D49}"/>
    <cellStyle name="Nota 6 2 2 5 5 2" xfId="26587" xr:uid="{6989B23F-9BDB-4204-B6B3-A1BA6F064FF1}"/>
    <cellStyle name="Nota 6 2 2 5 5 3" xfId="26588" xr:uid="{2E17EC65-BFA5-4F16-A0A7-60BEBEE702DE}"/>
    <cellStyle name="Nota 6 2 2 5 5 4" xfId="26589" xr:uid="{489CC50B-31D6-469F-86DC-D1E78872E82C}"/>
    <cellStyle name="Nota 6 2 2 5 6" xfId="26590" xr:uid="{A41E04CB-372A-423F-A7CD-66745F3BDA9E}"/>
    <cellStyle name="Nota 6 2 2 5 6 2" xfId="26591" xr:uid="{2D68AE8D-6679-4551-800C-B0C0168C724F}"/>
    <cellStyle name="Nota 6 2 2 5 6 3" xfId="26592" xr:uid="{6983CFAF-D04D-4738-B148-4D3269A99CC2}"/>
    <cellStyle name="Nota 6 2 2 5 6 4" xfId="26593" xr:uid="{AD609123-AE37-466C-9C15-0EFCA7CC7EFC}"/>
    <cellStyle name="Nota 6 2 2 5 7" xfId="26594" xr:uid="{FF058082-F2F4-4D00-98B0-3EE6E481AA6A}"/>
    <cellStyle name="Nota 6 2 2 5 8" xfId="26595" xr:uid="{05930404-0696-4F5E-839A-EEB708D1EE7A}"/>
    <cellStyle name="Nota 6 2 2 5 9" xfId="26596" xr:uid="{EC3E8E26-A989-4B7B-8012-D3BB798DE948}"/>
    <cellStyle name="Nota 6 2 2 6" xfId="26597" xr:uid="{1B2A3706-8935-43BD-8519-6D1D12918BE7}"/>
    <cellStyle name="Nota 6 2 2 6 2" xfId="26598" xr:uid="{09134D73-43EB-4482-AAB9-F6A12CEDC735}"/>
    <cellStyle name="Nota 6 2 2 6 3" xfId="26599" xr:uid="{5508C05E-5D48-43EF-AAA2-CE67B21E1590}"/>
    <cellStyle name="Nota 6 2 2 6 4" xfId="26600" xr:uid="{A8EBBDF2-1C9D-49FF-9935-475CC7B55038}"/>
    <cellStyle name="Nota 6 2 2 6 5" xfId="26601" xr:uid="{5D9B2F58-A982-494B-85F4-71E10271F00C}"/>
    <cellStyle name="Nota 6 2 2 7" xfId="26602" xr:uid="{10760BE4-03DE-441E-B38E-F34DBC9ABD3F}"/>
    <cellStyle name="Nota 6 2 2 7 2" xfId="26603" xr:uid="{B53AB87C-7949-41B3-9367-91E73CE1D518}"/>
    <cellStyle name="Nota 6 2 2 7 3" xfId="26604" xr:uid="{D4910163-9C4C-4FA7-8977-72C708B5904B}"/>
    <cellStyle name="Nota 6 2 2 7 4" xfId="26605" xr:uid="{DD46D4CE-BC49-4CDD-A0C8-641F64A8167A}"/>
    <cellStyle name="Nota 6 2 2 8" xfId="26606" xr:uid="{C8E9D92D-D28B-444D-9401-B3DBBA1C9124}"/>
    <cellStyle name="Nota 6 2 2 8 2" xfId="26607" xr:uid="{02A07B6B-9471-4C11-91FB-9350C0EB0FA8}"/>
    <cellStyle name="Nota 6 2 2 8 3" xfId="26608" xr:uid="{222CF62D-B487-4D4F-B542-239D03D59A28}"/>
    <cellStyle name="Nota 6 2 2 8 4" xfId="26609" xr:uid="{7023DFB2-33DA-4630-9C0D-D841FD2C062E}"/>
    <cellStyle name="Nota 6 2 2 9" xfId="26610" xr:uid="{258464A9-4BB2-41FA-B57C-B6FA880EA507}"/>
    <cellStyle name="Nota 6 2 2 9 2" xfId="26611" xr:uid="{D1055F8E-639D-4BFF-A9F6-5D0C50B33198}"/>
    <cellStyle name="Nota 6 2 2 9 3" xfId="26612" xr:uid="{5A6665B2-6A76-4C9A-95D3-D018920DE0CF}"/>
    <cellStyle name="Nota 6 2 2 9 4" xfId="26613" xr:uid="{F1093DA6-2752-4E60-A456-AF2241993DA7}"/>
    <cellStyle name="Nota 6 2 3" xfId="994" xr:uid="{26925D48-0153-4BB2-BF23-0A804DDC971D}"/>
    <cellStyle name="Nota 6 2 3 10" xfId="26614" xr:uid="{BE2E4FB2-531C-45B9-B77E-6046050C8C15}"/>
    <cellStyle name="Nota 6 2 3 11" xfId="26615" xr:uid="{960078EA-D9C0-4612-811C-8916F61F656E}"/>
    <cellStyle name="Nota 6 2 3 12" xfId="26616" xr:uid="{209910FC-2371-4D08-9A75-7E02FF2AB097}"/>
    <cellStyle name="Nota 6 2 3 13" xfId="26617" xr:uid="{B682C42C-3B53-4EC4-B48B-32B7C483C6EA}"/>
    <cellStyle name="Nota 6 2 3 14" xfId="26618" xr:uid="{18B1D828-30B3-477D-B5A3-AB500768CADB}"/>
    <cellStyle name="Nota 6 2 3 2" xfId="26619" xr:uid="{1262FF13-EB12-4E14-98AF-C395BB9AA6F0}"/>
    <cellStyle name="Nota 6 2 3 2 10" xfId="26620" xr:uid="{3FC63AB8-09BD-4D84-911E-3A8442A434BB}"/>
    <cellStyle name="Nota 6 2 3 2 2" xfId="26621" xr:uid="{CD960D6D-7F51-4DDD-AA73-AC97EF56CDB6}"/>
    <cellStyle name="Nota 6 2 3 2 2 2" xfId="26622" xr:uid="{C95D5736-850F-4C81-9403-8D77769CF1DC}"/>
    <cellStyle name="Nota 6 2 3 2 2 3" xfId="26623" xr:uid="{9038F4D0-21EB-4397-9969-6C8C5A5F9EA0}"/>
    <cellStyle name="Nota 6 2 3 2 2 4" xfId="26624" xr:uid="{DA24172B-3DCE-4AC6-901A-686E975F0442}"/>
    <cellStyle name="Nota 6 2 3 2 2 5" xfId="26625" xr:uid="{C2000B31-EB9E-4000-8EDC-1FA228CF4342}"/>
    <cellStyle name="Nota 6 2 3 2 3" xfId="26626" xr:uid="{46AF691A-C23A-4AB5-B249-8FE3AADDD534}"/>
    <cellStyle name="Nota 6 2 3 2 3 2" xfId="26627" xr:uid="{EA29F679-0162-4D69-BB0D-8CF7B565012D}"/>
    <cellStyle name="Nota 6 2 3 2 3 3" xfId="26628" xr:uid="{91338210-F923-43A1-904C-826D16B778C4}"/>
    <cellStyle name="Nota 6 2 3 2 3 4" xfId="26629" xr:uid="{A353875B-A73E-456F-A69C-335AD3EBEF24}"/>
    <cellStyle name="Nota 6 2 3 2 3 5" xfId="26630" xr:uid="{24CA2474-DD75-473C-8E78-37E9240ED0BD}"/>
    <cellStyle name="Nota 6 2 3 2 4" xfId="26631" xr:uid="{90B08CD8-F2E0-4532-959B-418358AD683A}"/>
    <cellStyle name="Nota 6 2 3 2 4 2" xfId="26632" xr:uid="{F0F6DA9C-0ABE-4734-A3D5-3C7F8BFD7A45}"/>
    <cellStyle name="Nota 6 2 3 2 4 3" xfId="26633" xr:uid="{9903555E-6F02-4F64-BA80-3BE00387E946}"/>
    <cellStyle name="Nota 6 2 3 2 4 4" xfId="26634" xr:uid="{85FEEC2C-3AA6-49FA-80AF-8496B4672E01}"/>
    <cellStyle name="Nota 6 2 3 2 5" xfId="26635" xr:uid="{44B786B6-CFA9-4D5D-86BB-20261A7A862B}"/>
    <cellStyle name="Nota 6 2 3 2 5 2" xfId="26636" xr:uid="{19C179A3-AC98-4A05-8F44-F59508CB0AFD}"/>
    <cellStyle name="Nota 6 2 3 2 5 3" xfId="26637" xr:uid="{0EF6A166-7A9E-4CC9-8396-F94C5E5FD141}"/>
    <cellStyle name="Nota 6 2 3 2 5 4" xfId="26638" xr:uid="{3E39E592-4615-4474-B808-1FF1862A2766}"/>
    <cellStyle name="Nota 6 2 3 2 6" xfId="26639" xr:uid="{0DD39384-2FD9-47A5-AD81-F32778DC6E14}"/>
    <cellStyle name="Nota 6 2 3 2 6 2" xfId="26640" xr:uid="{E6CA925D-E046-456A-8306-8AD9BFEC071E}"/>
    <cellStyle name="Nota 6 2 3 2 6 3" xfId="26641" xr:uid="{5C5B9C3C-BE46-42C7-8BA0-8329A2D7697A}"/>
    <cellStyle name="Nota 6 2 3 2 6 4" xfId="26642" xr:uid="{E43D5443-2189-4DCE-8DC5-5CFE21200BF4}"/>
    <cellStyle name="Nota 6 2 3 2 7" xfId="26643" xr:uid="{36FE6152-6FE8-4D71-9097-1461CB5F7901}"/>
    <cellStyle name="Nota 6 2 3 2 8" xfId="26644" xr:uid="{7234D89D-6BA9-4F21-A3E6-C332447783E7}"/>
    <cellStyle name="Nota 6 2 3 2 9" xfId="26645" xr:uid="{23DE45A6-75C0-4551-B76F-00E600ED58A5}"/>
    <cellStyle name="Nota 6 2 3 3" xfId="26646" xr:uid="{E6717E86-9D5C-4BA9-B90F-10D260B156E0}"/>
    <cellStyle name="Nota 6 2 3 3 10" xfId="26647" xr:uid="{D9791E5C-F91C-4098-9FE9-2C420D2C225A}"/>
    <cellStyle name="Nota 6 2 3 3 2" xfId="26648" xr:uid="{0FA4C32B-BDDE-486D-82AD-EF372503F284}"/>
    <cellStyle name="Nota 6 2 3 3 2 2" xfId="26649" xr:uid="{3BA7025F-F00F-4E9A-AFCB-83F478BB86E5}"/>
    <cellStyle name="Nota 6 2 3 3 2 3" xfId="26650" xr:uid="{77C9ABEC-DDEA-4C7E-82CF-7D4C42FC5C15}"/>
    <cellStyle name="Nota 6 2 3 3 2 4" xfId="26651" xr:uid="{B812AC8A-4356-4DBC-9F27-798830D58F06}"/>
    <cellStyle name="Nota 6 2 3 3 2 5" xfId="26652" xr:uid="{CF587D18-FBC0-4B52-B409-00EF30A33E8F}"/>
    <cellStyle name="Nota 6 2 3 3 3" xfId="26653" xr:uid="{516C0956-C927-4111-A341-7ED456107D43}"/>
    <cellStyle name="Nota 6 2 3 3 3 2" xfId="26654" xr:uid="{8B576CDB-0018-41FC-BFCD-1737D88A1E03}"/>
    <cellStyle name="Nota 6 2 3 3 3 3" xfId="26655" xr:uid="{95E6C7EE-C5C4-49B4-9143-A6F1E553DF42}"/>
    <cellStyle name="Nota 6 2 3 3 3 4" xfId="26656" xr:uid="{C7FCCE74-46F4-4940-8EDA-D04E8B138A2C}"/>
    <cellStyle name="Nota 6 2 3 3 3 5" xfId="26657" xr:uid="{87F96CC0-90CD-4BFD-8902-2F09E5082054}"/>
    <cellStyle name="Nota 6 2 3 3 4" xfId="26658" xr:uid="{B345F1DC-A148-4B65-BA92-31768133AF5E}"/>
    <cellStyle name="Nota 6 2 3 3 4 2" xfId="26659" xr:uid="{314A47B1-C8C2-449C-9494-9576B7B8988B}"/>
    <cellStyle name="Nota 6 2 3 3 4 3" xfId="26660" xr:uid="{D61370DF-0A93-404F-9A7E-CD2A8E34BE87}"/>
    <cellStyle name="Nota 6 2 3 3 4 4" xfId="26661" xr:uid="{745408AD-19F0-47E6-8C88-90E2237815FF}"/>
    <cellStyle name="Nota 6 2 3 3 5" xfId="26662" xr:uid="{755042F2-6E9F-405F-AE16-932BCCB44719}"/>
    <cellStyle name="Nota 6 2 3 3 5 2" xfId="26663" xr:uid="{680A1241-FEF7-4176-A895-ED66A8FFB0AB}"/>
    <cellStyle name="Nota 6 2 3 3 5 3" xfId="26664" xr:uid="{A21EE9B6-019A-4D04-9E88-C36D26124835}"/>
    <cellStyle name="Nota 6 2 3 3 5 4" xfId="26665" xr:uid="{43D1B1BC-FDF8-404A-B82F-A2AD90DA223B}"/>
    <cellStyle name="Nota 6 2 3 3 6" xfId="26666" xr:uid="{3673FE4C-74EA-4026-A4B3-3644AA9A9E3F}"/>
    <cellStyle name="Nota 6 2 3 3 6 2" xfId="26667" xr:uid="{8BCD5112-1133-4165-8948-E8D09487AD54}"/>
    <cellStyle name="Nota 6 2 3 3 6 3" xfId="26668" xr:uid="{4CCF0F24-25CD-4A67-9083-5B2D24A964E4}"/>
    <cellStyle name="Nota 6 2 3 3 6 4" xfId="26669" xr:uid="{C013D386-E692-4B12-A307-537DCC5E021A}"/>
    <cellStyle name="Nota 6 2 3 3 7" xfId="26670" xr:uid="{DAC96CB6-23EB-42A8-B3D9-5236364475F6}"/>
    <cellStyle name="Nota 6 2 3 3 8" xfId="26671" xr:uid="{AEA050AD-02BC-409B-91FF-6DA944515470}"/>
    <cellStyle name="Nota 6 2 3 3 9" xfId="26672" xr:uid="{10EAA99D-C179-458F-B900-203D9BE9A7F0}"/>
    <cellStyle name="Nota 6 2 3 4" xfId="26673" xr:uid="{1E2E6DF0-E35E-43B9-B558-CF28D4847106}"/>
    <cellStyle name="Nota 6 2 3 4 2" xfId="26674" xr:uid="{2C3D8118-0EDC-4395-934E-2435949A531E}"/>
    <cellStyle name="Nota 6 2 3 4 3" xfId="26675" xr:uid="{8EF1EC5A-72D7-4875-8E32-0B391F6A15D0}"/>
    <cellStyle name="Nota 6 2 3 4 4" xfId="26676" xr:uid="{293D45AD-3216-4E72-B0CB-220A03DE1899}"/>
    <cellStyle name="Nota 6 2 3 4 5" xfId="26677" xr:uid="{0AFC124F-E97C-45C5-8069-27B0B456F5FC}"/>
    <cellStyle name="Nota 6 2 3 5" xfId="26678" xr:uid="{29769749-DA76-4D5C-9F88-934048205AE9}"/>
    <cellStyle name="Nota 6 2 3 5 2" xfId="26679" xr:uid="{32491FC9-DBB2-47EF-A956-E0D72262B491}"/>
    <cellStyle name="Nota 6 2 3 5 3" xfId="26680" xr:uid="{3E23EE88-4F3A-4552-AC78-C93BC6EA190B}"/>
    <cellStyle name="Nota 6 2 3 5 4" xfId="26681" xr:uid="{9BC2C990-9991-4317-9F50-E05FA904BA05}"/>
    <cellStyle name="Nota 6 2 3 5 5" xfId="26682" xr:uid="{6AA0A3A5-5860-484C-B880-7D96F1335BE0}"/>
    <cellStyle name="Nota 6 2 3 6" xfId="26683" xr:uid="{54D2D0EA-90CE-475B-BA3A-63471159F23A}"/>
    <cellStyle name="Nota 6 2 3 6 2" xfId="26684" xr:uid="{6A51012B-FBD9-46C1-945F-4CA86E4C8C7C}"/>
    <cellStyle name="Nota 6 2 3 6 3" xfId="26685" xr:uid="{466371ED-016D-4C93-816C-2C6C77627B08}"/>
    <cellStyle name="Nota 6 2 3 6 4" xfId="26686" xr:uid="{DB1792E8-8E5D-4585-B1BB-395EABAB6769}"/>
    <cellStyle name="Nota 6 2 3 7" xfId="26687" xr:uid="{0B3C2125-0A63-41A3-9750-894A32F027F6}"/>
    <cellStyle name="Nota 6 2 3 7 2" xfId="26688" xr:uid="{37859F0B-F5B0-4242-8B96-F0FB6F719A6F}"/>
    <cellStyle name="Nota 6 2 3 7 3" xfId="26689" xr:uid="{F3ED7887-7710-467E-9435-C54315BBA2AF}"/>
    <cellStyle name="Nota 6 2 3 7 4" xfId="26690" xr:uid="{C5C5D4BB-3E36-4127-863D-EEB8DAA1DDE6}"/>
    <cellStyle name="Nota 6 2 3 8" xfId="26691" xr:uid="{E9F8BB30-8E52-4529-B1D0-D46111506AC8}"/>
    <cellStyle name="Nota 6 2 3 8 2" xfId="26692" xr:uid="{CC770079-0994-41E4-A539-B31FE82B56B5}"/>
    <cellStyle name="Nota 6 2 3 8 3" xfId="26693" xr:uid="{45CB0EA1-1DE4-4195-8F57-32CB9E92E529}"/>
    <cellStyle name="Nota 6 2 3 8 4" xfId="26694" xr:uid="{5B2FE687-D2D8-4B4B-9392-16DD65B97030}"/>
    <cellStyle name="Nota 6 2 3 9" xfId="26695" xr:uid="{68A140C0-166B-4206-905F-C08AF4EA22D7}"/>
    <cellStyle name="Nota 6 2 4" xfId="26696" xr:uid="{950865C9-AC80-4417-83DA-47516B816C78}"/>
    <cellStyle name="Nota 6 2 4 10" xfId="26697" xr:uid="{7CB464AE-D7A4-4B01-9436-24E2D5AC2C61}"/>
    <cellStyle name="Nota 6 2 4 2" xfId="26698" xr:uid="{22A777A5-0234-47B4-A78D-CED205B8BC7D}"/>
    <cellStyle name="Nota 6 2 4 2 2" xfId="26699" xr:uid="{C31C218F-7492-4B8E-9950-D7C6EBD59FD2}"/>
    <cellStyle name="Nota 6 2 4 2 3" xfId="26700" xr:uid="{9A773841-8D92-4D4F-8AB0-31FFA6964E90}"/>
    <cellStyle name="Nota 6 2 4 2 4" xfId="26701" xr:uid="{9121D9F3-ED1D-44C8-A436-2ABFE1C1E1B3}"/>
    <cellStyle name="Nota 6 2 4 2 5" xfId="26702" xr:uid="{EE23132D-109B-4FDE-8A16-5835B07C5E96}"/>
    <cellStyle name="Nota 6 2 4 3" xfId="26703" xr:uid="{58CAC170-F8D4-4960-80FB-7CD7A8E95E41}"/>
    <cellStyle name="Nota 6 2 4 3 2" xfId="26704" xr:uid="{89CAC5A6-78FD-409F-AA4E-714AFD943A3A}"/>
    <cellStyle name="Nota 6 2 4 3 3" xfId="26705" xr:uid="{1695F614-E965-41E4-93AF-F47240DB9F1B}"/>
    <cellStyle name="Nota 6 2 4 3 4" xfId="26706" xr:uid="{95863F41-9858-4B29-A029-B2520B8190F4}"/>
    <cellStyle name="Nota 6 2 4 3 5" xfId="26707" xr:uid="{7DDD844C-31BF-4899-9B4D-539BA6A33F4A}"/>
    <cellStyle name="Nota 6 2 4 4" xfId="26708" xr:uid="{7A1AD58C-777A-421A-8E2F-298CFED19F0B}"/>
    <cellStyle name="Nota 6 2 4 4 2" xfId="26709" xr:uid="{6D3ACB56-7538-4BC5-B832-635C41C8745D}"/>
    <cellStyle name="Nota 6 2 4 4 3" xfId="26710" xr:uid="{C8C7E1E0-2CDA-4B3F-A6A6-402177F45FF7}"/>
    <cellStyle name="Nota 6 2 4 4 4" xfId="26711" xr:uid="{0F69F1A8-E538-488B-80E3-A7CF704BD416}"/>
    <cellStyle name="Nota 6 2 4 5" xfId="26712" xr:uid="{4D1417E2-62EA-4D04-9264-AA9724CC8D7C}"/>
    <cellStyle name="Nota 6 2 4 5 2" xfId="26713" xr:uid="{B1203C1C-4B81-4690-A2A7-63C00CBA5312}"/>
    <cellStyle name="Nota 6 2 4 5 3" xfId="26714" xr:uid="{E3E82A25-7A86-47F1-BA47-F1E4E1E0ED51}"/>
    <cellStyle name="Nota 6 2 4 5 4" xfId="26715" xr:uid="{7C74ABB8-2080-4DEE-A8A1-E9929500C448}"/>
    <cellStyle name="Nota 6 2 4 6" xfId="26716" xr:uid="{C800194D-ABD7-490E-B778-6F6309D07A7C}"/>
    <cellStyle name="Nota 6 2 4 6 2" xfId="26717" xr:uid="{91541E1F-0DFE-4DDE-A6BA-F3CE72749710}"/>
    <cellStyle name="Nota 6 2 4 6 3" xfId="26718" xr:uid="{F2E4E6C1-66C6-43F1-AD81-94A5D7E0E822}"/>
    <cellStyle name="Nota 6 2 4 6 4" xfId="26719" xr:uid="{FAE70EBC-5F57-4FE8-8733-243238874672}"/>
    <cellStyle name="Nota 6 2 4 7" xfId="26720" xr:uid="{0C06998B-E572-44CE-9DDE-A01328FC8094}"/>
    <cellStyle name="Nota 6 2 4 8" xfId="26721" xr:uid="{39A7D7CF-ED30-436D-82E8-0DE9F3953CCF}"/>
    <cellStyle name="Nota 6 2 4 9" xfId="26722" xr:uid="{620F073D-589C-4380-9742-C36AD2C48A5D}"/>
    <cellStyle name="Nota 6 2 5" xfId="26723" xr:uid="{4B2CF5EB-8BBA-4737-98DD-20DF72401DBA}"/>
    <cellStyle name="Nota 6 2 5 10" xfId="26724" xr:uid="{9E13B4B5-7CE8-424F-8CD3-142CECCC574E}"/>
    <cellStyle name="Nota 6 2 5 2" xfId="26725" xr:uid="{B7315DB7-A5F6-4D41-A6F5-862B3111E3CB}"/>
    <cellStyle name="Nota 6 2 5 2 2" xfId="26726" xr:uid="{B27665C7-780C-4CA5-85DE-EB64BAC97555}"/>
    <cellStyle name="Nota 6 2 5 2 3" xfId="26727" xr:uid="{967AB410-B1EB-4B09-B109-4D49FD7DEB3A}"/>
    <cellStyle name="Nota 6 2 5 2 4" xfId="26728" xr:uid="{5D808242-E19B-4CB5-8FD9-A8F00F8E7D45}"/>
    <cellStyle name="Nota 6 2 5 2 5" xfId="26729" xr:uid="{6F9715B7-BF20-4843-AF55-632B5220457A}"/>
    <cellStyle name="Nota 6 2 5 3" xfId="26730" xr:uid="{1BAF16A5-9A8C-4CA7-9689-6ABFD664FE34}"/>
    <cellStyle name="Nota 6 2 5 3 2" xfId="26731" xr:uid="{CA6F7B7E-7311-4A0A-9570-F057BBE9FEF0}"/>
    <cellStyle name="Nota 6 2 5 3 3" xfId="26732" xr:uid="{88569CEA-E3DF-496E-A9E8-1A95B2957EE1}"/>
    <cellStyle name="Nota 6 2 5 3 4" xfId="26733" xr:uid="{3C0FDB21-9476-456D-BD62-ACF40ACA7375}"/>
    <cellStyle name="Nota 6 2 5 3 5" xfId="26734" xr:uid="{97600805-6BBC-44D9-BC2A-D5400D7B65A3}"/>
    <cellStyle name="Nota 6 2 5 4" xfId="26735" xr:uid="{ED0EEB92-B3D8-4158-B6FA-7194EAEBDE77}"/>
    <cellStyle name="Nota 6 2 5 4 2" xfId="26736" xr:uid="{37740F2B-39D3-4145-BBDC-17500BE0D138}"/>
    <cellStyle name="Nota 6 2 5 4 3" xfId="26737" xr:uid="{366EA694-CEEE-4139-B250-1E59A01B363A}"/>
    <cellStyle name="Nota 6 2 5 4 4" xfId="26738" xr:uid="{D25C29AC-2CBA-4E35-9EA7-F591E047C5E4}"/>
    <cellStyle name="Nota 6 2 5 5" xfId="26739" xr:uid="{8FC6E40C-B5F5-4268-BA05-7EA6A74F926B}"/>
    <cellStyle name="Nota 6 2 5 5 2" xfId="26740" xr:uid="{D9CBE8F1-9425-4051-89AB-E4B578788FC0}"/>
    <cellStyle name="Nota 6 2 5 5 3" xfId="26741" xr:uid="{ABC1E0C3-540F-4AF9-9938-E86D950FCC4B}"/>
    <cellStyle name="Nota 6 2 5 5 4" xfId="26742" xr:uid="{E83D6EA0-3D5D-4ED1-AF48-D56AEBC225F0}"/>
    <cellStyle name="Nota 6 2 5 6" xfId="26743" xr:uid="{41343184-90A8-470A-B34F-558E209F13D6}"/>
    <cellStyle name="Nota 6 2 5 6 2" xfId="26744" xr:uid="{781AB0B5-900C-483F-8E49-AE4D7B54FF76}"/>
    <cellStyle name="Nota 6 2 5 6 3" xfId="26745" xr:uid="{1A5D6B69-06E8-441E-BEB6-8969B08E9291}"/>
    <cellStyle name="Nota 6 2 5 6 4" xfId="26746" xr:uid="{140DD257-6B93-4DDA-9CD0-21A1AEFECCC7}"/>
    <cellStyle name="Nota 6 2 5 7" xfId="26747" xr:uid="{7D7278DB-C822-42A6-BAAB-26AA098F0DA1}"/>
    <cellStyle name="Nota 6 2 5 8" xfId="26748" xr:uid="{398B330C-4C7E-4800-9B12-FB2DC11ACE9F}"/>
    <cellStyle name="Nota 6 2 5 9" xfId="26749" xr:uid="{C06D3DF4-C710-4575-A1FF-3C38F2BFF09D}"/>
    <cellStyle name="Nota 6 2 6" xfId="26750" xr:uid="{E8B2128D-998E-4E7B-A167-79746BC06D4B}"/>
    <cellStyle name="Nota 6 2 6 10" xfId="26751" xr:uid="{D45ADFDE-446E-4D45-B51F-51D412C6348F}"/>
    <cellStyle name="Nota 6 2 6 2" xfId="26752" xr:uid="{92AA87D9-486C-4EDA-8563-6F210D897FFD}"/>
    <cellStyle name="Nota 6 2 6 2 2" xfId="26753" xr:uid="{5C9E4D17-DFE3-4468-8D7E-43BAC4404B99}"/>
    <cellStyle name="Nota 6 2 6 2 3" xfId="26754" xr:uid="{04E1DC06-D194-4C2B-9496-030084FAA786}"/>
    <cellStyle name="Nota 6 2 6 2 4" xfId="26755" xr:uid="{2E84317C-BC70-42E2-BFFA-B307EE4F5767}"/>
    <cellStyle name="Nota 6 2 6 2 5" xfId="26756" xr:uid="{BA72D660-4C97-49A2-BA6D-6791355B1D73}"/>
    <cellStyle name="Nota 6 2 6 3" xfId="26757" xr:uid="{635B0BAE-614F-4A64-9AE7-CABB3D18C032}"/>
    <cellStyle name="Nota 6 2 6 3 2" xfId="26758" xr:uid="{D4FFF569-7463-4592-A931-7EA8778A287D}"/>
    <cellStyle name="Nota 6 2 6 3 3" xfId="26759" xr:uid="{E58B8326-9FDC-414A-B7CD-CCBF7CA83633}"/>
    <cellStyle name="Nota 6 2 6 3 4" xfId="26760" xr:uid="{B56B88F4-8075-4AE8-9373-CD36BA5F5385}"/>
    <cellStyle name="Nota 6 2 6 3 5" xfId="26761" xr:uid="{112E7D4C-A84C-493A-9FE9-01CAB00D051B}"/>
    <cellStyle name="Nota 6 2 6 4" xfId="26762" xr:uid="{65E5DF7F-771C-40DD-8AB9-48E8636B851E}"/>
    <cellStyle name="Nota 6 2 6 4 2" xfId="26763" xr:uid="{9A39BA31-17A7-4900-94EE-63CA828BAFF4}"/>
    <cellStyle name="Nota 6 2 6 4 3" xfId="26764" xr:uid="{65C82C25-6112-4CBC-9C30-EFB2EE8260CA}"/>
    <cellStyle name="Nota 6 2 6 4 4" xfId="26765" xr:uid="{BB9FFCCF-F431-433F-B044-C6566B6B1F6F}"/>
    <cellStyle name="Nota 6 2 6 5" xfId="26766" xr:uid="{F6F52DEF-D3D3-4844-82D7-5E8F1FC6A97F}"/>
    <cellStyle name="Nota 6 2 6 5 2" xfId="26767" xr:uid="{0FF5DC8D-E743-4AD4-BBA4-25AFB3A2E26B}"/>
    <cellStyle name="Nota 6 2 6 5 3" xfId="26768" xr:uid="{62B76C38-45E1-4A4A-977E-E4EFA5120C2B}"/>
    <cellStyle name="Nota 6 2 6 5 4" xfId="26769" xr:uid="{A3C2EA57-9C34-4E6C-BB5A-35E5B176C7F4}"/>
    <cellStyle name="Nota 6 2 6 6" xfId="26770" xr:uid="{116945B7-00F4-40B5-821F-AF4DC18F2BF5}"/>
    <cellStyle name="Nota 6 2 6 6 2" xfId="26771" xr:uid="{E6D140F2-5AA7-4055-B33B-5EE79072934A}"/>
    <cellStyle name="Nota 6 2 6 6 3" xfId="26772" xr:uid="{89CA9172-71F3-4F26-AE2F-94FCF071B6DD}"/>
    <cellStyle name="Nota 6 2 6 6 4" xfId="26773" xr:uid="{83BE7157-E8E4-47CA-BCCB-AFEAD603F924}"/>
    <cellStyle name="Nota 6 2 6 7" xfId="26774" xr:uid="{5E0F3E3C-53CE-4B63-B73A-BFB112F7598B}"/>
    <cellStyle name="Nota 6 2 6 8" xfId="26775" xr:uid="{B936FE9D-6A96-4ECC-8204-D3F69C962CE3}"/>
    <cellStyle name="Nota 6 2 6 9" xfId="26776" xr:uid="{65B1AFBA-27D6-4ABF-946C-73C71EE0F92B}"/>
    <cellStyle name="Nota 6 2 7" xfId="26777" xr:uid="{34062F7F-D5F5-4C87-8FFD-5E84373FBFA8}"/>
    <cellStyle name="Nota 6 2 7 2" xfId="26778" xr:uid="{97EA694B-9AE8-4D81-A46C-499D6D01301D}"/>
    <cellStyle name="Nota 6 2 7 3" xfId="26779" xr:uid="{8D0BABB8-8A83-4CBC-B861-819559763605}"/>
    <cellStyle name="Nota 6 2 7 4" xfId="26780" xr:uid="{23F767BF-5BB7-4B98-BCB3-71A6E1EB80D6}"/>
    <cellStyle name="Nota 6 2 7 5" xfId="26781" xr:uid="{391FE3FD-7223-41A3-9BB6-EEFC4795ECEC}"/>
    <cellStyle name="Nota 6 2 8" xfId="26782" xr:uid="{B234F3E2-55F1-4A95-97D8-03AA8FE629CF}"/>
    <cellStyle name="Nota 6 2 8 2" xfId="26783" xr:uid="{4D1F6951-4350-473E-B780-2FC6DE91898E}"/>
    <cellStyle name="Nota 6 2 8 3" xfId="26784" xr:uid="{17E97BF4-B71D-4FEC-8866-86652C980003}"/>
    <cellStyle name="Nota 6 2 8 4" xfId="26785" xr:uid="{CC372946-DD97-4BD3-9F0A-2C2E14947F8F}"/>
    <cellStyle name="Nota 6 2 9" xfId="26786" xr:uid="{71136E79-ADEB-406E-B250-E7451BD69F49}"/>
    <cellStyle name="Nota 6 2 9 2" xfId="26787" xr:uid="{EDCA4717-27C9-4F59-B58E-30BC0A5E0947}"/>
    <cellStyle name="Nota 6 2 9 3" xfId="26788" xr:uid="{D13A07E6-5C3B-4DF3-95C8-BBE7E9FB0178}"/>
    <cellStyle name="Nota 6 2 9 4" xfId="26789" xr:uid="{8B6300EB-3993-46A8-846D-37E51C4AE68C}"/>
    <cellStyle name="Nota 6 3" xfId="684" xr:uid="{E718E818-9C3F-4F9C-8089-6EFFD2A77C65}"/>
    <cellStyle name="Nota 6 3 10" xfId="26790" xr:uid="{01D3B6A9-DF5F-4948-A7C1-FE67FD3F87A5}"/>
    <cellStyle name="Nota 6 3 11" xfId="26791" xr:uid="{E7157CDE-60B5-49AE-9E2F-A7F7A5CABEA1}"/>
    <cellStyle name="Nota 6 3 12" xfId="26792" xr:uid="{D6EB9F44-99E8-41A8-98AD-82F770F62902}"/>
    <cellStyle name="Nota 6 3 13" xfId="26793" xr:uid="{BC8810A1-EF98-4B3B-A4B9-79A006AE800F}"/>
    <cellStyle name="Nota 6 3 14" xfId="26794" xr:uid="{09308D48-D48B-4695-85C6-4A89C9978040}"/>
    <cellStyle name="Nota 6 3 2" xfId="946" xr:uid="{72CF0A8B-6BBF-4FC9-A6BD-8C7542B44244}"/>
    <cellStyle name="Nota 6 3 2 10" xfId="26795" xr:uid="{907E3C9E-09A5-4646-9509-F911EB69DCFF}"/>
    <cellStyle name="Nota 6 3 2 11" xfId="26796" xr:uid="{4B67CBAD-58D8-443B-835C-42ECD0C7368D}"/>
    <cellStyle name="Nota 6 3 2 12" xfId="26797" xr:uid="{53B44566-0A0A-4DCE-840D-72D9C84BD139}"/>
    <cellStyle name="Nota 6 3 2 13" xfId="26798" xr:uid="{37AD7709-AAC5-404A-B493-D8D5EB56208E}"/>
    <cellStyle name="Nota 6 3 2 14" xfId="26799" xr:uid="{526E0F1F-76A5-470E-B0F6-FFF908A0B447}"/>
    <cellStyle name="Nota 6 3 2 2" xfId="26800" xr:uid="{37DABE13-1D51-4E7C-9054-99F3001F8F7F}"/>
    <cellStyle name="Nota 6 3 2 2 10" xfId="26801" xr:uid="{49C5485D-86DD-47B1-B767-587999A93DED}"/>
    <cellStyle name="Nota 6 3 2 2 2" xfId="26802" xr:uid="{8C91970A-235B-4315-BA3A-64434A62AE58}"/>
    <cellStyle name="Nota 6 3 2 2 2 2" xfId="26803" xr:uid="{E88C9E1C-86BD-4D4C-8ED2-C881B9B83E1A}"/>
    <cellStyle name="Nota 6 3 2 2 2 3" xfId="26804" xr:uid="{3E0F48AD-A6C8-4DF2-AA4B-E0FBB1233763}"/>
    <cellStyle name="Nota 6 3 2 2 2 4" xfId="26805" xr:uid="{6B1557BA-31BD-4B87-9215-0280E9F6BF35}"/>
    <cellStyle name="Nota 6 3 2 2 2 5" xfId="26806" xr:uid="{FB78DC3C-4F0C-4F42-AA3C-3DE06F9A81B0}"/>
    <cellStyle name="Nota 6 3 2 2 3" xfId="26807" xr:uid="{952ED4B4-A5B7-48A6-8D5C-4D603A6B6F23}"/>
    <cellStyle name="Nota 6 3 2 2 3 2" xfId="26808" xr:uid="{FE2C20C0-B0E9-4EFB-A3C6-037AC09DDA0B}"/>
    <cellStyle name="Nota 6 3 2 2 3 3" xfId="26809" xr:uid="{88DE6AD5-01E3-4F7B-AF5D-5C715397C26E}"/>
    <cellStyle name="Nota 6 3 2 2 3 4" xfId="26810" xr:uid="{8E9ECE11-531E-4DC4-8118-3471DDF91ECE}"/>
    <cellStyle name="Nota 6 3 2 2 3 5" xfId="26811" xr:uid="{DC193611-D624-47F4-A5C2-BB9BE1133031}"/>
    <cellStyle name="Nota 6 3 2 2 4" xfId="26812" xr:uid="{7212CAE5-B71C-4399-ACEA-A6984170E97E}"/>
    <cellStyle name="Nota 6 3 2 2 4 2" xfId="26813" xr:uid="{70827087-4C9A-4547-8D1A-C3778046F996}"/>
    <cellStyle name="Nota 6 3 2 2 4 3" xfId="26814" xr:uid="{25F87B0E-FE64-404D-B1F8-8628B9DEC04A}"/>
    <cellStyle name="Nota 6 3 2 2 4 4" xfId="26815" xr:uid="{EAAF1D11-9409-4A95-AB48-9FA86EBF7BE2}"/>
    <cellStyle name="Nota 6 3 2 2 5" xfId="26816" xr:uid="{9AFB6BB8-AB21-4634-A9D2-8A17E6730B95}"/>
    <cellStyle name="Nota 6 3 2 2 5 2" xfId="26817" xr:uid="{5B3CF03C-2FA1-4C66-BDD4-2AF8D3B82250}"/>
    <cellStyle name="Nota 6 3 2 2 5 3" xfId="26818" xr:uid="{EDC9EABD-7B39-4132-BC4F-E145619762B1}"/>
    <cellStyle name="Nota 6 3 2 2 5 4" xfId="26819" xr:uid="{EA50A932-0B3C-4774-B6F5-CEEC577B2C60}"/>
    <cellStyle name="Nota 6 3 2 2 6" xfId="26820" xr:uid="{40C4012D-9851-4448-8499-2100C2862706}"/>
    <cellStyle name="Nota 6 3 2 2 6 2" xfId="26821" xr:uid="{6378C541-B8E1-40EB-9F6A-2C9D293C4578}"/>
    <cellStyle name="Nota 6 3 2 2 6 3" xfId="26822" xr:uid="{D0EB9B43-87F0-4779-B4E3-23DED7497A4C}"/>
    <cellStyle name="Nota 6 3 2 2 6 4" xfId="26823" xr:uid="{BE50D201-3A97-449B-B687-D9A397A21D80}"/>
    <cellStyle name="Nota 6 3 2 2 7" xfId="26824" xr:uid="{247D711D-1B78-4E0D-9439-748557426375}"/>
    <cellStyle name="Nota 6 3 2 2 8" xfId="26825" xr:uid="{74B418F3-1B50-47CE-9F35-87233C3B155F}"/>
    <cellStyle name="Nota 6 3 2 2 9" xfId="26826" xr:uid="{8125ED18-71F7-425C-8484-B44CD25C45EE}"/>
    <cellStyle name="Nota 6 3 2 3" xfId="26827" xr:uid="{0C76684E-0AC9-4992-A19C-59FB3D675632}"/>
    <cellStyle name="Nota 6 3 2 3 10" xfId="26828" xr:uid="{F79F5608-E26F-4139-8B2C-A444D1B6C219}"/>
    <cellStyle name="Nota 6 3 2 3 2" xfId="26829" xr:uid="{7918B7F2-31C5-446A-8D28-1CFE4B1EEDB6}"/>
    <cellStyle name="Nota 6 3 2 3 2 2" xfId="26830" xr:uid="{5597B5C8-1665-46FD-9A13-784973793D33}"/>
    <cellStyle name="Nota 6 3 2 3 2 3" xfId="26831" xr:uid="{85988FA1-9462-4DD4-8947-723EB2269C0D}"/>
    <cellStyle name="Nota 6 3 2 3 2 4" xfId="26832" xr:uid="{C39FE2FD-139A-4829-9D0B-279E244377DE}"/>
    <cellStyle name="Nota 6 3 2 3 2 5" xfId="26833" xr:uid="{E9D49B9D-5E06-42BB-A5F0-DF669A3B8DBB}"/>
    <cellStyle name="Nota 6 3 2 3 3" xfId="26834" xr:uid="{6BDC3B69-0E8E-4F88-9EDD-97D79D444101}"/>
    <cellStyle name="Nota 6 3 2 3 3 2" xfId="26835" xr:uid="{23B6E65A-908D-47B2-9191-B0597D689321}"/>
    <cellStyle name="Nota 6 3 2 3 3 3" xfId="26836" xr:uid="{AC65A523-00FF-44C6-AC2E-035084F8398F}"/>
    <cellStyle name="Nota 6 3 2 3 3 4" xfId="26837" xr:uid="{DC0BC28F-401F-4FA6-A62F-B9A90C443CFB}"/>
    <cellStyle name="Nota 6 3 2 3 3 5" xfId="26838" xr:uid="{F6A0E1A3-1A6F-4EA6-ABD2-53AAA1528C45}"/>
    <cellStyle name="Nota 6 3 2 3 4" xfId="26839" xr:uid="{4C1B9FB9-D5DF-45B0-967F-34046DFBD277}"/>
    <cellStyle name="Nota 6 3 2 3 4 2" xfId="26840" xr:uid="{A7065D77-E27C-4D7F-AD79-BC004092F9C9}"/>
    <cellStyle name="Nota 6 3 2 3 4 3" xfId="26841" xr:uid="{57FC72E8-CD77-428E-A7DC-7491C5D36A78}"/>
    <cellStyle name="Nota 6 3 2 3 4 4" xfId="26842" xr:uid="{F213D969-15B2-48C0-923B-AA9CDDF40CC7}"/>
    <cellStyle name="Nota 6 3 2 3 5" xfId="26843" xr:uid="{85D6C2EF-09CB-415F-AE1F-ADA65C835945}"/>
    <cellStyle name="Nota 6 3 2 3 5 2" xfId="26844" xr:uid="{4B7BD74F-91FD-490E-9350-40CBB2D6E580}"/>
    <cellStyle name="Nota 6 3 2 3 5 3" xfId="26845" xr:uid="{7FAA9DF9-D14A-4FDD-AF46-D46B70AF7700}"/>
    <cellStyle name="Nota 6 3 2 3 5 4" xfId="26846" xr:uid="{1F3502BD-F0D7-4D69-A2E7-2104A10B8BC2}"/>
    <cellStyle name="Nota 6 3 2 3 6" xfId="26847" xr:uid="{FA36ADD0-1C28-4D5A-AA8B-B8FC08ECEDA4}"/>
    <cellStyle name="Nota 6 3 2 3 6 2" xfId="26848" xr:uid="{6A475958-0E10-4D1A-910C-B8D3DAFF111D}"/>
    <cellStyle name="Nota 6 3 2 3 6 3" xfId="26849" xr:uid="{782C745D-AE62-4C7C-B354-F3E19547A7AE}"/>
    <cellStyle name="Nota 6 3 2 3 6 4" xfId="26850" xr:uid="{7B91B84E-146A-4FF8-8FFF-9C86E26BF2B8}"/>
    <cellStyle name="Nota 6 3 2 3 7" xfId="26851" xr:uid="{446DD9DF-5D13-4D38-B670-65E22433ED9C}"/>
    <cellStyle name="Nota 6 3 2 3 8" xfId="26852" xr:uid="{C117ED46-390C-4A88-A378-3B92EC9F0D9C}"/>
    <cellStyle name="Nota 6 3 2 3 9" xfId="26853" xr:uid="{AE02824E-DC58-46EF-A6F1-872986B0F32D}"/>
    <cellStyle name="Nota 6 3 2 4" xfId="26854" xr:uid="{E4A2B81C-2B1B-4894-8EAA-0C2C510D1EF6}"/>
    <cellStyle name="Nota 6 3 2 4 2" xfId="26855" xr:uid="{FE09619A-E547-4018-954B-91827E5827C4}"/>
    <cellStyle name="Nota 6 3 2 4 3" xfId="26856" xr:uid="{36DDDF65-73C1-4A04-819C-984240C1B3DA}"/>
    <cellStyle name="Nota 6 3 2 4 4" xfId="26857" xr:uid="{71368FF2-0C74-4BD5-AEC9-18D6179A39D6}"/>
    <cellStyle name="Nota 6 3 2 4 5" xfId="26858" xr:uid="{A3522D17-F765-4114-A25A-A876FFAD912E}"/>
    <cellStyle name="Nota 6 3 2 5" xfId="26859" xr:uid="{DA07F015-7B3D-4DE7-BF85-1666F18CA8A7}"/>
    <cellStyle name="Nota 6 3 2 5 2" xfId="26860" xr:uid="{91D07037-9455-4BD9-BA20-12F4FF112045}"/>
    <cellStyle name="Nota 6 3 2 5 3" xfId="26861" xr:uid="{D10B0B8F-B579-480B-B7E7-F5F93B11631E}"/>
    <cellStyle name="Nota 6 3 2 5 4" xfId="26862" xr:uid="{5C0A6868-F835-4B70-9F5F-581C6D89C8AB}"/>
    <cellStyle name="Nota 6 3 2 5 5" xfId="26863" xr:uid="{5BDB7B46-B925-4ADF-91A9-3DF59034D938}"/>
    <cellStyle name="Nota 6 3 2 6" xfId="26864" xr:uid="{79F31A96-348A-4DC7-9E59-CDA8BC000C0B}"/>
    <cellStyle name="Nota 6 3 2 6 2" xfId="26865" xr:uid="{8C192506-9007-4756-B539-3B38CC5E4023}"/>
    <cellStyle name="Nota 6 3 2 6 3" xfId="26866" xr:uid="{B649250F-4AC9-4A4E-B546-005F143B89E7}"/>
    <cellStyle name="Nota 6 3 2 6 4" xfId="26867" xr:uid="{947A2135-AC62-4931-BF63-DD569DE4DB28}"/>
    <cellStyle name="Nota 6 3 2 7" xfId="26868" xr:uid="{F3AA3273-B7E3-44F1-9148-8B312DD8A8D6}"/>
    <cellStyle name="Nota 6 3 2 7 2" xfId="26869" xr:uid="{A1BD1C0B-4296-4D9B-AAAC-D2DC7CEA905A}"/>
    <cellStyle name="Nota 6 3 2 7 3" xfId="26870" xr:uid="{094EF2B5-C609-44AF-9B85-705A391D9758}"/>
    <cellStyle name="Nota 6 3 2 7 4" xfId="26871" xr:uid="{2C8EDDE0-1BF4-4218-80EB-B49F967FCC21}"/>
    <cellStyle name="Nota 6 3 2 8" xfId="26872" xr:uid="{DDA17483-4946-450E-B97A-11B7DEE9C08E}"/>
    <cellStyle name="Nota 6 3 2 8 2" xfId="26873" xr:uid="{21D3B7D9-6558-44C4-8CE4-C8401EBC8A2C}"/>
    <cellStyle name="Nota 6 3 2 8 3" xfId="26874" xr:uid="{B58251F3-47D6-4C0E-8B27-3D0C93825212}"/>
    <cellStyle name="Nota 6 3 2 8 4" xfId="26875" xr:uid="{7BD5A1F8-8321-4DE6-8196-2E857E8D7C4E}"/>
    <cellStyle name="Nota 6 3 2 9" xfId="26876" xr:uid="{24597165-7CAF-4AC3-9EBB-E2117A8410C2}"/>
    <cellStyle name="Nota 6 3 3" xfId="26877" xr:uid="{D2C3C161-22D8-445F-8609-BB40D868AA86}"/>
    <cellStyle name="Nota 6 3 3 10" xfId="26878" xr:uid="{94F76D40-1A83-41F9-96D8-23180A404603}"/>
    <cellStyle name="Nota 6 3 3 2" xfId="26879" xr:uid="{AB33E453-E718-4607-AD9B-7D9E9B0CB288}"/>
    <cellStyle name="Nota 6 3 3 2 2" xfId="26880" xr:uid="{B2661C56-BDC3-4DFF-A64C-080329262277}"/>
    <cellStyle name="Nota 6 3 3 2 3" xfId="26881" xr:uid="{13980031-7981-48E3-8B60-C90382847D69}"/>
    <cellStyle name="Nota 6 3 3 2 4" xfId="26882" xr:uid="{27A428BC-C0F5-46DD-81F7-1C4FFB6B83C5}"/>
    <cellStyle name="Nota 6 3 3 2 5" xfId="26883" xr:uid="{F1E5A511-AFFA-4DEC-9547-D86A17CC907E}"/>
    <cellStyle name="Nota 6 3 3 3" xfId="26884" xr:uid="{75BD905B-C553-4C5B-A203-FCF171152D55}"/>
    <cellStyle name="Nota 6 3 3 3 2" xfId="26885" xr:uid="{1AB06CF2-478B-48DE-B3BD-80A544BAFCC9}"/>
    <cellStyle name="Nota 6 3 3 3 3" xfId="26886" xr:uid="{481E3B0A-BF8F-4501-A306-D2CB352287CB}"/>
    <cellStyle name="Nota 6 3 3 3 4" xfId="26887" xr:uid="{CC509343-33A0-4D28-B51B-A25F28AA3B6B}"/>
    <cellStyle name="Nota 6 3 3 3 5" xfId="26888" xr:uid="{C4381DB8-039E-407E-A6F8-4DE9C4DB8CFA}"/>
    <cellStyle name="Nota 6 3 3 4" xfId="26889" xr:uid="{B2DD3EF1-DB19-4E98-B0AB-F15E643FCDF9}"/>
    <cellStyle name="Nota 6 3 3 4 2" xfId="26890" xr:uid="{CB288082-B337-4477-8408-3CB6B7C9F1E3}"/>
    <cellStyle name="Nota 6 3 3 4 3" xfId="26891" xr:uid="{084A847D-B2B9-499A-B765-2BE51C1918CA}"/>
    <cellStyle name="Nota 6 3 3 4 4" xfId="26892" xr:uid="{6C61059E-E208-4831-817A-11F2EE921C25}"/>
    <cellStyle name="Nota 6 3 3 5" xfId="26893" xr:uid="{94254E65-5879-4F1E-8CEA-DE366A2322E5}"/>
    <cellStyle name="Nota 6 3 3 5 2" xfId="26894" xr:uid="{3C4458D1-C7C1-4E34-908A-49C4DA7B48D2}"/>
    <cellStyle name="Nota 6 3 3 5 3" xfId="26895" xr:uid="{B42589BA-6238-48CC-A97E-E942C997EBE4}"/>
    <cellStyle name="Nota 6 3 3 5 4" xfId="26896" xr:uid="{5249BFFB-CCDB-431A-8A71-BD4C46AA37C1}"/>
    <cellStyle name="Nota 6 3 3 6" xfId="26897" xr:uid="{478D4A75-1362-49A0-81F4-176B02AACC7D}"/>
    <cellStyle name="Nota 6 3 3 6 2" xfId="26898" xr:uid="{03D643EE-C406-4046-AA08-199126E09729}"/>
    <cellStyle name="Nota 6 3 3 6 3" xfId="26899" xr:uid="{E07DFD4E-51FA-4CF7-8F53-F3E6F61F247E}"/>
    <cellStyle name="Nota 6 3 3 6 4" xfId="26900" xr:uid="{4FFA269B-2445-4D38-B83A-EF8209D28203}"/>
    <cellStyle name="Nota 6 3 3 7" xfId="26901" xr:uid="{D4A4028A-0037-40A5-8CFD-6C851035CF12}"/>
    <cellStyle name="Nota 6 3 3 8" xfId="26902" xr:uid="{8FFAA447-B644-4663-85CE-11ECED215677}"/>
    <cellStyle name="Nota 6 3 3 9" xfId="26903" xr:uid="{D7C4093E-1DAD-4D51-A8D3-932F08D066B3}"/>
    <cellStyle name="Nota 6 3 4" xfId="26904" xr:uid="{5BCDA8C1-85DF-4CEB-A6EC-D785EA56BF1D}"/>
    <cellStyle name="Nota 6 3 4 10" xfId="26905" xr:uid="{40D0199F-EFF5-4E77-A5C5-2F21CA762A1E}"/>
    <cellStyle name="Nota 6 3 4 2" xfId="26906" xr:uid="{13D5235C-58B0-476C-9A07-F3C752867E1F}"/>
    <cellStyle name="Nota 6 3 4 2 2" xfId="26907" xr:uid="{E8D6AA5D-6F94-4D37-8BCB-65C38AF3E7F9}"/>
    <cellStyle name="Nota 6 3 4 2 3" xfId="26908" xr:uid="{3A7459EA-B021-4CE5-AE46-4DDC5B53B42D}"/>
    <cellStyle name="Nota 6 3 4 2 4" xfId="26909" xr:uid="{9FA14644-08C8-4076-9184-F9A7BBFF0661}"/>
    <cellStyle name="Nota 6 3 4 2 5" xfId="26910" xr:uid="{FE1DD580-55DA-4B0C-B739-4514C630B0A7}"/>
    <cellStyle name="Nota 6 3 4 3" xfId="26911" xr:uid="{75BF0B1D-EF2A-464E-B614-11831E350B57}"/>
    <cellStyle name="Nota 6 3 4 3 2" xfId="26912" xr:uid="{7BE504AC-4B51-4041-A0B2-42781D5CA431}"/>
    <cellStyle name="Nota 6 3 4 3 3" xfId="26913" xr:uid="{91C63853-DA46-4747-8E5F-39394D0585F0}"/>
    <cellStyle name="Nota 6 3 4 3 4" xfId="26914" xr:uid="{170073CA-43EA-4DAE-93F0-E85FFE5757B0}"/>
    <cellStyle name="Nota 6 3 4 3 5" xfId="26915" xr:uid="{411DDFD4-DDC6-4FA6-B52A-6B5371A7C792}"/>
    <cellStyle name="Nota 6 3 4 4" xfId="26916" xr:uid="{389F6C6D-7261-4BBB-86E4-E0EC2B29D9E2}"/>
    <cellStyle name="Nota 6 3 4 4 2" xfId="26917" xr:uid="{C34B323D-5205-4729-AD2C-3420259F1C42}"/>
    <cellStyle name="Nota 6 3 4 4 3" xfId="26918" xr:uid="{B98D448E-9C38-488F-9412-24BD7F2CB594}"/>
    <cellStyle name="Nota 6 3 4 4 4" xfId="26919" xr:uid="{AF392B0A-A503-4928-A8CB-0AC615BB753C}"/>
    <cellStyle name="Nota 6 3 4 5" xfId="26920" xr:uid="{10A58EF0-B55C-473B-96EA-7342883CF1A3}"/>
    <cellStyle name="Nota 6 3 4 5 2" xfId="26921" xr:uid="{3F2C4DAD-A085-4A4A-8DAE-CD418467A17B}"/>
    <cellStyle name="Nota 6 3 4 5 3" xfId="26922" xr:uid="{AF61EE82-0DB2-4FAB-838E-49EBAA0A3DE1}"/>
    <cellStyle name="Nota 6 3 4 5 4" xfId="26923" xr:uid="{DC6D7252-F3B8-420F-85EA-AD92C570C131}"/>
    <cellStyle name="Nota 6 3 4 6" xfId="26924" xr:uid="{9582B991-81CF-44C4-8618-08AF54C7FD62}"/>
    <cellStyle name="Nota 6 3 4 6 2" xfId="26925" xr:uid="{B2B89F6D-D146-4C8D-A440-C174E1CAC5D9}"/>
    <cellStyle name="Nota 6 3 4 6 3" xfId="26926" xr:uid="{AFAC5B67-6276-4E2B-8DBF-BD2A3BD2FF25}"/>
    <cellStyle name="Nota 6 3 4 6 4" xfId="26927" xr:uid="{4550D88B-3FB8-463B-BC38-42F27399A796}"/>
    <cellStyle name="Nota 6 3 4 7" xfId="26928" xr:uid="{B3624A49-C261-4ACE-AE99-7745E1B971A8}"/>
    <cellStyle name="Nota 6 3 4 8" xfId="26929" xr:uid="{A2DFB302-E485-43FF-A26E-362F07C92567}"/>
    <cellStyle name="Nota 6 3 4 9" xfId="26930" xr:uid="{A09999E6-7AF2-459C-A933-520786798AFE}"/>
    <cellStyle name="Nota 6 3 5" xfId="26931" xr:uid="{CE7E20AE-B844-42BB-B644-BE6183D0BC12}"/>
    <cellStyle name="Nota 6 3 5 10" xfId="26932" xr:uid="{C46FCFD5-5C45-4ABA-8C86-E0793CC90AC3}"/>
    <cellStyle name="Nota 6 3 5 2" xfId="26933" xr:uid="{32E0F41B-8D09-4BF4-A109-2C32EB916F95}"/>
    <cellStyle name="Nota 6 3 5 2 2" xfId="26934" xr:uid="{0FCB85CB-8A9E-466D-9ADC-BF89D525121A}"/>
    <cellStyle name="Nota 6 3 5 2 3" xfId="26935" xr:uid="{7516962F-DA78-4A99-8CC1-6CE7C512BB85}"/>
    <cellStyle name="Nota 6 3 5 2 4" xfId="26936" xr:uid="{46274963-7714-4DC5-BAE0-744F840EB487}"/>
    <cellStyle name="Nota 6 3 5 2 5" xfId="26937" xr:uid="{319065C0-5227-405F-825F-ED74E9D7CBD8}"/>
    <cellStyle name="Nota 6 3 5 3" xfId="26938" xr:uid="{0145821D-F069-4DA4-A120-D497169FEE19}"/>
    <cellStyle name="Nota 6 3 5 3 2" xfId="26939" xr:uid="{FA9CAF2C-9D49-45A4-A54E-8FA3A41B1C5C}"/>
    <cellStyle name="Nota 6 3 5 3 3" xfId="26940" xr:uid="{8C7A03F6-86AC-426A-935A-8CD49990A85B}"/>
    <cellStyle name="Nota 6 3 5 3 4" xfId="26941" xr:uid="{E8CF2AAE-5DD5-45E2-BA5C-70C023F96140}"/>
    <cellStyle name="Nota 6 3 5 3 5" xfId="26942" xr:uid="{86674D1A-BED2-4A54-A5C6-064E44CE713D}"/>
    <cellStyle name="Nota 6 3 5 4" xfId="26943" xr:uid="{28068E7F-735A-470F-84D4-73045B08A792}"/>
    <cellStyle name="Nota 6 3 5 4 2" xfId="26944" xr:uid="{0212936E-830F-4CDA-8AD1-51A7448656BA}"/>
    <cellStyle name="Nota 6 3 5 4 3" xfId="26945" xr:uid="{D177E16C-1384-40EC-A3DD-9549765DF7A1}"/>
    <cellStyle name="Nota 6 3 5 4 4" xfId="26946" xr:uid="{E5C5631B-8453-4EF7-A87F-23BFAAB4C596}"/>
    <cellStyle name="Nota 6 3 5 5" xfId="26947" xr:uid="{740EB60B-19F1-4E99-8C2A-C5F405AADCC0}"/>
    <cellStyle name="Nota 6 3 5 5 2" xfId="26948" xr:uid="{3EB622D5-4943-40BC-AC95-9B7301AB9FCF}"/>
    <cellStyle name="Nota 6 3 5 5 3" xfId="26949" xr:uid="{F256E3DE-6DB5-43B7-A59E-983EAE40D816}"/>
    <cellStyle name="Nota 6 3 5 5 4" xfId="26950" xr:uid="{A5345F48-398D-4289-8B61-6255212C6B41}"/>
    <cellStyle name="Nota 6 3 5 6" xfId="26951" xr:uid="{1430CEAA-8F68-4E95-A816-303370939CC8}"/>
    <cellStyle name="Nota 6 3 5 6 2" xfId="26952" xr:uid="{F7C69752-02AD-46B1-814E-8612C5B60D19}"/>
    <cellStyle name="Nota 6 3 5 6 3" xfId="26953" xr:uid="{3A299BB5-BB2F-4811-BA88-757C2C6F72F4}"/>
    <cellStyle name="Nota 6 3 5 6 4" xfId="26954" xr:uid="{72EEBC54-768A-45ED-946A-05DF31A13DAA}"/>
    <cellStyle name="Nota 6 3 5 7" xfId="26955" xr:uid="{CEBADF4C-53A8-4C90-8563-4C271AE3DED5}"/>
    <cellStyle name="Nota 6 3 5 8" xfId="26956" xr:uid="{2FD96114-9A17-4491-8A6A-ADD9DE2E9CE0}"/>
    <cellStyle name="Nota 6 3 5 9" xfId="26957" xr:uid="{5C7D411B-671A-4218-A11A-EB14A7D83E3A}"/>
    <cellStyle name="Nota 6 3 6" xfId="26958" xr:uid="{B5A4B494-C7BD-4CBA-8711-C56B8167AAF1}"/>
    <cellStyle name="Nota 6 3 6 2" xfId="26959" xr:uid="{4B71E4B2-CAA8-4584-B00E-4394AC975368}"/>
    <cellStyle name="Nota 6 3 6 3" xfId="26960" xr:uid="{C5CAA8BC-38F6-4455-8D46-33577E2FDEB1}"/>
    <cellStyle name="Nota 6 3 6 4" xfId="26961" xr:uid="{1F7596AE-4A80-4C0B-8A5F-8D38E15A02D4}"/>
    <cellStyle name="Nota 6 3 6 5" xfId="26962" xr:uid="{ABC7A1AB-6B3A-456A-9BF3-81A7A8DF9BD0}"/>
    <cellStyle name="Nota 6 3 7" xfId="26963" xr:uid="{5BEA8A1E-2F10-44DF-9C1B-803731E75F7A}"/>
    <cellStyle name="Nota 6 3 7 2" xfId="26964" xr:uid="{CF643E52-BC4F-4C5A-B055-853CCDB81455}"/>
    <cellStyle name="Nota 6 3 7 3" xfId="26965" xr:uid="{7D0A5D0D-5FF4-4DA0-9CD6-6CA0B6DB1141}"/>
    <cellStyle name="Nota 6 3 7 4" xfId="26966" xr:uid="{0052FDDD-EDB1-4FA1-BBF7-B4DFCCF0DA53}"/>
    <cellStyle name="Nota 6 3 8" xfId="26967" xr:uid="{CFF4BB57-329D-4AB5-A7A9-FEE9D4C00E32}"/>
    <cellStyle name="Nota 6 3 8 2" xfId="26968" xr:uid="{22BE41B6-AAB2-45A5-BF5F-0B78983224D6}"/>
    <cellStyle name="Nota 6 3 8 3" xfId="26969" xr:uid="{CF15145C-FAA0-4B31-B4E6-5A086030D62B}"/>
    <cellStyle name="Nota 6 3 8 4" xfId="26970" xr:uid="{8AEA2D70-C8B7-47B5-BF2A-9E833BFD8988}"/>
    <cellStyle name="Nota 6 3 9" xfId="26971" xr:uid="{1F719E96-72CD-415B-8E99-7035B92DBD14}"/>
    <cellStyle name="Nota 6 3 9 2" xfId="26972" xr:uid="{9FD86F71-E3A2-473B-9F23-C0625BD3AC8F}"/>
    <cellStyle name="Nota 6 3 9 3" xfId="26973" xr:uid="{87FB150D-FB54-433B-AED7-692A62DD60FE}"/>
    <cellStyle name="Nota 6 3 9 4" xfId="26974" xr:uid="{11A1959B-7136-4265-9045-75C7477C6C16}"/>
    <cellStyle name="Nota 6 4" xfId="26975" xr:uid="{EE24423B-D75A-4012-96AF-B0EBC1B7C4F3}"/>
    <cellStyle name="Nota 6 4 10" xfId="26976" xr:uid="{14DFE14F-DE36-4964-9537-589AD4E65A1A}"/>
    <cellStyle name="Nota 6 4 2" xfId="26977" xr:uid="{6254AFBE-F882-4622-9ACA-3E65F6A2DDF0}"/>
    <cellStyle name="Nota 6 4 2 2" xfId="26978" xr:uid="{CDF8D398-76D0-4110-AD51-70D47E16362D}"/>
    <cellStyle name="Nota 6 4 2 3" xfId="26979" xr:uid="{62FB5A93-AFF2-418C-AF04-63A923D923CF}"/>
    <cellStyle name="Nota 6 4 2 4" xfId="26980" xr:uid="{835104C5-B0A8-47FA-AD55-CB89ADA20577}"/>
    <cellStyle name="Nota 6 4 2 5" xfId="26981" xr:uid="{60A943EC-8BE5-4BC8-88E5-625991EBFE52}"/>
    <cellStyle name="Nota 6 4 3" xfId="26982" xr:uid="{006C23FA-1204-41E9-AC79-36DA4EA15DCB}"/>
    <cellStyle name="Nota 6 4 3 2" xfId="26983" xr:uid="{C38AA098-A057-4E64-81DD-C33D5CA424F5}"/>
    <cellStyle name="Nota 6 4 3 3" xfId="26984" xr:uid="{8186481C-32EA-4396-ACBA-2071D36E2401}"/>
    <cellStyle name="Nota 6 4 3 4" xfId="26985" xr:uid="{6AE0132F-B02E-47A4-A954-7BA9A37EA6A4}"/>
    <cellStyle name="Nota 6 4 3 5" xfId="26986" xr:uid="{5DDB6263-0696-43FB-9849-26EBF284AB6E}"/>
    <cellStyle name="Nota 6 4 4" xfId="26987" xr:uid="{1A119090-B2E3-4C5C-8E20-3E3C225B3670}"/>
    <cellStyle name="Nota 6 4 4 2" xfId="26988" xr:uid="{A06DFAAA-99D7-4B4E-968B-194345216B15}"/>
    <cellStyle name="Nota 6 4 4 3" xfId="26989" xr:uid="{363E35BD-266A-4C5E-A735-FD6603FCC0F2}"/>
    <cellStyle name="Nota 6 4 4 4" xfId="26990" xr:uid="{5F9F3D33-F761-42E4-B92F-C82017A57A88}"/>
    <cellStyle name="Nota 6 4 5" xfId="26991" xr:uid="{7CFBCDE2-45E9-43D3-AC17-B2FA9BD02F68}"/>
    <cellStyle name="Nota 6 4 5 2" xfId="26992" xr:uid="{E79A3F4C-2C6F-4D87-8D0F-9E8DACEA1351}"/>
    <cellStyle name="Nota 6 4 5 3" xfId="26993" xr:uid="{C7A38FD1-659F-4359-8B22-0469482C3331}"/>
    <cellStyle name="Nota 6 4 5 4" xfId="26994" xr:uid="{9812156C-F70C-4BCA-92D8-715216010257}"/>
    <cellStyle name="Nota 6 4 6" xfId="26995" xr:uid="{DB4F378C-14A1-4A51-BEAC-451161FD10B6}"/>
    <cellStyle name="Nota 6 4 6 2" xfId="26996" xr:uid="{CD436EB3-905A-4524-B674-366A7183583F}"/>
    <cellStyle name="Nota 6 4 6 3" xfId="26997" xr:uid="{7AF79DC1-148E-4796-94CC-B72ADD0392DE}"/>
    <cellStyle name="Nota 6 4 6 4" xfId="26998" xr:uid="{496E8B8D-0BCA-4699-A3B3-F954D1A28189}"/>
    <cellStyle name="Nota 6 4 7" xfId="26999" xr:uid="{896A01B5-4AFF-4379-8DF7-B3E3B98331C9}"/>
    <cellStyle name="Nota 6 4 8" xfId="27000" xr:uid="{97798D11-532D-4CF1-9C6C-031021D5D465}"/>
    <cellStyle name="Nota 6 4 9" xfId="27001" xr:uid="{3268B1B9-619F-4251-A49F-AD3BD97618FB}"/>
    <cellStyle name="Nota 6 5" xfId="27002" xr:uid="{EB5A5C24-F16E-4DE1-956E-F1A1A372193A}"/>
    <cellStyle name="Nota 6 5 10" xfId="27003" xr:uid="{BA23FB5B-DE03-4486-956F-FE50A0742451}"/>
    <cellStyle name="Nota 6 5 2" xfId="27004" xr:uid="{D4890B56-44F8-4759-BAFD-009A57B097C5}"/>
    <cellStyle name="Nota 6 5 2 2" xfId="27005" xr:uid="{62E996EE-80C4-4C0F-A617-737C6CA9F2F9}"/>
    <cellStyle name="Nota 6 5 2 3" xfId="27006" xr:uid="{AC9E655B-360A-4A06-BD75-3499C0FC5A34}"/>
    <cellStyle name="Nota 6 5 2 4" xfId="27007" xr:uid="{A45D930F-69D3-4785-AB88-01F25103CB01}"/>
    <cellStyle name="Nota 6 5 2 5" xfId="27008" xr:uid="{DC97E5DB-F65A-4896-ADE0-A6082B57E6EE}"/>
    <cellStyle name="Nota 6 5 3" xfId="27009" xr:uid="{84E9B77C-CE1B-4A8A-A260-AA6FB3B35237}"/>
    <cellStyle name="Nota 6 5 3 2" xfId="27010" xr:uid="{4291D4B3-6829-4B06-AC2F-E4C4C9C67DA8}"/>
    <cellStyle name="Nota 6 5 3 3" xfId="27011" xr:uid="{919ADD28-77A3-42FC-833A-8AF52E1033B2}"/>
    <cellStyle name="Nota 6 5 3 4" xfId="27012" xr:uid="{CF8FC349-A5BC-4E61-8AA4-E5FB4FD4F2AC}"/>
    <cellStyle name="Nota 6 5 3 5" xfId="27013" xr:uid="{D6A74E58-A401-49E3-9B34-E06785D9CBEB}"/>
    <cellStyle name="Nota 6 5 4" xfId="27014" xr:uid="{7CDC71D1-47B0-49CB-BD03-B094D71F765E}"/>
    <cellStyle name="Nota 6 5 4 2" xfId="27015" xr:uid="{0DD0905C-A9DB-40F9-9613-AB35A0D1300A}"/>
    <cellStyle name="Nota 6 5 4 3" xfId="27016" xr:uid="{95549CC4-C9FB-4DDF-A3D2-28FC25E2FA00}"/>
    <cellStyle name="Nota 6 5 4 4" xfId="27017" xr:uid="{85B2511F-DB7F-4BF5-B3DC-A67BA57E1A78}"/>
    <cellStyle name="Nota 6 5 5" xfId="27018" xr:uid="{05F7FB38-FB02-4BB5-BD33-F2508FB9BE20}"/>
    <cellStyle name="Nota 6 5 5 2" xfId="27019" xr:uid="{17C94658-F623-4FA4-8C1B-3529AECABD47}"/>
    <cellStyle name="Nota 6 5 5 3" xfId="27020" xr:uid="{39006BAA-BCDB-4207-AEB6-3594F3673708}"/>
    <cellStyle name="Nota 6 5 5 4" xfId="27021" xr:uid="{64EB021C-E5B8-48CC-9A3F-4F2FEC84ED4B}"/>
    <cellStyle name="Nota 6 5 6" xfId="27022" xr:uid="{FFF93120-3C59-495B-8C2A-9E3D5393AFA9}"/>
    <cellStyle name="Nota 6 5 6 2" xfId="27023" xr:uid="{E356A984-BC09-4207-B5EF-CE3D5F5C2C78}"/>
    <cellStyle name="Nota 6 5 6 3" xfId="27024" xr:uid="{1EDD7F04-73D6-41D8-B9C2-1CA231B6B9E5}"/>
    <cellStyle name="Nota 6 5 6 4" xfId="27025" xr:uid="{082A72E3-C4AA-4711-B2D1-FA22FCD6B357}"/>
    <cellStyle name="Nota 6 5 7" xfId="27026" xr:uid="{81AFBB5C-7368-42C1-BBA7-3B8BE5FE4F64}"/>
    <cellStyle name="Nota 6 5 8" xfId="27027" xr:uid="{CD6FE575-D812-4820-A254-973522485E1E}"/>
    <cellStyle name="Nota 6 5 9" xfId="27028" xr:uid="{5C091B90-2567-4A03-B996-E13127142CFB}"/>
    <cellStyle name="Nota 6 6" xfId="27029" xr:uid="{02460B93-56C9-4EED-83A7-BD3A40E78F89}"/>
    <cellStyle name="Nota 6 6 10" xfId="27030" xr:uid="{FE842611-D2FE-4378-A585-D6248E9D4AAB}"/>
    <cellStyle name="Nota 6 6 2" xfId="27031" xr:uid="{CB44EB76-7510-4B31-856B-3064BAD6517F}"/>
    <cellStyle name="Nota 6 6 2 2" xfId="27032" xr:uid="{43FD896B-922D-4506-8B1A-CF2DE9548FE3}"/>
    <cellStyle name="Nota 6 6 2 3" xfId="27033" xr:uid="{31F53EF8-C603-451B-AEE8-13073E2E157C}"/>
    <cellStyle name="Nota 6 6 2 4" xfId="27034" xr:uid="{A8586F81-DB01-4B51-923B-33EEC324168C}"/>
    <cellStyle name="Nota 6 6 2 5" xfId="27035" xr:uid="{30DA090E-FCA4-4B95-B3EC-8AA9754094FE}"/>
    <cellStyle name="Nota 6 6 3" xfId="27036" xr:uid="{7D385B3D-456E-43A6-B93B-C188376905CC}"/>
    <cellStyle name="Nota 6 6 3 2" xfId="27037" xr:uid="{20B33F09-EB67-4AE6-A93E-BC26782704A9}"/>
    <cellStyle name="Nota 6 6 3 3" xfId="27038" xr:uid="{3CD8A5B4-69F2-4D0F-851E-B7072E711CD9}"/>
    <cellStyle name="Nota 6 6 3 4" xfId="27039" xr:uid="{0A193B42-EB69-442E-A388-54AC9FA3B0FE}"/>
    <cellStyle name="Nota 6 6 3 5" xfId="27040" xr:uid="{2B50CF3D-AE00-4DA3-B944-BD93878FB9E6}"/>
    <cellStyle name="Nota 6 6 4" xfId="27041" xr:uid="{FD3A6AEB-1F15-4F57-9C05-46F01D89427A}"/>
    <cellStyle name="Nota 6 6 4 2" xfId="27042" xr:uid="{51FCCEAC-FA0B-4C3D-B4A4-03F445DBE153}"/>
    <cellStyle name="Nota 6 6 4 3" xfId="27043" xr:uid="{61812141-8676-496C-9AC7-B70B447213E5}"/>
    <cellStyle name="Nota 6 6 4 4" xfId="27044" xr:uid="{F2558237-0F5E-427A-9316-DCDDE5BEC360}"/>
    <cellStyle name="Nota 6 6 5" xfId="27045" xr:uid="{A600AE1E-C395-43EA-9097-ED7AEC47BA41}"/>
    <cellStyle name="Nota 6 6 5 2" xfId="27046" xr:uid="{4531AD65-0707-47EB-8149-951F8AC1643E}"/>
    <cellStyle name="Nota 6 6 5 3" xfId="27047" xr:uid="{6DAA08E1-6D4A-406F-9725-4510D4C0386F}"/>
    <cellStyle name="Nota 6 6 5 4" xfId="27048" xr:uid="{C18CA559-EA8E-4FA4-9757-D92088B28DA8}"/>
    <cellStyle name="Nota 6 6 6" xfId="27049" xr:uid="{7F0C5DF7-A570-4BD5-A867-5D3FC19F1A92}"/>
    <cellStyle name="Nota 6 6 6 2" xfId="27050" xr:uid="{1AD82C09-2071-42CE-97D5-CFF6A37BED42}"/>
    <cellStyle name="Nota 6 6 6 3" xfId="27051" xr:uid="{0B707AD6-6E26-4243-BA6F-3CA976C93607}"/>
    <cellStyle name="Nota 6 6 6 4" xfId="27052" xr:uid="{3CB8F5CD-CF94-4EB9-AF9A-987AFD6FD243}"/>
    <cellStyle name="Nota 6 6 7" xfId="27053" xr:uid="{F7832CE7-A2E0-4D0B-BBE8-23ACECDE91E8}"/>
    <cellStyle name="Nota 6 6 8" xfId="27054" xr:uid="{8D471697-B44E-4B03-A4BC-CB01C67AF0A4}"/>
    <cellStyle name="Nota 6 6 9" xfId="27055" xr:uid="{4A74E733-72F7-431C-8466-E24490BE13E1}"/>
    <cellStyle name="Nota 6 7" xfId="27056" xr:uid="{E0BA3324-7931-40A6-AAB2-8C8191BC3371}"/>
    <cellStyle name="Nota 6 7 2" xfId="27057" xr:uid="{900E648F-FC99-45DA-A392-ECA4B6D57CA2}"/>
    <cellStyle name="Nota 6 7 3" xfId="27058" xr:uid="{B5C01006-2BB6-4C96-9F94-BF13B952CF0F}"/>
    <cellStyle name="Nota 6 7 4" xfId="27059" xr:uid="{D96DF78B-8F2B-4A38-B497-8032521E1F12}"/>
    <cellStyle name="Nota 6 7 5" xfId="27060" xr:uid="{9CCDF14D-2ABD-4039-9BC4-FED7F402A02E}"/>
    <cellStyle name="Nota 6 8" xfId="27061" xr:uid="{72B09795-814C-478C-A9A8-92EEA46943AE}"/>
    <cellStyle name="Nota 6 8 2" xfId="27062" xr:uid="{B4C55842-3BC4-493C-9C91-2D172ABD8E2D}"/>
    <cellStyle name="Nota 6 8 3" xfId="27063" xr:uid="{299C5202-3266-429C-A417-57B07DF0E19C}"/>
    <cellStyle name="Nota 6 8 4" xfId="27064" xr:uid="{BB6EC8E8-C9B5-466A-80C0-2F51639D9FCF}"/>
    <cellStyle name="Nota 6 9" xfId="27065" xr:uid="{80C1F452-6AAC-4780-BD20-E6A95CEBBD81}"/>
    <cellStyle name="Nota 6 9 2" xfId="27066" xr:uid="{63527E03-9D2D-4E4D-8ED3-01633AEFAA69}"/>
    <cellStyle name="Nota 6 9 3" xfId="27067" xr:uid="{4F251F68-DBF6-41BD-A305-71E2D2109C10}"/>
    <cellStyle name="Nota 6 9 4" xfId="27068" xr:uid="{E17C1170-DC95-40C8-9950-6AF34AF9632D}"/>
    <cellStyle name="Nota 7" xfId="567" xr:uid="{0EB6DB67-28E1-4401-B78C-DE50DDFE7B99}"/>
    <cellStyle name="Nota 7 10" xfId="27069" xr:uid="{93E2BFF9-FE1E-45AA-B94C-DC3CF00962B3}"/>
    <cellStyle name="Nota 7 10 2" xfId="27070" xr:uid="{0A427211-8C58-47ED-A9FD-DA48CFEC0D4E}"/>
    <cellStyle name="Nota 7 10 3" xfId="27071" xr:uid="{E5DAC65E-897C-4FEE-9EA8-298F2735810D}"/>
    <cellStyle name="Nota 7 10 4" xfId="27072" xr:uid="{43C0D0BF-94D1-4DA0-9B4A-7B4CEAC44A67}"/>
    <cellStyle name="Nota 7 11" xfId="27073" xr:uid="{15E1CFD3-B465-4585-A7A1-DAA4108206FF}"/>
    <cellStyle name="Nota 7 12" xfId="27074" xr:uid="{10C9BF26-74B2-4B61-A1FE-E929726FAA55}"/>
    <cellStyle name="Nota 7 13" xfId="27075" xr:uid="{3D3B8318-5E51-41E2-8020-CE70E10527BA}"/>
    <cellStyle name="Nota 7 14" xfId="27076" xr:uid="{B6A8D400-0E23-4001-A484-94A7D1653A53}"/>
    <cellStyle name="Nota 7 15" xfId="27077" xr:uid="{AE505885-6544-4908-B55E-D79C26B930FA}"/>
    <cellStyle name="Nota 7 16" xfId="27078" xr:uid="{BCC2ECF7-4A17-4F87-8E6B-CD496E9E9952}"/>
    <cellStyle name="Nota 7 17" xfId="27079" xr:uid="{6E827C4F-B33D-4173-AA9B-83221434C697}"/>
    <cellStyle name="Nota 7 2" xfId="751" xr:uid="{67824967-00D6-4468-8D85-DA6C94BF7F4E}"/>
    <cellStyle name="Nota 7 2 10" xfId="27080" xr:uid="{FABDA05D-F74C-4B99-A906-9BED7B1FF55B}"/>
    <cellStyle name="Nota 7 2 10 2" xfId="27081" xr:uid="{DCB05DD9-5346-429C-8CEF-6E78C589F69D}"/>
    <cellStyle name="Nota 7 2 10 3" xfId="27082" xr:uid="{C627E020-4725-40C7-B22B-468FEF5160C3}"/>
    <cellStyle name="Nota 7 2 10 4" xfId="27083" xr:uid="{B738AB58-2BE9-4349-A962-F352C3CBA6E6}"/>
    <cellStyle name="Nota 7 2 11" xfId="27084" xr:uid="{7FB1FF00-2CCC-4D58-BDD3-CE24CDF63EC5}"/>
    <cellStyle name="Nota 7 2 12" xfId="27085" xr:uid="{21846228-ED57-4F16-987E-29856EF0D6E6}"/>
    <cellStyle name="Nota 7 2 13" xfId="27086" xr:uid="{E6C863E8-B340-41CB-81AB-385223441489}"/>
    <cellStyle name="Nota 7 2 14" xfId="27087" xr:uid="{7D796E3B-DC78-49F7-81FD-E9A1065133F8}"/>
    <cellStyle name="Nota 7 2 15" xfId="27088" xr:uid="{A308DF27-73AE-4AFA-8B6B-D54EFBE87167}"/>
    <cellStyle name="Nota 7 2 2" xfId="863" xr:uid="{31EFE693-DDDE-41CF-8DB3-C9A58695681D}"/>
    <cellStyle name="Nota 7 2 2 10" xfId="27089" xr:uid="{1A6A912B-6724-4B70-BD5F-4CFE93ED13D6}"/>
    <cellStyle name="Nota 7 2 2 11" xfId="27090" xr:uid="{BACFC09D-E163-4D27-B2BE-14DB1DB9D1CD}"/>
    <cellStyle name="Nota 7 2 2 12" xfId="27091" xr:uid="{CBE41F1A-993C-40A8-B895-F5D126723E19}"/>
    <cellStyle name="Nota 7 2 2 13" xfId="27092" xr:uid="{DBE0CE48-B129-43D7-B746-3F631D93489C}"/>
    <cellStyle name="Nota 7 2 2 14" xfId="27093" xr:uid="{782D0476-3825-4212-873A-2BB6FA818BAE}"/>
    <cellStyle name="Nota 7 2 2 2" xfId="1114" xr:uid="{8FD32329-847C-462F-B185-CC4668AA0162}"/>
    <cellStyle name="Nota 7 2 2 2 10" xfId="27094" xr:uid="{9D19E47D-8323-407E-8413-558389727503}"/>
    <cellStyle name="Nota 7 2 2 2 11" xfId="27095" xr:uid="{E337488D-0AEF-4827-B630-5519E95F99F2}"/>
    <cellStyle name="Nota 7 2 2 2 12" xfId="27096" xr:uid="{3A09493A-5B85-4F1F-8BD1-0624F712EAF5}"/>
    <cellStyle name="Nota 7 2 2 2 13" xfId="27097" xr:uid="{BE152A52-C513-4B47-B4CF-8589D8AED3EC}"/>
    <cellStyle name="Nota 7 2 2 2 14" xfId="27098" xr:uid="{40865A67-1F51-4D13-8B8F-5FC3C87FAE5A}"/>
    <cellStyle name="Nota 7 2 2 2 2" xfId="27099" xr:uid="{917B011D-B257-4200-9656-D7816F947FA0}"/>
    <cellStyle name="Nota 7 2 2 2 2 10" xfId="27100" xr:uid="{5E8DA0E7-10F9-4287-AADB-1A9CFDF470A2}"/>
    <cellStyle name="Nota 7 2 2 2 2 2" xfId="27101" xr:uid="{3A7D8F13-945B-4EEF-9A43-16404F310F05}"/>
    <cellStyle name="Nota 7 2 2 2 2 2 2" xfId="27102" xr:uid="{3EC890C9-D2EC-4813-B8EC-A4E83E2CE528}"/>
    <cellStyle name="Nota 7 2 2 2 2 2 3" xfId="27103" xr:uid="{E40FADAA-31C2-4452-AB16-DFA57D55BEED}"/>
    <cellStyle name="Nota 7 2 2 2 2 2 4" xfId="27104" xr:uid="{71FC2BE7-6EB7-4744-A0AC-707CFE7DF355}"/>
    <cellStyle name="Nota 7 2 2 2 2 2 5" xfId="27105" xr:uid="{3064546D-F4EC-4ECB-8D19-1D55334D0551}"/>
    <cellStyle name="Nota 7 2 2 2 2 3" xfId="27106" xr:uid="{7C6C0E86-DC47-4926-974F-5C92F23B63CC}"/>
    <cellStyle name="Nota 7 2 2 2 2 3 2" xfId="27107" xr:uid="{A7CAB2C8-B941-4A7E-98D8-E5E066FB94ED}"/>
    <cellStyle name="Nota 7 2 2 2 2 3 3" xfId="27108" xr:uid="{F1344C90-2FCA-441A-80E5-7E79DDB30DCD}"/>
    <cellStyle name="Nota 7 2 2 2 2 3 4" xfId="27109" xr:uid="{A090710A-AF93-46CA-8321-E2395388C79D}"/>
    <cellStyle name="Nota 7 2 2 2 2 3 5" xfId="27110" xr:uid="{9E4A8738-F4A6-4186-8C1A-579C14560E2F}"/>
    <cellStyle name="Nota 7 2 2 2 2 4" xfId="27111" xr:uid="{6B09E3EC-BAF5-4696-BAE8-6878894E8A95}"/>
    <cellStyle name="Nota 7 2 2 2 2 4 2" xfId="27112" xr:uid="{84AA7DE3-78F3-4D62-8F7F-AE74EDA887C8}"/>
    <cellStyle name="Nota 7 2 2 2 2 4 3" xfId="27113" xr:uid="{9A5BBCDF-AC1E-4119-B765-FB8C138095A7}"/>
    <cellStyle name="Nota 7 2 2 2 2 4 4" xfId="27114" xr:uid="{349B7598-9668-420C-B678-C3A5DBDF8157}"/>
    <cellStyle name="Nota 7 2 2 2 2 5" xfId="27115" xr:uid="{3A3616EB-34CC-4428-97B0-47E08AB185C5}"/>
    <cellStyle name="Nota 7 2 2 2 2 5 2" xfId="27116" xr:uid="{7F62CA4A-D850-435C-899F-82BADBC2B65D}"/>
    <cellStyle name="Nota 7 2 2 2 2 5 3" xfId="27117" xr:uid="{C5A68493-6D50-485D-BA17-868ACC2FD711}"/>
    <cellStyle name="Nota 7 2 2 2 2 5 4" xfId="27118" xr:uid="{657B5143-E66A-4841-91CC-08F1820A405A}"/>
    <cellStyle name="Nota 7 2 2 2 2 6" xfId="27119" xr:uid="{423DE7A8-444D-4FE7-9B59-6D7CBBB5721D}"/>
    <cellStyle name="Nota 7 2 2 2 2 6 2" xfId="27120" xr:uid="{6F8DBB80-7DF3-4096-A64D-11EB7176872D}"/>
    <cellStyle name="Nota 7 2 2 2 2 6 3" xfId="27121" xr:uid="{B9C850CF-28E1-4C31-93EA-0755FC101057}"/>
    <cellStyle name="Nota 7 2 2 2 2 6 4" xfId="27122" xr:uid="{67CB33F2-286E-4C82-A094-FFF5F0B49244}"/>
    <cellStyle name="Nota 7 2 2 2 2 7" xfId="27123" xr:uid="{7586FD3B-243F-414A-A79F-3BD33FB775F9}"/>
    <cellStyle name="Nota 7 2 2 2 2 8" xfId="27124" xr:uid="{DE1DD5A5-D6DD-4DBA-9D66-4F06CD280CCD}"/>
    <cellStyle name="Nota 7 2 2 2 2 9" xfId="27125" xr:uid="{DE70BDD8-18B2-4E99-B893-452DEDE330DA}"/>
    <cellStyle name="Nota 7 2 2 2 3" xfId="27126" xr:uid="{7FB94AD9-ABFA-4B02-B3F5-4937585CF0AD}"/>
    <cellStyle name="Nota 7 2 2 2 3 10" xfId="27127" xr:uid="{0E31CFFE-0CB3-4FF8-BAD2-FD20CA76BE62}"/>
    <cellStyle name="Nota 7 2 2 2 3 2" xfId="27128" xr:uid="{1BD72FB6-A7EB-4281-8499-BC1283CC4F01}"/>
    <cellStyle name="Nota 7 2 2 2 3 2 2" xfId="27129" xr:uid="{C351470B-E663-49DB-8ADE-9045EF535CD9}"/>
    <cellStyle name="Nota 7 2 2 2 3 2 3" xfId="27130" xr:uid="{81EAB690-ED75-4374-9E24-4C16FD48F82B}"/>
    <cellStyle name="Nota 7 2 2 2 3 2 4" xfId="27131" xr:uid="{1E2529B8-65D3-41AB-BEB2-C4AEA01335EB}"/>
    <cellStyle name="Nota 7 2 2 2 3 2 5" xfId="27132" xr:uid="{C2B7F1D6-4830-40C1-A114-CB476ACB50B5}"/>
    <cellStyle name="Nota 7 2 2 2 3 3" xfId="27133" xr:uid="{9CEDD98B-AF65-4A5B-9587-A4947FA814FD}"/>
    <cellStyle name="Nota 7 2 2 2 3 3 2" xfId="27134" xr:uid="{74246FB6-A0E7-4DA2-9CFB-B6ACB7CEAA17}"/>
    <cellStyle name="Nota 7 2 2 2 3 3 3" xfId="27135" xr:uid="{9171857B-97FA-4CC2-BB95-D38BB21880D9}"/>
    <cellStyle name="Nota 7 2 2 2 3 3 4" xfId="27136" xr:uid="{49E0E0B4-CF48-4609-8BB4-8E9AE56FBAE5}"/>
    <cellStyle name="Nota 7 2 2 2 3 3 5" xfId="27137" xr:uid="{1AA51842-C1AF-4DB5-A82F-36E295EE5027}"/>
    <cellStyle name="Nota 7 2 2 2 3 4" xfId="27138" xr:uid="{81DCC4CC-70B1-48CD-A174-51704A0B5C8B}"/>
    <cellStyle name="Nota 7 2 2 2 3 4 2" xfId="27139" xr:uid="{813132AB-BE10-41E2-9971-9931AE6E53DB}"/>
    <cellStyle name="Nota 7 2 2 2 3 4 3" xfId="27140" xr:uid="{1E9A4FB4-9992-42C6-AA53-93C9D0525A08}"/>
    <cellStyle name="Nota 7 2 2 2 3 4 4" xfId="27141" xr:uid="{E4F24039-881C-4562-BF41-B64EFF310FE6}"/>
    <cellStyle name="Nota 7 2 2 2 3 5" xfId="27142" xr:uid="{20EAF6D0-FCF0-41F7-911B-2222AABC7908}"/>
    <cellStyle name="Nota 7 2 2 2 3 5 2" xfId="27143" xr:uid="{F947FA52-852A-434A-8260-5768F3444B27}"/>
    <cellStyle name="Nota 7 2 2 2 3 5 3" xfId="27144" xr:uid="{2AF7B65A-BA98-4745-BF24-DD79E998C159}"/>
    <cellStyle name="Nota 7 2 2 2 3 5 4" xfId="27145" xr:uid="{EF072E0A-2309-4971-ABA2-A44BE20C323C}"/>
    <cellStyle name="Nota 7 2 2 2 3 6" xfId="27146" xr:uid="{4DB7B7AC-EA64-43C2-8E82-16CAD3EBE17C}"/>
    <cellStyle name="Nota 7 2 2 2 3 6 2" xfId="27147" xr:uid="{D8B846C1-45D5-4D5D-858A-A00473081E24}"/>
    <cellStyle name="Nota 7 2 2 2 3 6 3" xfId="27148" xr:uid="{E8D2C3A9-892A-4673-9278-CAA36F90C11F}"/>
    <cellStyle name="Nota 7 2 2 2 3 6 4" xfId="27149" xr:uid="{97734180-9ED9-4176-BC33-9D341613DBFA}"/>
    <cellStyle name="Nota 7 2 2 2 3 7" xfId="27150" xr:uid="{5202CA6C-0946-41FE-B7C6-18662BA45756}"/>
    <cellStyle name="Nota 7 2 2 2 3 8" xfId="27151" xr:uid="{DBA74634-5583-41BD-A836-55020FD33949}"/>
    <cellStyle name="Nota 7 2 2 2 3 9" xfId="27152" xr:uid="{7A27C28D-EB6F-4263-8E40-E9864BB32B25}"/>
    <cellStyle name="Nota 7 2 2 2 4" xfId="27153" xr:uid="{7252D232-E608-4D24-9D8A-9E9BEC221256}"/>
    <cellStyle name="Nota 7 2 2 2 4 2" xfId="27154" xr:uid="{27091158-2E09-43B5-B7FE-C69F46C0F0F6}"/>
    <cellStyle name="Nota 7 2 2 2 4 3" xfId="27155" xr:uid="{D2A6C7E7-57F6-4F16-906E-9B556F8C099A}"/>
    <cellStyle name="Nota 7 2 2 2 4 4" xfId="27156" xr:uid="{C34325BC-F831-4D1A-BCEC-5CA4ED1A56E6}"/>
    <cellStyle name="Nota 7 2 2 2 4 5" xfId="27157" xr:uid="{81136CDA-2AA2-40EF-93E2-B436E9CE958E}"/>
    <cellStyle name="Nota 7 2 2 2 5" xfId="27158" xr:uid="{B6149E7F-912B-4761-8A35-214F958C134F}"/>
    <cellStyle name="Nota 7 2 2 2 5 2" xfId="27159" xr:uid="{215FF704-1999-4C8C-9AB1-F3903AA6AA51}"/>
    <cellStyle name="Nota 7 2 2 2 5 3" xfId="27160" xr:uid="{DCC2EB09-DFAB-45B6-B331-C3A78F178690}"/>
    <cellStyle name="Nota 7 2 2 2 5 4" xfId="27161" xr:uid="{43B7FA4B-B408-4818-A87C-E36582DDFAD1}"/>
    <cellStyle name="Nota 7 2 2 2 5 5" xfId="27162" xr:uid="{7FAFD98B-9DD5-4B68-BE91-F91796BB92C8}"/>
    <cellStyle name="Nota 7 2 2 2 6" xfId="27163" xr:uid="{71CCD594-ED9C-46E1-9E38-BEC6A0471812}"/>
    <cellStyle name="Nota 7 2 2 2 6 2" xfId="27164" xr:uid="{A3B5D1B1-BEE1-4337-B6E9-220472A1FD6B}"/>
    <cellStyle name="Nota 7 2 2 2 6 3" xfId="27165" xr:uid="{3BC03376-F4F0-4C2A-AED8-82A4E3738C01}"/>
    <cellStyle name="Nota 7 2 2 2 6 4" xfId="27166" xr:uid="{DACAB0DE-EA32-4E43-BF80-23D0A9152E8F}"/>
    <cellStyle name="Nota 7 2 2 2 7" xfId="27167" xr:uid="{8720AB22-64EC-4E8C-8F82-D85A1B837112}"/>
    <cellStyle name="Nota 7 2 2 2 7 2" xfId="27168" xr:uid="{4C7534A6-278B-4890-A38F-C8690CD4AC0F}"/>
    <cellStyle name="Nota 7 2 2 2 7 3" xfId="27169" xr:uid="{1C24D2C1-2805-4591-AB64-4BBF045D9D8A}"/>
    <cellStyle name="Nota 7 2 2 2 7 4" xfId="27170" xr:uid="{5BE522B2-D0B4-4327-A177-7749C2FB7007}"/>
    <cellStyle name="Nota 7 2 2 2 8" xfId="27171" xr:uid="{E405A1CD-517C-4CA8-9AAC-B904071D7EDC}"/>
    <cellStyle name="Nota 7 2 2 2 8 2" xfId="27172" xr:uid="{1E6A8710-8DF1-4A3B-946E-E11F7B19AE54}"/>
    <cellStyle name="Nota 7 2 2 2 8 3" xfId="27173" xr:uid="{F5737CAE-2388-47CC-83C0-C6710C2B9B67}"/>
    <cellStyle name="Nota 7 2 2 2 8 4" xfId="27174" xr:uid="{83B02A31-CB5E-4E55-9A3A-6812DDBDC510}"/>
    <cellStyle name="Nota 7 2 2 2 9" xfId="27175" xr:uid="{0646C805-8E94-402A-90A9-36A2C60AE112}"/>
    <cellStyle name="Nota 7 2 2 3" xfId="27176" xr:uid="{7B289250-B105-4D9B-8AC2-E777A5AC3668}"/>
    <cellStyle name="Nota 7 2 2 3 10" xfId="27177" xr:uid="{6455AB83-7932-4FFC-BB22-4B27E36AC827}"/>
    <cellStyle name="Nota 7 2 2 3 2" xfId="27178" xr:uid="{88BDD2BC-A3CD-4A46-A072-91E8D8030B5D}"/>
    <cellStyle name="Nota 7 2 2 3 2 2" xfId="27179" xr:uid="{2726925B-B652-483A-A620-B9B595AF74B7}"/>
    <cellStyle name="Nota 7 2 2 3 2 3" xfId="27180" xr:uid="{EC020047-620E-4792-9026-E58C389A833E}"/>
    <cellStyle name="Nota 7 2 2 3 2 4" xfId="27181" xr:uid="{057B6484-B465-4EAE-A110-ED3B9F5ED324}"/>
    <cellStyle name="Nota 7 2 2 3 2 5" xfId="27182" xr:uid="{D91D5594-3FE1-4D8B-8EF1-2DEB670A426A}"/>
    <cellStyle name="Nota 7 2 2 3 3" xfId="27183" xr:uid="{28C00E00-BABA-4D85-A14A-5319530FB36E}"/>
    <cellStyle name="Nota 7 2 2 3 3 2" xfId="27184" xr:uid="{9FBB0E58-8786-4556-A0D0-E9A3E8799791}"/>
    <cellStyle name="Nota 7 2 2 3 3 3" xfId="27185" xr:uid="{881BB314-FD83-422E-8D01-64E6A8BB130F}"/>
    <cellStyle name="Nota 7 2 2 3 3 4" xfId="27186" xr:uid="{66CC4882-D709-4771-9182-0A09F1C9CD9A}"/>
    <cellStyle name="Nota 7 2 2 3 3 5" xfId="27187" xr:uid="{6625ACA1-E8E6-4A53-A53C-020DDC504B95}"/>
    <cellStyle name="Nota 7 2 2 3 4" xfId="27188" xr:uid="{4EE585BA-437D-4191-8CDE-9A009F4437EA}"/>
    <cellStyle name="Nota 7 2 2 3 4 2" xfId="27189" xr:uid="{A9CB3DB9-CE92-45EA-BE6D-95C4C9D6E222}"/>
    <cellStyle name="Nota 7 2 2 3 4 3" xfId="27190" xr:uid="{8411275E-A8AC-4B7F-B2C8-68831B9F3ADE}"/>
    <cellStyle name="Nota 7 2 2 3 4 4" xfId="27191" xr:uid="{587E1DE0-0E73-4A6A-9448-47ED4F1452E8}"/>
    <cellStyle name="Nota 7 2 2 3 5" xfId="27192" xr:uid="{85F52655-68FF-49F5-A82B-C153C04A95ED}"/>
    <cellStyle name="Nota 7 2 2 3 5 2" xfId="27193" xr:uid="{05CB1F5F-B7EE-4BBE-B80A-4E3A63E3001F}"/>
    <cellStyle name="Nota 7 2 2 3 5 3" xfId="27194" xr:uid="{4A3D4C31-943C-497C-A61A-65F52EBEF522}"/>
    <cellStyle name="Nota 7 2 2 3 5 4" xfId="27195" xr:uid="{15AD6F53-E09E-407A-AC45-C03BB0353C8A}"/>
    <cellStyle name="Nota 7 2 2 3 6" xfId="27196" xr:uid="{C78600E3-9344-4114-AE84-5659363F206B}"/>
    <cellStyle name="Nota 7 2 2 3 6 2" xfId="27197" xr:uid="{99986911-4295-44C1-9C43-EFA17368B473}"/>
    <cellStyle name="Nota 7 2 2 3 6 3" xfId="27198" xr:uid="{F213D677-7808-4B91-8D0A-9FBB65DBC2B2}"/>
    <cellStyle name="Nota 7 2 2 3 6 4" xfId="27199" xr:uid="{59BD1128-8B8B-4F91-A221-D44BEEA69179}"/>
    <cellStyle name="Nota 7 2 2 3 7" xfId="27200" xr:uid="{9E8F473F-89E5-4C3A-9D43-A910E8B11B7B}"/>
    <cellStyle name="Nota 7 2 2 3 8" xfId="27201" xr:uid="{BA9EB437-0AEB-4CAA-A7B8-CC44145B3BCD}"/>
    <cellStyle name="Nota 7 2 2 3 9" xfId="27202" xr:uid="{2B54ABED-060E-45FE-9E69-2E6B4B411C0B}"/>
    <cellStyle name="Nota 7 2 2 4" xfId="27203" xr:uid="{20F38998-C364-471A-9580-BD71B7656A22}"/>
    <cellStyle name="Nota 7 2 2 4 10" xfId="27204" xr:uid="{40950A88-4099-46B3-AC13-B145F545C7B7}"/>
    <cellStyle name="Nota 7 2 2 4 2" xfId="27205" xr:uid="{E10C0509-22B6-45E9-8529-235758735AA1}"/>
    <cellStyle name="Nota 7 2 2 4 2 2" xfId="27206" xr:uid="{3855383F-99D5-43A2-A9C8-88BE2E87EEEF}"/>
    <cellStyle name="Nota 7 2 2 4 2 3" xfId="27207" xr:uid="{B5982476-260E-4075-B5AF-6A7A796E25B8}"/>
    <cellStyle name="Nota 7 2 2 4 2 4" xfId="27208" xr:uid="{56B258E7-388C-4AAD-9C93-864D2CE92E07}"/>
    <cellStyle name="Nota 7 2 2 4 2 5" xfId="27209" xr:uid="{353D8719-1EF3-4B84-852A-3ECE97E2FEA2}"/>
    <cellStyle name="Nota 7 2 2 4 3" xfId="27210" xr:uid="{65D843B3-41DE-4D7D-BAAC-DE02A91E91D0}"/>
    <cellStyle name="Nota 7 2 2 4 3 2" xfId="27211" xr:uid="{8CF385EE-9D56-46A5-8010-957C63557E87}"/>
    <cellStyle name="Nota 7 2 2 4 3 3" xfId="27212" xr:uid="{317238F9-6ABA-417A-A8F5-9C30DAA2CB40}"/>
    <cellStyle name="Nota 7 2 2 4 3 4" xfId="27213" xr:uid="{05080822-E132-4C23-9C24-B3D6C300184A}"/>
    <cellStyle name="Nota 7 2 2 4 3 5" xfId="27214" xr:uid="{2D4304C5-1680-436C-941A-6A82B4EF49B5}"/>
    <cellStyle name="Nota 7 2 2 4 4" xfId="27215" xr:uid="{BC8C6DC4-A4D8-496D-86D5-E5A5EB7CA322}"/>
    <cellStyle name="Nota 7 2 2 4 4 2" xfId="27216" xr:uid="{CE13E9B9-8DE5-462A-AFE6-1D3702F07176}"/>
    <cellStyle name="Nota 7 2 2 4 4 3" xfId="27217" xr:uid="{D878B1AF-EF5B-4F91-BF76-4333DCF4C11E}"/>
    <cellStyle name="Nota 7 2 2 4 4 4" xfId="27218" xr:uid="{80B2C01B-C24F-41E1-B2EE-4476E0753D77}"/>
    <cellStyle name="Nota 7 2 2 4 5" xfId="27219" xr:uid="{398D0051-4C72-4B9D-9029-58B74472B0DD}"/>
    <cellStyle name="Nota 7 2 2 4 5 2" xfId="27220" xr:uid="{1FCBD3D1-4D98-45E9-98EA-4951601AE749}"/>
    <cellStyle name="Nota 7 2 2 4 5 3" xfId="27221" xr:uid="{9471CC9B-3CC0-4BFF-B448-439E08AF5194}"/>
    <cellStyle name="Nota 7 2 2 4 5 4" xfId="27222" xr:uid="{CC6E6703-3D74-4A95-93B7-F254D8556EE0}"/>
    <cellStyle name="Nota 7 2 2 4 6" xfId="27223" xr:uid="{25AA3758-78A7-4AC8-B236-2B98BC4AE728}"/>
    <cellStyle name="Nota 7 2 2 4 6 2" xfId="27224" xr:uid="{E5749B46-C6A5-41E1-829F-18C28A41A520}"/>
    <cellStyle name="Nota 7 2 2 4 6 3" xfId="27225" xr:uid="{28ABA65D-0CA5-4B48-A9EF-38480D67B69F}"/>
    <cellStyle name="Nota 7 2 2 4 6 4" xfId="27226" xr:uid="{77A48DE2-E71A-4D2F-9739-20E76AD26EF5}"/>
    <cellStyle name="Nota 7 2 2 4 7" xfId="27227" xr:uid="{87B13220-B1B3-433E-8E06-2323259CAE0F}"/>
    <cellStyle name="Nota 7 2 2 4 8" xfId="27228" xr:uid="{D723556D-7815-412E-8F64-FC0DFF02F931}"/>
    <cellStyle name="Nota 7 2 2 4 9" xfId="27229" xr:uid="{6E1D5945-290A-41A8-88BA-9A0BDECD517A}"/>
    <cellStyle name="Nota 7 2 2 5" xfId="27230" xr:uid="{E73E981B-DD01-49DD-B98B-3BD2D93B092C}"/>
    <cellStyle name="Nota 7 2 2 5 10" xfId="27231" xr:uid="{D03C21C9-0A24-4894-A93B-88DC60DEFC98}"/>
    <cellStyle name="Nota 7 2 2 5 2" xfId="27232" xr:uid="{C5506CC9-0C78-494F-A21C-13D7E30D1E64}"/>
    <cellStyle name="Nota 7 2 2 5 2 2" xfId="27233" xr:uid="{0A8F9155-1A60-4AB0-BF1C-325A5677280B}"/>
    <cellStyle name="Nota 7 2 2 5 2 3" xfId="27234" xr:uid="{31815A50-A944-41D2-80AA-11A034585E4F}"/>
    <cellStyle name="Nota 7 2 2 5 2 4" xfId="27235" xr:uid="{AA213E3D-C7BB-4934-8AA7-23ABC799BED9}"/>
    <cellStyle name="Nota 7 2 2 5 2 5" xfId="27236" xr:uid="{5D772DD3-38D1-4404-A90C-D078F3C89CFD}"/>
    <cellStyle name="Nota 7 2 2 5 3" xfId="27237" xr:uid="{B7A29081-1BE0-44BC-87CB-73E20A0243AD}"/>
    <cellStyle name="Nota 7 2 2 5 3 2" xfId="27238" xr:uid="{11041402-906E-4BE1-84D9-B7E654A30C9C}"/>
    <cellStyle name="Nota 7 2 2 5 3 3" xfId="27239" xr:uid="{34485755-A092-49F0-8A33-9C197DCB16F5}"/>
    <cellStyle name="Nota 7 2 2 5 3 4" xfId="27240" xr:uid="{9A54450D-6415-415F-B6A9-800F69574C4D}"/>
    <cellStyle name="Nota 7 2 2 5 3 5" xfId="27241" xr:uid="{732BEE74-714C-4645-9946-9E014671DAA1}"/>
    <cellStyle name="Nota 7 2 2 5 4" xfId="27242" xr:uid="{D8684FFD-71F7-4D8E-B183-5A5346236576}"/>
    <cellStyle name="Nota 7 2 2 5 4 2" xfId="27243" xr:uid="{78B073C8-062C-456C-8012-BEBCE6DFFCCE}"/>
    <cellStyle name="Nota 7 2 2 5 4 3" xfId="27244" xr:uid="{D78FCE37-FA9D-4D9D-A932-2FD9AFFFA6A4}"/>
    <cellStyle name="Nota 7 2 2 5 4 4" xfId="27245" xr:uid="{510E8D2A-0C67-4358-8FB6-DA35C1D77E68}"/>
    <cellStyle name="Nota 7 2 2 5 5" xfId="27246" xr:uid="{824CC0D5-D11A-438D-A6D6-523A3F9CD989}"/>
    <cellStyle name="Nota 7 2 2 5 5 2" xfId="27247" xr:uid="{B7232260-48CF-4A2D-A3E8-2E3961665D4B}"/>
    <cellStyle name="Nota 7 2 2 5 5 3" xfId="27248" xr:uid="{8AE9099D-E942-478C-9B2F-3504D59AD4E6}"/>
    <cellStyle name="Nota 7 2 2 5 5 4" xfId="27249" xr:uid="{79DD2E7E-1C71-44C5-B33E-ACC2F986BA50}"/>
    <cellStyle name="Nota 7 2 2 5 6" xfId="27250" xr:uid="{2D4AF1D9-A29F-4D74-9501-19C1A03FF110}"/>
    <cellStyle name="Nota 7 2 2 5 6 2" xfId="27251" xr:uid="{D34D4276-8D19-4204-B62B-86E292F3D6D2}"/>
    <cellStyle name="Nota 7 2 2 5 6 3" xfId="27252" xr:uid="{34688A6C-333A-4DB9-9D3B-6E5EA8ACB964}"/>
    <cellStyle name="Nota 7 2 2 5 6 4" xfId="27253" xr:uid="{709D38C1-7803-4F11-9CA3-50ED4506C727}"/>
    <cellStyle name="Nota 7 2 2 5 7" xfId="27254" xr:uid="{372F38F1-10DF-4A7C-A4FB-5AA9D91597D4}"/>
    <cellStyle name="Nota 7 2 2 5 8" xfId="27255" xr:uid="{1F417948-2719-45AE-9E41-BDAA9CB9DACB}"/>
    <cellStyle name="Nota 7 2 2 5 9" xfId="27256" xr:uid="{B7495B6A-5AE1-4458-8A86-7E0055C412C2}"/>
    <cellStyle name="Nota 7 2 2 6" xfId="27257" xr:uid="{84E5C3F5-8E2C-4A00-8DA6-DB90054165D6}"/>
    <cellStyle name="Nota 7 2 2 6 2" xfId="27258" xr:uid="{3032378D-8B66-4536-9CCF-590F774FFF40}"/>
    <cellStyle name="Nota 7 2 2 6 3" xfId="27259" xr:uid="{070A0C70-21F0-489E-A8C4-4FD5A4BB47F8}"/>
    <cellStyle name="Nota 7 2 2 6 4" xfId="27260" xr:uid="{A80E5014-7CC4-4823-8420-D7ECB4B26A0E}"/>
    <cellStyle name="Nota 7 2 2 6 5" xfId="27261" xr:uid="{148205C0-75A1-498A-AA93-E1D46DD044A9}"/>
    <cellStyle name="Nota 7 2 2 7" xfId="27262" xr:uid="{75BE99A9-24BE-4EBA-B0BF-1F7848D1E67D}"/>
    <cellStyle name="Nota 7 2 2 7 2" xfId="27263" xr:uid="{F1BFD29D-01BA-4999-93ED-E2A6C989A850}"/>
    <cellStyle name="Nota 7 2 2 7 3" xfId="27264" xr:uid="{EA10F21A-AC1F-4326-877C-C8587617366E}"/>
    <cellStyle name="Nota 7 2 2 7 4" xfId="27265" xr:uid="{497B45A9-84D0-4F0E-B45F-565917B8A5CC}"/>
    <cellStyle name="Nota 7 2 2 8" xfId="27266" xr:uid="{EC8C80F7-8EC4-4995-9389-102ABAE4E707}"/>
    <cellStyle name="Nota 7 2 2 8 2" xfId="27267" xr:uid="{886EFBC2-33E0-4FE2-B240-EAF05A9C4677}"/>
    <cellStyle name="Nota 7 2 2 8 3" xfId="27268" xr:uid="{43ABDFBA-1BC5-4CE8-8BF6-D4B6ECE04001}"/>
    <cellStyle name="Nota 7 2 2 8 4" xfId="27269" xr:uid="{771C5B6B-D16E-4CC2-AD79-36C7000DB8FA}"/>
    <cellStyle name="Nota 7 2 2 9" xfId="27270" xr:uid="{D9067690-3EEB-4644-BEB0-A45B37AD8A26}"/>
    <cellStyle name="Nota 7 2 2 9 2" xfId="27271" xr:uid="{8F8ED7C9-0713-4A38-A142-109C27561940}"/>
    <cellStyle name="Nota 7 2 2 9 3" xfId="27272" xr:uid="{D2B2842A-F40B-4E86-8F15-CE8031908115}"/>
    <cellStyle name="Nota 7 2 2 9 4" xfId="27273" xr:uid="{144ABE78-7395-4141-A993-5F7562D0D47B}"/>
    <cellStyle name="Nota 7 2 3" xfId="1002" xr:uid="{BE8022FB-C811-4428-A7AF-DF6EF7200592}"/>
    <cellStyle name="Nota 7 2 3 10" xfId="27274" xr:uid="{0F326C03-7A12-4AA6-BE0B-CA4FC5611E05}"/>
    <cellStyle name="Nota 7 2 3 11" xfId="27275" xr:uid="{093C37E4-76B9-4A21-A6E4-1AF99673B39D}"/>
    <cellStyle name="Nota 7 2 3 12" xfId="27276" xr:uid="{FFCF193E-C033-4F23-B0BB-FABA16A50A8B}"/>
    <cellStyle name="Nota 7 2 3 13" xfId="27277" xr:uid="{1DAD0BE5-B841-45E9-BED0-615006A2FADC}"/>
    <cellStyle name="Nota 7 2 3 14" xfId="27278" xr:uid="{358C5764-DC78-4A12-B6D0-85C81EB3AC89}"/>
    <cellStyle name="Nota 7 2 3 2" xfId="27279" xr:uid="{7B0A85EC-DE89-4BA9-B6EE-CE4954F94221}"/>
    <cellStyle name="Nota 7 2 3 2 10" xfId="27280" xr:uid="{DAAC5B73-A57E-40E0-B943-C30B2168AB52}"/>
    <cellStyle name="Nota 7 2 3 2 2" xfId="27281" xr:uid="{A12DEE10-1141-45E4-B02C-CC7D9839CA6A}"/>
    <cellStyle name="Nota 7 2 3 2 2 2" xfId="27282" xr:uid="{7402A706-0C3D-45B5-80E2-5E2BADCA12D3}"/>
    <cellStyle name="Nota 7 2 3 2 2 3" xfId="27283" xr:uid="{40A3A12E-2E42-4FFD-9500-1147C483AE9B}"/>
    <cellStyle name="Nota 7 2 3 2 2 4" xfId="27284" xr:uid="{257290BB-5F3A-4189-B820-65EA61896EEF}"/>
    <cellStyle name="Nota 7 2 3 2 2 5" xfId="27285" xr:uid="{6AEC07F8-DCEE-4D86-B759-4190611541F0}"/>
    <cellStyle name="Nota 7 2 3 2 3" xfId="27286" xr:uid="{9FCC8180-DB1B-47E7-AF6C-AD2DA8DBFCC5}"/>
    <cellStyle name="Nota 7 2 3 2 3 2" xfId="27287" xr:uid="{64840282-9D83-4667-8640-2FF9E971DC1A}"/>
    <cellStyle name="Nota 7 2 3 2 3 3" xfId="27288" xr:uid="{AF56ED6D-2CB3-4115-8FE2-D6E0D1BE9140}"/>
    <cellStyle name="Nota 7 2 3 2 3 4" xfId="27289" xr:uid="{59811AF7-F847-4F2F-A709-B5B9D14B36B8}"/>
    <cellStyle name="Nota 7 2 3 2 3 5" xfId="27290" xr:uid="{81F4B995-D4CC-4C16-A309-654D2F7C7F74}"/>
    <cellStyle name="Nota 7 2 3 2 4" xfId="27291" xr:uid="{CA9F4F24-362D-4F64-B258-A47A6A7D44A9}"/>
    <cellStyle name="Nota 7 2 3 2 4 2" xfId="27292" xr:uid="{4CE72D07-E764-4F1D-8B65-E848D35BA813}"/>
    <cellStyle name="Nota 7 2 3 2 4 3" xfId="27293" xr:uid="{EB20654D-C401-4A89-A70F-AC69AE60A26A}"/>
    <cellStyle name="Nota 7 2 3 2 4 4" xfId="27294" xr:uid="{A555F74C-D497-47FD-8BBD-1559C6D27F02}"/>
    <cellStyle name="Nota 7 2 3 2 5" xfId="27295" xr:uid="{B569A916-AAB5-4153-BFFB-6477F6E1B940}"/>
    <cellStyle name="Nota 7 2 3 2 5 2" xfId="27296" xr:uid="{4C1F415E-E9D7-4267-BA15-E555C5308C08}"/>
    <cellStyle name="Nota 7 2 3 2 5 3" xfId="27297" xr:uid="{2F636FEA-7879-4514-9D35-352308F7E234}"/>
    <cellStyle name="Nota 7 2 3 2 5 4" xfId="27298" xr:uid="{3B9C214D-73A2-40CC-BAF1-591149AB221E}"/>
    <cellStyle name="Nota 7 2 3 2 6" xfId="27299" xr:uid="{CF0AACCD-5FC9-42BF-9751-8B1A7B95957F}"/>
    <cellStyle name="Nota 7 2 3 2 6 2" xfId="27300" xr:uid="{FD947B8C-05B2-40A6-9701-970B2CBD67AB}"/>
    <cellStyle name="Nota 7 2 3 2 6 3" xfId="27301" xr:uid="{839E7FE2-27E8-4B4E-8D54-4B4432BEB1F2}"/>
    <cellStyle name="Nota 7 2 3 2 6 4" xfId="27302" xr:uid="{DE098361-1F43-4153-B6C5-2ACBBA5DEBF4}"/>
    <cellStyle name="Nota 7 2 3 2 7" xfId="27303" xr:uid="{DEF422B3-3A4A-4D7D-8FD9-66AB02230A9B}"/>
    <cellStyle name="Nota 7 2 3 2 8" xfId="27304" xr:uid="{44D35F06-903C-417B-8ACF-D3CC92B2A74A}"/>
    <cellStyle name="Nota 7 2 3 2 9" xfId="27305" xr:uid="{32EC3424-6782-4BC6-9F1A-196A671247FA}"/>
    <cellStyle name="Nota 7 2 3 3" xfId="27306" xr:uid="{9725BA81-40C6-4BBB-B359-CE0ABD1DE1CB}"/>
    <cellStyle name="Nota 7 2 3 3 10" xfId="27307" xr:uid="{D1F8727C-BCD9-4161-809A-FCB920159E0B}"/>
    <cellStyle name="Nota 7 2 3 3 2" xfId="27308" xr:uid="{EAB63273-D22A-45D3-A44B-2305EF7052DD}"/>
    <cellStyle name="Nota 7 2 3 3 2 2" xfId="27309" xr:uid="{0DC7A1E7-0FC8-41D3-B25A-2334B0025D8F}"/>
    <cellStyle name="Nota 7 2 3 3 2 3" xfId="27310" xr:uid="{9E5808A3-24D1-4455-99D8-022F506A96D8}"/>
    <cellStyle name="Nota 7 2 3 3 2 4" xfId="27311" xr:uid="{75FDCC1D-4E49-4243-8D70-F251AE21103B}"/>
    <cellStyle name="Nota 7 2 3 3 2 5" xfId="27312" xr:uid="{B8CBA685-6A9C-448A-9B63-51D0450527A7}"/>
    <cellStyle name="Nota 7 2 3 3 3" xfId="27313" xr:uid="{9146E408-41FF-49DE-852E-ED5DC4713C87}"/>
    <cellStyle name="Nota 7 2 3 3 3 2" xfId="27314" xr:uid="{F4F6FE3D-11B3-4992-ABBA-B54BA23DA0D6}"/>
    <cellStyle name="Nota 7 2 3 3 3 3" xfId="27315" xr:uid="{827E8C77-0084-47A0-81A1-C0B9A0C9EBE9}"/>
    <cellStyle name="Nota 7 2 3 3 3 4" xfId="27316" xr:uid="{E7B83201-4C95-40DD-8B9F-CC4BC8B92EEE}"/>
    <cellStyle name="Nota 7 2 3 3 3 5" xfId="27317" xr:uid="{BC041467-A1DC-4591-8F3F-FDCB9EA1A7A7}"/>
    <cellStyle name="Nota 7 2 3 3 4" xfId="27318" xr:uid="{9DE994EF-7424-4BFF-80A7-3DC92EBDB133}"/>
    <cellStyle name="Nota 7 2 3 3 4 2" xfId="27319" xr:uid="{917585AA-47C1-4EA7-90B5-0C29BF340711}"/>
    <cellStyle name="Nota 7 2 3 3 4 3" xfId="27320" xr:uid="{B68EBBC5-6082-44DD-958B-CF780D2AD7D6}"/>
    <cellStyle name="Nota 7 2 3 3 4 4" xfId="27321" xr:uid="{7D5395E8-7BA3-48B4-A239-C1E454511A4C}"/>
    <cellStyle name="Nota 7 2 3 3 5" xfId="27322" xr:uid="{3F198855-E105-477C-A9F7-F423DA0077D6}"/>
    <cellStyle name="Nota 7 2 3 3 5 2" xfId="27323" xr:uid="{30639518-B05F-49BE-B42F-61444F3B59FA}"/>
    <cellStyle name="Nota 7 2 3 3 5 3" xfId="27324" xr:uid="{32C51E74-29BE-4494-B5DB-FCC137AA6494}"/>
    <cellStyle name="Nota 7 2 3 3 5 4" xfId="27325" xr:uid="{A038418D-7C13-4511-9554-330C1D9BACCB}"/>
    <cellStyle name="Nota 7 2 3 3 6" xfId="27326" xr:uid="{01570AC9-0620-4C15-8E00-30877AD03273}"/>
    <cellStyle name="Nota 7 2 3 3 6 2" xfId="27327" xr:uid="{B880ED89-7D83-4409-9842-2081489C1570}"/>
    <cellStyle name="Nota 7 2 3 3 6 3" xfId="27328" xr:uid="{C54753EB-9E54-4FC9-8F45-3EBCB87C6820}"/>
    <cellStyle name="Nota 7 2 3 3 6 4" xfId="27329" xr:uid="{810248D8-A14A-448A-B40C-AF6C3975DC64}"/>
    <cellStyle name="Nota 7 2 3 3 7" xfId="27330" xr:uid="{64094FF9-E30C-4DC0-AE64-C5C8AD5D31E4}"/>
    <cellStyle name="Nota 7 2 3 3 8" xfId="27331" xr:uid="{6BEA6174-1E66-40A6-87EF-F46CD9551D0B}"/>
    <cellStyle name="Nota 7 2 3 3 9" xfId="27332" xr:uid="{EC206CB9-9DCD-409F-88EC-0F841E121A43}"/>
    <cellStyle name="Nota 7 2 3 4" xfId="27333" xr:uid="{0F0D0728-8EC4-4353-8AF5-F5B3EF00CDD4}"/>
    <cellStyle name="Nota 7 2 3 4 2" xfId="27334" xr:uid="{59CFFA96-C85C-44C2-8817-6824E730CB5B}"/>
    <cellStyle name="Nota 7 2 3 4 3" xfId="27335" xr:uid="{BE99C797-7066-4D55-AE53-F759CF69CE07}"/>
    <cellStyle name="Nota 7 2 3 4 4" xfId="27336" xr:uid="{F8C53D45-01B9-4CB9-A667-7D962AF1541C}"/>
    <cellStyle name="Nota 7 2 3 4 5" xfId="27337" xr:uid="{0A8EFF3E-345C-4827-B6D7-7E7AC88C7326}"/>
    <cellStyle name="Nota 7 2 3 5" xfId="27338" xr:uid="{A6E480A6-ACEF-4A2B-B576-BE122277D6D1}"/>
    <cellStyle name="Nota 7 2 3 5 2" xfId="27339" xr:uid="{D6D8DBE2-C1E2-4963-8446-8F28EB0A862F}"/>
    <cellStyle name="Nota 7 2 3 5 3" xfId="27340" xr:uid="{DFD51434-E186-47ED-BAA9-02FD091765C0}"/>
    <cellStyle name="Nota 7 2 3 5 4" xfId="27341" xr:uid="{1935B864-EA4D-4499-953F-96CC8676FE2F}"/>
    <cellStyle name="Nota 7 2 3 5 5" xfId="27342" xr:uid="{00F86FE2-2A10-4246-9FE4-E99EFF30A36E}"/>
    <cellStyle name="Nota 7 2 3 6" xfId="27343" xr:uid="{E0E884EE-CF06-4B34-9195-BCBB47B8F876}"/>
    <cellStyle name="Nota 7 2 3 6 2" xfId="27344" xr:uid="{6C2355D3-6338-4F5F-966E-4074BD9A2A54}"/>
    <cellStyle name="Nota 7 2 3 6 3" xfId="27345" xr:uid="{F531EB2B-02C3-4492-AC1A-76445D8A26FC}"/>
    <cellStyle name="Nota 7 2 3 6 4" xfId="27346" xr:uid="{E9EA6211-1D58-445A-B1B3-4F34A0ECDB7D}"/>
    <cellStyle name="Nota 7 2 3 7" xfId="27347" xr:uid="{2D1C1300-96B9-4CB8-AF6D-1A6C4A846261}"/>
    <cellStyle name="Nota 7 2 3 7 2" xfId="27348" xr:uid="{8C2062B2-44C6-4A89-B9BE-1ED3F8975989}"/>
    <cellStyle name="Nota 7 2 3 7 3" xfId="27349" xr:uid="{88DA1C65-470E-4436-9DDA-BB1F1EDACAC3}"/>
    <cellStyle name="Nota 7 2 3 7 4" xfId="27350" xr:uid="{E8900659-6275-4689-96FA-1CB20D2BFF34}"/>
    <cellStyle name="Nota 7 2 3 8" xfId="27351" xr:uid="{7800B07A-F1DE-4506-92D2-EEB15CA581C6}"/>
    <cellStyle name="Nota 7 2 3 8 2" xfId="27352" xr:uid="{E3375FC4-3F81-4512-AE60-8647E2A95AF9}"/>
    <cellStyle name="Nota 7 2 3 8 3" xfId="27353" xr:uid="{7230DE41-2838-495B-BF5A-F695E239D8EF}"/>
    <cellStyle name="Nota 7 2 3 8 4" xfId="27354" xr:uid="{F2871348-6A86-4F9A-96A4-048DF499FF75}"/>
    <cellStyle name="Nota 7 2 3 9" xfId="27355" xr:uid="{06715D2A-45F7-4A4C-AD0F-3FC2969ADF7C}"/>
    <cellStyle name="Nota 7 2 4" xfId="27356" xr:uid="{E5A10512-E209-49B3-BD07-78058BCE8DC6}"/>
    <cellStyle name="Nota 7 2 4 10" xfId="27357" xr:uid="{0AF64E9B-AFD6-453F-83BB-FFA43E1A0078}"/>
    <cellStyle name="Nota 7 2 4 2" xfId="27358" xr:uid="{9D5A408C-CF80-410E-AD85-836D8914F34E}"/>
    <cellStyle name="Nota 7 2 4 2 2" xfId="27359" xr:uid="{8841EF92-F4C2-4356-BA40-8E5B4257244A}"/>
    <cellStyle name="Nota 7 2 4 2 3" xfId="27360" xr:uid="{9FBBCB0E-E237-4356-91A6-8D7611B14BF1}"/>
    <cellStyle name="Nota 7 2 4 2 4" xfId="27361" xr:uid="{6AA50DAB-752C-4E29-9802-2753E9076DDE}"/>
    <cellStyle name="Nota 7 2 4 2 5" xfId="27362" xr:uid="{7939FA9A-71A2-414F-BEDC-2BB6C1D46479}"/>
    <cellStyle name="Nota 7 2 4 3" xfId="27363" xr:uid="{0AE5658B-7F19-4478-AA9E-0C738BF7103A}"/>
    <cellStyle name="Nota 7 2 4 3 2" xfId="27364" xr:uid="{7D80CBC2-25C3-4251-9911-08B7F6ED9A03}"/>
    <cellStyle name="Nota 7 2 4 3 3" xfId="27365" xr:uid="{723F705C-0682-497D-990A-F2C7FB89BEF5}"/>
    <cellStyle name="Nota 7 2 4 3 4" xfId="27366" xr:uid="{948DFF94-F505-4E33-8D8C-48FD94A26EB8}"/>
    <cellStyle name="Nota 7 2 4 3 5" xfId="27367" xr:uid="{F5BF1377-36AA-438A-BC92-94948691AA32}"/>
    <cellStyle name="Nota 7 2 4 4" xfId="27368" xr:uid="{057EEE53-641E-4C7B-8510-B6B3D51BD80F}"/>
    <cellStyle name="Nota 7 2 4 4 2" xfId="27369" xr:uid="{D11F9A0D-147D-4989-B537-73EB4C228E4E}"/>
    <cellStyle name="Nota 7 2 4 4 3" xfId="27370" xr:uid="{CE21A715-32E7-4DF4-9B6A-0D49D403C0A2}"/>
    <cellStyle name="Nota 7 2 4 4 4" xfId="27371" xr:uid="{A43A66ED-95AC-4541-AB7E-88E56F603F7B}"/>
    <cellStyle name="Nota 7 2 4 5" xfId="27372" xr:uid="{A6CD3499-99B7-415D-A9E1-D711B4D53B39}"/>
    <cellStyle name="Nota 7 2 4 5 2" xfId="27373" xr:uid="{FFAE37A8-22C4-4D1D-9360-234FA8EC6871}"/>
    <cellStyle name="Nota 7 2 4 5 3" xfId="27374" xr:uid="{A6D4B2E0-30D1-4CA2-B4FE-EAEFFA929768}"/>
    <cellStyle name="Nota 7 2 4 5 4" xfId="27375" xr:uid="{DE113A23-C1F7-452F-91AF-FAFCBCC08CDE}"/>
    <cellStyle name="Nota 7 2 4 6" xfId="27376" xr:uid="{AFA9D1AD-D6C4-4C6F-B3F1-45CD330FAE12}"/>
    <cellStyle name="Nota 7 2 4 6 2" xfId="27377" xr:uid="{EA1B3134-DA4E-4EC8-91BF-D25771E6DCDD}"/>
    <cellStyle name="Nota 7 2 4 6 3" xfId="27378" xr:uid="{F22C40CC-086E-49AF-811C-94D04DDEDEB7}"/>
    <cellStyle name="Nota 7 2 4 6 4" xfId="27379" xr:uid="{B0A2CBB8-3D96-4051-AAAE-BBB8A1B6782B}"/>
    <cellStyle name="Nota 7 2 4 7" xfId="27380" xr:uid="{80DBEA3E-FC08-46C8-8196-2A41A9587EA7}"/>
    <cellStyle name="Nota 7 2 4 8" xfId="27381" xr:uid="{28737130-4ED7-49D0-9F72-7231319D777D}"/>
    <cellStyle name="Nota 7 2 4 9" xfId="27382" xr:uid="{640491A0-9BFF-46C1-AFD4-F8C2FFCF6710}"/>
    <cellStyle name="Nota 7 2 5" xfId="27383" xr:uid="{BC26B957-5DEF-4451-AC1F-4FB67A56EFDC}"/>
    <cellStyle name="Nota 7 2 5 10" xfId="27384" xr:uid="{F5DE22F4-24E0-4F08-8B42-0B0F2FEF3921}"/>
    <cellStyle name="Nota 7 2 5 2" xfId="27385" xr:uid="{B9682782-49A6-4924-8F34-F0F37174CC00}"/>
    <cellStyle name="Nota 7 2 5 2 2" xfId="27386" xr:uid="{69D9D624-27E8-4352-82BB-D42663B37111}"/>
    <cellStyle name="Nota 7 2 5 2 3" xfId="27387" xr:uid="{484D3852-C4F5-457D-8B98-919479466C47}"/>
    <cellStyle name="Nota 7 2 5 2 4" xfId="27388" xr:uid="{7EA475D5-6798-4716-A50A-7877618BDA87}"/>
    <cellStyle name="Nota 7 2 5 2 5" xfId="27389" xr:uid="{CF7A0DEA-B23E-42AD-83B3-122B70BC2532}"/>
    <cellStyle name="Nota 7 2 5 3" xfId="27390" xr:uid="{D40E7698-6DC1-42DF-9E76-582DA41F4C7B}"/>
    <cellStyle name="Nota 7 2 5 3 2" xfId="27391" xr:uid="{83F7EE51-050D-42AA-B0BB-533CE13CD8FC}"/>
    <cellStyle name="Nota 7 2 5 3 3" xfId="27392" xr:uid="{5BE281C0-96C3-444B-B5FC-7C90AB662239}"/>
    <cellStyle name="Nota 7 2 5 3 4" xfId="27393" xr:uid="{192E0C3E-8A65-486D-8460-E016F28C9317}"/>
    <cellStyle name="Nota 7 2 5 3 5" xfId="27394" xr:uid="{DA49FF19-8A49-4610-B0B5-772461BF98B2}"/>
    <cellStyle name="Nota 7 2 5 4" xfId="27395" xr:uid="{FD91A511-674A-4535-AF3E-4AD889474FB3}"/>
    <cellStyle name="Nota 7 2 5 4 2" xfId="27396" xr:uid="{4E0DD8B9-2458-42EF-9C54-177EA5B03EC3}"/>
    <cellStyle name="Nota 7 2 5 4 3" xfId="27397" xr:uid="{26841C31-B2B2-42A8-B3B2-60A013C24346}"/>
    <cellStyle name="Nota 7 2 5 4 4" xfId="27398" xr:uid="{E81A778A-A70E-4EC7-8B9F-C4047249A371}"/>
    <cellStyle name="Nota 7 2 5 5" xfId="27399" xr:uid="{73A62F1E-2F69-4F2F-9F08-06BDBD4FD476}"/>
    <cellStyle name="Nota 7 2 5 5 2" xfId="27400" xr:uid="{F25EAF78-85EA-4E54-9861-1D1DCFB1255B}"/>
    <cellStyle name="Nota 7 2 5 5 3" xfId="27401" xr:uid="{C334E242-CF0B-4119-B1AE-F4607BC3C2D0}"/>
    <cellStyle name="Nota 7 2 5 5 4" xfId="27402" xr:uid="{8C12BA1C-D98E-4FED-9625-1E79E43691AC}"/>
    <cellStyle name="Nota 7 2 5 6" xfId="27403" xr:uid="{EF9F2668-C4D9-42E5-8D85-15E0546AB5FA}"/>
    <cellStyle name="Nota 7 2 5 6 2" xfId="27404" xr:uid="{DCF7B353-5338-4E80-A509-E56A185B8E0A}"/>
    <cellStyle name="Nota 7 2 5 6 3" xfId="27405" xr:uid="{41A439D5-D125-4EE7-AD50-BBA58A701A45}"/>
    <cellStyle name="Nota 7 2 5 6 4" xfId="27406" xr:uid="{F2FF74DE-7DD8-4456-A152-A9AB18A4E141}"/>
    <cellStyle name="Nota 7 2 5 7" xfId="27407" xr:uid="{4FD4D1FB-6DDC-41FE-B868-37C74FD6ACDC}"/>
    <cellStyle name="Nota 7 2 5 8" xfId="27408" xr:uid="{FBF0A926-6CF6-4A72-B4EF-D5BCBFCB1E44}"/>
    <cellStyle name="Nota 7 2 5 9" xfId="27409" xr:uid="{EE1FA4E4-A157-4CE5-811A-91A22A84CADF}"/>
    <cellStyle name="Nota 7 2 6" xfId="27410" xr:uid="{A0DC62F6-1827-46EF-AD60-67AD0344F26B}"/>
    <cellStyle name="Nota 7 2 6 10" xfId="27411" xr:uid="{69795DEF-6A02-425D-BF55-9AE0C65EBC32}"/>
    <cellStyle name="Nota 7 2 6 2" xfId="27412" xr:uid="{2C4E0771-B486-445F-B1CF-779C0F09EFCD}"/>
    <cellStyle name="Nota 7 2 6 2 2" xfId="27413" xr:uid="{044E9E75-DAEA-4C67-98E6-58B750B86848}"/>
    <cellStyle name="Nota 7 2 6 2 3" xfId="27414" xr:uid="{25D900C4-E98D-4C79-A396-D974F1BD51A0}"/>
    <cellStyle name="Nota 7 2 6 2 4" xfId="27415" xr:uid="{35836342-EB40-4632-92EC-8BE79FABCB84}"/>
    <cellStyle name="Nota 7 2 6 2 5" xfId="27416" xr:uid="{2D9EA563-80DE-4C64-A969-245629C588C8}"/>
    <cellStyle name="Nota 7 2 6 3" xfId="27417" xr:uid="{0AA0A446-2931-4A44-A956-49A6C52A9D69}"/>
    <cellStyle name="Nota 7 2 6 3 2" xfId="27418" xr:uid="{A6B82135-640C-406B-83E2-2890C119546B}"/>
    <cellStyle name="Nota 7 2 6 3 3" xfId="27419" xr:uid="{9C6A6747-037A-4C7B-921F-913EB252295E}"/>
    <cellStyle name="Nota 7 2 6 3 4" xfId="27420" xr:uid="{19929FDD-260D-4F87-9087-F9F515D1CD0F}"/>
    <cellStyle name="Nota 7 2 6 3 5" xfId="27421" xr:uid="{8C7FC4F5-A627-4A2C-A6C3-02CA32765E28}"/>
    <cellStyle name="Nota 7 2 6 4" xfId="27422" xr:uid="{60A062D9-E72D-4EFE-82DA-9E3A33BC6AD3}"/>
    <cellStyle name="Nota 7 2 6 4 2" xfId="27423" xr:uid="{6ED7B264-28B3-4339-8359-FE921FD69039}"/>
    <cellStyle name="Nota 7 2 6 4 3" xfId="27424" xr:uid="{44EA32E7-0B84-4E8B-B07F-096C06C5AAFA}"/>
    <cellStyle name="Nota 7 2 6 4 4" xfId="27425" xr:uid="{B7DD9CA1-E86C-4E70-AFCB-32F932121CF9}"/>
    <cellStyle name="Nota 7 2 6 5" xfId="27426" xr:uid="{4D22778E-8C30-4502-BC0F-1B5EC70DEF88}"/>
    <cellStyle name="Nota 7 2 6 5 2" xfId="27427" xr:uid="{ACF7F4BD-4F3A-4A64-8B1A-E00C362C0A27}"/>
    <cellStyle name="Nota 7 2 6 5 3" xfId="27428" xr:uid="{FD7C1F21-6A4B-45DA-BB25-C91F6DFF46AE}"/>
    <cellStyle name="Nota 7 2 6 5 4" xfId="27429" xr:uid="{85A89C6F-D085-4ACA-B195-972F5A2ABFFF}"/>
    <cellStyle name="Nota 7 2 6 6" xfId="27430" xr:uid="{714D1817-3592-4404-9CBC-EC53DECCDFB9}"/>
    <cellStyle name="Nota 7 2 6 6 2" xfId="27431" xr:uid="{0CE65860-6C8D-4612-A33F-20BFDDD73085}"/>
    <cellStyle name="Nota 7 2 6 6 3" xfId="27432" xr:uid="{76B2FA77-CD3B-48F4-878F-8C38E5029F34}"/>
    <cellStyle name="Nota 7 2 6 6 4" xfId="27433" xr:uid="{324FA593-3E1E-4898-B62E-FAE1E1BD2492}"/>
    <cellStyle name="Nota 7 2 6 7" xfId="27434" xr:uid="{58108998-4A4C-4695-84D6-3DCEA97DDE5E}"/>
    <cellStyle name="Nota 7 2 6 8" xfId="27435" xr:uid="{CEE1DF92-4CD7-427F-8DFC-F298BBE16D1B}"/>
    <cellStyle name="Nota 7 2 6 9" xfId="27436" xr:uid="{2E909080-08E1-476F-977E-2FA291C4EC6C}"/>
    <cellStyle name="Nota 7 2 7" xfId="27437" xr:uid="{1598AA42-78BD-41A0-80E9-271D53FC45B5}"/>
    <cellStyle name="Nota 7 2 7 2" xfId="27438" xr:uid="{9F8D14EE-D765-4FA7-BCD2-44DEF395123A}"/>
    <cellStyle name="Nota 7 2 7 3" xfId="27439" xr:uid="{70300A82-8E7B-4910-B99E-94B7AF809A17}"/>
    <cellStyle name="Nota 7 2 7 4" xfId="27440" xr:uid="{2FA02A2F-409E-4760-97E2-0DE5548D7A77}"/>
    <cellStyle name="Nota 7 2 7 5" xfId="27441" xr:uid="{6964AF8E-0D3F-4D85-B1E1-FC2F5B3CC3BE}"/>
    <cellStyle name="Nota 7 2 8" xfId="27442" xr:uid="{9466AAA1-64C0-4E88-A65D-C7F20C8DBAB6}"/>
    <cellStyle name="Nota 7 2 8 2" xfId="27443" xr:uid="{B4A7B2DD-6998-4DA7-A190-69FB72D7A782}"/>
    <cellStyle name="Nota 7 2 8 3" xfId="27444" xr:uid="{398E780C-521F-462C-9AB3-EFE875880A10}"/>
    <cellStyle name="Nota 7 2 8 4" xfId="27445" xr:uid="{761A0C1E-F692-4B20-8553-71EA3C4CE4C6}"/>
    <cellStyle name="Nota 7 2 9" xfId="27446" xr:uid="{CC3E51C9-9658-4A51-B700-77FB2DBF3142}"/>
    <cellStyle name="Nota 7 2 9 2" xfId="27447" xr:uid="{2750B8EF-BBAF-4878-86DC-13367996EB33}"/>
    <cellStyle name="Nota 7 2 9 3" xfId="27448" xr:uid="{447F3DB1-F513-4888-9823-1B9BB296246E}"/>
    <cellStyle name="Nota 7 2 9 4" xfId="27449" xr:uid="{32F82294-4D17-41B9-A200-EADBEB009BA3}"/>
    <cellStyle name="Nota 7 3" xfId="723" xr:uid="{D24A363C-E395-4CDC-A59E-BCF0D203FD48}"/>
    <cellStyle name="Nota 7 3 10" xfId="27450" xr:uid="{915246E4-DDB7-48B5-BCE5-E095DD3C489E}"/>
    <cellStyle name="Nota 7 3 11" xfId="27451" xr:uid="{E277BBD6-A946-43C0-A4E9-16938B61F258}"/>
    <cellStyle name="Nota 7 3 12" xfId="27452" xr:uid="{5FCBC0D0-5DB4-45F7-8A1A-C491671AB9D9}"/>
    <cellStyle name="Nota 7 3 13" xfId="27453" xr:uid="{D88B87E8-85F5-462B-902B-C7A5CC540F8C}"/>
    <cellStyle name="Nota 7 3 14" xfId="27454" xr:uid="{46DBDD5D-121F-4483-8176-6496E585ED1E}"/>
    <cellStyle name="Nota 7 3 2" xfId="974" xr:uid="{7BFD1002-97BF-4C7E-8C00-28697412EA4C}"/>
    <cellStyle name="Nota 7 3 2 10" xfId="27455" xr:uid="{FF33C238-91A0-49FD-A103-3F2B7FE52BA8}"/>
    <cellStyle name="Nota 7 3 2 11" xfId="27456" xr:uid="{EEEA783F-E3B4-4B8C-9B1E-DCBB8F9EF912}"/>
    <cellStyle name="Nota 7 3 2 12" xfId="27457" xr:uid="{F0D40B97-3D56-4DBD-801E-3AB963CC2BF7}"/>
    <cellStyle name="Nota 7 3 2 13" xfId="27458" xr:uid="{56CE7312-57A4-415D-B49A-7BF4830B1C45}"/>
    <cellStyle name="Nota 7 3 2 14" xfId="27459" xr:uid="{BCD56053-2478-40F2-92E5-A7B7169698FB}"/>
    <cellStyle name="Nota 7 3 2 2" xfId="27460" xr:uid="{F2D4FAF2-6EC4-4BDB-9389-A61E5899E9E4}"/>
    <cellStyle name="Nota 7 3 2 2 10" xfId="27461" xr:uid="{24A5F389-747E-4D9D-88DA-213FDB40CAE2}"/>
    <cellStyle name="Nota 7 3 2 2 2" xfId="27462" xr:uid="{F52DC558-9595-49CB-AF7A-B913AC568252}"/>
    <cellStyle name="Nota 7 3 2 2 2 2" xfId="27463" xr:uid="{ED7125F9-DF90-42E1-9E93-C1AA81B946B8}"/>
    <cellStyle name="Nota 7 3 2 2 2 3" xfId="27464" xr:uid="{965AA7FA-5FED-43C3-AD56-3D9EF9C28686}"/>
    <cellStyle name="Nota 7 3 2 2 2 4" xfId="27465" xr:uid="{BB9C7380-FFB5-434B-93E2-A6BD88A26059}"/>
    <cellStyle name="Nota 7 3 2 2 2 5" xfId="27466" xr:uid="{F91AEF95-87AB-44C9-A8BF-B4CD937E8B33}"/>
    <cellStyle name="Nota 7 3 2 2 3" xfId="27467" xr:uid="{8821A2E6-CFAB-4283-A5B4-1F46EDAA4BA4}"/>
    <cellStyle name="Nota 7 3 2 2 3 2" xfId="27468" xr:uid="{E7A4CD34-159F-4208-8847-5AE02FA0587D}"/>
    <cellStyle name="Nota 7 3 2 2 3 3" xfId="27469" xr:uid="{238E47A0-82C5-468D-9258-CB7A88C1404A}"/>
    <cellStyle name="Nota 7 3 2 2 3 4" xfId="27470" xr:uid="{F283566A-CECA-4985-8DC0-F26C09532F52}"/>
    <cellStyle name="Nota 7 3 2 2 3 5" xfId="27471" xr:uid="{4A5E3AC7-F3BF-491B-853C-B2D82E12F34D}"/>
    <cellStyle name="Nota 7 3 2 2 4" xfId="27472" xr:uid="{8115F0C1-C274-4DD2-AFBB-6A64232C3DD9}"/>
    <cellStyle name="Nota 7 3 2 2 4 2" xfId="27473" xr:uid="{10F23B8D-F9AF-411F-8A9C-52AA9DEAB3FC}"/>
    <cellStyle name="Nota 7 3 2 2 4 3" xfId="27474" xr:uid="{30A56930-F2F9-44F6-91C9-ED876E3B7FD2}"/>
    <cellStyle name="Nota 7 3 2 2 4 4" xfId="27475" xr:uid="{8B15DAA0-867E-4DC2-8AC6-FC3B79FA7837}"/>
    <cellStyle name="Nota 7 3 2 2 5" xfId="27476" xr:uid="{A189D80E-96C9-4BF8-9E57-DE8B7B325146}"/>
    <cellStyle name="Nota 7 3 2 2 5 2" xfId="27477" xr:uid="{EB52B8A9-EC32-4974-9362-217906F100DB}"/>
    <cellStyle name="Nota 7 3 2 2 5 3" xfId="27478" xr:uid="{EACDC9F8-46BE-44B3-91C1-1FC411272A96}"/>
    <cellStyle name="Nota 7 3 2 2 5 4" xfId="27479" xr:uid="{783782B9-1424-482C-9D32-F0D3A239A200}"/>
    <cellStyle name="Nota 7 3 2 2 6" xfId="27480" xr:uid="{72315804-1BC8-47DB-98C9-ECADC9DBDE69}"/>
    <cellStyle name="Nota 7 3 2 2 6 2" xfId="27481" xr:uid="{5A545411-6E96-4808-8C07-40FA96985E5A}"/>
    <cellStyle name="Nota 7 3 2 2 6 3" xfId="27482" xr:uid="{F3B41B72-AD98-4DE5-9CA6-4B68BD0D62E8}"/>
    <cellStyle name="Nota 7 3 2 2 6 4" xfId="27483" xr:uid="{9D866A79-E4D1-498A-93B7-BA34160B966F}"/>
    <cellStyle name="Nota 7 3 2 2 7" xfId="27484" xr:uid="{D636DCE7-704B-4D0B-B78F-9C96F2C6EE7A}"/>
    <cellStyle name="Nota 7 3 2 2 8" xfId="27485" xr:uid="{4D7ECF1E-4E83-4C46-9FB3-503B72DB778F}"/>
    <cellStyle name="Nota 7 3 2 2 9" xfId="27486" xr:uid="{24BAD6F9-9876-4C53-9D03-2D0943EEEAFF}"/>
    <cellStyle name="Nota 7 3 2 3" xfId="27487" xr:uid="{6065A2ED-5D2E-4AF1-AD39-8C4A86E04A17}"/>
    <cellStyle name="Nota 7 3 2 3 10" xfId="27488" xr:uid="{8BB9B780-6E78-4A33-A53E-B93D3FE2EEE5}"/>
    <cellStyle name="Nota 7 3 2 3 2" xfId="27489" xr:uid="{FA8C7656-FA3C-44F8-B6BE-C207F9991030}"/>
    <cellStyle name="Nota 7 3 2 3 2 2" xfId="27490" xr:uid="{1D84C9F6-C954-490B-8683-4ECF8DC6A30E}"/>
    <cellStyle name="Nota 7 3 2 3 2 3" xfId="27491" xr:uid="{B3623F7D-B061-4E17-9077-A1BAA3D279C7}"/>
    <cellStyle name="Nota 7 3 2 3 2 4" xfId="27492" xr:uid="{23238393-A011-4852-B327-45961D3EBE5D}"/>
    <cellStyle name="Nota 7 3 2 3 2 5" xfId="27493" xr:uid="{37C0C7E1-BD27-4A3D-A485-997463AC39AA}"/>
    <cellStyle name="Nota 7 3 2 3 3" xfId="27494" xr:uid="{916416D2-A6FD-4490-8A29-987040E9E099}"/>
    <cellStyle name="Nota 7 3 2 3 3 2" xfId="27495" xr:uid="{C29BE4B6-7065-4DC0-9C97-55303E4809E3}"/>
    <cellStyle name="Nota 7 3 2 3 3 3" xfId="27496" xr:uid="{6FE903FE-94CC-494A-8433-E3E91DBB3DAA}"/>
    <cellStyle name="Nota 7 3 2 3 3 4" xfId="27497" xr:uid="{AA381339-7404-4AF4-B345-453C29BE5DDE}"/>
    <cellStyle name="Nota 7 3 2 3 3 5" xfId="27498" xr:uid="{113A8E6A-43E0-43D0-B905-4A7D0D81672F}"/>
    <cellStyle name="Nota 7 3 2 3 4" xfId="27499" xr:uid="{DDE03601-589C-46DC-B5F7-9B8EDFB5FC02}"/>
    <cellStyle name="Nota 7 3 2 3 4 2" xfId="27500" xr:uid="{93400072-B7F7-4FD6-93B5-151E2FD79A22}"/>
    <cellStyle name="Nota 7 3 2 3 4 3" xfId="27501" xr:uid="{23282B0F-0469-4164-8BF6-52FFFA30E6A2}"/>
    <cellStyle name="Nota 7 3 2 3 4 4" xfId="27502" xr:uid="{C7065FB0-45F3-4263-AD5D-1603D14EB927}"/>
    <cellStyle name="Nota 7 3 2 3 5" xfId="27503" xr:uid="{F0CF01DD-47CF-42A2-9288-E143B61ED2CB}"/>
    <cellStyle name="Nota 7 3 2 3 5 2" xfId="27504" xr:uid="{0018145E-122C-4800-AC7D-81A643B05355}"/>
    <cellStyle name="Nota 7 3 2 3 5 3" xfId="27505" xr:uid="{31E95E68-517D-47ED-841A-715F8A980158}"/>
    <cellStyle name="Nota 7 3 2 3 5 4" xfId="27506" xr:uid="{9A676E1E-4E02-44F5-9D43-6064DAC4FD70}"/>
    <cellStyle name="Nota 7 3 2 3 6" xfId="27507" xr:uid="{7359CA81-8125-461B-82E2-42B81FE7F680}"/>
    <cellStyle name="Nota 7 3 2 3 6 2" xfId="27508" xr:uid="{222ED6B2-9CD6-4560-969A-F107309C372A}"/>
    <cellStyle name="Nota 7 3 2 3 6 3" xfId="27509" xr:uid="{FE425AF2-95C4-4AA3-AB4B-D1872A36D473}"/>
    <cellStyle name="Nota 7 3 2 3 6 4" xfId="27510" xr:uid="{DB1562A2-04C5-4532-AFF2-7D727BC137BA}"/>
    <cellStyle name="Nota 7 3 2 3 7" xfId="27511" xr:uid="{6E7A121A-88E7-4D92-97D0-E257FBA9EEF3}"/>
    <cellStyle name="Nota 7 3 2 3 8" xfId="27512" xr:uid="{34DF68A1-69DC-44C5-A3C6-128EA462D331}"/>
    <cellStyle name="Nota 7 3 2 3 9" xfId="27513" xr:uid="{14742DFE-5DD4-4721-A805-2A2F99F840CF}"/>
    <cellStyle name="Nota 7 3 2 4" xfId="27514" xr:uid="{165B3C23-CB65-42A8-96F8-D72EFD1421E0}"/>
    <cellStyle name="Nota 7 3 2 4 2" xfId="27515" xr:uid="{3B916745-8703-4D2F-A1DC-E9AE29DF1085}"/>
    <cellStyle name="Nota 7 3 2 4 3" xfId="27516" xr:uid="{987484AF-BE1C-4A35-8413-9ED665A2B31D}"/>
    <cellStyle name="Nota 7 3 2 4 4" xfId="27517" xr:uid="{BDCD4D27-A9F9-444E-8F8C-5F807B9FAAC1}"/>
    <cellStyle name="Nota 7 3 2 4 5" xfId="27518" xr:uid="{131C2E01-5FBB-46EB-891D-78780D533B89}"/>
    <cellStyle name="Nota 7 3 2 5" xfId="27519" xr:uid="{5EE489BB-85F1-436E-96A2-6DDD1655BE07}"/>
    <cellStyle name="Nota 7 3 2 5 2" xfId="27520" xr:uid="{A3B20B13-CB6C-44B3-A3FB-36E4E1B06798}"/>
    <cellStyle name="Nota 7 3 2 5 3" xfId="27521" xr:uid="{9DB17B9F-83E0-493C-B46C-D0407C0E6F23}"/>
    <cellStyle name="Nota 7 3 2 5 4" xfId="27522" xr:uid="{8201E5CE-004F-467F-8DA5-742AE9F907B7}"/>
    <cellStyle name="Nota 7 3 2 5 5" xfId="27523" xr:uid="{36A759A2-BA2C-4A9D-8E46-8D5A0697147B}"/>
    <cellStyle name="Nota 7 3 2 6" xfId="27524" xr:uid="{E9591EBD-F82D-4792-BD14-647B7DF143F7}"/>
    <cellStyle name="Nota 7 3 2 6 2" xfId="27525" xr:uid="{19879B46-03C3-442C-8E2B-160F84E69B0F}"/>
    <cellStyle name="Nota 7 3 2 6 3" xfId="27526" xr:uid="{3254068C-C590-40D9-B852-A332153B3C83}"/>
    <cellStyle name="Nota 7 3 2 6 4" xfId="27527" xr:uid="{B9AB0AC2-FDCA-45D3-949E-2A4E8C7C8B46}"/>
    <cellStyle name="Nota 7 3 2 7" xfId="27528" xr:uid="{B8B9AEFF-8B72-4DFE-8499-94A6B35C8A70}"/>
    <cellStyle name="Nota 7 3 2 7 2" xfId="27529" xr:uid="{818B110D-22C7-4F6A-BA51-316B33A9391E}"/>
    <cellStyle name="Nota 7 3 2 7 3" xfId="27530" xr:uid="{ED875DA2-8532-46A1-8298-460C7AD88A61}"/>
    <cellStyle name="Nota 7 3 2 7 4" xfId="27531" xr:uid="{5B4F563E-85A0-4FD3-B68B-8702081144A9}"/>
    <cellStyle name="Nota 7 3 2 8" xfId="27532" xr:uid="{E08407D7-E41C-4EA2-891E-5D77A4E0D032}"/>
    <cellStyle name="Nota 7 3 2 8 2" xfId="27533" xr:uid="{80808E71-3C22-47E7-AB07-40F7DCF8C66A}"/>
    <cellStyle name="Nota 7 3 2 8 3" xfId="27534" xr:uid="{F954602F-FA12-466F-A7C3-BA55690F75F7}"/>
    <cellStyle name="Nota 7 3 2 8 4" xfId="27535" xr:uid="{E6328287-032F-4D86-91E5-8D3C9E09F766}"/>
    <cellStyle name="Nota 7 3 2 9" xfId="27536" xr:uid="{6A4F2547-C2E1-45B8-8D13-DF237ED00C8B}"/>
    <cellStyle name="Nota 7 3 3" xfId="27537" xr:uid="{E81712A7-C763-4783-BC36-C1978AEF6A14}"/>
    <cellStyle name="Nota 7 3 3 10" xfId="27538" xr:uid="{96EAE034-33F0-4D51-9CB3-BEE39160301F}"/>
    <cellStyle name="Nota 7 3 3 2" xfId="27539" xr:uid="{3773CB6E-A4CB-4760-AB80-BA7F0C12C9C2}"/>
    <cellStyle name="Nota 7 3 3 2 2" xfId="27540" xr:uid="{7C6B14B9-3BC4-4134-8746-DE90F8637DAC}"/>
    <cellStyle name="Nota 7 3 3 2 3" xfId="27541" xr:uid="{B1BB2756-0ADD-4AB7-BCBB-7A313AB18497}"/>
    <cellStyle name="Nota 7 3 3 2 4" xfId="27542" xr:uid="{F6F7BA4C-61BE-43E3-B8C0-C47E50884109}"/>
    <cellStyle name="Nota 7 3 3 2 5" xfId="27543" xr:uid="{1422FD08-A3A3-4EFC-95F3-3AF60F4F65FF}"/>
    <cellStyle name="Nota 7 3 3 3" xfId="27544" xr:uid="{B7B06870-8E3D-47B8-920E-295CAA05D2BA}"/>
    <cellStyle name="Nota 7 3 3 3 2" xfId="27545" xr:uid="{A6EAABFD-9805-4CD3-BB3B-3A07CC89FC9D}"/>
    <cellStyle name="Nota 7 3 3 3 3" xfId="27546" xr:uid="{76D3D3D7-E91C-4AFF-AFEC-AB2E412F8361}"/>
    <cellStyle name="Nota 7 3 3 3 4" xfId="27547" xr:uid="{FA05D38A-E0D0-447B-A3D4-1C29AF437669}"/>
    <cellStyle name="Nota 7 3 3 3 5" xfId="27548" xr:uid="{B509690B-5A8B-4A7B-8347-81512DA90F59}"/>
    <cellStyle name="Nota 7 3 3 4" xfId="27549" xr:uid="{CE6C5103-9A47-493B-98F8-4A34E427D909}"/>
    <cellStyle name="Nota 7 3 3 4 2" xfId="27550" xr:uid="{BEBC0EC7-961F-45DF-84C8-85045017E9E2}"/>
    <cellStyle name="Nota 7 3 3 4 3" xfId="27551" xr:uid="{48FB4C89-80E7-4A88-AC85-6CA78B290D32}"/>
    <cellStyle name="Nota 7 3 3 4 4" xfId="27552" xr:uid="{50E9697D-E365-49BA-81E3-E9819100B6E0}"/>
    <cellStyle name="Nota 7 3 3 5" xfId="27553" xr:uid="{51FAA0EC-D213-45AA-905B-3C60635EECB4}"/>
    <cellStyle name="Nota 7 3 3 5 2" xfId="27554" xr:uid="{B782877B-A69F-4DD9-8819-DD6964046644}"/>
    <cellStyle name="Nota 7 3 3 5 3" xfId="27555" xr:uid="{6B661C68-C474-4780-BAE8-FBB31A4AF5FE}"/>
    <cellStyle name="Nota 7 3 3 5 4" xfId="27556" xr:uid="{EC4DD786-08B9-4FF0-AA46-D21AE8E63B1D}"/>
    <cellStyle name="Nota 7 3 3 6" xfId="27557" xr:uid="{1872F4FF-FBF7-4E36-BDFC-5FAC481B494E}"/>
    <cellStyle name="Nota 7 3 3 6 2" xfId="27558" xr:uid="{2BA77976-3627-4BDA-84B0-6B931F619363}"/>
    <cellStyle name="Nota 7 3 3 6 3" xfId="27559" xr:uid="{F68856BF-5932-488E-9F98-2E92AEBA643A}"/>
    <cellStyle name="Nota 7 3 3 6 4" xfId="27560" xr:uid="{7F3EA27D-310F-477B-87AA-83B7F45DF1F9}"/>
    <cellStyle name="Nota 7 3 3 7" xfId="27561" xr:uid="{80B23C69-ACFD-4050-B4ED-97490D4460DE}"/>
    <cellStyle name="Nota 7 3 3 8" xfId="27562" xr:uid="{6EC80B5E-F63B-49A7-B72F-8EDD678039C2}"/>
    <cellStyle name="Nota 7 3 3 9" xfId="27563" xr:uid="{0F46F654-3F6F-4816-8EA2-DC572A015C49}"/>
    <cellStyle name="Nota 7 3 4" xfId="27564" xr:uid="{B6E8B743-6099-4679-8556-94FD215DA62F}"/>
    <cellStyle name="Nota 7 3 4 10" xfId="27565" xr:uid="{6ED78903-AD9E-4763-A071-3DA2E51D0AA4}"/>
    <cellStyle name="Nota 7 3 4 2" xfId="27566" xr:uid="{F461C9FE-A805-4968-8B89-6D7FBD3FDEE3}"/>
    <cellStyle name="Nota 7 3 4 2 2" xfId="27567" xr:uid="{8C877EB3-6FEC-435C-AC88-1B0703097649}"/>
    <cellStyle name="Nota 7 3 4 2 3" xfId="27568" xr:uid="{2B1F4E28-4690-4FAD-92A7-4D0BD205ADAA}"/>
    <cellStyle name="Nota 7 3 4 2 4" xfId="27569" xr:uid="{A755D50F-7701-400A-8F07-57F07CA68443}"/>
    <cellStyle name="Nota 7 3 4 2 5" xfId="27570" xr:uid="{EDEAB308-E828-4168-ADC1-87C418B623FD}"/>
    <cellStyle name="Nota 7 3 4 3" xfId="27571" xr:uid="{4A710502-11AD-42C9-B1E8-41BD1CE2667D}"/>
    <cellStyle name="Nota 7 3 4 3 2" xfId="27572" xr:uid="{E3C24055-DAFD-41AE-8B13-4ED7870393C2}"/>
    <cellStyle name="Nota 7 3 4 3 3" xfId="27573" xr:uid="{37F93AF6-3D93-4548-8BAE-0B5646CE9613}"/>
    <cellStyle name="Nota 7 3 4 3 4" xfId="27574" xr:uid="{69183238-E597-4DB4-AB58-7A213E60B07A}"/>
    <cellStyle name="Nota 7 3 4 3 5" xfId="27575" xr:uid="{726F5B40-99D9-4A3F-879E-932431EE04E9}"/>
    <cellStyle name="Nota 7 3 4 4" xfId="27576" xr:uid="{5D6B8079-972A-46BC-BF03-87E7864029F7}"/>
    <cellStyle name="Nota 7 3 4 4 2" xfId="27577" xr:uid="{E40D74B1-1887-4C05-B9CF-3CF3E645DD0C}"/>
    <cellStyle name="Nota 7 3 4 4 3" xfId="27578" xr:uid="{A47B26AE-E253-421D-A0D0-CD710DB83E17}"/>
    <cellStyle name="Nota 7 3 4 4 4" xfId="27579" xr:uid="{E9BDAAAA-8991-4904-BDBE-D913D5E6C9DB}"/>
    <cellStyle name="Nota 7 3 4 5" xfId="27580" xr:uid="{1108B25E-26C4-4FA4-A87B-BA0A4AD43F47}"/>
    <cellStyle name="Nota 7 3 4 5 2" xfId="27581" xr:uid="{57FFCA22-ADC6-4F65-8119-ACC0586EF704}"/>
    <cellStyle name="Nota 7 3 4 5 3" xfId="27582" xr:uid="{65D277C0-1302-443E-8C1B-DCC23BAB70B5}"/>
    <cellStyle name="Nota 7 3 4 5 4" xfId="27583" xr:uid="{46877F4D-490B-41A1-B94F-766BB1A82FF4}"/>
    <cellStyle name="Nota 7 3 4 6" xfId="27584" xr:uid="{4A15354A-1B20-4593-BB82-BEC6ECC8B25E}"/>
    <cellStyle name="Nota 7 3 4 6 2" xfId="27585" xr:uid="{591AEAA4-7279-4D1F-B786-31AB32037B0C}"/>
    <cellStyle name="Nota 7 3 4 6 3" xfId="27586" xr:uid="{248829E3-9C3E-437D-B24A-B4170350525A}"/>
    <cellStyle name="Nota 7 3 4 6 4" xfId="27587" xr:uid="{4BC82AB8-EEFB-439B-9816-15A0CD3235DB}"/>
    <cellStyle name="Nota 7 3 4 7" xfId="27588" xr:uid="{F49C520A-C953-41EB-891B-1F9EFE3B7B98}"/>
    <cellStyle name="Nota 7 3 4 8" xfId="27589" xr:uid="{D4D0843A-66DC-4982-84CA-38E4AAF092E9}"/>
    <cellStyle name="Nota 7 3 4 9" xfId="27590" xr:uid="{B85E285F-A647-4E94-9201-AF07F633BB52}"/>
    <cellStyle name="Nota 7 3 5" xfId="27591" xr:uid="{0C689443-92A7-4771-AA58-63784C085719}"/>
    <cellStyle name="Nota 7 3 5 10" xfId="27592" xr:uid="{57425381-39F5-425C-BD0C-35ED33E64DD1}"/>
    <cellStyle name="Nota 7 3 5 2" xfId="27593" xr:uid="{D8D92441-92B3-40AA-B7D6-200685E8B0F7}"/>
    <cellStyle name="Nota 7 3 5 2 2" xfId="27594" xr:uid="{989B67DD-3D45-425E-B462-B2706FCB893E}"/>
    <cellStyle name="Nota 7 3 5 2 3" xfId="27595" xr:uid="{8448058C-86C9-4E95-8C49-0E313B343946}"/>
    <cellStyle name="Nota 7 3 5 2 4" xfId="27596" xr:uid="{2A09A999-4D3C-4578-9B32-7A433252349F}"/>
    <cellStyle name="Nota 7 3 5 2 5" xfId="27597" xr:uid="{DFAB1FAD-651F-4919-A45D-673EEBD72AAB}"/>
    <cellStyle name="Nota 7 3 5 3" xfId="27598" xr:uid="{D015843F-FEBE-4C24-9C3A-11BE78B6C8F2}"/>
    <cellStyle name="Nota 7 3 5 3 2" xfId="27599" xr:uid="{ECF3C3B3-FB3F-427B-987F-8C503310D497}"/>
    <cellStyle name="Nota 7 3 5 3 3" xfId="27600" xr:uid="{43DE7EC8-EFEF-4A5F-8348-D3B39E8B3FF9}"/>
    <cellStyle name="Nota 7 3 5 3 4" xfId="27601" xr:uid="{8E119AF9-F7C3-4000-BB7B-93A7D7F81646}"/>
    <cellStyle name="Nota 7 3 5 3 5" xfId="27602" xr:uid="{379A5797-D0E9-43A9-A0EA-276C66ABEAD2}"/>
    <cellStyle name="Nota 7 3 5 4" xfId="27603" xr:uid="{B51A8D9B-2DBA-4E64-ACB5-D5D5C7D05BBB}"/>
    <cellStyle name="Nota 7 3 5 4 2" xfId="27604" xr:uid="{5BB10B78-2168-4619-9569-D8F283CB15C5}"/>
    <cellStyle name="Nota 7 3 5 4 3" xfId="27605" xr:uid="{CF17CA94-EC90-403A-A045-FC3FC13816EE}"/>
    <cellStyle name="Nota 7 3 5 4 4" xfId="27606" xr:uid="{A97B99C7-2DD8-40CB-9FC4-6E203A9A62B9}"/>
    <cellStyle name="Nota 7 3 5 5" xfId="27607" xr:uid="{5FF349FB-FC19-4412-8A97-88493198658E}"/>
    <cellStyle name="Nota 7 3 5 5 2" xfId="27608" xr:uid="{661D5F08-9851-44B1-AD0A-2E4D4476A937}"/>
    <cellStyle name="Nota 7 3 5 5 3" xfId="27609" xr:uid="{DBE3071B-EE99-4451-BB8D-923340DC8CBC}"/>
    <cellStyle name="Nota 7 3 5 5 4" xfId="27610" xr:uid="{76928EDB-EA90-4486-923B-293F8AF14A16}"/>
    <cellStyle name="Nota 7 3 5 6" xfId="27611" xr:uid="{56342162-29D2-4CE4-870E-6E13950D8315}"/>
    <cellStyle name="Nota 7 3 5 6 2" xfId="27612" xr:uid="{F180FE6A-C615-4220-A7AB-5D3DEF963EAA}"/>
    <cellStyle name="Nota 7 3 5 6 3" xfId="27613" xr:uid="{6FFDC175-82C6-415E-BC3E-74401525428D}"/>
    <cellStyle name="Nota 7 3 5 6 4" xfId="27614" xr:uid="{16D20DD4-9E81-4EDD-B78B-837259F4EA0D}"/>
    <cellStyle name="Nota 7 3 5 7" xfId="27615" xr:uid="{3A35C98E-7A1A-4C13-A59E-B84288007EFC}"/>
    <cellStyle name="Nota 7 3 5 8" xfId="27616" xr:uid="{BC94F916-DAFA-460A-9BB8-FEE202AD3539}"/>
    <cellStyle name="Nota 7 3 5 9" xfId="27617" xr:uid="{C51C0062-A22F-44F2-8E63-EC3B558B74D3}"/>
    <cellStyle name="Nota 7 3 6" xfId="27618" xr:uid="{65705642-F3FE-4A60-BCBA-9C82AF3467F3}"/>
    <cellStyle name="Nota 7 3 6 2" xfId="27619" xr:uid="{F285341C-F85F-4974-8267-485D2D6EBD9E}"/>
    <cellStyle name="Nota 7 3 6 3" xfId="27620" xr:uid="{F87D330B-0BFA-4261-855C-76C5A67FD9F5}"/>
    <cellStyle name="Nota 7 3 6 4" xfId="27621" xr:uid="{A082014D-B0B1-4E02-BFA3-3FD3AE6D6BF6}"/>
    <cellStyle name="Nota 7 3 6 5" xfId="27622" xr:uid="{CF80D475-BB35-410D-BBE2-411C4262FF36}"/>
    <cellStyle name="Nota 7 3 7" xfId="27623" xr:uid="{2EB47F1E-6B83-4E70-A316-2321E04F6BCB}"/>
    <cellStyle name="Nota 7 3 7 2" xfId="27624" xr:uid="{EBB6B80F-F74C-4740-A98F-8DCC249F0390}"/>
    <cellStyle name="Nota 7 3 7 3" xfId="27625" xr:uid="{2C10DB9B-9BCA-45AD-BEA7-12B384D435E2}"/>
    <cellStyle name="Nota 7 3 7 4" xfId="27626" xr:uid="{BCAED535-B8E0-4325-A982-81BBD434BEE6}"/>
    <cellStyle name="Nota 7 3 8" xfId="27627" xr:uid="{549FAA45-4F71-4447-88E7-6DD053C98635}"/>
    <cellStyle name="Nota 7 3 8 2" xfId="27628" xr:uid="{BAEDE4E1-70FB-4E50-B506-5171DC7EFA08}"/>
    <cellStyle name="Nota 7 3 8 3" xfId="27629" xr:uid="{5CBF6F97-B6F8-45DA-86FA-675AA8015549}"/>
    <cellStyle name="Nota 7 3 8 4" xfId="27630" xr:uid="{154465E4-3E4F-4D51-B9D8-0262BF1CFD04}"/>
    <cellStyle name="Nota 7 3 9" xfId="27631" xr:uid="{9AE8A57C-09F5-4435-A398-C45C56C8C705}"/>
    <cellStyle name="Nota 7 3 9 2" xfId="27632" xr:uid="{FDDC7F6D-9786-4EC2-B5D1-C385A6236B43}"/>
    <cellStyle name="Nota 7 3 9 3" xfId="27633" xr:uid="{6A1C5795-1260-402F-AE8E-AB088FC541AF}"/>
    <cellStyle name="Nota 7 3 9 4" xfId="27634" xr:uid="{B706502E-8950-466D-9D7E-F652B0920C2F}"/>
    <cellStyle name="Nota 7 4" xfId="27635" xr:uid="{83F461C7-DCFC-4CF7-A92F-12584A81EABA}"/>
    <cellStyle name="Nota 7 4 10" xfId="27636" xr:uid="{AFA31818-C8AC-4AEB-8D5A-2C3269BDC555}"/>
    <cellStyle name="Nota 7 4 2" xfId="27637" xr:uid="{DCD0628E-B6AE-4671-A972-3BBA406F4DF4}"/>
    <cellStyle name="Nota 7 4 2 2" xfId="27638" xr:uid="{460DD4D1-1585-40F3-A9E6-2466F4E8D401}"/>
    <cellStyle name="Nota 7 4 2 3" xfId="27639" xr:uid="{0F6C0498-88BB-4DE6-AF6D-A4B95606C122}"/>
    <cellStyle name="Nota 7 4 2 4" xfId="27640" xr:uid="{ED1FF50A-C79A-46DA-A5F4-C2922C1760B2}"/>
    <cellStyle name="Nota 7 4 2 5" xfId="27641" xr:uid="{86FA7ED2-551B-4618-9F9E-B51F0CA5EB44}"/>
    <cellStyle name="Nota 7 4 3" xfId="27642" xr:uid="{212F5AA5-EC7D-46E1-BD79-31F99E707398}"/>
    <cellStyle name="Nota 7 4 3 2" xfId="27643" xr:uid="{3398FF78-930F-4DB1-8ADD-AB7F47C05CE3}"/>
    <cellStyle name="Nota 7 4 3 3" xfId="27644" xr:uid="{85A2F25E-DC06-4971-848F-D9B49E5AB00F}"/>
    <cellStyle name="Nota 7 4 3 4" xfId="27645" xr:uid="{D85A6CFD-75BA-4E42-9556-BC379BE60810}"/>
    <cellStyle name="Nota 7 4 3 5" xfId="27646" xr:uid="{CFF9A1BC-898A-4CB6-B0B8-D9690D52CE46}"/>
    <cellStyle name="Nota 7 4 4" xfId="27647" xr:uid="{076996EB-89AB-44F9-AA82-83D9D9997E5C}"/>
    <cellStyle name="Nota 7 4 4 2" xfId="27648" xr:uid="{D4AB973D-A502-4778-AD09-793123DE6C2E}"/>
    <cellStyle name="Nota 7 4 4 3" xfId="27649" xr:uid="{367291B3-8B81-4482-88BA-183A7FEBF50E}"/>
    <cellStyle name="Nota 7 4 4 4" xfId="27650" xr:uid="{E6692C45-B1DC-49CA-BC2C-4D9B7E97153C}"/>
    <cellStyle name="Nota 7 4 5" xfId="27651" xr:uid="{3678D6F6-52AA-4006-82FF-616A4AF3CBE4}"/>
    <cellStyle name="Nota 7 4 5 2" xfId="27652" xr:uid="{31AAE884-7C07-49D1-ABC4-093A069DBC89}"/>
    <cellStyle name="Nota 7 4 5 3" xfId="27653" xr:uid="{0B77B93E-30C2-4998-A953-5B918A79206E}"/>
    <cellStyle name="Nota 7 4 5 4" xfId="27654" xr:uid="{2F68725A-EE0D-443D-BED9-FCFB9A1260AB}"/>
    <cellStyle name="Nota 7 4 6" xfId="27655" xr:uid="{A26CF4F8-96F9-432C-9459-64F292029121}"/>
    <cellStyle name="Nota 7 4 6 2" xfId="27656" xr:uid="{DF526015-BFAC-490B-8ABC-66A811BDA24C}"/>
    <cellStyle name="Nota 7 4 6 3" xfId="27657" xr:uid="{B2AC71D4-2C30-4F45-8A58-D1D96A20C9E9}"/>
    <cellStyle name="Nota 7 4 6 4" xfId="27658" xr:uid="{0BC2700A-9BE9-4122-B943-E8F4FF9F5C7C}"/>
    <cellStyle name="Nota 7 4 7" xfId="27659" xr:uid="{180B8F8E-8E3F-48E3-9F1E-4376E76E0034}"/>
    <cellStyle name="Nota 7 4 8" xfId="27660" xr:uid="{B6D7EB53-C033-43EB-B62F-02D9D8220334}"/>
    <cellStyle name="Nota 7 4 9" xfId="27661" xr:uid="{FB0612E6-76BE-45E5-B27E-89DB35CD49F0}"/>
    <cellStyle name="Nota 7 5" xfId="27662" xr:uid="{4E5192FE-C23C-4E28-AC5B-D64BED3CDFB6}"/>
    <cellStyle name="Nota 7 5 10" xfId="27663" xr:uid="{4C30024B-C101-4BEA-B711-53EB266AF8FD}"/>
    <cellStyle name="Nota 7 5 2" xfId="27664" xr:uid="{8050748D-5346-42C6-94F5-9DE7BB6F1815}"/>
    <cellStyle name="Nota 7 5 2 2" xfId="27665" xr:uid="{CAEA529C-AE7B-4BC3-84F1-993F5CDEA938}"/>
    <cellStyle name="Nota 7 5 2 3" xfId="27666" xr:uid="{5E284535-9DD4-412A-AF55-0CCAD0AD69B4}"/>
    <cellStyle name="Nota 7 5 2 4" xfId="27667" xr:uid="{8871F719-033F-457A-B5FE-BB8A10BDEF5B}"/>
    <cellStyle name="Nota 7 5 2 5" xfId="27668" xr:uid="{DF08E01C-72B3-4607-A591-341456A7A197}"/>
    <cellStyle name="Nota 7 5 3" xfId="27669" xr:uid="{2D2793EB-7E41-4DBC-80CD-600BB45662DA}"/>
    <cellStyle name="Nota 7 5 3 2" xfId="27670" xr:uid="{CC5012D6-2A37-4A51-8C0B-643D2625CC0F}"/>
    <cellStyle name="Nota 7 5 3 3" xfId="27671" xr:uid="{A7CEA6C7-6EA6-41A3-BDDF-C0F8B6C426E5}"/>
    <cellStyle name="Nota 7 5 3 4" xfId="27672" xr:uid="{C7824FDB-E9FC-4DC3-8F79-2B2EB120EFF6}"/>
    <cellStyle name="Nota 7 5 3 5" xfId="27673" xr:uid="{50AF13F6-C751-4B7D-AA84-978AD9CE2BDB}"/>
    <cellStyle name="Nota 7 5 4" xfId="27674" xr:uid="{B4EEB754-3171-4F07-AF5C-373CE8CC9D7B}"/>
    <cellStyle name="Nota 7 5 4 2" xfId="27675" xr:uid="{6480686C-7BA8-4F96-B631-6F2AD52B7EA5}"/>
    <cellStyle name="Nota 7 5 4 3" xfId="27676" xr:uid="{D6DAAC13-47CC-4D6F-8FE9-6F8D8ABABD8A}"/>
    <cellStyle name="Nota 7 5 4 4" xfId="27677" xr:uid="{912C0032-D8F2-4B76-8E54-4A9C184CAC65}"/>
    <cellStyle name="Nota 7 5 5" xfId="27678" xr:uid="{5E62D3E1-44C6-4389-9558-79633970678B}"/>
    <cellStyle name="Nota 7 5 5 2" xfId="27679" xr:uid="{46A77173-CCF5-45D8-A8AC-4FF0F045EB78}"/>
    <cellStyle name="Nota 7 5 5 3" xfId="27680" xr:uid="{4AB27B16-DC4E-4F50-AD12-EC0DD8DCD5B8}"/>
    <cellStyle name="Nota 7 5 5 4" xfId="27681" xr:uid="{46008A32-4932-44C5-8DA4-96FD48B9FC80}"/>
    <cellStyle name="Nota 7 5 6" xfId="27682" xr:uid="{FD1017D0-098B-464E-8320-4026E525C3FE}"/>
    <cellStyle name="Nota 7 5 6 2" xfId="27683" xr:uid="{06CA5D7B-2F69-4E0C-8C28-37BDE4CA3028}"/>
    <cellStyle name="Nota 7 5 6 3" xfId="27684" xr:uid="{05B32CF3-DEF7-4691-8BC3-BEFF665AD454}"/>
    <cellStyle name="Nota 7 5 6 4" xfId="27685" xr:uid="{817AD0CB-FD18-4648-B5B0-582F81E281E1}"/>
    <cellStyle name="Nota 7 5 7" xfId="27686" xr:uid="{E9035EDC-F359-4B72-86E4-CCEBA14DB538}"/>
    <cellStyle name="Nota 7 5 8" xfId="27687" xr:uid="{1CD0AED9-A7C4-401E-8D8C-F288EF7F5AA9}"/>
    <cellStyle name="Nota 7 5 9" xfId="27688" xr:uid="{90751D68-9EED-44DB-A4FC-74BA84EEDAA6}"/>
    <cellStyle name="Nota 7 6" xfId="27689" xr:uid="{97938524-9847-40D1-889E-B5F587D73CCF}"/>
    <cellStyle name="Nota 7 6 10" xfId="27690" xr:uid="{00E34F10-BAF1-41BD-A61F-47DD13DE0874}"/>
    <cellStyle name="Nota 7 6 2" xfId="27691" xr:uid="{7A02AACF-3846-456F-9A05-1DE55AA81440}"/>
    <cellStyle name="Nota 7 6 2 2" xfId="27692" xr:uid="{6826A4AC-C9D2-4322-AE4F-3BC0FCAC117E}"/>
    <cellStyle name="Nota 7 6 2 3" xfId="27693" xr:uid="{EEF46BBB-6A5B-4622-9E82-9DFA6528B161}"/>
    <cellStyle name="Nota 7 6 2 4" xfId="27694" xr:uid="{E4C63F11-3AA8-4D4A-AE01-F65BFBD66914}"/>
    <cellStyle name="Nota 7 6 2 5" xfId="27695" xr:uid="{46CB7355-B9FC-4140-8D71-A6BB843847F9}"/>
    <cellStyle name="Nota 7 6 3" xfId="27696" xr:uid="{72CCC7E3-8FA7-49A4-898D-2310EA664A50}"/>
    <cellStyle name="Nota 7 6 3 2" xfId="27697" xr:uid="{3C054384-DF80-4D01-AA29-77D2B402CFDF}"/>
    <cellStyle name="Nota 7 6 3 3" xfId="27698" xr:uid="{DD7C391E-133F-4CD5-9C6B-9B9E50967387}"/>
    <cellStyle name="Nota 7 6 3 4" xfId="27699" xr:uid="{D0E05BB0-8923-4D47-AEA2-3D08CEED7BFE}"/>
    <cellStyle name="Nota 7 6 3 5" xfId="27700" xr:uid="{78F07707-2B5D-4930-A26E-AF989624F4F9}"/>
    <cellStyle name="Nota 7 6 4" xfId="27701" xr:uid="{CE44B373-2D63-4EEC-8542-376E6F3B957D}"/>
    <cellStyle name="Nota 7 6 4 2" xfId="27702" xr:uid="{C60EA6DB-09C6-4AD5-B2EC-5E93F41A1CD5}"/>
    <cellStyle name="Nota 7 6 4 3" xfId="27703" xr:uid="{3B8B97A4-34F1-45EE-B550-D251C6F97A47}"/>
    <cellStyle name="Nota 7 6 4 4" xfId="27704" xr:uid="{EA8B81BE-9612-4465-9794-D2E6005090A3}"/>
    <cellStyle name="Nota 7 6 5" xfId="27705" xr:uid="{08E85219-8774-42B9-A81E-CB881BBD6E9B}"/>
    <cellStyle name="Nota 7 6 5 2" xfId="27706" xr:uid="{0844F5F2-356E-4489-8FBC-60409BFEA2BC}"/>
    <cellStyle name="Nota 7 6 5 3" xfId="27707" xr:uid="{E4F43728-F0B8-4D11-BBFA-6FF461DB4685}"/>
    <cellStyle name="Nota 7 6 5 4" xfId="27708" xr:uid="{2B00F8F7-B981-43D7-8EF2-832631708229}"/>
    <cellStyle name="Nota 7 6 6" xfId="27709" xr:uid="{439BE260-C18C-48DF-BA98-08B1D99BBF75}"/>
    <cellStyle name="Nota 7 6 6 2" xfId="27710" xr:uid="{83F35327-A0C3-4F8B-A486-64CD481A8C3C}"/>
    <cellStyle name="Nota 7 6 6 3" xfId="27711" xr:uid="{49413D40-6BBF-4E0A-967F-9DBBF2A33693}"/>
    <cellStyle name="Nota 7 6 6 4" xfId="27712" xr:uid="{C39E9CD0-348F-4A7E-83FA-AA30E63C94DF}"/>
    <cellStyle name="Nota 7 6 7" xfId="27713" xr:uid="{1D4DE220-742B-401B-B487-EA8E896D351A}"/>
    <cellStyle name="Nota 7 6 8" xfId="27714" xr:uid="{3FEDDB80-8B71-40D6-A1AB-8F216712D9A5}"/>
    <cellStyle name="Nota 7 6 9" xfId="27715" xr:uid="{9717318E-95F9-45C0-8178-23796F765D35}"/>
    <cellStyle name="Nota 7 7" xfId="27716" xr:uid="{05E4A9A3-7B83-467B-86FE-8B4812F74428}"/>
    <cellStyle name="Nota 7 7 2" xfId="27717" xr:uid="{7070BBB5-35BB-4035-8F93-5AE0DD39396F}"/>
    <cellStyle name="Nota 7 7 3" xfId="27718" xr:uid="{5FC0D3DB-C513-42C2-866A-37A3126FD20B}"/>
    <cellStyle name="Nota 7 7 4" xfId="27719" xr:uid="{CBF4C5C8-F074-43D5-BB6D-3C56B111C52C}"/>
    <cellStyle name="Nota 7 7 5" xfId="27720" xr:uid="{892DBFE8-35EB-4DF0-A7E5-160451625D90}"/>
    <cellStyle name="Nota 7 8" xfId="27721" xr:uid="{F73FBF58-EAD5-479D-AAA5-13D05AF3556E}"/>
    <cellStyle name="Nota 7 8 2" xfId="27722" xr:uid="{13A79438-F0AC-4313-BE4C-BFFACB8B5DA6}"/>
    <cellStyle name="Nota 7 8 3" xfId="27723" xr:uid="{D65928BD-EB52-4986-BEFE-BBCEEF4F7D4D}"/>
    <cellStyle name="Nota 7 8 4" xfId="27724" xr:uid="{CAC712E6-7CEA-4645-9E84-E90A7E7543C2}"/>
    <cellStyle name="Nota 7 9" xfId="27725" xr:uid="{358C443E-B332-4EC9-B4B1-2CC9DFAA8360}"/>
    <cellStyle name="Nota 7 9 2" xfId="27726" xr:uid="{11249297-2E81-446B-A39C-31BA9F4D0703}"/>
    <cellStyle name="Nota 7 9 3" xfId="27727" xr:uid="{C9CAADE3-C9B7-454C-8CAD-02C60FCF8F64}"/>
    <cellStyle name="Nota 7 9 4" xfId="27728" xr:uid="{D5C856C0-CB61-4B95-ACA5-3B01649B4BBC}"/>
    <cellStyle name="Nota 8" xfId="588" xr:uid="{2BF27294-CBE3-442C-9E79-23A818FAF16E}"/>
    <cellStyle name="Nota 8 10" xfId="27729" xr:uid="{2309A68E-DF30-4A12-87A9-8160B72E067A}"/>
    <cellStyle name="Nota 8 10 2" xfId="27730" xr:uid="{96AC619F-97DD-433E-A759-84B14FC7C3C8}"/>
    <cellStyle name="Nota 8 10 3" xfId="27731" xr:uid="{4F7DD1FB-F231-44E2-865E-F3C20875B732}"/>
    <cellStyle name="Nota 8 10 4" xfId="27732" xr:uid="{52EE43AC-83FA-4B92-9F31-34D44D236319}"/>
    <cellStyle name="Nota 8 11" xfId="27733" xr:uid="{FD959D9A-08E1-4E0D-90DB-0B48FDE5B0DE}"/>
    <cellStyle name="Nota 8 12" xfId="27734" xr:uid="{FD3F7EA4-6CBD-4C00-9FA6-3026EB95F8D9}"/>
    <cellStyle name="Nota 8 13" xfId="27735" xr:uid="{85E190ED-554E-49AD-8D59-977DF82E7789}"/>
    <cellStyle name="Nota 8 14" xfId="27736" xr:uid="{A4FEEA7D-A600-4CE6-B57A-CC94A344572C}"/>
    <cellStyle name="Nota 8 15" xfId="27737" xr:uid="{4205ABC1-EF75-4400-9A21-499EB6DC5AD5}"/>
    <cellStyle name="Nota 8 16" xfId="27738" xr:uid="{6850F4A9-131B-476C-8548-76977B5BC9EB}"/>
    <cellStyle name="Nota 8 17" xfId="27739" xr:uid="{93694664-790E-4B11-952D-B6A383DAB18C}"/>
    <cellStyle name="Nota 8 2" xfId="762" xr:uid="{1699B3B1-7064-4CE3-867A-F97355355AEF}"/>
    <cellStyle name="Nota 8 2 10" xfId="27740" xr:uid="{63638C9D-E42D-41FC-90B6-539DA8944975}"/>
    <cellStyle name="Nota 8 2 10 2" xfId="27741" xr:uid="{7B844656-5C7A-43EB-B905-264AF2703BB7}"/>
    <cellStyle name="Nota 8 2 10 3" xfId="27742" xr:uid="{A76A7B4A-B8B5-4F55-A708-96D95DBC35D7}"/>
    <cellStyle name="Nota 8 2 10 4" xfId="27743" xr:uid="{926EA777-5692-46AA-8A4F-196CE36E5917}"/>
    <cellStyle name="Nota 8 2 11" xfId="27744" xr:uid="{C83E5282-88A5-4A70-88A5-A958AC25C644}"/>
    <cellStyle name="Nota 8 2 12" xfId="27745" xr:uid="{42CFFB8F-8078-4F6F-968D-54B33E12140F}"/>
    <cellStyle name="Nota 8 2 13" xfId="27746" xr:uid="{B7259058-636B-449F-8AAC-DB21E4B2534A}"/>
    <cellStyle name="Nota 8 2 14" xfId="27747" xr:uid="{62936D3D-8E89-4CE4-A2EF-C7D02534DB5D}"/>
    <cellStyle name="Nota 8 2 15" xfId="27748" xr:uid="{051746DA-041C-4026-BD19-74DB65A9E087}"/>
    <cellStyle name="Nota 8 2 2" xfId="868" xr:uid="{67D53AD1-A14C-48E9-BE4D-E636F482C56B}"/>
    <cellStyle name="Nota 8 2 2 10" xfId="27749" xr:uid="{FDC3E248-399C-48E0-9E33-D15E95CAD660}"/>
    <cellStyle name="Nota 8 2 2 11" xfId="27750" xr:uid="{521CC2E6-1C46-490E-B251-6B093DCAA667}"/>
    <cellStyle name="Nota 8 2 2 12" xfId="27751" xr:uid="{66E900DB-94B8-4BD6-B895-930E2582E320}"/>
    <cellStyle name="Nota 8 2 2 13" xfId="27752" xr:uid="{7B2F2028-E2FF-4F3D-9A56-A016364D3F2A}"/>
    <cellStyle name="Nota 8 2 2 14" xfId="27753" xr:uid="{EDA5CD8E-F6C0-4380-91EE-B83457FAC7C1}"/>
    <cellStyle name="Nota 8 2 2 2" xfId="1119" xr:uid="{F8782E93-B4E0-4309-ADFF-BE7CB43A7486}"/>
    <cellStyle name="Nota 8 2 2 2 10" xfId="27754" xr:uid="{B3DC7032-CBE8-43A9-96C2-296669DD0A90}"/>
    <cellStyle name="Nota 8 2 2 2 11" xfId="27755" xr:uid="{FE4A9E29-C721-4010-8D6D-57AB973EDD45}"/>
    <cellStyle name="Nota 8 2 2 2 12" xfId="27756" xr:uid="{F6B0AE36-EAC9-4222-A2D1-B30562E22719}"/>
    <cellStyle name="Nota 8 2 2 2 13" xfId="27757" xr:uid="{D3698FBE-1C5F-4566-A223-845F76F8E059}"/>
    <cellStyle name="Nota 8 2 2 2 14" xfId="27758" xr:uid="{90A3F647-B9FC-4D03-BE75-574745D746A7}"/>
    <cellStyle name="Nota 8 2 2 2 2" xfId="27759" xr:uid="{CFB1BC32-DC78-4B02-82D9-E9EE2892649C}"/>
    <cellStyle name="Nota 8 2 2 2 2 10" xfId="27760" xr:uid="{CF14D9C5-B9AF-41D9-9D6C-A66F68B0F9D7}"/>
    <cellStyle name="Nota 8 2 2 2 2 2" xfId="27761" xr:uid="{1FF5B841-DA47-4CAF-84F0-757B4C3D0F6F}"/>
    <cellStyle name="Nota 8 2 2 2 2 2 2" xfId="27762" xr:uid="{DF0CA4D6-E19B-49AD-83DA-B2AE088C6723}"/>
    <cellStyle name="Nota 8 2 2 2 2 2 3" xfId="27763" xr:uid="{70DAF4EF-CDC7-4483-91EA-F24F3FD0D004}"/>
    <cellStyle name="Nota 8 2 2 2 2 2 4" xfId="27764" xr:uid="{24336075-4C85-4CB9-87CE-28455D9D31EE}"/>
    <cellStyle name="Nota 8 2 2 2 2 2 5" xfId="27765" xr:uid="{6D5D063B-FADE-4CFB-9F4A-BFDCD36D627C}"/>
    <cellStyle name="Nota 8 2 2 2 2 3" xfId="27766" xr:uid="{66E053AD-9102-4B3D-995B-0E30E1E5278D}"/>
    <cellStyle name="Nota 8 2 2 2 2 3 2" xfId="27767" xr:uid="{764ABAFB-AC0E-4368-A317-103B838FA4C2}"/>
    <cellStyle name="Nota 8 2 2 2 2 3 3" xfId="27768" xr:uid="{CE98B963-CBA3-4439-8406-D6F852134113}"/>
    <cellStyle name="Nota 8 2 2 2 2 3 4" xfId="27769" xr:uid="{4D0F0339-BC7F-44DE-9666-55A844556E1F}"/>
    <cellStyle name="Nota 8 2 2 2 2 3 5" xfId="27770" xr:uid="{B43E3F11-E224-4B28-9675-F61F9BA1A9ED}"/>
    <cellStyle name="Nota 8 2 2 2 2 4" xfId="27771" xr:uid="{D7E88F93-1D50-411D-9735-E7E35FB26EC8}"/>
    <cellStyle name="Nota 8 2 2 2 2 4 2" xfId="27772" xr:uid="{36ECAAC4-C2F9-41A0-8076-54D128E82DE0}"/>
    <cellStyle name="Nota 8 2 2 2 2 4 3" xfId="27773" xr:uid="{1DBED2AC-58CB-416C-B33E-7DEF46CA0D39}"/>
    <cellStyle name="Nota 8 2 2 2 2 4 4" xfId="27774" xr:uid="{51B7880E-769E-4758-8369-259CA52CF733}"/>
    <cellStyle name="Nota 8 2 2 2 2 5" xfId="27775" xr:uid="{50A9FC1B-00E6-4C98-8B15-BD00E1A31FCB}"/>
    <cellStyle name="Nota 8 2 2 2 2 5 2" xfId="27776" xr:uid="{3A1C14DE-4A9F-406E-8ADF-3FD67C346A84}"/>
    <cellStyle name="Nota 8 2 2 2 2 5 3" xfId="27777" xr:uid="{FD4D9B26-440D-45A8-949D-2171BCD4D68C}"/>
    <cellStyle name="Nota 8 2 2 2 2 5 4" xfId="27778" xr:uid="{A414DC17-1B89-4EBC-8B0F-BD4ED842EDA7}"/>
    <cellStyle name="Nota 8 2 2 2 2 6" xfId="27779" xr:uid="{03385BFD-FF6C-4258-922A-39F853D49EB0}"/>
    <cellStyle name="Nota 8 2 2 2 2 6 2" xfId="27780" xr:uid="{E9DE17D5-7138-4D76-A99D-B27C6D03D45A}"/>
    <cellStyle name="Nota 8 2 2 2 2 6 3" xfId="27781" xr:uid="{5A6CDB60-0B31-4DB8-BC5E-5F5A680EC1E9}"/>
    <cellStyle name="Nota 8 2 2 2 2 6 4" xfId="27782" xr:uid="{F71FFD38-904E-4F31-B5CD-A29132E0906E}"/>
    <cellStyle name="Nota 8 2 2 2 2 7" xfId="27783" xr:uid="{8C8C1F29-6279-44B2-9984-99094C62E8FC}"/>
    <cellStyle name="Nota 8 2 2 2 2 8" xfId="27784" xr:uid="{4DD7736B-A614-4C3C-BF7E-C283D59DE87B}"/>
    <cellStyle name="Nota 8 2 2 2 2 9" xfId="27785" xr:uid="{70E87C2F-334D-43B3-83BF-C6BB3BC12B89}"/>
    <cellStyle name="Nota 8 2 2 2 3" xfId="27786" xr:uid="{E92A1C08-B91A-40AE-8459-3A54389BC62D}"/>
    <cellStyle name="Nota 8 2 2 2 3 10" xfId="27787" xr:uid="{ECA01F37-7546-413D-95B6-9784DD195026}"/>
    <cellStyle name="Nota 8 2 2 2 3 2" xfId="27788" xr:uid="{B62B2AA9-849A-4089-84D7-94480698946E}"/>
    <cellStyle name="Nota 8 2 2 2 3 2 2" xfId="27789" xr:uid="{74967262-CD91-40BF-972A-A09A8A09F71D}"/>
    <cellStyle name="Nota 8 2 2 2 3 2 3" xfId="27790" xr:uid="{855B3BE7-28EC-4970-AE0C-DE9F73BA4B74}"/>
    <cellStyle name="Nota 8 2 2 2 3 2 4" xfId="27791" xr:uid="{377CE124-584A-41EA-8354-5DD8B642E3CD}"/>
    <cellStyle name="Nota 8 2 2 2 3 2 5" xfId="27792" xr:uid="{C4A64148-0D02-4A27-AC84-93779B849A54}"/>
    <cellStyle name="Nota 8 2 2 2 3 3" xfId="27793" xr:uid="{6D4E39C9-3D51-4947-BDD0-FB25869D9426}"/>
    <cellStyle name="Nota 8 2 2 2 3 3 2" xfId="27794" xr:uid="{84929EA3-4B01-47D1-83EC-AA898A5269EB}"/>
    <cellStyle name="Nota 8 2 2 2 3 3 3" xfId="27795" xr:uid="{CCE9D96D-00BA-4719-B755-8D0AA3D10BE6}"/>
    <cellStyle name="Nota 8 2 2 2 3 3 4" xfId="27796" xr:uid="{D3211626-DC24-40EF-93DB-7CE0D92C6810}"/>
    <cellStyle name="Nota 8 2 2 2 3 3 5" xfId="27797" xr:uid="{FAF5291B-57C0-45F0-9D50-57F85A13EA11}"/>
    <cellStyle name="Nota 8 2 2 2 3 4" xfId="27798" xr:uid="{A62F093A-AE0A-425D-B1E6-59A2D7F4080A}"/>
    <cellStyle name="Nota 8 2 2 2 3 4 2" xfId="27799" xr:uid="{A3C7CFCF-E315-4EF9-8BE7-704A16BA208E}"/>
    <cellStyle name="Nota 8 2 2 2 3 4 3" xfId="27800" xr:uid="{93C96E65-B501-4D65-9C6C-984D8F7AE701}"/>
    <cellStyle name="Nota 8 2 2 2 3 4 4" xfId="27801" xr:uid="{33FE69AA-4EBC-4D7E-BA4E-91032ABB6149}"/>
    <cellStyle name="Nota 8 2 2 2 3 5" xfId="27802" xr:uid="{BF49CBDE-D8CD-4C60-B8EC-7ABDE6CB5F1C}"/>
    <cellStyle name="Nota 8 2 2 2 3 5 2" xfId="27803" xr:uid="{C97CE376-864F-4F95-8564-6D3A796F68EC}"/>
    <cellStyle name="Nota 8 2 2 2 3 5 3" xfId="27804" xr:uid="{F78FD3FF-2223-475A-9A4D-E82F20272B01}"/>
    <cellStyle name="Nota 8 2 2 2 3 5 4" xfId="27805" xr:uid="{7B1AF39E-6D74-4AC9-8756-E68FA8605A47}"/>
    <cellStyle name="Nota 8 2 2 2 3 6" xfId="27806" xr:uid="{50543AE4-E770-40A2-A131-C28995716F04}"/>
    <cellStyle name="Nota 8 2 2 2 3 6 2" xfId="27807" xr:uid="{66B09A3D-4849-40E6-8235-08AA3BE1EE47}"/>
    <cellStyle name="Nota 8 2 2 2 3 6 3" xfId="27808" xr:uid="{1C34FFC5-98BE-4203-9BAD-70DF30C82836}"/>
    <cellStyle name="Nota 8 2 2 2 3 6 4" xfId="27809" xr:uid="{94DBCC29-E0DB-4EB5-B71E-C648CACF0FBD}"/>
    <cellStyle name="Nota 8 2 2 2 3 7" xfId="27810" xr:uid="{7BA508B2-FAB4-41BF-A512-25DFA6C97F92}"/>
    <cellStyle name="Nota 8 2 2 2 3 8" xfId="27811" xr:uid="{AB453521-57EE-41A9-8361-06748BFF368F}"/>
    <cellStyle name="Nota 8 2 2 2 3 9" xfId="27812" xr:uid="{60255657-828F-4D72-ACB0-22FC3FDBC0E4}"/>
    <cellStyle name="Nota 8 2 2 2 4" xfId="27813" xr:uid="{744112FF-DEE7-4E9F-A669-22A7DCFEAF9A}"/>
    <cellStyle name="Nota 8 2 2 2 4 2" xfId="27814" xr:uid="{829D6398-65A6-4582-BE6B-CAD25D822EA3}"/>
    <cellStyle name="Nota 8 2 2 2 4 3" xfId="27815" xr:uid="{A03EBAB4-AC5D-4ED9-8D1A-00116F7570F2}"/>
    <cellStyle name="Nota 8 2 2 2 4 4" xfId="27816" xr:uid="{F7AD6A8A-8E7C-4F07-8813-6E49CDE7FF94}"/>
    <cellStyle name="Nota 8 2 2 2 4 5" xfId="27817" xr:uid="{43ACBE08-E9CF-42A3-A359-CD587FCA5960}"/>
    <cellStyle name="Nota 8 2 2 2 5" xfId="27818" xr:uid="{98921778-DF4C-4196-907B-981F8D65DEBA}"/>
    <cellStyle name="Nota 8 2 2 2 5 2" xfId="27819" xr:uid="{B668773C-A472-44B0-95A2-924E438FD633}"/>
    <cellStyle name="Nota 8 2 2 2 5 3" xfId="27820" xr:uid="{37B8D77D-6BB9-4F25-AAA5-8CEEC4A8D52C}"/>
    <cellStyle name="Nota 8 2 2 2 5 4" xfId="27821" xr:uid="{5DF0709C-E892-496E-B7FE-B15ECF3E7DC0}"/>
    <cellStyle name="Nota 8 2 2 2 5 5" xfId="27822" xr:uid="{69B89798-4A90-498F-83E5-2E893DDCCA7B}"/>
    <cellStyle name="Nota 8 2 2 2 6" xfId="27823" xr:uid="{F671E0E3-918A-480A-BED7-33096D77F671}"/>
    <cellStyle name="Nota 8 2 2 2 6 2" xfId="27824" xr:uid="{9E623E17-6419-49FF-AE4E-01E743C4F7BB}"/>
    <cellStyle name="Nota 8 2 2 2 6 3" xfId="27825" xr:uid="{967FB57D-CB73-4ADF-A08B-37A13F1313A4}"/>
    <cellStyle name="Nota 8 2 2 2 6 4" xfId="27826" xr:uid="{284D1316-F86F-46E5-B32E-D95BBE9E167E}"/>
    <cellStyle name="Nota 8 2 2 2 7" xfId="27827" xr:uid="{FA59C268-7AC8-4EDF-B5E6-1B77E3498CED}"/>
    <cellStyle name="Nota 8 2 2 2 7 2" xfId="27828" xr:uid="{B645EA1A-4CE5-40C6-B2E4-56345BFE1BDD}"/>
    <cellStyle name="Nota 8 2 2 2 7 3" xfId="27829" xr:uid="{522FAE08-CA7F-49BE-895A-9DADFD069D04}"/>
    <cellStyle name="Nota 8 2 2 2 7 4" xfId="27830" xr:uid="{F9CBD87B-F9BD-4E02-8F76-5370D5A45FBA}"/>
    <cellStyle name="Nota 8 2 2 2 8" xfId="27831" xr:uid="{1D710A35-3E53-4898-8577-45725D5C517F}"/>
    <cellStyle name="Nota 8 2 2 2 8 2" xfId="27832" xr:uid="{A06A90C0-DE10-46D0-B40B-E4209349157F}"/>
    <cellStyle name="Nota 8 2 2 2 8 3" xfId="27833" xr:uid="{5AF0961E-C211-42CF-B097-F42F6B731B6F}"/>
    <cellStyle name="Nota 8 2 2 2 8 4" xfId="27834" xr:uid="{3BF790BB-17F8-4283-B188-C82D13BA5A4F}"/>
    <cellStyle name="Nota 8 2 2 2 9" xfId="27835" xr:uid="{81BBA729-684B-4515-A88C-84816394712D}"/>
    <cellStyle name="Nota 8 2 2 3" xfId="27836" xr:uid="{AEF3245A-50BE-47AD-8377-5B08D8D07FF5}"/>
    <cellStyle name="Nota 8 2 2 3 10" xfId="27837" xr:uid="{CE0AC538-D734-4DC8-9AD7-1FF1DD75D3ED}"/>
    <cellStyle name="Nota 8 2 2 3 2" xfId="27838" xr:uid="{3ED1AEE6-1D47-4367-986B-DE7C404AF7A0}"/>
    <cellStyle name="Nota 8 2 2 3 2 2" xfId="27839" xr:uid="{CE7FAEA9-3673-4399-A4AF-01A3216226CD}"/>
    <cellStyle name="Nota 8 2 2 3 2 3" xfId="27840" xr:uid="{D66E1AE4-01A5-4E3B-A88A-98E6D601C9A7}"/>
    <cellStyle name="Nota 8 2 2 3 2 4" xfId="27841" xr:uid="{B4CB09AB-1CB6-4A02-8BEE-61FEE3DA7132}"/>
    <cellStyle name="Nota 8 2 2 3 2 5" xfId="27842" xr:uid="{054FB553-D726-4ED7-8E1C-C4A1FA7BA98D}"/>
    <cellStyle name="Nota 8 2 2 3 3" xfId="27843" xr:uid="{0358134D-1300-44A8-A894-B1BC32EE3E39}"/>
    <cellStyle name="Nota 8 2 2 3 3 2" xfId="27844" xr:uid="{20556461-F113-4DED-95AC-9474A63EAED9}"/>
    <cellStyle name="Nota 8 2 2 3 3 3" xfId="27845" xr:uid="{5C8ADD94-B45E-4CB1-AA09-59B08AAA2746}"/>
    <cellStyle name="Nota 8 2 2 3 3 4" xfId="27846" xr:uid="{2732B3B4-17DD-4902-A8F6-33FCB766071D}"/>
    <cellStyle name="Nota 8 2 2 3 3 5" xfId="27847" xr:uid="{B34F5AE9-8CDA-43A9-94E9-D50D819DB2A2}"/>
    <cellStyle name="Nota 8 2 2 3 4" xfId="27848" xr:uid="{9D57B435-8F09-4E69-8CFA-F6EFDCBB99D5}"/>
    <cellStyle name="Nota 8 2 2 3 4 2" xfId="27849" xr:uid="{7C9AAD6B-26D7-4679-BDCB-B2D26F4FBA33}"/>
    <cellStyle name="Nota 8 2 2 3 4 3" xfId="27850" xr:uid="{F68236C8-CB3A-4CC5-9611-8CD473ACDD80}"/>
    <cellStyle name="Nota 8 2 2 3 4 4" xfId="27851" xr:uid="{D89EA661-8175-4A88-BAE1-2447974DC4CE}"/>
    <cellStyle name="Nota 8 2 2 3 5" xfId="27852" xr:uid="{E4C24B38-3277-4350-A3AA-68AF9783AD55}"/>
    <cellStyle name="Nota 8 2 2 3 5 2" xfId="27853" xr:uid="{00F1A8BB-FE0D-4684-945A-5C9F7FEB3062}"/>
    <cellStyle name="Nota 8 2 2 3 5 3" xfId="27854" xr:uid="{CCA8D766-5855-4CCF-B15B-1D8B3B375C92}"/>
    <cellStyle name="Nota 8 2 2 3 5 4" xfId="27855" xr:uid="{D14596FD-7836-4E2B-A362-7F8755C44519}"/>
    <cellStyle name="Nota 8 2 2 3 6" xfId="27856" xr:uid="{6F7C5255-3DED-4709-B768-3B48CADE60AE}"/>
    <cellStyle name="Nota 8 2 2 3 6 2" xfId="27857" xr:uid="{726DBEEB-2FB4-4001-AEE8-38B6092147C7}"/>
    <cellStyle name="Nota 8 2 2 3 6 3" xfId="27858" xr:uid="{F88A7F2D-38A4-42A6-9A93-85E3BE927ADB}"/>
    <cellStyle name="Nota 8 2 2 3 6 4" xfId="27859" xr:uid="{9804E300-83E1-4CEF-BED4-22484B212F52}"/>
    <cellStyle name="Nota 8 2 2 3 7" xfId="27860" xr:uid="{7219E060-83A8-4828-863B-40FD03188633}"/>
    <cellStyle name="Nota 8 2 2 3 8" xfId="27861" xr:uid="{532C27A6-D2AF-4C4C-A7BB-4A2AC01791AA}"/>
    <cellStyle name="Nota 8 2 2 3 9" xfId="27862" xr:uid="{89CB6601-C763-436E-8A2E-EBA94D89C02B}"/>
    <cellStyle name="Nota 8 2 2 4" xfId="27863" xr:uid="{5F8CB362-CFEB-4AE4-BC6B-44AC37FA2EC3}"/>
    <cellStyle name="Nota 8 2 2 4 10" xfId="27864" xr:uid="{03744179-9C81-4861-B9EA-CED83EBCF0A4}"/>
    <cellStyle name="Nota 8 2 2 4 2" xfId="27865" xr:uid="{1C898356-FE4D-426E-9AA9-83E5535D4527}"/>
    <cellStyle name="Nota 8 2 2 4 2 2" xfId="27866" xr:uid="{F55A6CFC-137D-49C1-A5F7-4D3F2F9BA425}"/>
    <cellStyle name="Nota 8 2 2 4 2 3" xfId="27867" xr:uid="{7AC5DA9C-45E6-4ADD-B47C-3AEA8536A0CB}"/>
    <cellStyle name="Nota 8 2 2 4 2 4" xfId="27868" xr:uid="{DC41E47A-5233-4B81-B67A-C740A0EFFDC3}"/>
    <cellStyle name="Nota 8 2 2 4 2 5" xfId="27869" xr:uid="{2F0C0011-28FE-4B51-9169-386BE8DFBA64}"/>
    <cellStyle name="Nota 8 2 2 4 3" xfId="27870" xr:uid="{1F239B7D-8421-4FE7-9AF9-A52D5DBBD760}"/>
    <cellStyle name="Nota 8 2 2 4 3 2" xfId="27871" xr:uid="{778C77EB-9FFC-4903-8BCD-90A40A542076}"/>
    <cellStyle name="Nota 8 2 2 4 3 3" xfId="27872" xr:uid="{F2722DF3-2940-47D7-805A-4C42A78982E1}"/>
    <cellStyle name="Nota 8 2 2 4 3 4" xfId="27873" xr:uid="{E87831B6-E7F3-4A1D-9C9F-6D0636E5AED8}"/>
    <cellStyle name="Nota 8 2 2 4 3 5" xfId="27874" xr:uid="{193E8911-814D-4950-B497-5E19C6EA89D1}"/>
    <cellStyle name="Nota 8 2 2 4 4" xfId="27875" xr:uid="{A03B5FDF-374F-4E10-B243-CA4C7D8A9742}"/>
    <cellStyle name="Nota 8 2 2 4 4 2" xfId="27876" xr:uid="{6B9825EF-E44D-4DD5-9689-E5471E742180}"/>
    <cellStyle name="Nota 8 2 2 4 4 3" xfId="27877" xr:uid="{252A2D4C-92D4-4205-A406-BF6978358A84}"/>
    <cellStyle name="Nota 8 2 2 4 4 4" xfId="27878" xr:uid="{E739B44C-9376-4294-88CE-4F20D8432389}"/>
    <cellStyle name="Nota 8 2 2 4 5" xfId="27879" xr:uid="{6A04CE11-6766-4FF0-A4B5-E570F71C10D8}"/>
    <cellStyle name="Nota 8 2 2 4 5 2" xfId="27880" xr:uid="{1BA7ACB9-7A64-46AB-9AFA-F4CE93ECCF0B}"/>
    <cellStyle name="Nota 8 2 2 4 5 3" xfId="27881" xr:uid="{5E1A412E-698A-4320-A687-B977E1AFF0A8}"/>
    <cellStyle name="Nota 8 2 2 4 5 4" xfId="27882" xr:uid="{A51C165B-CB78-41FE-BC25-9C0D2C39FD73}"/>
    <cellStyle name="Nota 8 2 2 4 6" xfId="27883" xr:uid="{36DF64FD-3625-4B8A-BC48-5E4DEFBC22A1}"/>
    <cellStyle name="Nota 8 2 2 4 6 2" xfId="27884" xr:uid="{220C32B8-176B-4E78-80F0-2B26B6D9AE7A}"/>
    <cellStyle name="Nota 8 2 2 4 6 3" xfId="27885" xr:uid="{1D70E4A7-0B44-4DC8-80DA-97116B199150}"/>
    <cellStyle name="Nota 8 2 2 4 6 4" xfId="27886" xr:uid="{F972D365-EEC2-45B3-B55D-C98FA9BAEEBF}"/>
    <cellStyle name="Nota 8 2 2 4 7" xfId="27887" xr:uid="{414EDD69-3E91-40E9-916E-4593EA84AFFE}"/>
    <cellStyle name="Nota 8 2 2 4 8" xfId="27888" xr:uid="{C89979FF-477B-4E94-8647-F97207E754E5}"/>
    <cellStyle name="Nota 8 2 2 4 9" xfId="27889" xr:uid="{AF534E3C-D8DE-4CB2-8B3D-7E0A9D8D1026}"/>
    <cellStyle name="Nota 8 2 2 5" xfId="27890" xr:uid="{97681942-5E3D-4AEC-A6F5-C0F3F6BCF93F}"/>
    <cellStyle name="Nota 8 2 2 5 10" xfId="27891" xr:uid="{DE799853-6C0C-4D4A-9253-4D99AA5623A1}"/>
    <cellStyle name="Nota 8 2 2 5 2" xfId="27892" xr:uid="{042FE188-C938-4021-8695-CC400E9DC91C}"/>
    <cellStyle name="Nota 8 2 2 5 2 2" xfId="27893" xr:uid="{A4140577-A24B-41C8-A365-210140298B76}"/>
    <cellStyle name="Nota 8 2 2 5 2 3" xfId="27894" xr:uid="{56F3B40C-D7A2-4867-84A9-2E6BA003E8C7}"/>
    <cellStyle name="Nota 8 2 2 5 2 4" xfId="27895" xr:uid="{308C25CA-BF4D-4537-9660-B4455A5E5622}"/>
    <cellStyle name="Nota 8 2 2 5 2 5" xfId="27896" xr:uid="{B47D47B6-883F-447B-84E5-05F932A03CD3}"/>
    <cellStyle name="Nota 8 2 2 5 3" xfId="27897" xr:uid="{68CC205E-D67E-4D00-B5C3-1A0584345DC7}"/>
    <cellStyle name="Nota 8 2 2 5 3 2" xfId="27898" xr:uid="{78837851-5F67-4D49-AB2B-386877216843}"/>
    <cellStyle name="Nota 8 2 2 5 3 3" xfId="27899" xr:uid="{B1007CB6-F0FA-48ED-A34C-354AC18570EC}"/>
    <cellStyle name="Nota 8 2 2 5 3 4" xfId="27900" xr:uid="{A54D3627-558D-4ADF-93F5-AC11D8A1FCED}"/>
    <cellStyle name="Nota 8 2 2 5 3 5" xfId="27901" xr:uid="{594487DA-15C0-4A89-B329-97683957C7D6}"/>
    <cellStyle name="Nota 8 2 2 5 4" xfId="27902" xr:uid="{1E5057DB-19FC-4978-80EF-AF661711CBC6}"/>
    <cellStyle name="Nota 8 2 2 5 4 2" xfId="27903" xr:uid="{7008C97B-182F-47AB-B8FE-299C28AB1F9F}"/>
    <cellStyle name="Nota 8 2 2 5 4 3" xfId="27904" xr:uid="{EC8714FF-83DE-465C-9CC4-8DD9B0DB9346}"/>
    <cellStyle name="Nota 8 2 2 5 4 4" xfId="27905" xr:uid="{F1B79C37-F222-491C-B901-654FE127F200}"/>
    <cellStyle name="Nota 8 2 2 5 5" xfId="27906" xr:uid="{E5B955F7-258B-42CD-9F7D-60C572014508}"/>
    <cellStyle name="Nota 8 2 2 5 5 2" xfId="27907" xr:uid="{06A6C5E2-C0A3-4462-9F7F-29EACDA10E17}"/>
    <cellStyle name="Nota 8 2 2 5 5 3" xfId="27908" xr:uid="{A4F15750-96A2-4333-8553-62E2C6430D70}"/>
    <cellStyle name="Nota 8 2 2 5 5 4" xfId="27909" xr:uid="{BDAA0CB1-B27C-4FE9-BC34-4AAA2B5BDE20}"/>
    <cellStyle name="Nota 8 2 2 5 6" xfId="27910" xr:uid="{AB86566C-6915-4AF6-AF7F-F50ADFBEDBC1}"/>
    <cellStyle name="Nota 8 2 2 5 6 2" xfId="27911" xr:uid="{A5C38D23-2AB9-40C1-9EDB-198F8E690DC5}"/>
    <cellStyle name="Nota 8 2 2 5 6 3" xfId="27912" xr:uid="{621D9019-232C-40EC-8F73-E5FCD1BF85CA}"/>
    <cellStyle name="Nota 8 2 2 5 6 4" xfId="27913" xr:uid="{35A5303B-D3CC-456C-AEDF-91B437E0F298}"/>
    <cellStyle name="Nota 8 2 2 5 7" xfId="27914" xr:uid="{96A44AD4-3A02-4A59-98E9-5B570BE64D3C}"/>
    <cellStyle name="Nota 8 2 2 5 8" xfId="27915" xr:uid="{E146BB38-D332-4F1C-B153-EE557FFF2C84}"/>
    <cellStyle name="Nota 8 2 2 5 9" xfId="27916" xr:uid="{6B15F741-ABBB-49EF-BC4C-AC83E10FC592}"/>
    <cellStyle name="Nota 8 2 2 6" xfId="27917" xr:uid="{00AE16B5-A143-4C7F-B788-09E63E0CEF62}"/>
    <cellStyle name="Nota 8 2 2 6 2" xfId="27918" xr:uid="{EC1AE2D5-E327-4EF6-9698-349BA9C16DDF}"/>
    <cellStyle name="Nota 8 2 2 6 3" xfId="27919" xr:uid="{DB91C1D8-3811-4261-B87F-54BE95C447F1}"/>
    <cellStyle name="Nota 8 2 2 6 4" xfId="27920" xr:uid="{16DD2499-C0EA-4590-93BE-D85507FEA4ED}"/>
    <cellStyle name="Nota 8 2 2 6 5" xfId="27921" xr:uid="{3699D547-969D-43ED-9359-6851187C5D78}"/>
    <cellStyle name="Nota 8 2 2 7" xfId="27922" xr:uid="{B62767FD-34AA-4DFB-B809-A7601DB8BEC4}"/>
    <cellStyle name="Nota 8 2 2 7 2" xfId="27923" xr:uid="{AE86F6C0-7C77-463E-A841-16D08D66CE84}"/>
    <cellStyle name="Nota 8 2 2 7 3" xfId="27924" xr:uid="{5BF84674-B08D-4C6B-B34C-E90AA46A1730}"/>
    <cellStyle name="Nota 8 2 2 7 4" xfId="27925" xr:uid="{E511A221-209A-4E68-9E00-917B710D0006}"/>
    <cellStyle name="Nota 8 2 2 8" xfId="27926" xr:uid="{8C30F0D9-7806-45D5-9657-400DB4ADDE3A}"/>
    <cellStyle name="Nota 8 2 2 8 2" xfId="27927" xr:uid="{F34E5EA2-8434-4A00-8DE5-A27218C9C484}"/>
    <cellStyle name="Nota 8 2 2 8 3" xfId="27928" xr:uid="{C91EC095-BF0B-432D-B0E8-333C85C5ABDC}"/>
    <cellStyle name="Nota 8 2 2 8 4" xfId="27929" xr:uid="{65CDA7DF-E9DC-4B76-B1A2-CE8794D6F119}"/>
    <cellStyle name="Nota 8 2 2 9" xfId="27930" xr:uid="{977F328C-A948-441C-903F-416D86A9FFFC}"/>
    <cellStyle name="Nota 8 2 2 9 2" xfId="27931" xr:uid="{B8795311-CEDA-499F-AF72-91E8B3B2F503}"/>
    <cellStyle name="Nota 8 2 2 9 3" xfId="27932" xr:uid="{69D65DF1-D35B-4113-9B49-EF5FAB84759F}"/>
    <cellStyle name="Nota 8 2 2 9 4" xfId="27933" xr:uid="{79C62D0C-EF86-404B-BC9C-034A1F79D41A}"/>
    <cellStyle name="Nota 8 2 3" xfId="1013" xr:uid="{1FE11503-6A7E-453E-AB59-82C17EFAE8ED}"/>
    <cellStyle name="Nota 8 2 3 10" xfId="27934" xr:uid="{9B7F07D2-C491-4563-AA9D-D83F3F0BF02A}"/>
    <cellStyle name="Nota 8 2 3 11" xfId="27935" xr:uid="{B4F1153E-A072-4242-92F1-80DCF45E288C}"/>
    <cellStyle name="Nota 8 2 3 12" xfId="27936" xr:uid="{2A05507E-B344-49C9-8439-0E6B983EA389}"/>
    <cellStyle name="Nota 8 2 3 13" xfId="27937" xr:uid="{51EE9D34-FE56-4C5B-A103-D4F26327ABA7}"/>
    <cellStyle name="Nota 8 2 3 14" xfId="27938" xr:uid="{59D6D243-10ED-47BB-A2C6-F95AD8534106}"/>
    <cellStyle name="Nota 8 2 3 2" xfId="27939" xr:uid="{B24A06D0-A995-48F0-9ADA-2502264445D0}"/>
    <cellStyle name="Nota 8 2 3 2 10" xfId="27940" xr:uid="{C1FEE392-60E2-42DA-BEE7-BBB7E5E889EF}"/>
    <cellStyle name="Nota 8 2 3 2 2" xfId="27941" xr:uid="{E2D12151-1630-4C35-BD9F-E7DA4A7541E1}"/>
    <cellStyle name="Nota 8 2 3 2 2 2" xfId="27942" xr:uid="{9C492D04-A242-4FF6-9056-F9328C7899B7}"/>
    <cellStyle name="Nota 8 2 3 2 2 3" xfId="27943" xr:uid="{021BC8FE-CD89-440D-A45C-536503A2480A}"/>
    <cellStyle name="Nota 8 2 3 2 2 4" xfId="27944" xr:uid="{64E6DB2B-A051-4640-9B5D-799A33A11424}"/>
    <cellStyle name="Nota 8 2 3 2 2 5" xfId="27945" xr:uid="{B40075C9-F30A-40CD-A094-3CA5FF63F81F}"/>
    <cellStyle name="Nota 8 2 3 2 3" xfId="27946" xr:uid="{8C817F2A-561E-4CA2-B941-68EDCC29CDD1}"/>
    <cellStyle name="Nota 8 2 3 2 3 2" xfId="27947" xr:uid="{9A7FF361-2A35-4B94-B455-41D49A112532}"/>
    <cellStyle name="Nota 8 2 3 2 3 3" xfId="27948" xr:uid="{BFE35436-EEE1-4DBF-8F2B-BC23CC2C5ED2}"/>
    <cellStyle name="Nota 8 2 3 2 3 4" xfId="27949" xr:uid="{8AC8FC43-EE4A-4B06-84CB-9337B9B65D7D}"/>
    <cellStyle name="Nota 8 2 3 2 3 5" xfId="27950" xr:uid="{D066B32B-450A-400F-8836-844FA2731681}"/>
    <cellStyle name="Nota 8 2 3 2 4" xfId="27951" xr:uid="{915FE851-3CAF-4074-B031-3C4B5F63343F}"/>
    <cellStyle name="Nota 8 2 3 2 4 2" xfId="27952" xr:uid="{EB9F930F-E562-40DC-9CE9-5107765E6B17}"/>
    <cellStyle name="Nota 8 2 3 2 4 3" xfId="27953" xr:uid="{75D7830E-7D49-4AB3-ACBC-15399735A326}"/>
    <cellStyle name="Nota 8 2 3 2 4 4" xfId="27954" xr:uid="{82D8655A-C428-4DB0-9B78-EE53F260C231}"/>
    <cellStyle name="Nota 8 2 3 2 5" xfId="27955" xr:uid="{6731C0DF-3340-48D3-9C60-673CBE040C6E}"/>
    <cellStyle name="Nota 8 2 3 2 5 2" xfId="27956" xr:uid="{273CB513-60B8-42C0-BAFE-2A43C12FEA13}"/>
    <cellStyle name="Nota 8 2 3 2 5 3" xfId="27957" xr:uid="{6D7D5A1B-CCDF-4AD0-A049-097042915491}"/>
    <cellStyle name="Nota 8 2 3 2 5 4" xfId="27958" xr:uid="{6F8F4A47-B42C-4F54-A231-2B93383BC742}"/>
    <cellStyle name="Nota 8 2 3 2 6" xfId="27959" xr:uid="{393A8243-3C95-4F07-88CF-2926EA0BC6FD}"/>
    <cellStyle name="Nota 8 2 3 2 6 2" xfId="27960" xr:uid="{9462EC68-D9B5-44F7-A49A-A6C530B437E3}"/>
    <cellStyle name="Nota 8 2 3 2 6 3" xfId="27961" xr:uid="{AC1EF730-BEEB-482F-84F4-C29E7508BACB}"/>
    <cellStyle name="Nota 8 2 3 2 6 4" xfId="27962" xr:uid="{5D059779-C4D6-4F7C-9122-7FD48F600F87}"/>
    <cellStyle name="Nota 8 2 3 2 7" xfId="27963" xr:uid="{B30EC6F8-411B-4239-99C1-33BCE2897BF9}"/>
    <cellStyle name="Nota 8 2 3 2 8" xfId="27964" xr:uid="{2C0E97D8-7B7D-45C2-A161-93937C817D6B}"/>
    <cellStyle name="Nota 8 2 3 2 9" xfId="27965" xr:uid="{3A12218B-78D2-4172-B17C-225A8219C538}"/>
    <cellStyle name="Nota 8 2 3 3" xfId="27966" xr:uid="{3FFD51A7-7809-43AA-8BC1-02B9EA01554E}"/>
    <cellStyle name="Nota 8 2 3 3 10" xfId="27967" xr:uid="{EC426BC4-0769-4A09-B10F-0AE9712E9092}"/>
    <cellStyle name="Nota 8 2 3 3 2" xfId="27968" xr:uid="{9B1447C0-C26D-427D-B1F6-7A162B7BAB11}"/>
    <cellStyle name="Nota 8 2 3 3 2 2" xfId="27969" xr:uid="{A74F94B9-AC8D-4FFB-9C78-80AFF71D5BB9}"/>
    <cellStyle name="Nota 8 2 3 3 2 3" xfId="27970" xr:uid="{2E21AEB9-AE4D-4BBC-8A67-137FBBC83DA9}"/>
    <cellStyle name="Nota 8 2 3 3 2 4" xfId="27971" xr:uid="{1EF5B053-5CE4-476A-AE0D-89EB8FA3E735}"/>
    <cellStyle name="Nota 8 2 3 3 2 5" xfId="27972" xr:uid="{5A153091-D079-4D79-BB62-0858C06876D7}"/>
    <cellStyle name="Nota 8 2 3 3 3" xfId="27973" xr:uid="{8146F5F7-5FA2-4678-AD50-D1709383CF9E}"/>
    <cellStyle name="Nota 8 2 3 3 3 2" xfId="27974" xr:uid="{44F27B29-88D9-4DC5-9DF7-244CB042ABC6}"/>
    <cellStyle name="Nota 8 2 3 3 3 3" xfId="27975" xr:uid="{471F4BB1-61F5-48BB-A8C5-2CE3E8FE4424}"/>
    <cellStyle name="Nota 8 2 3 3 3 4" xfId="27976" xr:uid="{3DCA9E4C-1D18-4105-87F9-6193EC92FF2F}"/>
    <cellStyle name="Nota 8 2 3 3 3 5" xfId="27977" xr:uid="{4FD4019F-85E9-4523-A2D0-3E71AF9AD3F5}"/>
    <cellStyle name="Nota 8 2 3 3 4" xfId="27978" xr:uid="{5BAA8D76-15A9-44FA-B78E-D711E6699C14}"/>
    <cellStyle name="Nota 8 2 3 3 4 2" xfId="27979" xr:uid="{AD06B8FF-E897-42B0-B615-E9185B630823}"/>
    <cellStyle name="Nota 8 2 3 3 4 3" xfId="27980" xr:uid="{D9920A94-835A-48C5-9DCF-0E1DE7302849}"/>
    <cellStyle name="Nota 8 2 3 3 4 4" xfId="27981" xr:uid="{321C35EE-314B-4F86-9F7E-10B1B147945D}"/>
    <cellStyle name="Nota 8 2 3 3 5" xfId="27982" xr:uid="{D449692E-87B5-466D-A387-127EBF76D356}"/>
    <cellStyle name="Nota 8 2 3 3 5 2" xfId="27983" xr:uid="{46295250-9E2C-45F8-8A4F-CBA67BD1E89F}"/>
    <cellStyle name="Nota 8 2 3 3 5 3" xfId="27984" xr:uid="{FF005103-6CA9-415A-A867-855C1B888E41}"/>
    <cellStyle name="Nota 8 2 3 3 5 4" xfId="27985" xr:uid="{76DEB288-74D8-47E5-9084-F564BE53AA91}"/>
    <cellStyle name="Nota 8 2 3 3 6" xfId="27986" xr:uid="{741377DE-BBD3-4993-B072-DDC952D6A33F}"/>
    <cellStyle name="Nota 8 2 3 3 6 2" xfId="27987" xr:uid="{4E888987-47ED-45D1-A148-BDFA6750D82C}"/>
    <cellStyle name="Nota 8 2 3 3 6 3" xfId="27988" xr:uid="{5E893417-83B9-414E-9A0E-7EA6AE9F6141}"/>
    <cellStyle name="Nota 8 2 3 3 6 4" xfId="27989" xr:uid="{DE2842B0-631F-45CD-BB20-64F3CBC8309C}"/>
    <cellStyle name="Nota 8 2 3 3 7" xfId="27990" xr:uid="{E27B436E-77AA-4746-9D77-D56446D6BD42}"/>
    <cellStyle name="Nota 8 2 3 3 8" xfId="27991" xr:uid="{8D05347F-AFD0-4EDC-A1D5-86384B3BF95F}"/>
    <cellStyle name="Nota 8 2 3 3 9" xfId="27992" xr:uid="{432C02DF-6D64-446C-85C1-C4AB066AF272}"/>
    <cellStyle name="Nota 8 2 3 4" xfId="27993" xr:uid="{15BC1923-8F9B-4E53-9B2A-5224DF10D637}"/>
    <cellStyle name="Nota 8 2 3 4 2" xfId="27994" xr:uid="{198EC644-C4F7-4624-B519-B5F5C10B9714}"/>
    <cellStyle name="Nota 8 2 3 4 3" xfId="27995" xr:uid="{613E6BFA-6AF8-46B4-9434-784967E54BD3}"/>
    <cellStyle name="Nota 8 2 3 4 4" xfId="27996" xr:uid="{32FC9A30-1EF5-4B95-992E-D69DEB98CDF2}"/>
    <cellStyle name="Nota 8 2 3 4 5" xfId="27997" xr:uid="{2ADE7121-23A4-4DEC-AD1D-02D09D109092}"/>
    <cellStyle name="Nota 8 2 3 5" xfId="27998" xr:uid="{092A80EE-76C9-4275-A23F-36B093CFB563}"/>
    <cellStyle name="Nota 8 2 3 5 2" xfId="27999" xr:uid="{1EB36F56-CDF1-4FD2-A6A8-1AC63C79AFF2}"/>
    <cellStyle name="Nota 8 2 3 5 3" xfId="28000" xr:uid="{47CEC1E0-00D1-44AD-985B-CFCD3EEB756B}"/>
    <cellStyle name="Nota 8 2 3 5 4" xfId="28001" xr:uid="{83E3F6DA-D1E9-4072-8BC9-09EC10E34412}"/>
    <cellStyle name="Nota 8 2 3 5 5" xfId="28002" xr:uid="{3AC6A79E-2EF5-4C4A-9804-4804ABB54F53}"/>
    <cellStyle name="Nota 8 2 3 6" xfId="28003" xr:uid="{58442C19-ED76-4CD9-B459-A3AA692CD059}"/>
    <cellStyle name="Nota 8 2 3 6 2" xfId="28004" xr:uid="{1A9BBAFE-1581-45EC-8763-EA6A7FD6FA3E}"/>
    <cellStyle name="Nota 8 2 3 6 3" xfId="28005" xr:uid="{C596FC06-4F82-452B-9660-D6191274DED8}"/>
    <cellStyle name="Nota 8 2 3 6 4" xfId="28006" xr:uid="{A9DA3EF1-49BD-468B-89BA-C0CAC82DFBA7}"/>
    <cellStyle name="Nota 8 2 3 7" xfId="28007" xr:uid="{109B26AF-EB40-45FC-9064-5D3F41B3E9F8}"/>
    <cellStyle name="Nota 8 2 3 7 2" xfId="28008" xr:uid="{65A18B4E-0281-43F8-ACB0-9775F4DEF823}"/>
    <cellStyle name="Nota 8 2 3 7 3" xfId="28009" xr:uid="{76B5E73B-AFCC-4DCE-8A12-B37C91EBEC68}"/>
    <cellStyle name="Nota 8 2 3 7 4" xfId="28010" xr:uid="{DAA8421F-7DBC-4F2D-A67F-9C6E43F9E1DC}"/>
    <cellStyle name="Nota 8 2 3 8" xfId="28011" xr:uid="{8A9D86C2-97A5-4051-BD4A-29738463151D}"/>
    <cellStyle name="Nota 8 2 3 8 2" xfId="28012" xr:uid="{D04F7B40-2236-4239-940C-424009E4B31E}"/>
    <cellStyle name="Nota 8 2 3 8 3" xfId="28013" xr:uid="{4AA6B8B9-39B2-473E-9408-2AA51DA8F3C7}"/>
    <cellStyle name="Nota 8 2 3 8 4" xfId="28014" xr:uid="{007CC9E1-B65A-4FA1-B95F-64447A0AB189}"/>
    <cellStyle name="Nota 8 2 3 9" xfId="28015" xr:uid="{895FEE75-62F3-4C62-B51D-682EB680CF7F}"/>
    <cellStyle name="Nota 8 2 4" xfId="28016" xr:uid="{205AB833-0D7C-44D4-BE8D-5634DDBB4F58}"/>
    <cellStyle name="Nota 8 2 4 10" xfId="28017" xr:uid="{4CAA4D1B-85B3-4127-98EC-AE55FF823E5E}"/>
    <cellStyle name="Nota 8 2 4 2" xfId="28018" xr:uid="{17B46465-19C3-41AD-A8D6-038626102ED4}"/>
    <cellStyle name="Nota 8 2 4 2 2" xfId="28019" xr:uid="{94BF4CBB-FBE4-434B-839C-E6B4DB0596D1}"/>
    <cellStyle name="Nota 8 2 4 2 3" xfId="28020" xr:uid="{A9F6F9D1-5A80-4580-9A92-4B6F05A654FD}"/>
    <cellStyle name="Nota 8 2 4 2 4" xfId="28021" xr:uid="{24144874-99BA-4AA6-9058-73E65720583E}"/>
    <cellStyle name="Nota 8 2 4 2 5" xfId="28022" xr:uid="{04AC8CE0-E7D7-46D8-A5A4-7B911D164EAD}"/>
    <cellStyle name="Nota 8 2 4 3" xfId="28023" xr:uid="{F510C1D8-C421-4F4B-9B7B-1AF45D199EDB}"/>
    <cellStyle name="Nota 8 2 4 3 2" xfId="28024" xr:uid="{9F78DB9C-E797-41E5-98F3-B5A252F01BD3}"/>
    <cellStyle name="Nota 8 2 4 3 3" xfId="28025" xr:uid="{99D4E20C-5500-442E-8A16-6F23C10EE20E}"/>
    <cellStyle name="Nota 8 2 4 3 4" xfId="28026" xr:uid="{F212A40E-7566-4B22-8EBC-CFC2AB48FBC5}"/>
    <cellStyle name="Nota 8 2 4 3 5" xfId="28027" xr:uid="{033364FF-30C7-4A17-A23B-0B7CE74A033F}"/>
    <cellStyle name="Nota 8 2 4 4" xfId="28028" xr:uid="{BCB1F175-A4AD-4279-90FC-070B2610D34F}"/>
    <cellStyle name="Nota 8 2 4 4 2" xfId="28029" xr:uid="{D843EF9D-5C87-4DB4-BE4D-0AF8ADE79980}"/>
    <cellStyle name="Nota 8 2 4 4 3" xfId="28030" xr:uid="{9A38D881-AEEE-44AF-8A90-7B2762D01C80}"/>
    <cellStyle name="Nota 8 2 4 4 4" xfId="28031" xr:uid="{9F3266D9-D859-4E48-99EE-8EA99E8CD5A4}"/>
    <cellStyle name="Nota 8 2 4 5" xfId="28032" xr:uid="{006E0B21-E78F-479F-B7E4-E8405FEBF19B}"/>
    <cellStyle name="Nota 8 2 4 5 2" xfId="28033" xr:uid="{4A56B151-B32E-4C1D-ACC7-830C4FABC7BB}"/>
    <cellStyle name="Nota 8 2 4 5 3" xfId="28034" xr:uid="{66E12C89-6E84-4CF5-9C7E-A0DDC2BDBAFB}"/>
    <cellStyle name="Nota 8 2 4 5 4" xfId="28035" xr:uid="{9BA56136-5A99-4FBC-83C9-DEAD30C75E1C}"/>
    <cellStyle name="Nota 8 2 4 6" xfId="28036" xr:uid="{3EFB7C1A-AF5D-4110-BA57-69568B31970A}"/>
    <cellStyle name="Nota 8 2 4 6 2" xfId="28037" xr:uid="{41E178D5-916E-449F-9E26-A58070EC7B94}"/>
    <cellStyle name="Nota 8 2 4 6 3" xfId="28038" xr:uid="{8114E7DE-9E71-4722-A92F-2463E769466C}"/>
    <cellStyle name="Nota 8 2 4 6 4" xfId="28039" xr:uid="{687E13CC-65FD-449C-BC56-B1BF3A259EA2}"/>
    <cellStyle name="Nota 8 2 4 7" xfId="28040" xr:uid="{14DFDA17-4B41-4E4E-B984-60E806DF7F83}"/>
    <cellStyle name="Nota 8 2 4 8" xfId="28041" xr:uid="{0253B8B0-3C4F-4528-B7A5-E7AF2BD7B3A6}"/>
    <cellStyle name="Nota 8 2 4 9" xfId="28042" xr:uid="{CFC60443-1CDB-47F7-B36D-DC97EBF209D9}"/>
    <cellStyle name="Nota 8 2 5" xfId="28043" xr:uid="{E6A420C9-50F3-4BB9-B183-8BB19FA789CA}"/>
    <cellStyle name="Nota 8 2 5 10" xfId="28044" xr:uid="{6893684A-E66D-41FB-A7FE-E3CB56FB05FC}"/>
    <cellStyle name="Nota 8 2 5 2" xfId="28045" xr:uid="{549F8635-2107-47CE-AA14-9CCADDEE21F4}"/>
    <cellStyle name="Nota 8 2 5 2 2" xfId="28046" xr:uid="{DE291D9A-19BE-4A5B-9D0D-86F8DE361D7A}"/>
    <cellStyle name="Nota 8 2 5 2 3" xfId="28047" xr:uid="{C35F25A5-34C3-4AED-A6EF-FD9ECD6242CA}"/>
    <cellStyle name="Nota 8 2 5 2 4" xfId="28048" xr:uid="{32D6C688-9E5E-4E94-B0CA-58B694AB80B1}"/>
    <cellStyle name="Nota 8 2 5 2 5" xfId="28049" xr:uid="{6D203669-555B-455D-96A4-20F67CF49BF6}"/>
    <cellStyle name="Nota 8 2 5 3" xfId="28050" xr:uid="{2920B819-E0F7-4DB9-ABF8-CBD7E634223D}"/>
    <cellStyle name="Nota 8 2 5 3 2" xfId="28051" xr:uid="{3BAAA130-E308-42E9-B251-B4E1C793BE82}"/>
    <cellStyle name="Nota 8 2 5 3 3" xfId="28052" xr:uid="{BB4CEF53-45E6-4AB4-839C-B6DCD1C16544}"/>
    <cellStyle name="Nota 8 2 5 3 4" xfId="28053" xr:uid="{35234C45-F338-46D0-BB71-1B861D0EB11A}"/>
    <cellStyle name="Nota 8 2 5 3 5" xfId="28054" xr:uid="{AC835B1D-1F49-4C00-87E6-2C713A51D465}"/>
    <cellStyle name="Nota 8 2 5 4" xfId="28055" xr:uid="{413F7C37-66CC-462A-ABC0-12AA1943DE4B}"/>
    <cellStyle name="Nota 8 2 5 4 2" xfId="28056" xr:uid="{5523F323-2425-4F6E-87A3-0B732BA4DC0C}"/>
    <cellStyle name="Nota 8 2 5 4 3" xfId="28057" xr:uid="{DB79D9AE-FACE-48AD-B55E-B742F10975EA}"/>
    <cellStyle name="Nota 8 2 5 4 4" xfId="28058" xr:uid="{C3AFA247-D671-4F7F-8B8B-B925C0CEE37F}"/>
    <cellStyle name="Nota 8 2 5 5" xfId="28059" xr:uid="{C42B6025-9180-431E-B950-EBDAA0817732}"/>
    <cellStyle name="Nota 8 2 5 5 2" xfId="28060" xr:uid="{E38E2D97-C01E-44BA-9B26-68512564E6DB}"/>
    <cellStyle name="Nota 8 2 5 5 3" xfId="28061" xr:uid="{03D263F0-8693-418A-8940-579B3092D2C5}"/>
    <cellStyle name="Nota 8 2 5 5 4" xfId="28062" xr:uid="{1089C6E5-23A5-4605-8733-AF008AACE44D}"/>
    <cellStyle name="Nota 8 2 5 6" xfId="28063" xr:uid="{E7CED405-66F9-4D96-84A6-2D84D693DDEF}"/>
    <cellStyle name="Nota 8 2 5 6 2" xfId="28064" xr:uid="{C75FEF6F-BE07-4655-829B-0044FD08C02D}"/>
    <cellStyle name="Nota 8 2 5 6 3" xfId="28065" xr:uid="{0BECF3D9-7155-497D-8966-EBA6D32019BD}"/>
    <cellStyle name="Nota 8 2 5 6 4" xfId="28066" xr:uid="{161BB95B-8FF7-40B1-BDDC-FB4B8EB77A17}"/>
    <cellStyle name="Nota 8 2 5 7" xfId="28067" xr:uid="{0221B187-33C7-4B27-BFC0-1A73E503494B}"/>
    <cellStyle name="Nota 8 2 5 8" xfId="28068" xr:uid="{D5DE802A-58EF-4270-A3F1-33A59B18D61D}"/>
    <cellStyle name="Nota 8 2 5 9" xfId="28069" xr:uid="{86F36D2A-06B4-4BA5-BF62-B1B3328DC625}"/>
    <cellStyle name="Nota 8 2 6" xfId="28070" xr:uid="{D532B8D0-98C3-4F23-99B3-6B0907737AB7}"/>
    <cellStyle name="Nota 8 2 6 10" xfId="28071" xr:uid="{3819CC5A-D4B5-4DB7-B2AD-2FC7505D684C}"/>
    <cellStyle name="Nota 8 2 6 2" xfId="28072" xr:uid="{E81BA76D-0F9F-4717-B7F8-F9A4B76FA069}"/>
    <cellStyle name="Nota 8 2 6 2 2" xfId="28073" xr:uid="{72C98BC2-372D-4D7F-AD9D-D0E2AA7845E9}"/>
    <cellStyle name="Nota 8 2 6 2 3" xfId="28074" xr:uid="{05DCF49D-4FDD-4420-94F5-7CC9E03F81C0}"/>
    <cellStyle name="Nota 8 2 6 2 4" xfId="28075" xr:uid="{5566D2FB-9912-4892-A4AC-36342BD46C11}"/>
    <cellStyle name="Nota 8 2 6 2 5" xfId="28076" xr:uid="{6A85D360-5673-4B21-AEC7-5A60E8E8A182}"/>
    <cellStyle name="Nota 8 2 6 3" xfId="28077" xr:uid="{CABEC675-836A-4780-8B81-508E23EE43BC}"/>
    <cellStyle name="Nota 8 2 6 3 2" xfId="28078" xr:uid="{E5039852-237B-4543-B06D-1556A3216E88}"/>
    <cellStyle name="Nota 8 2 6 3 3" xfId="28079" xr:uid="{D11316C3-F4EC-435A-A929-AF90918577FF}"/>
    <cellStyle name="Nota 8 2 6 3 4" xfId="28080" xr:uid="{BBDF23EE-89DC-42EA-8133-A2184B59D472}"/>
    <cellStyle name="Nota 8 2 6 3 5" xfId="28081" xr:uid="{18B6D57B-562F-43AB-9E26-0D0652A589B2}"/>
    <cellStyle name="Nota 8 2 6 4" xfId="28082" xr:uid="{E3991EFE-E765-4B21-B26A-504E005A2C5B}"/>
    <cellStyle name="Nota 8 2 6 4 2" xfId="28083" xr:uid="{0675E3CF-7EB1-4F17-9C31-8D0312CDE57F}"/>
    <cellStyle name="Nota 8 2 6 4 3" xfId="28084" xr:uid="{DCACD731-B2D2-4EFB-8FB6-0D6319CB29BE}"/>
    <cellStyle name="Nota 8 2 6 4 4" xfId="28085" xr:uid="{926EBD5C-EA18-453A-97F0-FD41230CA431}"/>
    <cellStyle name="Nota 8 2 6 5" xfId="28086" xr:uid="{B8550A2E-7615-492E-BB0D-66FC33A13BE0}"/>
    <cellStyle name="Nota 8 2 6 5 2" xfId="28087" xr:uid="{E8DDD087-94DC-4CA9-8394-B9C2A43C6FB2}"/>
    <cellStyle name="Nota 8 2 6 5 3" xfId="28088" xr:uid="{455B8806-D6FE-414C-B4E6-F770BEC85C54}"/>
    <cellStyle name="Nota 8 2 6 5 4" xfId="28089" xr:uid="{D5120857-F27D-4960-AE41-7D22A9C1B983}"/>
    <cellStyle name="Nota 8 2 6 6" xfId="28090" xr:uid="{5BDDB977-A4FD-44E8-AEEC-2661C41F0FFB}"/>
    <cellStyle name="Nota 8 2 6 6 2" xfId="28091" xr:uid="{80EE2AC2-E189-46D5-93E1-7FFC56BD3668}"/>
    <cellStyle name="Nota 8 2 6 6 3" xfId="28092" xr:uid="{769BE376-C520-44C1-A16C-35A83D4ADD45}"/>
    <cellStyle name="Nota 8 2 6 6 4" xfId="28093" xr:uid="{F9B71A01-F9A1-4CA6-8E28-4829A7194679}"/>
    <cellStyle name="Nota 8 2 6 7" xfId="28094" xr:uid="{6A5AEBF6-C9AB-4482-8557-1F41ACBF513D}"/>
    <cellStyle name="Nota 8 2 6 8" xfId="28095" xr:uid="{9FB90EF3-16ED-4452-8688-345D8B58BF70}"/>
    <cellStyle name="Nota 8 2 6 9" xfId="28096" xr:uid="{2FD1A4AC-17CF-4385-AD28-9FC01CADA7B5}"/>
    <cellStyle name="Nota 8 2 7" xfId="28097" xr:uid="{F641EB0E-7A37-4403-9396-83B2C66FC2A6}"/>
    <cellStyle name="Nota 8 2 7 2" xfId="28098" xr:uid="{716FE265-39E5-48CB-9705-C42E5300D860}"/>
    <cellStyle name="Nota 8 2 7 3" xfId="28099" xr:uid="{CA6E68C6-B090-4CBF-9FD0-D6BEA020E48C}"/>
    <cellStyle name="Nota 8 2 7 4" xfId="28100" xr:uid="{A8829CE3-A183-40E5-8F3B-5810543D8182}"/>
    <cellStyle name="Nota 8 2 7 5" xfId="28101" xr:uid="{F5C685FB-44D2-4F8C-9F25-3ED00986DBA3}"/>
    <cellStyle name="Nota 8 2 8" xfId="28102" xr:uid="{C31E5299-DC8F-499E-A74A-F4E0A307FC31}"/>
    <cellStyle name="Nota 8 2 8 2" xfId="28103" xr:uid="{79FE42A2-6D7B-43F2-94D5-FAB2DE82243F}"/>
    <cellStyle name="Nota 8 2 8 3" xfId="28104" xr:uid="{8A4064B5-DA2D-480C-A022-A84F918CA0D5}"/>
    <cellStyle name="Nota 8 2 8 4" xfId="28105" xr:uid="{C989C862-A01B-489A-8B6F-2DEF48E22C64}"/>
    <cellStyle name="Nota 8 2 9" xfId="28106" xr:uid="{C57712C3-B91B-4578-852C-D5A98E2A87F6}"/>
    <cellStyle name="Nota 8 2 9 2" xfId="28107" xr:uid="{5F1C37B0-BAC4-42FE-B472-4206368807AF}"/>
    <cellStyle name="Nota 8 2 9 3" xfId="28108" xr:uid="{80DE2709-1391-4BDC-895B-7273BD0C5457}"/>
    <cellStyle name="Nota 8 2 9 4" xfId="28109" xr:uid="{510CA938-51CD-4460-AC48-78C5DF43F33F}"/>
    <cellStyle name="Nota 8 3" xfId="695" xr:uid="{4B169E86-7D57-4820-8E41-06870CC1D05A}"/>
    <cellStyle name="Nota 8 3 10" xfId="28110" xr:uid="{24823A9C-B642-4A70-BC72-04C30AB3FA0C}"/>
    <cellStyle name="Nota 8 3 11" xfId="28111" xr:uid="{6246D965-78D4-44C2-9CD4-6E15660EC8FB}"/>
    <cellStyle name="Nota 8 3 12" xfId="28112" xr:uid="{CE82DDB9-AEEC-49C1-9094-868378233B95}"/>
    <cellStyle name="Nota 8 3 13" xfId="28113" xr:uid="{188610F1-A70A-4694-96A9-E73DFFA72314}"/>
    <cellStyle name="Nota 8 3 14" xfId="28114" xr:uid="{851CC473-65BF-4585-BB84-C7F2062658BC}"/>
    <cellStyle name="Nota 8 3 2" xfId="955" xr:uid="{80A5215B-0748-407C-AB29-2DDCF9DCFA1A}"/>
    <cellStyle name="Nota 8 3 2 10" xfId="28115" xr:uid="{B94CF8EF-1C07-4A57-B2F4-3CF3118B5861}"/>
    <cellStyle name="Nota 8 3 2 11" xfId="28116" xr:uid="{02D6DB69-A845-47A7-971C-5B722EFA550A}"/>
    <cellStyle name="Nota 8 3 2 12" xfId="28117" xr:uid="{0C4DBB99-9269-4F2E-85E2-3C1DA25708D8}"/>
    <cellStyle name="Nota 8 3 2 13" xfId="28118" xr:uid="{B2DB420A-C4C2-461E-B9FD-52A7A9EBC341}"/>
    <cellStyle name="Nota 8 3 2 14" xfId="28119" xr:uid="{E33AA6AD-A819-44CB-B202-236BF3E64521}"/>
    <cellStyle name="Nota 8 3 2 2" xfId="28120" xr:uid="{5589E652-331E-41E8-B930-BAF56CF27C0F}"/>
    <cellStyle name="Nota 8 3 2 2 10" xfId="28121" xr:uid="{CCC3C7C2-F84D-43E5-8777-BFC4F8BD2E3C}"/>
    <cellStyle name="Nota 8 3 2 2 2" xfId="28122" xr:uid="{17A07DBA-F8DD-4DA7-9506-62B46B15D468}"/>
    <cellStyle name="Nota 8 3 2 2 2 2" xfId="28123" xr:uid="{3F7301E9-FC36-4252-940C-FE2C07E100EF}"/>
    <cellStyle name="Nota 8 3 2 2 2 3" xfId="28124" xr:uid="{5748B7C6-DD00-494A-BABE-3F9492C834D9}"/>
    <cellStyle name="Nota 8 3 2 2 2 4" xfId="28125" xr:uid="{D4CE43E2-DCF4-48DA-BC7B-A27E764D764E}"/>
    <cellStyle name="Nota 8 3 2 2 2 5" xfId="28126" xr:uid="{E9E4773B-1DCC-4830-A821-B22C0DE7AAA7}"/>
    <cellStyle name="Nota 8 3 2 2 3" xfId="28127" xr:uid="{8C44B3CE-53EA-43F2-9729-60FAB68B468D}"/>
    <cellStyle name="Nota 8 3 2 2 3 2" xfId="28128" xr:uid="{AFDCBCF2-7983-4095-AB6C-B97007CB95F9}"/>
    <cellStyle name="Nota 8 3 2 2 3 3" xfId="28129" xr:uid="{6D64D9B6-7D18-4ABD-80A9-9CDACC00A3B6}"/>
    <cellStyle name="Nota 8 3 2 2 3 4" xfId="28130" xr:uid="{751A8D37-C4D1-4526-B9CA-4D8296B184AA}"/>
    <cellStyle name="Nota 8 3 2 2 3 5" xfId="28131" xr:uid="{23187DE8-E9A1-46C0-82C4-0B3B2CCB13CB}"/>
    <cellStyle name="Nota 8 3 2 2 4" xfId="28132" xr:uid="{2A2E1F09-D180-4608-94A0-9F32BD1CC9B3}"/>
    <cellStyle name="Nota 8 3 2 2 4 2" xfId="28133" xr:uid="{D29C7DC5-D01E-4016-BD58-521A154F23FF}"/>
    <cellStyle name="Nota 8 3 2 2 4 3" xfId="28134" xr:uid="{36B66B91-8731-4946-AE76-5979FDFCE7F1}"/>
    <cellStyle name="Nota 8 3 2 2 4 4" xfId="28135" xr:uid="{47D3D5D6-DBCB-4183-B8D8-A60918532F92}"/>
    <cellStyle name="Nota 8 3 2 2 5" xfId="28136" xr:uid="{00D7C3D8-12BA-46DB-9A1C-29CC9A0C2A27}"/>
    <cellStyle name="Nota 8 3 2 2 5 2" xfId="28137" xr:uid="{36DD88A3-1FCF-4A8E-835A-708F4EAB4F53}"/>
    <cellStyle name="Nota 8 3 2 2 5 3" xfId="28138" xr:uid="{AD6F6203-C15F-453D-8C14-8B1FB67DE525}"/>
    <cellStyle name="Nota 8 3 2 2 5 4" xfId="28139" xr:uid="{E364DA05-75BA-4E13-83DE-A34640193899}"/>
    <cellStyle name="Nota 8 3 2 2 6" xfId="28140" xr:uid="{F8BA0B9B-6350-4FD7-B256-6A5992C28EDC}"/>
    <cellStyle name="Nota 8 3 2 2 6 2" xfId="28141" xr:uid="{32EA463C-C0F6-4CFB-BE7F-7354673BB7AF}"/>
    <cellStyle name="Nota 8 3 2 2 6 3" xfId="28142" xr:uid="{48B2025F-CE59-4BC2-97C9-91385AAFA735}"/>
    <cellStyle name="Nota 8 3 2 2 6 4" xfId="28143" xr:uid="{BF96C8F5-8CA1-4176-A12F-5C0AC17AFA73}"/>
    <cellStyle name="Nota 8 3 2 2 7" xfId="28144" xr:uid="{5797EFAF-B317-4CBC-9B47-7A6EB30314FE}"/>
    <cellStyle name="Nota 8 3 2 2 8" xfId="28145" xr:uid="{A8EDAC9D-FBE8-4D00-BD06-64D5721B777D}"/>
    <cellStyle name="Nota 8 3 2 2 9" xfId="28146" xr:uid="{AC8CA21C-157D-45BB-A9EC-A73C0F2032FA}"/>
    <cellStyle name="Nota 8 3 2 3" xfId="28147" xr:uid="{2772BF3F-6AD3-41EC-8F2B-90DCC0208920}"/>
    <cellStyle name="Nota 8 3 2 3 10" xfId="28148" xr:uid="{5B8FE5AD-F4D0-4033-8174-88846FB59069}"/>
    <cellStyle name="Nota 8 3 2 3 2" xfId="28149" xr:uid="{A02FC491-CAAD-46B1-9A77-DC493310D06E}"/>
    <cellStyle name="Nota 8 3 2 3 2 2" xfId="28150" xr:uid="{E7309B3F-6029-4D7B-BA82-C802673238CE}"/>
    <cellStyle name="Nota 8 3 2 3 2 3" xfId="28151" xr:uid="{B2AAB387-AEB1-4271-BBA2-5DC9C43CB27E}"/>
    <cellStyle name="Nota 8 3 2 3 2 4" xfId="28152" xr:uid="{62DFB674-1EF3-4C35-8DD8-7AF12CD2024C}"/>
    <cellStyle name="Nota 8 3 2 3 2 5" xfId="28153" xr:uid="{4282CBEF-36E5-4B8D-A970-6320901C7608}"/>
    <cellStyle name="Nota 8 3 2 3 3" xfId="28154" xr:uid="{023E3395-1D32-479C-9BF9-45E08A994829}"/>
    <cellStyle name="Nota 8 3 2 3 3 2" xfId="28155" xr:uid="{8CE819C9-1A36-4113-8278-DC0198ED0AFF}"/>
    <cellStyle name="Nota 8 3 2 3 3 3" xfId="28156" xr:uid="{50643E60-0BF4-4CCE-A70E-63278EF60C38}"/>
    <cellStyle name="Nota 8 3 2 3 3 4" xfId="28157" xr:uid="{762982B8-C675-4829-8CED-5C3491AA9D9A}"/>
    <cellStyle name="Nota 8 3 2 3 3 5" xfId="28158" xr:uid="{33EB6BF9-E9D4-49C3-9102-40661772901C}"/>
    <cellStyle name="Nota 8 3 2 3 4" xfId="28159" xr:uid="{95F41F9C-701D-4536-9C0E-B0AABF3D9C2C}"/>
    <cellStyle name="Nota 8 3 2 3 4 2" xfId="28160" xr:uid="{383B5F65-4496-422D-9D8C-1F4E5E5E9984}"/>
    <cellStyle name="Nota 8 3 2 3 4 3" xfId="28161" xr:uid="{0239E688-AA20-437A-99A5-1EF96CFEE946}"/>
    <cellStyle name="Nota 8 3 2 3 4 4" xfId="28162" xr:uid="{5E40D679-B915-4439-8181-83EFD6A5ACA3}"/>
    <cellStyle name="Nota 8 3 2 3 5" xfId="28163" xr:uid="{CDE08122-BBAD-4349-9E06-DF1FC99FD6FC}"/>
    <cellStyle name="Nota 8 3 2 3 5 2" xfId="28164" xr:uid="{5F2757FE-C4A2-4B80-95B8-18B36A6D9874}"/>
    <cellStyle name="Nota 8 3 2 3 5 3" xfId="28165" xr:uid="{28BA30B7-59C7-4D54-8881-98F2CAB1E472}"/>
    <cellStyle name="Nota 8 3 2 3 5 4" xfId="28166" xr:uid="{D2788A98-D123-46D9-85F2-D501190853B8}"/>
    <cellStyle name="Nota 8 3 2 3 6" xfId="28167" xr:uid="{1E877D4A-BB02-43BC-9774-FCC9D6AB8A35}"/>
    <cellStyle name="Nota 8 3 2 3 6 2" xfId="28168" xr:uid="{44929D7D-DB12-441B-BA1A-7FDC73F3341A}"/>
    <cellStyle name="Nota 8 3 2 3 6 3" xfId="28169" xr:uid="{054820BF-7E13-4D1C-9A06-497F67AFD664}"/>
    <cellStyle name="Nota 8 3 2 3 6 4" xfId="28170" xr:uid="{0043792B-DCB9-4A26-81E4-2709E32E30AF}"/>
    <cellStyle name="Nota 8 3 2 3 7" xfId="28171" xr:uid="{1DB2992B-1A11-4B65-BE88-685E5ADF6CE2}"/>
    <cellStyle name="Nota 8 3 2 3 8" xfId="28172" xr:uid="{69865D0D-B1BD-44C3-97D1-11359D8580A3}"/>
    <cellStyle name="Nota 8 3 2 3 9" xfId="28173" xr:uid="{EBE199D2-AD4C-4086-96DF-A3868EEF043A}"/>
    <cellStyle name="Nota 8 3 2 4" xfId="28174" xr:uid="{7AEAAB04-3C00-4ADE-AAEA-65028AAD48C4}"/>
    <cellStyle name="Nota 8 3 2 4 2" xfId="28175" xr:uid="{9FD1225E-670E-46F9-98C2-7BE6A8F9119C}"/>
    <cellStyle name="Nota 8 3 2 4 3" xfId="28176" xr:uid="{5E63E17F-2C3C-4FEC-8E57-5DCE1D8EA5E6}"/>
    <cellStyle name="Nota 8 3 2 4 4" xfId="28177" xr:uid="{D1982744-4C24-4734-9862-27D9A116CCED}"/>
    <cellStyle name="Nota 8 3 2 4 5" xfId="28178" xr:uid="{84BB1EBF-4BD1-4230-9C7A-F8404D24BCDC}"/>
    <cellStyle name="Nota 8 3 2 5" xfId="28179" xr:uid="{C0BC5F4A-9CEB-4EC8-9515-1C692941E9BD}"/>
    <cellStyle name="Nota 8 3 2 5 2" xfId="28180" xr:uid="{647DB49B-74E3-449D-8102-F28858BB6840}"/>
    <cellStyle name="Nota 8 3 2 5 3" xfId="28181" xr:uid="{C89B2D22-16E4-4BAB-9CB1-9D7B9C657B72}"/>
    <cellStyle name="Nota 8 3 2 5 4" xfId="28182" xr:uid="{6F5B21E0-9D33-478D-A6CA-B066134EB28A}"/>
    <cellStyle name="Nota 8 3 2 5 5" xfId="28183" xr:uid="{8FEC6D70-7463-494F-99FB-6A263838476F}"/>
    <cellStyle name="Nota 8 3 2 6" xfId="28184" xr:uid="{6F70AF53-C893-43E1-852D-05F35D6E2915}"/>
    <cellStyle name="Nota 8 3 2 6 2" xfId="28185" xr:uid="{6D9FEFC4-E4E0-4D51-AF21-81F3C07EAA38}"/>
    <cellStyle name="Nota 8 3 2 6 3" xfId="28186" xr:uid="{7BD464D4-93C9-4956-97E7-6ABE467D8526}"/>
    <cellStyle name="Nota 8 3 2 6 4" xfId="28187" xr:uid="{2902E2E1-D9FF-461D-A761-C46638DE0688}"/>
    <cellStyle name="Nota 8 3 2 7" xfId="28188" xr:uid="{A21A85D0-CE3A-43B8-A9A3-B205196379AC}"/>
    <cellStyle name="Nota 8 3 2 7 2" xfId="28189" xr:uid="{CC4775E2-FAB7-4BE1-B655-029F602EA3AA}"/>
    <cellStyle name="Nota 8 3 2 7 3" xfId="28190" xr:uid="{335FE5FF-3871-4527-A04E-FC16ECDD6229}"/>
    <cellStyle name="Nota 8 3 2 7 4" xfId="28191" xr:uid="{196BE681-91B3-41B0-BEF1-A8172E8662E3}"/>
    <cellStyle name="Nota 8 3 2 8" xfId="28192" xr:uid="{4ADDDFE3-0CE8-449D-9236-D1AD2AB20CFF}"/>
    <cellStyle name="Nota 8 3 2 8 2" xfId="28193" xr:uid="{D72B7D3D-A54A-4B05-A701-6EE228B3FBC9}"/>
    <cellStyle name="Nota 8 3 2 8 3" xfId="28194" xr:uid="{EA62FE63-BEC6-4A0B-93C3-4AF23D417C15}"/>
    <cellStyle name="Nota 8 3 2 8 4" xfId="28195" xr:uid="{8B87BDEE-8CE8-40B1-88C4-1AD473CAA1A6}"/>
    <cellStyle name="Nota 8 3 2 9" xfId="28196" xr:uid="{31039729-19F5-4F3D-889C-CB042E5C23A7}"/>
    <cellStyle name="Nota 8 3 3" xfId="28197" xr:uid="{C6F3693E-E3F6-481C-B980-43F91D187BAB}"/>
    <cellStyle name="Nota 8 3 3 10" xfId="28198" xr:uid="{744E69B9-3DC5-4B6B-97AD-35197234D52C}"/>
    <cellStyle name="Nota 8 3 3 2" xfId="28199" xr:uid="{5E988F6F-4E07-461C-A34D-E65DC8CCEBA3}"/>
    <cellStyle name="Nota 8 3 3 2 2" xfId="28200" xr:uid="{0A27F325-A1F9-4F4D-94F5-EB14BDC5597D}"/>
    <cellStyle name="Nota 8 3 3 2 3" xfId="28201" xr:uid="{1A5F16CE-1F83-4D0F-9B15-4DC96EAE8A8D}"/>
    <cellStyle name="Nota 8 3 3 2 4" xfId="28202" xr:uid="{BEC48E84-B4DF-4B18-972A-D9609FFB411A}"/>
    <cellStyle name="Nota 8 3 3 2 5" xfId="28203" xr:uid="{E25DDE11-8160-428C-91B8-B6BCFE8327B5}"/>
    <cellStyle name="Nota 8 3 3 3" xfId="28204" xr:uid="{03C5F7A5-7294-44DD-9399-1AEBD8933F11}"/>
    <cellStyle name="Nota 8 3 3 3 2" xfId="28205" xr:uid="{2D2BE2C4-B37F-47B2-9AF1-97A113CF011E}"/>
    <cellStyle name="Nota 8 3 3 3 3" xfId="28206" xr:uid="{13C76605-24E6-414D-B6D5-C76F86C73F57}"/>
    <cellStyle name="Nota 8 3 3 3 4" xfId="28207" xr:uid="{534EC12B-4AC0-4113-B760-D382B708D813}"/>
    <cellStyle name="Nota 8 3 3 3 5" xfId="28208" xr:uid="{A2EDA1A8-5356-4C65-BDC1-70D053705415}"/>
    <cellStyle name="Nota 8 3 3 4" xfId="28209" xr:uid="{0120BCCB-475D-4550-A6B0-26B1EDB0BC47}"/>
    <cellStyle name="Nota 8 3 3 4 2" xfId="28210" xr:uid="{84C77704-931A-4CF7-9E1C-738B21B348DC}"/>
    <cellStyle name="Nota 8 3 3 4 3" xfId="28211" xr:uid="{458A1919-735D-4DDA-8BAD-C48DEE3FC957}"/>
    <cellStyle name="Nota 8 3 3 4 4" xfId="28212" xr:uid="{512CD7AB-0E2D-421E-AFAF-9DF10605ED2E}"/>
    <cellStyle name="Nota 8 3 3 5" xfId="28213" xr:uid="{03735081-9348-4F16-94E4-E4B97FAD0E6D}"/>
    <cellStyle name="Nota 8 3 3 5 2" xfId="28214" xr:uid="{BD1AA905-3740-45EF-92E1-E8FF219E6F76}"/>
    <cellStyle name="Nota 8 3 3 5 3" xfId="28215" xr:uid="{D36E3E1E-0605-4A18-AB86-5DF8B234A795}"/>
    <cellStyle name="Nota 8 3 3 5 4" xfId="28216" xr:uid="{D014322C-F6AA-422A-A7D8-50F663DB347D}"/>
    <cellStyle name="Nota 8 3 3 6" xfId="28217" xr:uid="{0357D7AB-1779-4E07-9AA7-19A91002AEB3}"/>
    <cellStyle name="Nota 8 3 3 6 2" xfId="28218" xr:uid="{9046C76B-35E8-498E-B827-5E7B7B2DA795}"/>
    <cellStyle name="Nota 8 3 3 6 3" xfId="28219" xr:uid="{3FB65097-46AF-4948-988A-E36F1C8E275A}"/>
    <cellStyle name="Nota 8 3 3 6 4" xfId="28220" xr:uid="{964CBF4C-0E6C-4040-AB5F-20C28282A3C0}"/>
    <cellStyle name="Nota 8 3 3 7" xfId="28221" xr:uid="{F7FCFEF8-8A22-4E3C-AB65-87E044608300}"/>
    <cellStyle name="Nota 8 3 3 8" xfId="28222" xr:uid="{26BAC5F7-1914-4E5A-8564-2FF366FF2CDC}"/>
    <cellStyle name="Nota 8 3 3 9" xfId="28223" xr:uid="{025DFE2C-F7FD-4CA9-81EB-BC04A8D5433F}"/>
    <cellStyle name="Nota 8 3 4" xfId="28224" xr:uid="{E2C68184-93A0-42A4-B0E3-9CB26EA12683}"/>
    <cellStyle name="Nota 8 3 4 10" xfId="28225" xr:uid="{55AC8026-10A1-423D-9CCA-5BDEF1095C49}"/>
    <cellStyle name="Nota 8 3 4 2" xfId="28226" xr:uid="{99C170A5-82F3-43BA-9BC0-CC87DDB1DF33}"/>
    <cellStyle name="Nota 8 3 4 2 2" xfId="28227" xr:uid="{9E08F8D4-1809-409A-821C-EAF01252897D}"/>
    <cellStyle name="Nota 8 3 4 2 3" xfId="28228" xr:uid="{187A6934-8CD4-4D15-86E0-EF021BA7660D}"/>
    <cellStyle name="Nota 8 3 4 2 4" xfId="28229" xr:uid="{23D79A00-33FB-43B4-8D13-559FE00415FA}"/>
    <cellStyle name="Nota 8 3 4 2 5" xfId="28230" xr:uid="{42389A12-5910-40C6-8320-02F551DD2552}"/>
    <cellStyle name="Nota 8 3 4 3" xfId="28231" xr:uid="{FA4737D3-B0C4-4049-AF8A-35EB0ACC1D8B}"/>
    <cellStyle name="Nota 8 3 4 3 2" xfId="28232" xr:uid="{660BA5B1-AF3F-4C95-911F-D65CDD0ACC1F}"/>
    <cellStyle name="Nota 8 3 4 3 3" xfId="28233" xr:uid="{4D904895-8204-4BDE-B1B8-8F64FF5D945F}"/>
    <cellStyle name="Nota 8 3 4 3 4" xfId="28234" xr:uid="{1D6DBCDE-DA6E-465A-ACE6-EB65A4312325}"/>
    <cellStyle name="Nota 8 3 4 3 5" xfId="28235" xr:uid="{B0A4D6D1-470B-4CD9-BF5D-8CBE42A248AE}"/>
    <cellStyle name="Nota 8 3 4 4" xfId="28236" xr:uid="{01283779-36BA-4995-9CEF-D5FFCE455835}"/>
    <cellStyle name="Nota 8 3 4 4 2" xfId="28237" xr:uid="{EB6C2BAE-8C87-47E1-9D7C-7461E383AAE3}"/>
    <cellStyle name="Nota 8 3 4 4 3" xfId="28238" xr:uid="{DC7E4BCB-13AF-4489-AC7E-AD9A71245357}"/>
    <cellStyle name="Nota 8 3 4 4 4" xfId="28239" xr:uid="{545DAC8C-3C43-4BDA-8545-7857900C230A}"/>
    <cellStyle name="Nota 8 3 4 5" xfId="28240" xr:uid="{B60307EE-04A0-4326-BE91-831E2C924C0D}"/>
    <cellStyle name="Nota 8 3 4 5 2" xfId="28241" xr:uid="{4EA965AC-5485-4C35-B0FE-DE3D94418C68}"/>
    <cellStyle name="Nota 8 3 4 5 3" xfId="28242" xr:uid="{B6887B2D-589C-4220-AFF9-770BF1C1EA01}"/>
    <cellStyle name="Nota 8 3 4 5 4" xfId="28243" xr:uid="{5AE99B36-8479-4231-8B88-821550204E10}"/>
    <cellStyle name="Nota 8 3 4 6" xfId="28244" xr:uid="{F37411D6-FA84-4C59-B60F-0776B1A49EFC}"/>
    <cellStyle name="Nota 8 3 4 6 2" xfId="28245" xr:uid="{0796115C-4A5B-445D-9FD4-8BBB170883C6}"/>
    <cellStyle name="Nota 8 3 4 6 3" xfId="28246" xr:uid="{22052107-0DFD-4172-AD99-1847E1787B8A}"/>
    <cellStyle name="Nota 8 3 4 6 4" xfId="28247" xr:uid="{1A0C4641-25CD-4059-B492-C85AA500AD2D}"/>
    <cellStyle name="Nota 8 3 4 7" xfId="28248" xr:uid="{9A6D3E19-EFFA-4793-B095-25DFD6A27939}"/>
    <cellStyle name="Nota 8 3 4 8" xfId="28249" xr:uid="{63D3822F-42BE-4768-95F6-1DEB9EF121B3}"/>
    <cellStyle name="Nota 8 3 4 9" xfId="28250" xr:uid="{1E820696-449F-445D-AF3C-23B19841D891}"/>
    <cellStyle name="Nota 8 3 5" xfId="28251" xr:uid="{E2893646-C857-4150-A73E-D2B1CB1B42EB}"/>
    <cellStyle name="Nota 8 3 5 10" xfId="28252" xr:uid="{0E8C32D3-8732-4E96-8F82-635F1811924F}"/>
    <cellStyle name="Nota 8 3 5 2" xfId="28253" xr:uid="{AEFFF6DF-7A55-49BC-8F68-C438F2DEDAF3}"/>
    <cellStyle name="Nota 8 3 5 2 2" xfId="28254" xr:uid="{C786AACA-CF26-4010-B92C-AA50DA0A4BEB}"/>
    <cellStyle name="Nota 8 3 5 2 3" xfId="28255" xr:uid="{D7E1AF36-D19E-42A1-B5FF-E37F1AC7BEDF}"/>
    <cellStyle name="Nota 8 3 5 2 4" xfId="28256" xr:uid="{9E03732F-75CE-4B9D-87DE-0C3224AB348A}"/>
    <cellStyle name="Nota 8 3 5 2 5" xfId="28257" xr:uid="{1F9D22D4-5393-4545-B196-7A5954B579AE}"/>
    <cellStyle name="Nota 8 3 5 3" xfId="28258" xr:uid="{0187A8B6-E41E-4D7C-BE28-E43D0871396D}"/>
    <cellStyle name="Nota 8 3 5 3 2" xfId="28259" xr:uid="{790D2A0C-8529-4969-890F-DEE5D9F5541B}"/>
    <cellStyle name="Nota 8 3 5 3 3" xfId="28260" xr:uid="{65D99B8E-5FCB-4C23-8E7E-8EF1F0FEA96A}"/>
    <cellStyle name="Nota 8 3 5 3 4" xfId="28261" xr:uid="{323673E0-CDDB-4BC4-B83F-E098E53D12BB}"/>
    <cellStyle name="Nota 8 3 5 3 5" xfId="28262" xr:uid="{6AA50DCD-42F2-419C-89BD-133BF0CA9227}"/>
    <cellStyle name="Nota 8 3 5 4" xfId="28263" xr:uid="{9A79BB3E-093C-4D24-8994-6EDE49851760}"/>
    <cellStyle name="Nota 8 3 5 4 2" xfId="28264" xr:uid="{7B041ECC-A08D-4EA6-8128-A689229C3718}"/>
    <cellStyle name="Nota 8 3 5 4 3" xfId="28265" xr:uid="{76741A1B-2274-4515-AAE1-E89EC69B648F}"/>
    <cellStyle name="Nota 8 3 5 4 4" xfId="28266" xr:uid="{4DAC9FD3-DF73-49B4-8165-97D2327EC1C5}"/>
    <cellStyle name="Nota 8 3 5 5" xfId="28267" xr:uid="{79A15588-A0D0-4ECA-B4E0-3D0748D07F39}"/>
    <cellStyle name="Nota 8 3 5 5 2" xfId="28268" xr:uid="{408E8B68-6BF2-4481-9FE3-9E3C02F4D60E}"/>
    <cellStyle name="Nota 8 3 5 5 3" xfId="28269" xr:uid="{393A0349-1B0B-455A-A428-110E6EF38135}"/>
    <cellStyle name="Nota 8 3 5 5 4" xfId="28270" xr:uid="{E96A6915-74C9-497A-B058-98EC334A0266}"/>
    <cellStyle name="Nota 8 3 5 6" xfId="28271" xr:uid="{E3F24B4B-01C9-4DBC-8323-E1BF209F2AB3}"/>
    <cellStyle name="Nota 8 3 5 6 2" xfId="28272" xr:uid="{1C27651D-35CE-4F4D-8248-099CA590F59E}"/>
    <cellStyle name="Nota 8 3 5 6 3" xfId="28273" xr:uid="{406B5490-8624-4818-9708-8D3D0478102D}"/>
    <cellStyle name="Nota 8 3 5 6 4" xfId="28274" xr:uid="{C6BC38F0-EF6C-4098-A6E3-CA0F055CAE54}"/>
    <cellStyle name="Nota 8 3 5 7" xfId="28275" xr:uid="{8D3076A6-5B68-49BD-A2C2-912C46D0CDF3}"/>
    <cellStyle name="Nota 8 3 5 8" xfId="28276" xr:uid="{C7AAD3CA-5370-410C-9E90-938998EA8C76}"/>
    <cellStyle name="Nota 8 3 5 9" xfId="28277" xr:uid="{86A82075-E643-44AF-9E0E-2D4F8CA6A0F4}"/>
    <cellStyle name="Nota 8 3 6" xfId="28278" xr:uid="{13A4F074-8DAC-4ED5-A588-E28E832C3830}"/>
    <cellStyle name="Nota 8 3 6 2" xfId="28279" xr:uid="{C6A0FF4E-6624-4EF7-B5B1-D03F9AF25BED}"/>
    <cellStyle name="Nota 8 3 6 3" xfId="28280" xr:uid="{2B94CA03-4809-4895-888C-FF1EE308BE2C}"/>
    <cellStyle name="Nota 8 3 6 4" xfId="28281" xr:uid="{1C595E13-5947-4416-94A8-CCC9674CA92D}"/>
    <cellStyle name="Nota 8 3 6 5" xfId="28282" xr:uid="{FC207E21-FACA-4363-9B13-7078BE788391}"/>
    <cellStyle name="Nota 8 3 7" xfId="28283" xr:uid="{73B5DF4D-8920-4BA3-9A44-3C9E7DD40C40}"/>
    <cellStyle name="Nota 8 3 7 2" xfId="28284" xr:uid="{D9A49598-BC03-44F1-9519-0ADF29CF1833}"/>
    <cellStyle name="Nota 8 3 7 3" xfId="28285" xr:uid="{BF60EEFF-5C45-4278-AC1F-54D7E0249EC3}"/>
    <cellStyle name="Nota 8 3 7 4" xfId="28286" xr:uid="{2DB7A1B2-110A-4C11-9AF8-86039F68BC6B}"/>
    <cellStyle name="Nota 8 3 8" xfId="28287" xr:uid="{3FBEA1BC-3A82-4E8C-842B-F9ECC2FB8C6D}"/>
    <cellStyle name="Nota 8 3 8 2" xfId="28288" xr:uid="{94E54A0C-DA94-4316-8326-8FBE965F4541}"/>
    <cellStyle name="Nota 8 3 8 3" xfId="28289" xr:uid="{2F93F0F0-F332-4628-9CA6-6A4ACE184D02}"/>
    <cellStyle name="Nota 8 3 8 4" xfId="28290" xr:uid="{46FFC6D1-EE0C-4496-ACA1-7402BB1C73C3}"/>
    <cellStyle name="Nota 8 3 9" xfId="28291" xr:uid="{272989A0-7BB8-4991-AFBA-D42503B09B7B}"/>
    <cellStyle name="Nota 8 3 9 2" xfId="28292" xr:uid="{23E927F1-C530-4FB2-9D6B-B8DA3CA6A638}"/>
    <cellStyle name="Nota 8 3 9 3" xfId="28293" xr:uid="{77911DDA-DA39-4ABB-88D5-90479AC4FA60}"/>
    <cellStyle name="Nota 8 3 9 4" xfId="28294" xr:uid="{5C0386B1-8B88-48BD-AA12-5C84FA0A33A9}"/>
    <cellStyle name="Nota 8 4" xfId="28295" xr:uid="{A87FFCAC-EE93-4D88-B9CA-D1CEC5DD8DEB}"/>
    <cellStyle name="Nota 8 4 10" xfId="28296" xr:uid="{EE4EFB6F-F009-49BC-A6FB-A92FC46D65C2}"/>
    <cellStyle name="Nota 8 4 2" xfId="28297" xr:uid="{13DC77E3-D653-4C84-890B-08211F3FD9FD}"/>
    <cellStyle name="Nota 8 4 2 2" xfId="28298" xr:uid="{5015B5D3-C998-4CC8-8426-2704C3F80F76}"/>
    <cellStyle name="Nota 8 4 2 3" xfId="28299" xr:uid="{2CB69014-1CD5-41EC-8F4B-63C3B9F03C53}"/>
    <cellStyle name="Nota 8 4 2 4" xfId="28300" xr:uid="{2A50DD8E-BE74-41DA-A0F2-BAEC714B8633}"/>
    <cellStyle name="Nota 8 4 2 5" xfId="28301" xr:uid="{00D9CDAE-EE2A-4CEE-A611-33E49233F360}"/>
    <cellStyle name="Nota 8 4 3" xfId="28302" xr:uid="{B1AF9114-1333-4085-AB77-436C4A243E8A}"/>
    <cellStyle name="Nota 8 4 3 2" xfId="28303" xr:uid="{832B88EA-8064-4F26-8DF0-74646B986CEB}"/>
    <cellStyle name="Nota 8 4 3 3" xfId="28304" xr:uid="{7B3CE4B6-17A4-4D7C-A655-AF9574C6C728}"/>
    <cellStyle name="Nota 8 4 3 4" xfId="28305" xr:uid="{4F7638CD-626D-48FF-ABCB-C9A3A4D540DB}"/>
    <cellStyle name="Nota 8 4 3 5" xfId="28306" xr:uid="{4D62F912-011E-4E95-96BB-E85B1D4CF0DC}"/>
    <cellStyle name="Nota 8 4 4" xfId="28307" xr:uid="{47CF8730-D902-4548-8829-85C68257CBC5}"/>
    <cellStyle name="Nota 8 4 4 2" xfId="28308" xr:uid="{0F4D65FD-7EA0-4DCD-B68B-D41FD3E28E8F}"/>
    <cellStyle name="Nota 8 4 4 3" xfId="28309" xr:uid="{7B21AC58-C82D-4D1E-AD63-48348E2BD537}"/>
    <cellStyle name="Nota 8 4 4 4" xfId="28310" xr:uid="{F34DB97C-EE2D-48B9-AD3B-772E2FA6DC42}"/>
    <cellStyle name="Nota 8 4 5" xfId="28311" xr:uid="{BC72EB77-92B2-431E-8A17-E687A7913267}"/>
    <cellStyle name="Nota 8 4 5 2" xfId="28312" xr:uid="{286BB778-FD34-4BD7-9679-F227DBF6E5A0}"/>
    <cellStyle name="Nota 8 4 5 3" xfId="28313" xr:uid="{9B47FB96-3C72-4D02-A438-DA725E2B536C}"/>
    <cellStyle name="Nota 8 4 5 4" xfId="28314" xr:uid="{B07E37B3-6A25-431A-A6A3-520302ECD644}"/>
    <cellStyle name="Nota 8 4 6" xfId="28315" xr:uid="{BF18F2F0-915A-4FB6-937C-AB6FA07C79A0}"/>
    <cellStyle name="Nota 8 4 6 2" xfId="28316" xr:uid="{98759509-6566-439A-B9DE-F9DA7C7F0B13}"/>
    <cellStyle name="Nota 8 4 6 3" xfId="28317" xr:uid="{BA0C7AA7-2AFF-41A8-B481-7D7F38ACFBDC}"/>
    <cellStyle name="Nota 8 4 6 4" xfId="28318" xr:uid="{80072710-8166-4A9D-844B-682762C9448F}"/>
    <cellStyle name="Nota 8 4 7" xfId="28319" xr:uid="{B9EE120F-B6C2-4EBE-B88C-87C4E4B95205}"/>
    <cellStyle name="Nota 8 4 8" xfId="28320" xr:uid="{F7FE40AC-E237-4803-8B1D-CCEA8735610A}"/>
    <cellStyle name="Nota 8 4 9" xfId="28321" xr:uid="{A39D054D-299B-4DC7-9837-714321A48E44}"/>
    <cellStyle name="Nota 8 5" xfId="28322" xr:uid="{2EB00672-215A-4A11-A655-9676F1B7D622}"/>
    <cellStyle name="Nota 8 5 10" xfId="28323" xr:uid="{901B353E-4247-4948-99AC-19E8E2307303}"/>
    <cellStyle name="Nota 8 5 2" xfId="28324" xr:uid="{2FFA3BDF-810A-4F70-81E8-166A33CEF977}"/>
    <cellStyle name="Nota 8 5 2 2" xfId="28325" xr:uid="{A47E5EA9-195F-4B1E-9853-92DF4112D1AA}"/>
    <cellStyle name="Nota 8 5 2 3" xfId="28326" xr:uid="{FCB7D6CA-21E1-48B0-A3B0-E8365BEBC3C2}"/>
    <cellStyle name="Nota 8 5 2 4" xfId="28327" xr:uid="{67711587-DD4B-46C9-B152-DDA2B008A55D}"/>
    <cellStyle name="Nota 8 5 2 5" xfId="28328" xr:uid="{02811AED-5E5C-4249-A444-3BD90927ABC7}"/>
    <cellStyle name="Nota 8 5 3" xfId="28329" xr:uid="{95D3EB62-6343-4D8A-B0BA-41B1D5EF20A3}"/>
    <cellStyle name="Nota 8 5 3 2" xfId="28330" xr:uid="{88921BCB-83E3-4094-BF7F-AAC649B9C771}"/>
    <cellStyle name="Nota 8 5 3 3" xfId="28331" xr:uid="{4A7BDE01-3E84-4F0D-8BC3-C0610788A595}"/>
    <cellStyle name="Nota 8 5 3 4" xfId="28332" xr:uid="{2613BC23-C5EB-494F-BF7B-7C402BA1456C}"/>
    <cellStyle name="Nota 8 5 3 5" xfId="28333" xr:uid="{DBD9171D-CD81-4E31-9F94-D0690B2B40DC}"/>
    <cellStyle name="Nota 8 5 4" xfId="28334" xr:uid="{D1F38C08-430A-40E8-863A-C80C17162378}"/>
    <cellStyle name="Nota 8 5 4 2" xfId="28335" xr:uid="{E20B492F-7AEE-4EB1-973A-EDF40C1A4116}"/>
    <cellStyle name="Nota 8 5 4 3" xfId="28336" xr:uid="{DD8936DF-CC8C-4A2F-9CD8-ECBCD373DBDA}"/>
    <cellStyle name="Nota 8 5 4 4" xfId="28337" xr:uid="{998D2EB1-75D1-4448-AD4B-D6E2011E214F}"/>
    <cellStyle name="Nota 8 5 5" xfId="28338" xr:uid="{C0AB5804-7149-418A-BE08-41D98B7EC543}"/>
    <cellStyle name="Nota 8 5 5 2" xfId="28339" xr:uid="{336F96D1-F472-44C8-89EF-5FD9BEC0849E}"/>
    <cellStyle name="Nota 8 5 5 3" xfId="28340" xr:uid="{9F8D3F0A-BB52-45D5-A763-A2E5EE484B28}"/>
    <cellStyle name="Nota 8 5 5 4" xfId="28341" xr:uid="{C591DE98-910B-4FB1-A567-F0C11269BD77}"/>
    <cellStyle name="Nota 8 5 6" xfId="28342" xr:uid="{04AFD4E1-CD22-4107-B1C4-26C7627C28A3}"/>
    <cellStyle name="Nota 8 5 6 2" xfId="28343" xr:uid="{02684F78-8A99-49FB-861D-F6BB8AB19037}"/>
    <cellStyle name="Nota 8 5 6 3" xfId="28344" xr:uid="{2691ECFD-0FB7-415A-97C9-99B131D22AC3}"/>
    <cellStyle name="Nota 8 5 6 4" xfId="28345" xr:uid="{B009A487-DBC9-4EA3-AA7C-CD81AE431CB1}"/>
    <cellStyle name="Nota 8 5 7" xfId="28346" xr:uid="{9257AA79-2D50-4AE1-A81A-A095D7A78E4C}"/>
    <cellStyle name="Nota 8 5 8" xfId="28347" xr:uid="{74EB1440-C6E7-43FA-B7BA-5B60D272F523}"/>
    <cellStyle name="Nota 8 5 9" xfId="28348" xr:uid="{F34436BC-257D-41A1-B650-30B722935121}"/>
    <cellStyle name="Nota 8 6" xfId="28349" xr:uid="{E678BFE7-B564-48B3-B1C4-F67C3A5E6126}"/>
    <cellStyle name="Nota 8 6 10" xfId="28350" xr:uid="{363FDD59-8AAF-4187-BC2B-B2B9803646A3}"/>
    <cellStyle name="Nota 8 6 2" xfId="28351" xr:uid="{99741B0A-40F3-4E9A-8F8F-A51548891AD1}"/>
    <cellStyle name="Nota 8 6 2 2" xfId="28352" xr:uid="{579FE5C1-BA8C-4B12-89C6-7BD5C43B955E}"/>
    <cellStyle name="Nota 8 6 2 3" xfId="28353" xr:uid="{AF844B84-20D7-4EEE-BCA9-703F381C5D14}"/>
    <cellStyle name="Nota 8 6 2 4" xfId="28354" xr:uid="{8481CF5C-70BE-4B60-A151-00D6C30166E0}"/>
    <cellStyle name="Nota 8 6 2 5" xfId="28355" xr:uid="{196B352A-D885-47F5-9C17-F19C8E93080F}"/>
    <cellStyle name="Nota 8 6 3" xfId="28356" xr:uid="{7601B0EC-8012-46C5-B37F-D43D3AB7A2EB}"/>
    <cellStyle name="Nota 8 6 3 2" xfId="28357" xr:uid="{9141DEF1-1413-4C0E-A707-60A5CAC337BE}"/>
    <cellStyle name="Nota 8 6 3 3" xfId="28358" xr:uid="{B6F63D3E-7B04-4184-8634-9E008FF17285}"/>
    <cellStyle name="Nota 8 6 3 4" xfId="28359" xr:uid="{74C6DE0B-E904-490D-82DE-0FA8B7314B87}"/>
    <cellStyle name="Nota 8 6 3 5" xfId="28360" xr:uid="{2851D651-1F3B-49DF-AB43-37C69BCA046B}"/>
    <cellStyle name="Nota 8 6 4" xfId="28361" xr:uid="{380811CA-BB56-40E6-BA95-7ACD20797DB9}"/>
    <cellStyle name="Nota 8 6 4 2" xfId="28362" xr:uid="{D4BA1342-576F-45DE-B056-B43A296E25A6}"/>
    <cellStyle name="Nota 8 6 4 3" xfId="28363" xr:uid="{2C99616A-9BAF-4D32-A110-51A610305381}"/>
    <cellStyle name="Nota 8 6 4 4" xfId="28364" xr:uid="{A1C739D4-1C2B-4FC7-888D-6E909B19B621}"/>
    <cellStyle name="Nota 8 6 5" xfId="28365" xr:uid="{0B394365-83E5-4EC9-9429-52A0484B6E13}"/>
    <cellStyle name="Nota 8 6 5 2" xfId="28366" xr:uid="{5E399386-80FB-4DC0-885A-419E4EC67243}"/>
    <cellStyle name="Nota 8 6 5 3" xfId="28367" xr:uid="{41D599EF-B1EB-494B-A6B0-00F43FBEE172}"/>
    <cellStyle name="Nota 8 6 5 4" xfId="28368" xr:uid="{C5C922C3-C087-484B-BC6B-D50BCCB0BF1C}"/>
    <cellStyle name="Nota 8 6 6" xfId="28369" xr:uid="{E0577E04-C29A-4179-A392-5FF9FFF3C75E}"/>
    <cellStyle name="Nota 8 6 6 2" xfId="28370" xr:uid="{27CB42D0-497F-47D4-849F-C54B00B704BB}"/>
    <cellStyle name="Nota 8 6 6 3" xfId="28371" xr:uid="{E7FE5B2F-8BE5-4898-AE00-03C95C8F1E85}"/>
    <cellStyle name="Nota 8 6 6 4" xfId="28372" xr:uid="{37A61AD4-F544-4A19-A445-F1565E6997B2}"/>
    <cellStyle name="Nota 8 6 7" xfId="28373" xr:uid="{87E0F99D-5371-4FE2-B52A-133F1F104448}"/>
    <cellStyle name="Nota 8 6 8" xfId="28374" xr:uid="{041E73C4-16DA-4C8D-B40F-2983BDBBCE37}"/>
    <cellStyle name="Nota 8 6 9" xfId="28375" xr:uid="{CB84CADB-4254-42D6-825F-7C7225C9C1C9}"/>
    <cellStyle name="Nota 8 7" xfId="28376" xr:uid="{A02DBF95-9F35-4604-9886-BF6EBCF023CF}"/>
    <cellStyle name="Nota 8 7 2" xfId="28377" xr:uid="{656DD24A-C9A5-420B-89BF-80B4E7371353}"/>
    <cellStyle name="Nota 8 7 3" xfId="28378" xr:uid="{36244A15-D48D-48B2-8CDF-D9309BAA874B}"/>
    <cellStyle name="Nota 8 7 4" xfId="28379" xr:uid="{7968B2C2-31BF-44E5-B41F-DDA2A6694C74}"/>
    <cellStyle name="Nota 8 7 5" xfId="28380" xr:uid="{B7C8E6D7-AD6E-471F-B410-6BC152D0DB54}"/>
    <cellStyle name="Nota 8 8" xfId="28381" xr:uid="{9D7AE14F-0EAB-4D36-BC50-A92375117596}"/>
    <cellStyle name="Nota 8 8 2" xfId="28382" xr:uid="{9BDEAB24-73D4-4AEA-877B-7F540517F995}"/>
    <cellStyle name="Nota 8 8 3" xfId="28383" xr:uid="{2058DB88-4F02-4309-9BAF-F658283A4F50}"/>
    <cellStyle name="Nota 8 8 4" xfId="28384" xr:uid="{4C5F252A-64A9-458F-9858-F4E33EBA911A}"/>
    <cellStyle name="Nota 8 9" xfId="28385" xr:uid="{2E0C6629-0118-46BA-8C09-8D7CE4FF392E}"/>
    <cellStyle name="Nota 8 9 2" xfId="28386" xr:uid="{AE1E3CAA-2BDF-4A9E-AA3D-D1498E66AD67}"/>
    <cellStyle name="Nota 8 9 3" xfId="28387" xr:uid="{62062A86-83C1-4837-A15C-532E3D13BAB0}"/>
    <cellStyle name="Nota 8 9 4" xfId="28388" xr:uid="{D9865AB8-5E3B-4402-8A6C-4B8448A9B58D}"/>
    <cellStyle name="Nota 9" xfId="632" xr:uid="{2549550A-6729-4FA8-8227-F7D61FC26ABF}"/>
    <cellStyle name="Nota 9 10" xfId="28389" xr:uid="{2294C6A8-D941-44EF-B15B-E9CC4FFE9DCB}"/>
    <cellStyle name="Nota 9 10 2" xfId="28390" xr:uid="{42A5A172-B882-4C8D-9BEB-CCE967CDEE6C}"/>
    <cellStyle name="Nota 9 10 3" xfId="28391" xr:uid="{9A9AAFD4-19FE-4367-95A2-C52FA4850374}"/>
    <cellStyle name="Nota 9 10 4" xfId="28392" xr:uid="{4B135C70-DF1B-46F1-9752-909311A879E9}"/>
    <cellStyle name="Nota 9 11" xfId="28393" xr:uid="{15CA9079-8D83-4AE0-A291-D09C6781962E}"/>
    <cellStyle name="Nota 9 12" xfId="28394" xr:uid="{9EB9A88A-E5F7-4706-89CD-A8C0049E49FE}"/>
    <cellStyle name="Nota 9 13" xfId="28395" xr:uid="{F650E062-9D05-4B74-9EC2-2A5B2527753C}"/>
    <cellStyle name="Nota 9 14" xfId="28396" xr:uid="{320E666C-D7F4-4812-B6F3-9CE1900595EE}"/>
    <cellStyle name="Nota 9 15" xfId="28397" xr:uid="{812E07A3-5964-4D2E-89A5-05014D8F8E9C}"/>
    <cellStyle name="Nota 9 16" xfId="28398" xr:uid="{7988D68F-24C4-40DC-9A21-3763CA3A1352}"/>
    <cellStyle name="Nota 9 17" xfId="28399" xr:uid="{BFCC053F-166D-4660-AF8E-13F533EE18DE}"/>
    <cellStyle name="Nota 9 2" xfId="776" xr:uid="{C1A65F29-7D7A-4E0B-B76D-82D868AF90DE}"/>
    <cellStyle name="Nota 9 2 10" xfId="28400" xr:uid="{E58003BC-E8ED-4027-8C00-19A9B03820D3}"/>
    <cellStyle name="Nota 9 2 10 2" xfId="28401" xr:uid="{83D2060C-28EC-4144-8BD0-C4EDDA2633CA}"/>
    <cellStyle name="Nota 9 2 10 3" xfId="28402" xr:uid="{7B5CC795-D3F1-461D-8773-542E396A616D}"/>
    <cellStyle name="Nota 9 2 10 4" xfId="28403" xr:uid="{291BC0CB-A2FC-4BE2-9EB7-19FDB1DBC664}"/>
    <cellStyle name="Nota 9 2 11" xfId="28404" xr:uid="{9403A165-01BC-4959-9038-416659B9EF28}"/>
    <cellStyle name="Nota 9 2 12" xfId="28405" xr:uid="{ECC41516-2C05-4417-B877-1FD545956BF1}"/>
    <cellStyle name="Nota 9 2 13" xfId="28406" xr:uid="{082FBA7E-B9CF-4CBF-854A-BE3A9909ED96}"/>
    <cellStyle name="Nota 9 2 14" xfId="28407" xr:uid="{44701CEB-B759-43CA-ADD8-9F27DD91C854}"/>
    <cellStyle name="Nota 9 2 15" xfId="28408" xr:uid="{B12B27D6-0084-4565-B9CC-E4D33AD35A31}"/>
    <cellStyle name="Nota 9 2 2" xfId="879" xr:uid="{E3C8BAFF-75DB-4CCA-AC24-A290E789A0A3}"/>
    <cellStyle name="Nota 9 2 2 10" xfId="28409" xr:uid="{D5112264-761D-4BD7-8647-157F93480FF8}"/>
    <cellStyle name="Nota 9 2 2 11" xfId="28410" xr:uid="{78BD321F-BA82-4121-AE56-082F2AFE737C}"/>
    <cellStyle name="Nota 9 2 2 12" xfId="28411" xr:uid="{85D4BA3A-C43A-4507-B1C9-E021AFCE5868}"/>
    <cellStyle name="Nota 9 2 2 13" xfId="28412" xr:uid="{3834C0CE-E18C-41D3-B6CC-B628DC6A9EC8}"/>
    <cellStyle name="Nota 9 2 2 14" xfId="28413" xr:uid="{8177D3C6-B158-47E9-A779-178BB552C6FB}"/>
    <cellStyle name="Nota 9 2 2 2" xfId="1130" xr:uid="{372320B6-8D21-4C43-80D3-240594F8291D}"/>
    <cellStyle name="Nota 9 2 2 2 10" xfId="28414" xr:uid="{2F5AF93C-FB32-4527-83DF-F14DD6B70885}"/>
    <cellStyle name="Nota 9 2 2 2 11" xfId="28415" xr:uid="{85865B87-94EC-4D80-ABF7-2F9ED3B82FB4}"/>
    <cellStyle name="Nota 9 2 2 2 12" xfId="28416" xr:uid="{5137536A-3F97-44CA-851C-CD443D6D9EB9}"/>
    <cellStyle name="Nota 9 2 2 2 13" xfId="28417" xr:uid="{3C772735-9EDB-45C1-B4BD-4BA74ABB7AAE}"/>
    <cellStyle name="Nota 9 2 2 2 14" xfId="28418" xr:uid="{289B30F2-F89B-497F-A79E-BE45FCB97556}"/>
    <cellStyle name="Nota 9 2 2 2 2" xfId="28419" xr:uid="{D9FA2321-2563-4133-8B3F-C4A90023486A}"/>
    <cellStyle name="Nota 9 2 2 2 2 10" xfId="28420" xr:uid="{4B208DF8-3B21-4F12-B82B-4E6743200EB7}"/>
    <cellStyle name="Nota 9 2 2 2 2 2" xfId="28421" xr:uid="{AC47CB1B-76AF-45A4-9530-D01BB884203E}"/>
    <cellStyle name="Nota 9 2 2 2 2 2 2" xfId="28422" xr:uid="{6AAEE6C5-8B6A-4549-8ACB-84CB9A7C8ABE}"/>
    <cellStyle name="Nota 9 2 2 2 2 2 3" xfId="28423" xr:uid="{6B2CA47C-F6A4-44A1-AEE1-12AF8378DA7E}"/>
    <cellStyle name="Nota 9 2 2 2 2 2 4" xfId="28424" xr:uid="{6136AFA9-E275-415B-AD01-0AE0AB0C5DA4}"/>
    <cellStyle name="Nota 9 2 2 2 2 2 5" xfId="28425" xr:uid="{BAEF4ACC-8B8C-4DCA-90C5-DD08324B953B}"/>
    <cellStyle name="Nota 9 2 2 2 2 3" xfId="28426" xr:uid="{3D183D21-5582-4F9A-AAEC-546623CDF323}"/>
    <cellStyle name="Nota 9 2 2 2 2 3 2" xfId="28427" xr:uid="{0556B18C-F0F8-44F9-A484-31395BEDF205}"/>
    <cellStyle name="Nota 9 2 2 2 2 3 3" xfId="28428" xr:uid="{ECBEBB08-07B2-4484-9DDE-A3C84883E1E6}"/>
    <cellStyle name="Nota 9 2 2 2 2 3 4" xfId="28429" xr:uid="{DA5FDE66-7FB4-413E-B610-6EAC943B7BDA}"/>
    <cellStyle name="Nota 9 2 2 2 2 3 5" xfId="28430" xr:uid="{25A93C66-9DC6-4239-91D2-DEFAFD6F01F6}"/>
    <cellStyle name="Nota 9 2 2 2 2 4" xfId="28431" xr:uid="{AD91EE3E-ABD5-4857-84B3-9F5A3153F951}"/>
    <cellStyle name="Nota 9 2 2 2 2 4 2" xfId="28432" xr:uid="{60953CA5-E5BF-4788-A7C7-035B224A1091}"/>
    <cellStyle name="Nota 9 2 2 2 2 4 3" xfId="28433" xr:uid="{42FA0957-C16D-4FE3-A259-CF38208D781B}"/>
    <cellStyle name="Nota 9 2 2 2 2 4 4" xfId="28434" xr:uid="{997B8E6F-E855-48A2-8F8F-86C31ECD6EC0}"/>
    <cellStyle name="Nota 9 2 2 2 2 5" xfId="28435" xr:uid="{336C7AC1-21E6-4DD0-B27B-1A823C7936E3}"/>
    <cellStyle name="Nota 9 2 2 2 2 5 2" xfId="28436" xr:uid="{1FD51C74-4691-4383-89A4-7B93DF0619A3}"/>
    <cellStyle name="Nota 9 2 2 2 2 5 3" xfId="28437" xr:uid="{62DCCC5B-B4CA-4E17-96ED-6DB33B383ABE}"/>
    <cellStyle name="Nota 9 2 2 2 2 5 4" xfId="28438" xr:uid="{81C78AF6-79DB-4435-9F65-034F2C65BB2E}"/>
    <cellStyle name="Nota 9 2 2 2 2 6" xfId="28439" xr:uid="{6A30D66D-BCD5-4964-9CD0-E55C2C469C94}"/>
    <cellStyle name="Nota 9 2 2 2 2 6 2" xfId="28440" xr:uid="{D4FF0CCE-817D-41BA-8295-334B714C1B85}"/>
    <cellStyle name="Nota 9 2 2 2 2 6 3" xfId="28441" xr:uid="{F628908B-702B-4CC3-888B-78231BBAD325}"/>
    <cellStyle name="Nota 9 2 2 2 2 6 4" xfId="28442" xr:uid="{14AA317A-E472-436F-9884-16E65DCAD49F}"/>
    <cellStyle name="Nota 9 2 2 2 2 7" xfId="28443" xr:uid="{1F08A894-8AAB-4A9D-8580-5C1B1654031A}"/>
    <cellStyle name="Nota 9 2 2 2 2 8" xfId="28444" xr:uid="{48DE6D26-35CA-4C67-A94E-5A3AF72EA6B6}"/>
    <cellStyle name="Nota 9 2 2 2 2 9" xfId="28445" xr:uid="{CD5651E7-3AF9-46DA-BA48-89BB97C925FE}"/>
    <cellStyle name="Nota 9 2 2 2 3" xfId="28446" xr:uid="{70F91AE1-B362-4849-94A2-39293E486397}"/>
    <cellStyle name="Nota 9 2 2 2 3 10" xfId="28447" xr:uid="{CD0C37F5-AF2D-49BD-98DD-29CB94E8EEAA}"/>
    <cellStyle name="Nota 9 2 2 2 3 2" xfId="28448" xr:uid="{DF08C154-817B-49B8-B497-BC0886145CB7}"/>
    <cellStyle name="Nota 9 2 2 2 3 2 2" xfId="28449" xr:uid="{A12E3511-37B9-42D5-996B-AC8BC96092E5}"/>
    <cellStyle name="Nota 9 2 2 2 3 2 3" xfId="28450" xr:uid="{388D194A-A783-4848-839C-348A97F35EE4}"/>
    <cellStyle name="Nota 9 2 2 2 3 2 4" xfId="28451" xr:uid="{B01D331C-9F85-4A67-A1E2-4D3E8311B872}"/>
    <cellStyle name="Nota 9 2 2 2 3 2 5" xfId="28452" xr:uid="{561334BC-51F4-4372-A2CA-B48C3F530442}"/>
    <cellStyle name="Nota 9 2 2 2 3 3" xfId="28453" xr:uid="{E5E88AE4-1EDC-4BCB-8A52-5FF1E87A7156}"/>
    <cellStyle name="Nota 9 2 2 2 3 3 2" xfId="28454" xr:uid="{B8015E09-8444-442C-9878-EEEEC3D91A2B}"/>
    <cellStyle name="Nota 9 2 2 2 3 3 3" xfId="28455" xr:uid="{DEC1ED53-3154-4BCF-9E16-A433E4F00D13}"/>
    <cellStyle name="Nota 9 2 2 2 3 3 4" xfId="28456" xr:uid="{15DE690C-3011-49C6-A9A6-FF691ABFD59A}"/>
    <cellStyle name="Nota 9 2 2 2 3 3 5" xfId="28457" xr:uid="{B152B32E-62D3-4221-9BA4-95083ADDE007}"/>
    <cellStyle name="Nota 9 2 2 2 3 4" xfId="28458" xr:uid="{CD14F36A-C0B2-4833-A4CF-89FCB9A414DD}"/>
    <cellStyle name="Nota 9 2 2 2 3 4 2" xfId="28459" xr:uid="{DBD0BC38-1AE5-47C3-AFFD-04572A02E7A4}"/>
    <cellStyle name="Nota 9 2 2 2 3 4 3" xfId="28460" xr:uid="{C8A0ACD0-A2E1-4872-86F6-40DE4358C30D}"/>
    <cellStyle name="Nota 9 2 2 2 3 4 4" xfId="28461" xr:uid="{80A4ED95-0657-4A6F-8E75-FB7152F91C71}"/>
    <cellStyle name="Nota 9 2 2 2 3 5" xfId="28462" xr:uid="{851C68BE-C399-4088-AC19-D842A86BBEB0}"/>
    <cellStyle name="Nota 9 2 2 2 3 5 2" xfId="28463" xr:uid="{43E36ECF-601D-4A38-B8DA-D057329863D4}"/>
    <cellStyle name="Nota 9 2 2 2 3 5 3" xfId="28464" xr:uid="{A912158F-479E-4B15-BC77-CFA29A3B0F1A}"/>
    <cellStyle name="Nota 9 2 2 2 3 5 4" xfId="28465" xr:uid="{BA933970-0777-4F90-BB23-DB1678FA57CB}"/>
    <cellStyle name="Nota 9 2 2 2 3 6" xfId="28466" xr:uid="{D209A642-7012-47CC-A4F3-E97D59E56060}"/>
    <cellStyle name="Nota 9 2 2 2 3 6 2" xfId="28467" xr:uid="{D4203618-2B33-49C3-A905-B55B7F959FAB}"/>
    <cellStyle name="Nota 9 2 2 2 3 6 3" xfId="28468" xr:uid="{A393C24D-6571-45D6-AEA3-98B19B4BC6BA}"/>
    <cellStyle name="Nota 9 2 2 2 3 6 4" xfId="28469" xr:uid="{FAB62A30-E62B-49CC-97B4-52FA6A6E1671}"/>
    <cellStyle name="Nota 9 2 2 2 3 7" xfId="28470" xr:uid="{457A19C5-BC83-4DA5-A2F6-7FED2128631B}"/>
    <cellStyle name="Nota 9 2 2 2 3 8" xfId="28471" xr:uid="{C3579BD3-0A20-4FB2-9D26-A70320DE4A51}"/>
    <cellStyle name="Nota 9 2 2 2 3 9" xfId="28472" xr:uid="{E320D6CD-DF67-4BAF-AC85-5B7CBF0B5689}"/>
    <cellStyle name="Nota 9 2 2 2 4" xfId="28473" xr:uid="{EF0C42DF-9F6E-4640-9B81-B4B6AA3DFF34}"/>
    <cellStyle name="Nota 9 2 2 2 4 2" xfId="28474" xr:uid="{FC48AFB0-A5AC-436A-84F3-2022ED8DAA58}"/>
    <cellStyle name="Nota 9 2 2 2 4 3" xfId="28475" xr:uid="{65DF9EE6-DAAD-4FF8-9CA5-A954B60E5FE2}"/>
    <cellStyle name="Nota 9 2 2 2 4 4" xfId="28476" xr:uid="{43335C49-B76A-40E0-AE38-0C14BBF1BCD6}"/>
    <cellStyle name="Nota 9 2 2 2 4 5" xfId="28477" xr:uid="{00B71B3F-DA11-4753-9B82-17AE8C6403C2}"/>
    <cellStyle name="Nota 9 2 2 2 5" xfId="28478" xr:uid="{F2DB7FF9-3EDA-4E65-9E68-EB7DAD800F44}"/>
    <cellStyle name="Nota 9 2 2 2 5 2" xfId="28479" xr:uid="{47B4A7C8-AB00-4B96-B38D-B905AF21F08F}"/>
    <cellStyle name="Nota 9 2 2 2 5 3" xfId="28480" xr:uid="{073E6FAC-21D3-4930-8EB5-2E3F755C1060}"/>
    <cellStyle name="Nota 9 2 2 2 5 4" xfId="28481" xr:uid="{F98C71F4-C8A8-4723-8CA2-627B4EBA2BAE}"/>
    <cellStyle name="Nota 9 2 2 2 5 5" xfId="28482" xr:uid="{018C7EEF-1A2F-431D-8049-6660C77AAAB5}"/>
    <cellStyle name="Nota 9 2 2 2 6" xfId="28483" xr:uid="{61E2C527-C54A-457A-BA22-FE3BADF66ED9}"/>
    <cellStyle name="Nota 9 2 2 2 6 2" xfId="28484" xr:uid="{5DC1C7DA-8668-46D9-BBE4-0BB4DC06A408}"/>
    <cellStyle name="Nota 9 2 2 2 6 3" xfId="28485" xr:uid="{CECA7814-B85F-4285-AF55-8E619E042657}"/>
    <cellStyle name="Nota 9 2 2 2 6 4" xfId="28486" xr:uid="{7DF863E6-17B8-4831-9D56-9FA3C80A9C71}"/>
    <cellStyle name="Nota 9 2 2 2 7" xfId="28487" xr:uid="{68D1607B-77FE-4C61-960A-F6664BCBC986}"/>
    <cellStyle name="Nota 9 2 2 2 7 2" xfId="28488" xr:uid="{764444BB-4A08-46B0-8AF4-BA74114328D3}"/>
    <cellStyle name="Nota 9 2 2 2 7 3" xfId="28489" xr:uid="{EB93A613-D205-48F8-9B29-AC97F1FEE67E}"/>
    <cellStyle name="Nota 9 2 2 2 7 4" xfId="28490" xr:uid="{96AF9187-9E24-4439-B701-075CA26CB410}"/>
    <cellStyle name="Nota 9 2 2 2 8" xfId="28491" xr:uid="{A298C0E3-D96D-4A26-8454-865B5A60AAD2}"/>
    <cellStyle name="Nota 9 2 2 2 8 2" xfId="28492" xr:uid="{4F824301-E05E-4726-9CB9-3B129B0F0AEA}"/>
    <cellStyle name="Nota 9 2 2 2 8 3" xfId="28493" xr:uid="{A0EEDC8D-BAF6-4B87-AC0D-42D81FC0D8CB}"/>
    <cellStyle name="Nota 9 2 2 2 8 4" xfId="28494" xr:uid="{AAD44E1E-93E7-40D3-B0F1-ACDA6A85AD13}"/>
    <cellStyle name="Nota 9 2 2 2 9" xfId="28495" xr:uid="{A4739040-3DB6-4F84-9754-845319D7974B}"/>
    <cellStyle name="Nota 9 2 2 3" xfId="28496" xr:uid="{C684AF53-ED10-40CC-BBA0-7A3A8E0D1678}"/>
    <cellStyle name="Nota 9 2 2 3 10" xfId="28497" xr:uid="{481E61DC-216E-4094-8AE5-FA806FD37FB7}"/>
    <cellStyle name="Nota 9 2 2 3 2" xfId="28498" xr:uid="{11DEBAE5-B008-459A-B81E-B0FDF1813DAD}"/>
    <cellStyle name="Nota 9 2 2 3 2 2" xfId="28499" xr:uid="{625C26F1-4EE1-43FE-AA95-41AB1599F096}"/>
    <cellStyle name="Nota 9 2 2 3 2 3" xfId="28500" xr:uid="{DCE46612-DAC3-451E-875B-AB19343112BB}"/>
    <cellStyle name="Nota 9 2 2 3 2 4" xfId="28501" xr:uid="{3A7726DB-15FE-42B4-BC92-C1E4854F5DCA}"/>
    <cellStyle name="Nota 9 2 2 3 2 5" xfId="28502" xr:uid="{52BC69E4-892B-4C14-91C2-D52CDFAB03E9}"/>
    <cellStyle name="Nota 9 2 2 3 3" xfId="28503" xr:uid="{C1AD2D45-95E5-46B8-BB06-B0FC32059E7A}"/>
    <cellStyle name="Nota 9 2 2 3 3 2" xfId="28504" xr:uid="{0838520A-C465-49AF-9B78-04155897DE6B}"/>
    <cellStyle name="Nota 9 2 2 3 3 3" xfId="28505" xr:uid="{3DA65B89-3E94-4B88-BDA2-9786DF7C2164}"/>
    <cellStyle name="Nota 9 2 2 3 3 4" xfId="28506" xr:uid="{88941F49-0B7F-41D5-BFED-0D023D3B2C83}"/>
    <cellStyle name="Nota 9 2 2 3 3 5" xfId="28507" xr:uid="{427F7AEA-2A1B-4C83-A49F-16C9CA2537D4}"/>
    <cellStyle name="Nota 9 2 2 3 4" xfId="28508" xr:uid="{4BB3DE09-F4F3-4E83-B844-AD3C395129F8}"/>
    <cellStyle name="Nota 9 2 2 3 4 2" xfId="28509" xr:uid="{1BF81874-4027-4FAC-85BA-194A8825C970}"/>
    <cellStyle name="Nota 9 2 2 3 4 3" xfId="28510" xr:uid="{C630691B-873C-49AF-8BCF-B3E88FF9E46A}"/>
    <cellStyle name="Nota 9 2 2 3 4 4" xfId="28511" xr:uid="{79466DDF-6750-426D-8B54-6A5443E05A2C}"/>
    <cellStyle name="Nota 9 2 2 3 5" xfId="28512" xr:uid="{A531F88D-4169-4D98-990A-012653A2832A}"/>
    <cellStyle name="Nota 9 2 2 3 5 2" xfId="28513" xr:uid="{DBB89BA0-658E-4CC7-BBBD-9B46D1262103}"/>
    <cellStyle name="Nota 9 2 2 3 5 3" xfId="28514" xr:uid="{DAECA274-5FD2-40B0-AD98-017BF90D5F93}"/>
    <cellStyle name="Nota 9 2 2 3 5 4" xfId="28515" xr:uid="{608808B6-4425-4744-B4BB-4FA167009D42}"/>
    <cellStyle name="Nota 9 2 2 3 6" xfId="28516" xr:uid="{8E9356D1-3516-4519-A976-C02B2056EC0B}"/>
    <cellStyle name="Nota 9 2 2 3 6 2" xfId="28517" xr:uid="{BD471293-196B-477A-8301-94683C4A8882}"/>
    <cellStyle name="Nota 9 2 2 3 6 3" xfId="28518" xr:uid="{50C842C1-DCCF-45BA-B9DC-449AA822EA4B}"/>
    <cellStyle name="Nota 9 2 2 3 6 4" xfId="28519" xr:uid="{8432DDA4-6DF8-4022-BA8B-F85AAA5A44F3}"/>
    <cellStyle name="Nota 9 2 2 3 7" xfId="28520" xr:uid="{FB2EA82B-2866-43A5-8111-3E394A9F37FE}"/>
    <cellStyle name="Nota 9 2 2 3 8" xfId="28521" xr:uid="{118DBA54-5FF2-4EDA-B608-9819404AA11A}"/>
    <cellStyle name="Nota 9 2 2 3 9" xfId="28522" xr:uid="{BEF37A35-2907-4379-A7D6-0E273FA65CDF}"/>
    <cellStyle name="Nota 9 2 2 4" xfId="28523" xr:uid="{EEFE4D99-A221-4E85-9425-045061F7D85C}"/>
    <cellStyle name="Nota 9 2 2 4 10" xfId="28524" xr:uid="{209E758F-D0AC-435A-90B7-4A602CE0A8CC}"/>
    <cellStyle name="Nota 9 2 2 4 2" xfId="28525" xr:uid="{00809091-645E-4603-9091-80B9658C0394}"/>
    <cellStyle name="Nota 9 2 2 4 2 2" xfId="28526" xr:uid="{24846ACC-BA74-4B43-8271-E2249247F348}"/>
    <cellStyle name="Nota 9 2 2 4 2 3" xfId="28527" xr:uid="{4C0B49B2-92D3-49A6-912E-542A8B353E5A}"/>
    <cellStyle name="Nota 9 2 2 4 2 4" xfId="28528" xr:uid="{7486B68A-B0CD-4FAA-A107-D7EAF5ED1A8C}"/>
    <cellStyle name="Nota 9 2 2 4 2 5" xfId="28529" xr:uid="{387AD7EB-3678-4C6E-8D0B-602B177C89D9}"/>
    <cellStyle name="Nota 9 2 2 4 3" xfId="28530" xr:uid="{E8215612-F75F-4A84-BD93-50E9FA1B1101}"/>
    <cellStyle name="Nota 9 2 2 4 3 2" xfId="28531" xr:uid="{04A0D1A7-CC4A-40A2-BE13-760C6CF97634}"/>
    <cellStyle name="Nota 9 2 2 4 3 3" xfId="28532" xr:uid="{29FFC95D-6813-4477-92BE-702AEFEDA834}"/>
    <cellStyle name="Nota 9 2 2 4 3 4" xfId="28533" xr:uid="{56D04D38-BC57-4D02-A3A0-5EE1AECA7D87}"/>
    <cellStyle name="Nota 9 2 2 4 3 5" xfId="28534" xr:uid="{5E74E3B3-1D2E-4D89-AC04-6C01983113CA}"/>
    <cellStyle name="Nota 9 2 2 4 4" xfId="28535" xr:uid="{8B824458-8080-4D41-9846-DFF91FCA25EC}"/>
    <cellStyle name="Nota 9 2 2 4 4 2" xfId="28536" xr:uid="{23944B43-3565-48DD-8F2C-B08F598F4246}"/>
    <cellStyle name="Nota 9 2 2 4 4 3" xfId="28537" xr:uid="{DA0A5414-1BB0-46C5-B17C-70EB406FB150}"/>
    <cellStyle name="Nota 9 2 2 4 4 4" xfId="28538" xr:uid="{2B811132-828A-4055-B316-072F42DA905F}"/>
    <cellStyle name="Nota 9 2 2 4 5" xfId="28539" xr:uid="{1CDF2F21-E3B8-4C65-9DBD-44E29158DFB0}"/>
    <cellStyle name="Nota 9 2 2 4 5 2" xfId="28540" xr:uid="{A10E556C-4933-4788-B862-A2412DFCD1DC}"/>
    <cellStyle name="Nota 9 2 2 4 5 3" xfId="28541" xr:uid="{E674D0EC-D128-47CA-B951-6680E9E81E29}"/>
    <cellStyle name="Nota 9 2 2 4 5 4" xfId="28542" xr:uid="{CA167421-C622-4983-B0F5-55BC46D75AD2}"/>
    <cellStyle name="Nota 9 2 2 4 6" xfId="28543" xr:uid="{FFC5E030-AAD3-4A46-8A5A-BEBF2ABFFC6F}"/>
    <cellStyle name="Nota 9 2 2 4 6 2" xfId="28544" xr:uid="{0F82E348-A6B5-486B-ADC3-55B8B0A85514}"/>
    <cellStyle name="Nota 9 2 2 4 6 3" xfId="28545" xr:uid="{D53EA106-F3F4-4A72-8589-F6E58CADFD29}"/>
    <cellStyle name="Nota 9 2 2 4 6 4" xfId="28546" xr:uid="{785DEFD5-D0EF-4DD3-9BB4-0778105E04AD}"/>
    <cellStyle name="Nota 9 2 2 4 7" xfId="28547" xr:uid="{28616978-3B37-417E-8A17-F04F0BE31753}"/>
    <cellStyle name="Nota 9 2 2 4 8" xfId="28548" xr:uid="{EACDC6DA-51E2-4B78-919A-F92AD783B7D3}"/>
    <cellStyle name="Nota 9 2 2 4 9" xfId="28549" xr:uid="{1AD81202-A6C3-46B9-8214-A0F00ABA4B17}"/>
    <cellStyle name="Nota 9 2 2 5" xfId="28550" xr:uid="{E6874ADF-4A0C-4353-9F1C-41632342D00C}"/>
    <cellStyle name="Nota 9 2 2 5 10" xfId="28551" xr:uid="{886208A2-2737-47EF-B168-A031D85D9823}"/>
    <cellStyle name="Nota 9 2 2 5 2" xfId="28552" xr:uid="{A02603A4-0B38-48C5-8E91-B8559826D313}"/>
    <cellStyle name="Nota 9 2 2 5 2 2" xfId="28553" xr:uid="{9EBE1519-EDAA-4217-BF92-BC3C3857CC35}"/>
    <cellStyle name="Nota 9 2 2 5 2 3" xfId="28554" xr:uid="{43146E97-F3EA-4A09-AC1C-2E770901BD67}"/>
    <cellStyle name="Nota 9 2 2 5 2 4" xfId="28555" xr:uid="{F4D2EB7C-1DB5-4F2D-8753-8F0E12DD1E7F}"/>
    <cellStyle name="Nota 9 2 2 5 2 5" xfId="28556" xr:uid="{BCB70F9C-E4B7-4343-B8AA-82CC55F1EC54}"/>
    <cellStyle name="Nota 9 2 2 5 3" xfId="28557" xr:uid="{439F6171-3581-44DD-99E3-BD4A13C22B67}"/>
    <cellStyle name="Nota 9 2 2 5 3 2" xfId="28558" xr:uid="{2E6E900B-E5B1-4199-B0C4-17EB73994E5B}"/>
    <cellStyle name="Nota 9 2 2 5 3 3" xfId="28559" xr:uid="{116F4F30-85F0-4C3F-AEAE-2844B66EE642}"/>
    <cellStyle name="Nota 9 2 2 5 3 4" xfId="28560" xr:uid="{164DE266-3A42-46BC-AA93-A8B8191A62A8}"/>
    <cellStyle name="Nota 9 2 2 5 3 5" xfId="28561" xr:uid="{8AC61D29-C72C-4787-BD03-E9F39BEC1803}"/>
    <cellStyle name="Nota 9 2 2 5 4" xfId="28562" xr:uid="{1E0AC09E-6540-44F5-B60B-0EC1EE35A02F}"/>
    <cellStyle name="Nota 9 2 2 5 4 2" xfId="28563" xr:uid="{860EA796-0124-4B9F-9340-0BAB4B6D6366}"/>
    <cellStyle name="Nota 9 2 2 5 4 3" xfId="28564" xr:uid="{8CDB951D-5817-4DD1-A256-23B81C038045}"/>
    <cellStyle name="Nota 9 2 2 5 4 4" xfId="28565" xr:uid="{C320CCDD-F931-4000-8081-E43B7EC27FE3}"/>
    <cellStyle name="Nota 9 2 2 5 5" xfId="28566" xr:uid="{D5F7EC71-3A25-4D32-8B16-F7FC4C5635F3}"/>
    <cellStyle name="Nota 9 2 2 5 5 2" xfId="28567" xr:uid="{9126049A-57E6-4D5A-81CF-44C392602798}"/>
    <cellStyle name="Nota 9 2 2 5 5 3" xfId="28568" xr:uid="{47F64BD6-2206-4531-8C54-4CEFCA196C09}"/>
    <cellStyle name="Nota 9 2 2 5 5 4" xfId="28569" xr:uid="{2C73B9F2-5512-4E4C-9C8F-46A8D703B7D5}"/>
    <cellStyle name="Nota 9 2 2 5 6" xfId="28570" xr:uid="{509FAF29-C1F4-48AA-AE16-FE8070646E9D}"/>
    <cellStyle name="Nota 9 2 2 5 6 2" xfId="28571" xr:uid="{8E77549D-5CC0-4E71-8F80-F366C36CCC30}"/>
    <cellStyle name="Nota 9 2 2 5 6 3" xfId="28572" xr:uid="{30754333-5EF3-479F-83D9-8D49DD241A91}"/>
    <cellStyle name="Nota 9 2 2 5 6 4" xfId="28573" xr:uid="{242D3905-CE7F-4E32-B9E1-F920463F9164}"/>
    <cellStyle name="Nota 9 2 2 5 7" xfId="28574" xr:uid="{C99CD5AA-555B-4A66-B7F2-CA7944EAC37E}"/>
    <cellStyle name="Nota 9 2 2 5 8" xfId="28575" xr:uid="{3A2231FA-E9BB-47A0-8A42-69076261B948}"/>
    <cellStyle name="Nota 9 2 2 5 9" xfId="28576" xr:uid="{E1D8F5ED-B68F-4F1D-B156-A4E9A08C7FCA}"/>
    <cellStyle name="Nota 9 2 2 6" xfId="28577" xr:uid="{A77B508F-243A-4E0D-AD28-32D96067B71A}"/>
    <cellStyle name="Nota 9 2 2 6 2" xfId="28578" xr:uid="{9805595E-0152-4960-A358-800E9ABFEC88}"/>
    <cellStyle name="Nota 9 2 2 6 3" xfId="28579" xr:uid="{419A6C38-9893-46EF-96DA-FDFF2AFAB4BF}"/>
    <cellStyle name="Nota 9 2 2 6 4" xfId="28580" xr:uid="{2215D57B-7A48-43B9-8C55-3F6EF0BC28F4}"/>
    <cellStyle name="Nota 9 2 2 6 5" xfId="28581" xr:uid="{FA7760EA-BAB5-44BA-A1B6-BA0F61BCD9AF}"/>
    <cellStyle name="Nota 9 2 2 7" xfId="28582" xr:uid="{8F903884-8B71-4653-B3B9-5D8404E7CD22}"/>
    <cellStyle name="Nota 9 2 2 7 2" xfId="28583" xr:uid="{B59A67FB-ACA2-444B-8152-ABDC02415BC5}"/>
    <cellStyle name="Nota 9 2 2 7 3" xfId="28584" xr:uid="{4DCF74FB-40F6-4ECF-BC07-5AD4F14DB71E}"/>
    <cellStyle name="Nota 9 2 2 7 4" xfId="28585" xr:uid="{15ED2617-2CCA-49EB-9E65-0E9D21E8AD48}"/>
    <cellStyle name="Nota 9 2 2 8" xfId="28586" xr:uid="{F24E9F49-C902-439A-8987-C1A5F18D736A}"/>
    <cellStyle name="Nota 9 2 2 8 2" xfId="28587" xr:uid="{E4041F65-B8F5-4C28-A0BF-D5843E681074}"/>
    <cellStyle name="Nota 9 2 2 8 3" xfId="28588" xr:uid="{07278BAC-9297-449D-8979-1BA277FB097A}"/>
    <cellStyle name="Nota 9 2 2 8 4" xfId="28589" xr:uid="{67AA75E1-608A-437B-8837-5F0D5EF3460D}"/>
    <cellStyle name="Nota 9 2 2 9" xfId="28590" xr:uid="{DDA63286-C2AE-40D9-8DA9-8E94C61472A5}"/>
    <cellStyle name="Nota 9 2 2 9 2" xfId="28591" xr:uid="{A5E7CA7D-265A-448C-B759-73D26443B835}"/>
    <cellStyle name="Nota 9 2 2 9 3" xfId="28592" xr:uid="{DA98AB97-F450-420A-9D46-495070AA440B}"/>
    <cellStyle name="Nota 9 2 2 9 4" xfId="28593" xr:uid="{430A850B-4986-47AF-BA2E-0F1D4329A06A}"/>
    <cellStyle name="Nota 9 2 3" xfId="1027" xr:uid="{C23A119A-E5CC-4468-BFDE-93E73E49A3BB}"/>
    <cellStyle name="Nota 9 2 3 10" xfId="28594" xr:uid="{0BAC03A6-E7CA-40FE-831E-D40F612B7783}"/>
    <cellStyle name="Nota 9 2 3 11" xfId="28595" xr:uid="{F1159FA9-91AB-45EB-BF4D-89AE0F88B80D}"/>
    <cellStyle name="Nota 9 2 3 12" xfId="28596" xr:uid="{4E4CE5EE-C8EC-4F25-A86C-BEC65A96D655}"/>
    <cellStyle name="Nota 9 2 3 13" xfId="28597" xr:uid="{0D3555EC-C978-4314-82EE-8033D50A5DD3}"/>
    <cellStyle name="Nota 9 2 3 14" xfId="28598" xr:uid="{CE09FD85-8A5E-46F9-B51D-FB7363B7F79B}"/>
    <cellStyle name="Nota 9 2 3 2" xfId="28599" xr:uid="{2A194F46-2DC6-43C0-983E-3628F5451B9E}"/>
    <cellStyle name="Nota 9 2 3 2 10" xfId="28600" xr:uid="{C9B0C8B0-7C64-4A4F-BA07-B3D0F7EB9685}"/>
    <cellStyle name="Nota 9 2 3 2 2" xfId="28601" xr:uid="{979D501F-CF85-4B78-A2E6-F62DC6160454}"/>
    <cellStyle name="Nota 9 2 3 2 2 2" xfId="28602" xr:uid="{5ABD0030-7C08-47E0-8764-49288627D2E7}"/>
    <cellStyle name="Nota 9 2 3 2 2 3" xfId="28603" xr:uid="{C326D794-0CA0-4B27-BB34-B857C0284685}"/>
    <cellStyle name="Nota 9 2 3 2 2 4" xfId="28604" xr:uid="{F173FBAF-C790-48A9-93A0-F2C410B5DC46}"/>
    <cellStyle name="Nota 9 2 3 2 2 5" xfId="28605" xr:uid="{1B829597-39FB-4FEA-A6CA-FDEE9070B739}"/>
    <cellStyle name="Nota 9 2 3 2 3" xfId="28606" xr:uid="{5B5F1E61-D29E-4FF9-85CF-BDFA43FC56B3}"/>
    <cellStyle name="Nota 9 2 3 2 3 2" xfId="28607" xr:uid="{3570075F-EDF1-4415-BE01-3D52E1D8D3DA}"/>
    <cellStyle name="Nota 9 2 3 2 3 3" xfId="28608" xr:uid="{11CFECBC-0234-475A-A7DA-017FBB817FBA}"/>
    <cellStyle name="Nota 9 2 3 2 3 4" xfId="28609" xr:uid="{BDFB097E-0383-4255-955A-EEB88979EBD5}"/>
    <cellStyle name="Nota 9 2 3 2 3 5" xfId="28610" xr:uid="{4D49CA5D-5999-4C7D-BC84-4254663A67B0}"/>
    <cellStyle name="Nota 9 2 3 2 4" xfId="28611" xr:uid="{DFC5B4ED-7B3B-4F52-941E-9C6C0066FDAB}"/>
    <cellStyle name="Nota 9 2 3 2 4 2" xfId="28612" xr:uid="{499AF48B-98BB-456A-A29C-C46861502B1C}"/>
    <cellStyle name="Nota 9 2 3 2 4 3" xfId="28613" xr:uid="{87BEDE7F-D504-4C25-9FD8-D2481DBC78B4}"/>
    <cellStyle name="Nota 9 2 3 2 4 4" xfId="28614" xr:uid="{05376318-A758-441F-94D5-B03A17409C17}"/>
    <cellStyle name="Nota 9 2 3 2 5" xfId="28615" xr:uid="{C1860518-6646-46C5-B1BE-281E7E52FFEA}"/>
    <cellStyle name="Nota 9 2 3 2 5 2" xfId="28616" xr:uid="{961C8DBE-1A1D-49A5-8875-0893D1FBE147}"/>
    <cellStyle name="Nota 9 2 3 2 5 3" xfId="28617" xr:uid="{A2930FDE-DF62-422E-A4E0-9FF24028C1C8}"/>
    <cellStyle name="Nota 9 2 3 2 5 4" xfId="28618" xr:uid="{901A0B3D-93AA-4273-BFFE-B8261F8DCB05}"/>
    <cellStyle name="Nota 9 2 3 2 6" xfId="28619" xr:uid="{552E4211-EDFF-4A3C-8E3E-22B8BFF32FBF}"/>
    <cellStyle name="Nota 9 2 3 2 6 2" xfId="28620" xr:uid="{6641C617-9489-47E2-A15A-0F89C444364D}"/>
    <cellStyle name="Nota 9 2 3 2 6 3" xfId="28621" xr:uid="{4FA270B2-6DC1-418E-9796-FB92226D07CD}"/>
    <cellStyle name="Nota 9 2 3 2 6 4" xfId="28622" xr:uid="{222A2A55-2577-44EA-967E-E55B9D966217}"/>
    <cellStyle name="Nota 9 2 3 2 7" xfId="28623" xr:uid="{4D1F71B0-88C9-49DF-8719-E5253D6BE53A}"/>
    <cellStyle name="Nota 9 2 3 2 8" xfId="28624" xr:uid="{634553CD-3567-49ED-8BB7-6DE96B0B4705}"/>
    <cellStyle name="Nota 9 2 3 2 9" xfId="28625" xr:uid="{147A1D9F-1C64-4E9C-B247-684E675DCDE4}"/>
    <cellStyle name="Nota 9 2 3 3" xfId="28626" xr:uid="{400E4596-3238-4937-8CA1-7B05F35A1A19}"/>
    <cellStyle name="Nota 9 2 3 3 10" xfId="28627" xr:uid="{EC4A5AE5-DBB3-47B2-942A-D30541D8C91F}"/>
    <cellStyle name="Nota 9 2 3 3 2" xfId="28628" xr:uid="{591EF088-33CB-4A42-B0C2-2B7B3684B385}"/>
    <cellStyle name="Nota 9 2 3 3 2 2" xfId="28629" xr:uid="{CFF9262D-B5F8-4233-B129-0A5A4D4DE20B}"/>
    <cellStyle name="Nota 9 2 3 3 2 3" xfId="28630" xr:uid="{61C76A94-BC70-44D2-9353-14F19737658E}"/>
    <cellStyle name="Nota 9 2 3 3 2 4" xfId="28631" xr:uid="{65B7222D-8668-45B1-AC71-E5853DE14076}"/>
    <cellStyle name="Nota 9 2 3 3 2 5" xfId="28632" xr:uid="{652FAF9B-8A39-44B1-B8B3-FB1B0C70D006}"/>
    <cellStyle name="Nota 9 2 3 3 3" xfId="28633" xr:uid="{F077904B-4188-49D1-BEF1-2B4FE9E6E365}"/>
    <cellStyle name="Nota 9 2 3 3 3 2" xfId="28634" xr:uid="{56825E3D-77E0-4697-B962-535260282918}"/>
    <cellStyle name="Nota 9 2 3 3 3 3" xfId="28635" xr:uid="{5EC4B999-6314-427C-A531-AAAF363820BD}"/>
    <cellStyle name="Nota 9 2 3 3 3 4" xfId="28636" xr:uid="{2F0CBB9E-0700-4E3A-85D7-F22165FD5D4E}"/>
    <cellStyle name="Nota 9 2 3 3 3 5" xfId="28637" xr:uid="{291BFA06-A629-4D51-9C31-EA74341C9C68}"/>
    <cellStyle name="Nota 9 2 3 3 4" xfId="28638" xr:uid="{D327FEA2-7BDA-4ED2-986C-73E239E8B7FB}"/>
    <cellStyle name="Nota 9 2 3 3 4 2" xfId="28639" xr:uid="{BC7F8DDA-5628-4400-94F0-F0A14F487E4F}"/>
    <cellStyle name="Nota 9 2 3 3 4 3" xfId="28640" xr:uid="{F65242E9-8D3F-4FB0-B51A-BA755C8159B3}"/>
    <cellStyle name="Nota 9 2 3 3 4 4" xfId="28641" xr:uid="{B1773665-AD8A-45DD-8928-F7B79ABA58CA}"/>
    <cellStyle name="Nota 9 2 3 3 5" xfId="28642" xr:uid="{CE6F20BD-C5D7-4CB6-8C43-F3AE4F61964E}"/>
    <cellStyle name="Nota 9 2 3 3 5 2" xfId="28643" xr:uid="{3E953EDA-007E-4E06-AC0B-215B111087D1}"/>
    <cellStyle name="Nota 9 2 3 3 5 3" xfId="28644" xr:uid="{BA33B4E8-BF84-46FE-8F48-29DAB7030139}"/>
    <cellStyle name="Nota 9 2 3 3 5 4" xfId="28645" xr:uid="{45DD2315-96EC-426F-9EA0-4407E472ADA4}"/>
    <cellStyle name="Nota 9 2 3 3 6" xfId="28646" xr:uid="{58E70A45-5935-41E8-BCA8-F60C0EF07A68}"/>
    <cellStyle name="Nota 9 2 3 3 6 2" xfId="28647" xr:uid="{9E2B1AC8-C24E-4FBF-8ED3-E4E7CEA77E33}"/>
    <cellStyle name="Nota 9 2 3 3 6 3" xfId="28648" xr:uid="{5CACA51D-0964-47E2-A9E4-242B15592E9F}"/>
    <cellStyle name="Nota 9 2 3 3 6 4" xfId="28649" xr:uid="{722150F9-E39E-46D4-9B28-AFE060CB23F1}"/>
    <cellStyle name="Nota 9 2 3 3 7" xfId="28650" xr:uid="{636360F5-01E3-4434-8C4C-044CF865BB0F}"/>
    <cellStyle name="Nota 9 2 3 3 8" xfId="28651" xr:uid="{68C5F89D-E5C3-442F-BDF2-025A3C10BE98}"/>
    <cellStyle name="Nota 9 2 3 3 9" xfId="28652" xr:uid="{3179E7E5-2376-4475-B9A9-1A7E387FDEDD}"/>
    <cellStyle name="Nota 9 2 3 4" xfId="28653" xr:uid="{678271F3-F531-43DB-92F7-311C7D242EC5}"/>
    <cellStyle name="Nota 9 2 3 4 2" xfId="28654" xr:uid="{82FE165F-0BF4-4140-AE58-770D558F6EFA}"/>
    <cellStyle name="Nota 9 2 3 4 3" xfId="28655" xr:uid="{21C15F69-E0B6-4F04-8957-A432C18B6DE7}"/>
    <cellStyle name="Nota 9 2 3 4 4" xfId="28656" xr:uid="{4A468A2B-AF77-4356-9824-3A2E9356EFD5}"/>
    <cellStyle name="Nota 9 2 3 4 5" xfId="28657" xr:uid="{3DAA2F41-3BDC-4A0E-9EBC-43847D5A767E}"/>
    <cellStyle name="Nota 9 2 3 5" xfId="28658" xr:uid="{98E60F8F-DF62-403C-BFA9-FD3E024A9BB9}"/>
    <cellStyle name="Nota 9 2 3 5 2" xfId="28659" xr:uid="{7A90EC31-BC28-4787-857F-97F1875E7A95}"/>
    <cellStyle name="Nota 9 2 3 5 3" xfId="28660" xr:uid="{1785738C-DDE3-4131-8B45-8A3AC5471F4D}"/>
    <cellStyle name="Nota 9 2 3 5 4" xfId="28661" xr:uid="{DAAAD3CC-6C07-4CCA-9608-B90D60674EC7}"/>
    <cellStyle name="Nota 9 2 3 5 5" xfId="28662" xr:uid="{035BEC2C-65C9-44B0-9E64-09ECB5425367}"/>
    <cellStyle name="Nota 9 2 3 6" xfId="28663" xr:uid="{354BDBE0-0D1D-4705-B09D-9B1DB33263E9}"/>
    <cellStyle name="Nota 9 2 3 6 2" xfId="28664" xr:uid="{929F45D5-6344-4740-88D8-79B516BEAF06}"/>
    <cellStyle name="Nota 9 2 3 6 3" xfId="28665" xr:uid="{A49CFB9F-6161-494E-ACEB-F5ED81A3FEDB}"/>
    <cellStyle name="Nota 9 2 3 6 4" xfId="28666" xr:uid="{07706DD9-BBE0-4BAE-92AB-D2B043A44220}"/>
    <cellStyle name="Nota 9 2 3 7" xfId="28667" xr:uid="{7557C40D-4870-4E8D-B20B-929F5020E7E3}"/>
    <cellStyle name="Nota 9 2 3 7 2" xfId="28668" xr:uid="{8B4A5C75-F19E-4420-8F94-5A4C4C3F6D32}"/>
    <cellStyle name="Nota 9 2 3 7 3" xfId="28669" xr:uid="{A8CC3A51-639A-47D4-8D04-3C3339849D28}"/>
    <cellStyle name="Nota 9 2 3 7 4" xfId="28670" xr:uid="{A405648C-C978-4828-AE4E-44857C4FE0C2}"/>
    <cellStyle name="Nota 9 2 3 8" xfId="28671" xr:uid="{0022090D-6225-45C3-A0F4-1AB8F8885347}"/>
    <cellStyle name="Nota 9 2 3 8 2" xfId="28672" xr:uid="{CDCCFA79-55AB-438D-83C6-C3E1F5AD67E4}"/>
    <cellStyle name="Nota 9 2 3 8 3" xfId="28673" xr:uid="{DD17073E-321E-42E6-935A-8B8C17B3702C}"/>
    <cellStyle name="Nota 9 2 3 8 4" xfId="28674" xr:uid="{E53395D6-E86B-486C-8572-1AEDFBEB8A01}"/>
    <cellStyle name="Nota 9 2 3 9" xfId="28675" xr:uid="{B39F8C6F-151A-4A85-93E6-C9F7175B59AA}"/>
    <cellStyle name="Nota 9 2 4" xfId="28676" xr:uid="{9267DF47-7F9F-49DF-A386-FAA40C387F45}"/>
    <cellStyle name="Nota 9 2 4 10" xfId="28677" xr:uid="{37E2FCB9-EA8D-47A5-9447-36736A1ED7C0}"/>
    <cellStyle name="Nota 9 2 4 2" xfId="28678" xr:uid="{DE9F0D12-F642-4F8E-8A3E-D0BE4B5E7EBD}"/>
    <cellStyle name="Nota 9 2 4 2 2" xfId="28679" xr:uid="{4AE3F6CC-DB7E-414F-8957-50A7F728E2CF}"/>
    <cellStyle name="Nota 9 2 4 2 3" xfId="28680" xr:uid="{9FF7620C-32D4-4776-9050-0A274E3176A1}"/>
    <cellStyle name="Nota 9 2 4 2 4" xfId="28681" xr:uid="{7C791B93-D791-47FA-A9C1-E93F35EDE468}"/>
    <cellStyle name="Nota 9 2 4 2 5" xfId="28682" xr:uid="{F3E67316-854E-4233-BF5D-4084B20647CE}"/>
    <cellStyle name="Nota 9 2 4 3" xfId="28683" xr:uid="{42C16D1D-9419-4D1B-86F6-2D12B6BF7597}"/>
    <cellStyle name="Nota 9 2 4 3 2" xfId="28684" xr:uid="{4809E7FB-0A5E-42B8-99E9-CEDDB5A49664}"/>
    <cellStyle name="Nota 9 2 4 3 3" xfId="28685" xr:uid="{3BE8EBA3-F7F3-4D80-A0F5-3FBAEAE781F4}"/>
    <cellStyle name="Nota 9 2 4 3 4" xfId="28686" xr:uid="{C6AEB5DB-B692-4704-83F6-F2AD2FC94621}"/>
    <cellStyle name="Nota 9 2 4 3 5" xfId="28687" xr:uid="{D1FCEE01-6C60-40C4-80C2-AB72CDF563F6}"/>
    <cellStyle name="Nota 9 2 4 4" xfId="28688" xr:uid="{FA8B1AE7-9F75-4A0A-A17A-59227E6D7945}"/>
    <cellStyle name="Nota 9 2 4 4 2" xfId="28689" xr:uid="{64947E2C-0264-4874-887B-AD6488773952}"/>
    <cellStyle name="Nota 9 2 4 4 3" xfId="28690" xr:uid="{360F1D79-F488-47E6-B581-594D0386C30C}"/>
    <cellStyle name="Nota 9 2 4 4 4" xfId="28691" xr:uid="{1EB1FDD2-2740-450D-92EF-BD9B1C783BAB}"/>
    <cellStyle name="Nota 9 2 4 5" xfId="28692" xr:uid="{46488E18-4735-4D98-9333-F0D3BEBF0123}"/>
    <cellStyle name="Nota 9 2 4 5 2" xfId="28693" xr:uid="{A01CE47B-A506-41B2-B7C5-7CD97B7E9D85}"/>
    <cellStyle name="Nota 9 2 4 5 3" xfId="28694" xr:uid="{7CD24E4F-679F-45B6-8727-A48BB6556674}"/>
    <cellStyle name="Nota 9 2 4 5 4" xfId="28695" xr:uid="{D9009008-14BC-4C16-B9F1-E95E56434347}"/>
    <cellStyle name="Nota 9 2 4 6" xfId="28696" xr:uid="{8DEAB68B-5015-4B56-8B53-A42942A84CF9}"/>
    <cellStyle name="Nota 9 2 4 6 2" xfId="28697" xr:uid="{9366273C-38ED-49D5-ABC7-3D44D4F4B356}"/>
    <cellStyle name="Nota 9 2 4 6 3" xfId="28698" xr:uid="{E5C20195-02D2-4F52-8C24-B1CC9B086D03}"/>
    <cellStyle name="Nota 9 2 4 6 4" xfId="28699" xr:uid="{B0BDAF62-E645-459C-9F99-ADBE613CA1CE}"/>
    <cellStyle name="Nota 9 2 4 7" xfId="28700" xr:uid="{35CABE9D-C29A-4909-948D-F332488AB360}"/>
    <cellStyle name="Nota 9 2 4 8" xfId="28701" xr:uid="{F5980207-AFC4-477E-B01F-F47883F5B283}"/>
    <cellStyle name="Nota 9 2 4 9" xfId="28702" xr:uid="{75992685-338A-4DF8-803B-646DEC8E5BD2}"/>
    <cellStyle name="Nota 9 2 5" xfId="28703" xr:uid="{43A90BF8-E7BC-40A4-91FA-B22509A2AD45}"/>
    <cellStyle name="Nota 9 2 5 10" xfId="28704" xr:uid="{EB1864A1-DBF5-4D86-B38F-E88133E69E8E}"/>
    <cellStyle name="Nota 9 2 5 2" xfId="28705" xr:uid="{C0479DCD-2000-4552-BCD3-6370F502BF47}"/>
    <cellStyle name="Nota 9 2 5 2 2" xfId="28706" xr:uid="{9E623EFE-4ACA-4155-A9F5-E7A6002195F6}"/>
    <cellStyle name="Nota 9 2 5 2 3" xfId="28707" xr:uid="{AAD68C38-C7DC-4623-B971-EC0AA591BCEE}"/>
    <cellStyle name="Nota 9 2 5 2 4" xfId="28708" xr:uid="{FD528D83-4D51-41B4-9229-4140A3B3740A}"/>
    <cellStyle name="Nota 9 2 5 2 5" xfId="28709" xr:uid="{601CBC60-7386-4EA7-8EB3-3AF3278E16BB}"/>
    <cellStyle name="Nota 9 2 5 3" xfId="28710" xr:uid="{B638EDDE-38A3-43D0-A811-3D7F0543B4AA}"/>
    <cellStyle name="Nota 9 2 5 3 2" xfId="28711" xr:uid="{4EBF5530-30A7-4470-8847-4175812F34BB}"/>
    <cellStyle name="Nota 9 2 5 3 3" xfId="28712" xr:uid="{332437AF-3706-4E0B-9DD5-25BB32ABB05F}"/>
    <cellStyle name="Nota 9 2 5 3 4" xfId="28713" xr:uid="{10732E1E-C11E-4166-B94A-D806D1C66912}"/>
    <cellStyle name="Nota 9 2 5 3 5" xfId="28714" xr:uid="{0568E7EB-C71C-42F3-A589-F4F1222E868A}"/>
    <cellStyle name="Nota 9 2 5 4" xfId="28715" xr:uid="{7F7CACB6-4234-4977-9638-D8C8F4A04D00}"/>
    <cellStyle name="Nota 9 2 5 4 2" xfId="28716" xr:uid="{A0319361-E3EC-4852-832E-49EDED70A75F}"/>
    <cellStyle name="Nota 9 2 5 4 3" xfId="28717" xr:uid="{F4413FB9-1E07-4C59-8BE0-CB87329B0796}"/>
    <cellStyle name="Nota 9 2 5 4 4" xfId="28718" xr:uid="{F7D081B2-587A-42D5-B358-A91FF1EF6709}"/>
    <cellStyle name="Nota 9 2 5 5" xfId="28719" xr:uid="{5C262945-DDC5-40BD-85EE-7019CA0B82A9}"/>
    <cellStyle name="Nota 9 2 5 5 2" xfId="28720" xr:uid="{3A3FF0A4-96BE-4A77-836B-476756E0CE3A}"/>
    <cellStyle name="Nota 9 2 5 5 3" xfId="28721" xr:uid="{891C6634-5817-4B53-9C66-6444FF9C9749}"/>
    <cellStyle name="Nota 9 2 5 5 4" xfId="28722" xr:uid="{8D421066-DB62-472F-A192-A2F2C0735107}"/>
    <cellStyle name="Nota 9 2 5 6" xfId="28723" xr:uid="{94FB447D-AFAA-4F5C-86F9-1A9C310A2D86}"/>
    <cellStyle name="Nota 9 2 5 6 2" xfId="28724" xr:uid="{C7829F14-00AE-4037-8A07-ADE01801B986}"/>
    <cellStyle name="Nota 9 2 5 6 3" xfId="28725" xr:uid="{C438E914-BDF2-42FF-B389-E84D23ADFA7D}"/>
    <cellStyle name="Nota 9 2 5 6 4" xfId="28726" xr:uid="{6B6CB660-CDD7-4750-8EFE-A5D187AA31EC}"/>
    <cellStyle name="Nota 9 2 5 7" xfId="28727" xr:uid="{00764259-A99B-4D73-8330-EABCFE2B9C32}"/>
    <cellStyle name="Nota 9 2 5 8" xfId="28728" xr:uid="{EA32EA23-C64F-4EA1-9A80-FEFDBB62B230}"/>
    <cellStyle name="Nota 9 2 5 9" xfId="28729" xr:uid="{A14A3690-FC35-4F86-8339-5C0A0D3F3761}"/>
    <cellStyle name="Nota 9 2 6" xfId="28730" xr:uid="{226C7004-FD0C-49FC-A6BB-B6751AB57AE1}"/>
    <cellStyle name="Nota 9 2 6 10" xfId="28731" xr:uid="{2860FAE5-F383-45D9-8EDE-CD166019EDF3}"/>
    <cellStyle name="Nota 9 2 6 2" xfId="28732" xr:uid="{B53CADB6-073C-4007-9186-B8CB32F4A247}"/>
    <cellStyle name="Nota 9 2 6 2 2" xfId="28733" xr:uid="{1EFDBEBE-8BC4-455B-AB51-02A72912C7DB}"/>
    <cellStyle name="Nota 9 2 6 2 3" xfId="28734" xr:uid="{00F2E0C9-2533-42FC-AAE7-B88A685031AA}"/>
    <cellStyle name="Nota 9 2 6 2 4" xfId="28735" xr:uid="{304A9358-2A2C-447F-A476-24001215F584}"/>
    <cellStyle name="Nota 9 2 6 2 5" xfId="28736" xr:uid="{5929BE0E-AB7C-4804-88BF-FBBF6A227256}"/>
    <cellStyle name="Nota 9 2 6 3" xfId="28737" xr:uid="{B79126B5-1223-4EFE-AD6E-C9596D5F9676}"/>
    <cellStyle name="Nota 9 2 6 3 2" xfId="28738" xr:uid="{3AD42BF2-D13F-4846-93BB-F14E95D50324}"/>
    <cellStyle name="Nota 9 2 6 3 3" xfId="28739" xr:uid="{842D208B-2EA9-486D-80AA-98B42BA02E54}"/>
    <cellStyle name="Nota 9 2 6 3 4" xfId="28740" xr:uid="{C5EDCA0D-6452-489C-BDB7-1E57D8D1F165}"/>
    <cellStyle name="Nota 9 2 6 3 5" xfId="28741" xr:uid="{D9CB1A49-DC0A-4FA9-A63A-31A179377D2F}"/>
    <cellStyle name="Nota 9 2 6 4" xfId="28742" xr:uid="{BA6E7FA0-AE4D-472C-B327-314405FE5F88}"/>
    <cellStyle name="Nota 9 2 6 4 2" xfId="28743" xr:uid="{C92971BC-9FAE-4E8C-95A5-B864F31D6E7A}"/>
    <cellStyle name="Nota 9 2 6 4 3" xfId="28744" xr:uid="{F2B5BB4C-BC8A-42F6-A6F3-AEB384005651}"/>
    <cellStyle name="Nota 9 2 6 4 4" xfId="28745" xr:uid="{832E4E61-DD2D-48E7-BC2C-CE8726658B04}"/>
    <cellStyle name="Nota 9 2 6 5" xfId="28746" xr:uid="{29DE8CE3-3634-4E11-AB15-9DCFD9B1F8A6}"/>
    <cellStyle name="Nota 9 2 6 5 2" xfId="28747" xr:uid="{41C2EE08-27B8-4AB0-A3A3-BAD9137CDCFB}"/>
    <cellStyle name="Nota 9 2 6 5 3" xfId="28748" xr:uid="{4E8EEC6F-2013-478D-A076-927250D2DC55}"/>
    <cellStyle name="Nota 9 2 6 5 4" xfId="28749" xr:uid="{E63B2DF8-91BC-4C91-97FE-63E4361BF7FF}"/>
    <cellStyle name="Nota 9 2 6 6" xfId="28750" xr:uid="{BA631BDA-C003-496B-A161-868AEA8B0616}"/>
    <cellStyle name="Nota 9 2 6 6 2" xfId="28751" xr:uid="{E8F1AD6E-9D91-491E-9BE2-44E06C767B79}"/>
    <cellStyle name="Nota 9 2 6 6 3" xfId="28752" xr:uid="{ACE622A4-22E5-407E-B6F9-81935B15963B}"/>
    <cellStyle name="Nota 9 2 6 6 4" xfId="28753" xr:uid="{96B6E652-49C5-4A92-A619-AA24BF5BB36C}"/>
    <cellStyle name="Nota 9 2 6 7" xfId="28754" xr:uid="{ED37839D-3D34-4946-A691-64661B5DA5C0}"/>
    <cellStyle name="Nota 9 2 6 8" xfId="28755" xr:uid="{0B7E118B-5EBD-4192-9448-E19409A6626D}"/>
    <cellStyle name="Nota 9 2 6 9" xfId="28756" xr:uid="{E8E4C83D-0D28-447B-AB14-B69857F58071}"/>
    <cellStyle name="Nota 9 2 7" xfId="28757" xr:uid="{141A7515-46B3-4FD1-BC11-0F47952DF869}"/>
    <cellStyle name="Nota 9 2 7 2" xfId="28758" xr:uid="{5AB46A9A-B6E0-4FFC-BBF2-F96A977D9A0F}"/>
    <cellStyle name="Nota 9 2 7 3" xfId="28759" xr:uid="{754B7670-9573-4E23-8AF6-25876B4C79BB}"/>
    <cellStyle name="Nota 9 2 7 4" xfId="28760" xr:uid="{B003C445-6F0E-4AE8-B55A-E058EE425519}"/>
    <cellStyle name="Nota 9 2 7 5" xfId="28761" xr:uid="{DF9A948B-1F49-4292-B31B-A96F6BA54685}"/>
    <cellStyle name="Nota 9 2 8" xfId="28762" xr:uid="{478BA4CF-30AD-4EFA-9A56-586DEC42E0F9}"/>
    <cellStyle name="Nota 9 2 8 2" xfId="28763" xr:uid="{833E1D2C-65C4-4957-98D1-2A0AAE21C365}"/>
    <cellStyle name="Nota 9 2 8 3" xfId="28764" xr:uid="{CB3649DF-A7FB-471A-9B71-ECC591277B2E}"/>
    <cellStyle name="Nota 9 2 8 4" xfId="28765" xr:uid="{13B1EEDF-41F5-4BEC-AC17-696DD59F3EAE}"/>
    <cellStyle name="Nota 9 2 9" xfId="28766" xr:uid="{C54AD3A4-B1BF-42BF-81E5-9F22A29B64CE}"/>
    <cellStyle name="Nota 9 2 9 2" xfId="28767" xr:uid="{96D3E170-3D6E-40B5-8E6C-1BE19CBB5E20}"/>
    <cellStyle name="Nota 9 2 9 3" xfId="28768" xr:uid="{34DC506E-1F50-4EB8-8EF1-9F371F4E41C5}"/>
    <cellStyle name="Nota 9 2 9 4" xfId="28769" xr:uid="{D3A4B54D-0F8B-4801-94B3-5E2045A1D526}"/>
    <cellStyle name="Nota 9 3" xfId="720" xr:uid="{9BCFEB95-8C9E-4CFC-B0DA-06D536424B59}"/>
    <cellStyle name="Nota 9 3 10" xfId="28770" xr:uid="{51BD3EEA-A1AF-42A6-94CC-767497B78832}"/>
    <cellStyle name="Nota 9 3 11" xfId="28771" xr:uid="{CAE7E70E-A7FE-4C6D-8A78-C73AA1284C49}"/>
    <cellStyle name="Nota 9 3 12" xfId="28772" xr:uid="{ACE6A9C4-73AB-427C-AE03-16EFEB155A41}"/>
    <cellStyle name="Nota 9 3 13" xfId="28773" xr:uid="{2D388665-3BA1-459C-83EF-C103A71A2353}"/>
    <cellStyle name="Nota 9 3 14" xfId="28774" xr:uid="{982B5209-55B4-46FA-A069-90425A8C5E0F}"/>
    <cellStyle name="Nota 9 3 2" xfId="971" xr:uid="{0FC45F1D-D73D-4829-88D2-AD3FDF661B92}"/>
    <cellStyle name="Nota 9 3 2 10" xfId="28775" xr:uid="{A529F85B-A40A-429E-BBA7-5893B96B1017}"/>
    <cellStyle name="Nota 9 3 2 11" xfId="28776" xr:uid="{98B6FCCB-4818-4417-9336-6AD931A50C51}"/>
    <cellStyle name="Nota 9 3 2 12" xfId="28777" xr:uid="{943ECBD1-E3D5-4B61-A464-95A82F703B5E}"/>
    <cellStyle name="Nota 9 3 2 13" xfId="28778" xr:uid="{DEC6284D-8DCE-4C0D-B2A8-24B1AB447987}"/>
    <cellStyle name="Nota 9 3 2 14" xfId="28779" xr:uid="{DE9528B5-FE34-49C0-84B9-12C6B9A3D696}"/>
    <cellStyle name="Nota 9 3 2 2" xfId="28780" xr:uid="{986669B5-E14A-4D08-A4BB-C55F2511376F}"/>
    <cellStyle name="Nota 9 3 2 2 10" xfId="28781" xr:uid="{42581410-A613-4DA5-94E1-2D7127E6C1B0}"/>
    <cellStyle name="Nota 9 3 2 2 2" xfId="28782" xr:uid="{6EBF026C-7288-4505-9DDD-0DC88692ABB6}"/>
    <cellStyle name="Nota 9 3 2 2 2 2" xfId="28783" xr:uid="{ED6E1C8F-5D8E-44D3-B200-038CBD21CDD2}"/>
    <cellStyle name="Nota 9 3 2 2 2 3" xfId="28784" xr:uid="{A17AD022-C884-4933-B129-F70B96266929}"/>
    <cellStyle name="Nota 9 3 2 2 2 4" xfId="28785" xr:uid="{B1BB3E2E-5C75-4686-A523-3673E92DD45E}"/>
    <cellStyle name="Nota 9 3 2 2 2 5" xfId="28786" xr:uid="{A1C0C0CF-9428-44FA-B409-45553F1F29F8}"/>
    <cellStyle name="Nota 9 3 2 2 3" xfId="28787" xr:uid="{D5AD7E6E-C4FE-41DB-B436-C80589851D9E}"/>
    <cellStyle name="Nota 9 3 2 2 3 2" xfId="28788" xr:uid="{361AFB5D-94AA-4957-98B2-7D108E2AE61C}"/>
    <cellStyle name="Nota 9 3 2 2 3 3" xfId="28789" xr:uid="{3DE1BF5A-619F-44C8-995D-93CAD15DC3AB}"/>
    <cellStyle name="Nota 9 3 2 2 3 4" xfId="28790" xr:uid="{2A992722-AD3B-40CC-9EEC-70D5842FD44C}"/>
    <cellStyle name="Nota 9 3 2 2 3 5" xfId="28791" xr:uid="{17211452-2F72-42CE-9C56-D311881B2B6A}"/>
    <cellStyle name="Nota 9 3 2 2 4" xfId="28792" xr:uid="{6911622C-4740-453C-B9BA-1E12215AAB24}"/>
    <cellStyle name="Nota 9 3 2 2 4 2" xfId="28793" xr:uid="{93E04970-9E7D-4E3D-843E-8C1E688257B3}"/>
    <cellStyle name="Nota 9 3 2 2 4 3" xfId="28794" xr:uid="{FB646657-124A-4717-BEDC-FFFE36C1DB64}"/>
    <cellStyle name="Nota 9 3 2 2 4 4" xfId="28795" xr:uid="{F9CA3E67-57CE-44B8-B4A5-E918FAF45287}"/>
    <cellStyle name="Nota 9 3 2 2 5" xfId="28796" xr:uid="{025FACDB-7DCD-49C1-9C9D-64EC9B005C36}"/>
    <cellStyle name="Nota 9 3 2 2 5 2" xfId="28797" xr:uid="{383B6F70-C713-488A-9A57-2D9EF1B0BCC7}"/>
    <cellStyle name="Nota 9 3 2 2 5 3" xfId="28798" xr:uid="{489A4479-CD2A-4767-A0C7-BCD2E1F092F3}"/>
    <cellStyle name="Nota 9 3 2 2 5 4" xfId="28799" xr:uid="{8C0F9540-5E05-4E72-9EC4-0A641DF1C66F}"/>
    <cellStyle name="Nota 9 3 2 2 6" xfId="28800" xr:uid="{7435F5B3-7EE0-401E-81DA-E315F9604831}"/>
    <cellStyle name="Nota 9 3 2 2 6 2" xfId="28801" xr:uid="{22287500-B628-468E-B21E-057AC06CF7AD}"/>
    <cellStyle name="Nota 9 3 2 2 6 3" xfId="28802" xr:uid="{ABA831AC-7DA1-4B8F-9F34-84E5A10A3E48}"/>
    <cellStyle name="Nota 9 3 2 2 6 4" xfId="28803" xr:uid="{981F0F74-DB2D-43B8-A036-8CFAC51082C6}"/>
    <cellStyle name="Nota 9 3 2 2 7" xfId="28804" xr:uid="{3566A558-97A0-45C3-8D4B-ADCE5E8BA006}"/>
    <cellStyle name="Nota 9 3 2 2 8" xfId="28805" xr:uid="{9BA57D7B-1DD3-4D90-B844-56CB0C724858}"/>
    <cellStyle name="Nota 9 3 2 2 9" xfId="28806" xr:uid="{37794048-187A-418E-8831-C55F85078B5C}"/>
    <cellStyle name="Nota 9 3 2 3" xfId="28807" xr:uid="{A8FAD508-E58C-4FE9-8E00-BC9A31B461DD}"/>
    <cellStyle name="Nota 9 3 2 3 10" xfId="28808" xr:uid="{D13BCD36-0385-4915-91E1-BAED0AAC7357}"/>
    <cellStyle name="Nota 9 3 2 3 2" xfId="28809" xr:uid="{7E7195A4-C1E5-4C78-BA7B-86A6BC2DC0A7}"/>
    <cellStyle name="Nota 9 3 2 3 2 2" xfId="28810" xr:uid="{45264A26-783C-4837-974D-B8994663CA90}"/>
    <cellStyle name="Nota 9 3 2 3 2 3" xfId="28811" xr:uid="{10878B55-0C2C-4EE4-9B90-1536A430FAA2}"/>
    <cellStyle name="Nota 9 3 2 3 2 4" xfId="28812" xr:uid="{651A0CC5-65DB-442D-A063-9E857A676A26}"/>
    <cellStyle name="Nota 9 3 2 3 2 5" xfId="28813" xr:uid="{E60997BF-5EBB-4048-AE19-051E7F9CE399}"/>
    <cellStyle name="Nota 9 3 2 3 3" xfId="28814" xr:uid="{5F2592AF-6638-4B28-A12C-5E9289B136EA}"/>
    <cellStyle name="Nota 9 3 2 3 3 2" xfId="28815" xr:uid="{D32F7116-6168-4A44-8DBA-67E2C40E7A45}"/>
    <cellStyle name="Nota 9 3 2 3 3 3" xfId="28816" xr:uid="{E228AFCD-FECA-4669-A251-8F62F1F051D7}"/>
    <cellStyle name="Nota 9 3 2 3 3 4" xfId="28817" xr:uid="{0AF326CA-B9E2-43D4-915E-8DC8CC7C2907}"/>
    <cellStyle name="Nota 9 3 2 3 3 5" xfId="28818" xr:uid="{CF8D29D5-A597-4DC7-85B2-6A5660EA1907}"/>
    <cellStyle name="Nota 9 3 2 3 4" xfId="28819" xr:uid="{BACC6058-7BEA-4B60-A727-28FA1F7A7C36}"/>
    <cellStyle name="Nota 9 3 2 3 4 2" xfId="28820" xr:uid="{3961C566-7DDC-4372-9C46-6EC3C2210B61}"/>
    <cellStyle name="Nota 9 3 2 3 4 3" xfId="28821" xr:uid="{18B3136F-56F7-47F9-9D02-71F5AB12F013}"/>
    <cellStyle name="Nota 9 3 2 3 4 4" xfId="28822" xr:uid="{F6E68646-D836-4A4A-B801-DB8342436DB4}"/>
    <cellStyle name="Nota 9 3 2 3 5" xfId="28823" xr:uid="{162C0EEE-20B2-46D2-939A-EC38A42300F9}"/>
    <cellStyle name="Nota 9 3 2 3 5 2" xfId="28824" xr:uid="{C01CD698-AF0C-43C9-AD76-5E20B0CA22D0}"/>
    <cellStyle name="Nota 9 3 2 3 5 3" xfId="28825" xr:uid="{37776B04-D275-48A9-877B-871490C02B48}"/>
    <cellStyle name="Nota 9 3 2 3 5 4" xfId="28826" xr:uid="{51062348-4CAE-47DC-8CF3-379CB7E0DABE}"/>
    <cellStyle name="Nota 9 3 2 3 6" xfId="28827" xr:uid="{059C93BD-520B-46AD-8BC9-F44E99E048DF}"/>
    <cellStyle name="Nota 9 3 2 3 6 2" xfId="28828" xr:uid="{93AC8AFC-9CAF-4F30-BE10-E024BAB11DE3}"/>
    <cellStyle name="Nota 9 3 2 3 6 3" xfId="28829" xr:uid="{A62CD16A-6504-462E-90DE-100AC83FCE84}"/>
    <cellStyle name="Nota 9 3 2 3 6 4" xfId="28830" xr:uid="{D0E3180A-15D9-498A-B42C-563F343868E0}"/>
    <cellStyle name="Nota 9 3 2 3 7" xfId="28831" xr:uid="{480CF713-DCCA-450D-9F52-E36301EBAFCA}"/>
    <cellStyle name="Nota 9 3 2 3 8" xfId="28832" xr:uid="{666738D5-06A1-47C9-9B23-23C2DD73F11D}"/>
    <cellStyle name="Nota 9 3 2 3 9" xfId="28833" xr:uid="{2680AFEC-BAB5-4FF5-8855-CE2C2AECC060}"/>
    <cellStyle name="Nota 9 3 2 4" xfId="28834" xr:uid="{12D4AEE0-6779-4F19-BB1E-254E94B5540E}"/>
    <cellStyle name="Nota 9 3 2 4 2" xfId="28835" xr:uid="{DA74BD69-C558-409E-A649-4EE1BFE35062}"/>
    <cellStyle name="Nota 9 3 2 4 3" xfId="28836" xr:uid="{4AB90CE7-59EC-48E5-884E-72FEBE5CBF25}"/>
    <cellStyle name="Nota 9 3 2 4 4" xfId="28837" xr:uid="{602C0FD2-5039-4299-9341-AE1476D9A18C}"/>
    <cellStyle name="Nota 9 3 2 4 5" xfId="28838" xr:uid="{069740E2-1CBB-4A3F-A63C-E81BC36AF341}"/>
    <cellStyle name="Nota 9 3 2 5" xfId="28839" xr:uid="{2F61786F-68D6-47AE-A947-6A01255330B8}"/>
    <cellStyle name="Nota 9 3 2 5 2" xfId="28840" xr:uid="{C985DB39-C0E6-41CE-8B10-72AF246D777B}"/>
    <cellStyle name="Nota 9 3 2 5 3" xfId="28841" xr:uid="{F1AAAB56-94CF-4AC2-8175-149067B3E5F0}"/>
    <cellStyle name="Nota 9 3 2 5 4" xfId="28842" xr:uid="{FFCDC118-C231-4AF6-A3EB-B7FE48A4D5C8}"/>
    <cellStyle name="Nota 9 3 2 5 5" xfId="28843" xr:uid="{DD8F147A-E132-4F82-8CE0-6209DE9A273B}"/>
    <cellStyle name="Nota 9 3 2 6" xfId="28844" xr:uid="{82520BEA-B3B9-4B66-A576-23E0D2C7C4E9}"/>
    <cellStyle name="Nota 9 3 2 6 2" xfId="28845" xr:uid="{A2DF511A-B87B-447C-858F-6606856848D9}"/>
    <cellStyle name="Nota 9 3 2 6 3" xfId="28846" xr:uid="{030EA349-F5E1-4065-9135-55FE49274865}"/>
    <cellStyle name="Nota 9 3 2 6 4" xfId="28847" xr:uid="{F4DE7B9D-9FFF-4F36-861E-ED06B5B5DDE3}"/>
    <cellStyle name="Nota 9 3 2 7" xfId="28848" xr:uid="{1A28B5EF-5D53-46C1-A9DA-C5BB196DABA2}"/>
    <cellStyle name="Nota 9 3 2 7 2" xfId="28849" xr:uid="{77C1FDE5-DC9E-465E-9993-DC0DAFD5C059}"/>
    <cellStyle name="Nota 9 3 2 7 3" xfId="28850" xr:uid="{AE493E0B-4A59-4E72-83FF-787E7947F8D8}"/>
    <cellStyle name="Nota 9 3 2 7 4" xfId="28851" xr:uid="{1E00581A-E894-4D63-9019-FEE277B6AE31}"/>
    <cellStyle name="Nota 9 3 2 8" xfId="28852" xr:uid="{BC532735-F538-4EE4-956B-5AA2F241E89D}"/>
    <cellStyle name="Nota 9 3 2 8 2" xfId="28853" xr:uid="{B1080039-F061-44F8-B7EC-FD3278DB7916}"/>
    <cellStyle name="Nota 9 3 2 8 3" xfId="28854" xr:uid="{7151045F-B98A-420C-8161-45D66E12C698}"/>
    <cellStyle name="Nota 9 3 2 8 4" xfId="28855" xr:uid="{727DD878-46B4-48F3-9186-18B787D74C3B}"/>
    <cellStyle name="Nota 9 3 2 9" xfId="28856" xr:uid="{CC766A28-D190-476B-A115-F0501FD75AF7}"/>
    <cellStyle name="Nota 9 3 3" xfId="28857" xr:uid="{9FCF99D5-7BA9-45BD-B4BF-32D794314BFC}"/>
    <cellStyle name="Nota 9 3 3 10" xfId="28858" xr:uid="{EA985739-E7DA-436B-884A-1396445F60F2}"/>
    <cellStyle name="Nota 9 3 3 2" xfId="28859" xr:uid="{A492C0EF-04A4-4578-A510-A3FD717AD148}"/>
    <cellStyle name="Nota 9 3 3 2 2" xfId="28860" xr:uid="{03C50258-F0DE-462F-9213-723298611649}"/>
    <cellStyle name="Nota 9 3 3 2 3" xfId="28861" xr:uid="{3032E97E-A14B-4FF2-8FA9-4C5CA1C60996}"/>
    <cellStyle name="Nota 9 3 3 2 4" xfId="28862" xr:uid="{B4944A35-1F07-41FB-AB88-EB85176A1DA2}"/>
    <cellStyle name="Nota 9 3 3 2 5" xfId="28863" xr:uid="{1EB8C325-F194-4344-B115-E4EA58E6EDB5}"/>
    <cellStyle name="Nota 9 3 3 3" xfId="28864" xr:uid="{20643DDC-1FDE-45FE-91C8-7282EFE2201B}"/>
    <cellStyle name="Nota 9 3 3 3 2" xfId="28865" xr:uid="{D305F0B9-72D4-4A9A-B49F-50F78C450AA4}"/>
    <cellStyle name="Nota 9 3 3 3 3" xfId="28866" xr:uid="{E6284B2F-9731-40FA-BEEF-9142E64328F6}"/>
    <cellStyle name="Nota 9 3 3 3 4" xfId="28867" xr:uid="{A3102730-08F9-49F8-8776-7C2263E5585C}"/>
    <cellStyle name="Nota 9 3 3 3 5" xfId="28868" xr:uid="{F934BA6B-8A52-4D75-91BA-CF665E7EA3D0}"/>
    <cellStyle name="Nota 9 3 3 4" xfId="28869" xr:uid="{EFFF8FA6-E770-4C3A-B914-FFDB9DCEDB79}"/>
    <cellStyle name="Nota 9 3 3 4 2" xfId="28870" xr:uid="{DA8F7622-4C44-4952-9BAB-00F964477AE6}"/>
    <cellStyle name="Nota 9 3 3 4 3" xfId="28871" xr:uid="{886D2599-31F7-446D-9B3B-30C8199712EA}"/>
    <cellStyle name="Nota 9 3 3 4 4" xfId="28872" xr:uid="{DE3E90A6-1EF9-451E-B6FA-DF5FAF936439}"/>
    <cellStyle name="Nota 9 3 3 5" xfId="28873" xr:uid="{097E3515-10C0-47C5-BCC6-D06B34E57FFF}"/>
    <cellStyle name="Nota 9 3 3 5 2" xfId="28874" xr:uid="{A7DAE173-213F-4C17-9CBE-8DBDC998DBDC}"/>
    <cellStyle name="Nota 9 3 3 5 3" xfId="28875" xr:uid="{883F5563-0182-4796-9C21-79B3D9D0EB76}"/>
    <cellStyle name="Nota 9 3 3 5 4" xfId="28876" xr:uid="{5CCDF338-E955-4F29-867A-2D27A189B831}"/>
    <cellStyle name="Nota 9 3 3 6" xfId="28877" xr:uid="{F9E3B9EE-CB26-45DA-BD2F-ADCBB39C751F}"/>
    <cellStyle name="Nota 9 3 3 6 2" xfId="28878" xr:uid="{F8DAC47F-EEE6-4812-BEEE-C1984F2E6AB8}"/>
    <cellStyle name="Nota 9 3 3 6 3" xfId="28879" xr:uid="{FD2894CC-E54C-453D-8663-C88038904AE1}"/>
    <cellStyle name="Nota 9 3 3 6 4" xfId="28880" xr:uid="{340A17A1-26B4-491E-A065-2792D8DC3B2D}"/>
    <cellStyle name="Nota 9 3 3 7" xfId="28881" xr:uid="{ADF82B9B-263D-4189-9CFE-FB0FFF216F29}"/>
    <cellStyle name="Nota 9 3 3 8" xfId="28882" xr:uid="{2077B192-9B56-4F26-8A70-D6DE48A014CC}"/>
    <cellStyle name="Nota 9 3 3 9" xfId="28883" xr:uid="{2969C41B-B05E-4B2C-B405-268088859EBD}"/>
    <cellStyle name="Nota 9 3 4" xfId="28884" xr:uid="{5F139C18-44F3-4B24-95C1-1D191AA2DC5D}"/>
    <cellStyle name="Nota 9 3 4 10" xfId="28885" xr:uid="{B6DD1D32-E09F-46C7-91EA-CDDC94ED2AC5}"/>
    <cellStyle name="Nota 9 3 4 2" xfId="28886" xr:uid="{560884AB-645F-4324-B343-8F7E30C3DA5E}"/>
    <cellStyle name="Nota 9 3 4 2 2" xfId="28887" xr:uid="{768731D2-4225-4CE7-840C-96F88E9CD573}"/>
    <cellStyle name="Nota 9 3 4 2 3" xfId="28888" xr:uid="{5A8DB1FF-F103-4F06-8AA9-B0E4A71E6AB6}"/>
    <cellStyle name="Nota 9 3 4 2 4" xfId="28889" xr:uid="{B801A59C-79A2-4E0D-8A77-045564545BCD}"/>
    <cellStyle name="Nota 9 3 4 2 5" xfId="28890" xr:uid="{EEABE4CE-B10F-4AD6-BC92-1E0D30A82F75}"/>
    <cellStyle name="Nota 9 3 4 3" xfId="28891" xr:uid="{10CB344C-8A5B-49F8-A992-8E6A2EEE3434}"/>
    <cellStyle name="Nota 9 3 4 3 2" xfId="28892" xr:uid="{6FFDD74B-1863-4F92-AA9F-7A93C5CBB56F}"/>
    <cellStyle name="Nota 9 3 4 3 3" xfId="28893" xr:uid="{37C62D10-71F4-40A0-8418-64571C96DBDA}"/>
    <cellStyle name="Nota 9 3 4 3 4" xfId="28894" xr:uid="{75A94AD8-8608-4810-996B-179E77EE6D65}"/>
    <cellStyle name="Nota 9 3 4 3 5" xfId="28895" xr:uid="{10FCFEAC-F9F4-4B4D-B2F6-D7456AEC7715}"/>
    <cellStyle name="Nota 9 3 4 4" xfId="28896" xr:uid="{744A8310-58BD-4061-B44C-504EF8BA4744}"/>
    <cellStyle name="Nota 9 3 4 4 2" xfId="28897" xr:uid="{37BA45BB-F6F4-410F-A3AC-E07B1FD77A3A}"/>
    <cellStyle name="Nota 9 3 4 4 3" xfId="28898" xr:uid="{502437B0-30E0-4B05-9A1F-DFA817FA4A45}"/>
    <cellStyle name="Nota 9 3 4 4 4" xfId="28899" xr:uid="{147AB2AE-FB4E-4ADB-8350-666BCD247131}"/>
    <cellStyle name="Nota 9 3 4 5" xfId="28900" xr:uid="{346221A2-32A4-407B-919C-6714986EEAE7}"/>
    <cellStyle name="Nota 9 3 4 5 2" xfId="28901" xr:uid="{30C5D0A4-2537-4264-B607-ABA79278C5C4}"/>
    <cellStyle name="Nota 9 3 4 5 3" xfId="28902" xr:uid="{5439675F-8353-4AEC-A60A-FEF0372CB393}"/>
    <cellStyle name="Nota 9 3 4 5 4" xfId="28903" xr:uid="{12844AC2-6F56-4224-8193-789AC45A3A8F}"/>
    <cellStyle name="Nota 9 3 4 6" xfId="28904" xr:uid="{4C617463-33E9-4912-B2EF-30AC15E5BDC6}"/>
    <cellStyle name="Nota 9 3 4 6 2" xfId="28905" xr:uid="{270C6534-70E5-479A-ACA7-53AC4A80F693}"/>
    <cellStyle name="Nota 9 3 4 6 3" xfId="28906" xr:uid="{B31E4009-3F3B-4F55-893A-B845A1E4317D}"/>
    <cellStyle name="Nota 9 3 4 6 4" xfId="28907" xr:uid="{9DCD621D-0BBF-49F3-A5BD-29F8C21BA10C}"/>
    <cellStyle name="Nota 9 3 4 7" xfId="28908" xr:uid="{26330095-1EB5-478F-9AA6-AFAC87D4A075}"/>
    <cellStyle name="Nota 9 3 4 8" xfId="28909" xr:uid="{017F6B71-1703-44E8-933B-F2DBC678AE16}"/>
    <cellStyle name="Nota 9 3 4 9" xfId="28910" xr:uid="{CE817E07-5FB1-4704-851A-A6A6ACE68F5E}"/>
    <cellStyle name="Nota 9 3 5" xfId="28911" xr:uid="{D1E537B2-DA62-4A67-AC47-4322223AC243}"/>
    <cellStyle name="Nota 9 3 5 10" xfId="28912" xr:uid="{06009631-2C9C-470B-8DE7-9C32BFE7BA1B}"/>
    <cellStyle name="Nota 9 3 5 2" xfId="28913" xr:uid="{AF1DAF48-792C-4F0B-9925-3C7710457A6B}"/>
    <cellStyle name="Nota 9 3 5 2 2" xfId="28914" xr:uid="{3E8499F3-3F28-4890-BA56-91268932D73C}"/>
    <cellStyle name="Nota 9 3 5 2 3" xfId="28915" xr:uid="{13504217-2141-4B9D-A929-CD0E3317DD45}"/>
    <cellStyle name="Nota 9 3 5 2 4" xfId="28916" xr:uid="{1B040AB6-D000-47D4-BB78-1EF5DECF30AA}"/>
    <cellStyle name="Nota 9 3 5 2 5" xfId="28917" xr:uid="{0DD4096D-A7C6-44E9-8684-94B60CB4DEE2}"/>
    <cellStyle name="Nota 9 3 5 3" xfId="28918" xr:uid="{C2AC0B95-C27E-40A1-AFC9-CBCA6ED2FEE9}"/>
    <cellStyle name="Nota 9 3 5 3 2" xfId="28919" xr:uid="{4D915AAA-1F1B-4472-8B49-966646F63F4F}"/>
    <cellStyle name="Nota 9 3 5 3 3" xfId="28920" xr:uid="{EDE99367-EFB2-4F4B-A1A8-733F43261F67}"/>
    <cellStyle name="Nota 9 3 5 3 4" xfId="28921" xr:uid="{8C01C550-2648-44F4-AAC0-AB40F3249BD4}"/>
    <cellStyle name="Nota 9 3 5 3 5" xfId="28922" xr:uid="{93DAF707-BD11-4BB0-8424-A80021909FF9}"/>
    <cellStyle name="Nota 9 3 5 4" xfId="28923" xr:uid="{AB20923E-1F5F-4CE1-9335-1BC3BC739C34}"/>
    <cellStyle name="Nota 9 3 5 4 2" xfId="28924" xr:uid="{713E0659-BC18-48E0-A089-925E8F0C1F43}"/>
    <cellStyle name="Nota 9 3 5 4 3" xfId="28925" xr:uid="{CC159C2F-2B5D-42F3-AC66-EF56EFEB310F}"/>
    <cellStyle name="Nota 9 3 5 4 4" xfId="28926" xr:uid="{FC29E7E0-C847-4C0E-AE66-B995971198F2}"/>
    <cellStyle name="Nota 9 3 5 5" xfId="28927" xr:uid="{88FDAF71-06DE-4153-945D-7FEF7C179A93}"/>
    <cellStyle name="Nota 9 3 5 5 2" xfId="28928" xr:uid="{BC45DFF2-3AD1-44C5-8E7F-BA0628EBF417}"/>
    <cellStyle name="Nota 9 3 5 5 3" xfId="28929" xr:uid="{3089CAB1-B505-4EB8-B8F5-D94240054054}"/>
    <cellStyle name="Nota 9 3 5 5 4" xfId="28930" xr:uid="{1D856BDE-9528-4BDC-8B80-2A44B6E35CA0}"/>
    <cellStyle name="Nota 9 3 5 6" xfId="28931" xr:uid="{3C0C5D27-5CF3-4EA1-81A0-99CA8C722C6B}"/>
    <cellStyle name="Nota 9 3 5 6 2" xfId="28932" xr:uid="{96AF4CF9-B048-4B71-89C2-7BB61A901E56}"/>
    <cellStyle name="Nota 9 3 5 6 3" xfId="28933" xr:uid="{9D58409D-9201-4B04-9C97-124E31A99423}"/>
    <cellStyle name="Nota 9 3 5 6 4" xfId="28934" xr:uid="{A7F45E76-B608-49A6-BB40-558064BEF1F7}"/>
    <cellStyle name="Nota 9 3 5 7" xfId="28935" xr:uid="{D16B312F-2A1D-43F5-9680-97F349757276}"/>
    <cellStyle name="Nota 9 3 5 8" xfId="28936" xr:uid="{31C3CB42-966C-4ADE-A971-032A20121531}"/>
    <cellStyle name="Nota 9 3 5 9" xfId="28937" xr:uid="{2001E1D2-D15F-4245-9C7C-36946962888D}"/>
    <cellStyle name="Nota 9 3 6" xfId="28938" xr:uid="{988BA150-9A9B-4C63-A8C9-46203CF2BB54}"/>
    <cellStyle name="Nota 9 3 6 2" xfId="28939" xr:uid="{570CD26A-5B5D-406E-B9D5-1A35E4A833E7}"/>
    <cellStyle name="Nota 9 3 6 3" xfId="28940" xr:uid="{B03B352D-1F9B-46A8-AB35-650A32E9FA88}"/>
    <cellStyle name="Nota 9 3 6 4" xfId="28941" xr:uid="{6A8B664C-C629-438D-AD6C-58ECCA177060}"/>
    <cellStyle name="Nota 9 3 6 5" xfId="28942" xr:uid="{371EB90C-D22D-43CF-8091-041B5CDA2565}"/>
    <cellStyle name="Nota 9 3 7" xfId="28943" xr:uid="{38AAC2C5-C702-4FE2-8269-FF58D0C38D72}"/>
    <cellStyle name="Nota 9 3 7 2" xfId="28944" xr:uid="{5BB516C8-94CD-4A6B-A55E-FD3048458986}"/>
    <cellStyle name="Nota 9 3 7 3" xfId="28945" xr:uid="{82889B38-89B4-46F7-A881-4621116CFA5A}"/>
    <cellStyle name="Nota 9 3 7 4" xfId="28946" xr:uid="{76029ACC-8E2A-4C80-BD30-8C9F3A0D22A1}"/>
    <cellStyle name="Nota 9 3 8" xfId="28947" xr:uid="{6CB2EB4D-6B7F-4FDB-8797-538FEEEA95E9}"/>
    <cellStyle name="Nota 9 3 8 2" xfId="28948" xr:uid="{F192B188-2BEF-4FF3-B258-892A7C295C07}"/>
    <cellStyle name="Nota 9 3 8 3" xfId="28949" xr:uid="{E742201A-4B80-420D-86C7-B468F1E313F0}"/>
    <cellStyle name="Nota 9 3 8 4" xfId="28950" xr:uid="{991EBE8C-E05D-430F-B1E0-8DD48F31E368}"/>
    <cellStyle name="Nota 9 3 9" xfId="28951" xr:uid="{28C3B302-D1EA-4F8F-8498-B3C215D3A519}"/>
    <cellStyle name="Nota 9 3 9 2" xfId="28952" xr:uid="{89A6F590-C46B-49C0-B513-C86081AF5905}"/>
    <cellStyle name="Nota 9 3 9 3" xfId="28953" xr:uid="{F01FEC6D-7E3E-4CF9-9C65-D84FEBC9C780}"/>
    <cellStyle name="Nota 9 3 9 4" xfId="28954" xr:uid="{36825C1F-23CF-4B3F-9748-05176D9F36EE}"/>
    <cellStyle name="Nota 9 4" xfId="28955" xr:uid="{B1DDC0DA-72CF-436D-A60B-A8DDE70BEA30}"/>
    <cellStyle name="Nota 9 4 10" xfId="28956" xr:uid="{54733F30-C410-4BD0-8438-E4D3E9C33C44}"/>
    <cellStyle name="Nota 9 4 2" xfId="28957" xr:uid="{54A63455-C121-44A8-8E82-420A6C8D040B}"/>
    <cellStyle name="Nota 9 4 2 2" xfId="28958" xr:uid="{7187443D-0756-4157-9806-C3BA00329053}"/>
    <cellStyle name="Nota 9 4 2 3" xfId="28959" xr:uid="{50F5388A-0A7E-40E3-BE47-509A308F6430}"/>
    <cellStyle name="Nota 9 4 2 4" xfId="28960" xr:uid="{6521CFDE-DA82-4F25-B0BD-6C12BCAE93B2}"/>
    <cellStyle name="Nota 9 4 2 5" xfId="28961" xr:uid="{0301DD47-9D7A-4152-BC45-25012DAB0BD2}"/>
    <cellStyle name="Nota 9 4 3" xfId="28962" xr:uid="{EED1EDAB-EDBB-42BC-B9CC-26E5252CFB57}"/>
    <cellStyle name="Nota 9 4 3 2" xfId="28963" xr:uid="{32E8C0F9-DBC5-4DF3-9557-AF21BA9228D0}"/>
    <cellStyle name="Nota 9 4 3 3" xfId="28964" xr:uid="{A4DAF151-5910-4654-B927-1B682C0B10BC}"/>
    <cellStyle name="Nota 9 4 3 4" xfId="28965" xr:uid="{702BDD7D-AEDB-4F19-A269-267C6B5196B5}"/>
    <cellStyle name="Nota 9 4 3 5" xfId="28966" xr:uid="{95A5A185-8010-4D9A-BE4C-B25C6509446F}"/>
    <cellStyle name="Nota 9 4 4" xfId="28967" xr:uid="{7F2DFC49-1204-4D14-A1AD-2134D2BC49AC}"/>
    <cellStyle name="Nota 9 4 4 2" xfId="28968" xr:uid="{924DFCF7-B189-4653-8E0E-EF9DB8532AD3}"/>
    <cellStyle name="Nota 9 4 4 3" xfId="28969" xr:uid="{0C02E1A8-D0DB-4C77-9B88-C4C1117D6DFF}"/>
    <cellStyle name="Nota 9 4 4 4" xfId="28970" xr:uid="{3DC96077-28AC-4BD2-8A31-8A7431915722}"/>
    <cellStyle name="Nota 9 4 5" xfId="28971" xr:uid="{EC7F9D49-F42A-479E-8002-3894B6CCCADF}"/>
    <cellStyle name="Nota 9 4 5 2" xfId="28972" xr:uid="{FEE7EA77-528B-4E91-BA54-A5A704B82935}"/>
    <cellStyle name="Nota 9 4 5 3" xfId="28973" xr:uid="{E6BD2134-73AB-4C96-8E6B-39F69BF81F0D}"/>
    <cellStyle name="Nota 9 4 5 4" xfId="28974" xr:uid="{342715C1-0C29-49B8-A2E2-814B3A95C113}"/>
    <cellStyle name="Nota 9 4 6" xfId="28975" xr:uid="{898DCA3F-C3C0-4292-86DF-05535A0BFF08}"/>
    <cellStyle name="Nota 9 4 6 2" xfId="28976" xr:uid="{1C2B3992-31C1-4F68-B176-8C45E348F6BE}"/>
    <cellStyle name="Nota 9 4 6 3" xfId="28977" xr:uid="{7ACD2464-7A11-4417-B48A-D26895DB2785}"/>
    <cellStyle name="Nota 9 4 6 4" xfId="28978" xr:uid="{2302A970-EA6D-4534-BF4F-EAE975FAB7AD}"/>
    <cellStyle name="Nota 9 4 7" xfId="28979" xr:uid="{EBE717C7-433B-4D6C-B6F3-5B1D32B45845}"/>
    <cellStyle name="Nota 9 4 8" xfId="28980" xr:uid="{15C6F1EE-A639-44A4-AD87-57B6A34BA377}"/>
    <cellStyle name="Nota 9 4 9" xfId="28981" xr:uid="{59D69D70-6996-4DF2-BF83-3496B78B7FA9}"/>
    <cellStyle name="Nota 9 5" xfId="28982" xr:uid="{E3482868-D460-4E38-A6C9-0A7BC2267D66}"/>
    <cellStyle name="Nota 9 5 10" xfId="28983" xr:uid="{2D5A0022-AE6D-4463-947D-F16463530D29}"/>
    <cellStyle name="Nota 9 5 2" xfId="28984" xr:uid="{35E6C135-53FE-4D8C-BC11-F7F7B4A0125C}"/>
    <cellStyle name="Nota 9 5 2 2" xfId="28985" xr:uid="{3A6CB4D8-6E71-427B-B268-FC28EEB4584D}"/>
    <cellStyle name="Nota 9 5 2 3" xfId="28986" xr:uid="{4024ACB4-9E59-45D0-8FA6-29BBB5048171}"/>
    <cellStyle name="Nota 9 5 2 4" xfId="28987" xr:uid="{630A7D00-F119-49E6-98E6-F9FAFA0182EC}"/>
    <cellStyle name="Nota 9 5 2 5" xfId="28988" xr:uid="{53DD9AB7-9083-4F13-8667-BEAD948E540D}"/>
    <cellStyle name="Nota 9 5 3" xfId="28989" xr:uid="{7E7D8A4F-8E3D-49DD-86E8-765ACCDB78F9}"/>
    <cellStyle name="Nota 9 5 3 2" xfId="28990" xr:uid="{70935BA4-3534-4DE2-A68E-11306B1F3CF1}"/>
    <cellStyle name="Nota 9 5 3 3" xfId="28991" xr:uid="{F4065496-360F-4A79-8C40-D2BFF66EC60F}"/>
    <cellStyle name="Nota 9 5 3 4" xfId="28992" xr:uid="{EF3223B6-6E5D-494D-BDEB-01FB5DC1A37B}"/>
    <cellStyle name="Nota 9 5 3 5" xfId="28993" xr:uid="{EA710F88-BD92-4216-9DE0-496495E7E568}"/>
    <cellStyle name="Nota 9 5 4" xfId="28994" xr:uid="{CE3C73D1-2C24-4374-90E6-2875950F19D1}"/>
    <cellStyle name="Nota 9 5 4 2" xfId="28995" xr:uid="{B64B32A7-97EB-4EF0-848D-065941FF90DB}"/>
    <cellStyle name="Nota 9 5 4 3" xfId="28996" xr:uid="{1A98ED20-B858-4809-80E2-3935C9274320}"/>
    <cellStyle name="Nota 9 5 4 4" xfId="28997" xr:uid="{F6BC33BA-4CED-4BB0-BAA7-A57F602D1A58}"/>
    <cellStyle name="Nota 9 5 5" xfId="28998" xr:uid="{A0016C7F-314F-49BA-9BA4-0A4378B91144}"/>
    <cellStyle name="Nota 9 5 5 2" xfId="28999" xr:uid="{3BE32229-D4E8-47F4-B82C-73E79653DF5B}"/>
    <cellStyle name="Nota 9 5 5 3" xfId="29000" xr:uid="{0AECF8B6-4D94-414B-9BFB-59B066C14469}"/>
    <cellStyle name="Nota 9 5 5 4" xfId="29001" xr:uid="{4817F82F-94D6-4752-83EE-F69F6C9A7C9A}"/>
    <cellStyle name="Nota 9 5 6" xfId="29002" xr:uid="{8FB42E15-E297-4758-A89E-52C63882DCE0}"/>
    <cellStyle name="Nota 9 5 6 2" xfId="29003" xr:uid="{C5F8EA6E-AE40-4BD1-8A3F-85E09EA033D3}"/>
    <cellStyle name="Nota 9 5 6 3" xfId="29004" xr:uid="{3A758886-3B47-42CB-87B7-D14302F50676}"/>
    <cellStyle name="Nota 9 5 6 4" xfId="29005" xr:uid="{1F6E7C11-14C3-416C-9BEE-1235A29D8698}"/>
    <cellStyle name="Nota 9 5 7" xfId="29006" xr:uid="{B6F5DD6D-9832-4000-A903-F86D410BF25D}"/>
    <cellStyle name="Nota 9 5 8" xfId="29007" xr:uid="{1A642252-6DBB-493A-BA0F-A063F99A898C}"/>
    <cellStyle name="Nota 9 5 9" xfId="29008" xr:uid="{DA483C90-31B0-497B-A98F-C6D1F36CD6D2}"/>
    <cellStyle name="Nota 9 6" xfId="29009" xr:uid="{DFD9D953-C255-449F-BD23-D15EFCC519C1}"/>
    <cellStyle name="Nota 9 6 10" xfId="29010" xr:uid="{60381204-0077-4465-9DC2-D55B2E29B866}"/>
    <cellStyle name="Nota 9 6 2" xfId="29011" xr:uid="{CC7A4AFB-0229-43C5-81DD-709F2532E3B2}"/>
    <cellStyle name="Nota 9 6 2 2" xfId="29012" xr:uid="{6BC15C80-6712-44BB-B9B4-CF93B942CFC7}"/>
    <cellStyle name="Nota 9 6 2 3" xfId="29013" xr:uid="{919D7665-1B15-454B-BA21-FB8970BD55A9}"/>
    <cellStyle name="Nota 9 6 2 4" xfId="29014" xr:uid="{72CA5E4F-D810-46A4-98EA-39B20FDB37AA}"/>
    <cellStyle name="Nota 9 6 2 5" xfId="29015" xr:uid="{948D077A-AA60-48DA-8277-0AE27FCB42F3}"/>
    <cellStyle name="Nota 9 6 3" xfId="29016" xr:uid="{A642562E-6039-43C9-9239-F7A9A2CA9E77}"/>
    <cellStyle name="Nota 9 6 3 2" xfId="29017" xr:uid="{0B347762-DE7A-43DA-950B-E564B688C77C}"/>
    <cellStyle name="Nota 9 6 3 3" xfId="29018" xr:uid="{92EE54D3-54DE-45CC-A076-FC5E5D6D58DB}"/>
    <cellStyle name="Nota 9 6 3 4" xfId="29019" xr:uid="{A25B9809-28FD-4A76-81FF-17522A7C3842}"/>
    <cellStyle name="Nota 9 6 3 5" xfId="29020" xr:uid="{C7285F07-E317-4F7B-9AE1-39EBA22B4831}"/>
    <cellStyle name="Nota 9 6 4" xfId="29021" xr:uid="{5D45680B-7323-457D-93E5-E4E4DCA37BFF}"/>
    <cellStyle name="Nota 9 6 4 2" xfId="29022" xr:uid="{EECDC38A-6DC3-41E8-BB65-A806B1B6738B}"/>
    <cellStyle name="Nota 9 6 4 3" xfId="29023" xr:uid="{E7B07E73-4576-4417-84DD-5D6688B64FA5}"/>
    <cellStyle name="Nota 9 6 4 4" xfId="29024" xr:uid="{46EBDDC8-261F-48BB-A2FE-093360784C84}"/>
    <cellStyle name="Nota 9 6 5" xfId="29025" xr:uid="{F1063319-81B0-49A8-AAB7-17578FC21B30}"/>
    <cellStyle name="Nota 9 6 5 2" xfId="29026" xr:uid="{4942BE04-B628-4B16-8331-9C630D82B686}"/>
    <cellStyle name="Nota 9 6 5 3" xfId="29027" xr:uid="{48E0550D-6C4F-4979-9664-7D994B380A02}"/>
    <cellStyle name="Nota 9 6 5 4" xfId="29028" xr:uid="{FAFA8BB7-9B5B-49AC-B2BC-C2115A0D11D0}"/>
    <cellStyle name="Nota 9 6 6" xfId="29029" xr:uid="{28D8D3F3-0951-4478-A2DE-57817757279D}"/>
    <cellStyle name="Nota 9 6 6 2" xfId="29030" xr:uid="{494BDCE6-B621-42F7-8829-92E04083EFB9}"/>
    <cellStyle name="Nota 9 6 6 3" xfId="29031" xr:uid="{F60E4C28-04B0-454B-A6C1-E091B2E7B152}"/>
    <cellStyle name="Nota 9 6 6 4" xfId="29032" xr:uid="{7691F338-BB99-477A-9B48-AECBA7485B53}"/>
    <cellStyle name="Nota 9 6 7" xfId="29033" xr:uid="{58DB8DBC-289F-476D-BE61-4B7804F328CA}"/>
    <cellStyle name="Nota 9 6 8" xfId="29034" xr:uid="{873D4677-2D43-4CA0-B8F9-FBCE17E91D0D}"/>
    <cellStyle name="Nota 9 6 9" xfId="29035" xr:uid="{F5038334-41B9-45BD-A5BC-514D341760A6}"/>
    <cellStyle name="Nota 9 7" xfId="29036" xr:uid="{285DB162-EA6F-4448-B004-5EAEEA1E0311}"/>
    <cellStyle name="Nota 9 7 2" xfId="29037" xr:uid="{1B7F8A05-CD54-4DFC-BC6F-6F76DF1E4C60}"/>
    <cellStyle name="Nota 9 7 3" xfId="29038" xr:uid="{C738EA06-4B6C-436C-9365-94D60DEB3768}"/>
    <cellStyle name="Nota 9 7 4" xfId="29039" xr:uid="{C1411F04-3AA9-40F6-B64C-B28A4272ACBB}"/>
    <cellStyle name="Nota 9 7 5" xfId="29040" xr:uid="{4AC0C7FB-F0DD-4D37-A086-CA0588D2A23B}"/>
    <cellStyle name="Nota 9 8" xfId="29041" xr:uid="{4E5C2230-A9BA-44E6-BE13-BFDF6980AA3B}"/>
    <cellStyle name="Nota 9 8 2" xfId="29042" xr:uid="{D16BFB7E-D555-4EB9-80CB-8C77A9845D7F}"/>
    <cellStyle name="Nota 9 8 3" xfId="29043" xr:uid="{3559CA71-3E9E-43A6-8817-E2296E3585B2}"/>
    <cellStyle name="Nota 9 8 4" xfId="29044" xr:uid="{30126583-0E3D-4BA8-A1CE-95B5BA706B39}"/>
    <cellStyle name="Nota 9 9" xfId="29045" xr:uid="{2DD81553-9967-4B16-9BA7-2A9270882AB3}"/>
    <cellStyle name="Nota 9 9 2" xfId="29046" xr:uid="{4E2F649F-9C34-4107-B4AD-E8191595E888}"/>
    <cellStyle name="Nota 9 9 3" xfId="29047" xr:uid="{214E289B-55AB-4DC3-BE15-21A61EC13178}"/>
    <cellStyle name="Nota 9 9 4" xfId="29048" xr:uid="{93FF2F68-3CC7-454A-83F8-221BDC6C0DED}"/>
    <cellStyle name="Porcentagem" xfId="1" builtinId="5"/>
    <cellStyle name="Porcentagem 2" xfId="13" xr:uid="{00000000-0005-0000-0000-00006C000000}"/>
    <cellStyle name="Porcentagem 2 2" xfId="82" xr:uid="{00000000-0005-0000-0000-00006D000000}"/>
    <cellStyle name="Porcentagem 2 2 2" xfId="473" xr:uid="{B8E2862D-32D7-493C-B2C2-92E36FB25CD7}"/>
    <cellStyle name="Porcentagem 2 3" xfId="83" xr:uid="{00000000-0005-0000-0000-00006E000000}"/>
    <cellStyle name="Porcentagem 2 3 2" xfId="131" xr:uid="{00000000-0005-0000-0000-00006F000000}"/>
    <cellStyle name="Porcentagem 2 3 3" xfId="474" xr:uid="{D49ADD53-F645-45A2-AE55-DD6429CD1D07}"/>
    <cellStyle name="Porcentagem 3" xfId="95" xr:uid="{00000000-0005-0000-0000-000070000000}"/>
    <cellStyle name="Porcentagem 3 2" xfId="132" xr:uid="{00000000-0005-0000-0000-000071000000}"/>
    <cellStyle name="Porcentagem 3 3" xfId="475" xr:uid="{42784F12-3F9D-400E-8A99-825BF0DEEBC1}"/>
    <cellStyle name="Porcentagem 4" xfId="97" xr:uid="{00000000-0005-0000-0000-000072000000}"/>
    <cellStyle name="Porcentagem 4 2" xfId="135" xr:uid="{00000000-0005-0000-0000-000073000000}"/>
    <cellStyle name="Porcentagem 4 3" xfId="161" xr:uid="{00000000-0005-0000-0000-000074000000}"/>
    <cellStyle name="Porcentagem 5" xfId="476" xr:uid="{09D228AA-13C0-4C2E-B862-6B1097FC33CF}"/>
    <cellStyle name="Ruim" xfId="301" builtinId="27" customBuiltin="1"/>
    <cellStyle name="Saída" xfId="303" builtinId="21" customBuiltin="1"/>
    <cellStyle name="Saída 10" xfId="636" xr:uid="{C4E4AA78-400E-49F3-8C06-25C41F4E017C}"/>
    <cellStyle name="Saída 10 10" xfId="29049" xr:uid="{4F89380E-7875-4566-906C-D875D0ED1110}"/>
    <cellStyle name="Saída 10 10 2" xfId="29050" xr:uid="{DD4EAB06-CC45-417F-86ED-BF697FCCA08A}"/>
    <cellStyle name="Saída 10 10 3" xfId="29051" xr:uid="{04BB3896-7448-41BE-9FB0-30F38911BEE6}"/>
    <cellStyle name="Saída 10 10 4" xfId="29052" xr:uid="{FE6C1687-4C92-4EE6-9206-BC497E5D98DE}"/>
    <cellStyle name="Saída 10 10 5" xfId="29053" xr:uid="{7339177D-C18E-494A-B9ED-B74C556B05AA}"/>
    <cellStyle name="Saída 10 11" xfId="29054" xr:uid="{551E1AF1-2BB5-48FC-9859-A445D2A14F5F}"/>
    <cellStyle name="Saída 10 12" xfId="29055" xr:uid="{3B7BE629-7279-40E5-BE77-4857C428E94E}"/>
    <cellStyle name="Saída 10 13" xfId="29056" xr:uid="{D5EAE1A1-259B-49D0-B2A2-84980BF5B9D8}"/>
    <cellStyle name="Saída 10 14" xfId="29057" xr:uid="{160DA7C3-75C0-4508-BC11-1B420A63F273}"/>
    <cellStyle name="Saída 10 15" xfId="29058" xr:uid="{38878826-A922-4559-A253-784C48334B2C}"/>
    <cellStyle name="Saída 10 16" xfId="29059" xr:uid="{234EBAAD-83D1-4294-8B6A-120FB1A2519C}"/>
    <cellStyle name="Saída 10 17" xfId="29060" xr:uid="{38B21514-0DD2-4AEC-A4DD-544E223A0A8C}"/>
    <cellStyle name="Saída 10 2" xfId="780" xr:uid="{D0DDA3EE-3A2B-4AAB-B7D5-12B85EC728AE}"/>
    <cellStyle name="Saída 10 2 10" xfId="29061" xr:uid="{6FF58290-49EB-4E8E-8263-D5352537E852}"/>
    <cellStyle name="Saída 10 2 10 2" xfId="29062" xr:uid="{83ECCDF1-D0EB-4825-9962-5E442E5A082D}"/>
    <cellStyle name="Saída 10 2 10 3" xfId="29063" xr:uid="{DC5E36FF-9A3B-4343-9F8C-0035570881EC}"/>
    <cellStyle name="Saída 10 2 10 4" xfId="29064" xr:uid="{FF8E9E63-5DA0-4EB3-962F-317E816A4EE8}"/>
    <cellStyle name="Saída 10 2 10 5" xfId="29065" xr:uid="{B1AD4024-3705-4F94-8AE7-168D2DD250BD}"/>
    <cellStyle name="Saída 10 2 11" xfId="29066" xr:uid="{F30130AD-1EFF-4E78-A032-5B6E703DAEC6}"/>
    <cellStyle name="Saída 10 2 12" xfId="29067" xr:uid="{899E2CCE-6A8C-4F8D-94DE-8F4FC61CE29B}"/>
    <cellStyle name="Saída 10 2 13" xfId="29068" xr:uid="{66587C3A-312B-46F9-9912-CCBAFA3BF4F9}"/>
    <cellStyle name="Saída 10 2 14" xfId="29069" xr:uid="{CB9D6A86-C844-4530-BD1A-1EE177DE9E27}"/>
    <cellStyle name="Saída 10 2 15" xfId="29070" xr:uid="{7A553AD9-4B7B-4515-BA80-4A13A54F531E}"/>
    <cellStyle name="Saída 10 2 16" xfId="29071" xr:uid="{C7B50629-D324-4D88-88CC-AAE37BF3E7C5}"/>
    <cellStyle name="Saída 10 2 2" xfId="883" xr:uid="{DE9CA053-B893-487D-9572-695A01C36241}"/>
    <cellStyle name="Saída 10 2 2 10" xfId="29072" xr:uid="{B9F1E346-F630-41F7-8DBE-FD11DB79C58C}"/>
    <cellStyle name="Saída 10 2 2 11" xfId="29073" xr:uid="{7BE8BA3A-B437-4326-A967-04992F38A60C}"/>
    <cellStyle name="Saída 10 2 2 12" xfId="29074" xr:uid="{69CD5ADD-758A-4698-86AE-9A820FE9360A}"/>
    <cellStyle name="Saída 10 2 2 13" xfId="29075" xr:uid="{BF3C44ED-317B-4596-A572-29616E23BD4C}"/>
    <cellStyle name="Saída 10 2 2 14" xfId="29076" xr:uid="{04E72DCD-EAD3-4E86-A4DE-647711F88501}"/>
    <cellStyle name="Saída 10 2 2 15" xfId="29077" xr:uid="{6B5D47F2-3AC7-4E35-A47A-02D91106176C}"/>
    <cellStyle name="Saída 10 2 2 2" xfId="1134" xr:uid="{C300469D-834B-4ACF-B830-3E1E9ECFB2F1}"/>
    <cellStyle name="Saída 10 2 2 2 10" xfId="29078" xr:uid="{5A53E6CE-9531-46B9-98A9-FEB1730682F0}"/>
    <cellStyle name="Saída 10 2 2 2 11" xfId="29079" xr:uid="{5BE55D8B-73B5-4846-8837-4C774526D253}"/>
    <cellStyle name="Saída 10 2 2 2 12" xfId="29080" xr:uid="{EC9E1448-2F29-44E7-BFA7-C218CFB86429}"/>
    <cellStyle name="Saída 10 2 2 2 13" xfId="29081" xr:uid="{7F212C1A-85C4-4D94-B3CF-061BB58BB7EE}"/>
    <cellStyle name="Saída 10 2 2 2 14" xfId="29082" xr:uid="{AE596F21-9B61-4211-BFE2-0B35186A4C59}"/>
    <cellStyle name="Saída 10 2 2 2 15" xfId="29083" xr:uid="{C187F4B2-883E-436F-BB88-DA9198308EC0}"/>
    <cellStyle name="Saída 10 2 2 2 2" xfId="29084" xr:uid="{79BD49A0-50A0-4113-92B4-97B2DA9BE5E7}"/>
    <cellStyle name="Saída 10 2 2 2 2 10" xfId="29085" xr:uid="{0D194543-AC6D-4416-AF05-3ACC09C992C6}"/>
    <cellStyle name="Saída 10 2 2 2 2 11" xfId="29086" xr:uid="{B9E71F87-0B69-499E-B77E-69E15DE08075}"/>
    <cellStyle name="Saída 10 2 2 2 2 2" xfId="29087" xr:uid="{462181A4-222D-49C2-866A-CB1A6DAD1AA1}"/>
    <cellStyle name="Saída 10 2 2 2 2 2 2" xfId="29088" xr:uid="{CCF9142E-268D-4E44-A0FC-B6B36BAE3341}"/>
    <cellStyle name="Saída 10 2 2 2 2 2 3" xfId="29089" xr:uid="{0CEC9312-6970-43AE-BCB6-2EF322B32289}"/>
    <cellStyle name="Saída 10 2 2 2 2 2 4" xfId="29090" xr:uid="{58EDCDCF-03DD-4DA4-A790-6C698028BFD6}"/>
    <cellStyle name="Saída 10 2 2 2 2 2 5" xfId="29091" xr:uid="{CA0C7DFD-AFBF-41DF-B5AD-AF521637A8FC}"/>
    <cellStyle name="Saída 10 2 2 2 2 3" xfId="29092" xr:uid="{B3D2C2E3-3ACC-44C0-B132-A4528398E217}"/>
    <cellStyle name="Saída 10 2 2 2 2 3 2" xfId="29093" xr:uid="{42B98754-42C1-4074-8B31-400920F592C9}"/>
    <cellStyle name="Saída 10 2 2 2 2 3 3" xfId="29094" xr:uid="{41DDB312-44A9-4019-81F5-F1BF75F7CE7C}"/>
    <cellStyle name="Saída 10 2 2 2 2 3 4" xfId="29095" xr:uid="{7D3D08B9-0F13-4244-9543-6FDCFB726FAE}"/>
    <cellStyle name="Saída 10 2 2 2 2 3 5" xfId="29096" xr:uid="{7498B70D-603A-4C33-A7CA-A4098C8781DD}"/>
    <cellStyle name="Saída 10 2 2 2 2 4" xfId="29097" xr:uid="{98433A35-ED4C-4F4A-8DC1-42DEB918EF98}"/>
    <cellStyle name="Saída 10 2 2 2 2 4 2" xfId="29098" xr:uid="{B2DFD03F-4099-4334-B02E-A5C74D11222F}"/>
    <cellStyle name="Saída 10 2 2 2 2 4 3" xfId="29099" xr:uid="{3B7A8D33-0129-477B-BB54-70C7E35429A1}"/>
    <cellStyle name="Saída 10 2 2 2 2 4 4" xfId="29100" xr:uid="{A882B539-219B-43D0-850F-61BA5E4F4588}"/>
    <cellStyle name="Saída 10 2 2 2 2 4 5" xfId="29101" xr:uid="{9270E812-403D-4A51-AB76-AF3113D67FC5}"/>
    <cellStyle name="Saída 10 2 2 2 2 5" xfId="29102" xr:uid="{663BA1F4-C138-4911-828F-BFFF97F65A90}"/>
    <cellStyle name="Saída 10 2 2 2 2 5 2" xfId="29103" xr:uid="{2B1B61C3-3357-46ED-BD3B-203B11B7DE64}"/>
    <cellStyle name="Saída 10 2 2 2 2 5 3" xfId="29104" xr:uid="{E43B6982-0B25-4D4D-9C31-1F24BF31443C}"/>
    <cellStyle name="Saída 10 2 2 2 2 5 4" xfId="29105" xr:uid="{BC6A241A-AA30-4EE8-B79E-116CFD872EA0}"/>
    <cellStyle name="Saída 10 2 2 2 2 5 5" xfId="29106" xr:uid="{C4E02630-1380-430A-8047-D043A3F0336C}"/>
    <cellStyle name="Saída 10 2 2 2 2 6" xfId="29107" xr:uid="{69F592CC-A868-44C1-AEBB-AA965092F33F}"/>
    <cellStyle name="Saída 10 2 2 2 2 6 2" xfId="29108" xr:uid="{BB06AC29-53E6-4597-9337-AB9D3D37EE75}"/>
    <cellStyle name="Saída 10 2 2 2 2 6 3" xfId="29109" xr:uid="{AC439ABB-876E-4707-B99E-320874AF0E13}"/>
    <cellStyle name="Saída 10 2 2 2 2 6 4" xfId="29110" xr:uid="{5EDE963E-F2B9-4617-9507-8D3E7C22FEAE}"/>
    <cellStyle name="Saída 10 2 2 2 2 6 5" xfId="29111" xr:uid="{7389064D-9833-424D-8794-2641C3FDCD82}"/>
    <cellStyle name="Saída 10 2 2 2 2 7" xfId="29112" xr:uid="{CEE7ABD9-4BFB-4B47-A10F-ED2F975C82BF}"/>
    <cellStyle name="Saída 10 2 2 2 2 8" xfId="29113" xr:uid="{A973E0A7-4FCB-4531-99B1-81B1A19BFF65}"/>
    <cellStyle name="Saída 10 2 2 2 2 9" xfId="29114" xr:uid="{70EC7D27-CBEF-4A87-BA92-2FD9F076DB40}"/>
    <cellStyle name="Saída 10 2 2 2 3" xfId="29115" xr:uid="{F7139F36-600F-4FCC-9B63-9E946F4EA8A0}"/>
    <cellStyle name="Saída 10 2 2 2 3 10" xfId="29116" xr:uid="{A36F5CA1-7CAD-44DA-95CB-BC27CE27B785}"/>
    <cellStyle name="Saída 10 2 2 2 3 11" xfId="29117" xr:uid="{B99584E4-BFD0-4D0D-86A8-6E883DC371E7}"/>
    <cellStyle name="Saída 10 2 2 2 3 2" xfId="29118" xr:uid="{2345BC6F-D7DD-4397-996B-791E63ABBEFF}"/>
    <cellStyle name="Saída 10 2 2 2 3 2 2" xfId="29119" xr:uid="{88A33A3C-0C82-499A-B3A7-952B6500B5E9}"/>
    <cellStyle name="Saída 10 2 2 2 3 2 3" xfId="29120" xr:uid="{2D79A00B-0F01-45DC-B2C7-6F4074B2AD1F}"/>
    <cellStyle name="Saída 10 2 2 2 3 2 4" xfId="29121" xr:uid="{9F04A7FF-FC2E-4BB3-800C-1A96505C80EF}"/>
    <cellStyle name="Saída 10 2 2 2 3 2 5" xfId="29122" xr:uid="{5E6316F8-66A0-4F53-8146-02BB8550479E}"/>
    <cellStyle name="Saída 10 2 2 2 3 3" xfId="29123" xr:uid="{E6FB9909-F9FC-4FEA-B8B0-52B848D9D19F}"/>
    <cellStyle name="Saída 10 2 2 2 3 3 2" xfId="29124" xr:uid="{2EE736D4-65F7-4EA0-9410-02A70B2C9BD3}"/>
    <cellStyle name="Saída 10 2 2 2 3 3 3" xfId="29125" xr:uid="{48526855-225D-41FA-9A60-CA67CCA01F54}"/>
    <cellStyle name="Saída 10 2 2 2 3 3 4" xfId="29126" xr:uid="{0804DAE7-BA05-49D5-9A12-F05BDF03941C}"/>
    <cellStyle name="Saída 10 2 2 2 3 3 5" xfId="29127" xr:uid="{5F456098-B919-4DED-96A9-716A9AD22B4F}"/>
    <cellStyle name="Saída 10 2 2 2 3 4" xfId="29128" xr:uid="{64A59247-74A3-414A-9353-14A11343BF37}"/>
    <cellStyle name="Saída 10 2 2 2 3 4 2" xfId="29129" xr:uid="{B81045E6-C35D-4295-B791-B27AF5D2B109}"/>
    <cellStyle name="Saída 10 2 2 2 3 4 3" xfId="29130" xr:uid="{D007C91A-CFBA-40F8-AF42-F16ACC51D5D1}"/>
    <cellStyle name="Saída 10 2 2 2 3 4 4" xfId="29131" xr:uid="{F02B158D-58D7-410D-B6C9-3D4F5D4D791B}"/>
    <cellStyle name="Saída 10 2 2 2 3 4 5" xfId="29132" xr:uid="{969EBFA4-5E7A-4F71-B79E-99B87232D0B1}"/>
    <cellStyle name="Saída 10 2 2 2 3 5" xfId="29133" xr:uid="{5412C886-8073-4B78-BF0A-594BFA7051B5}"/>
    <cellStyle name="Saída 10 2 2 2 3 5 2" xfId="29134" xr:uid="{ADCB62A6-D105-40C2-9131-F05F6E3D96E7}"/>
    <cellStyle name="Saída 10 2 2 2 3 5 3" xfId="29135" xr:uid="{B9AF8CAF-7C02-4A2E-A32C-F377FEED2893}"/>
    <cellStyle name="Saída 10 2 2 2 3 5 4" xfId="29136" xr:uid="{A1FA5ADF-5C49-4F83-87CD-D4A788CFD1A2}"/>
    <cellStyle name="Saída 10 2 2 2 3 5 5" xfId="29137" xr:uid="{8148129C-9EA2-4471-A610-A0EA9B99B553}"/>
    <cellStyle name="Saída 10 2 2 2 3 6" xfId="29138" xr:uid="{9B3ECE54-3F10-48A1-A39B-BB5D4F8B675B}"/>
    <cellStyle name="Saída 10 2 2 2 3 6 2" xfId="29139" xr:uid="{B9AF1099-2D4F-44B5-A081-625DE30616D7}"/>
    <cellStyle name="Saída 10 2 2 2 3 6 3" xfId="29140" xr:uid="{FD145429-EB1B-4165-88A4-9439110DD4AF}"/>
    <cellStyle name="Saída 10 2 2 2 3 6 4" xfId="29141" xr:uid="{9F42D20B-73D0-4F00-873D-B238E9C9AC16}"/>
    <cellStyle name="Saída 10 2 2 2 3 6 5" xfId="29142" xr:uid="{05055277-1093-4D32-B500-BC8FDF21E165}"/>
    <cellStyle name="Saída 10 2 2 2 3 7" xfId="29143" xr:uid="{5664D835-9CEF-430B-ACE1-14E58E3325E7}"/>
    <cellStyle name="Saída 10 2 2 2 3 8" xfId="29144" xr:uid="{8E9DB2B4-D964-4F19-A7A1-E98B746A1FBB}"/>
    <cellStyle name="Saída 10 2 2 2 3 9" xfId="29145" xr:uid="{70BAB5D8-ECC0-4F8B-88CC-CBA2B71795A2}"/>
    <cellStyle name="Saída 10 2 2 2 4" xfId="29146" xr:uid="{55AA7EF8-2674-494F-8F2C-288DCCD2BCF9}"/>
    <cellStyle name="Saída 10 2 2 2 4 2" xfId="29147" xr:uid="{440D1126-4A35-4792-9424-852BF462FDFD}"/>
    <cellStyle name="Saída 10 2 2 2 4 3" xfId="29148" xr:uid="{41B91874-FEFE-4622-9EE5-E1AC8CF4ACEC}"/>
    <cellStyle name="Saída 10 2 2 2 4 4" xfId="29149" xr:uid="{FEE11F43-8012-4DCB-B27C-51F338B28EA4}"/>
    <cellStyle name="Saída 10 2 2 2 4 5" xfId="29150" xr:uid="{E0F9874A-48F4-4F36-9177-9A39369BF0B7}"/>
    <cellStyle name="Saída 10 2 2 2 5" xfId="29151" xr:uid="{42FB47BF-23A7-439D-B43E-4A4A6AEA8CBD}"/>
    <cellStyle name="Saída 10 2 2 2 5 2" xfId="29152" xr:uid="{31A86760-1F07-4503-9DBA-36519CC48A18}"/>
    <cellStyle name="Saída 10 2 2 2 5 3" xfId="29153" xr:uid="{FBA08A40-14BA-462C-B786-FFA5D59FC929}"/>
    <cellStyle name="Saída 10 2 2 2 5 4" xfId="29154" xr:uid="{F7EEC6BD-DA12-41F5-97E2-B1ED62413494}"/>
    <cellStyle name="Saída 10 2 2 2 5 5" xfId="29155" xr:uid="{E8AB48B7-126C-4C2D-ACDE-43365CE36B3C}"/>
    <cellStyle name="Saída 10 2 2 2 6" xfId="29156" xr:uid="{4E172EB6-5519-40B9-AFB5-E4DD9C8E90AF}"/>
    <cellStyle name="Saída 10 2 2 2 6 2" xfId="29157" xr:uid="{77A5410C-8551-48DD-B1CE-93015B9779B0}"/>
    <cellStyle name="Saída 10 2 2 2 6 3" xfId="29158" xr:uid="{B3279123-A037-4A86-B459-271D875EB7B7}"/>
    <cellStyle name="Saída 10 2 2 2 6 4" xfId="29159" xr:uid="{A5DF7D31-B595-4349-9ABE-D5D4F896614C}"/>
    <cellStyle name="Saída 10 2 2 2 6 5" xfId="29160" xr:uid="{8C7E9C8F-CFEB-476C-8681-6D27660DCAE4}"/>
    <cellStyle name="Saída 10 2 2 2 7" xfId="29161" xr:uid="{5453088E-6A28-44B2-B88D-30FF1543435B}"/>
    <cellStyle name="Saída 10 2 2 2 7 2" xfId="29162" xr:uid="{796A0031-B863-4897-863E-5BBFA85F5228}"/>
    <cellStyle name="Saída 10 2 2 2 7 3" xfId="29163" xr:uid="{600E3CE7-1825-4185-BA5E-36EA7EDA642B}"/>
    <cellStyle name="Saída 10 2 2 2 7 4" xfId="29164" xr:uid="{99AA3A61-FFCE-4B82-BE47-84CF320E0A84}"/>
    <cellStyle name="Saída 10 2 2 2 7 5" xfId="29165" xr:uid="{6FDCECFE-4290-4D7C-AD54-881A6ACBAE8E}"/>
    <cellStyle name="Saída 10 2 2 2 8" xfId="29166" xr:uid="{AE8BE827-F5BE-4113-9F7C-EA56B8F687B2}"/>
    <cellStyle name="Saída 10 2 2 2 8 2" xfId="29167" xr:uid="{927E4E21-5802-4E30-88DE-302EFC357547}"/>
    <cellStyle name="Saída 10 2 2 2 8 3" xfId="29168" xr:uid="{6B70554A-AA74-4CBE-9736-9467BB2A2B57}"/>
    <cellStyle name="Saída 10 2 2 2 8 4" xfId="29169" xr:uid="{D3C96F54-4FC5-4B56-8162-4B8F8B9CB9F7}"/>
    <cellStyle name="Saída 10 2 2 2 8 5" xfId="29170" xr:uid="{F82070B1-E2E3-43D1-80BA-AD4662957AC5}"/>
    <cellStyle name="Saída 10 2 2 2 9" xfId="29171" xr:uid="{3731DD51-67EE-4DF4-838C-C46DE2455CC6}"/>
    <cellStyle name="Saída 10 2 2 3" xfId="29172" xr:uid="{92775A24-B21E-49F3-AD16-FFA551CF5A5B}"/>
    <cellStyle name="Saída 10 2 2 3 10" xfId="29173" xr:uid="{A2385F21-6831-4752-AEC6-73C882F41597}"/>
    <cellStyle name="Saída 10 2 2 3 11" xfId="29174" xr:uid="{5D8B7BD6-4648-4811-A48E-96D22467C403}"/>
    <cellStyle name="Saída 10 2 2 3 2" xfId="29175" xr:uid="{288276FB-DEDC-4F60-958C-4F4FDA412AE2}"/>
    <cellStyle name="Saída 10 2 2 3 2 2" xfId="29176" xr:uid="{17919784-DE2B-4C3F-86CA-CF59E6260A54}"/>
    <cellStyle name="Saída 10 2 2 3 2 3" xfId="29177" xr:uid="{BB37ECBC-4832-4657-95E8-75FB1C92387D}"/>
    <cellStyle name="Saída 10 2 2 3 2 4" xfId="29178" xr:uid="{ACC40D92-12D3-48CC-AFBD-DAEEA629484D}"/>
    <cellStyle name="Saída 10 2 2 3 2 5" xfId="29179" xr:uid="{1C50A269-FA19-4F83-9427-D5EB128826E8}"/>
    <cellStyle name="Saída 10 2 2 3 3" xfId="29180" xr:uid="{2E0436A7-CDDE-463A-9EFF-0903362E21B7}"/>
    <cellStyle name="Saída 10 2 2 3 3 2" xfId="29181" xr:uid="{8D21ECA9-E79B-4D00-86E1-1D8F7EF58D51}"/>
    <cellStyle name="Saída 10 2 2 3 3 3" xfId="29182" xr:uid="{B01E067E-626B-4F04-99B8-916B19F093EB}"/>
    <cellStyle name="Saída 10 2 2 3 3 4" xfId="29183" xr:uid="{ECCB1CD7-25FB-49FF-ABD4-4A4953E8A052}"/>
    <cellStyle name="Saída 10 2 2 3 3 5" xfId="29184" xr:uid="{5435B9B9-4A50-4336-A367-D025E3748731}"/>
    <cellStyle name="Saída 10 2 2 3 4" xfId="29185" xr:uid="{BF744A8A-4AF6-413C-BBC5-03BBE1352EE2}"/>
    <cellStyle name="Saída 10 2 2 3 4 2" xfId="29186" xr:uid="{E63BAE22-4C76-4A89-87B3-14E2CC8DA601}"/>
    <cellStyle name="Saída 10 2 2 3 4 3" xfId="29187" xr:uid="{05748AB5-4E7F-4874-8C98-DD9C3E0B13E5}"/>
    <cellStyle name="Saída 10 2 2 3 4 4" xfId="29188" xr:uid="{E1AE6B5C-C6BD-4492-96F9-86BA1DD0F4D9}"/>
    <cellStyle name="Saída 10 2 2 3 4 5" xfId="29189" xr:uid="{C6614454-1D2A-4A51-9D76-57987C79CE5B}"/>
    <cellStyle name="Saída 10 2 2 3 5" xfId="29190" xr:uid="{EE755811-2188-4F0E-988B-AFE9E8EC6BD7}"/>
    <cellStyle name="Saída 10 2 2 3 5 2" xfId="29191" xr:uid="{9ACD962F-43D6-44FC-B102-AD7819598381}"/>
    <cellStyle name="Saída 10 2 2 3 5 3" xfId="29192" xr:uid="{8697D4F9-DE87-426B-A27B-2CB6EC229276}"/>
    <cellStyle name="Saída 10 2 2 3 5 4" xfId="29193" xr:uid="{719876F3-96E4-4D52-9848-F4E6C102E8D5}"/>
    <cellStyle name="Saída 10 2 2 3 5 5" xfId="29194" xr:uid="{4E19B55F-0801-479F-B644-32C2BCC33412}"/>
    <cellStyle name="Saída 10 2 2 3 6" xfId="29195" xr:uid="{862CF70F-CD72-4215-98D3-6C8C988677D3}"/>
    <cellStyle name="Saída 10 2 2 3 6 2" xfId="29196" xr:uid="{42E0A443-AAB5-47B9-87DB-0D4147799975}"/>
    <cellStyle name="Saída 10 2 2 3 6 3" xfId="29197" xr:uid="{54D1731B-0774-4C73-91CD-E9245EC5D4A7}"/>
    <cellStyle name="Saída 10 2 2 3 6 4" xfId="29198" xr:uid="{AABFDA67-4F1D-4F55-9DFF-8C7B620164A9}"/>
    <cellStyle name="Saída 10 2 2 3 6 5" xfId="29199" xr:uid="{BCEB6799-1B84-4241-9A34-42CA51429258}"/>
    <cellStyle name="Saída 10 2 2 3 7" xfId="29200" xr:uid="{56CD4D5E-239D-4317-9B0F-64D494A0FE26}"/>
    <cellStyle name="Saída 10 2 2 3 8" xfId="29201" xr:uid="{7ECE772F-839C-4A75-A6B1-E6F10A5895CA}"/>
    <cellStyle name="Saída 10 2 2 3 9" xfId="29202" xr:uid="{21AEC549-08D2-4F16-9B58-8D793592CCCB}"/>
    <cellStyle name="Saída 10 2 2 4" xfId="29203" xr:uid="{5B1088A7-8FCF-4AAB-AD34-597B63D35DF9}"/>
    <cellStyle name="Saída 10 2 2 4 10" xfId="29204" xr:uid="{41A0C6B1-3DFB-4EF7-BFF1-F45B509B90BB}"/>
    <cellStyle name="Saída 10 2 2 4 11" xfId="29205" xr:uid="{AB28F75D-1356-45CB-9D19-14737EB7E50A}"/>
    <cellStyle name="Saída 10 2 2 4 2" xfId="29206" xr:uid="{0F44E1ED-7900-406F-B2D8-54D41E60F3D6}"/>
    <cellStyle name="Saída 10 2 2 4 2 2" xfId="29207" xr:uid="{EA4C15A9-ECFE-495A-A9A5-C2F43D601DEA}"/>
    <cellStyle name="Saída 10 2 2 4 2 3" xfId="29208" xr:uid="{B2BE9DAB-DCEA-454E-B0EC-7CEAAD878C27}"/>
    <cellStyle name="Saída 10 2 2 4 2 4" xfId="29209" xr:uid="{A2676F3A-89D6-401D-9C9E-AF9A8C05D170}"/>
    <cellStyle name="Saída 10 2 2 4 2 5" xfId="29210" xr:uid="{1AAC0B6D-F183-40D2-A756-CB20982A9C00}"/>
    <cellStyle name="Saída 10 2 2 4 3" xfId="29211" xr:uid="{340A23FA-E5D5-4789-AB08-EDA7D79049F3}"/>
    <cellStyle name="Saída 10 2 2 4 3 2" xfId="29212" xr:uid="{21467460-3B0F-4F3C-A6A7-F27591EC9B24}"/>
    <cellStyle name="Saída 10 2 2 4 3 3" xfId="29213" xr:uid="{C3669344-ADF2-4F7D-8398-47ACEA3578E1}"/>
    <cellStyle name="Saída 10 2 2 4 3 4" xfId="29214" xr:uid="{EE652977-9417-43E3-802A-6B5E12CCA9E2}"/>
    <cellStyle name="Saída 10 2 2 4 3 5" xfId="29215" xr:uid="{40B882BC-057B-4FB5-8C04-2FEA4A3C6CB8}"/>
    <cellStyle name="Saída 10 2 2 4 4" xfId="29216" xr:uid="{54BDB448-FA78-4B95-95F1-8652ACD0989D}"/>
    <cellStyle name="Saída 10 2 2 4 4 2" xfId="29217" xr:uid="{2774C389-C5A6-4A2E-A88A-C32988440ABE}"/>
    <cellStyle name="Saída 10 2 2 4 4 3" xfId="29218" xr:uid="{E612E912-15B4-4964-A30D-55D7243DF56D}"/>
    <cellStyle name="Saída 10 2 2 4 4 4" xfId="29219" xr:uid="{978E483E-A9FE-4546-8517-0F633032B433}"/>
    <cellStyle name="Saída 10 2 2 4 4 5" xfId="29220" xr:uid="{40CAE674-B2B4-45F0-B0DC-B888419A85E3}"/>
    <cellStyle name="Saída 10 2 2 4 5" xfId="29221" xr:uid="{245385D4-8C40-434D-9E6A-EE26333F07A6}"/>
    <cellStyle name="Saída 10 2 2 4 5 2" xfId="29222" xr:uid="{73D0F809-13D8-44B8-8A03-B24DDAE26E56}"/>
    <cellStyle name="Saída 10 2 2 4 5 3" xfId="29223" xr:uid="{C28468D5-AAC8-4278-8B4D-456420554F8C}"/>
    <cellStyle name="Saída 10 2 2 4 5 4" xfId="29224" xr:uid="{0CE95620-8F53-45AA-B44E-551AA58D2F51}"/>
    <cellStyle name="Saída 10 2 2 4 5 5" xfId="29225" xr:uid="{A56CE20F-7357-40E8-A124-043780E2149D}"/>
    <cellStyle name="Saída 10 2 2 4 6" xfId="29226" xr:uid="{86613EF1-3573-4A67-AB18-B2CC4792869B}"/>
    <cellStyle name="Saída 10 2 2 4 6 2" xfId="29227" xr:uid="{BD7C70B6-013E-4C7A-B30D-427F30767668}"/>
    <cellStyle name="Saída 10 2 2 4 6 3" xfId="29228" xr:uid="{2D6D2450-FB50-40FE-B766-278D1DBA5762}"/>
    <cellStyle name="Saída 10 2 2 4 6 4" xfId="29229" xr:uid="{D8D26677-8B14-4652-B8D6-D354F28EE214}"/>
    <cellStyle name="Saída 10 2 2 4 6 5" xfId="29230" xr:uid="{E61E82E3-495A-4EE9-9CC7-1AD84458B91C}"/>
    <cellStyle name="Saída 10 2 2 4 7" xfId="29231" xr:uid="{542975D9-8F9C-496F-86AD-C0062DF17ED7}"/>
    <cellStyle name="Saída 10 2 2 4 8" xfId="29232" xr:uid="{F711E336-FD59-4A2C-BDCA-EAE90C66FC11}"/>
    <cellStyle name="Saída 10 2 2 4 9" xfId="29233" xr:uid="{0960CBE0-5D5D-4082-910A-14A67EF75BED}"/>
    <cellStyle name="Saída 10 2 2 5" xfId="29234" xr:uid="{A823A9CE-51EF-40C9-B4CE-7C395C8DAB3A}"/>
    <cellStyle name="Saída 10 2 2 5 10" xfId="29235" xr:uid="{C21CE05C-7154-4C03-ACA5-ADF078FE7C0E}"/>
    <cellStyle name="Saída 10 2 2 5 11" xfId="29236" xr:uid="{B3774292-30F8-4D11-9CBE-8B65A741A1C8}"/>
    <cellStyle name="Saída 10 2 2 5 2" xfId="29237" xr:uid="{6E84E236-513A-418D-BAFD-5CDB9C6029A5}"/>
    <cellStyle name="Saída 10 2 2 5 2 2" xfId="29238" xr:uid="{DBF90B4F-EF49-4AA6-9E6F-C6CCA8B35D62}"/>
    <cellStyle name="Saída 10 2 2 5 2 3" xfId="29239" xr:uid="{C3926853-5C75-4383-9BEF-13F1F6D9E988}"/>
    <cellStyle name="Saída 10 2 2 5 2 4" xfId="29240" xr:uid="{47D79710-ED3A-4517-A165-FA7D2EDEDFED}"/>
    <cellStyle name="Saída 10 2 2 5 2 5" xfId="29241" xr:uid="{F79E87E1-2E17-4264-9CE8-F6B94A3904C3}"/>
    <cellStyle name="Saída 10 2 2 5 3" xfId="29242" xr:uid="{6247ACF8-DE40-4A28-BAE1-7EE99120AE71}"/>
    <cellStyle name="Saída 10 2 2 5 3 2" xfId="29243" xr:uid="{CDE27BA8-52B6-4A0F-8922-04D2AA10CE8D}"/>
    <cellStyle name="Saída 10 2 2 5 3 3" xfId="29244" xr:uid="{8BFBA505-92D9-471C-9466-CA1BCE60918D}"/>
    <cellStyle name="Saída 10 2 2 5 3 4" xfId="29245" xr:uid="{73A772C0-E70D-4A62-A184-4950640255F3}"/>
    <cellStyle name="Saída 10 2 2 5 3 5" xfId="29246" xr:uid="{B7477726-8C82-462D-906C-67568981A2A5}"/>
    <cellStyle name="Saída 10 2 2 5 4" xfId="29247" xr:uid="{799927FB-B647-4370-96BC-744263C06D86}"/>
    <cellStyle name="Saída 10 2 2 5 4 2" xfId="29248" xr:uid="{02078AFE-0BE9-40F6-B0B7-1D9476B5E599}"/>
    <cellStyle name="Saída 10 2 2 5 4 3" xfId="29249" xr:uid="{107DC5A1-ACEA-4326-B0DA-1F25DA817B90}"/>
    <cellStyle name="Saída 10 2 2 5 4 4" xfId="29250" xr:uid="{B0E302AD-DC8E-4CF1-938C-6D2C53F194E3}"/>
    <cellStyle name="Saída 10 2 2 5 4 5" xfId="29251" xr:uid="{EEE3E55A-6EA0-4F52-85EB-8276026A13B3}"/>
    <cellStyle name="Saída 10 2 2 5 5" xfId="29252" xr:uid="{7DE579A3-96B7-43F7-9510-BBD8C753F611}"/>
    <cellStyle name="Saída 10 2 2 5 5 2" xfId="29253" xr:uid="{C54296A3-4E04-47BF-B66A-8E40450F138D}"/>
    <cellStyle name="Saída 10 2 2 5 5 3" xfId="29254" xr:uid="{0B295827-7651-44FE-94D2-D453AC11FBDC}"/>
    <cellStyle name="Saída 10 2 2 5 5 4" xfId="29255" xr:uid="{E38AD5CA-714F-471A-8619-72C31181B399}"/>
    <cellStyle name="Saída 10 2 2 5 5 5" xfId="29256" xr:uid="{363BF94B-8F1C-47F4-ADC4-2255C0761A7E}"/>
    <cellStyle name="Saída 10 2 2 5 6" xfId="29257" xr:uid="{81D39B01-9273-49B7-B4D3-2E102DA4A7EC}"/>
    <cellStyle name="Saída 10 2 2 5 6 2" xfId="29258" xr:uid="{0D90AEFA-7001-4FBB-B1C1-6A7632CCB3A7}"/>
    <cellStyle name="Saída 10 2 2 5 6 3" xfId="29259" xr:uid="{6AF0A244-B79E-4D99-BE02-5EED57C2A8F3}"/>
    <cellStyle name="Saída 10 2 2 5 6 4" xfId="29260" xr:uid="{AB751B5E-7F73-42D5-B3CD-2BD71E3D6416}"/>
    <cellStyle name="Saída 10 2 2 5 6 5" xfId="29261" xr:uid="{4C89CB1B-3A8E-4512-A01B-C791EA58A1DF}"/>
    <cellStyle name="Saída 10 2 2 5 7" xfId="29262" xr:uid="{B664C402-77C5-471E-B9A2-938D4D5296B7}"/>
    <cellStyle name="Saída 10 2 2 5 8" xfId="29263" xr:uid="{8E12B947-E277-4291-B909-78B876AE7CF9}"/>
    <cellStyle name="Saída 10 2 2 5 9" xfId="29264" xr:uid="{31E8CFD0-A1B5-4674-9D56-F87BA579B21C}"/>
    <cellStyle name="Saída 10 2 2 6" xfId="29265" xr:uid="{8871DBCA-2C87-4379-A870-487D0F439283}"/>
    <cellStyle name="Saída 10 2 2 6 2" xfId="29266" xr:uid="{A42C43E7-40EC-4B65-AD5D-DF1A46EAF8EC}"/>
    <cellStyle name="Saída 10 2 2 6 3" xfId="29267" xr:uid="{FA0C0F27-DB7C-4351-B093-EADF1F45A4A2}"/>
    <cellStyle name="Saída 10 2 2 6 4" xfId="29268" xr:uid="{496AA95C-1B6A-474F-AA3C-412063365D1D}"/>
    <cellStyle name="Saída 10 2 2 6 5" xfId="29269" xr:uid="{996ADCFD-CBFB-4A05-867B-3CD47BCAE243}"/>
    <cellStyle name="Saída 10 2 2 7" xfId="29270" xr:uid="{EA7ADEAA-F479-4B2B-B2CA-3A441B1BED77}"/>
    <cellStyle name="Saída 10 2 2 7 2" xfId="29271" xr:uid="{42B4FC0A-E5E3-46D3-93DA-CDA38AF59389}"/>
    <cellStyle name="Saída 10 2 2 7 3" xfId="29272" xr:uid="{5CA6673F-B624-4BC8-81AB-37E114F12311}"/>
    <cellStyle name="Saída 10 2 2 7 4" xfId="29273" xr:uid="{64B9E4D0-1069-47B0-B094-9ECA33365BEE}"/>
    <cellStyle name="Saída 10 2 2 7 5" xfId="29274" xr:uid="{6935CAD9-306E-4391-A3F0-D40B58AC9274}"/>
    <cellStyle name="Saída 10 2 2 8" xfId="29275" xr:uid="{257E679F-07AD-4E45-BBD2-934238D827A4}"/>
    <cellStyle name="Saída 10 2 2 8 2" xfId="29276" xr:uid="{D7068865-D15D-4C68-9941-3080F86257BE}"/>
    <cellStyle name="Saída 10 2 2 8 3" xfId="29277" xr:uid="{D5247D15-5C18-43CC-9C16-2EB17AB2C339}"/>
    <cellStyle name="Saída 10 2 2 8 4" xfId="29278" xr:uid="{775E0B21-06A9-4927-BAB1-D141F5418F2F}"/>
    <cellStyle name="Saída 10 2 2 8 5" xfId="29279" xr:uid="{97798367-3FD8-434C-BF0A-CC4A6B2DE259}"/>
    <cellStyle name="Saída 10 2 2 9" xfId="29280" xr:uid="{A9F0FEB4-3447-43C5-97B3-99984A64379C}"/>
    <cellStyle name="Saída 10 2 2 9 2" xfId="29281" xr:uid="{24AAFBED-127D-4CA5-B760-FA8336D4D4BF}"/>
    <cellStyle name="Saída 10 2 2 9 3" xfId="29282" xr:uid="{218229FB-5773-4958-9ADE-C28E388E6A82}"/>
    <cellStyle name="Saída 10 2 2 9 4" xfId="29283" xr:uid="{EF45FEEC-36BC-4ABC-AB68-4C26431D20D4}"/>
    <cellStyle name="Saída 10 2 2 9 5" xfId="29284" xr:uid="{8C816914-E827-4888-AE80-715C15238E0D}"/>
    <cellStyle name="Saída 10 2 3" xfId="1031" xr:uid="{607FDEDB-3658-4C24-ACBB-F37027F53599}"/>
    <cellStyle name="Saída 10 2 3 10" xfId="29285" xr:uid="{3516D8AB-B164-4D1C-8A5C-F8A0D5F5AF0D}"/>
    <cellStyle name="Saída 10 2 3 11" xfId="29286" xr:uid="{5E34BB58-93D0-4129-988B-3990536B2E2F}"/>
    <cellStyle name="Saída 10 2 3 12" xfId="29287" xr:uid="{3BC4801B-F420-4A63-A1B3-D2FB2CB4CDF3}"/>
    <cellStyle name="Saída 10 2 3 13" xfId="29288" xr:uid="{9C24B86D-69E2-47BB-B422-856C8C13AAB0}"/>
    <cellStyle name="Saída 10 2 3 14" xfId="29289" xr:uid="{720D706F-620F-41C2-8E52-3E39C1A19903}"/>
    <cellStyle name="Saída 10 2 3 15" xfId="29290" xr:uid="{07A9AEAE-2C8E-4803-8D04-F665DE349E60}"/>
    <cellStyle name="Saída 10 2 3 2" xfId="29291" xr:uid="{94C2FB28-6366-4213-A8D3-40237A036AD5}"/>
    <cellStyle name="Saída 10 2 3 2 10" xfId="29292" xr:uid="{90270E5E-93F9-4D1B-B883-D34AA9671658}"/>
    <cellStyle name="Saída 10 2 3 2 11" xfId="29293" xr:uid="{B0A86B73-739E-47AE-B141-DC38C0A4E211}"/>
    <cellStyle name="Saída 10 2 3 2 2" xfId="29294" xr:uid="{BE9A1849-0D19-4D6D-9B74-8818699BDDAF}"/>
    <cellStyle name="Saída 10 2 3 2 2 2" xfId="29295" xr:uid="{1700838D-12FF-4009-B993-1B418D017FC8}"/>
    <cellStyle name="Saída 10 2 3 2 2 3" xfId="29296" xr:uid="{E58880D2-42FC-46BB-AABA-3425D997DA17}"/>
    <cellStyle name="Saída 10 2 3 2 2 4" xfId="29297" xr:uid="{718A1E58-9107-4E67-9451-A2F262C3A6D0}"/>
    <cellStyle name="Saída 10 2 3 2 2 5" xfId="29298" xr:uid="{21B46138-8E35-4FDD-B686-6BE25D37453C}"/>
    <cellStyle name="Saída 10 2 3 2 3" xfId="29299" xr:uid="{A4C93751-B943-41EF-834E-588ADB79CC94}"/>
    <cellStyle name="Saída 10 2 3 2 3 2" xfId="29300" xr:uid="{D84DD864-A9F7-4236-858A-8C0B7467AA37}"/>
    <cellStyle name="Saída 10 2 3 2 3 3" xfId="29301" xr:uid="{EF435E74-DE21-4F0F-970A-F63AE10C6405}"/>
    <cellStyle name="Saída 10 2 3 2 3 4" xfId="29302" xr:uid="{4FFD2501-1803-4A7F-815A-D7AFF2C17F0A}"/>
    <cellStyle name="Saída 10 2 3 2 3 5" xfId="29303" xr:uid="{0AE17470-779A-40E6-99CB-9D36D828A4CE}"/>
    <cellStyle name="Saída 10 2 3 2 4" xfId="29304" xr:uid="{16C664E7-13B7-48B9-87C6-92636DEBB5F8}"/>
    <cellStyle name="Saída 10 2 3 2 4 2" xfId="29305" xr:uid="{CF8C39C6-07B5-4A66-AB84-54409760930F}"/>
    <cellStyle name="Saída 10 2 3 2 4 3" xfId="29306" xr:uid="{B4D228F6-4B9F-4FF5-9728-26AD34E2AA67}"/>
    <cellStyle name="Saída 10 2 3 2 4 4" xfId="29307" xr:uid="{338DFE27-11C9-4585-B962-02419F8CDB5F}"/>
    <cellStyle name="Saída 10 2 3 2 4 5" xfId="29308" xr:uid="{4A5B339B-D987-4315-AD37-656AAB0F2465}"/>
    <cellStyle name="Saída 10 2 3 2 5" xfId="29309" xr:uid="{4C0287A3-5ADA-4EAA-88DC-3C383EDE286B}"/>
    <cellStyle name="Saída 10 2 3 2 5 2" xfId="29310" xr:uid="{3B0B5AD1-4E46-4046-972F-DA6766D122A7}"/>
    <cellStyle name="Saída 10 2 3 2 5 3" xfId="29311" xr:uid="{40EC9BF0-B890-4FB1-803C-B7F9DE2D0BE8}"/>
    <cellStyle name="Saída 10 2 3 2 5 4" xfId="29312" xr:uid="{91317254-DF05-4C41-A6C4-F632DCAC3A91}"/>
    <cellStyle name="Saída 10 2 3 2 5 5" xfId="29313" xr:uid="{6F779D81-274B-4C4C-A557-154CEBA02A0C}"/>
    <cellStyle name="Saída 10 2 3 2 6" xfId="29314" xr:uid="{14D9455E-1BE4-45B2-8389-3E1A937F791A}"/>
    <cellStyle name="Saída 10 2 3 2 6 2" xfId="29315" xr:uid="{132FA278-BE4B-4C45-A1FE-3E65DCD07FB5}"/>
    <cellStyle name="Saída 10 2 3 2 6 3" xfId="29316" xr:uid="{E64D4A88-956B-4181-B45D-DFAE7DFBA713}"/>
    <cellStyle name="Saída 10 2 3 2 6 4" xfId="29317" xr:uid="{27BD2E13-537C-45DC-9608-5A0AE298CB82}"/>
    <cellStyle name="Saída 10 2 3 2 6 5" xfId="29318" xr:uid="{6D9CF9F4-1D3A-410B-9118-260C2F830A5E}"/>
    <cellStyle name="Saída 10 2 3 2 7" xfId="29319" xr:uid="{63E09AA3-CBE3-4D57-A021-461690FD14A0}"/>
    <cellStyle name="Saída 10 2 3 2 8" xfId="29320" xr:uid="{56D327E2-29B6-4D82-839D-ABABCA60F33C}"/>
    <cellStyle name="Saída 10 2 3 2 9" xfId="29321" xr:uid="{C58AECE9-921C-4395-BF6E-D6F9E8AA637D}"/>
    <cellStyle name="Saída 10 2 3 3" xfId="29322" xr:uid="{601A956F-140B-47F1-8A4F-A4BC5A00FD41}"/>
    <cellStyle name="Saída 10 2 3 3 10" xfId="29323" xr:uid="{B4367B4E-7A6D-494B-8147-070EFF222F5A}"/>
    <cellStyle name="Saída 10 2 3 3 11" xfId="29324" xr:uid="{FEAA63A5-DC15-4C0A-8B28-D1E20EC9E51D}"/>
    <cellStyle name="Saída 10 2 3 3 2" xfId="29325" xr:uid="{6CAFC27F-BF33-4FA1-AD92-CA98D293FED3}"/>
    <cellStyle name="Saída 10 2 3 3 2 2" xfId="29326" xr:uid="{23C975F9-1041-43EA-BC40-060E1270B166}"/>
    <cellStyle name="Saída 10 2 3 3 2 3" xfId="29327" xr:uid="{F1E519F1-04CE-47CB-BF15-6F889BF0C2FC}"/>
    <cellStyle name="Saída 10 2 3 3 2 4" xfId="29328" xr:uid="{DA35EEB6-AAF6-4531-B993-4D6FE2EC2D17}"/>
    <cellStyle name="Saída 10 2 3 3 2 5" xfId="29329" xr:uid="{7473B491-E80F-48FB-9452-8C8F5B45DD13}"/>
    <cellStyle name="Saída 10 2 3 3 3" xfId="29330" xr:uid="{104BB82F-DF8F-4583-8C17-A85FB6A7DEBF}"/>
    <cellStyle name="Saída 10 2 3 3 3 2" xfId="29331" xr:uid="{7F21BE4D-AA82-44A3-BB4F-2F9F70993381}"/>
    <cellStyle name="Saída 10 2 3 3 3 3" xfId="29332" xr:uid="{EC960626-E9C2-4C35-8AAF-E5FE8A95F47F}"/>
    <cellStyle name="Saída 10 2 3 3 3 4" xfId="29333" xr:uid="{030EE6D0-DC77-4FC6-BF79-6B43BC49A5B5}"/>
    <cellStyle name="Saída 10 2 3 3 3 5" xfId="29334" xr:uid="{B74C2D35-D25D-4A6C-AF6B-682E51CFFDDB}"/>
    <cellStyle name="Saída 10 2 3 3 4" xfId="29335" xr:uid="{28880DF0-E8F3-4378-97D0-39CA8EED4601}"/>
    <cellStyle name="Saída 10 2 3 3 4 2" xfId="29336" xr:uid="{7FC0F271-028C-46CB-8957-278439C8F47F}"/>
    <cellStyle name="Saída 10 2 3 3 4 3" xfId="29337" xr:uid="{E1782136-F737-4E28-9605-9463B6F9178A}"/>
    <cellStyle name="Saída 10 2 3 3 4 4" xfId="29338" xr:uid="{61585A46-A39A-4B33-8AF1-5254FF29CACD}"/>
    <cellStyle name="Saída 10 2 3 3 4 5" xfId="29339" xr:uid="{C34C9305-4037-4525-9468-AAD754DB90B7}"/>
    <cellStyle name="Saída 10 2 3 3 5" xfId="29340" xr:uid="{9EF25601-03AD-45E3-ADCC-BFF2A02C4549}"/>
    <cellStyle name="Saída 10 2 3 3 5 2" xfId="29341" xr:uid="{4E7342E8-6204-4C06-923B-9ADD0D383068}"/>
    <cellStyle name="Saída 10 2 3 3 5 3" xfId="29342" xr:uid="{2C1BF074-819B-4BA0-9CD5-82A88C513DF1}"/>
    <cellStyle name="Saída 10 2 3 3 5 4" xfId="29343" xr:uid="{22982A42-5CFE-4316-840E-C28629E7768F}"/>
    <cellStyle name="Saída 10 2 3 3 5 5" xfId="29344" xr:uid="{CC103F90-32BD-4BA1-A148-C1C53AD59691}"/>
    <cellStyle name="Saída 10 2 3 3 6" xfId="29345" xr:uid="{23A74FC5-67AD-4508-924E-D9D62D31F8F2}"/>
    <cellStyle name="Saída 10 2 3 3 6 2" xfId="29346" xr:uid="{2B3C719F-9E6A-45A5-8488-79E298688393}"/>
    <cellStyle name="Saída 10 2 3 3 6 3" xfId="29347" xr:uid="{03039FB5-48E5-4D19-BFDC-DD548F7D9E79}"/>
    <cellStyle name="Saída 10 2 3 3 6 4" xfId="29348" xr:uid="{E397CA75-BFF4-42A5-8054-8FBD71ACDE1F}"/>
    <cellStyle name="Saída 10 2 3 3 6 5" xfId="29349" xr:uid="{51AD60B0-B982-4CF7-8E0C-1C6787EE2A63}"/>
    <cellStyle name="Saída 10 2 3 3 7" xfId="29350" xr:uid="{75EDC9E0-42D9-4F23-93E9-8E4982F18F40}"/>
    <cellStyle name="Saída 10 2 3 3 8" xfId="29351" xr:uid="{F6CE3606-F90E-4D43-B682-6FBCAC0271D2}"/>
    <cellStyle name="Saída 10 2 3 3 9" xfId="29352" xr:uid="{791C94D3-F297-468F-88CA-4009E73F2666}"/>
    <cellStyle name="Saída 10 2 3 4" xfId="29353" xr:uid="{4025FC26-2103-4BE0-B247-73C0C5F3CA6F}"/>
    <cellStyle name="Saída 10 2 3 4 2" xfId="29354" xr:uid="{ADA1FC61-3E01-4C55-8620-A5D8C48D21C7}"/>
    <cellStyle name="Saída 10 2 3 4 3" xfId="29355" xr:uid="{D5FA201B-65D5-4B56-B981-F91A27C6B643}"/>
    <cellStyle name="Saída 10 2 3 4 4" xfId="29356" xr:uid="{18374C46-B087-4059-8173-AF8667897CFB}"/>
    <cellStyle name="Saída 10 2 3 4 5" xfId="29357" xr:uid="{276CC3EA-B898-43B2-96C4-6E440BD79DE2}"/>
    <cellStyle name="Saída 10 2 3 5" xfId="29358" xr:uid="{0229EFC4-65ED-48CA-A9F7-1252858D4AC0}"/>
    <cellStyle name="Saída 10 2 3 5 2" xfId="29359" xr:uid="{BDFE8BC7-2092-4E73-8D31-61E1607B1F66}"/>
    <cellStyle name="Saída 10 2 3 5 3" xfId="29360" xr:uid="{E213B6F5-A57E-4F53-890C-679F7AF177A3}"/>
    <cellStyle name="Saída 10 2 3 5 4" xfId="29361" xr:uid="{A50DFC88-5510-4E2D-BC0E-F2F3C17B365F}"/>
    <cellStyle name="Saída 10 2 3 5 5" xfId="29362" xr:uid="{B1AE4635-0B67-44F0-985C-0040ED23ADC1}"/>
    <cellStyle name="Saída 10 2 3 6" xfId="29363" xr:uid="{B4DF4664-68C8-4800-8216-A843C18E2BC6}"/>
    <cellStyle name="Saída 10 2 3 6 2" xfId="29364" xr:uid="{F4B916A9-2373-49C6-815D-0DFCBA49AD33}"/>
    <cellStyle name="Saída 10 2 3 6 3" xfId="29365" xr:uid="{60921990-0575-45BF-BF5D-606668E52141}"/>
    <cellStyle name="Saída 10 2 3 6 4" xfId="29366" xr:uid="{3A3C102E-8AEE-48F6-9122-B7EB9A1BD85D}"/>
    <cellStyle name="Saída 10 2 3 6 5" xfId="29367" xr:uid="{DF8CF854-FD1F-43A6-AD2C-57C85EDECACE}"/>
    <cellStyle name="Saída 10 2 3 7" xfId="29368" xr:uid="{A720539D-06D5-4564-A94A-1F33FC7AB904}"/>
    <cellStyle name="Saída 10 2 3 7 2" xfId="29369" xr:uid="{C4F2578F-C41F-4562-B04F-DADAD8662A29}"/>
    <cellStyle name="Saída 10 2 3 7 3" xfId="29370" xr:uid="{CA164E1D-3A81-45E6-94C5-E014110008C9}"/>
    <cellStyle name="Saída 10 2 3 7 4" xfId="29371" xr:uid="{F117D244-3B38-4BA8-B54B-FF530D7F8A3E}"/>
    <cellStyle name="Saída 10 2 3 7 5" xfId="29372" xr:uid="{D65AAB5E-7EB6-4C8D-8408-6249E9D145C5}"/>
    <cellStyle name="Saída 10 2 3 8" xfId="29373" xr:uid="{665D0A64-BF18-4714-BF6A-EC670B6ACE61}"/>
    <cellStyle name="Saída 10 2 3 8 2" xfId="29374" xr:uid="{100368CC-D579-4EAF-B0CF-8C90D57D264B}"/>
    <cellStyle name="Saída 10 2 3 8 3" xfId="29375" xr:uid="{2A88788C-FAAD-41F6-BD5A-6B5A8CF12888}"/>
    <cellStyle name="Saída 10 2 3 8 4" xfId="29376" xr:uid="{ABAF0853-72E3-428F-8A52-CABEF30C227E}"/>
    <cellStyle name="Saída 10 2 3 8 5" xfId="29377" xr:uid="{55A79F2F-B52A-4AA9-A972-94E8CEF49A9A}"/>
    <cellStyle name="Saída 10 2 3 9" xfId="29378" xr:uid="{B87EF037-02EA-4259-A003-381F811D769B}"/>
    <cellStyle name="Saída 10 2 4" xfId="29379" xr:uid="{33A1260D-94D2-4757-A300-2C72E8FC99EE}"/>
    <cellStyle name="Saída 10 2 4 10" xfId="29380" xr:uid="{17D98340-C284-4FD2-BD12-31D85BD4AA9F}"/>
    <cellStyle name="Saída 10 2 4 11" xfId="29381" xr:uid="{EFD09509-4871-4F27-B6E8-F631AE1543A9}"/>
    <cellStyle name="Saída 10 2 4 2" xfId="29382" xr:uid="{E11CA773-3F08-4EFE-B935-73C84B2D5542}"/>
    <cellStyle name="Saída 10 2 4 2 2" xfId="29383" xr:uid="{A4A03C68-D6A9-413B-B665-32836BC52A15}"/>
    <cellStyle name="Saída 10 2 4 2 3" xfId="29384" xr:uid="{CC2634A5-2426-45C2-B252-D723CF2E408E}"/>
    <cellStyle name="Saída 10 2 4 2 4" xfId="29385" xr:uid="{B08185A7-779B-4E92-B6AD-255BF1F6BF46}"/>
    <cellStyle name="Saída 10 2 4 2 5" xfId="29386" xr:uid="{70F214E4-E37C-479B-A3A7-0F8D3586E3EC}"/>
    <cellStyle name="Saída 10 2 4 3" xfId="29387" xr:uid="{24A89EEA-32D2-4DC8-B645-3A9F2DFD20B4}"/>
    <cellStyle name="Saída 10 2 4 3 2" xfId="29388" xr:uid="{3D302F16-6CE2-406D-9CCA-873B02B2A1E6}"/>
    <cellStyle name="Saída 10 2 4 3 3" xfId="29389" xr:uid="{3D890DA6-3AE5-4D72-BBC6-C83D4B1EE0E6}"/>
    <cellStyle name="Saída 10 2 4 3 4" xfId="29390" xr:uid="{56D650A3-FEA9-4E8D-ABFD-3B3AC387F1A8}"/>
    <cellStyle name="Saída 10 2 4 3 5" xfId="29391" xr:uid="{CF5965FA-D35C-4CBD-9FE0-50852A4D092F}"/>
    <cellStyle name="Saída 10 2 4 4" xfId="29392" xr:uid="{D5D44D2A-1AC3-464B-9627-B1074A98D30A}"/>
    <cellStyle name="Saída 10 2 4 4 2" xfId="29393" xr:uid="{323B3463-6622-41FA-8A38-1FE9E6408C78}"/>
    <cellStyle name="Saída 10 2 4 4 3" xfId="29394" xr:uid="{A0572B0A-BA89-4B9A-B4D6-488059C64C59}"/>
    <cellStyle name="Saída 10 2 4 4 4" xfId="29395" xr:uid="{8336511E-498C-4AC4-9444-C22E9A322A3D}"/>
    <cellStyle name="Saída 10 2 4 4 5" xfId="29396" xr:uid="{CD29004F-DF25-4904-AFDB-0D325898A07F}"/>
    <cellStyle name="Saída 10 2 4 5" xfId="29397" xr:uid="{9774E067-D10A-4118-BDE5-FB97F7680D85}"/>
    <cellStyle name="Saída 10 2 4 5 2" xfId="29398" xr:uid="{7F71D6A1-0F86-494A-821D-48B0C309A565}"/>
    <cellStyle name="Saída 10 2 4 5 3" xfId="29399" xr:uid="{01BA04A0-77C6-49A9-B8FA-7D0BB2181B48}"/>
    <cellStyle name="Saída 10 2 4 5 4" xfId="29400" xr:uid="{305ED2AF-A420-43B5-884B-00129D2C7F37}"/>
    <cellStyle name="Saída 10 2 4 5 5" xfId="29401" xr:uid="{4C4A1BC8-3BE3-4A73-95B7-9E0AFA5BEDCC}"/>
    <cellStyle name="Saída 10 2 4 6" xfId="29402" xr:uid="{A39E521A-845F-4D27-849E-78AC475DAD6C}"/>
    <cellStyle name="Saída 10 2 4 6 2" xfId="29403" xr:uid="{784B26BC-71AA-4609-B5D5-96A26BB92369}"/>
    <cellStyle name="Saída 10 2 4 6 3" xfId="29404" xr:uid="{BFB9CE15-1377-4B81-9AC3-E169A8277EF5}"/>
    <cellStyle name="Saída 10 2 4 6 4" xfId="29405" xr:uid="{D3634BEA-9195-46AF-A9EC-B054DCEFC62C}"/>
    <cellStyle name="Saída 10 2 4 6 5" xfId="29406" xr:uid="{FE0B27BA-6602-4B77-8F71-79CCC87F2840}"/>
    <cellStyle name="Saída 10 2 4 7" xfId="29407" xr:uid="{3E9833CD-DC1D-4771-B2F5-DED4A9D65179}"/>
    <cellStyle name="Saída 10 2 4 8" xfId="29408" xr:uid="{4C79937B-753C-4E5C-82D0-AC674B474A76}"/>
    <cellStyle name="Saída 10 2 4 9" xfId="29409" xr:uid="{927997B5-EADB-4832-9B19-69A0BBEAA471}"/>
    <cellStyle name="Saída 10 2 5" xfId="29410" xr:uid="{45C8B653-F7AD-4EB3-A6AB-F84B652ABD40}"/>
    <cellStyle name="Saída 10 2 5 10" xfId="29411" xr:uid="{A0643F66-471F-4498-8524-C25D651A7653}"/>
    <cellStyle name="Saída 10 2 5 11" xfId="29412" xr:uid="{F35B4885-B9EA-4506-AF66-DA1A200C6C51}"/>
    <cellStyle name="Saída 10 2 5 2" xfId="29413" xr:uid="{7EB2146D-8828-4D16-ABBE-5210A7AD53C5}"/>
    <cellStyle name="Saída 10 2 5 2 2" xfId="29414" xr:uid="{D3C1FC07-48AB-470E-BC54-95AB3640F247}"/>
    <cellStyle name="Saída 10 2 5 2 3" xfId="29415" xr:uid="{63CB4F7C-CA05-4E06-A4FC-CF2DAD1BA336}"/>
    <cellStyle name="Saída 10 2 5 2 4" xfId="29416" xr:uid="{94B5F68F-F7C2-40FB-A079-632A5F7B2A8A}"/>
    <cellStyle name="Saída 10 2 5 2 5" xfId="29417" xr:uid="{B4417582-A7BF-4B9B-AC73-02C7C39DAA73}"/>
    <cellStyle name="Saída 10 2 5 3" xfId="29418" xr:uid="{7FBDA0EF-BD06-4383-B064-69DC37ADD249}"/>
    <cellStyle name="Saída 10 2 5 3 2" xfId="29419" xr:uid="{5882A934-206C-462E-A3F9-3951FAF5A184}"/>
    <cellStyle name="Saída 10 2 5 3 3" xfId="29420" xr:uid="{A0EB85F6-ACFE-43C6-B27F-1CCD9CE3FBAA}"/>
    <cellStyle name="Saída 10 2 5 3 4" xfId="29421" xr:uid="{D91BFBAC-876D-4690-8070-3CD36DD5DDBB}"/>
    <cellStyle name="Saída 10 2 5 3 5" xfId="29422" xr:uid="{00F10FDA-3C62-4169-9ED8-5FE4D392DB78}"/>
    <cellStyle name="Saída 10 2 5 4" xfId="29423" xr:uid="{2B165659-12B3-4CE1-8E86-79F17FCA813A}"/>
    <cellStyle name="Saída 10 2 5 4 2" xfId="29424" xr:uid="{D9F91DA9-F446-458F-9747-DD0BC7A1E32F}"/>
    <cellStyle name="Saída 10 2 5 4 3" xfId="29425" xr:uid="{7F433140-FE0D-4C50-AC23-5B86C763BA56}"/>
    <cellStyle name="Saída 10 2 5 4 4" xfId="29426" xr:uid="{8DDA5C14-B887-4DB0-928E-4435CD6B1F23}"/>
    <cellStyle name="Saída 10 2 5 4 5" xfId="29427" xr:uid="{DC2B67A0-D1E7-441C-8F1D-25ABC5ECB8AF}"/>
    <cellStyle name="Saída 10 2 5 5" xfId="29428" xr:uid="{73678FFD-61BC-4970-B4D5-013B9728583D}"/>
    <cellStyle name="Saída 10 2 5 5 2" xfId="29429" xr:uid="{678D3B88-F1B3-428F-83DA-6F6F9E5AB1E3}"/>
    <cellStyle name="Saída 10 2 5 5 3" xfId="29430" xr:uid="{5D79BA15-5694-4D2D-8E65-DA90FA95113C}"/>
    <cellStyle name="Saída 10 2 5 5 4" xfId="29431" xr:uid="{60CA97A3-AA7E-4313-A8F2-CC5F1DB9E5B8}"/>
    <cellStyle name="Saída 10 2 5 5 5" xfId="29432" xr:uid="{06BDA3CE-B560-4BBD-BA6C-273A5EF3D0CA}"/>
    <cellStyle name="Saída 10 2 5 6" xfId="29433" xr:uid="{D1E3B982-7CB6-47E1-9764-19B11C21DF2B}"/>
    <cellStyle name="Saída 10 2 5 6 2" xfId="29434" xr:uid="{4460E7A7-6E51-4F21-9313-88B89FBD7924}"/>
    <cellStyle name="Saída 10 2 5 6 3" xfId="29435" xr:uid="{3A34C566-BF36-4057-9A48-C5491308B534}"/>
    <cellStyle name="Saída 10 2 5 6 4" xfId="29436" xr:uid="{B9323EEC-D8D9-47A5-9973-0A7BD5E6C853}"/>
    <cellStyle name="Saída 10 2 5 6 5" xfId="29437" xr:uid="{5E7E789A-AF4E-49C7-96CE-86EFF11190EC}"/>
    <cellStyle name="Saída 10 2 5 7" xfId="29438" xr:uid="{187C0719-BE36-46F6-AEC8-455A74B17010}"/>
    <cellStyle name="Saída 10 2 5 8" xfId="29439" xr:uid="{246F74AD-FADB-41EF-A0E8-FB1C2CEAEB08}"/>
    <cellStyle name="Saída 10 2 5 9" xfId="29440" xr:uid="{BE48F993-5430-4212-81DC-D762BBE0A61B}"/>
    <cellStyle name="Saída 10 2 6" xfId="29441" xr:uid="{4FF7B283-1E63-4333-8192-54ED8A050EC2}"/>
    <cellStyle name="Saída 10 2 6 10" xfId="29442" xr:uid="{67086DBE-AB8C-4441-B16E-E45372D6EAB0}"/>
    <cellStyle name="Saída 10 2 6 11" xfId="29443" xr:uid="{F95863C5-358E-4759-8956-137DFDD51A97}"/>
    <cellStyle name="Saída 10 2 6 2" xfId="29444" xr:uid="{BC03F304-684E-4317-A70B-ACD974D9F66E}"/>
    <cellStyle name="Saída 10 2 6 2 2" xfId="29445" xr:uid="{798696DC-48C0-4263-8A0D-B4B41DCDCC9A}"/>
    <cellStyle name="Saída 10 2 6 2 3" xfId="29446" xr:uid="{DD402265-A2B1-4C56-8CD0-9118459E31A2}"/>
    <cellStyle name="Saída 10 2 6 2 4" xfId="29447" xr:uid="{3E515CF5-2FA2-4B61-8410-841CFB42C75D}"/>
    <cellStyle name="Saída 10 2 6 2 5" xfId="29448" xr:uid="{D333C70E-B39E-491D-B25F-8E4F6343B431}"/>
    <cellStyle name="Saída 10 2 6 3" xfId="29449" xr:uid="{DA157BC5-AF79-4208-A415-7D39ED152997}"/>
    <cellStyle name="Saída 10 2 6 3 2" xfId="29450" xr:uid="{CA53B678-16E4-4D8B-95E6-41858AAC2B18}"/>
    <cellStyle name="Saída 10 2 6 3 3" xfId="29451" xr:uid="{1D01F55C-AFDA-4B6F-8B64-2CDA3F3A7464}"/>
    <cellStyle name="Saída 10 2 6 3 4" xfId="29452" xr:uid="{B5457DF2-33B9-461F-848D-36B7F64617E5}"/>
    <cellStyle name="Saída 10 2 6 3 5" xfId="29453" xr:uid="{F26DD3EC-A5A8-43CE-B9BA-87AF1829A5B6}"/>
    <cellStyle name="Saída 10 2 6 4" xfId="29454" xr:uid="{8CC092EF-56F2-4CBE-A9E7-FE329071AF7B}"/>
    <cellStyle name="Saída 10 2 6 4 2" xfId="29455" xr:uid="{910F822B-4C73-4C33-930F-ADFF2E49CC15}"/>
    <cellStyle name="Saída 10 2 6 4 3" xfId="29456" xr:uid="{1088AA8C-2990-4FB0-B698-3C1ED3550F94}"/>
    <cellStyle name="Saída 10 2 6 4 4" xfId="29457" xr:uid="{2C224464-C7E7-4184-9BE2-796C8429A5FA}"/>
    <cellStyle name="Saída 10 2 6 4 5" xfId="29458" xr:uid="{8D93879C-9D14-4BDC-A8C0-B02F6D836A96}"/>
    <cellStyle name="Saída 10 2 6 5" xfId="29459" xr:uid="{B1FA4380-B1BE-40FA-BB09-BD7F447BA21C}"/>
    <cellStyle name="Saída 10 2 6 5 2" xfId="29460" xr:uid="{E75BF572-1ED7-4B81-B90E-EABB82814597}"/>
    <cellStyle name="Saída 10 2 6 5 3" xfId="29461" xr:uid="{FF3AD24E-75F3-4A09-8299-5F0D2EF33376}"/>
    <cellStyle name="Saída 10 2 6 5 4" xfId="29462" xr:uid="{811EFA26-C0D6-46FE-AC31-5B12A8F1C29E}"/>
    <cellStyle name="Saída 10 2 6 5 5" xfId="29463" xr:uid="{E8AB1C99-1BDC-4416-BBA1-212DA84E4749}"/>
    <cellStyle name="Saída 10 2 6 6" xfId="29464" xr:uid="{CE8C6AF1-A862-421B-BCE1-83D4807D5323}"/>
    <cellStyle name="Saída 10 2 6 6 2" xfId="29465" xr:uid="{A7D437DB-023C-4E3E-87CA-3DFBF4367EED}"/>
    <cellStyle name="Saída 10 2 6 6 3" xfId="29466" xr:uid="{518DCE15-A1D1-4A07-9107-CD05DC0B8E30}"/>
    <cellStyle name="Saída 10 2 6 6 4" xfId="29467" xr:uid="{43FCB547-8138-4AD1-A707-D710EDD67429}"/>
    <cellStyle name="Saída 10 2 6 6 5" xfId="29468" xr:uid="{6AEAC242-CE47-486A-8C2B-EC8DC5FF9325}"/>
    <cellStyle name="Saída 10 2 6 7" xfId="29469" xr:uid="{D991332B-3456-4167-93D8-51E9DC2EEBFE}"/>
    <cellStyle name="Saída 10 2 6 8" xfId="29470" xr:uid="{036CE3B6-1C7F-4A8A-9FB9-8ADAD0499FFB}"/>
    <cellStyle name="Saída 10 2 6 9" xfId="29471" xr:uid="{065B44C2-A23B-4C50-BCC2-E0B5ECCF834E}"/>
    <cellStyle name="Saída 10 2 7" xfId="29472" xr:uid="{C524602C-E205-4FB2-B1F3-F40663392A8C}"/>
    <cellStyle name="Saída 10 2 7 2" xfId="29473" xr:uid="{34FC0C97-CFE8-4501-8327-A39F1D1ECC0C}"/>
    <cellStyle name="Saída 10 2 7 3" xfId="29474" xr:uid="{1EA93C95-6431-4948-9BDB-938C8C9C04BB}"/>
    <cellStyle name="Saída 10 2 7 4" xfId="29475" xr:uid="{61038A7A-1A4F-4A16-8CE2-C6E20BC64606}"/>
    <cellStyle name="Saída 10 2 7 5" xfId="29476" xr:uid="{0C0DFDF4-6EEC-486B-9B69-7C5D5653E86F}"/>
    <cellStyle name="Saída 10 2 8" xfId="29477" xr:uid="{7B050BA5-18D4-4CBA-9D40-954D121D59B1}"/>
    <cellStyle name="Saída 10 2 8 2" xfId="29478" xr:uid="{35F438FC-DAFF-4F4A-B6FD-070EE1B74CCF}"/>
    <cellStyle name="Saída 10 2 8 3" xfId="29479" xr:uid="{C950D0DB-0F5F-4C49-9F05-6F990BACD614}"/>
    <cellStyle name="Saída 10 2 8 4" xfId="29480" xr:uid="{7331C433-DCE4-408F-A454-F95A08D2D00C}"/>
    <cellStyle name="Saída 10 2 8 5" xfId="29481" xr:uid="{1658DA13-BA1C-43BA-8BF8-F3A345EC222F}"/>
    <cellStyle name="Saída 10 2 9" xfId="29482" xr:uid="{6D3D1356-E483-442E-963B-81DD2CDE5027}"/>
    <cellStyle name="Saída 10 2 9 2" xfId="29483" xr:uid="{36479B57-7499-451E-9EB3-313615428118}"/>
    <cellStyle name="Saída 10 2 9 3" xfId="29484" xr:uid="{4DA37149-24F1-4939-984A-EC22D8D3EA79}"/>
    <cellStyle name="Saída 10 2 9 4" xfId="29485" xr:uid="{1E0ED5A9-F2E6-41E2-88BF-1D4E1E138492}"/>
    <cellStyle name="Saída 10 2 9 5" xfId="29486" xr:uid="{A0EC7BBB-8307-4AF4-9CFF-DFD7D210B1FA}"/>
    <cellStyle name="Saída 10 3" xfId="799" xr:uid="{9E57DC3E-DCDD-4E5E-8230-5139AF7A9273}"/>
    <cellStyle name="Saída 10 3 10" xfId="29487" xr:uid="{9C39E7E3-1B4F-4C2A-9990-3A02B8DEE628}"/>
    <cellStyle name="Saída 10 3 11" xfId="29488" xr:uid="{C91D69D6-4F35-44CA-8A86-17221F9BD29A}"/>
    <cellStyle name="Saída 10 3 12" xfId="29489" xr:uid="{06FE53CD-94A1-4CC7-8DBF-4F5754EC7A90}"/>
    <cellStyle name="Saída 10 3 13" xfId="29490" xr:uid="{8E143E4C-DE98-498F-83A3-F9F160AEA4F4}"/>
    <cellStyle name="Saída 10 3 14" xfId="29491" xr:uid="{5104F3D8-2FB1-46CD-9942-450C3E2D67BE}"/>
    <cellStyle name="Saída 10 3 15" xfId="29492" xr:uid="{F61FDCF4-B9C2-4C1B-A999-0F0895144C9A}"/>
    <cellStyle name="Saída 10 3 2" xfId="1050" xr:uid="{7F1ED69A-7C32-409E-9D98-46E7AE8E782F}"/>
    <cellStyle name="Saída 10 3 2 10" xfId="29493" xr:uid="{76AE4BC0-7A72-4C86-9E24-CF086D42D350}"/>
    <cellStyle name="Saída 10 3 2 11" xfId="29494" xr:uid="{2AE36CD6-6CAC-4866-8878-658AA64A7E4C}"/>
    <cellStyle name="Saída 10 3 2 12" xfId="29495" xr:uid="{31C84D4C-5A24-438D-99C1-DE838F89E056}"/>
    <cellStyle name="Saída 10 3 2 13" xfId="29496" xr:uid="{85804B62-0DB3-4F99-B406-3ACE56FA7971}"/>
    <cellStyle name="Saída 10 3 2 14" xfId="29497" xr:uid="{1E989E56-CF0D-41DF-88B9-9C28A46D38F6}"/>
    <cellStyle name="Saída 10 3 2 15" xfId="29498" xr:uid="{D7C10933-7959-460A-A2E9-8091C9326546}"/>
    <cellStyle name="Saída 10 3 2 2" xfId="29499" xr:uid="{95C46601-3746-4C4A-8901-B122EB721318}"/>
    <cellStyle name="Saída 10 3 2 2 10" xfId="29500" xr:uid="{1D37A347-6DC9-40E2-81F1-9D51893929B9}"/>
    <cellStyle name="Saída 10 3 2 2 11" xfId="29501" xr:uid="{017299C9-9E90-46A2-B078-996E5CD62203}"/>
    <cellStyle name="Saída 10 3 2 2 2" xfId="29502" xr:uid="{60E11DBA-50C4-476E-B2C1-F923937F1BB1}"/>
    <cellStyle name="Saída 10 3 2 2 2 2" xfId="29503" xr:uid="{05F03473-25AD-44D4-A1FD-AEADC48451C7}"/>
    <cellStyle name="Saída 10 3 2 2 2 3" xfId="29504" xr:uid="{56C07B98-D521-48BE-AECE-4CD5F3323BEE}"/>
    <cellStyle name="Saída 10 3 2 2 2 4" xfId="29505" xr:uid="{198E13E1-F1EC-407D-B7C9-983D54628C27}"/>
    <cellStyle name="Saída 10 3 2 2 2 5" xfId="29506" xr:uid="{A746BE77-C9F7-4D49-829C-0743C4160F6B}"/>
    <cellStyle name="Saída 10 3 2 2 3" xfId="29507" xr:uid="{3018DFD5-5F30-4024-B0E6-0E7307CD3784}"/>
    <cellStyle name="Saída 10 3 2 2 3 2" xfId="29508" xr:uid="{20077024-FA94-477F-8285-79EAAEEC598F}"/>
    <cellStyle name="Saída 10 3 2 2 3 3" xfId="29509" xr:uid="{58854C0D-FB92-4355-8AB4-144F5F461972}"/>
    <cellStyle name="Saída 10 3 2 2 3 4" xfId="29510" xr:uid="{607A2E09-2249-42DF-AD91-9515DB7BA20B}"/>
    <cellStyle name="Saída 10 3 2 2 3 5" xfId="29511" xr:uid="{199F4BB3-DFDC-4C5E-83E3-6D974E756F3E}"/>
    <cellStyle name="Saída 10 3 2 2 4" xfId="29512" xr:uid="{973794E4-2376-4C09-985C-0928B9A036C9}"/>
    <cellStyle name="Saída 10 3 2 2 4 2" xfId="29513" xr:uid="{E4504448-0336-4810-8E13-7C071C164849}"/>
    <cellStyle name="Saída 10 3 2 2 4 3" xfId="29514" xr:uid="{BF8795C1-856F-4C3F-928D-06A6A04BD281}"/>
    <cellStyle name="Saída 10 3 2 2 4 4" xfId="29515" xr:uid="{F6CF7CE1-AB6E-4E67-9894-90C56DBBD84C}"/>
    <cellStyle name="Saída 10 3 2 2 4 5" xfId="29516" xr:uid="{C11854D6-B8DA-4E7C-AFE6-3E692E5AF99B}"/>
    <cellStyle name="Saída 10 3 2 2 5" xfId="29517" xr:uid="{BD85A482-709B-4294-972D-C439D9D64568}"/>
    <cellStyle name="Saída 10 3 2 2 5 2" xfId="29518" xr:uid="{B7453C95-E196-43A6-BF57-BDC725217871}"/>
    <cellStyle name="Saída 10 3 2 2 5 3" xfId="29519" xr:uid="{D152C37B-7B60-4D6B-8137-2E97DA15005E}"/>
    <cellStyle name="Saída 10 3 2 2 5 4" xfId="29520" xr:uid="{664671D5-5064-46F0-885C-8340AC6B0347}"/>
    <cellStyle name="Saída 10 3 2 2 5 5" xfId="29521" xr:uid="{3A69459F-53C8-46CB-AA66-EAD16043A7E7}"/>
    <cellStyle name="Saída 10 3 2 2 6" xfId="29522" xr:uid="{1B546CE8-5EE0-4370-BC45-29903117F65C}"/>
    <cellStyle name="Saída 10 3 2 2 6 2" xfId="29523" xr:uid="{3D952D6F-1A9A-4FF1-820E-B4213BCB86B5}"/>
    <cellStyle name="Saída 10 3 2 2 6 3" xfId="29524" xr:uid="{53147A4D-2712-4B75-A5F9-C4F67E96F187}"/>
    <cellStyle name="Saída 10 3 2 2 6 4" xfId="29525" xr:uid="{0EB309DF-74DC-4FF8-A279-129C16AAF3FA}"/>
    <cellStyle name="Saída 10 3 2 2 6 5" xfId="29526" xr:uid="{7D6D6E83-C29E-42DB-A01F-A45E6441ECF8}"/>
    <cellStyle name="Saída 10 3 2 2 7" xfId="29527" xr:uid="{6B03B55C-991A-4552-98F3-25C592FC6AE1}"/>
    <cellStyle name="Saída 10 3 2 2 8" xfId="29528" xr:uid="{575B270A-0796-46DA-B0CA-94877F063F08}"/>
    <cellStyle name="Saída 10 3 2 2 9" xfId="29529" xr:uid="{BE50D869-327E-45DF-AE8D-2435E139F905}"/>
    <cellStyle name="Saída 10 3 2 3" xfId="29530" xr:uid="{F38A948A-C8FD-45AB-94AC-D33316EE6C48}"/>
    <cellStyle name="Saída 10 3 2 3 10" xfId="29531" xr:uid="{CA3F165B-E501-4CE1-A496-12667892FD91}"/>
    <cellStyle name="Saída 10 3 2 3 11" xfId="29532" xr:uid="{B83D4F77-63DD-43D2-9B34-84C103E9BF29}"/>
    <cellStyle name="Saída 10 3 2 3 2" xfId="29533" xr:uid="{1F6A1A5E-3983-431F-8F96-48E4DD4B756A}"/>
    <cellStyle name="Saída 10 3 2 3 2 2" xfId="29534" xr:uid="{7BE85692-DE14-46A6-A5BF-AFEB0BFFC2EE}"/>
    <cellStyle name="Saída 10 3 2 3 2 3" xfId="29535" xr:uid="{B638DFF1-571F-42B9-B46B-793F5D4B293C}"/>
    <cellStyle name="Saída 10 3 2 3 2 4" xfId="29536" xr:uid="{C2A01807-CA82-4744-97E8-18D631E54129}"/>
    <cellStyle name="Saída 10 3 2 3 2 5" xfId="29537" xr:uid="{848EA5A5-F207-4CB9-A23F-E99EF7F53572}"/>
    <cellStyle name="Saída 10 3 2 3 3" xfId="29538" xr:uid="{6A46E408-CA48-4352-82BA-DD0B4FBD1E7B}"/>
    <cellStyle name="Saída 10 3 2 3 3 2" xfId="29539" xr:uid="{9377D7F0-CAC8-417A-8936-D9A7EDC4417D}"/>
    <cellStyle name="Saída 10 3 2 3 3 3" xfId="29540" xr:uid="{802B9440-287E-4F5D-9C7B-F8AB81534DA1}"/>
    <cellStyle name="Saída 10 3 2 3 3 4" xfId="29541" xr:uid="{0F5D0203-7A24-43FA-8D29-582E38F02DA5}"/>
    <cellStyle name="Saída 10 3 2 3 3 5" xfId="29542" xr:uid="{B1102091-BB79-4660-90A0-C21308B1D3B5}"/>
    <cellStyle name="Saída 10 3 2 3 4" xfId="29543" xr:uid="{6E437DD0-306E-40E0-80CC-6CF2AB177096}"/>
    <cellStyle name="Saída 10 3 2 3 4 2" xfId="29544" xr:uid="{A1AC8E60-55D3-4D49-9CD8-B737E4E10DBA}"/>
    <cellStyle name="Saída 10 3 2 3 4 3" xfId="29545" xr:uid="{90F6A2F6-BE17-4B51-931E-B3FEA6520E84}"/>
    <cellStyle name="Saída 10 3 2 3 4 4" xfId="29546" xr:uid="{BDF6B3AF-A6EE-4F55-A7CE-540B07CE6013}"/>
    <cellStyle name="Saída 10 3 2 3 4 5" xfId="29547" xr:uid="{EC9DABB2-AA70-4AB4-8243-781E0629A453}"/>
    <cellStyle name="Saída 10 3 2 3 5" xfId="29548" xr:uid="{481C8A46-E506-489E-850B-B1703CEF7BAF}"/>
    <cellStyle name="Saída 10 3 2 3 5 2" xfId="29549" xr:uid="{22A4FC0A-285E-4A46-88BB-7D33CA7A102D}"/>
    <cellStyle name="Saída 10 3 2 3 5 3" xfId="29550" xr:uid="{CBC83878-0F78-4FEC-8992-34A10077829F}"/>
    <cellStyle name="Saída 10 3 2 3 5 4" xfId="29551" xr:uid="{E2F096A1-8ED7-477B-A9D6-7E95D356C00A}"/>
    <cellStyle name="Saída 10 3 2 3 5 5" xfId="29552" xr:uid="{EAD777B8-017E-4BF8-ADDB-C05D77273951}"/>
    <cellStyle name="Saída 10 3 2 3 6" xfId="29553" xr:uid="{795000EF-6119-4ACF-9AB8-D30E08A7340A}"/>
    <cellStyle name="Saída 10 3 2 3 6 2" xfId="29554" xr:uid="{4DBB3DD8-4A88-4DCF-949A-AC7C2E9BA34C}"/>
    <cellStyle name="Saída 10 3 2 3 6 3" xfId="29555" xr:uid="{5BFB4583-6941-403F-A9B1-40587B84516F}"/>
    <cellStyle name="Saída 10 3 2 3 6 4" xfId="29556" xr:uid="{3DD3D964-0489-4366-911C-A5DFC452DF71}"/>
    <cellStyle name="Saída 10 3 2 3 6 5" xfId="29557" xr:uid="{B466120D-0EDA-4B90-8042-039C21E47868}"/>
    <cellStyle name="Saída 10 3 2 3 7" xfId="29558" xr:uid="{F18D01B0-87D0-44B6-8C05-02B4BF924870}"/>
    <cellStyle name="Saída 10 3 2 3 8" xfId="29559" xr:uid="{ACA24455-A8D4-4A31-9791-862CFAD23B21}"/>
    <cellStyle name="Saída 10 3 2 3 9" xfId="29560" xr:uid="{EB9E5C28-5BCF-4CED-83A9-C28C42F08695}"/>
    <cellStyle name="Saída 10 3 2 4" xfId="29561" xr:uid="{0161005F-FC72-41FD-9C2D-249FC7381CD0}"/>
    <cellStyle name="Saída 10 3 2 4 2" xfId="29562" xr:uid="{D463198F-AB67-4D50-AD90-3AC1A5CA7229}"/>
    <cellStyle name="Saída 10 3 2 4 3" xfId="29563" xr:uid="{B75C42D8-B345-42F8-B52F-C569FE4BE2E3}"/>
    <cellStyle name="Saída 10 3 2 4 4" xfId="29564" xr:uid="{A038D736-2B05-46A1-B598-4F7BF722FF2F}"/>
    <cellStyle name="Saída 10 3 2 4 5" xfId="29565" xr:uid="{F4FEF7C3-9909-416E-8390-16248101DDE0}"/>
    <cellStyle name="Saída 10 3 2 5" xfId="29566" xr:uid="{DFA35E03-1B23-4B2C-A125-1508B03EDB98}"/>
    <cellStyle name="Saída 10 3 2 5 2" xfId="29567" xr:uid="{CAA5D86F-029C-4E9E-9D5C-8DFFDB26A8D4}"/>
    <cellStyle name="Saída 10 3 2 5 3" xfId="29568" xr:uid="{E82F7CFD-5E07-408B-B14D-ADD2D84868B1}"/>
    <cellStyle name="Saída 10 3 2 5 4" xfId="29569" xr:uid="{3DAAD446-CB6C-4E7B-BB05-BAC92A7F5768}"/>
    <cellStyle name="Saída 10 3 2 5 5" xfId="29570" xr:uid="{2289E420-0B5D-4CDB-A661-28841201A868}"/>
    <cellStyle name="Saída 10 3 2 6" xfId="29571" xr:uid="{473C182C-70C5-43A9-8BF5-835876974E4D}"/>
    <cellStyle name="Saída 10 3 2 6 2" xfId="29572" xr:uid="{48CB89ED-2C32-437B-BE41-BCD6CF75D639}"/>
    <cellStyle name="Saída 10 3 2 6 3" xfId="29573" xr:uid="{7A294748-9893-4669-9AB5-080C946E821F}"/>
    <cellStyle name="Saída 10 3 2 6 4" xfId="29574" xr:uid="{9C7FD1D7-0E5D-49A4-9CBF-3F8139A2DB5D}"/>
    <cellStyle name="Saída 10 3 2 6 5" xfId="29575" xr:uid="{6E244C7D-81B6-4800-A427-B00101F7BB7F}"/>
    <cellStyle name="Saída 10 3 2 7" xfId="29576" xr:uid="{AA53D625-46F8-4B8C-801A-F73F9997A65D}"/>
    <cellStyle name="Saída 10 3 2 7 2" xfId="29577" xr:uid="{F8441928-2C9C-463C-B523-6226E94C00D6}"/>
    <cellStyle name="Saída 10 3 2 7 3" xfId="29578" xr:uid="{19B6CA32-0A03-40A0-8D51-04BC0441ADB1}"/>
    <cellStyle name="Saída 10 3 2 7 4" xfId="29579" xr:uid="{EA626E8B-6DCF-4109-9C31-6E74FCE3508D}"/>
    <cellStyle name="Saída 10 3 2 7 5" xfId="29580" xr:uid="{3F1C5376-0F04-4C8B-B937-89E933222F74}"/>
    <cellStyle name="Saída 10 3 2 8" xfId="29581" xr:uid="{A5CFF88E-92A4-4C81-82CB-9C46BAB2F9BC}"/>
    <cellStyle name="Saída 10 3 2 8 2" xfId="29582" xr:uid="{29F98510-AB3A-4388-A806-FE5BDD6CC524}"/>
    <cellStyle name="Saída 10 3 2 8 3" xfId="29583" xr:uid="{C1BCACAC-A8AF-4CA5-BC8B-02874E986CD4}"/>
    <cellStyle name="Saída 10 3 2 8 4" xfId="29584" xr:uid="{45CD94E4-A01D-4838-89ED-98F9D3B9CCA8}"/>
    <cellStyle name="Saída 10 3 2 8 5" xfId="29585" xr:uid="{17F07D94-5C8F-4AF4-89A8-FA7DDAAC7AA5}"/>
    <cellStyle name="Saída 10 3 2 9" xfId="29586" xr:uid="{022B927E-A3A4-42A9-8240-9DDDF04C7E0A}"/>
    <cellStyle name="Saída 10 3 3" xfId="29587" xr:uid="{576DFB10-7F40-49A9-9227-E7AAFDE338B1}"/>
    <cellStyle name="Saída 10 3 3 10" xfId="29588" xr:uid="{941D874D-7A0D-4BC2-B52E-E8061DBC1D62}"/>
    <cellStyle name="Saída 10 3 3 11" xfId="29589" xr:uid="{1552F012-929D-41EF-A89B-FF88D52D1D1D}"/>
    <cellStyle name="Saída 10 3 3 2" xfId="29590" xr:uid="{9DDFB88C-A8C8-48C8-B73A-328CDB8CAD43}"/>
    <cellStyle name="Saída 10 3 3 2 2" xfId="29591" xr:uid="{BC51B1A2-98E7-4E4D-8DC7-DFC0C91DDD35}"/>
    <cellStyle name="Saída 10 3 3 2 3" xfId="29592" xr:uid="{96A738B6-8197-454F-B4DF-D6AA7B1A95CF}"/>
    <cellStyle name="Saída 10 3 3 2 4" xfId="29593" xr:uid="{FEEFF8EF-6CF6-4C8D-832B-2E5C70261008}"/>
    <cellStyle name="Saída 10 3 3 2 5" xfId="29594" xr:uid="{C1952CA4-443B-47CB-B357-89135D425FF5}"/>
    <cellStyle name="Saída 10 3 3 3" xfId="29595" xr:uid="{34493FE9-4461-49A6-8E6B-C60E73D68A57}"/>
    <cellStyle name="Saída 10 3 3 3 2" xfId="29596" xr:uid="{8218A941-1C9F-414A-8F9C-FF65B5695584}"/>
    <cellStyle name="Saída 10 3 3 3 3" xfId="29597" xr:uid="{7EB797E6-2332-4DBE-83EE-312CD6B96DBE}"/>
    <cellStyle name="Saída 10 3 3 3 4" xfId="29598" xr:uid="{9E0673C5-9B58-4BBC-8120-8DF38BB46208}"/>
    <cellStyle name="Saída 10 3 3 3 5" xfId="29599" xr:uid="{BAE8F1E1-E0CE-4047-B2C2-6FE94933442C}"/>
    <cellStyle name="Saída 10 3 3 4" xfId="29600" xr:uid="{B578DC2B-987B-4D2B-873D-E6C088C9AD97}"/>
    <cellStyle name="Saída 10 3 3 4 2" xfId="29601" xr:uid="{96AC1C9B-169D-44AF-8D5F-9086A53111D0}"/>
    <cellStyle name="Saída 10 3 3 4 3" xfId="29602" xr:uid="{1815D4E1-80F4-444A-A007-9118B2BE1776}"/>
    <cellStyle name="Saída 10 3 3 4 4" xfId="29603" xr:uid="{9953CA6B-14C9-4848-BF3F-9B93B3F68C06}"/>
    <cellStyle name="Saída 10 3 3 4 5" xfId="29604" xr:uid="{E81C64AB-A788-4798-B1C0-B55D292AC61F}"/>
    <cellStyle name="Saída 10 3 3 5" xfId="29605" xr:uid="{B8631688-453B-450E-B8B7-579540F29344}"/>
    <cellStyle name="Saída 10 3 3 5 2" xfId="29606" xr:uid="{AD0FDB97-82AD-459B-A869-D6BC15F85782}"/>
    <cellStyle name="Saída 10 3 3 5 3" xfId="29607" xr:uid="{DF3EE901-1F6D-475A-BC0D-CAFEAEF7F81C}"/>
    <cellStyle name="Saída 10 3 3 5 4" xfId="29608" xr:uid="{2D5F6AD5-E016-4319-B26A-7F6EAED4F1A7}"/>
    <cellStyle name="Saída 10 3 3 5 5" xfId="29609" xr:uid="{BAEB0C1A-DBE3-4494-96B5-955FA53DBFFE}"/>
    <cellStyle name="Saída 10 3 3 6" xfId="29610" xr:uid="{B22A2B81-0089-4B5F-BF36-153806102A52}"/>
    <cellStyle name="Saída 10 3 3 6 2" xfId="29611" xr:uid="{668384C0-43C0-4F7A-8379-A871FAF84323}"/>
    <cellStyle name="Saída 10 3 3 6 3" xfId="29612" xr:uid="{8FAD3BE9-1A10-461C-9C06-3EDAE3FBBBB8}"/>
    <cellStyle name="Saída 10 3 3 6 4" xfId="29613" xr:uid="{20CA6B70-200F-4704-81A9-C9D3699F66A4}"/>
    <cellStyle name="Saída 10 3 3 6 5" xfId="29614" xr:uid="{09347F06-6887-48CF-8D92-A33BF2C8F58B}"/>
    <cellStyle name="Saída 10 3 3 7" xfId="29615" xr:uid="{707F0D96-FC7A-44C7-B8C3-0B6D5CC3ED6C}"/>
    <cellStyle name="Saída 10 3 3 8" xfId="29616" xr:uid="{8F1B8E0A-D0B8-40F9-ADF2-A226F9D9BFB8}"/>
    <cellStyle name="Saída 10 3 3 9" xfId="29617" xr:uid="{52808A74-84F8-4B5C-9160-CD20EAA3697A}"/>
    <cellStyle name="Saída 10 3 4" xfId="29618" xr:uid="{9DFA40D1-C08E-466D-AF02-8E78E10B795E}"/>
    <cellStyle name="Saída 10 3 4 10" xfId="29619" xr:uid="{BC416D16-9D0D-4236-BBF7-19EE34E7771F}"/>
    <cellStyle name="Saída 10 3 4 11" xfId="29620" xr:uid="{C4247854-70E2-493B-AE13-60D4C17089A4}"/>
    <cellStyle name="Saída 10 3 4 2" xfId="29621" xr:uid="{70164C43-CE64-419C-9302-151E97F4285D}"/>
    <cellStyle name="Saída 10 3 4 2 2" xfId="29622" xr:uid="{6306C59F-F53D-40E8-9841-CE0B58FAC10D}"/>
    <cellStyle name="Saída 10 3 4 2 3" xfId="29623" xr:uid="{5685B2F3-3CDC-4F20-A79F-EF8DC543BCC3}"/>
    <cellStyle name="Saída 10 3 4 2 4" xfId="29624" xr:uid="{75142FC6-B9EC-498B-A6CC-8C3ABA3AA104}"/>
    <cellStyle name="Saída 10 3 4 2 5" xfId="29625" xr:uid="{E2446AD0-6BA1-4FAD-9973-C285B49A31A2}"/>
    <cellStyle name="Saída 10 3 4 3" xfId="29626" xr:uid="{C5381A72-0C1E-4061-8354-06181E86DBFF}"/>
    <cellStyle name="Saída 10 3 4 3 2" xfId="29627" xr:uid="{65330854-334D-46D0-963F-75E3AF5301AF}"/>
    <cellStyle name="Saída 10 3 4 3 3" xfId="29628" xr:uid="{1E1F3EE7-14D5-4356-9932-88B0BA85C505}"/>
    <cellStyle name="Saída 10 3 4 3 4" xfId="29629" xr:uid="{C466868B-8DD0-4C3F-B5C7-54D4C395FF07}"/>
    <cellStyle name="Saída 10 3 4 3 5" xfId="29630" xr:uid="{EB48A8D0-8ACE-4F3B-900D-15479908B253}"/>
    <cellStyle name="Saída 10 3 4 4" xfId="29631" xr:uid="{72AC2951-E2FB-4828-ACB2-80D5400150AC}"/>
    <cellStyle name="Saída 10 3 4 4 2" xfId="29632" xr:uid="{BA48FEE1-7667-497F-84E6-44189FABC949}"/>
    <cellStyle name="Saída 10 3 4 4 3" xfId="29633" xr:uid="{8670F6BA-170E-40B0-BF9B-9D71ADE7B099}"/>
    <cellStyle name="Saída 10 3 4 4 4" xfId="29634" xr:uid="{F1F57CA8-70C7-4DA6-AE53-B3ABB58A1375}"/>
    <cellStyle name="Saída 10 3 4 4 5" xfId="29635" xr:uid="{29FF42CA-FCD2-420F-8E44-3BD5F2A5A19A}"/>
    <cellStyle name="Saída 10 3 4 5" xfId="29636" xr:uid="{E0B6995B-FA35-49EC-8AAB-BDCA18595F09}"/>
    <cellStyle name="Saída 10 3 4 5 2" xfId="29637" xr:uid="{DFAA16A0-24F9-415B-8D07-AC0EE5210A68}"/>
    <cellStyle name="Saída 10 3 4 5 3" xfId="29638" xr:uid="{F55401D9-EE9A-4C8E-AA55-DA34142F138D}"/>
    <cellStyle name="Saída 10 3 4 5 4" xfId="29639" xr:uid="{6D96C19D-1DF4-4776-9AAF-9D2B6C5A348E}"/>
    <cellStyle name="Saída 10 3 4 5 5" xfId="29640" xr:uid="{D4AFE507-6E3E-4849-B8C5-E84CCA9C9BDD}"/>
    <cellStyle name="Saída 10 3 4 6" xfId="29641" xr:uid="{9D53100B-A893-4D07-AF87-988D596DA2E0}"/>
    <cellStyle name="Saída 10 3 4 6 2" xfId="29642" xr:uid="{AACA5A9C-6331-4B77-9C4D-2B287C9A182A}"/>
    <cellStyle name="Saída 10 3 4 6 3" xfId="29643" xr:uid="{C6CF64FE-63E2-4C35-94C8-0064C5006BD0}"/>
    <cellStyle name="Saída 10 3 4 6 4" xfId="29644" xr:uid="{C415C71B-05E2-4D37-9184-FBD4D0C694D9}"/>
    <cellStyle name="Saída 10 3 4 6 5" xfId="29645" xr:uid="{DDDBC30F-A4CD-43DF-B761-6BA214A7D531}"/>
    <cellStyle name="Saída 10 3 4 7" xfId="29646" xr:uid="{7902400E-8CE8-4CCB-BC14-B57F06B67BE8}"/>
    <cellStyle name="Saída 10 3 4 8" xfId="29647" xr:uid="{ACC8D803-D6EF-4AB6-9F15-C58318BDDF06}"/>
    <cellStyle name="Saída 10 3 4 9" xfId="29648" xr:uid="{49C05F9A-F211-4D7A-9B1A-F0F0E40BD802}"/>
    <cellStyle name="Saída 10 3 5" xfId="29649" xr:uid="{7B156856-7854-4244-9835-221187DAA6C3}"/>
    <cellStyle name="Saída 10 3 5 10" xfId="29650" xr:uid="{7C761068-DC07-48E3-BE16-7C07B11D76E9}"/>
    <cellStyle name="Saída 10 3 5 11" xfId="29651" xr:uid="{BDCE6E2A-4D27-49AF-8A66-BF394EADC613}"/>
    <cellStyle name="Saída 10 3 5 2" xfId="29652" xr:uid="{FC9256F9-6B82-4514-9695-5ED4D7223AAA}"/>
    <cellStyle name="Saída 10 3 5 2 2" xfId="29653" xr:uid="{3CC358A3-9099-4C6A-BBAC-3FB6332B1ED2}"/>
    <cellStyle name="Saída 10 3 5 2 3" xfId="29654" xr:uid="{9DA95260-8CDF-43E8-BEB5-39444FF9D76F}"/>
    <cellStyle name="Saída 10 3 5 2 4" xfId="29655" xr:uid="{8315D796-AC72-4F75-BD95-A285BAE0947C}"/>
    <cellStyle name="Saída 10 3 5 2 5" xfId="29656" xr:uid="{725C2263-3496-4C56-A300-CA2D164334B7}"/>
    <cellStyle name="Saída 10 3 5 3" xfId="29657" xr:uid="{EBE8804A-64DA-41C5-9A9E-128530BAE226}"/>
    <cellStyle name="Saída 10 3 5 3 2" xfId="29658" xr:uid="{ED3772B1-81AA-42E3-BDDC-57F3BDA9108B}"/>
    <cellStyle name="Saída 10 3 5 3 3" xfId="29659" xr:uid="{4D38E09A-A460-45B9-B09B-7ED9B97B159A}"/>
    <cellStyle name="Saída 10 3 5 3 4" xfId="29660" xr:uid="{A45A7FA2-861F-489F-BD72-8027FF9A7465}"/>
    <cellStyle name="Saída 10 3 5 3 5" xfId="29661" xr:uid="{1C9A8BB7-D946-4BD7-82E5-C1BCF959DA79}"/>
    <cellStyle name="Saída 10 3 5 4" xfId="29662" xr:uid="{29A9B832-649B-4876-851F-333FDABEACB5}"/>
    <cellStyle name="Saída 10 3 5 4 2" xfId="29663" xr:uid="{149EB18A-70B1-4F7E-AC41-C4ED9236649F}"/>
    <cellStyle name="Saída 10 3 5 4 3" xfId="29664" xr:uid="{EA2AFCA8-6383-4ACC-ABD2-6DC0D68A12B6}"/>
    <cellStyle name="Saída 10 3 5 4 4" xfId="29665" xr:uid="{A6C778AA-2CA9-45E4-8904-5810ADA41554}"/>
    <cellStyle name="Saída 10 3 5 4 5" xfId="29666" xr:uid="{A416342B-5C6A-46E0-A488-D705662EC568}"/>
    <cellStyle name="Saída 10 3 5 5" xfId="29667" xr:uid="{202CF668-B427-46D4-AF53-15617E6441B0}"/>
    <cellStyle name="Saída 10 3 5 5 2" xfId="29668" xr:uid="{177DAE39-4376-409A-BF81-9D1F2D9E2238}"/>
    <cellStyle name="Saída 10 3 5 5 3" xfId="29669" xr:uid="{749AF3B1-C926-4D07-A53B-3C94FBCA8B84}"/>
    <cellStyle name="Saída 10 3 5 5 4" xfId="29670" xr:uid="{F9875890-F0E0-4495-A920-83BD45AF9F78}"/>
    <cellStyle name="Saída 10 3 5 5 5" xfId="29671" xr:uid="{EC367183-0555-42CE-9BAF-827CA00BC7AB}"/>
    <cellStyle name="Saída 10 3 5 6" xfId="29672" xr:uid="{70924155-5935-41DE-BFE9-EC03F12E8E9D}"/>
    <cellStyle name="Saída 10 3 5 6 2" xfId="29673" xr:uid="{E9B214D1-EAE9-4377-ACE0-401A25C90C1A}"/>
    <cellStyle name="Saída 10 3 5 6 3" xfId="29674" xr:uid="{BFAB4D73-4EE9-46F5-AFC6-DE9D3E7F64F7}"/>
    <cellStyle name="Saída 10 3 5 6 4" xfId="29675" xr:uid="{643F9244-18A9-4A9D-B54B-52AA21F23007}"/>
    <cellStyle name="Saída 10 3 5 6 5" xfId="29676" xr:uid="{FF5EC598-0B72-4439-B1C2-A83C74E2CCDC}"/>
    <cellStyle name="Saída 10 3 5 7" xfId="29677" xr:uid="{13F92ED2-6EF3-411E-A8D5-293B6A8560F9}"/>
    <cellStyle name="Saída 10 3 5 8" xfId="29678" xr:uid="{484094EC-1CBB-4A54-8271-CD2D03D5F421}"/>
    <cellStyle name="Saída 10 3 5 9" xfId="29679" xr:uid="{BCCBF479-86CE-4ED9-A0FE-E1BC17F61A23}"/>
    <cellStyle name="Saída 10 3 6" xfId="29680" xr:uid="{5688535A-904A-4EE8-8332-75A87803708E}"/>
    <cellStyle name="Saída 10 3 6 2" xfId="29681" xr:uid="{844A0442-F57A-4E15-8CB9-F317EFF168B9}"/>
    <cellStyle name="Saída 10 3 6 3" xfId="29682" xr:uid="{B0A96A24-7D1F-4448-9A47-355314C1ABE4}"/>
    <cellStyle name="Saída 10 3 6 4" xfId="29683" xr:uid="{447E617B-A915-44E2-8333-F70763D587CB}"/>
    <cellStyle name="Saída 10 3 6 5" xfId="29684" xr:uid="{A6138D94-4417-43D7-B647-CB20F0CAF828}"/>
    <cellStyle name="Saída 10 3 7" xfId="29685" xr:uid="{D6B2F9F9-AF06-461E-8FF7-BB675E9F13DD}"/>
    <cellStyle name="Saída 10 3 7 2" xfId="29686" xr:uid="{AC1D6884-4610-42B3-A9A4-E70C09BB65CA}"/>
    <cellStyle name="Saída 10 3 7 3" xfId="29687" xr:uid="{9E7779EC-176B-4004-B800-A4F54F81CB5A}"/>
    <cellStyle name="Saída 10 3 7 4" xfId="29688" xr:uid="{C2A277F7-D44D-4D16-96C8-5249797C61D2}"/>
    <cellStyle name="Saída 10 3 7 5" xfId="29689" xr:uid="{03A7ACA2-40D5-426A-836B-72EF954E899A}"/>
    <cellStyle name="Saída 10 3 8" xfId="29690" xr:uid="{A7F1171C-666B-495E-A195-09B9D54ECC60}"/>
    <cellStyle name="Saída 10 3 8 2" xfId="29691" xr:uid="{51497BBA-9CF5-45AD-A80B-C3B6AA1CBBFE}"/>
    <cellStyle name="Saída 10 3 8 3" xfId="29692" xr:uid="{352A2675-92CA-4267-B0FF-E4DD4DB869C3}"/>
    <cellStyle name="Saída 10 3 8 4" xfId="29693" xr:uid="{3B529147-C64F-4E7D-B23D-70C8AC98C87F}"/>
    <cellStyle name="Saída 10 3 8 5" xfId="29694" xr:uid="{52755719-BABC-47B4-814A-FA6F49DFDB9F}"/>
    <cellStyle name="Saída 10 3 9" xfId="29695" xr:uid="{FDA115D0-C84A-4B93-A339-691C04965472}"/>
    <cellStyle name="Saída 10 3 9 2" xfId="29696" xr:uid="{3014DB49-B301-4479-9F5D-96422B05BDB2}"/>
    <cellStyle name="Saída 10 3 9 3" xfId="29697" xr:uid="{F8671213-EE24-4D86-B14C-9E4EBAF3E683}"/>
    <cellStyle name="Saída 10 3 9 4" xfId="29698" xr:uid="{3F2954AC-24A9-4308-9ABF-1CE77272B53E}"/>
    <cellStyle name="Saída 10 3 9 5" xfId="29699" xr:uid="{4B98FBC8-AFC8-468E-8B9B-80930174A18D}"/>
    <cellStyle name="Saída 10 4" xfId="29700" xr:uid="{AD4F254B-4129-466E-BC13-AFBABFD336A9}"/>
    <cellStyle name="Saída 10 4 10" xfId="29701" xr:uid="{6EB1ADEF-8479-49BF-B3C1-9570358A22EE}"/>
    <cellStyle name="Saída 10 4 11" xfId="29702" xr:uid="{A34537F7-A76C-442E-9AFD-D241DE689C0A}"/>
    <cellStyle name="Saída 10 4 2" xfId="29703" xr:uid="{0B794D09-1D69-414A-BC75-1956B212B250}"/>
    <cellStyle name="Saída 10 4 2 2" xfId="29704" xr:uid="{ED318E2F-2EC1-4B2B-85A8-C1DFAEA02DD4}"/>
    <cellStyle name="Saída 10 4 2 3" xfId="29705" xr:uid="{CF9A83DC-A1E1-4A77-94C8-CF5837724D5C}"/>
    <cellStyle name="Saída 10 4 2 4" xfId="29706" xr:uid="{971F454A-A6A1-4C3A-8AFC-1F876F20134A}"/>
    <cellStyle name="Saída 10 4 2 5" xfId="29707" xr:uid="{8BBF6542-5EBD-43DF-9BEC-F81EF274EDCC}"/>
    <cellStyle name="Saída 10 4 3" xfId="29708" xr:uid="{B6EE8B47-A728-4E0A-B2E1-CCAE94D6C113}"/>
    <cellStyle name="Saída 10 4 3 2" xfId="29709" xr:uid="{42353F75-31CA-4BCD-A42C-513AEEF32581}"/>
    <cellStyle name="Saída 10 4 3 3" xfId="29710" xr:uid="{BBA7438D-F0C7-4F54-872D-9A3E2884B41C}"/>
    <cellStyle name="Saída 10 4 3 4" xfId="29711" xr:uid="{4F41F7DB-523E-4403-999D-17C9A01293AB}"/>
    <cellStyle name="Saída 10 4 3 5" xfId="29712" xr:uid="{8910B1A8-58F7-4006-B2F2-B67CC968E89C}"/>
    <cellStyle name="Saída 10 4 4" xfId="29713" xr:uid="{37D3562D-4894-4FDE-861A-40F968BA96DA}"/>
    <cellStyle name="Saída 10 4 4 2" xfId="29714" xr:uid="{315ACA31-B5C8-46A1-BDFD-A7801BBBA080}"/>
    <cellStyle name="Saída 10 4 4 3" xfId="29715" xr:uid="{EFC100EA-665C-4875-B5F9-ADF068983A7B}"/>
    <cellStyle name="Saída 10 4 4 4" xfId="29716" xr:uid="{3436533F-0F52-414C-BE07-25CE8023BC4C}"/>
    <cellStyle name="Saída 10 4 4 5" xfId="29717" xr:uid="{D6F7F0C5-A581-4463-866D-24E6026A2FC2}"/>
    <cellStyle name="Saída 10 4 5" xfId="29718" xr:uid="{46546218-ABB4-479B-A367-0E6EFB50C703}"/>
    <cellStyle name="Saída 10 4 5 2" xfId="29719" xr:uid="{64B87E04-7709-416E-9B5D-9E391595A96B}"/>
    <cellStyle name="Saída 10 4 5 3" xfId="29720" xr:uid="{BFB4E69D-929D-468B-95D9-9110C5598F4D}"/>
    <cellStyle name="Saída 10 4 5 4" xfId="29721" xr:uid="{AABDD702-F189-4CB7-924A-C983A6FEAC5F}"/>
    <cellStyle name="Saída 10 4 5 5" xfId="29722" xr:uid="{8D617769-2BF8-438A-BFFE-6D76FD83DCEC}"/>
    <cellStyle name="Saída 10 4 6" xfId="29723" xr:uid="{223E2B68-8278-4A6D-B5C4-8DCA421080EF}"/>
    <cellStyle name="Saída 10 4 6 2" xfId="29724" xr:uid="{B3EE302A-8233-407E-AF19-744BE9729CF7}"/>
    <cellStyle name="Saída 10 4 6 3" xfId="29725" xr:uid="{C9340AA5-3522-4364-8261-B6FA457FEFA7}"/>
    <cellStyle name="Saída 10 4 6 4" xfId="29726" xr:uid="{2A0098B9-C432-4F07-A5CE-C7ED790D8809}"/>
    <cellStyle name="Saída 10 4 6 5" xfId="29727" xr:uid="{D542C255-AE44-4F75-BD23-2A303533100B}"/>
    <cellStyle name="Saída 10 4 7" xfId="29728" xr:uid="{863256A8-78C3-4D72-B10C-E9BAF83D611D}"/>
    <cellStyle name="Saída 10 4 8" xfId="29729" xr:uid="{69C5E9F8-FE86-4C1A-ADB3-E2916530E686}"/>
    <cellStyle name="Saída 10 4 9" xfId="29730" xr:uid="{05013D4C-D121-4D17-88C8-EA9353860438}"/>
    <cellStyle name="Saída 10 5" xfId="29731" xr:uid="{221967DA-EB82-4472-91A2-F86313AEBB48}"/>
    <cellStyle name="Saída 10 5 10" xfId="29732" xr:uid="{0003C756-F07F-4780-B6B0-383634DBCD80}"/>
    <cellStyle name="Saída 10 5 11" xfId="29733" xr:uid="{22257B84-A87F-4DBB-AC07-CD344EC69F5B}"/>
    <cellStyle name="Saída 10 5 2" xfId="29734" xr:uid="{8027F4AF-6855-4A7A-9B4E-3695DF68ADFF}"/>
    <cellStyle name="Saída 10 5 2 2" xfId="29735" xr:uid="{5DCC5156-F50B-45D5-B416-BF36997980FE}"/>
    <cellStyle name="Saída 10 5 2 3" xfId="29736" xr:uid="{3CFDA1D0-0466-47D7-80F8-3AF63CCF38FD}"/>
    <cellStyle name="Saída 10 5 2 4" xfId="29737" xr:uid="{DEBE98AE-5CD4-4D93-8FEF-795AEEA34CF4}"/>
    <cellStyle name="Saída 10 5 2 5" xfId="29738" xr:uid="{F17241E1-056B-4F33-93D0-DC8001A87DCE}"/>
    <cellStyle name="Saída 10 5 3" xfId="29739" xr:uid="{51DAE5D0-4B1A-4F5C-8F99-162570AF94E0}"/>
    <cellStyle name="Saída 10 5 3 2" xfId="29740" xr:uid="{0E5F4E6F-6829-4C55-9965-6381C3DB5F0A}"/>
    <cellStyle name="Saída 10 5 3 3" xfId="29741" xr:uid="{900630A3-B328-48FE-A6CE-AE312F151C52}"/>
    <cellStyle name="Saída 10 5 3 4" xfId="29742" xr:uid="{7B42941F-24E5-4797-BDDC-3CA8B16C91D2}"/>
    <cellStyle name="Saída 10 5 3 5" xfId="29743" xr:uid="{43F33F97-D661-49FA-A5BB-1136DF675608}"/>
    <cellStyle name="Saída 10 5 4" xfId="29744" xr:uid="{CDBD2CBD-59EE-4980-9944-278E58DC804D}"/>
    <cellStyle name="Saída 10 5 4 2" xfId="29745" xr:uid="{C4820174-F037-4BAB-8765-55944CF61008}"/>
    <cellStyle name="Saída 10 5 4 3" xfId="29746" xr:uid="{8F35C4AB-92CA-40C9-BE57-73B7D7055122}"/>
    <cellStyle name="Saída 10 5 4 4" xfId="29747" xr:uid="{277F7357-3708-409A-ABEB-C91FA246CEAB}"/>
    <cellStyle name="Saída 10 5 4 5" xfId="29748" xr:uid="{1B13EC6C-B478-4379-879B-EF7BA20EC362}"/>
    <cellStyle name="Saída 10 5 5" xfId="29749" xr:uid="{C88BFF91-B795-4DDE-8B48-10B4BE268F2A}"/>
    <cellStyle name="Saída 10 5 5 2" xfId="29750" xr:uid="{30B7A969-ECC1-4000-9C6C-9A88708FCCA9}"/>
    <cellStyle name="Saída 10 5 5 3" xfId="29751" xr:uid="{33E430CA-3423-48A2-9C29-0F78EBF3C79B}"/>
    <cellStyle name="Saída 10 5 5 4" xfId="29752" xr:uid="{4042B533-7110-4170-A03E-8D8434D84CD7}"/>
    <cellStyle name="Saída 10 5 5 5" xfId="29753" xr:uid="{93CE075F-A161-4E9D-89FD-C5AAA6FC8133}"/>
    <cellStyle name="Saída 10 5 6" xfId="29754" xr:uid="{0EFE2E90-54ED-48A2-A873-604580026702}"/>
    <cellStyle name="Saída 10 5 6 2" xfId="29755" xr:uid="{E5FE5C1B-9B55-4D4B-8094-567A836CF296}"/>
    <cellStyle name="Saída 10 5 6 3" xfId="29756" xr:uid="{3B294BAE-C538-4784-B342-08E8820A4AB0}"/>
    <cellStyle name="Saída 10 5 6 4" xfId="29757" xr:uid="{AD209CD9-EEDA-4D87-83FE-828AD422BCD7}"/>
    <cellStyle name="Saída 10 5 6 5" xfId="29758" xr:uid="{C2BC91B2-B52D-43EC-B0AD-2433A1992AAB}"/>
    <cellStyle name="Saída 10 5 7" xfId="29759" xr:uid="{D79523CF-2B36-4401-BCC0-10F406F9ABF7}"/>
    <cellStyle name="Saída 10 5 8" xfId="29760" xr:uid="{77FFC1A4-9772-4D3B-8F24-B3FED9FE3892}"/>
    <cellStyle name="Saída 10 5 9" xfId="29761" xr:uid="{F912C974-5E21-49AB-972F-EC2D7CE24E4D}"/>
    <cellStyle name="Saída 10 6" xfId="29762" xr:uid="{07FBF944-A54A-4E03-8D23-BF80790D5998}"/>
    <cellStyle name="Saída 10 6 10" xfId="29763" xr:uid="{B75224FF-D000-423B-9CEC-600047866546}"/>
    <cellStyle name="Saída 10 6 11" xfId="29764" xr:uid="{564B1335-6410-4CBB-A1D8-EE9840448808}"/>
    <cellStyle name="Saída 10 6 2" xfId="29765" xr:uid="{180F06B1-6A8A-43E6-902C-84A1B72B1E30}"/>
    <cellStyle name="Saída 10 6 2 2" xfId="29766" xr:uid="{C9768F37-2D13-4DED-8587-B207E94B3DA7}"/>
    <cellStyle name="Saída 10 6 2 3" xfId="29767" xr:uid="{50839877-E57E-4680-AFA9-4ECC1B14AB25}"/>
    <cellStyle name="Saída 10 6 2 4" xfId="29768" xr:uid="{21135654-7252-4513-92E7-953C2C17E3E6}"/>
    <cellStyle name="Saída 10 6 2 5" xfId="29769" xr:uid="{DB7A16E8-4F5B-4F08-8021-BE09CD0C9291}"/>
    <cellStyle name="Saída 10 6 3" xfId="29770" xr:uid="{37986A05-AA17-4E7F-BCD1-86A2DB6B0A82}"/>
    <cellStyle name="Saída 10 6 3 2" xfId="29771" xr:uid="{4F69AB44-C020-444F-BB0E-40346B19AE7B}"/>
    <cellStyle name="Saída 10 6 3 3" xfId="29772" xr:uid="{9E77A17D-3BFA-46B7-A505-7AF3A8270E48}"/>
    <cellStyle name="Saída 10 6 3 4" xfId="29773" xr:uid="{8E24121D-1A44-4DDC-B455-9015A4495113}"/>
    <cellStyle name="Saída 10 6 3 5" xfId="29774" xr:uid="{5E40987B-8D7A-4372-857E-47F0393346C6}"/>
    <cellStyle name="Saída 10 6 4" xfId="29775" xr:uid="{0E4E6AD8-A51F-4E90-A15E-B10BC3784A37}"/>
    <cellStyle name="Saída 10 6 4 2" xfId="29776" xr:uid="{5132CB74-67D0-475D-8397-48A4009487EE}"/>
    <cellStyle name="Saída 10 6 4 3" xfId="29777" xr:uid="{C0EDC2B0-71B1-4A99-A77C-D8760B4C40EC}"/>
    <cellStyle name="Saída 10 6 4 4" xfId="29778" xr:uid="{EB95ABC0-F964-48C2-AEF2-C0792DCEA62A}"/>
    <cellStyle name="Saída 10 6 4 5" xfId="29779" xr:uid="{84CC9664-7767-4229-9A11-1529AC60BA9C}"/>
    <cellStyle name="Saída 10 6 5" xfId="29780" xr:uid="{CAEC18F5-8BCA-44E5-809A-715A48DA5B94}"/>
    <cellStyle name="Saída 10 6 5 2" xfId="29781" xr:uid="{9E9768A5-8537-4A70-8099-5175A062CBE7}"/>
    <cellStyle name="Saída 10 6 5 3" xfId="29782" xr:uid="{4EB2EE66-5359-4689-B932-3E2F70FE6E24}"/>
    <cellStyle name="Saída 10 6 5 4" xfId="29783" xr:uid="{DFAEA664-F23C-481C-AB6B-D5D57F6081F8}"/>
    <cellStyle name="Saída 10 6 5 5" xfId="29784" xr:uid="{9125D1DC-5793-430C-B2F7-7881B3DC4620}"/>
    <cellStyle name="Saída 10 6 6" xfId="29785" xr:uid="{B5C18D8B-93E4-4F19-97E5-93F0A25887CC}"/>
    <cellStyle name="Saída 10 6 6 2" xfId="29786" xr:uid="{A03EE9EC-38AB-4BF3-A514-3768FA5B2F00}"/>
    <cellStyle name="Saída 10 6 6 3" xfId="29787" xr:uid="{F5C06D65-F3E7-41FF-ABA4-0D246F80006C}"/>
    <cellStyle name="Saída 10 6 6 4" xfId="29788" xr:uid="{261A2669-A343-4BC1-ABB4-BEA1E74F4411}"/>
    <cellStyle name="Saída 10 6 6 5" xfId="29789" xr:uid="{03FA2F77-21FC-403D-8480-AB5EA371729E}"/>
    <cellStyle name="Saída 10 6 7" xfId="29790" xr:uid="{9EF7450D-6160-4ADC-B127-9FD462A89112}"/>
    <cellStyle name="Saída 10 6 8" xfId="29791" xr:uid="{6B1BBD9D-3506-491A-8C99-96A0D03C26CD}"/>
    <cellStyle name="Saída 10 6 9" xfId="29792" xr:uid="{3FF87347-25B0-4CA8-967D-E0C6C725F988}"/>
    <cellStyle name="Saída 10 7" xfId="29793" xr:uid="{02872C73-0739-4F31-AFA8-047CB9096937}"/>
    <cellStyle name="Saída 10 7 2" xfId="29794" xr:uid="{69DF1EEF-1B43-4AF6-A69B-A08FCCB00919}"/>
    <cellStyle name="Saída 10 7 3" xfId="29795" xr:uid="{F5A895E0-49BF-4197-910C-AA1422AE3168}"/>
    <cellStyle name="Saída 10 7 4" xfId="29796" xr:uid="{60A28ADA-86D9-4A2D-81FF-B7CE5DCE5C6F}"/>
    <cellStyle name="Saída 10 7 5" xfId="29797" xr:uid="{C4DDC7B4-6915-4227-875A-EB9DD6CE3D51}"/>
    <cellStyle name="Saída 10 8" xfId="29798" xr:uid="{48265AB7-B200-476F-B65D-E71C70FDEE3E}"/>
    <cellStyle name="Saída 10 8 2" xfId="29799" xr:uid="{4985264D-75ED-4D3E-9173-61B5A08DDE72}"/>
    <cellStyle name="Saída 10 8 3" xfId="29800" xr:uid="{5718864B-4B6C-4F35-A6F4-4CFC68C707F0}"/>
    <cellStyle name="Saída 10 8 4" xfId="29801" xr:uid="{E1685511-D114-40F4-8F9E-EB96B58441AE}"/>
    <cellStyle name="Saída 10 8 5" xfId="29802" xr:uid="{A3B6A561-1B50-4319-9C36-0E9773CE26F3}"/>
    <cellStyle name="Saída 10 9" xfId="29803" xr:uid="{26378F50-BA9C-4CCE-B233-EDC564771D91}"/>
    <cellStyle name="Saída 10 9 2" xfId="29804" xr:uid="{495E708D-9194-47B3-B008-7759D45559FE}"/>
    <cellStyle name="Saída 10 9 3" xfId="29805" xr:uid="{750A2C9D-006C-485A-BD10-74311D345B14}"/>
    <cellStyle name="Saída 10 9 4" xfId="29806" xr:uid="{DEF11D9D-3B39-4E54-A8DF-BDB8E1B1223A}"/>
    <cellStyle name="Saída 10 9 5" xfId="29807" xr:uid="{FD913D94-863D-4BCA-8305-1B3CCDAFD3D0}"/>
    <cellStyle name="Saída 11" xfId="672" xr:uid="{3AA189CB-3A9A-4AFE-83A5-E7035469DADD}"/>
    <cellStyle name="Saída 11 10" xfId="29808" xr:uid="{C2E10839-595B-4439-9788-6144E9E4B559}"/>
    <cellStyle name="Saída 11 10 2" xfId="29809" xr:uid="{45D6CFC9-9EED-497F-A94F-6A26AF7DAD15}"/>
    <cellStyle name="Saída 11 10 3" xfId="29810" xr:uid="{B8F2DB90-CA64-4767-86D5-63597D7F868D}"/>
    <cellStyle name="Saída 11 10 4" xfId="29811" xr:uid="{2F4F81DD-53D0-42CA-A960-C6EA51FC22A6}"/>
    <cellStyle name="Saída 11 10 5" xfId="29812" xr:uid="{37D50995-5E06-4710-B2F4-CF18B6D48AFD}"/>
    <cellStyle name="Saída 11 11" xfId="29813" xr:uid="{9F6C8842-D779-4404-91B4-064BC7338C00}"/>
    <cellStyle name="Saída 11 11 2" xfId="29814" xr:uid="{782E90CE-E21E-4D62-B03B-4F6093877792}"/>
    <cellStyle name="Saída 11 11 3" xfId="29815" xr:uid="{4535B694-A658-4288-BCDD-761A7CC5DFB5}"/>
    <cellStyle name="Saída 11 11 4" xfId="29816" xr:uid="{7DD30944-182D-4E52-84F0-60AB9B96EE01}"/>
    <cellStyle name="Saída 11 11 5" xfId="29817" xr:uid="{3FD730EA-115B-4408-B9A6-33155A6039FE}"/>
    <cellStyle name="Saída 11 12" xfId="29818" xr:uid="{C6EF5A22-E04E-49B3-82C3-F946E2A1B16D}"/>
    <cellStyle name="Saída 11 13" xfId="29819" xr:uid="{136DB437-7991-461E-89C2-A79A41288CE3}"/>
    <cellStyle name="Saída 11 14" xfId="29820" xr:uid="{EED6F973-06F4-4E46-90AE-92600FFF1F03}"/>
    <cellStyle name="Saída 11 15" xfId="29821" xr:uid="{67507E56-DA07-4E1E-A1FE-CE98F9CBAF9C}"/>
    <cellStyle name="Saída 11 16" xfId="29822" xr:uid="{22958A94-CA61-4A9A-8EB4-9EBF8762F71B}"/>
    <cellStyle name="Saída 11 17" xfId="29823" xr:uid="{A2F4B4CB-14BC-4001-BDEF-8216C298CC09}"/>
    <cellStyle name="Saída 11 2" xfId="812" xr:uid="{6DBD6696-2E89-470E-B520-E7C9768EE8B2}"/>
    <cellStyle name="Saída 11 2 10" xfId="29824" xr:uid="{F25954A2-A0B2-44FF-8C41-AB5C2F2469E5}"/>
    <cellStyle name="Saída 11 2 10 2" xfId="29825" xr:uid="{4DE96A9F-7346-4414-B1EF-C9C32531A3BF}"/>
    <cellStyle name="Saída 11 2 10 3" xfId="29826" xr:uid="{55BB4BA6-7D1C-4742-95ED-0E80E14AC414}"/>
    <cellStyle name="Saída 11 2 10 4" xfId="29827" xr:uid="{E060FA40-FA77-4D53-92BD-A8F3712AF308}"/>
    <cellStyle name="Saída 11 2 10 5" xfId="29828" xr:uid="{9387C550-E85E-4A7F-A944-E5EADD908C63}"/>
    <cellStyle name="Saída 11 2 11" xfId="29829" xr:uid="{B145B2F7-1519-45D9-8907-379EA1CA6C7E}"/>
    <cellStyle name="Saída 11 2 12" xfId="29830" xr:uid="{8657E9A8-28AA-4045-BAF2-1CD71163B3A3}"/>
    <cellStyle name="Saída 11 2 13" xfId="29831" xr:uid="{27403C63-DD59-4D1B-9CD8-742EB5ED17A4}"/>
    <cellStyle name="Saída 11 2 14" xfId="29832" xr:uid="{2AFC330A-B960-42DF-B034-F4E141A55AF6}"/>
    <cellStyle name="Saída 11 2 15" xfId="29833" xr:uid="{4D4EF089-BD6B-4496-9D70-B63A770F9B8C}"/>
    <cellStyle name="Saída 11 2 16" xfId="29834" xr:uid="{4A2D73FB-938A-4423-A1CE-770CE1042E0E}"/>
    <cellStyle name="Saída 11 2 2" xfId="903" xr:uid="{BF01F971-5B00-4794-857A-DDFA9FAFB62A}"/>
    <cellStyle name="Saída 11 2 2 10" xfId="29835" xr:uid="{462B5F13-B5F0-4971-BDC1-12D20A98F197}"/>
    <cellStyle name="Saída 11 2 2 11" xfId="29836" xr:uid="{88176B9D-7ED2-4A88-94BC-C057D82774B7}"/>
    <cellStyle name="Saída 11 2 2 12" xfId="29837" xr:uid="{EF61E648-79F6-42FA-90AC-5DEB0CC1C579}"/>
    <cellStyle name="Saída 11 2 2 13" xfId="29838" xr:uid="{8EAC09B7-EF75-4155-B7C8-CE518E03985C}"/>
    <cellStyle name="Saída 11 2 2 14" xfId="29839" xr:uid="{E73A5CA2-B815-4CE6-A609-F2D3794B3292}"/>
    <cellStyle name="Saída 11 2 2 15" xfId="29840" xr:uid="{03012AFF-4AED-42CC-B0A9-07550E90C96A}"/>
    <cellStyle name="Saída 11 2 2 2" xfId="1154" xr:uid="{F5559BA6-9DCE-4D07-A5AB-78D2339CA092}"/>
    <cellStyle name="Saída 11 2 2 2 10" xfId="29841" xr:uid="{0D1799B2-9EDF-4DAC-A0E7-BAF9D4C82267}"/>
    <cellStyle name="Saída 11 2 2 2 11" xfId="29842" xr:uid="{11126EFD-F28C-450F-A0F0-A16314DE8062}"/>
    <cellStyle name="Saída 11 2 2 2 12" xfId="29843" xr:uid="{1E6BD945-7148-47FC-9AB3-DBCCC98EE62B}"/>
    <cellStyle name="Saída 11 2 2 2 13" xfId="29844" xr:uid="{AD6C2559-2712-485D-9DD4-13E541577B78}"/>
    <cellStyle name="Saída 11 2 2 2 14" xfId="29845" xr:uid="{60B21298-0417-45A6-8A7B-C6802DCAC953}"/>
    <cellStyle name="Saída 11 2 2 2 15" xfId="29846" xr:uid="{10EDDDD7-2CD9-43D5-AF37-145E161F4FEF}"/>
    <cellStyle name="Saída 11 2 2 2 2" xfId="29847" xr:uid="{635DE215-1979-491E-A018-660236670FAF}"/>
    <cellStyle name="Saída 11 2 2 2 2 10" xfId="29848" xr:uid="{EBDF2A16-3B33-4D6D-AA95-F7F80C159F7B}"/>
    <cellStyle name="Saída 11 2 2 2 2 11" xfId="29849" xr:uid="{1CA5502E-8CF0-4F73-A69E-431569F23DEC}"/>
    <cellStyle name="Saída 11 2 2 2 2 2" xfId="29850" xr:uid="{63F254EA-36FA-4E77-8BFB-6197964340B3}"/>
    <cellStyle name="Saída 11 2 2 2 2 2 2" xfId="29851" xr:uid="{78474E51-B388-47DC-A270-812CAC77BB75}"/>
    <cellStyle name="Saída 11 2 2 2 2 2 3" xfId="29852" xr:uid="{B66F978C-9B7F-45DA-858B-10078D4F16CD}"/>
    <cellStyle name="Saída 11 2 2 2 2 2 4" xfId="29853" xr:uid="{2AA042F0-B722-48D4-9154-CFB57C995B42}"/>
    <cellStyle name="Saída 11 2 2 2 2 2 5" xfId="29854" xr:uid="{5554E998-C345-4750-9FAC-69DD9EB80093}"/>
    <cellStyle name="Saída 11 2 2 2 2 3" xfId="29855" xr:uid="{2D10F28A-2570-4824-B24B-79BD921112FE}"/>
    <cellStyle name="Saída 11 2 2 2 2 3 2" xfId="29856" xr:uid="{89729164-C077-473C-855B-818B8362F673}"/>
    <cellStyle name="Saída 11 2 2 2 2 3 3" xfId="29857" xr:uid="{FD70E2CC-604B-44FB-B230-D190BF480654}"/>
    <cellStyle name="Saída 11 2 2 2 2 3 4" xfId="29858" xr:uid="{251B8391-DF28-441A-A7F2-999B5BD74609}"/>
    <cellStyle name="Saída 11 2 2 2 2 3 5" xfId="29859" xr:uid="{5406DCCF-879D-4CF5-A698-8434C73EB70D}"/>
    <cellStyle name="Saída 11 2 2 2 2 4" xfId="29860" xr:uid="{68EA43FA-CE9E-4A37-BAD8-D01176ED46BD}"/>
    <cellStyle name="Saída 11 2 2 2 2 4 2" xfId="29861" xr:uid="{4070761F-B703-4AA2-BD40-EAA8A6C0B989}"/>
    <cellStyle name="Saída 11 2 2 2 2 4 3" xfId="29862" xr:uid="{4B52D5B3-7DA6-411E-9337-FB5591EDD4F0}"/>
    <cellStyle name="Saída 11 2 2 2 2 4 4" xfId="29863" xr:uid="{56740657-7F3E-40F8-A39B-7F74683F5409}"/>
    <cellStyle name="Saída 11 2 2 2 2 4 5" xfId="29864" xr:uid="{5A16D24D-3BA0-415E-8389-41D9F0B0901B}"/>
    <cellStyle name="Saída 11 2 2 2 2 5" xfId="29865" xr:uid="{9D77CB5B-4893-4F65-807C-47C2A5E64D90}"/>
    <cellStyle name="Saída 11 2 2 2 2 5 2" xfId="29866" xr:uid="{0AD0DF91-D9F0-4883-A318-6DCFBC760DAB}"/>
    <cellStyle name="Saída 11 2 2 2 2 5 3" xfId="29867" xr:uid="{B312076D-D7A2-4CBB-B4E9-39330BFB411F}"/>
    <cellStyle name="Saída 11 2 2 2 2 5 4" xfId="29868" xr:uid="{63D38A65-F981-4154-9C0C-447EFB223D9A}"/>
    <cellStyle name="Saída 11 2 2 2 2 5 5" xfId="29869" xr:uid="{AC8E41FB-4D63-4161-A624-4A102E2AEC1E}"/>
    <cellStyle name="Saída 11 2 2 2 2 6" xfId="29870" xr:uid="{C0CEBC7D-132A-4229-870A-1CEEC2BE1B1E}"/>
    <cellStyle name="Saída 11 2 2 2 2 6 2" xfId="29871" xr:uid="{04774E34-2F88-4CDD-8B17-E3F2519DA0E3}"/>
    <cellStyle name="Saída 11 2 2 2 2 6 3" xfId="29872" xr:uid="{0430D79A-9E27-4F8A-9256-E3C51BDA58FB}"/>
    <cellStyle name="Saída 11 2 2 2 2 6 4" xfId="29873" xr:uid="{F632F01E-AF37-4C16-8D98-3FB882FCD1B9}"/>
    <cellStyle name="Saída 11 2 2 2 2 6 5" xfId="29874" xr:uid="{7DE314FF-3C54-4067-AB8E-DD3720A4BF2B}"/>
    <cellStyle name="Saída 11 2 2 2 2 7" xfId="29875" xr:uid="{B8BFCCFD-841E-4EC1-9197-816491DC1C83}"/>
    <cellStyle name="Saída 11 2 2 2 2 8" xfId="29876" xr:uid="{2FC35F01-6802-4723-BE10-D8EE0AB7867D}"/>
    <cellStyle name="Saída 11 2 2 2 2 9" xfId="29877" xr:uid="{8F790397-DF57-42A3-8CED-8866067D5A77}"/>
    <cellStyle name="Saída 11 2 2 2 3" xfId="29878" xr:uid="{E3C0EE2E-76B0-4982-BF91-C8FEBA291249}"/>
    <cellStyle name="Saída 11 2 2 2 3 10" xfId="29879" xr:uid="{B60A1C98-2A87-4511-9890-51AFC9DCC089}"/>
    <cellStyle name="Saída 11 2 2 2 3 11" xfId="29880" xr:uid="{1D733CB4-158D-4A94-9EFF-29D247311FE7}"/>
    <cellStyle name="Saída 11 2 2 2 3 2" xfId="29881" xr:uid="{B00FB25B-7316-4D74-A9EA-9551D7C1B63B}"/>
    <cellStyle name="Saída 11 2 2 2 3 2 2" xfId="29882" xr:uid="{EFEE3952-3A4C-4D62-9123-F1CDF3B0CA01}"/>
    <cellStyle name="Saída 11 2 2 2 3 2 3" xfId="29883" xr:uid="{EE8EA4F4-188E-46F4-86CC-371BC13D43D3}"/>
    <cellStyle name="Saída 11 2 2 2 3 2 4" xfId="29884" xr:uid="{7507F6A7-28A4-48D6-B497-6642D46CDEE8}"/>
    <cellStyle name="Saída 11 2 2 2 3 2 5" xfId="29885" xr:uid="{C1099018-74B5-4307-BEEE-4A9CEBB1CF49}"/>
    <cellStyle name="Saída 11 2 2 2 3 3" xfId="29886" xr:uid="{CAA5191E-DCEF-4250-A3F4-CEF611740CEE}"/>
    <cellStyle name="Saída 11 2 2 2 3 3 2" xfId="29887" xr:uid="{0B18B47D-704B-4622-A994-939C2D1BBDDC}"/>
    <cellStyle name="Saída 11 2 2 2 3 3 3" xfId="29888" xr:uid="{202DDF7A-24C5-461C-B857-596BEB1CDC35}"/>
    <cellStyle name="Saída 11 2 2 2 3 3 4" xfId="29889" xr:uid="{332997DF-3FBF-4C6B-B0A3-4345A5D2504A}"/>
    <cellStyle name="Saída 11 2 2 2 3 3 5" xfId="29890" xr:uid="{43CF768A-9010-4582-9A4E-A8A43E5FB618}"/>
    <cellStyle name="Saída 11 2 2 2 3 4" xfId="29891" xr:uid="{D595602A-7758-4449-9E7F-60B0C04389EB}"/>
    <cellStyle name="Saída 11 2 2 2 3 4 2" xfId="29892" xr:uid="{FBF2EDF2-6D53-4CDC-8EFB-BA852581B0DA}"/>
    <cellStyle name="Saída 11 2 2 2 3 4 3" xfId="29893" xr:uid="{5AB318F6-2E5A-4F44-83F5-11384131CEDF}"/>
    <cellStyle name="Saída 11 2 2 2 3 4 4" xfId="29894" xr:uid="{2E300D66-C8E2-4B48-BEAA-929DB20012B7}"/>
    <cellStyle name="Saída 11 2 2 2 3 4 5" xfId="29895" xr:uid="{35975FAE-C4A9-4A3E-80B8-4615216674C8}"/>
    <cellStyle name="Saída 11 2 2 2 3 5" xfId="29896" xr:uid="{A5F9D1FF-E278-4512-9FCE-1A6062D032D9}"/>
    <cellStyle name="Saída 11 2 2 2 3 5 2" xfId="29897" xr:uid="{BAB11834-7B9B-4475-A906-7CF9E7EF335D}"/>
    <cellStyle name="Saída 11 2 2 2 3 5 3" xfId="29898" xr:uid="{7C0EF257-E3DA-41F9-A0AE-9844D2F87D09}"/>
    <cellStyle name="Saída 11 2 2 2 3 5 4" xfId="29899" xr:uid="{BEA1FB96-19F6-49A0-B712-4B00995174CE}"/>
    <cellStyle name="Saída 11 2 2 2 3 5 5" xfId="29900" xr:uid="{FE70B4F2-6B6F-4B7B-96D6-C82485DB4B33}"/>
    <cellStyle name="Saída 11 2 2 2 3 6" xfId="29901" xr:uid="{E90066C6-9340-4FB6-9A4B-2EB711244426}"/>
    <cellStyle name="Saída 11 2 2 2 3 6 2" xfId="29902" xr:uid="{C3333DF6-1831-4083-A657-7A76CFA5E261}"/>
    <cellStyle name="Saída 11 2 2 2 3 6 3" xfId="29903" xr:uid="{3D033FBF-4AA3-4C6D-8C44-93BD3CC2D6F4}"/>
    <cellStyle name="Saída 11 2 2 2 3 6 4" xfId="29904" xr:uid="{0D72A43D-AFFA-42E1-8008-405C09EABCF4}"/>
    <cellStyle name="Saída 11 2 2 2 3 6 5" xfId="29905" xr:uid="{8E8BC27E-C521-4AFB-B343-341C2A89205A}"/>
    <cellStyle name="Saída 11 2 2 2 3 7" xfId="29906" xr:uid="{8219D2CA-169D-4E9D-A693-BE4300C7B3BB}"/>
    <cellStyle name="Saída 11 2 2 2 3 8" xfId="29907" xr:uid="{6B499623-5E4B-4BA2-9709-8FE9052870BE}"/>
    <cellStyle name="Saída 11 2 2 2 3 9" xfId="29908" xr:uid="{DE4E454F-34EA-4834-BF05-E4D6A3EC6BD0}"/>
    <cellStyle name="Saída 11 2 2 2 4" xfId="29909" xr:uid="{03AC5C08-5BE6-427E-80DC-BC83DDC42513}"/>
    <cellStyle name="Saída 11 2 2 2 4 2" xfId="29910" xr:uid="{263C2EC7-05D8-4D40-BFAC-5C7D8A4E8654}"/>
    <cellStyle name="Saída 11 2 2 2 4 3" xfId="29911" xr:uid="{A3E498F7-8681-4263-B44E-67500F4C1A60}"/>
    <cellStyle name="Saída 11 2 2 2 4 4" xfId="29912" xr:uid="{FFC2E655-D895-41D2-83BE-41D13039B733}"/>
    <cellStyle name="Saída 11 2 2 2 4 5" xfId="29913" xr:uid="{994B4DFC-347E-407C-96AE-E3C191BD099A}"/>
    <cellStyle name="Saída 11 2 2 2 5" xfId="29914" xr:uid="{FA9E1A4D-952F-4CF4-983D-8DBF4DBC6A35}"/>
    <cellStyle name="Saída 11 2 2 2 5 2" xfId="29915" xr:uid="{81C48A0F-01D4-46F0-8C8A-1554BE86CFCF}"/>
    <cellStyle name="Saída 11 2 2 2 5 3" xfId="29916" xr:uid="{CD029988-5A26-4A3D-9E95-72425007FF9E}"/>
    <cellStyle name="Saída 11 2 2 2 5 4" xfId="29917" xr:uid="{91809D01-32BE-468D-B927-E211C8B93C40}"/>
    <cellStyle name="Saída 11 2 2 2 5 5" xfId="29918" xr:uid="{554AD87F-E880-4F4D-9BCA-DFEA44ABD69A}"/>
    <cellStyle name="Saída 11 2 2 2 6" xfId="29919" xr:uid="{E6931DDF-E52A-4E35-A390-B273FD0ED54B}"/>
    <cellStyle name="Saída 11 2 2 2 6 2" xfId="29920" xr:uid="{3B35E747-B219-4FDF-B9EE-D13A11768FB8}"/>
    <cellStyle name="Saída 11 2 2 2 6 3" xfId="29921" xr:uid="{266F7530-0472-4B28-9244-3E10F6087D94}"/>
    <cellStyle name="Saída 11 2 2 2 6 4" xfId="29922" xr:uid="{015FC4A3-76E3-4670-B842-2899E2501AAA}"/>
    <cellStyle name="Saída 11 2 2 2 6 5" xfId="29923" xr:uid="{01911077-BCF8-400A-B7AC-E3D0AD56032A}"/>
    <cellStyle name="Saída 11 2 2 2 7" xfId="29924" xr:uid="{86CE15EE-6EF1-44A4-A8A6-E8863EBE86B1}"/>
    <cellStyle name="Saída 11 2 2 2 7 2" xfId="29925" xr:uid="{FF930FE2-EE6A-498A-8BAD-7FE4B19EFE2A}"/>
    <cellStyle name="Saída 11 2 2 2 7 3" xfId="29926" xr:uid="{9C57D926-EE3D-43B4-9E00-50B06B267E68}"/>
    <cellStyle name="Saída 11 2 2 2 7 4" xfId="29927" xr:uid="{BDC2C963-B2A8-490C-A3D9-20E95BB2732D}"/>
    <cellStyle name="Saída 11 2 2 2 7 5" xfId="29928" xr:uid="{611BD656-CCA4-4250-A803-239E429B7959}"/>
    <cellStyle name="Saída 11 2 2 2 8" xfId="29929" xr:uid="{9A304831-D270-4187-B9CC-9B44BE6D5BF0}"/>
    <cellStyle name="Saída 11 2 2 2 8 2" xfId="29930" xr:uid="{41680049-6579-4AEB-8E5A-BC1E709D4FA2}"/>
    <cellStyle name="Saída 11 2 2 2 8 3" xfId="29931" xr:uid="{EC76DA7F-0ACC-4F3D-9426-7F1EA7944994}"/>
    <cellStyle name="Saída 11 2 2 2 8 4" xfId="29932" xr:uid="{95512432-0791-42CA-A86F-AFE3BC2B73A8}"/>
    <cellStyle name="Saída 11 2 2 2 8 5" xfId="29933" xr:uid="{9771B0DD-054D-4101-8B0A-EDED7E80C503}"/>
    <cellStyle name="Saída 11 2 2 2 9" xfId="29934" xr:uid="{76EF94E4-B80F-4E9B-8C52-A2C5EBDCE36D}"/>
    <cellStyle name="Saída 11 2 2 3" xfId="29935" xr:uid="{B4288398-F37A-4622-9D2C-B415941FA7B1}"/>
    <cellStyle name="Saída 11 2 2 3 10" xfId="29936" xr:uid="{8506B8B4-D2F0-48FC-95C3-325102D0B4FD}"/>
    <cellStyle name="Saída 11 2 2 3 11" xfId="29937" xr:uid="{AB737152-98DF-4B70-BBF9-AD5CD6891227}"/>
    <cellStyle name="Saída 11 2 2 3 2" xfId="29938" xr:uid="{CF36FC0E-AAA3-40E1-B5A5-3A038D26ABFC}"/>
    <cellStyle name="Saída 11 2 2 3 2 2" xfId="29939" xr:uid="{20FDC545-9B8D-4B84-A15E-0B058FE2043E}"/>
    <cellStyle name="Saída 11 2 2 3 2 3" xfId="29940" xr:uid="{84CA596F-2FC8-4BA5-86F3-582A09FA614C}"/>
    <cellStyle name="Saída 11 2 2 3 2 4" xfId="29941" xr:uid="{B70B7D16-5CDC-4B16-B676-08BAD8BF9572}"/>
    <cellStyle name="Saída 11 2 2 3 2 5" xfId="29942" xr:uid="{9EFF6A20-DAEB-4263-9917-B3F6228FA7FC}"/>
    <cellStyle name="Saída 11 2 2 3 3" xfId="29943" xr:uid="{8AAA4529-1D50-429D-BDF9-5D239C61159F}"/>
    <cellStyle name="Saída 11 2 2 3 3 2" xfId="29944" xr:uid="{570AFAA8-DDA5-4DA6-8C5A-A59816791404}"/>
    <cellStyle name="Saída 11 2 2 3 3 3" xfId="29945" xr:uid="{A25B944E-E990-4165-A16E-016C5CE0D054}"/>
    <cellStyle name="Saída 11 2 2 3 3 4" xfId="29946" xr:uid="{FA158357-3B43-4823-801D-3411559AC842}"/>
    <cellStyle name="Saída 11 2 2 3 3 5" xfId="29947" xr:uid="{6B9FE012-5A4E-4341-A7E5-E9FB32999D68}"/>
    <cellStyle name="Saída 11 2 2 3 4" xfId="29948" xr:uid="{E1BF4A2A-0D30-4EF1-A7AC-788B32DDA83B}"/>
    <cellStyle name="Saída 11 2 2 3 4 2" xfId="29949" xr:uid="{99F16F80-3E4E-40FB-864F-E13D3BD0B4DF}"/>
    <cellStyle name="Saída 11 2 2 3 4 3" xfId="29950" xr:uid="{39760810-6AED-4F16-91A1-E4BC780033DB}"/>
    <cellStyle name="Saída 11 2 2 3 4 4" xfId="29951" xr:uid="{3EA73931-3879-40FA-96A9-65A98D8D47C1}"/>
    <cellStyle name="Saída 11 2 2 3 4 5" xfId="29952" xr:uid="{846F67D1-81B0-4E75-BED8-76BFD85087DD}"/>
    <cellStyle name="Saída 11 2 2 3 5" xfId="29953" xr:uid="{DB7E1C6A-D761-4559-B927-E247B547EFD6}"/>
    <cellStyle name="Saída 11 2 2 3 5 2" xfId="29954" xr:uid="{5597679A-5CE8-4CED-9DFD-BA2B221B08BB}"/>
    <cellStyle name="Saída 11 2 2 3 5 3" xfId="29955" xr:uid="{00A7B09E-BF5D-4576-B9A0-B39CD71D0CA0}"/>
    <cellStyle name="Saída 11 2 2 3 5 4" xfId="29956" xr:uid="{E5347AD7-52DE-4CDA-A0ED-9F9B65F4FEE5}"/>
    <cellStyle name="Saída 11 2 2 3 5 5" xfId="29957" xr:uid="{01138207-0432-4BD9-9B24-AC3A4A54DBDB}"/>
    <cellStyle name="Saída 11 2 2 3 6" xfId="29958" xr:uid="{C2ED803D-C62D-4C13-A949-53E5E6390641}"/>
    <cellStyle name="Saída 11 2 2 3 6 2" xfId="29959" xr:uid="{FACE4D8E-9717-44C9-B614-8F17B28B4656}"/>
    <cellStyle name="Saída 11 2 2 3 6 3" xfId="29960" xr:uid="{74FD743C-8C22-483B-86B0-E66DD3B93E05}"/>
    <cellStyle name="Saída 11 2 2 3 6 4" xfId="29961" xr:uid="{9653B500-5A12-421D-BB24-3870A7AB29A8}"/>
    <cellStyle name="Saída 11 2 2 3 6 5" xfId="29962" xr:uid="{25A6E6BC-05B9-4151-8A57-CC79F63EE85B}"/>
    <cellStyle name="Saída 11 2 2 3 7" xfId="29963" xr:uid="{B2E3A721-CF34-4888-82EB-86B6C763090F}"/>
    <cellStyle name="Saída 11 2 2 3 8" xfId="29964" xr:uid="{1FDE2594-509A-465E-BB06-FF3A1D27145E}"/>
    <cellStyle name="Saída 11 2 2 3 9" xfId="29965" xr:uid="{AE9A0A42-BFEC-4C53-A4FC-2F57BB3AA5E3}"/>
    <cellStyle name="Saída 11 2 2 4" xfId="29966" xr:uid="{822437EB-5B39-4FED-B7B1-3FEBDFB62625}"/>
    <cellStyle name="Saída 11 2 2 4 10" xfId="29967" xr:uid="{4213F028-5FB6-4979-8167-B5DE20766BC4}"/>
    <cellStyle name="Saída 11 2 2 4 11" xfId="29968" xr:uid="{31F88C94-F404-4E3E-A9AB-D06A3AC4BF2A}"/>
    <cellStyle name="Saída 11 2 2 4 2" xfId="29969" xr:uid="{4F165909-9B0F-4262-AE13-58F74F029B5E}"/>
    <cellStyle name="Saída 11 2 2 4 2 2" xfId="29970" xr:uid="{7003EBDA-841F-4546-AC29-E050175ED960}"/>
    <cellStyle name="Saída 11 2 2 4 2 3" xfId="29971" xr:uid="{9466F6E6-4B9E-44F4-AE24-3C6E77289260}"/>
    <cellStyle name="Saída 11 2 2 4 2 4" xfId="29972" xr:uid="{421FF7B4-A90E-45DB-A4B7-C316B92C0A09}"/>
    <cellStyle name="Saída 11 2 2 4 2 5" xfId="29973" xr:uid="{D0E23737-0141-46EE-93B8-840047122CA8}"/>
    <cellStyle name="Saída 11 2 2 4 3" xfId="29974" xr:uid="{C9BB356D-7E8B-49E8-B5AC-58044E9A0051}"/>
    <cellStyle name="Saída 11 2 2 4 3 2" xfId="29975" xr:uid="{51477833-0355-44F7-ABA7-AF6A69C7EB4E}"/>
    <cellStyle name="Saída 11 2 2 4 3 3" xfId="29976" xr:uid="{778ACE2B-BC2C-41A9-8FA3-917D8BCB7831}"/>
    <cellStyle name="Saída 11 2 2 4 3 4" xfId="29977" xr:uid="{3BD7043E-A7E3-420C-8508-8B4EAF92ADBF}"/>
    <cellStyle name="Saída 11 2 2 4 3 5" xfId="29978" xr:uid="{53457872-60B2-4617-B85F-7D227151334D}"/>
    <cellStyle name="Saída 11 2 2 4 4" xfId="29979" xr:uid="{023D18EB-2ACD-47D0-9A86-8A426FA6E7D9}"/>
    <cellStyle name="Saída 11 2 2 4 4 2" xfId="29980" xr:uid="{02F68E9B-6D3A-4316-A80A-E3F479DB1991}"/>
    <cellStyle name="Saída 11 2 2 4 4 3" xfId="29981" xr:uid="{376713C0-729E-4354-8F10-80860394039E}"/>
    <cellStyle name="Saída 11 2 2 4 4 4" xfId="29982" xr:uid="{2D83B42F-9C4B-49DA-A1EB-D825D65405EB}"/>
    <cellStyle name="Saída 11 2 2 4 4 5" xfId="29983" xr:uid="{ABBCAC8E-3D08-4EE6-944A-7FEA458CB232}"/>
    <cellStyle name="Saída 11 2 2 4 5" xfId="29984" xr:uid="{237C6E20-48A1-4CB7-9404-3F2726B22265}"/>
    <cellStyle name="Saída 11 2 2 4 5 2" xfId="29985" xr:uid="{1E660F99-7087-4A22-9378-9EC97C1597BC}"/>
    <cellStyle name="Saída 11 2 2 4 5 3" xfId="29986" xr:uid="{F5453C97-B85A-405A-839B-794F5EEC75C5}"/>
    <cellStyle name="Saída 11 2 2 4 5 4" xfId="29987" xr:uid="{0DC1BCC0-8BC7-4E1B-8CEC-CA9D65048384}"/>
    <cellStyle name="Saída 11 2 2 4 5 5" xfId="29988" xr:uid="{B491E8A2-CD51-4D9F-902A-288FC52FB5CA}"/>
    <cellStyle name="Saída 11 2 2 4 6" xfId="29989" xr:uid="{36A8D470-70C7-41B9-9FA7-B852A1DD6F92}"/>
    <cellStyle name="Saída 11 2 2 4 6 2" xfId="29990" xr:uid="{388B9BF2-5C7C-4667-8458-0D5879EEFF53}"/>
    <cellStyle name="Saída 11 2 2 4 6 3" xfId="29991" xr:uid="{E7091818-23FE-4E23-85CB-E475F007F238}"/>
    <cellStyle name="Saída 11 2 2 4 6 4" xfId="29992" xr:uid="{C73A1309-FC13-4D40-818B-DC9200C92A08}"/>
    <cellStyle name="Saída 11 2 2 4 6 5" xfId="29993" xr:uid="{AF2352F3-6358-4D66-AF21-536790522982}"/>
    <cellStyle name="Saída 11 2 2 4 7" xfId="29994" xr:uid="{5D4F0E5A-222D-4245-83CA-AB689A8EB565}"/>
    <cellStyle name="Saída 11 2 2 4 8" xfId="29995" xr:uid="{11827FE6-FB7F-40FC-BC37-424C4A4C32B5}"/>
    <cellStyle name="Saída 11 2 2 4 9" xfId="29996" xr:uid="{5DD2BB0B-4721-400E-B10D-47B3B328C76F}"/>
    <cellStyle name="Saída 11 2 2 5" xfId="29997" xr:uid="{953ACE49-3C71-4B47-95D1-19168398DDCC}"/>
    <cellStyle name="Saída 11 2 2 5 10" xfId="29998" xr:uid="{D6A97041-BFF0-43FD-A8F4-23532F0D8819}"/>
    <cellStyle name="Saída 11 2 2 5 11" xfId="29999" xr:uid="{FABCE86F-D3C4-4B67-9D70-D841C1AE106E}"/>
    <cellStyle name="Saída 11 2 2 5 2" xfId="30000" xr:uid="{623794AE-2436-4CCF-912F-DF40C5C81F8D}"/>
    <cellStyle name="Saída 11 2 2 5 2 2" xfId="30001" xr:uid="{96B3DF8A-87E6-4AF3-95B8-97398D8283C9}"/>
    <cellStyle name="Saída 11 2 2 5 2 3" xfId="30002" xr:uid="{D145422D-4285-49FA-A76A-F51E8F8513ED}"/>
    <cellStyle name="Saída 11 2 2 5 2 4" xfId="30003" xr:uid="{B56AD817-2B10-4D0B-A0F0-F412886B6C9E}"/>
    <cellStyle name="Saída 11 2 2 5 2 5" xfId="30004" xr:uid="{E57F61E3-8908-47C1-B13C-1527F0147824}"/>
    <cellStyle name="Saída 11 2 2 5 3" xfId="30005" xr:uid="{ED571FBF-BFA3-47D5-BA4F-41F15D0920C3}"/>
    <cellStyle name="Saída 11 2 2 5 3 2" xfId="30006" xr:uid="{8377ED16-4BDF-4189-A740-DF8102546C0D}"/>
    <cellStyle name="Saída 11 2 2 5 3 3" xfId="30007" xr:uid="{312DCE76-C60F-4028-B630-AA17A2EA5161}"/>
    <cellStyle name="Saída 11 2 2 5 3 4" xfId="30008" xr:uid="{E8FFCE32-591F-46D0-80E5-9A594709E91A}"/>
    <cellStyle name="Saída 11 2 2 5 3 5" xfId="30009" xr:uid="{70D90390-F8D0-4D82-8DBC-BD6156FA6183}"/>
    <cellStyle name="Saída 11 2 2 5 4" xfId="30010" xr:uid="{7FF4C314-7027-4613-88A9-D715102197B7}"/>
    <cellStyle name="Saída 11 2 2 5 4 2" xfId="30011" xr:uid="{DCA12E37-7357-42B8-8A2E-10C6AC39D1F9}"/>
    <cellStyle name="Saída 11 2 2 5 4 3" xfId="30012" xr:uid="{0CA121D1-8C0B-4575-BF17-D6C35423B023}"/>
    <cellStyle name="Saída 11 2 2 5 4 4" xfId="30013" xr:uid="{23448F7C-55AA-4D04-AC82-29C456753B65}"/>
    <cellStyle name="Saída 11 2 2 5 4 5" xfId="30014" xr:uid="{BA8FA500-86FC-4E9D-A0CE-8CB5DB0A78ED}"/>
    <cellStyle name="Saída 11 2 2 5 5" xfId="30015" xr:uid="{286AA57F-B83E-4A09-B6EB-3251F2D804CE}"/>
    <cellStyle name="Saída 11 2 2 5 5 2" xfId="30016" xr:uid="{E0B62EBC-747D-4034-9EDF-DD3533F2D0C5}"/>
    <cellStyle name="Saída 11 2 2 5 5 3" xfId="30017" xr:uid="{AB0A5B00-209D-46AA-B884-C5BB04AB2DC7}"/>
    <cellStyle name="Saída 11 2 2 5 5 4" xfId="30018" xr:uid="{4186C627-A0C9-4AFA-9F7A-D97DBF169DF1}"/>
    <cellStyle name="Saída 11 2 2 5 5 5" xfId="30019" xr:uid="{AB0625ED-A4A7-4032-9BFE-7FA0BC818AC9}"/>
    <cellStyle name="Saída 11 2 2 5 6" xfId="30020" xr:uid="{577E413F-258B-43BD-AFE2-64F98EBE85E4}"/>
    <cellStyle name="Saída 11 2 2 5 6 2" xfId="30021" xr:uid="{159CAF73-EE52-4A0D-B50D-D406053A271D}"/>
    <cellStyle name="Saída 11 2 2 5 6 3" xfId="30022" xr:uid="{C3CB1569-2FBE-4579-930E-2D12BE49123D}"/>
    <cellStyle name="Saída 11 2 2 5 6 4" xfId="30023" xr:uid="{09840445-30CF-4AB0-AC42-7C497FA90E11}"/>
    <cellStyle name="Saída 11 2 2 5 6 5" xfId="30024" xr:uid="{CBE833CB-DF4A-413C-85FA-8F40CACB57A1}"/>
    <cellStyle name="Saída 11 2 2 5 7" xfId="30025" xr:uid="{88165BF2-BEA4-45CF-B9F8-AAC97E88D2B1}"/>
    <cellStyle name="Saída 11 2 2 5 8" xfId="30026" xr:uid="{37A1E2D0-ED6B-4D1F-8321-E2C37114348E}"/>
    <cellStyle name="Saída 11 2 2 5 9" xfId="30027" xr:uid="{F1F35190-5C54-488A-9B93-C91293199E05}"/>
    <cellStyle name="Saída 11 2 2 6" xfId="30028" xr:uid="{7209A6F4-03E1-4A76-9433-93352A2588E6}"/>
    <cellStyle name="Saída 11 2 2 6 2" xfId="30029" xr:uid="{37F553F6-5FDA-4EA9-B5BE-92E8B5636C6F}"/>
    <cellStyle name="Saída 11 2 2 6 3" xfId="30030" xr:uid="{844BD170-1798-482E-A580-AEB4A3226CB5}"/>
    <cellStyle name="Saída 11 2 2 6 4" xfId="30031" xr:uid="{57AB3B8D-10BC-49E8-8580-22C810A2008C}"/>
    <cellStyle name="Saída 11 2 2 6 5" xfId="30032" xr:uid="{214A5BC8-DF83-4801-8D8E-81F45DBAE806}"/>
    <cellStyle name="Saída 11 2 2 7" xfId="30033" xr:uid="{FB1D9861-3348-4780-99B3-5D06DE9DB8C0}"/>
    <cellStyle name="Saída 11 2 2 7 2" xfId="30034" xr:uid="{6DFF93AC-A7E1-4968-A6E6-F2B09126A7E8}"/>
    <cellStyle name="Saída 11 2 2 7 3" xfId="30035" xr:uid="{D6E80125-9374-473C-B0C5-D25263CF2631}"/>
    <cellStyle name="Saída 11 2 2 7 4" xfId="30036" xr:uid="{079E4138-D4D4-495D-A41E-9EA33A167C1D}"/>
    <cellStyle name="Saída 11 2 2 7 5" xfId="30037" xr:uid="{68E4EA8A-F69C-46B4-80E1-63FA8CC33703}"/>
    <cellStyle name="Saída 11 2 2 8" xfId="30038" xr:uid="{EB5E145A-8CB7-4BFE-9A4A-F338016ADB2E}"/>
    <cellStyle name="Saída 11 2 2 8 2" xfId="30039" xr:uid="{D336AD4D-132B-4692-9176-B9E1862E6E59}"/>
    <cellStyle name="Saída 11 2 2 8 3" xfId="30040" xr:uid="{B386AD46-94CF-4E2F-BDFF-FC75B28C888C}"/>
    <cellStyle name="Saída 11 2 2 8 4" xfId="30041" xr:uid="{53030AA7-A0F8-46B0-99F2-375AC7C1A918}"/>
    <cellStyle name="Saída 11 2 2 8 5" xfId="30042" xr:uid="{0B7DF68E-EA07-4507-AE3D-EDCAC62CFCD9}"/>
    <cellStyle name="Saída 11 2 2 9" xfId="30043" xr:uid="{9834778B-E57D-4339-8230-0509720E9123}"/>
    <cellStyle name="Saída 11 2 2 9 2" xfId="30044" xr:uid="{C371819E-FFB4-48AA-BBC6-A07ED258C97A}"/>
    <cellStyle name="Saída 11 2 2 9 3" xfId="30045" xr:uid="{1EC65760-C795-4AA7-AA98-5A3A4E4C193D}"/>
    <cellStyle name="Saída 11 2 2 9 4" xfId="30046" xr:uid="{879E1047-4521-48DC-AD5C-B45D884C8846}"/>
    <cellStyle name="Saída 11 2 2 9 5" xfId="30047" xr:uid="{7F30DBEA-F002-4B5F-AF92-6ACFC903BD78}"/>
    <cellStyle name="Saída 11 2 3" xfId="1063" xr:uid="{3721DCE0-A027-4F9F-BEC0-3BE61AB71A17}"/>
    <cellStyle name="Saída 11 2 3 10" xfId="30048" xr:uid="{31A9CAFF-D381-4E23-9F08-773147A8E0D9}"/>
    <cellStyle name="Saída 11 2 3 11" xfId="30049" xr:uid="{0CAA8121-5C43-45BC-A34A-3F393FFD7B2B}"/>
    <cellStyle name="Saída 11 2 3 12" xfId="30050" xr:uid="{635E4C59-4E60-4176-A6ED-00367ED25C68}"/>
    <cellStyle name="Saída 11 2 3 13" xfId="30051" xr:uid="{4B2E0E3B-24A4-4F92-87F5-36228C975B36}"/>
    <cellStyle name="Saída 11 2 3 14" xfId="30052" xr:uid="{96BDE152-3948-426F-B43F-AF9371A61EDF}"/>
    <cellStyle name="Saída 11 2 3 15" xfId="30053" xr:uid="{F6ED9896-F28A-4916-823D-9B72B2D07D5F}"/>
    <cellStyle name="Saída 11 2 3 2" xfId="30054" xr:uid="{E5848A55-15EA-4533-8B49-7510DB58925A}"/>
    <cellStyle name="Saída 11 2 3 2 10" xfId="30055" xr:uid="{A8695A7C-C6D4-42C3-AE2E-44EC08372283}"/>
    <cellStyle name="Saída 11 2 3 2 11" xfId="30056" xr:uid="{92F705BB-B3EF-4C7C-BD7E-D14FEF08651B}"/>
    <cellStyle name="Saída 11 2 3 2 2" xfId="30057" xr:uid="{F520921D-863F-429A-BFF6-06A83FF9584C}"/>
    <cellStyle name="Saída 11 2 3 2 2 2" xfId="30058" xr:uid="{67C57B56-6126-41FD-9AA6-130A337C950E}"/>
    <cellStyle name="Saída 11 2 3 2 2 3" xfId="30059" xr:uid="{229908B1-795D-43ED-9B34-7914BA88595E}"/>
    <cellStyle name="Saída 11 2 3 2 2 4" xfId="30060" xr:uid="{49CA86DA-5245-4841-BCFB-1591C96FF8B3}"/>
    <cellStyle name="Saída 11 2 3 2 2 5" xfId="30061" xr:uid="{B1C8D139-C92F-4E6A-83F1-8788F556B6E3}"/>
    <cellStyle name="Saída 11 2 3 2 3" xfId="30062" xr:uid="{94824CFD-0000-45B5-B03F-88AC9F8C54CC}"/>
    <cellStyle name="Saída 11 2 3 2 3 2" xfId="30063" xr:uid="{E10118F9-C50E-44BE-82F7-948EA925EC59}"/>
    <cellStyle name="Saída 11 2 3 2 3 3" xfId="30064" xr:uid="{721289C1-5259-4972-85A1-45EFBB5AF9A7}"/>
    <cellStyle name="Saída 11 2 3 2 3 4" xfId="30065" xr:uid="{53075AD5-62B4-4AA4-9DB6-BE87EC871215}"/>
    <cellStyle name="Saída 11 2 3 2 3 5" xfId="30066" xr:uid="{B0E7FA70-CCAF-4BC4-B987-0C694E02DD65}"/>
    <cellStyle name="Saída 11 2 3 2 4" xfId="30067" xr:uid="{1222AF19-8385-4517-BDDD-A88379527E8A}"/>
    <cellStyle name="Saída 11 2 3 2 4 2" xfId="30068" xr:uid="{9B997C9E-7B98-4737-97BF-C8F1D3F27A45}"/>
    <cellStyle name="Saída 11 2 3 2 4 3" xfId="30069" xr:uid="{E5C4C2DC-EED6-47F5-9CC5-197B99F432B5}"/>
    <cellStyle name="Saída 11 2 3 2 4 4" xfId="30070" xr:uid="{B339775A-FB2D-4334-8486-FC2AB390A0CB}"/>
    <cellStyle name="Saída 11 2 3 2 4 5" xfId="30071" xr:uid="{E023BBE7-4ABA-4DE0-BC2E-7F59DE088EAD}"/>
    <cellStyle name="Saída 11 2 3 2 5" xfId="30072" xr:uid="{46A58685-C552-4069-8128-9FF1EE54C5FF}"/>
    <cellStyle name="Saída 11 2 3 2 5 2" xfId="30073" xr:uid="{0F727079-A2C5-4095-9E7B-FCEA48F4B5EA}"/>
    <cellStyle name="Saída 11 2 3 2 5 3" xfId="30074" xr:uid="{5184DAA4-1C7D-4719-96A4-18991CE178A0}"/>
    <cellStyle name="Saída 11 2 3 2 5 4" xfId="30075" xr:uid="{5CF5777F-1F2F-4C26-882F-4B133D04C5A9}"/>
    <cellStyle name="Saída 11 2 3 2 5 5" xfId="30076" xr:uid="{A5EE8F28-67AE-42F9-AC64-A1BAACA1B1AC}"/>
    <cellStyle name="Saída 11 2 3 2 6" xfId="30077" xr:uid="{3F6C39B8-FC3C-4526-8519-8776533EDEF3}"/>
    <cellStyle name="Saída 11 2 3 2 6 2" xfId="30078" xr:uid="{74BD6EB1-D565-4F7D-AD4E-5FB0A1529FEC}"/>
    <cellStyle name="Saída 11 2 3 2 6 3" xfId="30079" xr:uid="{E0D48D8F-8A70-49A0-8224-7FD100159FDD}"/>
    <cellStyle name="Saída 11 2 3 2 6 4" xfId="30080" xr:uid="{CCA29095-8F9F-4B1C-A6B9-2D19DAADF002}"/>
    <cellStyle name="Saída 11 2 3 2 6 5" xfId="30081" xr:uid="{54AF183D-15CD-495A-8486-1796F45195BB}"/>
    <cellStyle name="Saída 11 2 3 2 7" xfId="30082" xr:uid="{02F40720-5173-4481-B9C8-C21EA1E63027}"/>
    <cellStyle name="Saída 11 2 3 2 8" xfId="30083" xr:uid="{81D8EDF4-2E8C-4B95-93CE-D2CAD041140C}"/>
    <cellStyle name="Saída 11 2 3 2 9" xfId="30084" xr:uid="{8199F330-E4DA-468C-851E-C8002A381ADC}"/>
    <cellStyle name="Saída 11 2 3 3" xfId="30085" xr:uid="{146F546D-D104-48C7-B5AC-9FB03C4F6652}"/>
    <cellStyle name="Saída 11 2 3 3 10" xfId="30086" xr:uid="{FADA8CED-7132-4D4A-B6E1-291ACEE3F944}"/>
    <cellStyle name="Saída 11 2 3 3 11" xfId="30087" xr:uid="{F9030DBA-2B69-468A-9E66-65A1CD467D0F}"/>
    <cellStyle name="Saída 11 2 3 3 2" xfId="30088" xr:uid="{6FD9A1BF-ADC5-4C10-896A-E5311A209583}"/>
    <cellStyle name="Saída 11 2 3 3 2 2" xfId="30089" xr:uid="{48FDCFB0-7502-42CB-B1C2-37E2978EFEBD}"/>
    <cellStyle name="Saída 11 2 3 3 2 3" xfId="30090" xr:uid="{DADDAEC8-9346-4664-9389-E9DFD1B1B554}"/>
    <cellStyle name="Saída 11 2 3 3 2 4" xfId="30091" xr:uid="{086C5ECA-7143-4E62-9DB8-860E6E1672A0}"/>
    <cellStyle name="Saída 11 2 3 3 2 5" xfId="30092" xr:uid="{C273F0BE-8E84-4EA5-9346-F624243DDFAE}"/>
    <cellStyle name="Saída 11 2 3 3 3" xfId="30093" xr:uid="{3703814B-8D62-482F-815F-14182B69CE88}"/>
    <cellStyle name="Saída 11 2 3 3 3 2" xfId="30094" xr:uid="{35E0D64E-32E6-42EC-ABC6-669D37D08930}"/>
    <cellStyle name="Saída 11 2 3 3 3 3" xfId="30095" xr:uid="{D6EBE6D0-B937-4DFE-B948-3D3F39F3EAB7}"/>
    <cellStyle name="Saída 11 2 3 3 3 4" xfId="30096" xr:uid="{667896C9-44F1-4939-A636-6E209ECF0C4E}"/>
    <cellStyle name="Saída 11 2 3 3 3 5" xfId="30097" xr:uid="{3AC4C364-29D6-4989-8BBB-C74AC3CB9718}"/>
    <cellStyle name="Saída 11 2 3 3 4" xfId="30098" xr:uid="{9B983F66-61C2-49D8-B76A-D275D1D56DEE}"/>
    <cellStyle name="Saída 11 2 3 3 4 2" xfId="30099" xr:uid="{7F9B7B2F-7AB7-488D-8275-FDF6917F7F8B}"/>
    <cellStyle name="Saída 11 2 3 3 4 3" xfId="30100" xr:uid="{3D41940E-DB54-4EE5-916C-951BCF8B4ED8}"/>
    <cellStyle name="Saída 11 2 3 3 4 4" xfId="30101" xr:uid="{DC9A2F87-540C-4BCD-9115-1B11609561C3}"/>
    <cellStyle name="Saída 11 2 3 3 4 5" xfId="30102" xr:uid="{C5055521-261D-4C41-B837-12EB68DA7794}"/>
    <cellStyle name="Saída 11 2 3 3 5" xfId="30103" xr:uid="{E6062204-3296-41A6-BA00-7C4B6BEF1EDC}"/>
    <cellStyle name="Saída 11 2 3 3 5 2" xfId="30104" xr:uid="{D8855774-222D-42A0-B818-690B739DA906}"/>
    <cellStyle name="Saída 11 2 3 3 5 3" xfId="30105" xr:uid="{100E0924-2C61-458C-9D11-DAB2C9CC6F9A}"/>
    <cellStyle name="Saída 11 2 3 3 5 4" xfId="30106" xr:uid="{C4431D84-C26F-4523-A645-65325984760D}"/>
    <cellStyle name="Saída 11 2 3 3 5 5" xfId="30107" xr:uid="{EB8A72B4-C635-4870-BB2D-1A9C69F7F63F}"/>
    <cellStyle name="Saída 11 2 3 3 6" xfId="30108" xr:uid="{835844AA-13CD-4DCB-8D94-8E6246F104E7}"/>
    <cellStyle name="Saída 11 2 3 3 6 2" xfId="30109" xr:uid="{024C6239-4E87-44C9-A482-69850B8DE31C}"/>
    <cellStyle name="Saída 11 2 3 3 6 3" xfId="30110" xr:uid="{BB67BA71-E6F5-4A67-B291-9CEFA9126F60}"/>
    <cellStyle name="Saída 11 2 3 3 6 4" xfId="30111" xr:uid="{BCA5ED90-246F-4323-9F55-2F4F614D985F}"/>
    <cellStyle name="Saída 11 2 3 3 6 5" xfId="30112" xr:uid="{39145DB2-62DE-4EC5-BBA6-F58335D2A1F3}"/>
    <cellStyle name="Saída 11 2 3 3 7" xfId="30113" xr:uid="{EE49A051-8BF4-4997-9B00-E66BEEC93D39}"/>
    <cellStyle name="Saída 11 2 3 3 8" xfId="30114" xr:uid="{0E032F6B-8B0C-4043-B102-85AFA0597FFA}"/>
    <cellStyle name="Saída 11 2 3 3 9" xfId="30115" xr:uid="{3EB1B8A5-1C21-4D4D-8754-EC4446E79BF2}"/>
    <cellStyle name="Saída 11 2 3 4" xfId="30116" xr:uid="{73445AF8-5F01-43D2-B3B7-52B605A66C94}"/>
    <cellStyle name="Saída 11 2 3 4 2" xfId="30117" xr:uid="{77177ED4-F96D-43F2-B654-01BF5CA450DF}"/>
    <cellStyle name="Saída 11 2 3 4 3" xfId="30118" xr:uid="{3C393598-3516-4742-8185-6DBBCBD0580A}"/>
    <cellStyle name="Saída 11 2 3 4 4" xfId="30119" xr:uid="{3E0694EF-93DE-4332-AF20-9FB3977CB055}"/>
    <cellStyle name="Saída 11 2 3 4 5" xfId="30120" xr:uid="{4DA5B904-E8AD-44FF-9D47-9984E1A03BA3}"/>
    <cellStyle name="Saída 11 2 3 5" xfId="30121" xr:uid="{6D55E069-9996-4914-A33B-5FB365925F7D}"/>
    <cellStyle name="Saída 11 2 3 5 2" xfId="30122" xr:uid="{47863976-FDCF-4A4F-B6C6-B33E786D25C4}"/>
    <cellStyle name="Saída 11 2 3 5 3" xfId="30123" xr:uid="{536DA7E1-B66E-474C-9BE3-37AB5EC3AFCF}"/>
    <cellStyle name="Saída 11 2 3 5 4" xfId="30124" xr:uid="{27667EDB-E98A-462B-8D88-580D5EF4B393}"/>
    <cellStyle name="Saída 11 2 3 5 5" xfId="30125" xr:uid="{87A50970-DF07-4FB6-9462-AB8726A7BFF7}"/>
    <cellStyle name="Saída 11 2 3 6" xfId="30126" xr:uid="{DB39431F-3C91-46E0-9FB3-16B679720ED8}"/>
    <cellStyle name="Saída 11 2 3 6 2" xfId="30127" xr:uid="{6814B788-34E4-4030-A3FC-F61BCC6E1E56}"/>
    <cellStyle name="Saída 11 2 3 6 3" xfId="30128" xr:uid="{6C73144D-6114-4EA9-AF77-AF8134097BAF}"/>
    <cellStyle name="Saída 11 2 3 6 4" xfId="30129" xr:uid="{F8AE1F67-C170-40D3-B159-6F054A793978}"/>
    <cellStyle name="Saída 11 2 3 6 5" xfId="30130" xr:uid="{AA324F94-2441-4968-BCC4-DEF6B2B734CA}"/>
    <cellStyle name="Saída 11 2 3 7" xfId="30131" xr:uid="{F8222124-E6F2-4FD3-8A60-411681FE3002}"/>
    <cellStyle name="Saída 11 2 3 7 2" xfId="30132" xr:uid="{A33F811D-9FF6-464D-92AF-6A95235FC50E}"/>
    <cellStyle name="Saída 11 2 3 7 3" xfId="30133" xr:uid="{A2CBE212-2F3A-403C-B8DB-A65A3CEE5C0C}"/>
    <cellStyle name="Saída 11 2 3 7 4" xfId="30134" xr:uid="{F5CE29BE-E861-481A-A5C2-82A3E97C981C}"/>
    <cellStyle name="Saída 11 2 3 7 5" xfId="30135" xr:uid="{665F896F-09F7-44CC-ABB5-CCFE77175D02}"/>
    <cellStyle name="Saída 11 2 3 8" xfId="30136" xr:uid="{E37F964F-7786-4EB2-B3B1-676A2BEBB95D}"/>
    <cellStyle name="Saída 11 2 3 8 2" xfId="30137" xr:uid="{F8C08288-AEBE-425D-93ED-D0B81F8433FA}"/>
    <cellStyle name="Saída 11 2 3 8 3" xfId="30138" xr:uid="{94921B7B-BAA2-4B31-9057-683DB642A3CE}"/>
    <cellStyle name="Saída 11 2 3 8 4" xfId="30139" xr:uid="{60576BAB-E0CC-4034-A6FF-A9B13D558F91}"/>
    <cellStyle name="Saída 11 2 3 8 5" xfId="30140" xr:uid="{0F1F32A7-7C96-4F7C-AE1B-26CCC09BDC0B}"/>
    <cellStyle name="Saída 11 2 3 9" xfId="30141" xr:uid="{F0674B54-8C8B-418A-A927-DC407CD66D0F}"/>
    <cellStyle name="Saída 11 2 4" xfId="30142" xr:uid="{0A705073-0861-43DE-B56D-91867EC4FD56}"/>
    <cellStyle name="Saída 11 2 4 10" xfId="30143" xr:uid="{6DB1F07D-05EE-48B3-B6F0-C3218496DA28}"/>
    <cellStyle name="Saída 11 2 4 11" xfId="30144" xr:uid="{EFF06000-A4D1-44DD-91B5-E023526A694F}"/>
    <cellStyle name="Saída 11 2 4 2" xfId="30145" xr:uid="{9B12A6A8-FB7D-4AD5-8DEC-B514F2DBAC76}"/>
    <cellStyle name="Saída 11 2 4 2 2" xfId="30146" xr:uid="{059B4A19-9046-43F2-B946-A4CED2889A1A}"/>
    <cellStyle name="Saída 11 2 4 2 3" xfId="30147" xr:uid="{B793399F-45C7-4AB6-A56A-19F4A71FBD1F}"/>
    <cellStyle name="Saída 11 2 4 2 4" xfId="30148" xr:uid="{76C5C0AC-8910-4538-AAC9-F10ED775B957}"/>
    <cellStyle name="Saída 11 2 4 2 5" xfId="30149" xr:uid="{0F036B93-6F9B-4953-9E2E-DB1702D7C63C}"/>
    <cellStyle name="Saída 11 2 4 3" xfId="30150" xr:uid="{E0C5BB8B-3E13-424A-8F3F-09170AE71A81}"/>
    <cellStyle name="Saída 11 2 4 3 2" xfId="30151" xr:uid="{97C524A5-5141-472D-81DF-7638ECD1CCAE}"/>
    <cellStyle name="Saída 11 2 4 3 3" xfId="30152" xr:uid="{5B65D6C4-F107-4825-829C-06759B02B31F}"/>
    <cellStyle name="Saída 11 2 4 3 4" xfId="30153" xr:uid="{98BE8F0E-A2E9-451B-8F92-49C9CD5A4640}"/>
    <cellStyle name="Saída 11 2 4 3 5" xfId="30154" xr:uid="{D9D5EF97-90F3-4915-9EF6-970BA34EF872}"/>
    <cellStyle name="Saída 11 2 4 4" xfId="30155" xr:uid="{0B46F4EF-02F8-420E-9FAA-AC32DDF830D9}"/>
    <cellStyle name="Saída 11 2 4 4 2" xfId="30156" xr:uid="{A7B6E0C0-F7C5-4A2F-8DD2-A7A595FC69F5}"/>
    <cellStyle name="Saída 11 2 4 4 3" xfId="30157" xr:uid="{48349B57-789E-4BAE-A6F2-2CC5AB7DC1EB}"/>
    <cellStyle name="Saída 11 2 4 4 4" xfId="30158" xr:uid="{87319E8D-F4B7-4A2C-ABD9-CD458E3745DA}"/>
    <cellStyle name="Saída 11 2 4 4 5" xfId="30159" xr:uid="{4D7A1604-75EC-40D4-971D-C9C7930F611A}"/>
    <cellStyle name="Saída 11 2 4 5" xfId="30160" xr:uid="{FBC7D71F-F13F-46A0-A2FE-4423E07180E0}"/>
    <cellStyle name="Saída 11 2 4 5 2" xfId="30161" xr:uid="{7EFD7930-EFD4-4F60-8E1F-2606296AE68C}"/>
    <cellStyle name="Saída 11 2 4 5 3" xfId="30162" xr:uid="{C5AC2BC8-816D-4581-931A-8817CF337652}"/>
    <cellStyle name="Saída 11 2 4 5 4" xfId="30163" xr:uid="{D0680D69-46FA-43D1-BD32-F6A7999F368E}"/>
    <cellStyle name="Saída 11 2 4 5 5" xfId="30164" xr:uid="{4340336A-B964-4B93-9DA0-7F27520E1F40}"/>
    <cellStyle name="Saída 11 2 4 6" xfId="30165" xr:uid="{EC0EA83A-6743-479F-A40F-7F1E04638C92}"/>
    <cellStyle name="Saída 11 2 4 6 2" xfId="30166" xr:uid="{74809339-FE3E-4D05-BB02-FB6E5B08E4E0}"/>
    <cellStyle name="Saída 11 2 4 6 3" xfId="30167" xr:uid="{C9CAA3D4-E076-440B-BDDD-187EF3CD9BF3}"/>
    <cellStyle name="Saída 11 2 4 6 4" xfId="30168" xr:uid="{91E20675-DA0A-40E0-AEE9-35A56F4DF43A}"/>
    <cellStyle name="Saída 11 2 4 6 5" xfId="30169" xr:uid="{C440580B-0F72-4464-A411-7E675D15F81B}"/>
    <cellStyle name="Saída 11 2 4 7" xfId="30170" xr:uid="{4A9D6ED3-597C-460C-AF72-FFAEF69814E8}"/>
    <cellStyle name="Saída 11 2 4 8" xfId="30171" xr:uid="{2A3F6820-0292-47EB-9420-1CF680DA58D8}"/>
    <cellStyle name="Saída 11 2 4 9" xfId="30172" xr:uid="{FB535BD3-1CE3-4F9B-9985-2CAC83482606}"/>
    <cellStyle name="Saída 11 2 5" xfId="30173" xr:uid="{1786DB2A-59F9-4002-8E22-55113107B7B7}"/>
    <cellStyle name="Saída 11 2 5 10" xfId="30174" xr:uid="{84FB5322-9ACC-41CC-B3FF-77C2B22426C9}"/>
    <cellStyle name="Saída 11 2 5 11" xfId="30175" xr:uid="{C093FC78-C24C-45D4-9B8E-FA76978BA849}"/>
    <cellStyle name="Saída 11 2 5 2" xfId="30176" xr:uid="{2B4A41D5-D99A-42E6-90D2-DB4F30ACFCD0}"/>
    <cellStyle name="Saída 11 2 5 2 2" xfId="30177" xr:uid="{0858F2DE-02D4-4EF0-992E-49E40D7A310A}"/>
    <cellStyle name="Saída 11 2 5 2 3" xfId="30178" xr:uid="{EB03FDE3-D8A6-4368-9C60-65808CD03664}"/>
    <cellStyle name="Saída 11 2 5 2 4" xfId="30179" xr:uid="{10D1A1C6-25D1-4A34-AF09-CD84EFB1C1DC}"/>
    <cellStyle name="Saída 11 2 5 2 5" xfId="30180" xr:uid="{37A5E0F7-553A-4196-8C15-381D3F20E81E}"/>
    <cellStyle name="Saída 11 2 5 3" xfId="30181" xr:uid="{6F3E356E-D688-4F30-8984-0DA2D83807E5}"/>
    <cellStyle name="Saída 11 2 5 3 2" xfId="30182" xr:uid="{7EEF3A77-5A50-481E-A9F4-219D443008A2}"/>
    <cellStyle name="Saída 11 2 5 3 3" xfId="30183" xr:uid="{67E2FC4B-AF0C-47E0-AE95-4B5549F4BB9E}"/>
    <cellStyle name="Saída 11 2 5 3 4" xfId="30184" xr:uid="{324666D3-0D3E-4D26-B280-9A5D29C93D32}"/>
    <cellStyle name="Saída 11 2 5 3 5" xfId="30185" xr:uid="{9C07EDDD-9B30-47CA-BEF8-D1B9B8ACE760}"/>
    <cellStyle name="Saída 11 2 5 4" xfId="30186" xr:uid="{A6527663-AC17-40F6-B6EC-05B7D337ECA1}"/>
    <cellStyle name="Saída 11 2 5 4 2" xfId="30187" xr:uid="{993CF9F2-E263-462E-8BFA-9EAA2C0B6CE9}"/>
    <cellStyle name="Saída 11 2 5 4 3" xfId="30188" xr:uid="{2137D996-7755-495B-A621-6B13D70CCCA4}"/>
    <cellStyle name="Saída 11 2 5 4 4" xfId="30189" xr:uid="{A23702D7-9A60-4A6E-972D-E52AD6A3A640}"/>
    <cellStyle name="Saída 11 2 5 4 5" xfId="30190" xr:uid="{8FF643DF-78B6-40D2-A3C2-91E16038ADA9}"/>
    <cellStyle name="Saída 11 2 5 5" xfId="30191" xr:uid="{FD6A84C2-F73B-460A-9423-51F1A441255C}"/>
    <cellStyle name="Saída 11 2 5 5 2" xfId="30192" xr:uid="{D08604C6-35AE-4B8D-A669-190094DFBC2E}"/>
    <cellStyle name="Saída 11 2 5 5 3" xfId="30193" xr:uid="{BF43C0A7-22E0-484C-A570-49B2AAEEF5FE}"/>
    <cellStyle name="Saída 11 2 5 5 4" xfId="30194" xr:uid="{498682DB-8CD6-4A7B-B7AE-982C8F2CCA2B}"/>
    <cellStyle name="Saída 11 2 5 5 5" xfId="30195" xr:uid="{10C3DB51-E6BB-4F54-8289-3AB76C5AFDCF}"/>
    <cellStyle name="Saída 11 2 5 6" xfId="30196" xr:uid="{CACB7613-F415-4A29-9BFA-28119E47BB68}"/>
    <cellStyle name="Saída 11 2 5 6 2" xfId="30197" xr:uid="{54C09786-4662-4F68-A48E-E1D60AEA05BE}"/>
    <cellStyle name="Saída 11 2 5 6 3" xfId="30198" xr:uid="{28762A28-A66A-496D-A8EC-AD8938D20389}"/>
    <cellStyle name="Saída 11 2 5 6 4" xfId="30199" xr:uid="{E7B91938-CABD-4322-85AF-452AB9C6824B}"/>
    <cellStyle name="Saída 11 2 5 6 5" xfId="30200" xr:uid="{E0BC2E50-32EE-4040-B537-8E28BE54DD61}"/>
    <cellStyle name="Saída 11 2 5 7" xfId="30201" xr:uid="{6076E5E7-83A6-474C-BD41-2E59013E61DE}"/>
    <cellStyle name="Saída 11 2 5 8" xfId="30202" xr:uid="{D700A84D-0386-4E08-8EF9-EBE3C09623B4}"/>
    <cellStyle name="Saída 11 2 5 9" xfId="30203" xr:uid="{00D9D796-CA41-4F45-AEF4-090E033FBB71}"/>
    <cellStyle name="Saída 11 2 6" xfId="30204" xr:uid="{BEA39F07-6943-497C-BAE3-8AD9958D9935}"/>
    <cellStyle name="Saída 11 2 6 10" xfId="30205" xr:uid="{594E2986-43B3-4672-89D7-DF29BF395C25}"/>
    <cellStyle name="Saída 11 2 6 11" xfId="30206" xr:uid="{CC055616-A7D7-4BF0-A195-8363E5186482}"/>
    <cellStyle name="Saída 11 2 6 2" xfId="30207" xr:uid="{DFF2ED37-49D3-4C0A-9D0C-90B578A5ACF8}"/>
    <cellStyle name="Saída 11 2 6 2 2" xfId="30208" xr:uid="{77AD09C8-AABF-4235-9162-61A31F25CE35}"/>
    <cellStyle name="Saída 11 2 6 2 3" xfId="30209" xr:uid="{A008E60D-9321-492D-9202-76B5489C1C78}"/>
    <cellStyle name="Saída 11 2 6 2 4" xfId="30210" xr:uid="{956EBBD9-1D6E-4CCE-BBC2-2D4DF82342D3}"/>
    <cellStyle name="Saída 11 2 6 2 5" xfId="30211" xr:uid="{F737B53D-2FC5-4007-84EB-939CE29EB849}"/>
    <cellStyle name="Saída 11 2 6 3" xfId="30212" xr:uid="{7DF10604-36A4-43F3-A3BA-39923E021E5C}"/>
    <cellStyle name="Saída 11 2 6 3 2" xfId="30213" xr:uid="{E4549E64-C19F-442A-9A83-5A2DDBF0BF7F}"/>
    <cellStyle name="Saída 11 2 6 3 3" xfId="30214" xr:uid="{24099674-7CC1-4B7E-9F8F-108A8077B62E}"/>
    <cellStyle name="Saída 11 2 6 3 4" xfId="30215" xr:uid="{D4FA150E-81A9-49BA-9C38-64DC2AFD90E2}"/>
    <cellStyle name="Saída 11 2 6 3 5" xfId="30216" xr:uid="{C433E122-D290-4BA7-B43F-890F538BD789}"/>
    <cellStyle name="Saída 11 2 6 4" xfId="30217" xr:uid="{34A20499-08BF-4556-ABBF-5769C7996CB8}"/>
    <cellStyle name="Saída 11 2 6 4 2" xfId="30218" xr:uid="{3E2C04FA-7085-42B5-A5F6-94D1B96000E1}"/>
    <cellStyle name="Saída 11 2 6 4 3" xfId="30219" xr:uid="{26A08984-7F72-49E4-BD3C-2632F571900A}"/>
    <cellStyle name="Saída 11 2 6 4 4" xfId="30220" xr:uid="{1ADA5A1B-F19C-4D8B-96AE-46B1345056F2}"/>
    <cellStyle name="Saída 11 2 6 4 5" xfId="30221" xr:uid="{8FAFDA9A-C451-47B6-A341-E11FABD26474}"/>
    <cellStyle name="Saída 11 2 6 5" xfId="30222" xr:uid="{3F698224-E131-4889-BF77-247EECDD892D}"/>
    <cellStyle name="Saída 11 2 6 5 2" xfId="30223" xr:uid="{E8C4A556-86C4-472F-92B0-D1B106F18DF9}"/>
    <cellStyle name="Saída 11 2 6 5 3" xfId="30224" xr:uid="{67D413F3-2CBD-483F-A783-A907A21C82A9}"/>
    <cellStyle name="Saída 11 2 6 5 4" xfId="30225" xr:uid="{1C5CB34D-A8FE-494A-9AD5-04935133A963}"/>
    <cellStyle name="Saída 11 2 6 5 5" xfId="30226" xr:uid="{37D81E00-320A-4DA2-9F5A-43F6C7859E03}"/>
    <cellStyle name="Saída 11 2 6 6" xfId="30227" xr:uid="{8FE904A3-E89E-4E50-8402-3099738250FA}"/>
    <cellStyle name="Saída 11 2 6 6 2" xfId="30228" xr:uid="{9D76807B-8D78-46DB-90AA-1E030C3F10B1}"/>
    <cellStyle name="Saída 11 2 6 6 3" xfId="30229" xr:uid="{9F076E62-E551-42D3-A26C-DFD20053BA50}"/>
    <cellStyle name="Saída 11 2 6 6 4" xfId="30230" xr:uid="{D3C7282F-C5EB-47F3-A29E-617F9FD96C73}"/>
    <cellStyle name="Saída 11 2 6 6 5" xfId="30231" xr:uid="{36079556-50EB-4C94-8DD5-A820A69D8388}"/>
    <cellStyle name="Saída 11 2 6 7" xfId="30232" xr:uid="{8D1E6BAC-EB7C-47D1-A061-6AFABF655C30}"/>
    <cellStyle name="Saída 11 2 6 8" xfId="30233" xr:uid="{AA440616-9BD9-444A-BB86-4018BB4AD075}"/>
    <cellStyle name="Saída 11 2 6 9" xfId="30234" xr:uid="{33D1504E-0796-4E59-9120-608940369FA9}"/>
    <cellStyle name="Saída 11 2 7" xfId="30235" xr:uid="{83BEFA46-4FC4-46F1-A409-71B973A3C4BB}"/>
    <cellStyle name="Saída 11 2 7 2" xfId="30236" xr:uid="{4F98A3A5-83D5-4D63-90EA-3D303039C3F8}"/>
    <cellStyle name="Saída 11 2 7 3" xfId="30237" xr:uid="{47BDEFAD-E9B9-46D3-AB92-C07E0640876E}"/>
    <cellStyle name="Saída 11 2 7 4" xfId="30238" xr:uid="{D90575C9-D3B0-4956-B55E-68DCC314E812}"/>
    <cellStyle name="Saída 11 2 7 5" xfId="30239" xr:uid="{600A20FC-C1C3-4D8A-B797-B3A5FA2CA7F0}"/>
    <cellStyle name="Saída 11 2 8" xfId="30240" xr:uid="{57B10E78-5A04-4EA6-9AE1-A92E49B60418}"/>
    <cellStyle name="Saída 11 2 8 2" xfId="30241" xr:uid="{DD56BE17-28A0-4DE8-9EC2-D1B99AE6172B}"/>
    <cellStyle name="Saída 11 2 8 3" xfId="30242" xr:uid="{15446157-0AC8-41FD-B965-A60E960037D0}"/>
    <cellStyle name="Saída 11 2 8 4" xfId="30243" xr:uid="{BD74B137-AD9C-455D-B164-F10DBCA35B13}"/>
    <cellStyle name="Saída 11 2 8 5" xfId="30244" xr:uid="{73F415C0-F5ED-4EC6-9743-2D2D703C1A8D}"/>
    <cellStyle name="Saída 11 2 9" xfId="30245" xr:uid="{BAEDAB26-751B-407B-BA7B-5E321F9EAEA1}"/>
    <cellStyle name="Saída 11 2 9 2" xfId="30246" xr:uid="{75539316-7761-4874-9D66-BDD0A7664F40}"/>
    <cellStyle name="Saída 11 2 9 3" xfId="30247" xr:uid="{560C4499-82E9-469E-A1F3-96D6F39F0F4C}"/>
    <cellStyle name="Saída 11 2 9 4" xfId="30248" xr:uid="{A5566C4A-BCBC-4FA6-82D8-83A7160CFD48}"/>
    <cellStyle name="Saída 11 2 9 5" xfId="30249" xr:uid="{4943B123-2D11-457C-8900-AE1BB17EC507}"/>
    <cellStyle name="Saída 11 3" xfId="826" xr:uid="{073348E3-B936-4A28-83DB-50A346754A2B}"/>
    <cellStyle name="Saída 11 3 10" xfId="30250" xr:uid="{67687853-1321-46ED-91FC-FAC1F95530B8}"/>
    <cellStyle name="Saída 11 3 11" xfId="30251" xr:uid="{641F5659-998E-4B2D-ABDB-9F87F0B166F8}"/>
    <cellStyle name="Saída 11 3 12" xfId="30252" xr:uid="{B15E9E1B-51A6-4699-BD8B-FF158B1AB035}"/>
    <cellStyle name="Saída 11 3 13" xfId="30253" xr:uid="{814C8BEA-DAB2-4B60-8FEC-A31C31147D85}"/>
    <cellStyle name="Saída 11 3 14" xfId="30254" xr:uid="{D377F520-5BE1-400F-A296-174AB374FD34}"/>
    <cellStyle name="Saída 11 3 15" xfId="30255" xr:uid="{085755AE-76C5-4D3B-91C8-75BF0834C084}"/>
    <cellStyle name="Saída 11 3 2" xfId="1077" xr:uid="{4DFCE8D5-40E5-4A7F-8AFB-4BF86E61A32C}"/>
    <cellStyle name="Saída 11 3 2 10" xfId="30256" xr:uid="{D7EBEE60-8352-4FD5-84C1-17D20C790829}"/>
    <cellStyle name="Saída 11 3 2 11" xfId="30257" xr:uid="{02237868-0CBC-433F-B715-E67CA85434C2}"/>
    <cellStyle name="Saída 11 3 2 12" xfId="30258" xr:uid="{E4BD93A6-52AC-4601-9F20-17AD02BE7DAA}"/>
    <cellStyle name="Saída 11 3 2 13" xfId="30259" xr:uid="{8656B4F9-8287-4393-B3AB-BBCE3BC64BB9}"/>
    <cellStyle name="Saída 11 3 2 14" xfId="30260" xr:uid="{63BDCB1A-0121-45DB-8215-FFF97529742C}"/>
    <cellStyle name="Saída 11 3 2 15" xfId="30261" xr:uid="{236E9A0B-2FA6-49CE-82B9-942749199AAD}"/>
    <cellStyle name="Saída 11 3 2 2" xfId="30262" xr:uid="{519EA15F-1965-4D2A-9749-3BB9D86F9156}"/>
    <cellStyle name="Saída 11 3 2 2 10" xfId="30263" xr:uid="{76B70A83-D8C3-4E53-A99E-31373749980B}"/>
    <cellStyle name="Saída 11 3 2 2 11" xfId="30264" xr:uid="{2A581A53-D744-489C-9D84-9770FA568E40}"/>
    <cellStyle name="Saída 11 3 2 2 2" xfId="30265" xr:uid="{C2370E00-6178-4A2E-82A8-D9748EA5659B}"/>
    <cellStyle name="Saída 11 3 2 2 2 2" xfId="30266" xr:uid="{4ADEC7EB-F88D-4063-9B94-1E42CA53F275}"/>
    <cellStyle name="Saída 11 3 2 2 2 3" xfId="30267" xr:uid="{5391693D-8940-44CC-8D47-55D4D43D0829}"/>
    <cellStyle name="Saída 11 3 2 2 2 4" xfId="30268" xr:uid="{34806447-05E3-490D-899F-54E2F90D6D14}"/>
    <cellStyle name="Saída 11 3 2 2 2 5" xfId="30269" xr:uid="{82E5B4F0-027F-41E9-A4DE-7E231FD98903}"/>
    <cellStyle name="Saída 11 3 2 2 3" xfId="30270" xr:uid="{95C37CF9-D596-45F0-9AF4-303CAA1E40A9}"/>
    <cellStyle name="Saída 11 3 2 2 3 2" xfId="30271" xr:uid="{74737D92-D093-488D-815B-3984ED57B97F}"/>
    <cellStyle name="Saída 11 3 2 2 3 3" xfId="30272" xr:uid="{FAD73326-92C9-4305-B03A-064ADF14F102}"/>
    <cellStyle name="Saída 11 3 2 2 3 4" xfId="30273" xr:uid="{51C65A38-45BB-490A-ACBB-A4E44473B816}"/>
    <cellStyle name="Saída 11 3 2 2 3 5" xfId="30274" xr:uid="{5F2FCBD2-7017-408A-821E-0C073530139D}"/>
    <cellStyle name="Saída 11 3 2 2 4" xfId="30275" xr:uid="{BC92D6F4-7674-4F71-80EE-F15C261EF90E}"/>
    <cellStyle name="Saída 11 3 2 2 4 2" xfId="30276" xr:uid="{2F469092-78B3-4971-8DFE-F1677B6F743C}"/>
    <cellStyle name="Saída 11 3 2 2 4 3" xfId="30277" xr:uid="{E070F945-66E1-4423-BE9D-9575FAC7D48F}"/>
    <cellStyle name="Saída 11 3 2 2 4 4" xfId="30278" xr:uid="{B428EC03-67C2-4A8E-9304-14B58063DE65}"/>
    <cellStyle name="Saída 11 3 2 2 4 5" xfId="30279" xr:uid="{A547837E-4485-416C-9AC3-2DC549B4CAAE}"/>
    <cellStyle name="Saída 11 3 2 2 5" xfId="30280" xr:uid="{A6D82490-EEE4-4A73-B845-69665DE7610D}"/>
    <cellStyle name="Saída 11 3 2 2 5 2" xfId="30281" xr:uid="{2AD5A302-C0AA-4527-B3AC-D3728D6788C2}"/>
    <cellStyle name="Saída 11 3 2 2 5 3" xfId="30282" xr:uid="{FC97A58E-0CF3-4553-8081-545B53497525}"/>
    <cellStyle name="Saída 11 3 2 2 5 4" xfId="30283" xr:uid="{9EDC6988-28A6-4637-9E70-90A558B290AE}"/>
    <cellStyle name="Saída 11 3 2 2 5 5" xfId="30284" xr:uid="{052FEDBB-B337-4CC5-9973-B3BC84A037E4}"/>
    <cellStyle name="Saída 11 3 2 2 6" xfId="30285" xr:uid="{082B13A6-74C5-4424-9981-1408FC0758C6}"/>
    <cellStyle name="Saída 11 3 2 2 6 2" xfId="30286" xr:uid="{2A029AC7-3A27-4201-8699-F61A80F9303F}"/>
    <cellStyle name="Saída 11 3 2 2 6 3" xfId="30287" xr:uid="{A855DD6F-AD4A-485F-9118-A71EB320D398}"/>
    <cellStyle name="Saída 11 3 2 2 6 4" xfId="30288" xr:uid="{53F4EF7C-91FA-4213-9950-3926125FE4DC}"/>
    <cellStyle name="Saída 11 3 2 2 6 5" xfId="30289" xr:uid="{44521F0E-5C88-44FE-95B4-1F79F41705C4}"/>
    <cellStyle name="Saída 11 3 2 2 7" xfId="30290" xr:uid="{A9115EFA-507F-40AA-AA24-D647B6A5ED92}"/>
    <cellStyle name="Saída 11 3 2 2 8" xfId="30291" xr:uid="{6B9F1BBE-CDF0-4F5D-8124-8EBF6126893A}"/>
    <cellStyle name="Saída 11 3 2 2 9" xfId="30292" xr:uid="{39626D8A-1892-4F4D-8B20-178B6A562FE7}"/>
    <cellStyle name="Saída 11 3 2 3" xfId="30293" xr:uid="{BC76DD33-88E1-4B7E-9644-A6A0E51C78B8}"/>
    <cellStyle name="Saída 11 3 2 3 10" xfId="30294" xr:uid="{59F11F7C-9549-4270-BE89-AC479E205C06}"/>
    <cellStyle name="Saída 11 3 2 3 11" xfId="30295" xr:uid="{37CE2BD8-FF86-4992-A4B5-05E218EA4F8F}"/>
    <cellStyle name="Saída 11 3 2 3 2" xfId="30296" xr:uid="{8C009305-44E5-4C5B-B311-2ABF426B5667}"/>
    <cellStyle name="Saída 11 3 2 3 2 2" xfId="30297" xr:uid="{28E210A1-3610-4307-9DA5-7B48A1BAB0A4}"/>
    <cellStyle name="Saída 11 3 2 3 2 3" xfId="30298" xr:uid="{59533673-E10C-4715-BF19-99794ADC1772}"/>
    <cellStyle name="Saída 11 3 2 3 2 4" xfId="30299" xr:uid="{645E0399-97A7-47ED-A74E-0A2E6F9C53BD}"/>
    <cellStyle name="Saída 11 3 2 3 2 5" xfId="30300" xr:uid="{76037490-2E56-4E00-B134-19DBADDD3438}"/>
    <cellStyle name="Saída 11 3 2 3 3" xfId="30301" xr:uid="{D9BB2FC0-E743-445E-B8C7-D8C779A54330}"/>
    <cellStyle name="Saída 11 3 2 3 3 2" xfId="30302" xr:uid="{E30EF9BB-BA1A-44C2-8D41-649C7C86470C}"/>
    <cellStyle name="Saída 11 3 2 3 3 3" xfId="30303" xr:uid="{43BC4F0C-EAE9-4145-83C7-5897FE9615C5}"/>
    <cellStyle name="Saída 11 3 2 3 3 4" xfId="30304" xr:uid="{6778165C-7670-4CA4-B657-804356C31FC0}"/>
    <cellStyle name="Saída 11 3 2 3 3 5" xfId="30305" xr:uid="{81A637B5-E0FE-4D2D-ABEE-4D2C59624074}"/>
    <cellStyle name="Saída 11 3 2 3 4" xfId="30306" xr:uid="{864A5C78-6588-4FCB-BFFA-33722D208051}"/>
    <cellStyle name="Saída 11 3 2 3 4 2" xfId="30307" xr:uid="{2128DD3A-4D2C-42BC-8B51-4E85F67120BA}"/>
    <cellStyle name="Saída 11 3 2 3 4 3" xfId="30308" xr:uid="{24E4E384-41CE-4F2A-8C7D-0ED097DDE91B}"/>
    <cellStyle name="Saída 11 3 2 3 4 4" xfId="30309" xr:uid="{3D825577-A999-4602-AD4B-235B08BDE1C4}"/>
    <cellStyle name="Saída 11 3 2 3 4 5" xfId="30310" xr:uid="{21C489CF-53F8-437D-BEBB-37BDE30A832E}"/>
    <cellStyle name="Saída 11 3 2 3 5" xfId="30311" xr:uid="{F33174C7-2CBD-4847-B64B-01C557FC4591}"/>
    <cellStyle name="Saída 11 3 2 3 5 2" xfId="30312" xr:uid="{0B7B0D90-8A17-4122-8B3F-649E5A2B8DE5}"/>
    <cellStyle name="Saída 11 3 2 3 5 3" xfId="30313" xr:uid="{4607F33C-B94B-441B-8AFA-FB0021EEB182}"/>
    <cellStyle name="Saída 11 3 2 3 5 4" xfId="30314" xr:uid="{1FE4BA5D-361E-4A56-963E-A9104840171B}"/>
    <cellStyle name="Saída 11 3 2 3 5 5" xfId="30315" xr:uid="{782C922C-0AC7-4150-B283-253A31934794}"/>
    <cellStyle name="Saída 11 3 2 3 6" xfId="30316" xr:uid="{CFE3A811-AE3B-4FC3-B2D1-0AB66D06D392}"/>
    <cellStyle name="Saída 11 3 2 3 6 2" xfId="30317" xr:uid="{37345B7F-15A3-4B1F-8370-E8BE993A8E8C}"/>
    <cellStyle name="Saída 11 3 2 3 6 3" xfId="30318" xr:uid="{76AC177A-43ED-42CC-9DAA-FBF37082D6BB}"/>
    <cellStyle name="Saída 11 3 2 3 6 4" xfId="30319" xr:uid="{333FE25C-A2B6-4209-AE66-FF01401708F5}"/>
    <cellStyle name="Saída 11 3 2 3 6 5" xfId="30320" xr:uid="{6113CAB6-102F-4508-A5BE-C4857F1A785E}"/>
    <cellStyle name="Saída 11 3 2 3 7" xfId="30321" xr:uid="{767E67AB-F51A-4762-B586-ECCB8716715F}"/>
    <cellStyle name="Saída 11 3 2 3 8" xfId="30322" xr:uid="{E24809AA-29E1-424E-BFAB-1CF60AEC76E3}"/>
    <cellStyle name="Saída 11 3 2 3 9" xfId="30323" xr:uid="{D6BBDFD2-C3A1-4C5F-9DAA-73CBF5328905}"/>
    <cellStyle name="Saída 11 3 2 4" xfId="30324" xr:uid="{9610F4DA-3429-4420-8214-691EBDF13939}"/>
    <cellStyle name="Saída 11 3 2 4 2" xfId="30325" xr:uid="{895ACD8F-2089-4471-B5D5-855159E89916}"/>
    <cellStyle name="Saída 11 3 2 4 3" xfId="30326" xr:uid="{30436E90-876F-425E-A2F8-65DAC9A70E13}"/>
    <cellStyle name="Saída 11 3 2 4 4" xfId="30327" xr:uid="{C73390D0-9695-4F09-AF7A-5CFCECB40B4B}"/>
    <cellStyle name="Saída 11 3 2 4 5" xfId="30328" xr:uid="{FEB6386F-45B1-4D39-BF42-5F0EE587339E}"/>
    <cellStyle name="Saída 11 3 2 5" xfId="30329" xr:uid="{53B3CCE8-6EF1-4FE8-A329-A4014DE6D5C8}"/>
    <cellStyle name="Saída 11 3 2 5 2" xfId="30330" xr:uid="{17E584A1-AB1D-4BFB-8C5C-5C62D3E04325}"/>
    <cellStyle name="Saída 11 3 2 5 3" xfId="30331" xr:uid="{918C788E-D928-4D9C-BD4F-3E1018C5F24F}"/>
    <cellStyle name="Saída 11 3 2 5 4" xfId="30332" xr:uid="{D68221F8-E9BC-4C0D-99E1-83935382C874}"/>
    <cellStyle name="Saída 11 3 2 5 5" xfId="30333" xr:uid="{D0E3D557-A392-421D-9D2E-A4F26F366CC6}"/>
    <cellStyle name="Saída 11 3 2 6" xfId="30334" xr:uid="{D12E207F-3A87-489F-A5B2-3585648EB936}"/>
    <cellStyle name="Saída 11 3 2 6 2" xfId="30335" xr:uid="{F4CBFAD7-D5A7-4E48-BEFB-6264EBE51F9E}"/>
    <cellStyle name="Saída 11 3 2 6 3" xfId="30336" xr:uid="{504B3D74-F665-489F-926D-E160456FDEE7}"/>
    <cellStyle name="Saída 11 3 2 6 4" xfId="30337" xr:uid="{0271AC41-A7C5-4544-8397-34125B86E7B9}"/>
    <cellStyle name="Saída 11 3 2 6 5" xfId="30338" xr:uid="{C901E215-51E3-4674-80B9-3C8EA19DA778}"/>
    <cellStyle name="Saída 11 3 2 7" xfId="30339" xr:uid="{406CDC49-E00C-4FB8-80AE-3692A8F9BC2D}"/>
    <cellStyle name="Saída 11 3 2 7 2" xfId="30340" xr:uid="{7A19CDC5-A6B5-42EB-9B13-76F8EB477831}"/>
    <cellStyle name="Saída 11 3 2 7 3" xfId="30341" xr:uid="{2F79F9F0-A7E9-4D03-A4D0-2EB89F795CFA}"/>
    <cellStyle name="Saída 11 3 2 7 4" xfId="30342" xr:uid="{EE837021-A7DC-42FB-AE76-95D155DD3F52}"/>
    <cellStyle name="Saída 11 3 2 7 5" xfId="30343" xr:uid="{3DB71BC0-B8DD-4694-9C60-33802A99FB39}"/>
    <cellStyle name="Saída 11 3 2 8" xfId="30344" xr:uid="{F58A18DC-5764-455D-A0E7-E74E41444D26}"/>
    <cellStyle name="Saída 11 3 2 8 2" xfId="30345" xr:uid="{4072805A-B46C-47A5-9D78-24CACE309CFB}"/>
    <cellStyle name="Saída 11 3 2 8 3" xfId="30346" xr:uid="{5AB1D1C6-E1D8-4CC0-81A0-92BE44720415}"/>
    <cellStyle name="Saída 11 3 2 8 4" xfId="30347" xr:uid="{FDB453D3-B3E2-4720-AB21-56E4AF978A88}"/>
    <cellStyle name="Saída 11 3 2 8 5" xfId="30348" xr:uid="{FF5B4DA1-C305-4180-B692-02033392CA73}"/>
    <cellStyle name="Saída 11 3 2 9" xfId="30349" xr:uid="{21D6EF09-57DF-4F45-9619-E88847949F9B}"/>
    <cellStyle name="Saída 11 3 3" xfId="30350" xr:uid="{0EC35526-6FC3-4D56-B80B-391AA6CBBF97}"/>
    <cellStyle name="Saída 11 3 3 10" xfId="30351" xr:uid="{6A72F686-AF9A-4A1E-A29D-935F0E65F082}"/>
    <cellStyle name="Saída 11 3 3 11" xfId="30352" xr:uid="{75D3EC46-F3D1-45B0-89F7-B464524AFC09}"/>
    <cellStyle name="Saída 11 3 3 2" xfId="30353" xr:uid="{DB78F25A-D6BC-4A25-B3EE-B8A366FF1C04}"/>
    <cellStyle name="Saída 11 3 3 2 2" xfId="30354" xr:uid="{F8A02E06-5371-404A-8C62-7E6C81765C35}"/>
    <cellStyle name="Saída 11 3 3 2 3" xfId="30355" xr:uid="{D6FB5864-2D62-4708-965E-38D3C76BEFF5}"/>
    <cellStyle name="Saída 11 3 3 2 4" xfId="30356" xr:uid="{4FF440F4-308D-4086-B51D-1FEF80F2E492}"/>
    <cellStyle name="Saída 11 3 3 2 5" xfId="30357" xr:uid="{F345BE42-1A9B-4E07-8D26-DF25F12F4B43}"/>
    <cellStyle name="Saída 11 3 3 3" xfId="30358" xr:uid="{9796E243-C5C7-4158-8E21-CF4E6AB28392}"/>
    <cellStyle name="Saída 11 3 3 3 2" xfId="30359" xr:uid="{5F44708C-D36A-414B-B38E-8035EEC0DE3F}"/>
    <cellStyle name="Saída 11 3 3 3 3" xfId="30360" xr:uid="{41497FCE-DEB9-4604-9ABE-D2D1BF569B5D}"/>
    <cellStyle name="Saída 11 3 3 3 4" xfId="30361" xr:uid="{D6D0D6FF-E0EC-4B9A-AD4D-54A8D71508AC}"/>
    <cellStyle name="Saída 11 3 3 3 5" xfId="30362" xr:uid="{176B179B-A54C-4FC6-B1CF-5324F14D2436}"/>
    <cellStyle name="Saída 11 3 3 4" xfId="30363" xr:uid="{0D1F4FF7-EC4F-45C8-9409-4C5A3C241094}"/>
    <cellStyle name="Saída 11 3 3 4 2" xfId="30364" xr:uid="{CB2A3A3C-18D7-440E-ACF6-5D9EC4BAFA3E}"/>
    <cellStyle name="Saída 11 3 3 4 3" xfId="30365" xr:uid="{6091FC01-78AB-4766-81B2-C62795032AB0}"/>
    <cellStyle name="Saída 11 3 3 4 4" xfId="30366" xr:uid="{BB472D27-0DE2-49F0-A295-D3377F986009}"/>
    <cellStyle name="Saída 11 3 3 4 5" xfId="30367" xr:uid="{F3675397-170E-4100-9371-842601C51632}"/>
    <cellStyle name="Saída 11 3 3 5" xfId="30368" xr:uid="{0A19AA0A-DD87-49A6-B027-3F537541D322}"/>
    <cellStyle name="Saída 11 3 3 5 2" xfId="30369" xr:uid="{79885D01-E793-4E5C-BA02-9579165F35AC}"/>
    <cellStyle name="Saída 11 3 3 5 3" xfId="30370" xr:uid="{4F20D485-79AE-4941-9314-B3E0B2C483AA}"/>
    <cellStyle name="Saída 11 3 3 5 4" xfId="30371" xr:uid="{772C86E6-E5A0-41A7-AEA8-A2B4D00E7A4D}"/>
    <cellStyle name="Saída 11 3 3 5 5" xfId="30372" xr:uid="{E4EB55BD-82E3-48D2-A35B-5EEBE317CD8D}"/>
    <cellStyle name="Saída 11 3 3 6" xfId="30373" xr:uid="{FC5F8A66-DE83-4948-A280-FE8EFD1D82F0}"/>
    <cellStyle name="Saída 11 3 3 6 2" xfId="30374" xr:uid="{EE33BBA7-5936-4EEA-96EC-54CF7E168F98}"/>
    <cellStyle name="Saída 11 3 3 6 3" xfId="30375" xr:uid="{0F87BF75-3D88-4711-A74E-28A7332F3519}"/>
    <cellStyle name="Saída 11 3 3 6 4" xfId="30376" xr:uid="{EEEC66DA-D76F-49E7-A93E-B36C3B07B407}"/>
    <cellStyle name="Saída 11 3 3 6 5" xfId="30377" xr:uid="{F0ADC71B-5C3E-4B1A-953E-737F14251D73}"/>
    <cellStyle name="Saída 11 3 3 7" xfId="30378" xr:uid="{92C9CB53-2DE1-4C6E-B59C-704F6CBE6897}"/>
    <cellStyle name="Saída 11 3 3 8" xfId="30379" xr:uid="{58599C80-26BD-4A01-B380-DFF13879E191}"/>
    <cellStyle name="Saída 11 3 3 9" xfId="30380" xr:uid="{901FA031-6D19-4F29-B23F-D794E9046F2C}"/>
    <cellStyle name="Saída 11 3 4" xfId="30381" xr:uid="{4CE0055C-A115-4965-AFF0-FF9F674A8CDD}"/>
    <cellStyle name="Saída 11 3 4 10" xfId="30382" xr:uid="{D625E707-E786-4157-B022-0AD161129942}"/>
    <cellStyle name="Saída 11 3 4 11" xfId="30383" xr:uid="{3F51CB29-F734-4CFC-B939-1D98294369E4}"/>
    <cellStyle name="Saída 11 3 4 2" xfId="30384" xr:uid="{F7497D1D-1AAC-4D7E-ACB1-A2AFF6DA46F8}"/>
    <cellStyle name="Saída 11 3 4 2 2" xfId="30385" xr:uid="{2A6A1BDF-3899-451C-86D3-DA50F4A13971}"/>
    <cellStyle name="Saída 11 3 4 2 3" xfId="30386" xr:uid="{607757CF-4A38-4E2B-A4B1-81922814455A}"/>
    <cellStyle name="Saída 11 3 4 2 4" xfId="30387" xr:uid="{A467BDE2-7EDD-4D72-9244-40E2AFF8E268}"/>
    <cellStyle name="Saída 11 3 4 2 5" xfId="30388" xr:uid="{F6DED0D2-3C21-4B0D-AABA-662E90C4C017}"/>
    <cellStyle name="Saída 11 3 4 3" xfId="30389" xr:uid="{05A06329-B606-4DA2-B8C3-BCEC0E93E773}"/>
    <cellStyle name="Saída 11 3 4 3 2" xfId="30390" xr:uid="{D77EFF0D-EBA5-435C-BB1F-3E6D3D554E7D}"/>
    <cellStyle name="Saída 11 3 4 3 3" xfId="30391" xr:uid="{DAF396D4-0B94-4F34-8D81-67FC8513BF8C}"/>
    <cellStyle name="Saída 11 3 4 3 4" xfId="30392" xr:uid="{AB033A3D-D2B2-449D-A282-DB30CF8E5F4C}"/>
    <cellStyle name="Saída 11 3 4 3 5" xfId="30393" xr:uid="{148CF5B0-99DD-4E0E-9471-710D5869DB80}"/>
    <cellStyle name="Saída 11 3 4 4" xfId="30394" xr:uid="{2C091859-F9A5-410F-8F81-05390C887EB1}"/>
    <cellStyle name="Saída 11 3 4 4 2" xfId="30395" xr:uid="{B190B7B1-D96A-4BFE-B446-80455BC660FE}"/>
    <cellStyle name="Saída 11 3 4 4 3" xfId="30396" xr:uid="{F977EF4A-415B-4258-9614-0D26BDEFD2CC}"/>
    <cellStyle name="Saída 11 3 4 4 4" xfId="30397" xr:uid="{E74C470D-12DF-46F8-B870-2659411C6556}"/>
    <cellStyle name="Saída 11 3 4 4 5" xfId="30398" xr:uid="{D42DFA47-AE40-48CA-BFFE-822D1A3D77F4}"/>
    <cellStyle name="Saída 11 3 4 5" xfId="30399" xr:uid="{D70810BE-FF83-42E3-B0E6-5653E68C18AF}"/>
    <cellStyle name="Saída 11 3 4 5 2" xfId="30400" xr:uid="{9C328B32-3B82-4DB9-AB64-B359805C4FB7}"/>
    <cellStyle name="Saída 11 3 4 5 3" xfId="30401" xr:uid="{EB4B0992-DA0E-4277-B4BD-086EC6DD1FE2}"/>
    <cellStyle name="Saída 11 3 4 5 4" xfId="30402" xr:uid="{B315157C-6439-453A-8C43-0E5A5C4B6327}"/>
    <cellStyle name="Saída 11 3 4 5 5" xfId="30403" xr:uid="{52B02E29-4B9F-4736-8C9E-6CF41D634D26}"/>
    <cellStyle name="Saída 11 3 4 6" xfId="30404" xr:uid="{FEAC2D2D-F8B6-40F7-97D9-9C03C9A8E198}"/>
    <cellStyle name="Saída 11 3 4 6 2" xfId="30405" xr:uid="{318A2A87-FFCC-4294-9625-700D60DE154B}"/>
    <cellStyle name="Saída 11 3 4 6 3" xfId="30406" xr:uid="{1AA8F41E-C9D1-4A46-B38F-B92ED48E448F}"/>
    <cellStyle name="Saída 11 3 4 6 4" xfId="30407" xr:uid="{20CE1FFB-6781-43F9-A6E7-65C7139D3B59}"/>
    <cellStyle name="Saída 11 3 4 6 5" xfId="30408" xr:uid="{52D915FD-8801-4BAE-9FD0-D5C24D8DF92E}"/>
    <cellStyle name="Saída 11 3 4 7" xfId="30409" xr:uid="{6E12BD28-BE4A-4723-85BD-C6C9E6CF445A}"/>
    <cellStyle name="Saída 11 3 4 8" xfId="30410" xr:uid="{1394C805-3281-4E0D-A6D4-ABC617816F29}"/>
    <cellStyle name="Saída 11 3 4 9" xfId="30411" xr:uid="{50FCE0F3-5585-40F4-8B9A-4D7FE63270F5}"/>
    <cellStyle name="Saída 11 3 5" xfId="30412" xr:uid="{6DD2889A-9335-446E-879A-1BEC0099E2F2}"/>
    <cellStyle name="Saída 11 3 5 10" xfId="30413" xr:uid="{36FADF32-18C1-4054-9B3F-1E35277434E3}"/>
    <cellStyle name="Saída 11 3 5 11" xfId="30414" xr:uid="{651BF926-110B-4DCA-82C2-CBCCA3F471A8}"/>
    <cellStyle name="Saída 11 3 5 2" xfId="30415" xr:uid="{0E43CD31-F0B0-4601-ADF7-0E3A5B4B1C37}"/>
    <cellStyle name="Saída 11 3 5 2 2" xfId="30416" xr:uid="{D517E557-BAE7-4F6E-AF88-E33515D749D8}"/>
    <cellStyle name="Saída 11 3 5 2 3" xfId="30417" xr:uid="{B266CBD4-82D2-4F6A-88AC-3C6FFF65BC61}"/>
    <cellStyle name="Saída 11 3 5 2 4" xfId="30418" xr:uid="{814C1631-78A9-4C34-805F-6CB962F6A989}"/>
    <cellStyle name="Saída 11 3 5 2 5" xfId="30419" xr:uid="{8E8E8874-1F87-48C9-BA25-DF1E3DCEF827}"/>
    <cellStyle name="Saída 11 3 5 3" xfId="30420" xr:uid="{89A70A65-95C4-4DEC-B558-9FE697B89143}"/>
    <cellStyle name="Saída 11 3 5 3 2" xfId="30421" xr:uid="{08C5F5C7-3247-4733-B308-98FD739388A5}"/>
    <cellStyle name="Saída 11 3 5 3 3" xfId="30422" xr:uid="{5DF8E0EB-3A8E-41A9-98E5-2275C9C26CB5}"/>
    <cellStyle name="Saída 11 3 5 3 4" xfId="30423" xr:uid="{370CDE9D-02D1-4983-BA14-EE3A287AA798}"/>
    <cellStyle name="Saída 11 3 5 3 5" xfId="30424" xr:uid="{0256A010-AF71-4E25-9CB1-866CEC9FDE84}"/>
    <cellStyle name="Saída 11 3 5 4" xfId="30425" xr:uid="{4D29435A-98C1-4C0E-85A8-1029D4A86D2D}"/>
    <cellStyle name="Saída 11 3 5 4 2" xfId="30426" xr:uid="{807E1850-9634-43A2-91ED-AB8DAF82C204}"/>
    <cellStyle name="Saída 11 3 5 4 3" xfId="30427" xr:uid="{A2375856-CE81-4305-B8CA-FFBC9B4F7EDF}"/>
    <cellStyle name="Saída 11 3 5 4 4" xfId="30428" xr:uid="{9875D007-6EB5-4D88-BD95-C5FAC4220316}"/>
    <cellStyle name="Saída 11 3 5 4 5" xfId="30429" xr:uid="{EA44BE3C-9A69-45A2-A233-5E964D5A3E90}"/>
    <cellStyle name="Saída 11 3 5 5" xfId="30430" xr:uid="{4D7DD609-C3C6-45A2-A1A4-8D7569428A30}"/>
    <cellStyle name="Saída 11 3 5 5 2" xfId="30431" xr:uid="{1DA43988-63E7-48F4-B2F4-D4034FCDE6C7}"/>
    <cellStyle name="Saída 11 3 5 5 3" xfId="30432" xr:uid="{08F30B01-501C-4786-B1D7-C1B3EB6DA95F}"/>
    <cellStyle name="Saída 11 3 5 5 4" xfId="30433" xr:uid="{00D97782-F479-46B4-9F1A-31BE066A1AF9}"/>
    <cellStyle name="Saída 11 3 5 5 5" xfId="30434" xr:uid="{1439F422-3A86-44FC-920A-1463AAD1D6FD}"/>
    <cellStyle name="Saída 11 3 5 6" xfId="30435" xr:uid="{245EA9D0-E94D-4332-A8F7-FA8EBDCECFA0}"/>
    <cellStyle name="Saída 11 3 5 6 2" xfId="30436" xr:uid="{67B90907-9E53-4CAF-8354-49626AA8F9AF}"/>
    <cellStyle name="Saída 11 3 5 6 3" xfId="30437" xr:uid="{02E26815-0EC0-4FDC-92FA-15F6884C8A15}"/>
    <cellStyle name="Saída 11 3 5 6 4" xfId="30438" xr:uid="{646479D1-9FF0-40C5-A957-F9981E65E8B1}"/>
    <cellStyle name="Saída 11 3 5 6 5" xfId="30439" xr:uid="{D10AB574-211A-4103-9C9C-1CBB00F3DE61}"/>
    <cellStyle name="Saída 11 3 5 7" xfId="30440" xr:uid="{DCF10DB4-48E6-4A54-9F61-9C6F579F2ABF}"/>
    <cellStyle name="Saída 11 3 5 8" xfId="30441" xr:uid="{C82A63DF-6DA2-47A5-BBFC-63A3F0508237}"/>
    <cellStyle name="Saída 11 3 5 9" xfId="30442" xr:uid="{938AE96C-634E-413D-87D7-562369022BD6}"/>
    <cellStyle name="Saída 11 3 6" xfId="30443" xr:uid="{91235B16-8F2C-4D33-9552-30130F63E7C6}"/>
    <cellStyle name="Saída 11 3 6 2" xfId="30444" xr:uid="{4F862BE7-4D4B-4DBA-9266-D9F08345B7B4}"/>
    <cellStyle name="Saída 11 3 6 3" xfId="30445" xr:uid="{A36F393E-E03C-47FF-804B-ADB8DA12AE2F}"/>
    <cellStyle name="Saída 11 3 6 4" xfId="30446" xr:uid="{1E62C78B-B1A3-43AB-9DF8-CA1D50510ACB}"/>
    <cellStyle name="Saída 11 3 6 5" xfId="30447" xr:uid="{576D54F0-A757-47F2-ABF7-48824472DB81}"/>
    <cellStyle name="Saída 11 3 7" xfId="30448" xr:uid="{E889741E-5545-468E-BB08-406399889426}"/>
    <cellStyle name="Saída 11 3 7 2" xfId="30449" xr:uid="{7A313FD9-7347-47A8-ACAC-857215B1326B}"/>
    <cellStyle name="Saída 11 3 7 3" xfId="30450" xr:uid="{00AE7722-E350-47A5-8A3D-6410D4CB85CD}"/>
    <cellStyle name="Saída 11 3 7 4" xfId="30451" xr:uid="{F7010C44-59CE-4B08-B730-9B55D371B385}"/>
    <cellStyle name="Saída 11 3 7 5" xfId="30452" xr:uid="{CD258DB4-1DE9-41F3-B892-8B0B7A64019D}"/>
    <cellStyle name="Saída 11 3 8" xfId="30453" xr:uid="{82DACACE-A650-4AB0-905A-4A53D5C183F8}"/>
    <cellStyle name="Saída 11 3 8 2" xfId="30454" xr:uid="{38C09D2F-220A-4917-82E2-BB2D8EC49A70}"/>
    <cellStyle name="Saída 11 3 8 3" xfId="30455" xr:uid="{2E4E3339-91DD-4E5C-8E25-B425AD039751}"/>
    <cellStyle name="Saída 11 3 8 4" xfId="30456" xr:uid="{E18746E8-F231-40DF-8A5D-615D527DDA32}"/>
    <cellStyle name="Saída 11 3 8 5" xfId="30457" xr:uid="{CF8D43B1-31AA-4604-B298-296950ABFE87}"/>
    <cellStyle name="Saída 11 3 9" xfId="30458" xr:uid="{2FB1AC5F-0CD9-4F25-A7F7-765510DF19BB}"/>
    <cellStyle name="Saída 11 3 9 2" xfId="30459" xr:uid="{A1378091-D915-4DF3-824B-0773B59503CC}"/>
    <cellStyle name="Saída 11 3 9 3" xfId="30460" xr:uid="{F5FFCC4D-25AB-486E-9E42-8B6C955647D2}"/>
    <cellStyle name="Saída 11 3 9 4" xfId="30461" xr:uid="{AAEDA1B6-74DD-4751-8F66-A89AFD5107F4}"/>
    <cellStyle name="Saída 11 3 9 5" xfId="30462" xr:uid="{ADF146BD-4AD4-4378-AF71-91DAB4778CF1}"/>
    <cellStyle name="Saída 11 4" xfId="935" xr:uid="{4CE1297B-FCAA-4758-829E-A07FA85431A6}"/>
    <cellStyle name="Saída 11 4 10" xfId="30463" xr:uid="{E2ED807E-4523-4FFD-8FF1-C8CD2CCC835F}"/>
    <cellStyle name="Saída 11 4 11" xfId="30464" xr:uid="{F48A627F-ECB2-407C-9FEC-D54B7429A489}"/>
    <cellStyle name="Saída 11 4 12" xfId="30465" xr:uid="{DD307E3E-AE6A-4296-8FD4-F90DF305EDCF}"/>
    <cellStyle name="Saída 11 4 13" xfId="30466" xr:uid="{9E1EFF91-8EE7-47C1-8703-7DA4A24D016E}"/>
    <cellStyle name="Saída 11 4 14" xfId="30467" xr:uid="{4DE8159B-B132-4AAF-8A79-11B227C79F1C}"/>
    <cellStyle name="Saída 11 4 15" xfId="30468" xr:uid="{37B5D46D-1906-4EF3-B927-731F806CFD67}"/>
    <cellStyle name="Saída 11 4 2" xfId="30469" xr:uid="{D102C9EC-1EE2-46DC-A3B9-2B72C94B8CD9}"/>
    <cellStyle name="Saída 11 4 2 10" xfId="30470" xr:uid="{012B673C-3183-4D0B-8492-B0B4060DAF4A}"/>
    <cellStyle name="Saída 11 4 2 11" xfId="30471" xr:uid="{9092C41C-BC4F-4E33-BE21-C0A0DFCD93DC}"/>
    <cellStyle name="Saída 11 4 2 2" xfId="30472" xr:uid="{8F4A9E42-C03E-4498-B7D2-9B8BF20A8749}"/>
    <cellStyle name="Saída 11 4 2 2 2" xfId="30473" xr:uid="{EAB770EC-0237-4EFD-A858-0D14C594B2E0}"/>
    <cellStyle name="Saída 11 4 2 2 3" xfId="30474" xr:uid="{16A4F965-D260-4603-957E-E83ED269F6B5}"/>
    <cellStyle name="Saída 11 4 2 2 4" xfId="30475" xr:uid="{A87F5F7C-5D2D-4B35-BDC8-EE883F4EC672}"/>
    <cellStyle name="Saída 11 4 2 2 5" xfId="30476" xr:uid="{8142F0A9-B7A1-4B4D-8FC1-0A94CAC3E032}"/>
    <cellStyle name="Saída 11 4 2 3" xfId="30477" xr:uid="{1A8DA70C-393A-4DE2-A955-009E53A9760B}"/>
    <cellStyle name="Saída 11 4 2 3 2" xfId="30478" xr:uid="{43024BCE-7EC2-4C67-8584-4A6D9D38173D}"/>
    <cellStyle name="Saída 11 4 2 3 3" xfId="30479" xr:uid="{130DF722-A592-4497-BD36-F020F19A136C}"/>
    <cellStyle name="Saída 11 4 2 3 4" xfId="30480" xr:uid="{6CC5E762-5924-4ABC-896C-2BFBD620B675}"/>
    <cellStyle name="Saída 11 4 2 3 5" xfId="30481" xr:uid="{3B2D34A3-839C-4F54-A7BB-C0C4F21F3075}"/>
    <cellStyle name="Saída 11 4 2 4" xfId="30482" xr:uid="{11034552-F479-4804-8142-EE2473A07CB1}"/>
    <cellStyle name="Saída 11 4 2 4 2" xfId="30483" xr:uid="{7E50B771-9C4F-4FFB-AEBA-AB21AAE71B67}"/>
    <cellStyle name="Saída 11 4 2 4 3" xfId="30484" xr:uid="{FA7E0476-4EE0-40DB-A455-E96663FAEDCD}"/>
    <cellStyle name="Saída 11 4 2 4 4" xfId="30485" xr:uid="{9FB6D3E3-0144-4DED-A5B3-8527AE5CC3E0}"/>
    <cellStyle name="Saída 11 4 2 4 5" xfId="30486" xr:uid="{EEE28C67-B710-46EE-BEE3-0970F965BDA3}"/>
    <cellStyle name="Saída 11 4 2 5" xfId="30487" xr:uid="{4535FBC5-6296-4F42-8DB0-885F18B593CD}"/>
    <cellStyle name="Saída 11 4 2 5 2" xfId="30488" xr:uid="{E5627B3E-536E-4DD9-8CDE-BF8528AAF7C8}"/>
    <cellStyle name="Saída 11 4 2 5 3" xfId="30489" xr:uid="{A2DD4403-005A-4423-9D6C-A99D7304C446}"/>
    <cellStyle name="Saída 11 4 2 5 4" xfId="30490" xr:uid="{17AF1E0F-4EAB-449B-9D6E-ACB298D5150F}"/>
    <cellStyle name="Saída 11 4 2 5 5" xfId="30491" xr:uid="{C5CD6AE2-9560-4A80-A9E5-0170395A7F55}"/>
    <cellStyle name="Saída 11 4 2 6" xfId="30492" xr:uid="{31C4E2AD-32CB-44ED-980D-542C268CC6EC}"/>
    <cellStyle name="Saída 11 4 2 6 2" xfId="30493" xr:uid="{2B27F8C7-71A9-4A70-A3E0-7B816A15A94E}"/>
    <cellStyle name="Saída 11 4 2 6 3" xfId="30494" xr:uid="{4372BB02-ED7A-4601-8884-FC9C487901D4}"/>
    <cellStyle name="Saída 11 4 2 6 4" xfId="30495" xr:uid="{23F6B802-3C23-4108-8119-1DB4A4085B1B}"/>
    <cellStyle name="Saída 11 4 2 6 5" xfId="30496" xr:uid="{F1FA6EAC-A244-4F93-87C5-5A8A9E7C2697}"/>
    <cellStyle name="Saída 11 4 2 7" xfId="30497" xr:uid="{B8C4F474-E206-4193-B5B4-93D41106AFA6}"/>
    <cellStyle name="Saída 11 4 2 8" xfId="30498" xr:uid="{EE50CD19-F601-4961-83BE-1BEFFE8BA59C}"/>
    <cellStyle name="Saída 11 4 2 9" xfId="30499" xr:uid="{0577B3DC-D9B6-4BC9-967F-AD4C46194D7A}"/>
    <cellStyle name="Saída 11 4 3" xfId="30500" xr:uid="{145C7ACE-7837-4FA1-85D3-2A2D85656018}"/>
    <cellStyle name="Saída 11 4 3 10" xfId="30501" xr:uid="{AC1E142F-E520-4A99-832D-75F13D8DF6CC}"/>
    <cellStyle name="Saída 11 4 3 11" xfId="30502" xr:uid="{3E907E3A-9A6E-4B99-AED3-EF98B3D37C05}"/>
    <cellStyle name="Saída 11 4 3 2" xfId="30503" xr:uid="{5FB3A1B1-31B4-4495-BFE2-3999194FEAC2}"/>
    <cellStyle name="Saída 11 4 3 2 2" xfId="30504" xr:uid="{539D3447-3946-4A52-9256-5EBFF67DEBDE}"/>
    <cellStyle name="Saída 11 4 3 2 3" xfId="30505" xr:uid="{59D9810C-616F-4D75-8C77-D25A5265C26B}"/>
    <cellStyle name="Saída 11 4 3 2 4" xfId="30506" xr:uid="{E6326682-46C9-466D-A213-14B20D33414A}"/>
    <cellStyle name="Saída 11 4 3 2 5" xfId="30507" xr:uid="{CD930E19-F605-47C6-896C-04150AF8269B}"/>
    <cellStyle name="Saída 11 4 3 3" xfId="30508" xr:uid="{1F10FDEC-2C03-46EB-872F-C8839FBE6F61}"/>
    <cellStyle name="Saída 11 4 3 3 2" xfId="30509" xr:uid="{88ED76D8-088C-4A02-B66F-60524D41834C}"/>
    <cellStyle name="Saída 11 4 3 3 3" xfId="30510" xr:uid="{75E4D6F6-D084-4951-AAFD-4CF81C87DCCE}"/>
    <cellStyle name="Saída 11 4 3 3 4" xfId="30511" xr:uid="{D00B6C20-3818-4992-84ED-979D545FBDAA}"/>
    <cellStyle name="Saída 11 4 3 3 5" xfId="30512" xr:uid="{2F2D4C74-FDBE-4C62-AB94-129EC7B839C2}"/>
    <cellStyle name="Saída 11 4 3 4" xfId="30513" xr:uid="{37505E46-EB72-48DF-BA01-E89D34E0682B}"/>
    <cellStyle name="Saída 11 4 3 4 2" xfId="30514" xr:uid="{704A253A-47CE-4048-8968-73E7ADF9CF5A}"/>
    <cellStyle name="Saída 11 4 3 4 3" xfId="30515" xr:uid="{26AA88B5-117A-42A7-B49C-4AAE145B59E5}"/>
    <cellStyle name="Saída 11 4 3 4 4" xfId="30516" xr:uid="{EB2806B1-548B-4B14-8625-01019AD82526}"/>
    <cellStyle name="Saída 11 4 3 4 5" xfId="30517" xr:uid="{B601CAE0-CDDF-4935-8641-634AF5D718A6}"/>
    <cellStyle name="Saída 11 4 3 5" xfId="30518" xr:uid="{F46CC190-DDA5-4D81-A8C8-60D6E46F67CC}"/>
    <cellStyle name="Saída 11 4 3 5 2" xfId="30519" xr:uid="{59BB706F-B820-414D-8961-3B02019ACAFB}"/>
    <cellStyle name="Saída 11 4 3 5 3" xfId="30520" xr:uid="{21B6A48C-F41E-4D58-9DB2-B2A48685686B}"/>
    <cellStyle name="Saída 11 4 3 5 4" xfId="30521" xr:uid="{CF30FB2F-F02C-42E3-9796-6ED929CF018F}"/>
    <cellStyle name="Saída 11 4 3 5 5" xfId="30522" xr:uid="{39E07EDC-DA59-44DB-B205-B6B02B92670F}"/>
    <cellStyle name="Saída 11 4 3 6" xfId="30523" xr:uid="{CA7CC71D-CBBF-437A-A28B-9F84034C26BB}"/>
    <cellStyle name="Saída 11 4 3 6 2" xfId="30524" xr:uid="{209A3E2A-A159-48AA-B3F6-30C9920E21AB}"/>
    <cellStyle name="Saída 11 4 3 6 3" xfId="30525" xr:uid="{66877532-EAC3-42C4-960B-CC1096B9BFA4}"/>
    <cellStyle name="Saída 11 4 3 6 4" xfId="30526" xr:uid="{F61B520B-7199-466A-9B24-D85B64BB200E}"/>
    <cellStyle name="Saída 11 4 3 6 5" xfId="30527" xr:uid="{60082562-B5CC-4B9E-9E92-95A17DAF5858}"/>
    <cellStyle name="Saída 11 4 3 7" xfId="30528" xr:uid="{062645AA-0E74-4ECF-BC15-D161AF62EB64}"/>
    <cellStyle name="Saída 11 4 3 8" xfId="30529" xr:uid="{5B0EBD81-94CB-4E50-A2B2-CF7D0961D7C4}"/>
    <cellStyle name="Saída 11 4 3 9" xfId="30530" xr:uid="{B5E4C45E-F308-457C-85D2-C901A04DA6DC}"/>
    <cellStyle name="Saída 11 4 4" xfId="30531" xr:uid="{22807300-9C23-4E63-B8E8-A49FCEAEAE97}"/>
    <cellStyle name="Saída 11 4 4 2" xfId="30532" xr:uid="{396F2E4B-CC67-4AA1-8D61-BD60ECBA4268}"/>
    <cellStyle name="Saída 11 4 4 3" xfId="30533" xr:uid="{D46F6A7C-837A-4395-B0EE-DF02EA6E85BF}"/>
    <cellStyle name="Saída 11 4 4 4" xfId="30534" xr:uid="{ABCC4287-11BF-4E52-9BE7-D115A5FF819F}"/>
    <cellStyle name="Saída 11 4 4 5" xfId="30535" xr:uid="{C259CCCA-9D66-4CAA-9716-3F4318F392AA}"/>
    <cellStyle name="Saída 11 4 5" xfId="30536" xr:uid="{0F6418F7-A15F-43C6-8478-F1CC48535E87}"/>
    <cellStyle name="Saída 11 4 5 2" xfId="30537" xr:uid="{338B476B-F403-49CF-AE1D-38506B0EC497}"/>
    <cellStyle name="Saída 11 4 5 3" xfId="30538" xr:uid="{937142F6-BD1C-42D6-8F9F-24D1A070BE7C}"/>
    <cellStyle name="Saída 11 4 5 4" xfId="30539" xr:uid="{135B0091-5E31-439E-A09B-22309593B431}"/>
    <cellStyle name="Saída 11 4 5 5" xfId="30540" xr:uid="{2CD5A71A-7838-43BF-82E7-4240AAC6ED2A}"/>
    <cellStyle name="Saída 11 4 6" xfId="30541" xr:uid="{F4E483F8-41B3-4FED-A956-6A8B9470EA47}"/>
    <cellStyle name="Saída 11 4 6 2" xfId="30542" xr:uid="{4B4F8624-A09B-4F1E-BD78-5431DADA0A9E}"/>
    <cellStyle name="Saída 11 4 6 3" xfId="30543" xr:uid="{3C41BE86-638D-45D3-9690-C00343108528}"/>
    <cellStyle name="Saída 11 4 6 4" xfId="30544" xr:uid="{791B44BE-67FF-447A-B4EC-A24B6A5867F8}"/>
    <cellStyle name="Saída 11 4 6 5" xfId="30545" xr:uid="{9A2A88D9-1B1D-485B-8236-62605C353D33}"/>
    <cellStyle name="Saída 11 4 7" xfId="30546" xr:uid="{44B2A022-D438-4D9F-8345-B489760926CE}"/>
    <cellStyle name="Saída 11 4 7 2" xfId="30547" xr:uid="{6CCF79C1-BB2E-4D8C-96C0-FB9BEA489D70}"/>
    <cellStyle name="Saída 11 4 7 3" xfId="30548" xr:uid="{0B7ED0C9-11E5-4AC8-AF9D-215FC7FAD455}"/>
    <cellStyle name="Saída 11 4 7 4" xfId="30549" xr:uid="{52EB5F4D-E30A-4122-BD1E-A677BACDD5E0}"/>
    <cellStyle name="Saída 11 4 7 5" xfId="30550" xr:uid="{B5E54A69-1C09-4095-A63C-326FEDBED1B2}"/>
    <cellStyle name="Saída 11 4 8" xfId="30551" xr:uid="{A9658DA9-EF1B-46E0-BE75-62C35AEDF020}"/>
    <cellStyle name="Saída 11 4 8 2" xfId="30552" xr:uid="{D12DB17B-745A-48DF-A841-7C35F4938ACF}"/>
    <cellStyle name="Saída 11 4 8 3" xfId="30553" xr:uid="{D12A0443-DEEE-4984-AA42-82809AAF2486}"/>
    <cellStyle name="Saída 11 4 8 4" xfId="30554" xr:uid="{0672863A-8F7A-4777-B309-0186D9359DE2}"/>
    <cellStyle name="Saída 11 4 8 5" xfId="30555" xr:uid="{4D457C83-A4F1-462A-8075-442914F9D91D}"/>
    <cellStyle name="Saída 11 4 9" xfId="30556" xr:uid="{F2B3DB4E-031C-439C-A2A8-4A38EF7EA3EE}"/>
    <cellStyle name="Saída 11 5" xfId="30557" xr:uid="{39E813D9-8C12-4F69-847B-389B6B635DCE}"/>
    <cellStyle name="Saída 11 5 10" xfId="30558" xr:uid="{35058B26-D219-415B-95B3-5157B9F61CF9}"/>
    <cellStyle name="Saída 11 5 11" xfId="30559" xr:uid="{F76E36F0-327F-4FC2-8E4C-2407F159E397}"/>
    <cellStyle name="Saída 11 5 2" xfId="30560" xr:uid="{C7B43A81-29D2-4E40-BF97-000EC2F80934}"/>
    <cellStyle name="Saída 11 5 2 2" xfId="30561" xr:uid="{F2CCB274-D8FA-4740-A5E4-F84B6273C38D}"/>
    <cellStyle name="Saída 11 5 2 3" xfId="30562" xr:uid="{6A7CE035-7C97-4B6B-98A1-B06F0F142114}"/>
    <cellStyle name="Saída 11 5 2 4" xfId="30563" xr:uid="{6C40D81F-2E11-4EB6-B58B-1A7650C9FA2B}"/>
    <cellStyle name="Saída 11 5 2 5" xfId="30564" xr:uid="{FC1D068E-A019-4F53-B4CD-F385603C7984}"/>
    <cellStyle name="Saída 11 5 3" xfId="30565" xr:uid="{F61A55A2-2368-4F9A-92AD-09E5E5D1FBB3}"/>
    <cellStyle name="Saída 11 5 3 2" xfId="30566" xr:uid="{8600BCDE-0780-4CEA-B9D7-D0FA7082F274}"/>
    <cellStyle name="Saída 11 5 3 3" xfId="30567" xr:uid="{5E9A39F8-D4E4-461E-8459-9070B7325A2E}"/>
    <cellStyle name="Saída 11 5 3 4" xfId="30568" xr:uid="{32160AF9-9EEA-47D3-8BEE-2449CC938679}"/>
    <cellStyle name="Saída 11 5 3 5" xfId="30569" xr:uid="{08B5BC0C-287C-4102-AFED-6D5618B3745B}"/>
    <cellStyle name="Saída 11 5 4" xfId="30570" xr:uid="{DAE31AEC-0600-4257-864D-A9CB977EF11B}"/>
    <cellStyle name="Saída 11 5 4 2" xfId="30571" xr:uid="{71DC6D5C-9B55-4BD8-9F2B-DC00F85C37F7}"/>
    <cellStyle name="Saída 11 5 4 3" xfId="30572" xr:uid="{F478415E-7210-438F-829F-E08CB6B542A8}"/>
    <cellStyle name="Saída 11 5 4 4" xfId="30573" xr:uid="{442F3E73-F65B-43BA-B44F-41AF4A291ED7}"/>
    <cellStyle name="Saída 11 5 4 5" xfId="30574" xr:uid="{958A20B5-5814-459C-AC85-76DFFBDBAA4F}"/>
    <cellStyle name="Saída 11 5 5" xfId="30575" xr:uid="{642F56FA-9BA1-45AC-8269-B322D69CA523}"/>
    <cellStyle name="Saída 11 5 5 2" xfId="30576" xr:uid="{A1408F87-B732-4341-B2F5-DC2D9FAB12CB}"/>
    <cellStyle name="Saída 11 5 5 3" xfId="30577" xr:uid="{E0FD68D4-8DD4-46DA-A993-F3BC12676ECC}"/>
    <cellStyle name="Saída 11 5 5 4" xfId="30578" xr:uid="{9EDD960A-F867-458F-97B7-2457100CBA2F}"/>
    <cellStyle name="Saída 11 5 5 5" xfId="30579" xr:uid="{DAAF8AC9-E100-4AFD-B7CE-0D662D39494F}"/>
    <cellStyle name="Saída 11 5 6" xfId="30580" xr:uid="{6D6EED9A-5F3D-42AE-B605-A6ABF26029B1}"/>
    <cellStyle name="Saída 11 5 6 2" xfId="30581" xr:uid="{CB2B365D-F529-44C3-817F-B65AF6897584}"/>
    <cellStyle name="Saída 11 5 6 3" xfId="30582" xr:uid="{479B000F-DBF0-4BC8-B6BF-F8A517ACBD52}"/>
    <cellStyle name="Saída 11 5 6 4" xfId="30583" xr:uid="{681B31A7-7915-4500-8FA1-2FB5D121A45C}"/>
    <cellStyle name="Saída 11 5 6 5" xfId="30584" xr:uid="{61B2A487-9A14-4082-9F2E-E25225EC5848}"/>
    <cellStyle name="Saída 11 5 7" xfId="30585" xr:uid="{4E401B9C-39EA-421A-8EC9-7165CFCC832C}"/>
    <cellStyle name="Saída 11 5 8" xfId="30586" xr:uid="{533D058B-6BBA-4400-AB7C-7D57A09070D7}"/>
    <cellStyle name="Saída 11 5 9" xfId="30587" xr:uid="{6303A3C3-9145-48CE-993E-F3D63F5B3E06}"/>
    <cellStyle name="Saída 11 6" xfId="30588" xr:uid="{01359A62-38CF-44A4-A3EC-AE0DFDB04ABF}"/>
    <cellStyle name="Saída 11 6 10" xfId="30589" xr:uid="{CE577600-43C2-434A-BA02-138F5024C87F}"/>
    <cellStyle name="Saída 11 6 11" xfId="30590" xr:uid="{81202844-48B0-4202-A71F-85AF6EBF1B17}"/>
    <cellStyle name="Saída 11 6 2" xfId="30591" xr:uid="{28237B49-A992-41A2-9AA7-FF7D931820EC}"/>
    <cellStyle name="Saída 11 6 2 2" xfId="30592" xr:uid="{1E0205A2-2181-4BAE-B90D-7CE122ABC3A9}"/>
    <cellStyle name="Saída 11 6 2 3" xfId="30593" xr:uid="{EDECBAAA-897B-4DD8-A713-E7690F491471}"/>
    <cellStyle name="Saída 11 6 2 4" xfId="30594" xr:uid="{B60113C2-5339-4E8E-8241-6622DDA33C54}"/>
    <cellStyle name="Saída 11 6 2 5" xfId="30595" xr:uid="{89795DEA-BD18-4DAE-8714-EABFBC67C661}"/>
    <cellStyle name="Saída 11 6 3" xfId="30596" xr:uid="{EE15558A-1DCF-4F60-AA0A-2C793595FE4B}"/>
    <cellStyle name="Saída 11 6 3 2" xfId="30597" xr:uid="{EF4DABC7-E8A5-425D-91A3-73C78A6E6264}"/>
    <cellStyle name="Saída 11 6 3 3" xfId="30598" xr:uid="{68CF67E6-D2F8-48EE-93C9-18E530A0849F}"/>
    <cellStyle name="Saída 11 6 3 4" xfId="30599" xr:uid="{82D30286-2109-4366-A1FD-401D6DB68AB2}"/>
    <cellStyle name="Saída 11 6 3 5" xfId="30600" xr:uid="{60E70F56-9E6B-49CF-9C39-E423014B556A}"/>
    <cellStyle name="Saída 11 6 4" xfId="30601" xr:uid="{75CF17DD-FE28-4ECE-946D-A1594503847D}"/>
    <cellStyle name="Saída 11 6 4 2" xfId="30602" xr:uid="{D2003EE3-369A-45DE-B14A-447FCAEA86C5}"/>
    <cellStyle name="Saída 11 6 4 3" xfId="30603" xr:uid="{20825DB2-5FDF-421E-8CDB-8B132AF43E2C}"/>
    <cellStyle name="Saída 11 6 4 4" xfId="30604" xr:uid="{9A1F2E3A-D79B-4C80-BB0D-6746BA023068}"/>
    <cellStyle name="Saída 11 6 4 5" xfId="30605" xr:uid="{AB2C8F50-0FB0-41AF-BD23-F73FB3CB8B27}"/>
    <cellStyle name="Saída 11 6 5" xfId="30606" xr:uid="{B043AA4A-6135-4F59-8E01-5E8210F55DBE}"/>
    <cellStyle name="Saída 11 6 5 2" xfId="30607" xr:uid="{BC05BDB8-A788-4474-814D-872A4805B4E0}"/>
    <cellStyle name="Saída 11 6 5 3" xfId="30608" xr:uid="{D738EB9F-FED5-4939-BF8B-E5F2B023A07E}"/>
    <cellStyle name="Saída 11 6 5 4" xfId="30609" xr:uid="{186C9DDB-0A28-4850-845C-D5D366D5A651}"/>
    <cellStyle name="Saída 11 6 5 5" xfId="30610" xr:uid="{E4D1CBBD-056B-48A5-A2EA-E28F90908CDB}"/>
    <cellStyle name="Saída 11 6 6" xfId="30611" xr:uid="{BD2A3E04-3530-4B72-9BE2-094AB481421A}"/>
    <cellStyle name="Saída 11 6 6 2" xfId="30612" xr:uid="{596C20FA-FEF7-4DCB-A272-64150123F1B5}"/>
    <cellStyle name="Saída 11 6 6 3" xfId="30613" xr:uid="{CE2DE4DB-C085-429D-AE06-594F3396A517}"/>
    <cellStyle name="Saída 11 6 6 4" xfId="30614" xr:uid="{69F148D2-D812-4EEA-877F-5ADC1F36D3F1}"/>
    <cellStyle name="Saída 11 6 6 5" xfId="30615" xr:uid="{3A54E474-947A-41B1-B264-66064F451E82}"/>
    <cellStyle name="Saída 11 6 7" xfId="30616" xr:uid="{2363956A-8C88-4181-9DB5-E3D2161A097A}"/>
    <cellStyle name="Saída 11 6 8" xfId="30617" xr:uid="{236FFE54-1CAE-4475-9C3E-B9349971DCE9}"/>
    <cellStyle name="Saída 11 6 9" xfId="30618" xr:uid="{3A015791-4C43-46D9-903B-EAAE5E3A6F25}"/>
    <cellStyle name="Saída 11 7" xfId="30619" xr:uid="{E236ADDC-65E5-427E-9DA8-76952E18EB54}"/>
    <cellStyle name="Saída 11 7 10" xfId="30620" xr:uid="{63835DDC-EE2F-45C1-95E0-B6CE5D2FBC7C}"/>
    <cellStyle name="Saída 11 7 11" xfId="30621" xr:uid="{AC30A3A1-85A8-42C2-BEE5-3B95D4997878}"/>
    <cellStyle name="Saída 11 7 2" xfId="30622" xr:uid="{1E5560F4-C307-4527-A513-FDB18FB691E1}"/>
    <cellStyle name="Saída 11 7 2 2" xfId="30623" xr:uid="{7356BD66-F8E7-4815-80E7-911894DE5174}"/>
    <cellStyle name="Saída 11 7 2 3" xfId="30624" xr:uid="{1F3893E7-A3FD-4262-8086-81A26B80082F}"/>
    <cellStyle name="Saída 11 7 2 4" xfId="30625" xr:uid="{F9892D1F-C855-4FFA-BCEA-994496F42F67}"/>
    <cellStyle name="Saída 11 7 2 5" xfId="30626" xr:uid="{4BADEE6A-5F57-4B6A-9FEB-613F1617B1B8}"/>
    <cellStyle name="Saída 11 7 3" xfId="30627" xr:uid="{6245BA6D-9AAD-4311-9D15-A2367432D715}"/>
    <cellStyle name="Saída 11 7 3 2" xfId="30628" xr:uid="{38E2C848-D67E-4B70-9368-D93B8093A672}"/>
    <cellStyle name="Saída 11 7 3 3" xfId="30629" xr:uid="{817C4DEA-C510-444B-A6CF-952EA27710FC}"/>
    <cellStyle name="Saída 11 7 3 4" xfId="30630" xr:uid="{8CE1455C-DFAF-4C34-9F96-9202055DD355}"/>
    <cellStyle name="Saída 11 7 3 5" xfId="30631" xr:uid="{67BD602D-C46D-416A-A5EF-ED324989C95E}"/>
    <cellStyle name="Saída 11 7 4" xfId="30632" xr:uid="{E27FC654-66B6-4C18-BF46-340B2A8749BC}"/>
    <cellStyle name="Saída 11 7 4 2" xfId="30633" xr:uid="{BDB46479-DEC8-4A0F-B823-6F9A386862B4}"/>
    <cellStyle name="Saída 11 7 4 3" xfId="30634" xr:uid="{3D880DBA-E072-4E8C-A6A5-047136DFE609}"/>
    <cellStyle name="Saída 11 7 4 4" xfId="30635" xr:uid="{4D22779A-B6C2-4AF1-9D32-F9029162243B}"/>
    <cellStyle name="Saída 11 7 4 5" xfId="30636" xr:uid="{D7E7CCDB-F9E1-4E95-911E-7D30A344465D}"/>
    <cellStyle name="Saída 11 7 5" xfId="30637" xr:uid="{673F5FED-F87A-47AD-B78D-233F9DD34D25}"/>
    <cellStyle name="Saída 11 7 5 2" xfId="30638" xr:uid="{4483ED0A-A211-448C-B09E-113873A63BD8}"/>
    <cellStyle name="Saída 11 7 5 3" xfId="30639" xr:uid="{E3B0CDED-352D-4F36-8001-B8D291E2D692}"/>
    <cellStyle name="Saída 11 7 5 4" xfId="30640" xr:uid="{A7F885FE-23E9-482E-A9C7-F5E62894D036}"/>
    <cellStyle name="Saída 11 7 5 5" xfId="30641" xr:uid="{61D90CF8-9F87-4E9A-BBE8-7041678453BC}"/>
    <cellStyle name="Saída 11 7 6" xfId="30642" xr:uid="{6429323C-9F82-48DA-BA3A-EAF6F599110A}"/>
    <cellStyle name="Saída 11 7 6 2" xfId="30643" xr:uid="{154E9157-A4B3-4797-AB79-BD9B993DDC8E}"/>
    <cellStyle name="Saída 11 7 6 3" xfId="30644" xr:uid="{048F8321-2E5F-4764-BB6D-2BE5C6AF99E5}"/>
    <cellStyle name="Saída 11 7 6 4" xfId="30645" xr:uid="{A171BDDD-E501-4285-9799-8FC288895F56}"/>
    <cellStyle name="Saída 11 7 6 5" xfId="30646" xr:uid="{93A0D5AC-E70A-4886-AD8B-091587CBDB71}"/>
    <cellStyle name="Saída 11 7 7" xfId="30647" xr:uid="{7A0ABCC1-CE0A-4ECD-B583-F5382A03230F}"/>
    <cellStyle name="Saída 11 7 8" xfId="30648" xr:uid="{252B72D6-EC0B-468A-B89D-62708A439614}"/>
    <cellStyle name="Saída 11 7 9" xfId="30649" xr:uid="{1D9FB6EA-AC6B-481E-A79D-C700DDC29AEC}"/>
    <cellStyle name="Saída 11 8" xfId="30650" xr:uid="{53EEA650-E48D-419D-97CB-EAB55CC0D2ED}"/>
    <cellStyle name="Saída 11 8 2" xfId="30651" xr:uid="{3633294A-E8AD-4DF4-9FB3-F41139F753FC}"/>
    <cellStyle name="Saída 11 8 3" xfId="30652" xr:uid="{3D17C89D-3233-45C1-AC2D-391F6979EC32}"/>
    <cellStyle name="Saída 11 8 4" xfId="30653" xr:uid="{F6C9092D-025C-46D4-B62F-518BD9F8A1ED}"/>
    <cellStyle name="Saída 11 8 5" xfId="30654" xr:uid="{26DF814B-F99B-402D-A91A-D662E4E9A098}"/>
    <cellStyle name="Saída 11 9" xfId="30655" xr:uid="{B56A7DC8-8178-4A25-BEEF-6C5380CD42F2}"/>
    <cellStyle name="Saída 11 9 2" xfId="30656" xr:uid="{33553EF8-8F94-44D1-8E2B-52D8998928E0}"/>
    <cellStyle name="Saída 11 9 3" xfId="30657" xr:uid="{F766A153-4711-4A72-88CB-9937ED03D910}"/>
    <cellStyle name="Saída 11 9 4" xfId="30658" xr:uid="{8A7F80E8-F07C-4827-8B4B-30229A7206A6}"/>
    <cellStyle name="Saída 11 9 5" xfId="30659" xr:uid="{02A5CAF7-F5C1-4DD2-B50A-B5E3C1737471}"/>
    <cellStyle name="Saída 12" xfId="1309" xr:uid="{27554344-DA8C-4657-BF9B-6E600AA7889F}"/>
    <cellStyle name="Saída 13" xfId="438" xr:uid="{21F25D00-7E9F-4BB7-8E66-A7657A21DEBA}"/>
    <cellStyle name="Saída 14" xfId="52339" xr:uid="{42F1A0C7-6D66-4AF6-8985-62E1DB56EA83}"/>
    <cellStyle name="Saída 2" xfId="84" xr:uid="{00000000-0005-0000-0000-000075000000}"/>
    <cellStyle name="Saída 2 10" xfId="456" xr:uid="{7BDA3239-CCD2-4F80-896A-77F16F901F5D}"/>
    <cellStyle name="Saída 2 10 10" xfId="30660" xr:uid="{1D53ADBF-FAD5-4539-BB47-C33B104F9C0D}"/>
    <cellStyle name="Saída 2 10 10 2" xfId="30661" xr:uid="{12A3B443-4767-466B-BA1A-C327CBD2B103}"/>
    <cellStyle name="Saída 2 10 10 3" xfId="30662" xr:uid="{11ED26FF-42E5-468B-BF80-2B630FE3822D}"/>
    <cellStyle name="Saída 2 10 10 4" xfId="30663" xr:uid="{88BA0F9B-F7C0-4EB6-898F-992171199106}"/>
    <cellStyle name="Saída 2 10 10 5" xfId="30664" xr:uid="{459FDF4D-1BC2-4444-B11F-2A5EC911F987}"/>
    <cellStyle name="Saída 2 10 11" xfId="30665" xr:uid="{B2B891A6-A9E2-4626-8952-3ACD7AE0113C}"/>
    <cellStyle name="Saída 2 10 12" xfId="30666" xr:uid="{B854C3A5-7F32-41D5-8D02-CAEDD3F46415}"/>
    <cellStyle name="Saída 2 10 13" xfId="30667" xr:uid="{01055ED7-325C-40E0-9135-BFA4CBDA9BE1}"/>
    <cellStyle name="Saída 2 10 14" xfId="30668" xr:uid="{44D44216-1F02-4402-893A-D6F6B75A30DE}"/>
    <cellStyle name="Saída 2 10 15" xfId="30669" xr:uid="{C28BE435-BEFB-4D18-8FAB-7B631FEAB514}"/>
    <cellStyle name="Saída 2 10 16" xfId="30670" xr:uid="{BCFEE36E-83A2-4A3D-BF09-DDD287303994}"/>
    <cellStyle name="Saída 2 10 17" xfId="30671" xr:uid="{8501005E-6388-4305-AE44-2EA8D828ED95}"/>
    <cellStyle name="Saída 2 10 2" xfId="30672" xr:uid="{BAFF718A-0DAB-45D1-AF95-985B32C99157}"/>
    <cellStyle name="Saída 2 10 2 10" xfId="30673" xr:uid="{ED7BA053-F96E-4680-956F-DA2177F1B65E}"/>
    <cellStyle name="Saída 2 10 2 11" xfId="30674" xr:uid="{882A8F90-B984-4DE2-BE8D-A55BBBE5980E}"/>
    <cellStyle name="Saída 2 10 2 2" xfId="30675" xr:uid="{A6CD84E6-0CBB-4186-9A3F-B946142A8E19}"/>
    <cellStyle name="Saída 2 10 2 2 2" xfId="30676" xr:uid="{0A5179CA-70E3-4C3B-9E22-6B5FF3BE8E31}"/>
    <cellStyle name="Saída 2 10 2 2 3" xfId="30677" xr:uid="{47FD63BC-8494-4289-BE78-B7A59F2ACC4A}"/>
    <cellStyle name="Saída 2 10 2 2 4" xfId="30678" xr:uid="{93EA8185-9F8F-46AC-89DB-F44FB628B2D5}"/>
    <cellStyle name="Saída 2 10 2 2 5" xfId="30679" xr:uid="{D8524AB9-B7D0-46A7-A955-D81E2D257407}"/>
    <cellStyle name="Saída 2 10 2 3" xfId="30680" xr:uid="{1AC48CDD-9D5B-46F4-803B-CA4FFC6E3F6F}"/>
    <cellStyle name="Saída 2 10 2 3 2" xfId="30681" xr:uid="{B48A336A-F0FA-4A01-8398-BB8488B5B0F8}"/>
    <cellStyle name="Saída 2 10 2 3 3" xfId="30682" xr:uid="{F550DDBB-5C3C-4822-B7AF-13E45CB54FB9}"/>
    <cellStyle name="Saída 2 10 2 3 4" xfId="30683" xr:uid="{0D554FFE-3B3D-4732-8856-95B5F20A6112}"/>
    <cellStyle name="Saída 2 10 2 3 5" xfId="30684" xr:uid="{1325D89A-C896-42CB-A1BD-4430F099ABE2}"/>
    <cellStyle name="Saída 2 10 2 4" xfId="30685" xr:uid="{E11C8813-F97D-41EE-A178-8F7EB62B193C}"/>
    <cellStyle name="Saída 2 10 2 4 2" xfId="30686" xr:uid="{12618F9B-935C-45E2-8EB2-4353DB3F2B9E}"/>
    <cellStyle name="Saída 2 10 2 4 3" xfId="30687" xr:uid="{AE633D60-3991-47AE-A36B-D24283B38BCE}"/>
    <cellStyle name="Saída 2 10 2 4 4" xfId="30688" xr:uid="{43794843-D2E3-4C1D-9DEF-63A5D678196C}"/>
    <cellStyle name="Saída 2 10 2 4 5" xfId="30689" xr:uid="{AC1921A3-979C-4647-9CF9-F93FDBFA42C9}"/>
    <cellStyle name="Saída 2 10 2 5" xfId="30690" xr:uid="{19B3352B-889B-415E-A369-391ABDE5C718}"/>
    <cellStyle name="Saída 2 10 2 5 2" xfId="30691" xr:uid="{598A76E3-07CC-4139-B754-A982CCE5C2ED}"/>
    <cellStyle name="Saída 2 10 2 5 3" xfId="30692" xr:uid="{CE5E137B-75E6-4525-98BB-5F40929C8AED}"/>
    <cellStyle name="Saída 2 10 2 5 4" xfId="30693" xr:uid="{5898C558-55FA-460B-A9F8-ADDB9631A576}"/>
    <cellStyle name="Saída 2 10 2 5 5" xfId="30694" xr:uid="{3DB755A2-FA8F-48F0-A29F-1C99516AF978}"/>
    <cellStyle name="Saída 2 10 2 6" xfId="30695" xr:uid="{92639E49-CEF9-46E8-BDF1-4A1E3E540094}"/>
    <cellStyle name="Saída 2 10 2 6 2" xfId="30696" xr:uid="{F808B1B7-6EC3-477A-9724-B4ACAF0D5303}"/>
    <cellStyle name="Saída 2 10 2 6 3" xfId="30697" xr:uid="{A7E3D5B4-828E-4106-906B-C5731EA52B5F}"/>
    <cellStyle name="Saída 2 10 2 6 4" xfId="30698" xr:uid="{D6F4264A-D83D-47F7-BED4-539234ABC4A3}"/>
    <cellStyle name="Saída 2 10 2 6 5" xfId="30699" xr:uid="{5E8B6BDD-071D-496F-A370-126FB6D68AC9}"/>
    <cellStyle name="Saída 2 10 2 7" xfId="30700" xr:uid="{07596014-4B5B-404F-9DBA-D7DBB546079A}"/>
    <cellStyle name="Saída 2 10 2 8" xfId="30701" xr:uid="{457C4D83-A4E4-424E-80BB-620593935942}"/>
    <cellStyle name="Saída 2 10 2 9" xfId="30702" xr:uid="{59EFB750-9BFD-4E26-B7E8-30027797E5BC}"/>
    <cellStyle name="Saída 2 10 3" xfId="30703" xr:uid="{8229497A-1C29-4574-96E9-5DBCDB955416}"/>
    <cellStyle name="Saída 2 10 3 10" xfId="30704" xr:uid="{BBF78915-EE02-43A7-92F2-916F1F57B398}"/>
    <cellStyle name="Saída 2 10 3 11" xfId="30705" xr:uid="{E214FB98-4BF6-4F32-9B93-85BE71D38689}"/>
    <cellStyle name="Saída 2 10 3 2" xfId="30706" xr:uid="{E4316483-6C2D-4920-8060-72CCC4881AF7}"/>
    <cellStyle name="Saída 2 10 3 2 2" xfId="30707" xr:uid="{A8F7B619-D9E1-4ED7-BF63-F0AA7506B82E}"/>
    <cellStyle name="Saída 2 10 3 2 3" xfId="30708" xr:uid="{78665C3F-57FA-4EEE-A230-8B9380B5F739}"/>
    <cellStyle name="Saída 2 10 3 2 4" xfId="30709" xr:uid="{75FFE59A-839C-4821-96C9-3AFACBFFA795}"/>
    <cellStyle name="Saída 2 10 3 2 5" xfId="30710" xr:uid="{E4A633D8-F25C-4013-9F0B-6BED6CCE5BC0}"/>
    <cellStyle name="Saída 2 10 3 3" xfId="30711" xr:uid="{A1C7A7D7-54DC-40CC-AED9-23A3659F2C50}"/>
    <cellStyle name="Saída 2 10 3 3 2" xfId="30712" xr:uid="{3699917C-7FB8-4A99-B154-97EB7BC07CA8}"/>
    <cellStyle name="Saída 2 10 3 3 3" xfId="30713" xr:uid="{BE599FD5-79CF-4E57-B152-FE001853CE55}"/>
    <cellStyle name="Saída 2 10 3 3 4" xfId="30714" xr:uid="{A51C2620-0CC9-4861-9851-20BB215745E0}"/>
    <cellStyle name="Saída 2 10 3 3 5" xfId="30715" xr:uid="{9B6E246C-ABE8-404F-9679-9DF0E56C9A9D}"/>
    <cellStyle name="Saída 2 10 3 4" xfId="30716" xr:uid="{2894224E-FBE5-4D36-91FB-2DDC2275495C}"/>
    <cellStyle name="Saída 2 10 3 4 2" xfId="30717" xr:uid="{2049FC5E-FAD2-4A8D-AEB9-112E9BF67B95}"/>
    <cellStyle name="Saída 2 10 3 4 3" xfId="30718" xr:uid="{DB65FFF0-E549-4F02-8CB9-8F8A6892232C}"/>
    <cellStyle name="Saída 2 10 3 4 4" xfId="30719" xr:uid="{21A878A8-8E75-4628-A0EA-F8BA2EDDD4AC}"/>
    <cellStyle name="Saída 2 10 3 4 5" xfId="30720" xr:uid="{64323909-BEE0-4AF0-B039-7D8E5DDC06A3}"/>
    <cellStyle name="Saída 2 10 3 5" xfId="30721" xr:uid="{DB842265-6E75-41E8-AD81-513B0D0478F1}"/>
    <cellStyle name="Saída 2 10 3 5 2" xfId="30722" xr:uid="{C66289FF-41C7-4BE0-8E9A-AE7AD034740D}"/>
    <cellStyle name="Saída 2 10 3 5 3" xfId="30723" xr:uid="{6E5FC5C4-C399-4532-945E-2EABD037EE2F}"/>
    <cellStyle name="Saída 2 10 3 5 4" xfId="30724" xr:uid="{A48F904A-4B07-4669-A6C3-B78BBE6EF3F5}"/>
    <cellStyle name="Saída 2 10 3 5 5" xfId="30725" xr:uid="{4AE302AB-6680-4A48-B511-53BB699A77BB}"/>
    <cellStyle name="Saída 2 10 3 6" xfId="30726" xr:uid="{B9BB5CBD-E0E0-4A55-A2DE-6BBFB029E455}"/>
    <cellStyle name="Saída 2 10 3 6 2" xfId="30727" xr:uid="{E5228D55-150B-46ED-A72E-C2D2B93C373D}"/>
    <cellStyle name="Saída 2 10 3 6 3" xfId="30728" xr:uid="{F7C14827-B283-4959-9DBB-5BF94AA4D013}"/>
    <cellStyle name="Saída 2 10 3 6 4" xfId="30729" xr:uid="{C4184604-EFD4-4C72-9585-DAE3FD2D5688}"/>
    <cellStyle name="Saída 2 10 3 6 5" xfId="30730" xr:uid="{EE79BF8C-4BBB-4B42-B1DB-A9645C34199E}"/>
    <cellStyle name="Saída 2 10 3 7" xfId="30731" xr:uid="{E5521C4C-DA5E-4347-A164-47DC4C8B2C47}"/>
    <cellStyle name="Saída 2 10 3 8" xfId="30732" xr:uid="{4C0DF38F-F080-45AD-8C6E-29B2AB77F02F}"/>
    <cellStyle name="Saída 2 10 3 9" xfId="30733" xr:uid="{3939E346-66BE-404D-9131-BF3FF0B05A3E}"/>
    <cellStyle name="Saída 2 10 4" xfId="30734" xr:uid="{3180D790-95D4-4BD9-B01F-AA80D84FBBE8}"/>
    <cellStyle name="Saída 2 10 4 10" xfId="30735" xr:uid="{5C893CF3-F075-49C5-B13E-FAEC849EA014}"/>
    <cellStyle name="Saída 2 10 4 11" xfId="30736" xr:uid="{1BC6D88D-8D0D-4DF0-A2FF-7F14F4CA3D31}"/>
    <cellStyle name="Saída 2 10 4 2" xfId="30737" xr:uid="{DACED8D4-B1FF-4EA9-91E1-D1AD75497C9F}"/>
    <cellStyle name="Saída 2 10 4 2 2" xfId="30738" xr:uid="{1E8E284A-F5EA-409D-A1B0-180B9E5C21FC}"/>
    <cellStyle name="Saída 2 10 4 2 3" xfId="30739" xr:uid="{5D674F20-9A1C-44A4-A7BC-4C464C26B6F6}"/>
    <cellStyle name="Saída 2 10 4 2 4" xfId="30740" xr:uid="{5D6A67C3-10B7-4960-9A7C-DE0FD8E56E7D}"/>
    <cellStyle name="Saída 2 10 4 2 5" xfId="30741" xr:uid="{02C7E456-C3F7-4D14-B283-65D05C2E0D5C}"/>
    <cellStyle name="Saída 2 10 4 3" xfId="30742" xr:uid="{96B88602-D092-4948-A253-FE0D8EF3E64C}"/>
    <cellStyle name="Saída 2 10 4 3 2" xfId="30743" xr:uid="{C8297D31-9D1D-43F3-ABEC-B115823120F3}"/>
    <cellStyle name="Saída 2 10 4 3 3" xfId="30744" xr:uid="{197B3D90-112B-4E00-9715-419C8490A941}"/>
    <cellStyle name="Saída 2 10 4 3 4" xfId="30745" xr:uid="{C93364AC-B215-4E2E-8CF0-AEC8BA825A21}"/>
    <cellStyle name="Saída 2 10 4 3 5" xfId="30746" xr:uid="{F75F3CDB-2EAC-41BB-BAE6-B89BE2B32A49}"/>
    <cellStyle name="Saída 2 10 4 4" xfId="30747" xr:uid="{D75FCDA3-FD08-436D-B375-965A49A011DE}"/>
    <cellStyle name="Saída 2 10 4 4 2" xfId="30748" xr:uid="{E12F3DFF-DF5D-4A86-96A9-C68CA8091CA4}"/>
    <cellStyle name="Saída 2 10 4 4 3" xfId="30749" xr:uid="{AA838E26-68A8-4DBD-B5F8-F26231C1EB57}"/>
    <cellStyle name="Saída 2 10 4 4 4" xfId="30750" xr:uid="{9575EEAF-2A9B-47A5-8E1E-43512D1F8573}"/>
    <cellStyle name="Saída 2 10 4 4 5" xfId="30751" xr:uid="{C2F9B999-95A7-4FA0-8112-9B96F411C8E0}"/>
    <cellStyle name="Saída 2 10 4 5" xfId="30752" xr:uid="{B159949B-50AB-4072-9D2E-361D8BEB5C24}"/>
    <cellStyle name="Saída 2 10 4 5 2" xfId="30753" xr:uid="{B9563F22-6CD4-4F68-9FB7-9142729BBDC5}"/>
    <cellStyle name="Saída 2 10 4 5 3" xfId="30754" xr:uid="{8CFE2752-8E2D-44B7-836F-D1FD159E13B2}"/>
    <cellStyle name="Saída 2 10 4 5 4" xfId="30755" xr:uid="{A4B64A4D-457F-43B2-8DD7-D184D9D3EFF0}"/>
    <cellStyle name="Saída 2 10 4 5 5" xfId="30756" xr:uid="{37A4679A-6D79-4A4B-9EFF-566A713BBA36}"/>
    <cellStyle name="Saída 2 10 4 6" xfId="30757" xr:uid="{C737BDAF-F171-470B-B3A8-25E9BEC6CFC2}"/>
    <cellStyle name="Saída 2 10 4 6 2" xfId="30758" xr:uid="{522C98CF-A3B9-4CD3-8C5E-1E6A11B87314}"/>
    <cellStyle name="Saída 2 10 4 6 3" xfId="30759" xr:uid="{838D0E30-FB45-46D4-8D6E-D6B7B09A704B}"/>
    <cellStyle name="Saída 2 10 4 6 4" xfId="30760" xr:uid="{29365C24-DCE1-4533-9FB3-D634FA0887AF}"/>
    <cellStyle name="Saída 2 10 4 6 5" xfId="30761" xr:uid="{69E85480-A17B-4901-B560-DDFD8461BFDC}"/>
    <cellStyle name="Saída 2 10 4 7" xfId="30762" xr:uid="{8E0589FF-1053-4548-8478-5C3C77F9E306}"/>
    <cellStyle name="Saída 2 10 4 8" xfId="30763" xr:uid="{75B9135D-094E-4688-9C27-C24F4182E6EC}"/>
    <cellStyle name="Saída 2 10 4 9" xfId="30764" xr:uid="{CADF76B8-2B09-43C8-A10A-7A7BBD32E273}"/>
    <cellStyle name="Saída 2 10 5" xfId="30765" xr:uid="{99622EE2-9508-4C92-9077-4D3FEBB2DDE1}"/>
    <cellStyle name="Saída 2 10 5 10" xfId="30766" xr:uid="{4234DC53-6601-4F79-83A6-043DEF884422}"/>
    <cellStyle name="Saída 2 10 5 11" xfId="30767" xr:uid="{FD24ECC3-896B-49B2-AF22-3629D12C5518}"/>
    <cellStyle name="Saída 2 10 5 2" xfId="30768" xr:uid="{FDA93EFC-D9F7-4236-AB1F-14F19B5548B7}"/>
    <cellStyle name="Saída 2 10 5 2 2" xfId="30769" xr:uid="{79020047-D995-45D3-928D-E2868B6B4F4C}"/>
    <cellStyle name="Saída 2 10 5 2 3" xfId="30770" xr:uid="{F6C31DD7-C2DE-4228-A9B7-ED7268B5776D}"/>
    <cellStyle name="Saída 2 10 5 2 4" xfId="30771" xr:uid="{B1C470AE-AF5C-41AE-9DE6-AA36CEDEA2BE}"/>
    <cellStyle name="Saída 2 10 5 2 5" xfId="30772" xr:uid="{D6BF1E76-8F95-4FB2-BCE4-3DC1F56FF10A}"/>
    <cellStyle name="Saída 2 10 5 3" xfId="30773" xr:uid="{C11EA1E2-80DA-46B7-85AA-D6B144AF3527}"/>
    <cellStyle name="Saída 2 10 5 3 2" xfId="30774" xr:uid="{0758CF1C-AD7E-4C4E-AF11-4B78B51345E1}"/>
    <cellStyle name="Saída 2 10 5 3 3" xfId="30775" xr:uid="{C02C3E03-6EC8-4D4D-8B6D-A1C5A0998A8A}"/>
    <cellStyle name="Saída 2 10 5 3 4" xfId="30776" xr:uid="{83EE2111-61AA-4B44-ABD3-7004241C8637}"/>
    <cellStyle name="Saída 2 10 5 3 5" xfId="30777" xr:uid="{9799B053-8954-491A-B77B-DC99471A6902}"/>
    <cellStyle name="Saída 2 10 5 4" xfId="30778" xr:uid="{1DB79B2E-3226-4284-BA56-9D77C1BCB9A3}"/>
    <cellStyle name="Saída 2 10 5 4 2" xfId="30779" xr:uid="{954EDCF5-3C6F-4405-8122-25B4C879A341}"/>
    <cellStyle name="Saída 2 10 5 4 3" xfId="30780" xr:uid="{3A2BDB0D-49CC-40E7-BD8F-DBF1DE10E864}"/>
    <cellStyle name="Saída 2 10 5 4 4" xfId="30781" xr:uid="{ED9291EC-6F54-41B2-B6CB-C27FE7202C94}"/>
    <cellStyle name="Saída 2 10 5 4 5" xfId="30782" xr:uid="{A9D42D0A-B715-4E94-B7C5-5175B381387D}"/>
    <cellStyle name="Saída 2 10 5 5" xfId="30783" xr:uid="{F77BDE34-C228-4CEA-8BBC-7E990EB5E436}"/>
    <cellStyle name="Saída 2 10 5 5 2" xfId="30784" xr:uid="{AF1A13DD-7A3B-456E-A5FD-2F1DAEC3B0F5}"/>
    <cellStyle name="Saída 2 10 5 5 3" xfId="30785" xr:uid="{2C1A1862-ACF6-4FED-AFD4-57D273200ACB}"/>
    <cellStyle name="Saída 2 10 5 5 4" xfId="30786" xr:uid="{C6E25131-91BE-4E12-9C1C-868C827D9195}"/>
    <cellStyle name="Saída 2 10 5 5 5" xfId="30787" xr:uid="{2B0E8A2B-D697-439C-B6A1-D4DF52A99495}"/>
    <cellStyle name="Saída 2 10 5 6" xfId="30788" xr:uid="{0CE3DA95-098C-450A-8F2C-11F8C7B4A7DA}"/>
    <cellStyle name="Saída 2 10 5 6 2" xfId="30789" xr:uid="{E2AE7AD0-E69A-4B06-A458-46E66CAA0A21}"/>
    <cellStyle name="Saída 2 10 5 6 3" xfId="30790" xr:uid="{E1957E7D-C829-4B0E-A68C-FACACFB3C577}"/>
    <cellStyle name="Saída 2 10 5 6 4" xfId="30791" xr:uid="{A03BD112-DDB4-40AD-BFA5-895E64055B86}"/>
    <cellStyle name="Saída 2 10 5 6 5" xfId="30792" xr:uid="{119F695E-1BC0-4C67-8997-87A16AD11360}"/>
    <cellStyle name="Saída 2 10 5 7" xfId="30793" xr:uid="{E658EC2D-345D-40A0-A990-981CB75571F5}"/>
    <cellStyle name="Saída 2 10 5 8" xfId="30794" xr:uid="{41D7BCEC-CAB9-49AF-9DDF-CAEB6502F475}"/>
    <cellStyle name="Saída 2 10 5 9" xfId="30795" xr:uid="{8FC972FB-D8BA-4A66-B621-1066394D96E2}"/>
    <cellStyle name="Saída 2 10 6" xfId="30796" xr:uid="{281CA601-8938-4464-B7D6-7B72E4F62A27}"/>
    <cellStyle name="Saída 2 10 6 2" xfId="30797" xr:uid="{032B21B2-F98A-4192-99EB-5F5FB1992042}"/>
    <cellStyle name="Saída 2 10 6 3" xfId="30798" xr:uid="{8A7DCB86-5AF6-4404-98D6-A5B1A35A0311}"/>
    <cellStyle name="Saída 2 10 6 4" xfId="30799" xr:uid="{E94B78B5-150A-4C93-933C-AE4A661D39DF}"/>
    <cellStyle name="Saída 2 10 6 5" xfId="30800" xr:uid="{E15B4296-97F7-42DD-93BB-CC24653D0FEA}"/>
    <cellStyle name="Saída 2 10 7" xfId="30801" xr:uid="{78F68EAD-D925-44AC-9867-77B286ECC5FB}"/>
    <cellStyle name="Saída 2 10 7 2" xfId="30802" xr:uid="{60F45BFF-2FE3-42E6-909C-D838FB337D7A}"/>
    <cellStyle name="Saída 2 10 7 3" xfId="30803" xr:uid="{336CA2EA-E564-48AA-9B9A-9C68E8C98B61}"/>
    <cellStyle name="Saída 2 10 7 4" xfId="30804" xr:uid="{DAD20B6A-BD7B-44F9-BBA1-4A4C80B335B3}"/>
    <cellStyle name="Saída 2 10 7 5" xfId="30805" xr:uid="{96B695BB-8766-4CD1-BC6D-080959FA0536}"/>
    <cellStyle name="Saída 2 10 8" xfId="30806" xr:uid="{0068ABB4-BE78-4BA4-BA8A-8C4F4DD5997A}"/>
    <cellStyle name="Saída 2 10 8 2" xfId="30807" xr:uid="{3F58A1AC-5727-46B0-82D6-3F21AB158D31}"/>
    <cellStyle name="Saída 2 10 8 3" xfId="30808" xr:uid="{6B7F94FD-DFDF-4003-B533-088B57DC6D2A}"/>
    <cellStyle name="Saída 2 10 8 4" xfId="30809" xr:uid="{1174F528-AB09-4889-8CEB-E17B4003D521}"/>
    <cellStyle name="Saída 2 10 8 5" xfId="30810" xr:uid="{88D798DC-A110-4668-92A8-A92C252F6FEA}"/>
    <cellStyle name="Saída 2 10 9" xfId="30811" xr:uid="{305C27F6-8DE7-4DC7-BDD9-8C50A80BC1E1}"/>
    <cellStyle name="Saída 2 10 9 2" xfId="30812" xr:uid="{76528932-D66C-495A-BB5A-04A7828A49D4}"/>
    <cellStyle name="Saída 2 10 9 3" xfId="30813" xr:uid="{73A12680-6ED7-4C22-9C21-575291B1974D}"/>
    <cellStyle name="Saída 2 10 9 4" xfId="30814" xr:uid="{C8FFB688-A3D8-4248-9D32-0BE73F45BF7E}"/>
    <cellStyle name="Saída 2 10 9 5" xfId="30815" xr:uid="{1DFBA575-7AE1-4381-93BF-AEDB7B04C563}"/>
    <cellStyle name="Saída 2 11" xfId="929" xr:uid="{923942CE-2278-4B43-A79D-B87CB6906148}"/>
    <cellStyle name="Saída 2 11 10" xfId="30816" xr:uid="{20870FD1-0DEB-4942-9700-F93CD286FDC1}"/>
    <cellStyle name="Saída 2 11 11" xfId="30817" xr:uid="{AF235299-BEDE-47D7-B842-3ACCD8EACD1E}"/>
    <cellStyle name="Saída 2 11 12" xfId="30818" xr:uid="{6E7F5A2A-0C28-4201-A747-133FBB3E7730}"/>
    <cellStyle name="Saída 2 11 13" xfId="30819" xr:uid="{540CB8FD-DB08-4AED-8D65-FDDFE2331C79}"/>
    <cellStyle name="Saída 2 11 14" xfId="30820" xr:uid="{B3A6C666-014F-4733-AB16-729890D98903}"/>
    <cellStyle name="Saída 2 11 15" xfId="30821" xr:uid="{06AE06BE-2402-4AF1-A3BD-7A530B8827F7}"/>
    <cellStyle name="Saída 2 11 2" xfId="30822" xr:uid="{D786537C-0753-4EC6-AF32-1E1A26AAB722}"/>
    <cellStyle name="Saída 2 11 2 10" xfId="30823" xr:uid="{0C3D32BB-9BD7-46B8-B649-E874B9ACAB99}"/>
    <cellStyle name="Saída 2 11 2 11" xfId="30824" xr:uid="{06E0EB94-E07E-42BC-9BAB-32A3FEFDD181}"/>
    <cellStyle name="Saída 2 11 2 2" xfId="30825" xr:uid="{79F2F543-3F94-4300-966F-1FD6B99D94D8}"/>
    <cellStyle name="Saída 2 11 2 2 2" xfId="30826" xr:uid="{68FC6D53-5F17-421B-B5A4-DD1FB9C28D86}"/>
    <cellStyle name="Saída 2 11 2 2 3" xfId="30827" xr:uid="{26E1544B-AB39-4118-9187-2E15CF511CB0}"/>
    <cellStyle name="Saída 2 11 2 2 4" xfId="30828" xr:uid="{B48B7260-3B13-4FC5-AC9D-D5ED9D3D43E8}"/>
    <cellStyle name="Saída 2 11 2 2 5" xfId="30829" xr:uid="{5822DDC0-B0C6-4E95-8FFC-AB3ABDDC2B2E}"/>
    <cellStyle name="Saída 2 11 2 3" xfId="30830" xr:uid="{78767846-0C0E-4EF2-8090-B1F22821E678}"/>
    <cellStyle name="Saída 2 11 2 3 2" xfId="30831" xr:uid="{4057234B-467F-4693-BC82-D9E83A68C323}"/>
    <cellStyle name="Saída 2 11 2 3 3" xfId="30832" xr:uid="{6F727C91-0364-4FD9-8B49-4736645567E4}"/>
    <cellStyle name="Saída 2 11 2 3 4" xfId="30833" xr:uid="{943A7C9B-BF47-4B01-B71C-A461905FFBC0}"/>
    <cellStyle name="Saída 2 11 2 3 5" xfId="30834" xr:uid="{79A26D2E-F756-4DE0-A674-B6F3DC3D661B}"/>
    <cellStyle name="Saída 2 11 2 4" xfId="30835" xr:uid="{DBA98C55-DFD1-4E12-82B1-72A28749B55A}"/>
    <cellStyle name="Saída 2 11 2 4 2" xfId="30836" xr:uid="{E3959EF6-E83B-49C3-87F0-27F4481381E0}"/>
    <cellStyle name="Saída 2 11 2 4 3" xfId="30837" xr:uid="{E3A9F308-E146-4A20-89EB-D7DE1550404F}"/>
    <cellStyle name="Saída 2 11 2 4 4" xfId="30838" xr:uid="{2744D5AA-E538-4A4B-A109-76B0B0B839B1}"/>
    <cellStyle name="Saída 2 11 2 4 5" xfId="30839" xr:uid="{DD7387B4-3715-4A6B-8EBA-35DF18EC5E0E}"/>
    <cellStyle name="Saída 2 11 2 5" xfId="30840" xr:uid="{E0493C71-9B2F-4D49-9931-D772778FDC6E}"/>
    <cellStyle name="Saída 2 11 2 5 2" xfId="30841" xr:uid="{C3DA5C40-49AC-4A9C-ADB8-74E2D19EDCC2}"/>
    <cellStyle name="Saída 2 11 2 5 3" xfId="30842" xr:uid="{1F395DD1-2A7A-460A-91C3-D5F61C1D006A}"/>
    <cellStyle name="Saída 2 11 2 5 4" xfId="30843" xr:uid="{D992ABC3-416C-4301-BA83-A8627BB242C2}"/>
    <cellStyle name="Saída 2 11 2 5 5" xfId="30844" xr:uid="{D2C870BE-B9CA-4DA6-A2DA-34863AAF7B08}"/>
    <cellStyle name="Saída 2 11 2 6" xfId="30845" xr:uid="{696C5741-4E01-4906-9BD8-324A01D30921}"/>
    <cellStyle name="Saída 2 11 2 6 2" xfId="30846" xr:uid="{748AA2B9-F490-4436-ADE7-A3D1A8DFB8DD}"/>
    <cellStyle name="Saída 2 11 2 6 3" xfId="30847" xr:uid="{C67B1530-898D-4BF2-A0CD-5D31F6AFBDE2}"/>
    <cellStyle name="Saída 2 11 2 6 4" xfId="30848" xr:uid="{9965D2CE-74DC-4E5B-AB59-53F11D91F85F}"/>
    <cellStyle name="Saída 2 11 2 6 5" xfId="30849" xr:uid="{D724FA6D-23CE-4831-8914-AE8D92E8D2E4}"/>
    <cellStyle name="Saída 2 11 2 7" xfId="30850" xr:uid="{65B9B963-01B0-4227-A58C-B41B5AFD037A}"/>
    <cellStyle name="Saída 2 11 2 8" xfId="30851" xr:uid="{010FC907-5699-464E-8C64-152BBBBC7FE6}"/>
    <cellStyle name="Saída 2 11 2 9" xfId="30852" xr:uid="{2D680121-FE20-4E17-B633-A39B4B5363F0}"/>
    <cellStyle name="Saída 2 11 3" xfId="30853" xr:uid="{50FBB7F7-FD60-4010-A956-ECCA37854D0A}"/>
    <cellStyle name="Saída 2 11 3 10" xfId="30854" xr:uid="{4C2077D6-5A49-4D8D-A69B-EF6281BEB412}"/>
    <cellStyle name="Saída 2 11 3 11" xfId="30855" xr:uid="{A8A638E2-D847-49CC-A529-EBA22A60684B}"/>
    <cellStyle name="Saída 2 11 3 2" xfId="30856" xr:uid="{9398823C-4E5A-4F03-A56F-714CCF4D28C0}"/>
    <cellStyle name="Saída 2 11 3 2 2" xfId="30857" xr:uid="{F7562C91-84D0-4AAF-9304-D6DF91F85CDB}"/>
    <cellStyle name="Saída 2 11 3 2 3" xfId="30858" xr:uid="{60B5590A-1D67-4813-904C-E596775E4478}"/>
    <cellStyle name="Saída 2 11 3 2 4" xfId="30859" xr:uid="{D2762780-4797-4881-B9B2-48F7437E3D54}"/>
    <cellStyle name="Saída 2 11 3 2 5" xfId="30860" xr:uid="{A831DEB7-BF35-47F0-9F00-73AE65C9E2D3}"/>
    <cellStyle name="Saída 2 11 3 3" xfId="30861" xr:uid="{6DD66C5D-1EB2-4A76-B44D-C317D5C763D6}"/>
    <cellStyle name="Saída 2 11 3 3 2" xfId="30862" xr:uid="{826DC931-8AD9-40A3-85D3-49ADF377CE33}"/>
    <cellStyle name="Saída 2 11 3 3 3" xfId="30863" xr:uid="{4E426797-1C97-43C0-9662-A9037F48A9A9}"/>
    <cellStyle name="Saída 2 11 3 3 4" xfId="30864" xr:uid="{1389BFB8-BFFA-4704-9C4B-D53A34861D88}"/>
    <cellStyle name="Saída 2 11 3 3 5" xfId="30865" xr:uid="{D97C9F6D-5451-42E9-B0A6-597A0D412392}"/>
    <cellStyle name="Saída 2 11 3 4" xfId="30866" xr:uid="{928BD16A-C0DB-43C8-A1DA-ACC784616524}"/>
    <cellStyle name="Saída 2 11 3 4 2" xfId="30867" xr:uid="{D8A8062B-9F35-4D47-89A4-DF8EF4FF2F99}"/>
    <cellStyle name="Saída 2 11 3 4 3" xfId="30868" xr:uid="{623B2711-98C3-4B68-ACCE-1C439ED2EE8D}"/>
    <cellStyle name="Saída 2 11 3 4 4" xfId="30869" xr:uid="{3E71E526-6238-4BFE-A4D7-44D6B27E9D63}"/>
    <cellStyle name="Saída 2 11 3 4 5" xfId="30870" xr:uid="{9E5B1E0B-4BAD-43DD-B2EB-3B50EE829FBD}"/>
    <cellStyle name="Saída 2 11 3 5" xfId="30871" xr:uid="{5D10B42D-9652-4627-95DC-6DFDF2A07E3F}"/>
    <cellStyle name="Saída 2 11 3 5 2" xfId="30872" xr:uid="{53BE7D08-2DA4-4C87-B6A8-1442BCEEFB82}"/>
    <cellStyle name="Saída 2 11 3 5 3" xfId="30873" xr:uid="{AAC1677E-5EFE-438E-A835-C0A0523909E5}"/>
    <cellStyle name="Saída 2 11 3 5 4" xfId="30874" xr:uid="{3A499A7C-0B58-4D62-8304-7FD5ED92282A}"/>
    <cellStyle name="Saída 2 11 3 5 5" xfId="30875" xr:uid="{CB7052F3-98C4-4E2C-A086-80D0200F04D3}"/>
    <cellStyle name="Saída 2 11 3 6" xfId="30876" xr:uid="{C2B014F2-16CC-4040-9960-F3EA49DB6804}"/>
    <cellStyle name="Saída 2 11 3 6 2" xfId="30877" xr:uid="{D23EFC6B-7E20-46DF-BC31-A8542380146D}"/>
    <cellStyle name="Saída 2 11 3 6 3" xfId="30878" xr:uid="{0FA28D63-34CF-48CC-8D6A-69375AFAE164}"/>
    <cellStyle name="Saída 2 11 3 6 4" xfId="30879" xr:uid="{9D2BFDE9-1DA3-4594-9ED4-7A729EA97B23}"/>
    <cellStyle name="Saída 2 11 3 6 5" xfId="30880" xr:uid="{0E89A4B7-A199-4B58-8E08-B81EAFE80398}"/>
    <cellStyle name="Saída 2 11 3 7" xfId="30881" xr:uid="{B98E9EFC-340D-45BB-89ED-64A46ECD25BB}"/>
    <cellStyle name="Saída 2 11 3 8" xfId="30882" xr:uid="{483EEB44-6104-4B9D-9BF5-5FC38D38F5D3}"/>
    <cellStyle name="Saída 2 11 3 9" xfId="30883" xr:uid="{2CFD7F28-F78C-423D-9E29-B433AEE2844F}"/>
    <cellStyle name="Saída 2 11 4" xfId="30884" xr:uid="{F390153A-63AF-40CD-B770-C668E875E13B}"/>
    <cellStyle name="Saída 2 11 4 2" xfId="30885" xr:uid="{29CF8FBD-7D60-4446-82AC-737C7D128378}"/>
    <cellStyle name="Saída 2 11 4 3" xfId="30886" xr:uid="{5F1FE17B-F33C-4E05-B558-55AA1BD91983}"/>
    <cellStyle name="Saída 2 11 4 4" xfId="30887" xr:uid="{6FBFD971-B187-4619-84FC-47E4B8690DA8}"/>
    <cellStyle name="Saída 2 11 4 5" xfId="30888" xr:uid="{392A39F3-BF3B-4CC7-9B00-49094B64A737}"/>
    <cellStyle name="Saída 2 11 5" xfId="30889" xr:uid="{9EC7D9E3-A9EB-4B5C-A7C1-71D4B755B948}"/>
    <cellStyle name="Saída 2 11 5 2" xfId="30890" xr:uid="{AC7510F8-BA57-4489-9349-A95341D53167}"/>
    <cellStyle name="Saída 2 11 5 3" xfId="30891" xr:uid="{247C5956-D74B-45BC-9265-2D3E9430986A}"/>
    <cellStyle name="Saída 2 11 5 4" xfId="30892" xr:uid="{68C798CE-A3BF-4DB7-A4F3-19B452F221EA}"/>
    <cellStyle name="Saída 2 11 5 5" xfId="30893" xr:uid="{A8F446A7-712A-40C1-8102-1A51E2BA3145}"/>
    <cellStyle name="Saída 2 11 6" xfId="30894" xr:uid="{8C913986-AA75-4B89-9F8D-E94BF8DDCC61}"/>
    <cellStyle name="Saída 2 11 6 2" xfId="30895" xr:uid="{C7BAECD2-ED4C-4D32-B0B9-09059F594BE1}"/>
    <cellStyle name="Saída 2 11 6 3" xfId="30896" xr:uid="{D961EB58-EC88-42FA-BAF8-AB812C2FEFE0}"/>
    <cellStyle name="Saída 2 11 6 4" xfId="30897" xr:uid="{85A93C3A-3DB7-44BF-98BD-21091164873D}"/>
    <cellStyle name="Saída 2 11 6 5" xfId="30898" xr:uid="{26B184F2-EAA0-4EC0-B1B7-BD72E9622617}"/>
    <cellStyle name="Saída 2 11 7" xfId="30899" xr:uid="{1D3B8CB3-6C24-4BF2-AD98-7778B2BC2875}"/>
    <cellStyle name="Saída 2 11 7 2" xfId="30900" xr:uid="{C8529B77-C3B2-4B1D-805A-7392C93E8B43}"/>
    <cellStyle name="Saída 2 11 7 3" xfId="30901" xr:uid="{703A3D46-61B3-407D-811C-BA53E21A75AB}"/>
    <cellStyle name="Saída 2 11 7 4" xfId="30902" xr:uid="{EDE3F482-9D70-4842-A520-C9DC1194534A}"/>
    <cellStyle name="Saída 2 11 7 5" xfId="30903" xr:uid="{DAC55CC1-7DB6-45AD-9190-23CA5817A3B3}"/>
    <cellStyle name="Saída 2 11 8" xfId="30904" xr:uid="{10121150-6DF0-419C-875D-188033612B34}"/>
    <cellStyle name="Saída 2 11 8 2" xfId="30905" xr:uid="{90EDFD67-39ED-4F9C-A929-CBEF66C4A9FA}"/>
    <cellStyle name="Saída 2 11 8 3" xfId="30906" xr:uid="{8DFF5DA8-6086-46A7-992F-6D3DCB4C792F}"/>
    <cellStyle name="Saída 2 11 8 4" xfId="30907" xr:uid="{BE07B439-88B6-4215-80FD-D3460ED4982F}"/>
    <cellStyle name="Saída 2 11 8 5" xfId="30908" xr:uid="{7512379B-B39C-4A87-A321-DB805F13A649}"/>
    <cellStyle name="Saída 2 11 9" xfId="30909" xr:uid="{14959F55-1558-47EF-8EC6-31B23FAE8C8F}"/>
    <cellStyle name="Saída 2 12" xfId="1249" xr:uid="{A11B51A3-40F7-4CB5-A12D-B7E30196BA55}"/>
    <cellStyle name="Saída 2 12 10" xfId="30910" xr:uid="{A7C76BE1-17BA-4AF0-93C0-75AD9A81520C}"/>
    <cellStyle name="Saída 2 12 11" xfId="30911" xr:uid="{744AD302-5170-4414-84ED-939C77EB3064}"/>
    <cellStyle name="Saída 2 12 12" xfId="30912" xr:uid="{92C3A54B-0EAC-4D53-83B8-E19804E7ED02}"/>
    <cellStyle name="Saída 2 12 13" xfId="30913" xr:uid="{159A226E-408C-4C4C-ADEC-71073B4802F8}"/>
    <cellStyle name="Saída 2 12 2" xfId="30914" xr:uid="{C8515824-B69B-4C18-A625-FA2DA66317E5}"/>
    <cellStyle name="Saída 2 12 2 2" xfId="30915" xr:uid="{B63BA918-C8F3-4403-BE85-312A2E7A8710}"/>
    <cellStyle name="Saída 2 12 2 3" xfId="30916" xr:uid="{0E64897A-288C-4374-991C-2665DB4FBD2E}"/>
    <cellStyle name="Saída 2 12 2 4" xfId="30917" xr:uid="{50A973E1-27B9-49A8-BFA5-580204F8618C}"/>
    <cellStyle name="Saída 2 12 2 5" xfId="30918" xr:uid="{ECC58EDD-ACF5-46C5-B7B0-4F52FA21F8B2}"/>
    <cellStyle name="Saída 2 12 3" xfId="30919" xr:uid="{0A04FE83-461F-413A-AED8-A96806BFCE52}"/>
    <cellStyle name="Saída 2 12 3 2" xfId="30920" xr:uid="{58BE708D-1E3B-48E4-8143-67C497F4DC52}"/>
    <cellStyle name="Saída 2 12 3 3" xfId="30921" xr:uid="{2916D822-6301-461F-9D8F-C887BBC11896}"/>
    <cellStyle name="Saída 2 12 3 4" xfId="30922" xr:uid="{832F74D0-AAB1-451E-A110-F08302C14C17}"/>
    <cellStyle name="Saída 2 12 3 5" xfId="30923" xr:uid="{7840CEFA-5F46-4E30-838B-7A0726E56FA3}"/>
    <cellStyle name="Saída 2 12 4" xfId="30924" xr:uid="{B29E2741-8340-46D5-BFE8-9CEEE887CF0A}"/>
    <cellStyle name="Saída 2 12 4 2" xfId="30925" xr:uid="{120B388A-4E8F-470D-8B5B-7662F6A8E562}"/>
    <cellStyle name="Saída 2 12 4 3" xfId="30926" xr:uid="{DE517AA6-8281-43C7-A1A4-6799E7077BE7}"/>
    <cellStyle name="Saída 2 12 4 4" xfId="30927" xr:uid="{FFE258A8-9061-467C-B094-7B5C421B2B92}"/>
    <cellStyle name="Saída 2 12 4 5" xfId="30928" xr:uid="{93549D02-7D30-44DE-9841-4EEBC8BDAC9D}"/>
    <cellStyle name="Saída 2 12 5" xfId="30929" xr:uid="{84F5929B-1114-41B5-8FCC-4BA69C169376}"/>
    <cellStyle name="Saída 2 12 5 2" xfId="30930" xr:uid="{84630749-43BC-44F8-9947-9941DB056349}"/>
    <cellStyle name="Saída 2 12 5 3" xfId="30931" xr:uid="{C0C4506C-AB70-40FD-BCB3-88CF490B1AF9}"/>
    <cellStyle name="Saída 2 12 5 4" xfId="30932" xr:uid="{8F84293C-3708-4E88-AAAE-7519730549A0}"/>
    <cellStyle name="Saída 2 12 5 5" xfId="30933" xr:uid="{76BADB9D-8FCD-4474-B4A2-DA1FE56C971F}"/>
    <cellStyle name="Saída 2 12 6" xfId="30934" xr:uid="{9E1F9EA0-E916-4F2C-A1A2-F81D18211897}"/>
    <cellStyle name="Saída 2 12 6 2" xfId="30935" xr:uid="{71CE2839-9E23-48A1-BA95-9CFDE9B0EC74}"/>
    <cellStyle name="Saída 2 12 6 3" xfId="30936" xr:uid="{C8BA151B-E6ED-4D9D-AC52-E0A6712781D6}"/>
    <cellStyle name="Saída 2 12 6 4" xfId="30937" xr:uid="{2423E930-9F32-4BBD-A56C-F18E973AF2FB}"/>
    <cellStyle name="Saída 2 12 6 5" xfId="30938" xr:uid="{602D54DE-343C-48F8-99D2-172A4D5AB8A6}"/>
    <cellStyle name="Saída 2 12 7" xfId="30939" xr:uid="{5FDA1ED7-CAEB-4D2D-A321-29FF30BBAE52}"/>
    <cellStyle name="Saída 2 12 8" xfId="30940" xr:uid="{C3B38341-04E4-4E95-AF13-90AE81FE458C}"/>
    <cellStyle name="Saída 2 12 9" xfId="30941" xr:uid="{A9EBEED2-BFB3-4C77-A351-23F2B5E82C55}"/>
    <cellStyle name="Saída 2 13" xfId="30942" xr:uid="{447A0196-19BC-4E4F-BF37-2742210E0A9E}"/>
    <cellStyle name="Saída 2 13 10" xfId="30943" xr:uid="{83B07B99-7DFE-4B25-BA43-1B6571E4D618}"/>
    <cellStyle name="Saída 2 13 11" xfId="30944" xr:uid="{BFBDA67E-A442-4BC3-8C09-FDC0DEF2DFE3}"/>
    <cellStyle name="Saída 2 13 2" xfId="30945" xr:uid="{83B8B664-8DD8-4203-B75A-100E6D0B9C30}"/>
    <cellStyle name="Saída 2 13 2 2" xfId="30946" xr:uid="{2A5F009E-DF1A-413B-AE85-D7279094BBA2}"/>
    <cellStyle name="Saída 2 13 2 3" xfId="30947" xr:uid="{9EB823A6-5C75-46FF-A237-FF02E0DA1BA8}"/>
    <cellStyle name="Saída 2 13 2 4" xfId="30948" xr:uid="{1A8F7FCC-E2EA-4151-A170-B540F3190212}"/>
    <cellStyle name="Saída 2 13 2 5" xfId="30949" xr:uid="{72DAFEE6-1B9E-46BA-8B30-B90AB66B1827}"/>
    <cellStyle name="Saída 2 13 3" xfId="30950" xr:uid="{CEB7D17D-3A21-46CD-99BE-8D70BAD759DC}"/>
    <cellStyle name="Saída 2 13 3 2" xfId="30951" xr:uid="{72EDEF39-5CE2-4CF4-8EA9-70F81A7C129D}"/>
    <cellStyle name="Saída 2 13 3 3" xfId="30952" xr:uid="{1D6DA9A9-9819-4789-B28D-7851F2B06700}"/>
    <cellStyle name="Saída 2 13 3 4" xfId="30953" xr:uid="{6B444FFF-3F28-477E-9455-9EC266DC9C26}"/>
    <cellStyle name="Saída 2 13 3 5" xfId="30954" xr:uid="{46124DB5-FFE0-4EDB-AC11-A154EFFA1BF7}"/>
    <cellStyle name="Saída 2 13 4" xfId="30955" xr:uid="{A046C956-A9FF-4423-821D-FA32A627F0E5}"/>
    <cellStyle name="Saída 2 13 4 2" xfId="30956" xr:uid="{8037D80F-E463-4E51-B66A-D8F1764ADDA3}"/>
    <cellStyle name="Saída 2 13 4 3" xfId="30957" xr:uid="{155819F3-9F40-4CC6-B1E5-640D5954831D}"/>
    <cellStyle name="Saída 2 13 4 4" xfId="30958" xr:uid="{2A6D9F1C-F3DA-4FC7-B28A-459C184E9BCB}"/>
    <cellStyle name="Saída 2 13 4 5" xfId="30959" xr:uid="{35902A30-FB3B-4CF1-9C6E-D4FA1D99617F}"/>
    <cellStyle name="Saída 2 13 5" xfId="30960" xr:uid="{92F46C75-3E98-4B20-8A64-65AAD18B689A}"/>
    <cellStyle name="Saída 2 13 5 2" xfId="30961" xr:uid="{D5F6FF53-1770-4B37-AC9F-65FE5B9537FF}"/>
    <cellStyle name="Saída 2 13 5 3" xfId="30962" xr:uid="{04AC6F94-8409-47A0-A147-877725CF3500}"/>
    <cellStyle name="Saída 2 13 5 4" xfId="30963" xr:uid="{842E1952-54D3-4BC9-BEAA-31379FA35A97}"/>
    <cellStyle name="Saída 2 13 5 5" xfId="30964" xr:uid="{31C0E8A7-5E39-4E67-B646-06E06FAD861F}"/>
    <cellStyle name="Saída 2 13 6" xfId="30965" xr:uid="{6AFB5B03-AF8C-4491-B2B0-89F73C127475}"/>
    <cellStyle name="Saída 2 13 6 2" xfId="30966" xr:uid="{3B6127EE-7324-4B0E-A479-59652A38B3C1}"/>
    <cellStyle name="Saída 2 13 6 3" xfId="30967" xr:uid="{247BD3FA-7609-4128-B4B8-8604465BFFEC}"/>
    <cellStyle name="Saída 2 13 6 4" xfId="30968" xr:uid="{AF970A31-C89C-43CD-A8D6-A998DCF426FB}"/>
    <cellStyle name="Saída 2 13 6 5" xfId="30969" xr:uid="{94D4E4E5-8973-44A7-9E26-BB96F9D30037}"/>
    <cellStyle name="Saída 2 13 7" xfId="30970" xr:uid="{0C85727C-BD86-4C12-8D18-CB95FA593557}"/>
    <cellStyle name="Saída 2 13 8" xfId="30971" xr:uid="{32EF1E09-7968-445B-83BD-6A6DD3050A1D}"/>
    <cellStyle name="Saída 2 13 9" xfId="30972" xr:uid="{13671FE5-8CF9-4E3F-868C-8D8652D300C5}"/>
    <cellStyle name="Saída 2 14" xfId="30973" xr:uid="{A1AF6056-6B88-4804-ACCB-6884A8FE8ECF}"/>
    <cellStyle name="Saída 2 14 10" xfId="30974" xr:uid="{5C37AB97-990F-49C2-86A1-A82461D724A5}"/>
    <cellStyle name="Saída 2 14 11" xfId="30975" xr:uid="{13A70088-A5D6-44AD-86CC-6A3AB9AE1A89}"/>
    <cellStyle name="Saída 2 14 2" xfId="30976" xr:uid="{8483262B-50AB-4EE8-AD90-99EA5B7A1FDB}"/>
    <cellStyle name="Saída 2 14 2 2" xfId="30977" xr:uid="{0AF64B1B-7FAD-4C15-8880-6F0FD564F7A0}"/>
    <cellStyle name="Saída 2 14 2 3" xfId="30978" xr:uid="{15F1B704-2DB1-4DB7-AFB8-D98A5A9683DD}"/>
    <cellStyle name="Saída 2 14 2 4" xfId="30979" xr:uid="{5E944F44-679A-41F7-8550-DF33B3BC5F65}"/>
    <cellStyle name="Saída 2 14 2 5" xfId="30980" xr:uid="{3738396E-3A0A-4202-9532-5C5FCA0F3C1B}"/>
    <cellStyle name="Saída 2 14 3" xfId="30981" xr:uid="{CBE6020B-1608-42EF-AD87-B7B9FB3D45D0}"/>
    <cellStyle name="Saída 2 14 3 2" xfId="30982" xr:uid="{3C03FE6C-CD08-44CB-81F1-2733F4ADCBCE}"/>
    <cellStyle name="Saída 2 14 3 3" xfId="30983" xr:uid="{5006E2F6-5D26-4250-BB93-96B76B1AA502}"/>
    <cellStyle name="Saída 2 14 3 4" xfId="30984" xr:uid="{D7D91A7F-8D31-42F2-A787-1E15F2C181C3}"/>
    <cellStyle name="Saída 2 14 3 5" xfId="30985" xr:uid="{8DFA81A3-5FA8-4F91-8BBF-23BD8073F49F}"/>
    <cellStyle name="Saída 2 14 4" xfId="30986" xr:uid="{E7215757-C20C-428C-8800-6C3E62877E30}"/>
    <cellStyle name="Saída 2 14 4 2" xfId="30987" xr:uid="{DA575B9A-1F28-406C-BE34-5D2421713038}"/>
    <cellStyle name="Saída 2 14 4 3" xfId="30988" xr:uid="{D0CC2AD1-B360-405F-A8B5-85915F9EDEFB}"/>
    <cellStyle name="Saída 2 14 4 4" xfId="30989" xr:uid="{CE657BC0-814E-4F96-8422-E3E5EA7D833C}"/>
    <cellStyle name="Saída 2 14 4 5" xfId="30990" xr:uid="{F5C36A3E-667D-422C-BAAF-C669D3DABFED}"/>
    <cellStyle name="Saída 2 14 5" xfId="30991" xr:uid="{39BD13BB-870E-4A33-BE50-CE15C7F6F645}"/>
    <cellStyle name="Saída 2 14 5 2" xfId="30992" xr:uid="{A39CDACC-272D-4386-8F63-24A4608DCF27}"/>
    <cellStyle name="Saída 2 14 5 3" xfId="30993" xr:uid="{32BC1D0E-9487-42E0-9266-EEAB1CFE1BF5}"/>
    <cellStyle name="Saída 2 14 5 4" xfId="30994" xr:uid="{CD38FC14-E734-4BFD-B38A-C595D137FB19}"/>
    <cellStyle name="Saída 2 14 5 5" xfId="30995" xr:uid="{CE830ABF-7863-4BE8-8C36-0FCAC3286AF4}"/>
    <cellStyle name="Saída 2 14 6" xfId="30996" xr:uid="{A1B4EF2C-3C65-41CD-A558-30DD68CAA748}"/>
    <cellStyle name="Saída 2 14 6 2" xfId="30997" xr:uid="{206F5E38-2E4A-4E68-AB7F-F4DA668D13B5}"/>
    <cellStyle name="Saída 2 14 6 3" xfId="30998" xr:uid="{46DB45C4-A186-44AC-83EB-3E7C9522A204}"/>
    <cellStyle name="Saída 2 14 6 4" xfId="30999" xr:uid="{733E7946-21FD-4BB2-BE54-6AA6B27AA17F}"/>
    <cellStyle name="Saída 2 14 6 5" xfId="31000" xr:uid="{1CBEFFC3-9262-4F96-AA43-F1E6F796644B}"/>
    <cellStyle name="Saída 2 14 7" xfId="31001" xr:uid="{47679773-0256-4557-B4C9-BE888932D0FC}"/>
    <cellStyle name="Saída 2 14 8" xfId="31002" xr:uid="{7C3D4492-C483-4059-9500-7E5DE7BF24D9}"/>
    <cellStyle name="Saída 2 14 9" xfId="31003" xr:uid="{0C66D467-CD5B-4820-BE0A-B623E5281EF0}"/>
    <cellStyle name="Saída 2 15" xfId="31004" xr:uid="{481842A1-E0EF-47AA-9D85-00193FE4F221}"/>
    <cellStyle name="Saída 2 15 10" xfId="31005" xr:uid="{BD38123C-12A9-4C76-A053-016947ED51A2}"/>
    <cellStyle name="Saída 2 15 11" xfId="31006" xr:uid="{6863FEF2-0607-4CB1-982C-2996BA9056A9}"/>
    <cellStyle name="Saída 2 15 2" xfId="31007" xr:uid="{41395B27-0AE2-4BAC-93D1-A54BEEB934AC}"/>
    <cellStyle name="Saída 2 15 2 2" xfId="31008" xr:uid="{0664807A-4512-48D2-9FCC-0F2044FE4286}"/>
    <cellStyle name="Saída 2 15 2 3" xfId="31009" xr:uid="{98F61C59-F267-4F4A-8E6F-93F12A5B38C5}"/>
    <cellStyle name="Saída 2 15 2 4" xfId="31010" xr:uid="{29367D1F-E6AA-43BC-B1E7-070EDD41491D}"/>
    <cellStyle name="Saída 2 15 2 5" xfId="31011" xr:uid="{7ED993AC-68DA-4338-8018-A071B9CF2FB2}"/>
    <cellStyle name="Saída 2 15 3" xfId="31012" xr:uid="{8E6A2C79-8264-4E55-80FB-D8EDDBC7700D}"/>
    <cellStyle name="Saída 2 15 3 2" xfId="31013" xr:uid="{76DC712D-5334-4837-9FF8-048B48858A0A}"/>
    <cellStyle name="Saída 2 15 3 3" xfId="31014" xr:uid="{35FF3F15-8A54-4CA9-9240-8B00488BE40E}"/>
    <cellStyle name="Saída 2 15 3 4" xfId="31015" xr:uid="{A32BF901-045E-4C87-834A-B425AFD82DDA}"/>
    <cellStyle name="Saída 2 15 3 5" xfId="31016" xr:uid="{F936D7AE-4CEA-4372-8C31-34E6924BB310}"/>
    <cellStyle name="Saída 2 15 4" xfId="31017" xr:uid="{397AFA8B-0DD4-4F4C-BEEC-35178DFD025B}"/>
    <cellStyle name="Saída 2 15 4 2" xfId="31018" xr:uid="{24E678E3-CFC8-431F-BB88-7793DD81A7AF}"/>
    <cellStyle name="Saída 2 15 4 3" xfId="31019" xr:uid="{E68DE6EB-4EF7-4721-BF5F-DD775704D4A1}"/>
    <cellStyle name="Saída 2 15 4 4" xfId="31020" xr:uid="{C753F3BB-BC0F-471B-8D56-DFA1B87F59C3}"/>
    <cellStyle name="Saída 2 15 4 5" xfId="31021" xr:uid="{4ED1BE88-2C88-46FB-A953-B46BF916D399}"/>
    <cellStyle name="Saída 2 15 5" xfId="31022" xr:uid="{E7046FE3-A061-4EB0-A1C4-949D3DBA37DC}"/>
    <cellStyle name="Saída 2 15 5 2" xfId="31023" xr:uid="{CA50A3CD-E127-446E-AA0F-9B0485C3EF34}"/>
    <cellStyle name="Saída 2 15 5 3" xfId="31024" xr:uid="{18BCDE7E-6BE1-4C0E-9863-DDD0DA93EFA0}"/>
    <cellStyle name="Saída 2 15 5 4" xfId="31025" xr:uid="{5E9BA1C2-2ACE-4BBE-8F65-657422EF1A25}"/>
    <cellStyle name="Saída 2 15 5 5" xfId="31026" xr:uid="{2D32CC11-5942-4348-BB55-521D315C3A57}"/>
    <cellStyle name="Saída 2 15 6" xfId="31027" xr:uid="{893B6A1C-046C-48C8-A056-97F076952D03}"/>
    <cellStyle name="Saída 2 15 6 2" xfId="31028" xr:uid="{6DEC7106-F229-4068-B9F4-F29126CE2A22}"/>
    <cellStyle name="Saída 2 15 6 3" xfId="31029" xr:uid="{F1D9ABA1-0B3B-4001-B77A-B0570D827688}"/>
    <cellStyle name="Saída 2 15 6 4" xfId="31030" xr:uid="{9FAED40F-EDCE-4D83-9A29-EF76DDBAC874}"/>
    <cellStyle name="Saída 2 15 6 5" xfId="31031" xr:uid="{AC599EC3-2759-4993-B30E-64F646EE29DF}"/>
    <cellStyle name="Saída 2 15 7" xfId="31032" xr:uid="{99B5AF97-C54B-47F8-81B9-8FA8A6636303}"/>
    <cellStyle name="Saída 2 15 8" xfId="31033" xr:uid="{FFA468CA-4FFD-421B-8696-E95F09302845}"/>
    <cellStyle name="Saída 2 15 9" xfId="31034" xr:uid="{B131B362-33B3-4800-A841-1E304FA9DD94}"/>
    <cellStyle name="Saída 2 16" xfId="31035" xr:uid="{83AC85C7-8EE1-4657-8AFA-8FEB3DEC956B}"/>
    <cellStyle name="Saída 2 16 2" xfId="31036" xr:uid="{D61BA5CF-EE11-4B8C-8387-A2F8C8D08C50}"/>
    <cellStyle name="Saída 2 16 3" xfId="31037" xr:uid="{CD123B49-6CE5-40BA-AAF5-696318A8511E}"/>
    <cellStyle name="Saída 2 16 4" xfId="31038" xr:uid="{BCD1E5EC-0F37-48D6-9D96-3BCDC2EEF60A}"/>
    <cellStyle name="Saída 2 16 5" xfId="31039" xr:uid="{86170656-C741-4C5D-AB65-A24296C86E68}"/>
    <cellStyle name="Saída 2 17" xfId="31040" xr:uid="{6085E6D7-9D6E-4090-8454-BDEFD14E973F}"/>
    <cellStyle name="Saída 2 17 2" xfId="31041" xr:uid="{E55D7B11-4EF9-49D8-9057-ADAFF6DEF4D1}"/>
    <cellStyle name="Saída 2 17 3" xfId="31042" xr:uid="{D1428F03-32C9-4F62-B3B7-98B39DF7AB1D}"/>
    <cellStyle name="Saída 2 17 4" xfId="31043" xr:uid="{D079A428-3FA9-4D66-BB8B-4CD3A3B0B3E0}"/>
    <cellStyle name="Saída 2 17 5" xfId="31044" xr:uid="{C1C9C241-00AD-41EF-9743-7E9BEBA44E7F}"/>
    <cellStyle name="Saída 2 18" xfId="31045" xr:uid="{463832FD-2AD1-439D-B875-8E908B6CC413}"/>
    <cellStyle name="Saída 2 18 2" xfId="31046" xr:uid="{72FDC9EB-A597-4FD7-A85D-FB0D6B51B004}"/>
    <cellStyle name="Saída 2 18 3" xfId="31047" xr:uid="{17761F8B-A65A-4833-B4DD-9E55E0065581}"/>
    <cellStyle name="Saída 2 18 4" xfId="31048" xr:uid="{A72DE592-FB08-45B5-80B8-9BDB1DC75D6F}"/>
    <cellStyle name="Saída 2 18 5" xfId="31049" xr:uid="{DFEA9A57-0E13-4C9E-96F4-2567D30F660C}"/>
    <cellStyle name="Saída 2 19" xfId="31050" xr:uid="{A7C12102-9A7E-4410-A3D5-56D9E8287594}"/>
    <cellStyle name="Saída 2 2" xfId="178" xr:uid="{00000000-0005-0000-0000-000075000000}"/>
    <cellStyle name="Saída 2 2 10" xfId="31051" xr:uid="{4DAA1380-405F-49D5-B0F0-E2B155762DA5}"/>
    <cellStyle name="Saída 2 2 10 2" xfId="31052" xr:uid="{CCF6CE15-0CE3-4841-9B6F-02AE11F201DC}"/>
    <cellStyle name="Saída 2 2 10 3" xfId="31053" xr:uid="{C080C8EC-3551-48B4-AB77-478EFB1D18B6}"/>
    <cellStyle name="Saída 2 2 10 4" xfId="31054" xr:uid="{47314EF3-38A8-4E4A-9D71-5AECD02BAAB9}"/>
    <cellStyle name="Saída 2 2 10 5" xfId="31055" xr:uid="{E701D040-0AA5-41C5-A8B0-F8829E304094}"/>
    <cellStyle name="Saída 2 2 11" xfId="31056" xr:uid="{C5102890-88C1-4BE1-95CB-0044CF34352B}"/>
    <cellStyle name="Saída 2 2 12" xfId="31057" xr:uid="{E3B1CC36-8EC6-4339-9595-07B6AB4487CC}"/>
    <cellStyle name="Saída 2 2 13" xfId="31058" xr:uid="{7ECB9414-532B-4F8C-B0A0-A043639FF0CD}"/>
    <cellStyle name="Saída 2 2 14" xfId="31059" xr:uid="{D9BB7214-04E5-4E70-82C0-28D02993B967}"/>
    <cellStyle name="Saída 2 2 15" xfId="335" xr:uid="{C393C61C-8B8F-4D79-8383-90359F2071DE}"/>
    <cellStyle name="Saída 2 2 2" xfId="713" xr:uid="{E8A71B23-C0E6-4398-82B7-2025B6361B87}"/>
    <cellStyle name="Saída 2 2 2 10" xfId="31060" xr:uid="{6194C43C-D5A1-4B4E-B57D-8C6C00297AA5}"/>
    <cellStyle name="Saída 2 2 2 10 2" xfId="31061" xr:uid="{E82E5D36-E092-4176-B070-C9EDE2039371}"/>
    <cellStyle name="Saída 2 2 2 10 3" xfId="31062" xr:uid="{16C87D6E-539A-45D3-BAEB-3D3FF8607F0C}"/>
    <cellStyle name="Saída 2 2 2 10 4" xfId="31063" xr:uid="{1440C941-881E-4528-B956-188EE77F8B90}"/>
    <cellStyle name="Saída 2 2 2 10 5" xfId="31064" xr:uid="{1D7AE9E2-F74F-4EDE-A2A2-7A0D529EA45F}"/>
    <cellStyle name="Saída 2 2 2 11" xfId="31065" xr:uid="{2F946ADD-2BF3-4DBC-9F6F-E64DE4B64345}"/>
    <cellStyle name="Saída 2 2 2 12" xfId="31066" xr:uid="{8C713168-4ECC-4848-81D9-937DEAFD0CB5}"/>
    <cellStyle name="Saída 2 2 2 13" xfId="31067" xr:uid="{2B80A511-3EF1-470F-9CBB-3CAB8BA8D7A1}"/>
    <cellStyle name="Saída 2 2 2 14" xfId="31068" xr:uid="{5FFF1612-CEC4-4954-B888-71E28270E7CA}"/>
    <cellStyle name="Saída 2 2 2 15" xfId="31069" xr:uid="{50ADBE34-6A38-4C8A-8FD3-8A9F5503E8FD}"/>
    <cellStyle name="Saída 2 2 2 16" xfId="31070" xr:uid="{C471DCDD-73FA-4F95-9582-90B5BED5693D}"/>
    <cellStyle name="Saída 2 2 2 2" xfId="841" xr:uid="{3DC07528-166A-4A5A-A4B3-339CEB142C37}"/>
    <cellStyle name="Saída 2 2 2 2 10" xfId="31071" xr:uid="{E45A9E70-F78A-418F-B007-24048F3A8CAA}"/>
    <cellStyle name="Saída 2 2 2 2 11" xfId="31072" xr:uid="{05B87873-2859-4E56-BB25-35FDC50E00E9}"/>
    <cellStyle name="Saída 2 2 2 2 12" xfId="31073" xr:uid="{74E6D75A-F4FC-4665-AEDD-71DFD1E132B7}"/>
    <cellStyle name="Saída 2 2 2 2 13" xfId="31074" xr:uid="{67A2EECC-69F0-4435-956C-4059CE20F374}"/>
    <cellStyle name="Saída 2 2 2 2 14" xfId="31075" xr:uid="{75632042-2ED2-4448-8B8D-B87AB5799FE2}"/>
    <cellStyle name="Saída 2 2 2 2 15" xfId="31076" xr:uid="{D741B17D-5029-4B5D-BEFA-CFEAAA7E937C}"/>
    <cellStyle name="Saída 2 2 2 2 2" xfId="1092" xr:uid="{6094675E-E216-4F77-A7CF-9921D731763F}"/>
    <cellStyle name="Saída 2 2 2 2 2 10" xfId="31077" xr:uid="{65D22E08-4C5C-4D76-9CBB-4B4CB30936E5}"/>
    <cellStyle name="Saída 2 2 2 2 2 11" xfId="31078" xr:uid="{45226110-619C-44FF-92AC-41E3C3ED21AD}"/>
    <cellStyle name="Saída 2 2 2 2 2 12" xfId="31079" xr:uid="{37279082-C278-4CFB-8CA1-C0EAF70E9F99}"/>
    <cellStyle name="Saída 2 2 2 2 2 13" xfId="31080" xr:uid="{8D0941EB-3119-4D4F-AFB7-9FF93268B331}"/>
    <cellStyle name="Saída 2 2 2 2 2 14" xfId="31081" xr:uid="{3FE1D530-AFE5-444F-8E13-8C1726ADCD3C}"/>
    <cellStyle name="Saída 2 2 2 2 2 15" xfId="31082" xr:uid="{9A5107B2-941A-4E3C-9B6C-C98F39C64B97}"/>
    <cellStyle name="Saída 2 2 2 2 2 2" xfId="31083" xr:uid="{EC92FB06-4034-4EC5-BBB8-FDEA823DB6AC}"/>
    <cellStyle name="Saída 2 2 2 2 2 2 10" xfId="31084" xr:uid="{48B01A4C-5171-40B7-AF75-D57503F40E00}"/>
    <cellStyle name="Saída 2 2 2 2 2 2 11" xfId="31085" xr:uid="{7EDF0288-B40C-4DA1-9032-53FC5CD2F6C3}"/>
    <cellStyle name="Saída 2 2 2 2 2 2 2" xfId="31086" xr:uid="{8ACFFCA2-F28D-474A-9E62-DEA0595DA29D}"/>
    <cellStyle name="Saída 2 2 2 2 2 2 2 2" xfId="31087" xr:uid="{878F294F-52C1-4CC0-B670-D6DF03382D10}"/>
    <cellStyle name="Saída 2 2 2 2 2 2 2 3" xfId="31088" xr:uid="{B83C5033-CDEF-4CEC-957D-D2CCC094D62B}"/>
    <cellStyle name="Saída 2 2 2 2 2 2 2 4" xfId="31089" xr:uid="{89E2B382-86BB-4152-B2E8-91932D51A741}"/>
    <cellStyle name="Saída 2 2 2 2 2 2 2 5" xfId="31090" xr:uid="{468E2826-DF1F-4A85-896F-A01E16A7D0E4}"/>
    <cellStyle name="Saída 2 2 2 2 2 2 3" xfId="31091" xr:uid="{C96D5AEB-745C-440B-8B63-0ABD047F0AD6}"/>
    <cellStyle name="Saída 2 2 2 2 2 2 3 2" xfId="31092" xr:uid="{2A30676C-D6CB-463F-8A95-6FB381C7BB97}"/>
    <cellStyle name="Saída 2 2 2 2 2 2 3 3" xfId="31093" xr:uid="{82A77080-716F-42F1-AE79-F4357863C4DF}"/>
    <cellStyle name="Saída 2 2 2 2 2 2 3 4" xfId="31094" xr:uid="{9DF0E395-1EFA-491C-83A2-177DD08692BE}"/>
    <cellStyle name="Saída 2 2 2 2 2 2 3 5" xfId="31095" xr:uid="{5076080B-D46E-4936-BBF6-B24C146C13DA}"/>
    <cellStyle name="Saída 2 2 2 2 2 2 4" xfId="31096" xr:uid="{FB0C2298-79CE-42A5-B439-71CA3D953C14}"/>
    <cellStyle name="Saída 2 2 2 2 2 2 4 2" xfId="31097" xr:uid="{0AB63F51-3800-4241-BFC0-4401F705EE64}"/>
    <cellStyle name="Saída 2 2 2 2 2 2 4 3" xfId="31098" xr:uid="{9DDE5E07-E0B2-4FBC-A6BD-570B9E527A70}"/>
    <cellStyle name="Saída 2 2 2 2 2 2 4 4" xfId="31099" xr:uid="{333D1E2F-74DB-406D-ABAC-1A5B99C77234}"/>
    <cellStyle name="Saída 2 2 2 2 2 2 4 5" xfId="31100" xr:uid="{022A85F7-4D6F-4D51-A380-2130EA00CDAD}"/>
    <cellStyle name="Saída 2 2 2 2 2 2 5" xfId="31101" xr:uid="{99449F13-5E63-403D-A206-83E9F6EB077E}"/>
    <cellStyle name="Saída 2 2 2 2 2 2 5 2" xfId="31102" xr:uid="{35265BE2-274F-4405-9B7C-8015A97CB864}"/>
    <cellStyle name="Saída 2 2 2 2 2 2 5 3" xfId="31103" xr:uid="{96A26504-1F14-467E-ACF8-E43816E1C817}"/>
    <cellStyle name="Saída 2 2 2 2 2 2 5 4" xfId="31104" xr:uid="{D35A575B-0373-41BA-91B1-08195934380F}"/>
    <cellStyle name="Saída 2 2 2 2 2 2 5 5" xfId="31105" xr:uid="{C13EA388-473F-41C5-A928-7059A532EFE1}"/>
    <cellStyle name="Saída 2 2 2 2 2 2 6" xfId="31106" xr:uid="{72BADE71-2C30-44D4-9C4E-0DA7A9FCEF6B}"/>
    <cellStyle name="Saída 2 2 2 2 2 2 6 2" xfId="31107" xr:uid="{3EF953E1-2088-405B-A8FC-B2107DFD3F39}"/>
    <cellStyle name="Saída 2 2 2 2 2 2 6 3" xfId="31108" xr:uid="{E9EB17DA-3BFE-4BCA-8869-8922F011ADA3}"/>
    <cellStyle name="Saída 2 2 2 2 2 2 6 4" xfId="31109" xr:uid="{B1B52699-841F-4FD1-A3C1-197A3D4B153B}"/>
    <cellStyle name="Saída 2 2 2 2 2 2 6 5" xfId="31110" xr:uid="{BC2EEBB6-42F2-47BF-99BC-9DBF901AE794}"/>
    <cellStyle name="Saída 2 2 2 2 2 2 7" xfId="31111" xr:uid="{6F81E3AB-975C-4E37-A8CB-437D94835F07}"/>
    <cellStyle name="Saída 2 2 2 2 2 2 8" xfId="31112" xr:uid="{42C0B299-46A1-4E95-AFF3-0A898164E4BE}"/>
    <cellStyle name="Saída 2 2 2 2 2 2 9" xfId="31113" xr:uid="{F868AF78-3A5C-4A1D-B41E-718CDEC99E5E}"/>
    <cellStyle name="Saída 2 2 2 2 2 3" xfId="31114" xr:uid="{49CDD871-ECD5-43A9-B93C-FCBF75E87052}"/>
    <cellStyle name="Saída 2 2 2 2 2 3 10" xfId="31115" xr:uid="{7698A221-C4EE-40D9-B1A5-E660F1A99AD1}"/>
    <cellStyle name="Saída 2 2 2 2 2 3 11" xfId="31116" xr:uid="{38F1BF34-6C0D-4795-BE5F-F8C66081AC85}"/>
    <cellStyle name="Saída 2 2 2 2 2 3 2" xfId="31117" xr:uid="{EB8DF57C-CC2C-4849-A0CA-A758ED7CBA36}"/>
    <cellStyle name="Saída 2 2 2 2 2 3 2 2" xfId="31118" xr:uid="{619FE36A-85D0-49D7-9621-286F99E1ED23}"/>
    <cellStyle name="Saída 2 2 2 2 2 3 2 3" xfId="31119" xr:uid="{071896FD-208A-403F-B445-A80F17161A91}"/>
    <cellStyle name="Saída 2 2 2 2 2 3 2 4" xfId="31120" xr:uid="{926DE276-6BF1-42E5-AD4D-232AD52EEF0A}"/>
    <cellStyle name="Saída 2 2 2 2 2 3 2 5" xfId="31121" xr:uid="{D9CB9CEA-EA4B-4CD7-AF31-DDFCF9671AF6}"/>
    <cellStyle name="Saída 2 2 2 2 2 3 3" xfId="31122" xr:uid="{0B7D43DF-6FF0-4089-8162-4B99B7683664}"/>
    <cellStyle name="Saída 2 2 2 2 2 3 3 2" xfId="31123" xr:uid="{E688A77A-2309-4DD6-9786-E35CBE18F7F3}"/>
    <cellStyle name="Saída 2 2 2 2 2 3 3 3" xfId="31124" xr:uid="{8EF82CDA-8701-4F3B-911C-663721BC9A67}"/>
    <cellStyle name="Saída 2 2 2 2 2 3 3 4" xfId="31125" xr:uid="{75876326-514C-40A1-9178-B83A04BD78CD}"/>
    <cellStyle name="Saída 2 2 2 2 2 3 3 5" xfId="31126" xr:uid="{3F4A29CA-911B-43AC-83DE-2A8541C39E99}"/>
    <cellStyle name="Saída 2 2 2 2 2 3 4" xfId="31127" xr:uid="{A7B5F24B-D6EE-4C8B-96C5-4D1258C7C87A}"/>
    <cellStyle name="Saída 2 2 2 2 2 3 4 2" xfId="31128" xr:uid="{FB47F2C9-37A5-4FB6-8E09-03255ADBA400}"/>
    <cellStyle name="Saída 2 2 2 2 2 3 4 3" xfId="31129" xr:uid="{D783AB0A-D8E8-4919-917E-1F31C5898C9F}"/>
    <cellStyle name="Saída 2 2 2 2 2 3 4 4" xfId="31130" xr:uid="{57E6DC54-CD13-41EE-8C84-AD3C759C06FD}"/>
    <cellStyle name="Saída 2 2 2 2 2 3 4 5" xfId="31131" xr:uid="{AAC4A33E-1DAE-4630-BEC3-FFA811F6EB07}"/>
    <cellStyle name="Saída 2 2 2 2 2 3 5" xfId="31132" xr:uid="{92DC72AD-E777-43CE-B208-A1B0FFF43AB9}"/>
    <cellStyle name="Saída 2 2 2 2 2 3 5 2" xfId="31133" xr:uid="{7E6540BD-DD03-478C-80E1-1D5523B1A423}"/>
    <cellStyle name="Saída 2 2 2 2 2 3 5 3" xfId="31134" xr:uid="{34E55342-6330-4D83-9D7D-0F9F97A53B90}"/>
    <cellStyle name="Saída 2 2 2 2 2 3 5 4" xfId="31135" xr:uid="{F765058E-F05B-4B27-93A3-4061782F8F44}"/>
    <cellStyle name="Saída 2 2 2 2 2 3 5 5" xfId="31136" xr:uid="{07477CD7-2954-4318-98CA-D5864A36EE52}"/>
    <cellStyle name="Saída 2 2 2 2 2 3 6" xfId="31137" xr:uid="{68AD7FF4-D7EA-494A-8737-36B54A8527C0}"/>
    <cellStyle name="Saída 2 2 2 2 2 3 6 2" xfId="31138" xr:uid="{2F8F7123-2000-4A22-A087-509A6DB42684}"/>
    <cellStyle name="Saída 2 2 2 2 2 3 6 3" xfId="31139" xr:uid="{12A117B6-17E2-45A5-93A2-A61BFE268935}"/>
    <cellStyle name="Saída 2 2 2 2 2 3 6 4" xfId="31140" xr:uid="{55FD7AD6-666D-47BA-B5BE-289CA32749ED}"/>
    <cellStyle name="Saída 2 2 2 2 2 3 6 5" xfId="31141" xr:uid="{7F469FD9-E545-46EA-B391-EBA532A57D2C}"/>
    <cellStyle name="Saída 2 2 2 2 2 3 7" xfId="31142" xr:uid="{39144F36-61CC-4564-B84F-1F0C499B6667}"/>
    <cellStyle name="Saída 2 2 2 2 2 3 8" xfId="31143" xr:uid="{F8BD4DDA-A26E-460A-B323-48F4D0DD9A87}"/>
    <cellStyle name="Saída 2 2 2 2 2 3 9" xfId="31144" xr:uid="{E52D266F-1EAA-499A-ADC8-71027BB11E5B}"/>
    <cellStyle name="Saída 2 2 2 2 2 4" xfId="31145" xr:uid="{28749DDD-94A0-4B54-B90C-8AA520FC92EF}"/>
    <cellStyle name="Saída 2 2 2 2 2 4 2" xfId="31146" xr:uid="{159B76DA-9206-4B81-951F-2929BA26E437}"/>
    <cellStyle name="Saída 2 2 2 2 2 4 3" xfId="31147" xr:uid="{3881E4E9-4D0E-4A9B-9E34-8378DE99A887}"/>
    <cellStyle name="Saída 2 2 2 2 2 4 4" xfId="31148" xr:uid="{66BEAC53-7F56-4652-BF31-5EE54798DF20}"/>
    <cellStyle name="Saída 2 2 2 2 2 4 5" xfId="31149" xr:uid="{719AFCC5-1471-4718-86BE-3745AC3BAC32}"/>
    <cellStyle name="Saída 2 2 2 2 2 5" xfId="31150" xr:uid="{5E32A337-62EA-4015-863E-3AC0B29E93D2}"/>
    <cellStyle name="Saída 2 2 2 2 2 5 2" xfId="31151" xr:uid="{58361F48-5B97-49EF-A3BF-14380C3FC7EA}"/>
    <cellStyle name="Saída 2 2 2 2 2 5 3" xfId="31152" xr:uid="{62DA7264-9A4A-459C-B185-0D5B76505D99}"/>
    <cellStyle name="Saída 2 2 2 2 2 5 4" xfId="31153" xr:uid="{1F6D18BF-7A85-489F-BC8E-3C8F54D21CB5}"/>
    <cellStyle name="Saída 2 2 2 2 2 5 5" xfId="31154" xr:uid="{5F292DD1-AFEC-481C-A491-2D6AEFEAF2F0}"/>
    <cellStyle name="Saída 2 2 2 2 2 6" xfId="31155" xr:uid="{4EA0A006-64FF-4D10-B7E5-07F6B847C1AD}"/>
    <cellStyle name="Saída 2 2 2 2 2 6 2" xfId="31156" xr:uid="{CFE10691-0B95-4F96-8017-3DD5814152CA}"/>
    <cellStyle name="Saída 2 2 2 2 2 6 3" xfId="31157" xr:uid="{2D5B1BDA-EABF-4AA1-87CF-471613C0E011}"/>
    <cellStyle name="Saída 2 2 2 2 2 6 4" xfId="31158" xr:uid="{B5BC1D5F-DE4B-49E7-BB93-809E47B49250}"/>
    <cellStyle name="Saída 2 2 2 2 2 6 5" xfId="31159" xr:uid="{A9B1655E-6DA0-44F6-BDD3-74E047191518}"/>
    <cellStyle name="Saída 2 2 2 2 2 7" xfId="31160" xr:uid="{6012BE06-F85F-45F7-9C23-89A13C68608D}"/>
    <cellStyle name="Saída 2 2 2 2 2 7 2" xfId="31161" xr:uid="{563EB737-2A62-4F84-AE7E-541DBD71FA12}"/>
    <cellStyle name="Saída 2 2 2 2 2 7 3" xfId="31162" xr:uid="{ABBE6B18-0EFE-46ED-82A6-FE5823321D90}"/>
    <cellStyle name="Saída 2 2 2 2 2 7 4" xfId="31163" xr:uid="{D2F8C62A-895F-4860-BE9B-1D5BC46CB8BD}"/>
    <cellStyle name="Saída 2 2 2 2 2 7 5" xfId="31164" xr:uid="{121425D0-B33A-4622-AF7D-667FAB4813AC}"/>
    <cellStyle name="Saída 2 2 2 2 2 8" xfId="31165" xr:uid="{D58E25D7-54E1-4EC6-8148-592D86A7E0D6}"/>
    <cellStyle name="Saída 2 2 2 2 2 8 2" xfId="31166" xr:uid="{A2546A0B-AFE4-4FCC-8036-BC3A5D8CF718}"/>
    <cellStyle name="Saída 2 2 2 2 2 8 3" xfId="31167" xr:uid="{F8008979-62AA-4269-95FD-7107FF500614}"/>
    <cellStyle name="Saída 2 2 2 2 2 8 4" xfId="31168" xr:uid="{3E1F4526-00DC-42D7-8565-5C7921B6183F}"/>
    <cellStyle name="Saída 2 2 2 2 2 8 5" xfId="31169" xr:uid="{C1DF9A7E-DE05-4238-967A-9BF25A0371AC}"/>
    <cellStyle name="Saída 2 2 2 2 2 9" xfId="31170" xr:uid="{2A4C8CE9-4B65-4A60-AB10-6B9FE2E91F04}"/>
    <cellStyle name="Saída 2 2 2 2 3" xfId="31171" xr:uid="{6F03015F-8F66-41B7-B7FE-BD4CEF739004}"/>
    <cellStyle name="Saída 2 2 2 2 3 10" xfId="31172" xr:uid="{1EF7E35A-7E87-4AA5-A92F-1AE6C018FCF8}"/>
    <cellStyle name="Saída 2 2 2 2 3 11" xfId="31173" xr:uid="{E0665565-4DA9-47D9-9918-86822EB9A37C}"/>
    <cellStyle name="Saída 2 2 2 2 3 2" xfId="31174" xr:uid="{BA9CA0F6-B38E-49A6-BAB2-5A9F539F6494}"/>
    <cellStyle name="Saída 2 2 2 2 3 2 2" xfId="31175" xr:uid="{4AAD6081-2512-4B99-B1AF-E2043F118A4E}"/>
    <cellStyle name="Saída 2 2 2 2 3 2 3" xfId="31176" xr:uid="{11A6F4B2-0E5F-466F-9E0A-8284F9628FA7}"/>
    <cellStyle name="Saída 2 2 2 2 3 2 4" xfId="31177" xr:uid="{A391FFFB-733E-4FEB-84C5-06AED49B7EA1}"/>
    <cellStyle name="Saída 2 2 2 2 3 2 5" xfId="31178" xr:uid="{07B7F5C2-20ED-482F-B6B0-537762D9C391}"/>
    <cellStyle name="Saída 2 2 2 2 3 3" xfId="31179" xr:uid="{239E8E35-D6F2-4541-9C50-CB35FAB813CE}"/>
    <cellStyle name="Saída 2 2 2 2 3 3 2" xfId="31180" xr:uid="{116C8F2F-E77F-49C4-8815-BB877BE0EDF1}"/>
    <cellStyle name="Saída 2 2 2 2 3 3 3" xfId="31181" xr:uid="{5998FDD8-4200-4EAA-A38A-95F5DD6E0516}"/>
    <cellStyle name="Saída 2 2 2 2 3 3 4" xfId="31182" xr:uid="{99AF55AF-FEB0-46BD-B14E-AEDEC2ABC27B}"/>
    <cellStyle name="Saída 2 2 2 2 3 3 5" xfId="31183" xr:uid="{3FE03EF6-FAE6-4C9D-9AEB-DE45591E8356}"/>
    <cellStyle name="Saída 2 2 2 2 3 4" xfId="31184" xr:uid="{820516C1-12B8-44C8-BD42-19788597E6DC}"/>
    <cellStyle name="Saída 2 2 2 2 3 4 2" xfId="31185" xr:uid="{D19D6FB0-2B5A-4D62-8C61-F2A5FA4980A5}"/>
    <cellStyle name="Saída 2 2 2 2 3 4 3" xfId="31186" xr:uid="{C9FFA179-42CE-48AE-B605-E90D2F27291E}"/>
    <cellStyle name="Saída 2 2 2 2 3 4 4" xfId="31187" xr:uid="{E11BCE71-4509-4A9B-8700-6C61027F8D89}"/>
    <cellStyle name="Saída 2 2 2 2 3 4 5" xfId="31188" xr:uid="{E9D10602-BD59-445E-9203-2AEBD2831895}"/>
    <cellStyle name="Saída 2 2 2 2 3 5" xfId="31189" xr:uid="{775926F2-EBE0-4BAC-A78B-DCF5D9B227BE}"/>
    <cellStyle name="Saída 2 2 2 2 3 5 2" xfId="31190" xr:uid="{9E56BE48-CAEF-45B3-85C1-6034F48EBEBC}"/>
    <cellStyle name="Saída 2 2 2 2 3 5 3" xfId="31191" xr:uid="{80433114-654B-4D9B-A640-4A079C641C7C}"/>
    <cellStyle name="Saída 2 2 2 2 3 5 4" xfId="31192" xr:uid="{8BAAB398-BAF5-4998-B8C7-E5AE69D1BBDB}"/>
    <cellStyle name="Saída 2 2 2 2 3 5 5" xfId="31193" xr:uid="{BF875F87-EC1D-4D98-995D-5CCBBEA3AC92}"/>
    <cellStyle name="Saída 2 2 2 2 3 6" xfId="31194" xr:uid="{69F1D8CF-C51E-40BF-9B47-F77FEBB96504}"/>
    <cellStyle name="Saída 2 2 2 2 3 6 2" xfId="31195" xr:uid="{822D27F5-B382-4A21-AF0D-95005363F87A}"/>
    <cellStyle name="Saída 2 2 2 2 3 6 3" xfId="31196" xr:uid="{F1A5A9C3-010E-4276-83DF-70C7FD5491B4}"/>
    <cellStyle name="Saída 2 2 2 2 3 6 4" xfId="31197" xr:uid="{CC3E7EBE-4A1C-44BB-A9E1-8306723F3670}"/>
    <cellStyle name="Saída 2 2 2 2 3 6 5" xfId="31198" xr:uid="{74208935-A0F3-402B-B8CA-F191DE7D55AD}"/>
    <cellStyle name="Saída 2 2 2 2 3 7" xfId="31199" xr:uid="{965E1E87-ACFA-4699-8F54-24E599A91367}"/>
    <cellStyle name="Saída 2 2 2 2 3 8" xfId="31200" xr:uid="{892B90C3-D04A-4B65-945B-BF16BD363778}"/>
    <cellStyle name="Saída 2 2 2 2 3 9" xfId="31201" xr:uid="{F1DDAE5A-2290-4ECD-9F1D-E0AD187FCBB2}"/>
    <cellStyle name="Saída 2 2 2 2 4" xfId="31202" xr:uid="{31D34E97-6344-4F68-BCC4-25279808100C}"/>
    <cellStyle name="Saída 2 2 2 2 4 10" xfId="31203" xr:uid="{0C4B0BA4-AADA-4FA0-8FE1-06687A1ACD59}"/>
    <cellStyle name="Saída 2 2 2 2 4 11" xfId="31204" xr:uid="{1586D54D-D2BB-4BAF-A00C-C816838C6164}"/>
    <cellStyle name="Saída 2 2 2 2 4 2" xfId="31205" xr:uid="{18DBEA5F-0664-4F53-8C1E-84C0353A9FE7}"/>
    <cellStyle name="Saída 2 2 2 2 4 2 2" xfId="31206" xr:uid="{F3BDC384-3A77-4954-AEBF-18CAD12B5250}"/>
    <cellStyle name="Saída 2 2 2 2 4 2 3" xfId="31207" xr:uid="{379CD44C-4FC6-4714-A818-E198672C92D7}"/>
    <cellStyle name="Saída 2 2 2 2 4 2 4" xfId="31208" xr:uid="{ABE8154E-9B52-4E7E-A2A9-0DD4636C58EE}"/>
    <cellStyle name="Saída 2 2 2 2 4 2 5" xfId="31209" xr:uid="{0592FE70-AB19-48A0-BC75-F5B9C05778FD}"/>
    <cellStyle name="Saída 2 2 2 2 4 3" xfId="31210" xr:uid="{82D1822C-FB7B-45F3-BC0D-7B2CD532EC5D}"/>
    <cellStyle name="Saída 2 2 2 2 4 3 2" xfId="31211" xr:uid="{BA9A97B4-9B70-4014-A25A-CE6CA876DDF6}"/>
    <cellStyle name="Saída 2 2 2 2 4 3 3" xfId="31212" xr:uid="{26446DB3-AE99-46A1-B514-320F8ECD549D}"/>
    <cellStyle name="Saída 2 2 2 2 4 3 4" xfId="31213" xr:uid="{4BF64145-E43F-4E9A-B2F2-DA04418EC349}"/>
    <cellStyle name="Saída 2 2 2 2 4 3 5" xfId="31214" xr:uid="{A80127A3-E837-4054-96A3-A2F1787DAEF6}"/>
    <cellStyle name="Saída 2 2 2 2 4 4" xfId="31215" xr:uid="{176A3B94-F8EF-41C0-A2A8-8B5D5BF43BC1}"/>
    <cellStyle name="Saída 2 2 2 2 4 4 2" xfId="31216" xr:uid="{96F8F442-E5E1-4565-8A02-08761F5E84BB}"/>
    <cellStyle name="Saída 2 2 2 2 4 4 3" xfId="31217" xr:uid="{E5011D30-8C20-4056-BAB7-789138CD5E48}"/>
    <cellStyle name="Saída 2 2 2 2 4 4 4" xfId="31218" xr:uid="{BA875332-2844-4DB0-B4B1-DA09763E8429}"/>
    <cellStyle name="Saída 2 2 2 2 4 4 5" xfId="31219" xr:uid="{A345CAB4-E854-4E91-ACDB-23AD12F44E97}"/>
    <cellStyle name="Saída 2 2 2 2 4 5" xfId="31220" xr:uid="{06C006FD-15A9-4012-84F8-1D7A66F24313}"/>
    <cellStyle name="Saída 2 2 2 2 4 5 2" xfId="31221" xr:uid="{6B6504C4-3E1B-4FBB-84FE-8CEE38B1463A}"/>
    <cellStyle name="Saída 2 2 2 2 4 5 3" xfId="31222" xr:uid="{C465F065-A711-40F1-B986-256C9044CDF4}"/>
    <cellStyle name="Saída 2 2 2 2 4 5 4" xfId="31223" xr:uid="{392AF7D4-FD5E-452F-91A7-A38BB0830667}"/>
    <cellStyle name="Saída 2 2 2 2 4 5 5" xfId="31224" xr:uid="{38A9A7F3-DF90-4114-9519-FD0CC9846259}"/>
    <cellStyle name="Saída 2 2 2 2 4 6" xfId="31225" xr:uid="{96C9F1E0-5E31-4429-8436-2329CF255A81}"/>
    <cellStyle name="Saída 2 2 2 2 4 6 2" xfId="31226" xr:uid="{7652B7B3-B9C4-4B3D-8918-10B597F3BF94}"/>
    <cellStyle name="Saída 2 2 2 2 4 6 3" xfId="31227" xr:uid="{625BF581-794E-4B92-950F-AC28C5A3CC18}"/>
    <cellStyle name="Saída 2 2 2 2 4 6 4" xfId="31228" xr:uid="{5FD928B9-D65B-4B0F-BD5B-F8F14914D9BC}"/>
    <cellStyle name="Saída 2 2 2 2 4 6 5" xfId="31229" xr:uid="{A2EE43E2-A780-4551-A87C-04C0210826AB}"/>
    <cellStyle name="Saída 2 2 2 2 4 7" xfId="31230" xr:uid="{A154D4F4-3F04-462C-958C-36C03D5800FD}"/>
    <cellStyle name="Saída 2 2 2 2 4 8" xfId="31231" xr:uid="{6EF8A68C-E218-4F19-9038-C2BAE8D82DD0}"/>
    <cellStyle name="Saída 2 2 2 2 4 9" xfId="31232" xr:uid="{C7EF794C-B193-4FA9-A995-4FA939D4BB50}"/>
    <cellStyle name="Saída 2 2 2 2 5" xfId="31233" xr:uid="{A251867F-8634-4F23-B42A-9F882AE101D6}"/>
    <cellStyle name="Saída 2 2 2 2 5 10" xfId="31234" xr:uid="{8FDDD469-9D00-472A-ACE2-B89E82858098}"/>
    <cellStyle name="Saída 2 2 2 2 5 11" xfId="31235" xr:uid="{F72B28E6-116D-48AB-90CF-D1679806F65A}"/>
    <cellStyle name="Saída 2 2 2 2 5 2" xfId="31236" xr:uid="{3CC14927-8FCA-4D1B-BF8B-6FCD3FD79CCD}"/>
    <cellStyle name="Saída 2 2 2 2 5 2 2" xfId="31237" xr:uid="{301EB152-4746-4A2D-B175-8126BEB65E49}"/>
    <cellStyle name="Saída 2 2 2 2 5 2 3" xfId="31238" xr:uid="{EC852FFB-8055-42B2-B334-D054F0724207}"/>
    <cellStyle name="Saída 2 2 2 2 5 2 4" xfId="31239" xr:uid="{3D11142E-745D-4365-9F95-4BC8717F1527}"/>
    <cellStyle name="Saída 2 2 2 2 5 2 5" xfId="31240" xr:uid="{5C27D4CA-2363-4B2B-BE38-11FC98797974}"/>
    <cellStyle name="Saída 2 2 2 2 5 3" xfId="31241" xr:uid="{B485727A-F29F-4CC6-964B-BB6DFCB26108}"/>
    <cellStyle name="Saída 2 2 2 2 5 3 2" xfId="31242" xr:uid="{FBF9AF35-EE32-4F82-9265-649956196C5A}"/>
    <cellStyle name="Saída 2 2 2 2 5 3 3" xfId="31243" xr:uid="{2CB71D09-D265-4168-A586-F30526A73B17}"/>
    <cellStyle name="Saída 2 2 2 2 5 3 4" xfId="31244" xr:uid="{B1FBEB91-BBCC-438F-B76B-098B8540B31D}"/>
    <cellStyle name="Saída 2 2 2 2 5 3 5" xfId="31245" xr:uid="{2523D97C-5C0E-42BE-99C6-2226D5E807DA}"/>
    <cellStyle name="Saída 2 2 2 2 5 4" xfId="31246" xr:uid="{A4412801-B3A7-4C41-9D60-907719F0FF9F}"/>
    <cellStyle name="Saída 2 2 2 2 5 4 2" xfId="31247" xr:uid="{995FED2C-07AD-48B0-B3B4-FA510361FE70}"/>
    <cellStyle name="Saída 2 2 2 2 5 4 3" xfId="31248" xr:uid="{3C8A4D6D-BBED-42B1-A03F-BDBE58FBCFE3}"/>
    <cellStyle name="Saída 2 2 2 2 5 4 4" xfId="31249" xr:uid="{BEBBEABC-E954-431A-9892-793C17A6E109}"/>
    <cellStyle name="Saída 2 2 2 2 5 4 5" xfId="31250" xr:uid="{F7C6E1D5-FC66-480C-B060-FF7630EE76BF}"/>
    <cellStyle name="Saída 2 2 2 2 5 5" xfId="31251" xr:uid="{134FA0C0-4330-423B-B990-5ABA17D6F209}"/>
    <cellStyle name="Saída 2 2 2 2 5 5 2" xfId="31252" xr:uid="{65C7E4BE-8CE7-4684-A93A-3B1294EE4EDA}"/>
    <cellStyle name="Saída 2 2 2 2 5 5 3" xfId="31253" xr:uid="{29EC54E8-DEC2-4ED5-B581-217DCEC09439}"/>
    <cellStyle name="Saída 2 2 2 2 5 5 4" xfId="31254" xr:uid="{93942928-92BE-4F51-B65A-D25EB344ED9A}"/>
    <cellStyle name="Saída 2 2 2 2 5 5 5" xfId="31255" xr:uid="{CFE8DBA2-4EAD-4B81-A3AB-4B768F4DD97B}"/>
    <cellStyle name="Saída 2 2 2 2 5 6" xfId="31256" xr:uid="{B94C66AD-DBC0-4969-A06F-623F3AA5C8DC}"/>
    <cellStyle name="Saída 2 2 2 2 5 6 2" xfId="31257" xr:uid="{AD3BC43A-F9E0-4966-B737-EE72E5A3CD95}"/>
    <cellStyle name="Saída 2 2 2 2 5 6 3" xfId="31258" xr:uid="{E0ABB802-E979-423A-A5C6-CBF0B238D832}"/>
    <cellStyle name="Saída 2 2 2 2 5 6 4" xfId="31259" xr:uid="{E5A28602-1029-4359-B22C-1C9ADF8CDC9F}"/>
    <cellStyle name="Saída 2 2 2 2 5 6 5" xfId="31260" xr:uid="{B805ACFC-FF21-45EC-9B0C-D71F7FC2B56A}"/>
    <cellStyle name="Saída 2 2 2 2 5 7" xfId="31261" xr:uid="{AB5EFB51-F7B0-47BA-AAF5-70DBA0D1505E}"/>
    <cellStyle name="Saída 2 2 2 2 5 8" xfId="31262" xr:uid="{2DDE6A15-F829-419D-B1C5-989D3CDE1689}"/>
    <cellStyle name="Saída 2 2 2 2 5 9" xfId="31263" xr:uid="{AE97FCFB-5C4D-4E3A-90BB-85E4FC26E7E3}"/>
    <cellStyle name="Saída 2 2 2 2 6" xfId="31264" xr:uid="{8F564AB3-1063-4127-854A-F5D9F54E5B61}"/>
    <cellStyle name="Saída 2 2 2 2 6 2" xfId="31265" xr:uid="{FEC55879-3766-41AF-8DEA-6A5DE7AE7983}"/>
    <cellStyle name="Saída 2 2 2 2 6 3" xfId="31266" xr:uid="{FA5FFC42-4CC3-41B0-BE85-7904D2FF3E7D}"/>
    <cellStyle name="Saída 2 2 2 2 6 4" xfId="31267" xr:uid="{4F93F9F6-DF7B-4A29-BD63-E8C7B344DCA8}"/>
    <cellStyle name="Saída 2 2 2 2 6 5" xfId="31268" xr:uid="{50D80975-5E3E-476E-8BF3-DE3D34FDD904}"/>
    <cellStyle name="Saída 2 2 2 2 7" xfId="31269" xr:uid="{BB3BA300-6B58-4CEB-B2BE-64B66B248FDD}"/>
    <cellStyle name="Saída 2 2 2 2 7 2" xfId="31270" xr:uid="{37FE46C5-3FDD-4A44-BB9B-AD12795E7007}"/>
    <cellStyle name="Saída 2 2 2 2 7 3" xfId="31271" xr:uid="{A905C24E-40DF-49BA-8652-5FD39D5ACA33}"/>
    <cellStyle name="Saída 2 2 2 2 7 4" xfId="31272" xr:uid="{775CD27C-147E-4E6D-AB45-735FA43BD72F}"/>
    <cellStyle name="Saída 2 2 2 2 7 5" xfId="31273" xr:uid="{BF59F4EE-1D1D-4FE6-9585-EC3A9F002ED0}"/>
    <cellStyle name="Saída 2 2 2 2 8" xfId="31274" xr:uid="{96310BD3-9E93-49F2-B81E-D24D47BD407B}"/>
    <cellStyle name="Saída 2 2 2 2 8 2" xfId="31275" xr:uid="{D08F4D54-1013-4193-A1B6-B99B99B71206}"/>
    <cellStyle name="Saída 2 2 2 2 8 3" xfId="31276" xr:uid="{7CDED52C-DD86-4DA3-A31D-0D7BA98EEF34}"/>
    <cellStyle name="Saída 2 2 2 2 8 4" xfId="31277" xr:uid="{A65B7B71-FB31-4D20-9965-4FAB216863D0}"/>
    <cellStyle name="Saída 2 2 2 2 8 5" xfId="31278" xr:uid="{DA998B56-9FBA-483C-A54A-86624E4AD4EA}"/>
    <cellStyle name="Saída 2 2 2 2 9" xfId="31279" xr:uid="{807F81D9-EA36-478F-B3F5-28EE5C37B6A0}"/>
    <cellStyle name="Saída 2 2 2 2 9 2" xfId="31280" xr:uid="{33FB3C34-2FA3-4D35-9DC2-3234D7818CE8}"/>
    <cellStyle name="Saída 2 2 2 2 9 3" xfId="31281" xr:uid="{FFEF1F87-7F9B-4D14-99EE-071D2240C007}"/>
    <cellStyle name="Saída 2 2 2 2 9 4" xfId="31282" xr:uid="{AB61DC43-9DA8-46FE-995C-B206717EBFFD}"/>
    <cellStyle name="Saída 2 2 2 2 9 5" xfId="31283" xr:uid="{3831578E-2635-423A-9B1C-5AAADD968851}"/>
    <cellStyle name="Saída 2 2 2 3" xfId="964" xr:uid="{986EB88B-5516-4F75-AD03-70966BDD48D2}"/>
    <cellStyle name="Saída 2 2 2 3 10" xfId="31284" xr:uid="{BC758A68-1B8C-4CBE-B86C-F7E2B4C8BBC1}"/>
    <cellStyle name="Saída 2 2 2 3 11" xfId="31285" xr:uid="{82DD66C8-8F87-4A61-9C6C-B503FD6091E6}"/>
    <cellStyle name="Saída 2 2 2 3 12" xfId="31286" xr:uid="{43A17711-1AC9-4DA1-ACED-40DA6A4F07EB}"/>
    <cellStyle name="Saída 2 2 2 3 13" xfId="31287" xr:uid="{BFC248B0-2D76-442B-B0F4-EEFFD23ED3E1}"/>
    <cellStyle name="Saída 2 2 2 3 14" xfId="31288" xr:uid="{8C1785BB-6F64-4B17-B257-692B8E7592D8}"/>
    <cellStyle name="Saída 2 2 2 3 15" xfId="31289" xr:uid="{F3B07076-4B13-457D-A022-EEC0B63FE470}"/>
    <cellStyle name="Saída 2 2 2 3 2" xfId="31290" xr:uid="{30DE17B7-7E93-412C-BB62-02844930F28B}"/>
    <cellStyle name="Saída 2 2 2 3 2 10" xfId="31291" xr:uid="{E81C6CCF-E3E9-4E1F-98C4-DC6862FA954A}"/>
    <cellStyle name="Saída 2 2 2 3 2 11" xfId="31292" xr:uid="{00BA95AB-7D5B-4860-A2C4-6439F403865A}"/>
    <cellStyle name="Saída 2 2 2 3 2 2" xfId="31293" xr:uid="{0CC3995D-D21E-4346-B419-E0964F2A5DC8}"/>
    <cellStyle name="Saída 2 2 2 3 2 2 2" xfId="31294" xr:uid="{0C34210F-3595-4F10-8BD7-8EF8D6953000}"/>
    <cellStyle name="Saída 2 2 2 3 2 2 3" xfId="31295" xr:uid="{F61AE56A-B159-4135-9B7A-F1CEB40D10DB}"/>
    <cellStyle name="Saída 2 2 2 3 2 2 4" xfId="31296" xr:uid="{B0362CD0-DD74-4E5E-94CC-3BD8E2764ABD}"/>
    <cellStyle name="Saída 2 2 2 3 2 2 5" xfId="31297" xr:uid="{EE9E76EF-3BF7-4567-A41B-BCB24859EE7B}"/>
    <cellStyle name="Saída 2 2 2 3 2 3" xfId="31298" xr:uid="{736A14DB-C7EF-4D0A-A235-1A9AC71371CA}"/>
    <cellStyle name="Saída 2 2 2 3 2 3 2" xfId="31299" xr:uid="{E29060C9-990D-4A1E-A06D-BFBD9D62AF74}"/>
    <cellStyle name="Saída 2 2 2 3 2 3 3" xfId="31300" xr:uid="{A7818478-DE25-4FA7-A5EA-07BAA2A46484}"/>
    <cellStyle name="Saída 2 2 2 3 2 3 4" xfId="31301" xr:uid="{F3C1E8BB-1B0F-4FB2-8A55-CCF42836A4DF}"/>
    <cellStyle name="Saída 2 2 2 3 2 3 5" xfId="31302" xr:uid="{DBB6B521-29EF-4B2B-88B7-FA796E34A4EB}"/>
    <cellStyle name="Saída 2 2 2 3 2 4" xfId="31303" xr:uid="{9C9FE89E-8A58-4D2F-8A44-558B8D0C9155}"/>
    <cellStyle name="Saída 2 2 2 3 2 4 2" xfId="31304" xr:uid="{C7635ABF-BC03-493A-9BF0-973CC3F32AFD}"/>
    <cellStyle name="Saída 2 2 2 3 2 4 3" xfId="31305" xr:uid="{FFC044B0-7558-4761-8CAA-FAC94EC38941}"/>
    <cellStyle name="Saída 2 2 2 3 2 4 4" xfId="31306" xr:uid="{29F79A15-42D7-423D-AD5D-92BF0F93DC25}"/>
    <cellStyle name="Saída 2 2 2 3 2 4 5" xfId="31307" xr:uid="{78EDAFFF-A35B-4A2F-ADBC-34CCB3491904}"/>
    <cellStyle name="Saída 2 2 2 3 2 5" xfId="31308" xr:uid="{A9C6FB12-C01E-4FAF-9047-962E85F40D2D}"/>
    <cellStyle name="Saída 2 2 2 3 2 5 2" xfId="31309" xr:uid="{29669636-190D-4CF3-B75A-D4CA39ED5391}"/>
    <cellStyle name="Saída 2 2 2 3 2 5 3" xfId="31310" xr:uid="{6D7769EF-A74B-4F69-9303-EC3D475FFB88}"/>
    <cellStyle name="Saída 2 2 2 3 2 5 4" xfId="31311" xr:uid="{FF7857A3-E0BA-485E-8254-2691DE4AEB87}"/>
    <cellStyle name="Saída 2 2 2 3 2 5 5" xfId="31312" xr:uid="{4BD50C71-1788-4E33-9AC3-5F0607F3318A}"/>
    <cellStyle name="Saída 2 2 2 3 2 6" xfId="31313" xr:uid="{D2F84081-4B46-46AD-A626-56FA2A90A236}"/>
    <cellStyle name="Saída 2 2 2 3 2 6 2" xfId="31314" xr:uid="{32CF901F-6F29-4459-B8B7-CCF6B5B5D42E}"/>
    <cellStyle name="Saída 2 2 2 3 2 6 3" xfId="31315" xr:uid="{CD80E5A8-B441-4797-AEF5-3BCFFBF0B968}"/>
    <cellStyle name="Saída 2 2 2 3 2 6 4" xfId="31316" xr:uid="{6F139132-E8DF-4F23-9683-85A6C9C8DFA9}"/>
    <cellStyle name="Saída 2 2 2 3 2 6 5" xfId="31317" xr:uid="{1C069E2C-A6C2-4EAE-8C6B-3E82964D9B25}"/>
    <cellStyle name="Saída 2 2 2 3 2 7" xfId="31318" xr:uid="{935EBE99-D470-4EF9-BFFD-966D9B8A248D}"/>
    <cellStyle name="Saída 2 2 2 3 2 8" xfId="31319" xr:uid="{98F54C43-23D3-4D5B-9C0B-BBC35F6A4F9E}"/>
    <cellStyle name="Saída 2 2 2 3 2 9" xfId="31320" xr:uid="{1221B183-78D5-43C2-8D56-7D047D9E359F}"/>
    <cellStyle name="Saída 2 2 2 3 3" xfId="31321" xr:uid="{0998255B-CC3E-473E-9A89-51166817C79B}"/>
    <cellStyle name="Saída 2 2 2 3 3 10" xfId="31322" xr:uid="{93FB2242-BC80-4DF9-97BA-52885C7DE967}"/>
    <cellStyle name="Saída 2 2 2 3 3 11" xfId="31323" xr:uid="{E5C53449-C5ED-468A-B286-5BD566554ECB}"/>
    <cellStyle name="Saída 2 2 2 3 3 2" xfId="31324" xr:uid="{824A07A4-D21F-44D9-AE99-FD62914AABC7}"/>
    <cellStyle name="Saída 2 2 2 3 3 2 2" xfId="31325" xr:uid="{76B22452-140A-4948-AB55-F629905B3C5F}"/>
    <cellStyle name="Saída 2 2 2 3 3 2 3" xfId="31326" xr:uid="{4B6D9B8D-147C-4B5C-A894-7BE9C825805A}"/>
    <cellStyle name="Saída 2 2 2 3 3 2 4" xfId="31327" xr:uid="{C9170A6C-5A15-4FDB-AED2-727CA1EF1EA7}"/>
    <cellStyle name="Saída 2 2 2 3 3 2 5" xfId="31328" xr:uid="{F9AECC7D-122C-49EA-AB62-4D0EC39964F0}"/>
    <cellStyle name="Saída 2 2 2 3 3 3" xfId="31329" xr:uid="{1D34E422-0922-4D8E-91AF-DD224CDE2D03}"/>
    <cellStyle name="Saída 2 2 2 3 3 3 2" xfId="31330" xr:uid="{A89D2FB7-CD1A-4406-BA3B-3033610986D8}"/>
    <cellStyle name="Saída 2 2 2 3 3 3 3" xfId="31331" xr:uid="{1366E111-B546-44D8-B84E-5A6CBAD3D355}"/>
    <cellStyle name="Saída 2 2 2 3 3 3 4" xfId="31332" xr:uid="{76DCEAA9-F398-4023-AA0C-D658593CFEFA}"/>
    <cellStyle name="Saída 2 2 2 3 3 3 5" xfId="31333" xr:uid="{8183BA93-35C1-4145-8097-BFC27489D076}"/>
    <cellStyle name="Saída 2 2 2 3 3 4" xfId="31334" xr:uid="{D16F99B7-771C-485D-A0AD-2961BF39059B}"/>
    <cellStyle name="Saída 2 2 2 3 3 4 2" xfId="31335" xr:uid="{E98F6E5A-109F-4693-BFB7-AFA7EA1EB5C8}"/>
    <cellStyle name="Saída 2 2 2 3 3 4 3" xfId="31336" xr:uid="{B2947F56-083D-4488-9C20-55841016E1C5}"/>
    <cellStyle name="Saída 2 2 2 3 3 4 4" xfId="31337" xr:uid="{9C8FC098-A377-4C20-AB54-BC966E218AF1}"/>
    <cellStyle name="Saída 2 2 2 3 3 4 5" xfId="31338" xr:uid="{CA50C849-BF97-412E-AADB-03826E9BAC72}"/>
    <cellStyle name="Saída 2 2 2 3 3 5" xfId="31339" xr:uid="{9972ED24-A980-4C67-AC37-D21CF43088A9}"/>
    <cellStyle name="Saída 2 2 2 3 3 5 2" xfId="31340" xr:uid="{527741BF-AE3B-4389-9E79-8160CD639ADB}"/>
    <cellStyle name="Saída 2 2 2 3 3 5 3" xfId="31341" xr:uid="{426B7F90-EDA0-4E8F-A580-F018132D6F8E}"/>
    <cellStyle name="Saída 2 2 2 3 3 5 4" xfId="31342" xr:uid="{E6B631FD-C692-4F69-9D34-4DD43EC13896}"/>
    <cellStyle name="Saída 2 2 2 3 3 5 5" xfId="31343" xr:uid="{0A95BBB1-E05D-4BB0-AFAA-C3D4CC24C76B}"/>
    <cellStyle name="Saída 2 2 2 3 3 6" xfId="31344" xr:uid="{AC4B9778-E205-4B0A-AF9E-5DF148824B85}"/>
    <cellStyle name="Saída 2 2 2 3 3 6 2" xfId="31345" xr:uid="{1AE22011-C919-4103-BD65-C3A91C218531}"/>
    <cellStyle name="Saída 2 2 2 3 3 6 3" xfId="31346" xr:uid="{2A7F25CD-B04C-4CEF-9E49-24316CE0E10E}"/>
    <cellStyle name="Saída 2 2 2 3 3 6 4" xfId="31347" xr:uid="{48456E9D-1D6F-4498-A3E0-A5998DE70BA7}"/>
    <cellStyle name="Saída 2 2 2 3 3 6 5" xfId="31348" xr:uid="{6B0A5991-0614-4937-9913-ADD63D89D369}"/>
    <cellStyle name="Saída 2 2 2 3 3 7" xfId="31349" xr:uid="{1ED3F627-7275-4089-B4A9-44E290852723}"/>
    <cellStyle name="Saída 2 2 2 3 3 8" xfId="31350" xr:uid="{7F6B88FD-4628-4657-AE98-D64EA13FC2B8}"/>
    <cellStyle name="Saída 2 2 2 3 3 9" xfId="31351" xr:uid="{3E3EFA52-961B-4E84-A0DA-DB130F1A343B}"/>
    <cellStyle name="Saída 2 2 2 3 4" xfId="31352" xr:uid="{CE52C7C0-1BDF-4936-A7E6-8466856E7D70}"/>
    <cellStyle name="Saída 2 2 2 3 4 2" xfId="31353" xr:uid="{B746C6D6-81F7-4B55-A9BE-2E315A016CE0}"/>
    <cellStyle name="Saída 2 2 2 3 4 3" xfId="31354" xr:uid="{26271600-73AD-43C8-9C7D-70DF0ACF9AB7}"/>
    <cellStyle name="Saída 2 2 2 3 4 4" xfId="31355" xr:uid="{47F696DD-3980-432D-9494-EE27204D9FA7}"/>
    <cellStyle name="Saída 2 2 2 3 4 5" xfId="31356" xr:uid="{23E91D0E-59FC-421E-8398-59A828564089}"/>
    <cellStyle name="Saída 2 2 2 3 5" xfId="31357" xr:uid="{3B9C4087-6066-4042-BD8C-FB79D8BD30E0}"/>
    <cellStyle name="Saída 2 2 2 3 5 2" xfId="31358" xr:uid="{0D787F18-ECAE-4DE8-BA0D-79A33CB8C768}"/>
    <cellStyle name="Saída 2 2 2 3 5 3" xfId="31359" xr:uid="{9B6DDF75-2717-45EB-AC34-2884793CFAFF}"/>
    <cellStyle name="Saída 2 2 2 3 5 4" xfId="31360" xr:uid="{9EFB6B9C-B040-44EC-BA2E-104AA99EDC12}"/>
    <cellStyle name="Saída 2 2 2 3 5 5" xfId="31361" xr:uid="{99B381F6-5927-4A52-878D-A25397F7FA6D}"/>
    <cellStyle name="Saída 2 2 2 3 6" xfId="31362" xr:uid="{361CDF7C-7612-4503-9C7C-673DDC0C382B}"/>
    <cellStyle name="Saída 2 2 2 3 6 2" xfId="31363" xr:uid="{17C75DA0-2857-42B9-9019-20BB4AE358E2}"/>
    <cellStyle name="Saída 2 2 2 3 6 3" xfId="31364" xr:uid="{5577DAB6-DC8F-4D66-B8EB-15F3CCAAA469}"/>
    <cellStyle name="Saída 2 2 2 3 6 4" xfId="31365" xr:uid="{B050D5D6-4CD1-4ADA-B55C-FFA3E005668B}"/>
    <cellStyle name="Saída 2 2 2 3 6 5" xfId="31366" xr:uid="{63AFC20E-6DB6-411E-8ECA-4560FC4F09B6}"/>
    <cellStyle name="Saída 2 2 2 3 7" xfId="31367" xr:uid="{4A3CFFA9-523E-41D7-83EF-EDBD06FF592F}"/>
    <cellStyle name="Saída 2 2 2 3 7 2" xfId="31368" xr:uid="{65716863-4A3E-445C-88E6-B95F462E7E10}"/>
    <cellStyle name="Saída 2 2 2 3 7 3" xfId="31369" xr:uid="{DAB6A90B-1A60-4B0C-9C61-ABB0C181E499}"/>
    <cellStyle name="Saída 2 2 2 3 7 4" xfId="31370" xr:uid="{637DAAFE-704E-490A-86F4-E4EBE2BB6A7D}"/>
    <cellStyle name="Saída 2 2 2 3 7 5" xfId="31371" xr:uid="{5A2ACEAB-E251-4DE3-B9BE-CC96F07E3189}"/>
    <cellStyle name="Saída 2 2 2 3 8" xfId="31372" xr:uid="{E0B68127-A66A-41D4-B494-5BC3AE7E9EF0}"/>
    <cellStyle name="Saída 2 2 2 3 8 2" xfId="31373" xr:uid="{14250091-4B50-48A3-B1C8-790BCF96CB1A}"/>
    <cellStyle name="Saída 2 2 2 3 8 3" xfId="31374" xr:uid="{B19C1939-107F-45B5-AE1A-36BD372C057D}"/>
    <cellStyle name="Saída 2 2 2 3 8 4" xfId="31375" xr:uid="{0C03C890-189C-4086-986F-B152F7320CE5}"/>
    <cellStyle name="Saída 2 2 2 3 8 5" xfId="31376" xr:uid="{E673A268-64CF-4326-9A76-9BEF3A35CE9B}"/>
    <cellStyle name="Saída 2 2 2 3 9" xfId="31377" xr:uid="{70FC6803-F0C1-4150-B436-1F327E49B748}"/>
    <cellStyle name="Saída 2 2 2 4" xfId="31378" xr:uid="{E306328F-74EC-43B9-9824-60CBABDCC289}"/>
    <cellStyle name="Saída 2 2 2 4 10" xfId="31379" xr:uid="{D513F2BC-2A68-4D7C-A6A8-E5A8A3A249C3}"/>
    <cellStyle name="Saída 2 2 2 4 11" xfId="31380" xr:uid="{8A53E7D1-B929-4DB1-8F19-4C072E9C33C9}"/>
    <cellStyle name="Saída 2 2 2 4 2" xfId="31381" xr:uid="{A79205D1-C36B-4565-A709-90D2B6D1C17B}"/>
    <cellStyle name="Saída 2 2 2 4 2 2" xfId="31382" xr:uid="{652B0780-1A3E-431E-8D57-F9FC66514EF3}"/>
    <cellStyle name="Saída 2 2 2 4 2 3" xfId="31383" xr:uid="{F005028D-5E25-48D9-8257-B590E6EDA4E9}"/>
    <cellStyle name="Saída 2 2 2 4 2 4" xfId="31384" xr:uid="{885A329C-A0F0-4732-8D93-2BF7070BE0E1}"/>
    <cellStyle name="Saída 2 2 2 4 2 5" xfId="31385" xr:uid="{1D1C1997-9333-4AE8-BF67-CF7EAADC4267}"/>
    <cellStyle name="Saída 2 2 2 4 3" xfId="31386" xr:uid="{DD104982-AE51-48E2-A650-454301D99129}"/>
    <cellStyle name="Saída 2 2 2 4 3 2" xfId="31387" xr:uid="{E1E3D3E8-9FC5-49F8-96F2-0F5C00FBC401}"/>
    <cellStyle name="Saída 2 2 2 4 3 3" xfId="31388" xr:uid="{77038C21-4C3D-477F-B1A0-D705E5649224}"/>
    <cellStyle name="Saída 2 2 2 4 3 4" xfId="31389" xr:uid="{A4C41D24-BACE-4E3D-A6C0-CFD4FDAB9E2D}"/>
    <cellStyle name="Saída 2 2 2 4 3 5" xfId="31390" xr:uid="{B1639E9A-2FEB-4872-BF63-F568D6C5EA81}"/>
    <cellStyle name="Saída 2 2 2 4 4" xfId="31391" xr:uid="{38BC5F6B-9AFD-4690-A67A-22C88216AF3A}"/>
    <cellStyle name="Saída 2 2 2 4 4 2" xfId="31392" xr:uid="{F49D3808-191C-4AA7-AE2E-1B2374BD077B}"/>
    <cellStyle name="Saída 2 2 2 4 4 3" xfId="31393" xr:uid="{9D3316BC-FE2B-4F28-84C8-30A36A209900}"/>
    <cellStyle name="Saída 2 2 2 4 4 4" xfId="31394" xr:uid="{60D4E39E-3572-492B-968F-8A206C8AE97B}"/>
    <cellStyle name="Saída 2 2 2 4 4 5" xfId="31395" xr:uid="{3DF9D841-DBEE-4D8F-9D43-E6D34BAE0DCF}"/>
    <cellStyle name="Saída 2 2 2 4 5" xfId="31396" xr:uid="{E3DF00AB-0595-45E2-83DE-3EE22105371C}"/>
    <cellStyle name="Saída 2 2 2 4 5 2" xfId="31397" xr:uid="{BAC3ADFA-7771-4CF8-971D-7567F0068081}"/>
    <cellStyle name="Saída 2 2 2 4 5 3" xfId="31398" xr:uid="{D8765AB8-3DB6-43DA-A02B-65106B383A53}"/>
    <cellStyle name="Saída 2 2 2 4 5 4" xfId="31399" xr:uid="{6108E06D-17FA-47AE-808E-4BDC93A5192C}"/>
    <cellStyle name="Saída 2 2 2 4 5 5" xfId="31400" xr:uid="{D70C2D2A-360A-46C3-B671-F7F8F444FEB7}"/>
    <cellStyle name="Saída 2 2 2 4 6" xfId="31401" xr:uid="{BED34134-88F9-4B7B-891E-E732BADAC866}"/>
    <cellStyle name="Saída 2 2 2 4 6 2" xfId="31402" xr:uid="{3DFD0543-14DA-49EA-A8FF-7B9025D8D3CF}"/>
    <cellStyle name="Saída 2 2 2 4 6 3" xfId="31403" xr:uid="{3932E64B-8B91-4DAA-B09C-3C8E915B4E08}"/>
    <cellStyle name="Saída 2 2 2 4 6 4" xfId="31404" xr:uid="{154EE765-80A2-4EF5-889C-E673F4F55A71}"/>
    <cellStyle name="Saída 2 2 2 4 6 5" xfId="31405" xr:uid="{D87069EA-034E-4685-8857-737974346EB0}"/>
    <cellStyle name="Saída 2 2 2 4 7" xfId="31406" xr:uid="{8FE2FA93-59E4-4144-ACF5-62BBA28FB31F}"/>
    <cellStyle name="Saída 2 2 2 4 8" xfId="31407" xr:uid="{10AB75CC-AE62-489C-8481-ABD4CA1FD12D}"/>
    <cellStyle name="Saída 2 2 2 4 9" xfId="31408" xr:uid="{FD0B91F0-E2F8-4775-BB37-E32395C9866C}"/>
    <cellStyle name="Saída 2 2 2 5" xfId="31409" xr:uid="{C08257E5-8E77-4D5E-91BA-4555C3868686}"/>
    <cellStyle name="Saída 2 2 2 5 10" xfId="31410" xr:uid="{61E5BBB6-4C5E-489D-BBDE-7EFC66707AD8}"/>
    <cellStyle name="Saída 2 2 2 5 11" xfId="31411" xr:uid="{F3BC5451-8DA7-4280-B7F0-D2A3A3DA8990}"/>
    <cellStyle name="Saída 2 2 2 5 2" xfId="31412" xr:uid="{E4A276F7-0B26-4E66-8F0E-7D80D8B27C98}"/>
    <cellStyle name="Saída 2 2 2 5 2 2" xfId="31413" xr:uid="{D2F4088A-A5FB-4FC0-AC5C-3138B91480F4}"/>
    <cellStyle name="Saída 2 2 2 5 2 3" xfId="31414" xr:uid="{12AE4822-32DA-48CD-BD8F-4E919624C4EE}"/>
    <cellStyle name="Saída 2 2 2 5 2 4" xfId="31415" xr:uid="{BB210116-7526-4D44-BDA6-B328BA813F52}"/>
    <cellStyle name="Saída 2 2 2 5 2 5" xfId="31416" xr:uid="{F4E9ECF1-AFEA-46EA-B5F7-CC629BA7AD27}"/>
    <cellStyle name="Saída 2 2 2 5 3" xfId="31417" xr:uid="{EA9AEF3F-F6E8-4609-866B-5A28F36FF6A8}"/>
    <cellStyle name="Saída 2 2 2 5 3 2" xfId="31418" xr:uid="{FD10A057-EFAF-44BD-9A57-F56A25C220BB}"/>
    <cellStyle name="Saída 2 2 2 5 3 3" xfId="31419" xr:uid="{CC263B10-F9E1-47B2-B76F-CCD07DBD9638}"/>
    <cellStyle name="Saída 2 2 2 5 3 4" xfId="31420" xr:uid="{507166A0-F934-46A7-AFD4-46CFB4508798}"/>
    <cellStyle name="Saída 2 2 2 5 3 5" xfId="31421" xr:uid="{6DFB7D84-5546-4BE8-94D2-7DFFD5D5740E}"/>
    <cellStyle name="Saída 2 2 2 5 4" xfId="31422" xr:uid="{1D8A99BA-C413-4FE2-B641-D4542BC4DB5E}"/>
    <cellStyle name="Saída 2 2 2 5 4 2" xfId="31423" xr:uid="{74F33CDF-6D5B-430C-9B9F-BDDEA37128E3}"/>
    <cellStyle name="Saída 2 2 2 5 4 3" xfId="31424" xr:uid="{909FB98E-B95B-444A-AF1D-333CAD5856FF}"/>
    <cellStyle name="Saída 2 2 2 5 4 4" xfId="31425" xr:uid="{63A43E54-725E-43A4-A4DC-010E802DD475}"/>
    <cellStyle name="Saída 2 2 2 5 4 5" xfId="31426" xr:uid="{A6C1EC06-FADB-4C41-BA0B-2E3FED7AEB90}"/>
    <cellStyle name="Saída 2 2 2 5 5" xfId="31427" xr:uid="{75FB0EA0-63A2-4F8D-97E9-9F957D1C333C}"/>
    <cellStyle name="Saída 2 2 2 5 5 2" xfId="31428" xr:uid="{85DFD4D5-25F1-4993-BD91-1A3E81ECE0C8}"/>
    <cellStyle name="Saída 2 2 2 5 5 3" xfId="31429" xr:uid="{EBF75F20-B2AF-48D9-AE38-213485ABA2EF}"/>
    <cellStyle name="Saída 2 2 2 5 5 4" xfId="31430" xr:uid="{D74A1FC6-5F69-491F-8EE9-CCC6B2DE3AC3}"/>
    <cellStyle name="Saída 2 2 2 5 5 5" xfId="31431" xr:uid="{9E42BD36-EF51-4B4B-8D6A-BCF0C7EA60B6}"/>
    <cellStyle name="Saída 2 2 2 5 6" xfId="31432" xr:uid="{E0E9BA63-DC7E-42EE-9A05-3861C1F3BC62}"/>
    <cellStyle name="Saída 2 2 2 5 6 2" xfId="31433" xr:uid="{34817DC6-2A68-420B-8E92-FD4DF2A4564F}"/>
    <cellStyle name="Saída 2 2 2 5 6 3" xfId="31434" xr:uid="{FDC20977-EB99-48E5-ACB6-25E461A7204D}"/>
    <cellStyle name="Saída 2 2 2 5 6 4" xfId="31435" xr:uid="{7A7E361E-D676-4E59-A190-87CFF520BDD1}"/>
    <cellStyle name="Saída 2 2 2 5 6 5" xfId="31436" xr:uid="{B706B84C-0389-4E72-A629-1D4D32814A3F}"/>
    <cellStyle name="Saída 2 2 2 5 7" xfId="31437" xr:uid="{DE28B668-B79D-46C0-AD38-E4F626E102AE}"/>
    <cellStyle name="Saída 2 2 2 5 8" xfId="31438" xr:uid="{DE3CC3D3-E716-4476-8B6D-EFD1FAFC9E0E}"/>
    <cellStyle name="Saída 2 2 2 5 9" xfId="31439" xr:uid="{BE30072C-51A8-453A-B9E7-261D19BE1E60}"/>
    <cellStyle name="Saída 2 2 2 6" xfId="31440" xr:uid="{DF9921EE-FCC9-45FF-828F-6576ECD5F2ED}"/>
    <cellStyle name="Saída 2 2 2 6 10" xfId="31441" xr:uid="{38AC8998-A741-48D1-A7CD-7519510403C4}"/>
    <cellStyle name="Saída 2 2 2 6 11" xfId="31442" xr:uid="{32448CA7-BBE9-4D1B-B4DB-97FD4F32AB07}"/>
    <cellStyle name="Saída 2 2 2 6 2" xfId="31443" xr:uid="{981A2B6C-0E02-4173-9399-261C7350C7BB}"/>
    <cellStyle name="Saída 2 2 2 6 2 2" xfId="31444" xr:uid="{8A326EB1-62B5-4350-A6A3-29C7686C5A27}"/>
    <cellStyle name="Saída 2 2 2 6 2 3" xfId="31445" xr:uid="{DD89EA5E-47B6-4527-8A22-6521AE66C501}"/>
    <cellStyle name="Saída 2 2 2 6 2 4" xfId="31446" xr:uid="{4A3EB5FB-2A97-4535-A618-07EAD57159BD}"/>
    <cellStyle name="Saída 2 2 2 6 2 5" xfId="31447" xr:uid="{231856F9-1969-41CA-AA98-CD2DD93F2D94}"/>
    <cellStyle name="Saída 2 2 2 6 3" xfId="31448" xr:uid="{BBF5D676-51C2-48D4-BA52-AF378C2C8166}"/>
    <cellStyle name="Saída 2 2 2 6 3 2" xfId="31449" xr:uid="{EA5AC93F-5DE2-43C3-9E86-15D827A8C7AE}"/>
    <cellStyle name="Saída 2 2 2 6 3 3" xfId="31450" xr:uid="{8C51D624-4469-4CBA-87DF-165D362CEAC1}"/>
    <cellStyle name="Saída 2 2 2 6 3 4" xfId="31451" xr:uid="{3366D436-E4BC-4F25-996E-32559B9E22A6}"/>
    <cellStyle name="Saída 2 2 2 6 3 5" xfId="31452" xr:uid="{9799E89D-E769-4DC4-BA10-2F0D72F51F63}"/>
    <cellStyle name="Saída 2 2 2 6 4" xfId="31453" xr:uid="{9D967C7C-CF21-496D-B509-37882572D082}"/>
    <cellStyle name="Saída 2 2 2 6 4 2" xfId="31454" xr:uid="{10A6737D-0450-44A2-B152-CA7622087BCA}"/>
    <cellStyle name="Saída 2 2 2 6 4 3" xfId="31455" xr:uid="{BAF37C25-B151-4C38-A358-2511052B393C}"/>
    <cellStyle name="Saída 2 2 2 6 4 4" xfId="31456" xr:uid="{6A0B90BE-D2EF-4402-888E-A7BA51FD476E}"/>
    <cellStyle name="Saída 2 2 2 6 4 5" xfId="31457" xr:uid="{8CDE5516-AD08-46E3-B34F-7581902B9639}"/>
    <cellStyle name="Saída 2 2 2 6 5" xfId="31458" xr:uid="{8BDD685D-3F2E-4415-B932-2C280897BB20}"/>
    <cellStyle name="Saída 2 2 2 6 5 2" xfId="31459" xr:uid="{D176DAF0-90C4-4994-B3A9-E31E9EA35D18}"/>
    <cellStyle name="Saída 2 2 2 6 5 3" xfId="31460" xr:uid="{45814A50-9877-48E2-848B-692C31DD25CA}"/>
    <cellStyle name="Saída 2 2 2 6 5 4" xfId="31461" xr:uid="{0BDA760B-B652-4490-ABE2-E55D5B9D66AB}"/>
    <cellStyle name="Saída 2 2 2 6 5 5" xfId="31462" xr:uid="{784A85DB-3FE0-4899-B494-284E7C9411BF}"/>
    <cellStyle name="Saída 2 2 2 6 6" xfId="31463" xr:uid="{18718832-E8AA-4ACA-83C0-B595A90A5462}"/>
    <cellStyle name="Saída 2 2 2 6 6 2" xfId="31464" xr:uid="{0CE88DED-8764-4ADB-B61B-3F7A1F0479DE}"/>
    <cellStyle name="Saída 2 2 2 6 6 3" xfId="31465" xr:uid="{EFBAC354-4FDC-4C4B-9AB9-85AE40D1953D}"/>
    <cellStyle name="Saída 2 2 2 6 6 4" xfId="31466" xr:uid="{09AE3C68-0D53-4FA6-B671-C8A4DDDD7E7E}"/>
    <cellStyle name="Saída 2 2 2 6 6 5" xfId="31467" xr:uid="{C26B0CB3-68E2-4508-A53B-AC6647AEEB03}"/>
    <cellStyle name="Saída 2 2 2 6 7" xfId="31468" xr:uid="{E1926ACB-C05D-4FD0-B72C-6C4F2CE2B23E}"/>
    <cellStyle name="Saída 2 2 2 6 8" xfId="31469" xr:uid="{C29E84CF-7F77-4DE4-AEB5-9DD1184D0CA5}"/>
    <cellStyle name="Saída 2 2 2 6 9" xfId="31470" xr:uid="{D881F5FD-C6C1-46D3-8B5E-DC16C46B6CE1}"/>
    <cellStyle name="Saída 2 2 2 7" xfId="31471" xr:uid="{0C860C2A-52BF-4D79-A4C7-A947154EF344}"/>
    <cellStyle name="Saída 2 2 2 7 2" xfId="31472" xr:uid="{2AACDAB7-5CFD-4307-A860-45B532D4EABE}"/>
    <cellStyle name="Saída 2 2 2 7 3" xfId="31473" xr:uid="{77F6D508-76FB-44CB-9B54-F76740AD82C5}"/>
    <cellStyle name="Saída 2 2 2 7 4" xfId="31474" xr:uid="{251BB83A-B74D-4EE1-843B-D1858E5050B1}"/>
    <cellStyle name="Saída 2 2 2 7 5" xfId="31475" xr:uid="{E6053245-4737-455E-B771-82128C6B3B21}"/>
    <cellStyle name="Saída 2 2 2 8" xfId="31476" xr:uid="{8DD8B8A1-6734-41E7-84C8-221868E90507}"/>
    <cellStyle name="Saída 2 2 2 8 2" xfId="31477" xr:uid="{61AB94D1-5424-4B54-94D1-E0A49C275F64}"/>
    <cellStyle name="Saída 2 2 2 8 3" xfId="31478" xr:uid="{C9DB700C-0BE0-4D8E-B21A-B681BBFCD1BC}"/>
    <cellStyle name="Saída 2 2 2 8 4" xfId="31479" xr:uid="{D4C5FB83-5519-4AEB-B879-7506B6EDB90E}"/>
    <cellStyle name="Saída 2 2 2 8 5" xfId="31480" xr:uid="{3598D54C-E9F6-4766-9090-C2BC73079947}"/>
    <cellStyle name="Saída 2 2 2 9" xfId="31481" xr:uid="{D8BF68FF-1D21-4713-952E-9FBD4BC409D5}"/>
    <cellStyle name="Saída 2 2 2 9 2" xfId="31482" xr:uid="{8091EEF4-152F-4418-A3E8-D63E555312F7}"/>
    <cellStyle name="Saída 2 2 2 9 3" xfId="31483" xr:uid="{C0C7D9D9-9F5B-4669-84DA-173E8B39F724}"/>
    <cellStyle name="Saída 2 2 2 9 4" xfId="31484" xr:uid="{F6FC1476-0A75-40B1-BCF4-A6378E9FCBA4}"/>
    <cellStyle name="Saída 2 2 2 9 5" xfId="31485" xr:uid="{6A579661-B420-4D80-B50C-C626AFAB4654}"/>
    <cellStyle name="Saída 2 2 3" xfId="717" xr:uid="{2E6535AB-4047-4EB6-AC31-CC23AF7CE5D9}"/>
    <cellStyle name="Saída 2 2 3 10" xfId="31486" xr:uid="{5B12A530-BEBF-4AB4-A970-7E65D4ACAB20}"/>
    <cellStyle name="Saída 2 2 3 10 2" xfId="31487" xr:uid="{13FABF71-DA23-4767-8246-12936B12ABF9}"/>
    <cellStyle name="Saída 2 2 3 10 3" xfId="31488" xr:uid="{1B9AEDE8-A273-4A85-836D-C25DC03A4B3A}"/>
    <cellStyle name="Saída 2 2 3 10 4" xfId="31489" xr:uid="{0979AF75-A89E-46EC-BE01-0CD6A81EF34D}"/>
    <cellStyle name="Saída 2 2 3 10 5" xfId="31490" xr:uid="{1E74A50E-D393-4C3C-A74B-B2117252C039}"/>
    <cellStyle name="Saída 2 2 3 11" xfId="31491" xr:uid="{64C89C6E-B7DE-45FC-9FF1-BBAE290ABA59}"/>
    <cellStyle name="Saída 2 2 3 12" xfId="31492" xr:uid="{852E1365-DB01-49F9-9258-DEF4CC7F9888}"/>
    <cellStyle name="Saída 2 2 3 13" xfId="31493" xr:uid="{6550A253-4EE6-44A3-9226-F2BFC0CF4C59}"/>
    <cellStyle name="Saída 2 2 3 14" xfId="31494" xr:uid="{4251C151-DB79-4610-9C1F-97D4873C48CF}"/>
    <cellStyle name="Saída 2 2 3 15" xfId="31495" xr:uid="{685CF9F9-B90F-4126-B128-02F460E1AA50}"/>
    <cellStyle name="Saída 2 2 3 16" xfId="31496" xr:uid="{DF5F4977-7567-4333-9022-B429DB34F9B5}"/>
    <cellStyle name="Saída 2 2 3 2" xfId="911" xr:uid="{68FC70D6-63BA-4BE2-A6B9-A23F07E352FA}"/>
    <cellStyle name="Saída 2 2 3 2 10" xfId="31497" xr:uid="{13DF3CF6-9E87-4C90-87F5-D7F1B30EAFDC}"/>
    <cellStyle name="Saída 2 2 3 2 11" xfId="31498" xr:uid="{213381F1-DC2E-4FB9-B37A-C2E3FCA07780}"/>
    <cellStyle name="Saída 2 2 3 2 12" xfId="31499" xr:uid="{21D46685-58BF-44EB-A68A-F28C066C2995}"/>
    <cellStyle name="Saída 2 2 3 2 13" xfId="31500" xr:uid="{47C34622-865B-4862-9C9E-10ACAC6AF2C5}"/>
    <cellStyle name="Saída 2 2 3 2 14" xfId="31501" xr:uid="{2B368B7B-E5A1-46C6-AD60-B3BF2ED3072F}"/>
    <cellStyle name="Saída 2 2 3 2 15" xfId="31502" xr:uid="{1D3A7D5F-DEF9-45DF-9156-56FC32F2F0D4}"/>
    <cellStyle name="Saída 2 2 3 2 2" xfId="1162" xr:uid="{491B4213-E789-42F2-A8F3-B3BC8429A617}"/>
    <cellStyle name="Saída 2 2 3 2 2 10" xfId="31503" xr:uid="{2B7AA76C-2306-47EA-84D8-1C32E9C49C1B}"/>
    <cellStyle name="Saída 2 2 3 2 2 11" xfId="31504" xr:uid="{F204CD26-451E-4EF5-ACAA-8B4D77C0E807}"/>
    <cellStyle name="Saída 2 2 3 2 2 12" xfId="31505" xr:uid="{64E97B27-99A5-4017-93D8-B3C93BC1CB25}"/>
    <cellStyle name="Saída 2 2 3 2 2 13" xfId="31506" xr:uid="{DC75FBDA-7FDF-4FC4-A91C-2184E1879EF6}"/>
    <cellStyle name="Saída 2 2 3 2 2 14" xfId="31507" xr:uid="{60AB7332-E1D7-45CF-B769-6362686FCCCF}"/>
    <cellStyle name="Saída 2 2 3 2 2 15" xfId="31508" xr:uid="{D6F82955-DA31-4316-9269-E06F4EE7A237}"/>
    <cellStyle name="Saída 2 2 3 2 2 2" xfId="31509" xr:uid="{2F480CBE-12A5-42E4-98B3-C424F9CCE41F}"/>
    <cellStyle name="Saída 2 2 3 2 2 2 10" xfId="31510" xr:uid="{4AC43450-15C5-4C8D-8C1F-CC60F0C37BEC}"/>
    <cellStyle name="Saída 2 2 3 2 2 2 11" xfId="31511" xr:uid="{840BFC67-0944-49DE-9767-6DA631C28F4A}"/>
    <cellStyle name="Saída 2 2 3 2 2 2 2" xfId="31512" xr:uid="{70A73879-5436-4483-A292-730C5D25F281}"/>
    <cellStyle name="Saída 2 2 3 2 2 2 2 2" xfId="31513" xr:uid="{AD9D8D40-06AD-48CC-9385-E29630CC635E}"/>
    <cellStyle name="Saída 2 2 3 2 2 2 2 3" xfId="31514" xr:uid="{A010556B-B2E8-47BD-8BE5-89DB44D6293E}"/>
    <cellStyle name="Saída 2 2 3 2 2 2 2 4" xfId="31515" xr:uid="{62F0ACF9-6C36-46A9-8BE2-1F67CA1DE511}"/>
    <cellStyle name="Saída 2 2 3 2 2 2 2 5" xfId="31516" xr:uid="{A6242E11-920C-4CF5-98EE-E0F34B409874}"/>
    <cellStyle name="Saída 2 2 3 2 2 2 3" xfId="31517" xr:uid="{AAEBF3CA-DE16-457A-ABD7-7F37425763CE}"/>
    <cellStyle name="Saída 2 2 3 2 2 2 3 2" xfId="31518" xr:uid="{C68CEB96-A7C1-4C2E-9350-9188CBFB04EB}"/>
    <cellStyle name="Saída 2 2 3 2 2 2 3 3" xfId="31519" xr:uid="{21A31756-EEBC-4872-B959-5840B76EC9DD}"/>
    <cellStyle name="Saída 2 2 3 2 2 2 3 4" xfId="31520" xr:uid="{BDC57E95-AD49-466C-8C29-F9F4E30C398D}"/>
    <cellStyle name="Saída 2 2 3 2 2 2 3 5" xfId="31521" xr:uid="{A040E4CC-F864-4CC6-BA40-50FA91854543}"/>
    <cellStyle name="Saída 2 2 3 2 2 2 4" xfId="31522" xr:uid="{15AAED10-B245-4164-A38D-EC6900287EF7}"/>
    <cellStyle name="Saída 2 2 3 2 2 2 4 2" xfId="31523" xr:uid="{9BB2E9FC-0297-4628-B121-5DD3A6D54F71}"/>
    <cellStyle name="Saída 2 2 3 2 2 2 4 3" xfId="31524" xr:uid="{AB94E095-0C9B-4DC0-B080-BC0A42D096FA}"/>
    <cellStyle name="Saída 2 2 3 2 2 2 4 4" xfId="31525" xr:uid="{2C6F086D-8191-4284-8E40-9EAC6462EA2C}"/>
    <cellStyle name="Saída 2 2 3 2 2 2 4 5" xfId="31526" xr:uid="{5CA9A0BB-1CAD-4A65-B58A-DB6DB47DF109}"/>
    <cellStyle name="Saída 2 2 3 2 2 2 5" xfId="31527" xr:uid="{ACE17722-6DEE-45B3-9D72-2B5F5900A29D}"/>
    <cellStyle name="Saída 2 2 3 2 2 2 5 2" xfId="31528" xr:uid="{F4FACE34-3C5E-4176-ADCB-8840B52514AC}"/>
    <cellStyle name="Saída 2 2 3 2 2 2 5 3" xfId="31529" xr:uid="{D2BB1C9F-968E-4246-8552-194D5AC646A2}"/>
    <cellStyle name="Saída 2 2 3 2 2 2 5 4" xfId="31530" xr:uid="{EC5DF88C-FE14-4628-8A52-177ED8EFDF4B}"/>
    <cellStyle name="Saída 2 2 3 2 2 2 5 5" xfId="31531" xr:uid="{FA13BB2C-E408-404A-8E9B-BDBF58F28404}"/>
    <cellStyle name="Saída 2 2 3 2 2 2 6" xfId="31532" xr:uid="{41FA5F65-5792-4473-903D-6BC76DD3CE34}"/>
    <cellStyle name="Saída 2 2 3 2 2 2 6 2" xfId="31533" xr:uid="{9148E9B0-254F-4DF5-8AA4-8752535FC2F4}"/>
    <cellStyle name="Saída 2 2 3 2 2 2 6 3" xfId="31534" xr:uid="{971AE682-79FF-4282-ACA0-4259702B63ED}"/>
    <cellStyle name="Saída 2 2 3 2 2 2 6 4" xfId="31535" xr:uid="{48FA4657-8762-4DF5-9DFA-60438E786F20}"/>
    <cellStyle name="Saída 2 2 3 2 2 2 6 5" xfId="31536" xr:uid="{9C0A6744-A582-4CEE-897F-DA1650DC46C8}"/>
    <cellStyle name="Saída 2 2 3 2 2 2 7" xfId="31537" xr:uid="{4D4959B4-E692-4EAB-B653-87C1D66A20D5}"/>
    <cellStyle name="Saída 2 2 3 2 2 2 8" xfId="31538" xr:uid="{F5DAA6A9-2F88-45F5-9C0C-09F0D6C65BD7}"/>
    <cellStyle name="Saída 2 2 3 2 2 2 9" xfId="31539" xr:uid="{B20800E4-3E46-434C-AC49-36D86D0BE869}"/>
    <cellStyle name="Saída 2 2 3 2 2 3" xfId="31540" xr:uid="{81A349C1-1FC0-4EF7-A725-D3BCAF4FDCA8}"/>
    <cellStyle name="Saída 2 2 3 2 2 3 10" xfId="31541" xr:uid="{979353C3-5D8E-492F-9A7A-C3AD214CD773}"/>
    <cellStyle name="Saída 2 2 3 2 2 3 11" xfId="31542" xr:uid="{ABDC35E9-F6EF-4C36-AF08-BC55BA5F1909}"/>
    <cellStyle name="Saída 2 2 3 2 2 3 2" xfId="31543" xr:uid="{6C8B7C5B-6ABB-4B56-A909-C94762E60CBD}"/>
    <cellStyle name="Saída 2 2 3 2 2 3 2 2" xfId="31544" xr:uid="{5959D0A3-64EA-4376-9078-FA09523B9515}"/>
    <cellStyle name="Saída 2 2 3 2 2 3 2 3" xfId="31545" xr:uid="{5824A518-ABE6-4D09-BAAC-B9C455C31979}"/>
    <cellStyle name="Saída 2 2 3 2 2 3 2 4" xfId="31546" xr:uid="{2FC42853-5D57-4300-B5A8-DCB5F28597BB}"/>
    <cellStyle name="Saída 2 2 3 2 2 3 2 5" xfId="31547" xr:uid="{0F15BF23-ED2B-45D8-B821-66EC79BB7F9E}"/>
    <cellStyle name="Saída 2 2 3 2 2 3 3" xfId="31548" xr:uid="{E854F209-FCDA-404D-9A6B-9D6EF0F223FD}"/>
    <cellStyle name="Saída 2 2 3 2 2 3 3 2" xfId="31549" xr:uid="{AFE2DDF3-A27A-4916-8DDB-0740166FAC1F}"/>
    <cellStyle name="Saída 2 2 3 2 2 3 3 3" xfId="31550" xr:uid="{CED0A0A3-958D-4D00-9FBF-C5F7488E2C8D}"/>
    <cellStyle name="Saída 2 2 3 2 2 3 3 4" xfId="31551" xr:uid="{C15F85E1-80A0-4153-B405-85A3027A299C}"/>
    <cellStyle name="Saída 2 2 3 2 2 3 3 5" xfId="31552" xr:uid="{A323ADD5-3756-4E7B-9478-5FD48F2CDB1B}"/>
    <cellStyle name="Saída 2 2 3 2 2 3 4" xfId="31553" xr:uid="{4BEB46C0-1968-4DFE-8588-7C76E45C7D5D}"/>
    <cellStyle name="Saída 2 2 3 2 2 3 4 2" xfId="31554" xr:uid="{A48EBDC4-09D8-4F30-8049-C8C9156748FA}"/>
    <cellStyle name="Saída 2 2 3 2 2 3 4 3" xfId="31555" xr:uid="{E4BE1E6A-5544-4054-91DD-79329CA0019E}"/>
    <cellStyle name="Saída 2 2 3 2 2 3 4 4" xfId="31556" xr:uid="{533D4C43-CB54-447B-AA50-B7DB692A22A8}"/>
    <cellStyle name="Saída 2 2 3 2 2 3 4 5" xfId="31557" xr:uid="{8CFC560D-A077-40B7-ABBB-8A2DAC6AD7AE}"/>
    <cellStyle name="Saída 2 2 3 2 2 3 5" xfId="31558" xr:uid="{1949B7DA-4225-4195-B259-102AC847EB4B}"/>
    <cellStyle name="Saída 2 2 3 2 2 3 5 2" xfId="31559" xr:uid="{BE3AEE70-1A15-4EDF-B19F-E54490BACF2F}"/>
    <cellStyle name="Saída 2 2 3 2 2 3 5 3" xfId="31560" xr:uid="{E3B9BBE6-B57C-4A68-B69B-4576EDD456C7}"/>
    <cellStyle name="Saída 2 2 3 2 2 3 5 4" xfId="31561" xr:uid="{A97ADE13-7323-42A5-946E-0FAC0DA1A0D1}"/>
    <cellStyle name="Saída 2 2 3 2 2 3 5 5" xfId="31562" xr:uid="{70F238CD-3366-4BC5-B338-8A1970DD6C16}"/>
    <cellStyle name="Saída 2 2 3 2 2 3 6" xfId="31563" xr:uid="{37212FE8-9F2F-4DA4-8813-E74CDE8BE84D}"/>
    <cellStyle name="Saída 2 2 3 2 2 3 6 2" xfId="31564" xr:uid="{0E9B5AE5-6595-4D6C-9B99-763977C7383A}"/>
    <cellStyle name="Saída 2 2 3 2 2 3 6 3" xfId="31565" xr:uid="{C7435739-8F29-46D3-B991-F31A7407FCED}"/>
    <cellStyle name="Saída 2 2 3 2 2 3 6 4" xfId="31566" xr:uid="{C0A45119-1F54-49D5-9D13-85FC94D71FC1}"/>
    <cellStyle name="Saída 2 2 3 2 2 3 6 5" xfId="31567" xr:uid="{870EAF3C-64BC-4D65-AF0E-60670125165D}"/>
    <cellStyle name="Saída 2 2 3 2 2 3 7" xfId="31568" xr:uid="{1F2FA35E-41F7-4E7E-A996-76379CCAFCC6}"/>
    <cellStyle name="Saída 2 2 3 2 2 3 8" xfId="31569" xr:uid="{D9A41786-B140-40B4-A3DB-CEFC0E8FB587}"/>
    <cellStyle name="Saída 2 2 3 2 2 3 9" xfId="31570" xr:uid="{0CD88DED-57B4-4AD3-AF7C-9B016748FEC8}"/>
    <cellStyle name="Saída 2 2 3 2 2 4" xfId="31571" xr:uid="{1693B00E-06B4-4B8E-A6F3-0FD47413B22E}"/>
    <cellStyle name="Saída 2 2 3 2 2 4 2" xfId="31572" xr:uid="{792AC6EF-75FF-45B0-9813-E1FCD873E9A7}"/>
    <cellStyle name="Saída 2 2 3 2 2 4 3" xfId="31573" xr:uid="{06A13AF3-EB9C-42DC-9E6B-B4E4B4264E04}"/>
    <cellStyle name="Saída 2 2 3 2 2 4 4" xfId="31574" xr:uid="{03729E60-947C-4856-83E0-C08C491A076C}"/>
    <cellStyle name="Saída 2 2 3 2 2 4 5" xfId="31575" xr:uid="{1774FE1E-A6C1-40A5-A3BF-0B808CFBC1F1}"/>
    <cellStyle name="Saída 2 2 3 2 2 5" xfId="31576" xr:uid="{D1DC5264-4B0A-4D53-BA56-A33083FDF5A0}"/>
    <cellStyle name="Saída 2 2 3 2 2 5 2" xfId="31577" xr:uid="{76686963-09DB-4DEC-886C-DAF0EC33F37E}"/>
    <cellStyle name="Saída 2 2 3 2 2 5 3" xfId="31578" xr:uid="{EFA0B1FA-8926-451B-9559-3DC47B6C4A0D}"/>
    <cellStyle name="Saída 2 2 3 2 2 5 4" xfId="31579" xr:uid="{2DCC8901-6147-4433-B452-4DC95974F889}"/>
    <cellStyle name="Saída 2 2 3 2 2 5 5" xfId="31580" xr:uid="{0AF8292A-A248-4CD5-B080-9FCF55C23E5A}"/>
    <cellStyle name="Saída 2 2 3 2 2 6" xfId="31581" xr:uid="{F721B66D-B45F-4307-881F-3FEAEBB8FC88}"/>
    <cellStyle name="Saída 2 2 3 2 2 6 2" xfId="31582" xr:uid="{A7AA6BBF-C7D3-44A2-AA5D-258CAA1BE21C}"/>
    <cellStyle name="Saída 2 2 3 2 2 6 3" xfId="31583" xr:uid="{5A688C78-9226-4662-9FB2-4EDEC2647CED}"/>
    <cellStyle name="Saída 2 2 3 2 2 6 4" xfId="31584" xr:uid="{259BF5CE-C290-4520-8FFA-9A12C9CBE340}"/>
    <cellStyle name="Saída 2 2 3 2 2 6 5" xfId="31585" xr:uid="{6EBCDA58-2461-44FF-9758-59C062405849}"/>
    <cellStyle name="Saída 2 2 3 2 2 7" xfId="31586" xr:uid="{7FCED5C8-C5AE-4108-8C6F-E274A900FE7F}"/>
    <cellStyle name="Saída 2 2 3 2 2 7 2" xfId="31587" xr:uid="{FC1501DB-8BDC-4FD2-BAD1-AA1DF851AA47}"/>
    <cellStyle name="Saída 2 2 3 2 2 7 3" xfId="31588" xr:uid="{73424A7E-F1DA-47A6-9CAB-CAA232B0C0D7}"/>
    <cellStyle name="Saída 2 2 3 2 2 7 4" xfId="31589" xr:uid="{BB6AA14B-A2E9-4314-9174-FF54708E96BA}"/>
    <cellStyle name="Saída 2 2 3 2 2 7 5" xfId="31590" xr:uid="{55E0BAC9-8B8C-41E2-9213-9FD7DEFEC506}"/>
    <cellStyle name="Saída 2 2 3 2 2 8" xfId="31591" xr:uid="{67938BE5-D2A4-4E3D-8B43-872DACD22AE6}"/>
    <cellStyle name="Saída 2 2 3 2 2 8 2" xfId="31592" xr:uid="{DA8EA1C8-84A2-4893-AE67-79454C8ECC24}"/>
    <cellStyle name="Saída 2 2 3 2 2 8 3" xfId="31593" xr:uid="{488768C1-29C2-44A4-ACFC-66ED69B69952}"/>
    <cellStyle name="Saída 2 2 3 2 2 8 4" xfId="31594" xr:uid="{1A1C2055-E70B-4915-884E-0D1146C559F2}"/>
    <cellStyle name="Saída 2 2 3 2 2 8 5" xfId="31595" xr:uid="{8A213462-B569-4BA8-9E19-7A617B041BB3}"/>
    <cellStyle name="Saída 2 2 3 2 2 9" xfId="31596" xr:uid="{843C2361-E457-4A4A-AB87-D30FACDAF31A}"/>
    <cellStyle name="Saída 2 2 3 2 3" xfId="31597" xr:uid="{CEA698B5-50BC-4667-A28E-8190E6C77696}"/>
    <cellStyle name="Saída 2 2 3 2 3 10" xfId="31598" xr:uid="{8AFF77F7-CB21-4817-BCB2-DA7274570176}"/>
    <cellStyle name="Saída 2 2 3 2 3 11" xfId="31599" xr:uid="{F351BE32-F4CC-4419-A207-650FD9AE1507}"/>
    <cellStyle name="Saída 2 2 3 2 3 2" xfId="31600" xr:uid="{D4B7CF4A-005E-407C-905C-87BF92056F66}"/>
    <cellStyle name="Saída 2 2 3 2 3 2 2" xfId="31601" xr:uid="{73C9192E-6FC8-4548-8978-5AB06885EEB6}"/>
    <cellStyle name="Saída 2 2 3 2 3 2 3" xfId="31602" xr:uid="{C5F282CC-2C33-4182-B6E8-6868E7C217EA}"/>
    <cellStyle name="Saída 2 2 3 2 3 2 4" xfId="31603" xr:uid="{07BBDE88-B2D9-440C-8160-DC2047D61F0A}"/>
    <cellStyle name="Saída 2 2 3 2 3 2 5" xfId="31604" xr:uid="{1547A4BB-B9F0-4DE0-84A5-FDFDA1FDD246}"/>
    <cellStyle name="Saída 2 2 3 2 3 3" xfId="31605" xr:uid="{C24AF961-8186-46D3-A733-F93F465DC6AA}"/>
    <cellStyle name="Saída 2 2 3 2 3 3 2" xfId="31606" xr:uid="{5BDC99B1-1C78-42DE-ACBC-A413462C7084}"/>
    <cellStyle name="Saída 2 2 3 2 3 3 3" xfId="31607" xr:uid="{CE4CE7D7-197D-493D-96D9-411328624197}"/>
    <cellStyle name="Saída 2 2 3 2 3 3 4" xfId="31608" xr:uid="{13A7DC58-9557-4E68-B4FD-CF20F292BF75}"/>
    <cellStyle name="Saída 2 2 3 2 3 3 5" xfId="31609" xr:uid="{F847FD10-D511-4AD9-B3AF-DC75873A2D70}"/>
    <cellStyle name="Saída 2 2 3 2 3 4" xfId="31610" xr:uid="{7A2F09E7-D4BC-413C-8A86-0D117A2A702C}"/>
    <cellStyle name="Saída 2 2 3 2 3 4 2" xfId="31611" xr:uid="{B5B5DDE3-C68D-41E8-84CE-5C542A7B00B7}"/>
    <cellStyle name="Saída 2 2 3 2 3 4 3" xfId="31612" xr:uid="{64FD0001-1DFC-4196-A48D-FC9A2ABFF0D5}"/>
    <cellStyle name="Saída 2 2 3 2 3 4 4" xfId="31613" xr:uid="{1A3B279C-0462-4AE5-9646-D7F645E78DBB}"/>
    <cellStyle name="Saída 2 2 3 2 3 4 5" xfId="31614" xr:uid="{0CF969DC-3AE3-4B3D-8F2B-F467BD96C3BE}"/>
    <cellStyle name="Saída 2 2 3 2 3 5" xfId="31615" xr:uid="{86CB52E4-976A-40FD-BA47-398C2AA80335}"/>
    <cellStyle name="Saída 2 2 3 2 3 5 2" xfId="31616" xr:uid="{9DA5DAB0-48A2-4C86-8A92-5DE9756E469F}"/>
    <cellStyle name="Saída 2 2 3 2 3 5 3" xfId="31617" xr:uid="{A824934E-4A90-4376-852A-41A13F6C6093}"/>
    <cellStyle name="Saída 2 2 3 2 3 5 4" xfId="31618" xr:uid="{E9DACD1D-A694-4B78-A0E9-72F374583F8C}"/>
    <cellStyle name="Saída 2 2 3 2 3 5 5" xfId="31619" xr:uid="{05100821-E0D5-49ED-A39E-D803581E0BB8}"/>
    <cellStyle name="Saída 2 2 3 2 3 6" xfId="31620" xr:uid="{9CF6D883-7BFB-4FC5-8293-B52792862ADA}"/>
    <cellStyle name="Saída 2 2 3 2 3 6 2" xfId="31621" xr:uid="{E151673E-B526-405F-BDCE-40C3AB91197A}"/>
    <cellStyle name="Saída 2 2 3 2 3 6 3" xfId="31622" xr:uid="{7A5D31D4-829A-44B0-A829-AA3A3A39F2A5}"/>
    <cellStyle name="Saída 2 2 3 2 3 6 4" xfId="31623" xr:uid="{55DBC81A-A5EB-4712-88DA-4BC191C13748}"/>
    <cellStyle name="Saída 2 2 3 2 3 6 5" xfId="31624" xr:uid="{8AFEF0A2-6B1A-43ED-B455-2F4284D47F8B}"/>
    <cellStyle name="Saída 2 2 3 2 3 7" xfId="31625" xr:uid="{70F6A1A1-AE62-4EAB-A9D3-482CFBC5CFB9}"/>
    <cellStyle name="Saída 2 2 3 2 3 8" xfId="31626" xr:uid="{3EEED832-0F83-44F7-AFEE-5C46BCBF7797}"/>
    <cellStyle name="Saída 2 2 3 2 3 9" xfId="31627" xr:uid="{7FE416C7-4B7E-46DA-A654-E8480B71EC5C}"/>
    <cellStyle name="Saída 2 2 3 2 4" xfId="31628" xr:uid="{F462D437-1B8E-4466-AEF3-022AAF4D8974}"/>
    <cellStyle name="Saída 2 2 3 2 4 10" xfId="31629" xr:uid="{ECAB17CD-6F2E-418C-99E9-06C3869CD415}"/>
    <cellStyle name="Saída 2 2 3 2 4 11" xfId="31630" xr:uid="{3F62CC7E-51B2-4D4D-91BC-EE10EB158876}"/>
    <cellStyle name="Saída 2 2 3 2 4 2" xfId="31631" xr:uid="{E9A3DFE8-BE99-477C-A971-A11495F16976}"/>
    <cellStyle name="Saída 2 2 3 2 4 2 2" xfId="31632" xr:uid="{0F359864-F3BB-42DD-A48B-D6E99002A999}"/>
    <cellStyle name="Saída 2 2 3 2 4 2 3" xfId="31633" xr:uid="{ACF3B860-132D-441C-AE62-CD0AF50C54EE}"/>
    <cellStyle name="Saída 2 2 3 2 4 2 4" xfId="31634" xr:uid="{E5EDC410-2263-40FA-A373-B0D313A1D768}"/>
    <cellStyle name="Saída 2 2 3 2 4 2 5" xfId="31635" xr:uid="{4E4B4907-DCB0-46B6-A3AE-00D4181D87DC}"/>
    <cellStyle name="Saída 2 2 3 2 4 3" xfId="31636" xr:uid="{42943E97-2FFB-464F-A7EE-4D15FD30CB90}"/>
    <cellStyle name="Saída 2 2 3 2 4 3 2" xfId="31637" xr:uid="{7C2D39D1-E175-4340-BCA3-326B2B7D7AB6}"/>
    <cellStyle name="Saída 2 2 3 2 4 3 3" xfId="31638" xr:uid="{04FF88BD-7D5F-4184-9B29-7025659BA162}"/>
    <cellStyle name="Saída 2 2 3 2 4 3 4" xfId="31639" xr:uid="{53219C10-9DA1-4BE9-AFDE-766E6BF31B58}"/>
    <cellStyle name="Saída 2 2 3 2 4 3 5" xfId="31640" xr:uid="{BCC87194-28CF-4111-96FB-F7A73A7CF84F}"/>
    <cellStyle name="Saída 2 2 3 2 4 4" xfId="31641" xr:uid="{3991A3A9-16F1-4E4B-A25E-76A20B2F7392}"/>
    <cellStyle name="Saída 2 2 3 2 4 4 2" xfId="31642" xr:uid="{5598C59D-2D22-4282-ABB1-25C98D643D12}"/>
    <cellStyle name="Saída 2 2 3 2 4 4 3" xfId="31643" xr:uid="{11C55754-4A1D-4D80-852C-84A02B1BBD0D}"/>
    <cellStyle name="Saída 2 2 3 2 4 4 4" xfId="31644" xr:uid="{E47A8BD3-91E6-4DDC-BDF1-ED4DD13596A5}"/>
    <cellStyle name="Saída 2 2 3 2 4 4 5" xfId="31645" xr:uid="{2068D719-3BCB-4F10-8CAA-E0AC546F154E}"/>
    <cellStyle name="Saída 2 2 3 2 4 5" xfId="31646" xr:uid="{B1D09E49-C80C-47D6-8977-CD372D4B0393}"/>
    <cellStyle name="Saída 2 2 3 2 4 5 2" xfId="31647" xr:uid="{B33BB3F2-75A7-4AD5-9EC0-85AB5A2B7367}"/>
    <cellStyle name="Saída 2 2 3 2 4 5 3" xfId="31648" xr:uid="{536B1C0B-05BD-4633-B048-DB0144E7C6C2}"/>
    <cellStyle name="Saída 2 2 3 2 4 5 4" xfId="31649" xr:uid="{1C560912-7520-491C-9BA9-67204A6B043A}"/>
    <cellStyle name="Saída 2 2 3 2 4 5 5" xfId="31650" xr:uid="{314DCB78-37B0-42C8-9B6D-E37A6C3A5CC7}"/>
    <cellStyle name="Saída 2 2 3 2 4 6" xfId="31651" xr:uid="{FB769FD8-5402-47A2-9271-7202DA36C96A}"/>
    <cellStyle name="Saída 2 2 3 2 4 6 2" xfId="31652" xr:uid="{038D5377-CD9B-4108-85E7-B4DFBC05B0F2}"/>
    <cellStyle name="Saída 2 2 3 2 4 6 3" xfId="31653" xr:uid="{0462F4A8-ED45-471F-90CC-7C92F0593A09}"/>
    <cellStyle name="Saída 2 2 3 2 4 6 4" xfId="31654" xr:uid="{D672F5EB-78AA-4D9C-AA2F-18503E8A85BF}"/>
    <cellStyle name="Saída 2 2 3 2 4 6 5" xfId="31655" xr:uid="{AD42ED7F-F6C3-42A7-A782-4132C4888CDC}"/>
    <cellStyle name="Saída 2 2 3 2 4 7" xfId="31656" xr:uid="{504A5E11-B9E9-4A95-88A7-F944237BD52A}"/>
    <cellStyle name="Saída 2 2 3 2 4 8" xfId="31657" xr:uid="{55138FAF-352C-435F-BAC0-1FB8728B92DE}"/>
    <cellStyle name="Saída 2 2 3 2 4 9" xfId="31658" xr:uid="{7191DEC3-E5E9-4CF6-90FC-E10855361132}"/>
    <cellStyle name="Saída 2 2 3 2 5" xfId="31659" xr:uid="{C0E6AD17-DECE-403F-8562-6E84B13FF402}"/>
    <cellStyle name="Saída 2 2 3 2 5 10" xfId="31660" xr:uid="{2A97D840-57D2-464A-97D8-852E8EDCCE7C}"/>
    <cellStyle name="Saída 2 2 3 2 5 11" xfId="31661" xr:uid="{26A9A48B-D081-41EA-B054-B47E7DF49CD4}"/>
    <cellStyle name="Saída 2 2 3 2 5 2" xfId="31662" xr:uid="{A4406AC2-0AC3-46FD-A2EB-8B29830854D5}"/>
    <cellStyle name="Saída 2 2 3 2 5 2 2" xfId="31663" xr:uid="{839088D8-5417-49CC-818A-546F4953746B}"/>
    <cellStyle name="Saída 2 2 3 2 5 2 3" xfId="31664" xr:uid="{6C9E5610-0CB4-4EF4-A894-5A71835D6CF7}"/>
    <cellStyle name="Saída 2 2 3 2 5 2 4" xfId="31665" xr:uid="{04DA3F53-4BB9-4A10-ABB2-E4D0AC8D8A77}"/>
    <cellStyle name="Saída 2 2 3 2 5 2 5" xfId="31666" xr:uid="{A9DC61A3-50FD-414B-A749-709155E92584}"/>
    <cellStyle name="Saída 2 2 3 2 5 3" xfId="31667" xr:uid="{D5929D58-6A86-4B36-9DF3-BCD170BFDB2E}"/>
    <cellStyle name="Saída 2 2 3 2 5 3 2" xfId="31668" xr:uid="{EE696BDF-8944-4B45-B80D-EB384E6FC22A}"/>
    <cellStyle name="Saída 2 2 3 2 5 3 3" xfId="31669" xr:uid="{925D6683-CCFF-490A-8D03-01462B3FDBDF}"/>
    <cellStyle name="Saída 2 2 3 2 5 3 4" xfId="31670" xr:uid="{166D6933-58A4-4458-A991-DCB1030ABE56}"/>
    <cellStyle name="Saída 2 2 3 2 5 3 5" xfId="31671" xr:uid="{90417053-9BFD-425B-881E-2FEC7C23E48C}"/>
    <cellStyle name="Saída 2 2 3 2 5 4" xfId="31672" xr:uid="{04E95393-C45E-43A6-AFE8-EA21CA50A37D}"/>
    <cellStyle name="Saída 2 2 3 2 5 4 2" xfId="31673" xr:uid="{709FDF8F-9B9A-41BB-9851-A0142E935E8B}"/>
    <cellStyle name="Saída 2 2 3 2 5 4 3" xfId="31674" xr:uid="{2A65B150-BE71-40A0-BB56-4398B32C7BBD}"/>
    <cellStyle name="Saída 2 2 3 2 5 4 4" xfId="31675" xr:uid="{DE4F5846-97DD-4F31-8744-FECDF78A7E42}"/>
    <cellStyle name="Saída 2 2 3 2 5 4 5" xfId="31676" xr:uid="{596D2F2D-CFEA-4049-84BB-1376DD11795B}"/>
    <cellStyle name="Saída 2 2 3 2 5 5" xfId="31677" xr:uid="{6760D7D5-5EC2-40BB-88A5-16818E363622}"/>
    <cellStyle name="Saída 2 2 3 2 5 5 2" xfId="31678" xr:uid="{DE63488A-9F78-49C1-9891-CE6D2FC6C9D7}"/>
    <cellStyle name="Saída 2 2 3 2 5 5 3" xfId="31679" xr:uid="{10C89908-2DD8-4EF9-834A-D56E6887183E}"/>
    <cellStyle name="Saída 2 2 3 2 5 5 4" xfId="31680" xr:uid="{37DCA8DD-8866-4429-AEB3-A1348076E189}"/>
    <cellStyle name="Saída 2 2 3 2 5 5 5" xfId="31681" xr:uid="{9E7D49C0-2F80-4E46-88CF-00410DFF88E1}"/>
    <cellStyle name="Saída 2 2 3 2 5 6" xfId="31682" xr:uid="{E68ADF2C-E167-46D3-A7AC-52A72A8DF48F}"/>
    <cellStyle name="Saída 2 2 3 2 5 6 2" xfId="31683" xr:uid="{82E62A8A-E53D-4ADA-B9F2-E4084E8D8E36}"/>
    <cellStyle name="Saída 2 2 3 2 5 6 3" xfId="31684" xr:uid="{DC7298A0-F30B-4FAD-838D-CF0E2269BF9E}"/>
    <cellStyle name="Saída 2 2 3 2 5 6 4" xfId="31685" xr:uid="{EA63BFA0-828F-4A33-BBCC-A7B7F33888BC}"/>
    <cellStyle name="Saída 2 2 3 2 5 6 5" xfId="31686" xr:uid="{44982549-E029-4A87-9075-6005E5184BD8}"/>
    <cellStyle name="Saída 2 2 3 2 5 7" xfId="31687" xr:uid="{FA52E0C8-4864-4F64-8877-22CED91EA459}"/>
    <cellStyle name="Saída 2 2 3 2 5 8" xfId="31688" xr:uid="{97480546-E7DE-4EB9-A2A7-D7B663079E8C}"/>
    <cellStyle name="Saída 2 2 3 2 5 9" xfId="31689" xr:uid="{6D32A2A9-31E6-4AD0-A523-70D083CFF598}"/>
    <cellStyle name="Saída 2 2 3 2 6" xfId="31690" xr:uid="{2BFFBA5B-A002-4756-A191-A6473F095575}"/>
    <cellStyle name="Saída 2 2 3 2 6 2" xfId="31691" xr:uid="{72D29E8A-57EA-426B-9F0F-BFBBB3F5B85B}"/>
    <cellStyle name="Saída 2 2 3 2 6 3" xfId="31692" xr:uid="{6A1CCFF2-E5CA-46B8-B732-D77E0147FC90}"/>
    <cellStyle name="Saída 2 2 3 2 6 4" xfId="31693" xr:uid="{AC15DC42-B7CB-4F79-AC47-AFE5E3EB204D}"/>
    <cellStyle name="Saída 2 2 3 2 6 5" xfId="31694" xr:uid="{1CFE281D-057E-48C7-8C02-44954E430AF3}"/>
    <cellStyle name="Saída 2 2 3 2 7" xfId="31695" xr:uid="{4D67FFC6-4E5D-4886-88BF-962A517B9814}"/>
    <cellStyle name="Saída 2 2 3 2 7 2" xfId="31696" xr:uid="{4A66C1CE-4B72-49E9-86BF-457F99A3F51A}"/>
    <cellStyle name="Saída 2 2 3 2 7 3" xfId="31697" xr:uid="{4223A877-787B-4255-88F8-693D9F709296}"/>
    <cellStyle name="Saída 2 2 3 2 7 4" xfId="31698" xr:uid="{A603219F-6458-49E7-AA5B-9E5431A7BB23}"/>
    <cellStyle name="Saída 2 2 3 2 7 5" xfId="31699" xr:uid="{154A267D-86EC-4BF9-BA9A-C4A2F8FA925C}"/>
    <cellStyle name="Saída 2 2 3 2 8" xfId="31700" xr:uid="{5A70925E-0EDB-445D-8F2D-95730123B846}"/>
    <cellStyle name="Saída 2 2 3 2 8 2" xfId="31701" xr:uid="{2BB7A513-D8CF-4559-B427-9ECB3330B5B0}"/>
    <cellStyle name="Saída 2 2 3 2 8 3" xfId="31702" xr:uid="{529D474E-6394-4617-8946-44D2052001A5}"/>
    <cellStyle name="Saída 2 2 3 2 8 4" xfId="31703" xr:uid="{2588215E-A29F-48C1-93A5-9CDD0D75E2C1}"/>
    <cellStyle name="Saída 2 2 3 2 8 5" xfId="31704" xr:uid="{23BF0787-8391-4090-887E-3E8BC65FC2CF}"/>
    <cellStyle name="Saída 2 2 3 2 9" xfId="31705" xr:uid="{95B2A14C-27A4-48CD-AB27-25B5CF937E6D}"/>
    <cellStyle name="Saída 2 2 3 2 9 2" xfId="31706" xr:uid="{57C7EBBF-C80A-400D-BBD8-C14157C55E8D}"/>
    <cellStyle name="Saída 2 2 3 2 9 3" xfId="31707" xr:uid="{D107ADF7-67BC-4D45-B4EE-AAC2BB6EC556}"/>
    <cellStyle name="Saída 2 2 3 2 9 4" xfId="31708" xr:uid="{0F37704F-3A07-4A30-AD7D-F83B280B7F5B}"/>
    <cellStyle name="Saída 2 2 3 2 9 5" xfId="31709" xr:uid="{E25D3A48-BFC0-4C98-BAB4-43C6D7A1C1A0}"/>
    <cellStyle name="Saída 2 2 3 3" xfId="968" xr:uid="{7EF14780-F327-4F0F-B9C1-91BFDACD1D33}"/>
    <cellStyle name="Saída 2 2 3 3 10" xfId="31710" xr:uid="{3F13128F-72F3-4A2B-9502-03EA46C6EC12}"/>
    <cellStyle name="Saída 2 2 3 3 11" xfId="31711" xr:uid="{7284C6EB-CA57-4A1D-A007-B191532F450B}"/>
    <cellStyle name="Saída 2 2 3 3 12" xfId="31712" xr:uid="{532AF1E5-0481-4440-AE2F-73F674FD85E0}"/>
    <cellStyle name="Saída 2 2 3 3 13" xfId="31713" xr:uid="{F98CA899-A311-4259-B46F-2406DD9081FB}"/>
    <cellStyle name="Saída 2 2 3 3 14" xfId="31714" xr:uid="{3EC6E606-1A7B-4067-A30C-76A2DDA136A7}"/>
    <cellStyle name="Saída 2 2 3 3 15" xfId="31715" xr:uid="{CFE80DE2-DCFB-494F-9EC7-4C4D4F5D4816}"/>
    <cellStyle name="Saída 2 2 3 3 2" xfId="31716" xr:uid="{651B53D5-F9D5-4496-95A6-F43333D79C1E}"/>
    <cellStyle name="Saída 2 2 3 3 2 10" xfId="31717" xr:uid="{FEC737AA-4314-433C-9F74-357F98079A4C}"/>
    <cellStyle name="Saída 2 2 3 3 2 11" xfId="31718" xr:uid="{ED1A9643-7886-4449-A7B0-E4CDEA203C49}"/>
    <cellStyle name="Saída 2 2 3 3 2 2" xfId="31719" xr:uid="{9C3E42D1-FF45-4E5F-AB8C-0F0D18378966}"/>
    <cellStyle name="Saída 2 2 3 3 2 2 2" xfId="31720" xr:uid="{9DD223D0-2DB2-4E65-9F68-49514373DD36}"/>
    <cellStyle name="Saída 2 2 3 3 2 2 3" xfId="31721" xr:uid="{679F0AB1-650C-4B5E-9325-5696A8308D68}"/>
    <cellStyle name="Saída 2 2 3 3 2 2 4" xfId="31722" xr:uid="{89552AF4-4BF1-49CF-8A02-6D559B3172A7}"/>
    <cellStyle name="Saída 2 2 3 3 2 2 5" xfId="31723" xr:uid="{19912207-CCC3-48F5-8ADE-DF642FF679CC}"/>
    <cellStyle name="Saída 2 2 3 3 2 3" xfId="31724" xr:uid="{CCA75BEE-1ECB-4107-9D7B-CA3C989532FB}"/>
    <cellStyle name="Saída 2 2 3 3 2 3 2" xfId="31725" xr:uid="{3355E26B-403E-4FCF-AC18-A888EE3F9653}"/>
    <cellStyle name="Saída 2 2 3 3 2 3 3" xfId="31726" xr:uid="{E9900C66-37B6-4049-BBE3-8E1C97862C73}"/>
    <cellStyle name="Saída 2 2 3 3 2 3 4" xfId="31727" xr:uid="{D97EF365-C9E4-41F2-9D48-CADC5F6BF4AB}"/>
    <cellStyle name="Saída 2 2 3 3 2 3 5" xfId="31728" xr:uid="{A2242BA0-5C18-4A52-AFF9-03F24B0D72B4}"/>
    <cellStyle name="Saída 2 2 3 3 2 4" xfId="31729" xr:uid="{826121B8-E6C4-4B6D-B4B2-FB2C03A2B377}"/>
    <cellStyle name="Saída 2 2 3 3 2 4 2" xfId="31730" xr:uid="{BB3AA492-A14B-4F3A-A828-97CD27AB7629}"/>
    <cellStyle name="Saída 2 2 3 3 2 4 3" xfId="31731" xr:uid="{8B961769-3DD3-4842-B4ED-F5E19EB6BF82}"/>
    <cellStyle name="Saída 2 2 3 3 2 4 4" xfId="31732" xr:uid="{2AD106B0-28AF-430A-9EB8-633FCC1A4B6A}"/>
    <cellStyle name="Saída 2 2 3 3 2 4 5" xfId="31733" xr:uid="{28D85F36-D5E5-40DC-BF09-A160FAB3E907}"/>
    <cellStyle name="Saída 2 2 3 3 2 5" xfId="31734" xr:uid="{7DE82044-B73F-498D-85CB-781D590DB178}"/>
    <cellStyle name="Saída 2 2 3 3 2 5 2" xfId="31735" xr:uid="{8533A178-9208-47ED-A99F-C3ECE1F856C2}"/>
    <cellStyle name="Saída 2 2 3 3 2 5 3" xfId="31736" xr:uid="{A172BE0E-B62F-4924-BC65-DBEA7B68E6DF}"/>
    <cellStyle name="Saída 2 2 3 3 2 5 4" xfId="31737" xr:uid="{4394BAA4-AA79-447A-95AF-C19E4165EDF8}"/>
    <cellStyle name="Saída 2 2 3 3 2 5 5" xfId="31738" xr:uid="{99C07B2E-F146-4583-A59A-5F060A7400D6}"/>
    <cellStyle name="Saída 2 2 3 3 2 6" xfId="31739" xr:uid="{548C907E-37BB-4F8B-AC40-48CACB65FA2B}"/>
    <cellStyle name="Saída 2 2 3 3 2 6 2" xfId="31740" xr:uid="{4CF9D94F-CD6D-4CB5-9369-E8AD128451C8}"/>
    <cellStyle name="Saída 2 2 3 3 2 6 3" xfId="31741" xr:uid="{359046E7-D1D5-4422-B279-2078DFC180F9}"/>
    <cellStyle name="Saída 2 2 3 3 2 6 4" xfId="31742" xr:uid="{1FCE92DA-208E-4831-BF60-CE9D05924D7D}"/>
    <cellStyle name="Saída 2 2 3 3 2 6 5" xfId="31743" xr:uid="{C84F10BB-83B1-479F-A62B-59D962BDC895}"/>
    <cellStyle name="Saída 2 2 3 3 2 7" xfId="31744" xr:uid="{825C08AF-D3C5-4188-B79C-055FC4CB0BF5}"/>
    <cellStyle name="Saída 2 2 3 3 2 8" xfId="31745" xr:uid="{B47508F0-D0FC-4DD5-BA0D-5417C485B269}"/>
    <cellStyle name="Saída 2 2 3 3 2 9" xfId="31746" xr:uid="{76518077-F7CD-4242-8A3E-CE939D4FEFC5}"/>
    <cellStyle name="Saída 2 2 3 3 3" xfId="31747" xr:uid="{4BBB5E3B-1CE9-412E-B986-2DBCCC5F62CD}"/>
    <cellStyle name="Saída 2 2 3 3 3 10" xfId="31748" xr:uid="{CA630FA0-9AC2-4136-82C7-B69AE60A2C66}"/>
    <cellStyle name="Saída 2 2 3 3 3 11" xfId="31749" xr:uid="{91530F52-6778-4EA8-893F-D7C3F246C93B}"/>
    <cellStyle name="Saída 2 2 3 3 3 2" xfId="31750" xr:uid="{ECAF725C-06F6-4D6C-B334-6C386C3D02B3}"/>
    <cellStyle name="Saída 2 2 3 3 3 2 2" xfId="31751" xr:uid="{E7FA9F31-CDA6-4C33-8EA8-30BCB79BF337}"/>
    <cellStyle name="Saída 2 2 3 3 3 2 3" xfId="31752" xr:uid="{0AADD03E-0D46-4F25-B763-4773A8CE33C5}"/>
    <cellStyle name="Saída 2 2 3 3 3 2 4" xfId="31753" xr:uid="{8B6CADCE-F124-4185-83BE-A15627C121C8}"/>
    <cellStyle name="Saída 2 2 3 3 3 2 5" xfId="31754" xr:uid="{B8E355F2-D1D5-4E00-9872-580C4ADC1CD1}"/>
    <cellStyle name="Saída 2 2 3 3 3 3" xfId="31755" xr:uid="{FC31A942-80AD-4E6A-B03C-46B9FD02E2DA}"/>
    <cellStyle name="Saída 2 2 3 3 3 3 2" xfId="31756" xr:uid="{DB78C831-0082-4EB1-BEC4-69BC2C5036D8}"/>
    <cellStyle name="Saída 2 2 3 3 3 3 3" xfId="31757" xr:uid="{2DE8F8AB-8531-4710-8563-A72344901A82}"/>
    <cellStyle name="Saída 2 2 3 3 3 3 4" xfId="31758" xr:uid="{8969E863-6BFC-4195-8C68-DA264B49B202}"/>
    <cellStyle name="Saída 2 2 3 3 3 3 5" xfId="31759" xr:uid="{DF7808C1-FD82-4E68-A8EA-C2E05114D4AD}"/>
    <cellStyle name="Saída 2 2 3 3 3 4" xfId="31760" xr:uid="{69F76714-24FA-4C56-8A3A-C738DF44D6C8}"/>
    <cellStyle name="Saída 2 2 3 3 3 4 2" xfId="31761" xr:uid="{0BE3C78B-8B7A-4AB5-B6E9-058DD9DB35D3}"/>
    <cellStyle name="Saída 2 2 3 3 3 4 3" xfId="31762" xr:uid="{18FB338B-E2FD-4266-BC32-070F1C655170}"/>
    <cellStyle name="Saída 2 2 3 3 3 4 4" xfId="31763" xr:uid="{DB1670C4-5B08-4CFB-A7C0-04F0A4A96FAE}"/>
    <cellStyle name="Saída 2 2 3 3 3 4 5" xfId="31764" xr:uid="{36B9DB33-202D-47E8-BB04-92DD41F5F15C}"/>
    <cellStyle name="Saída 2 2 3 3 3 5" xfId="31765" xr:uid="{CEBC363C-3B62-4F51-AE9D-A29C95D771A6}"/>
    <cellStyle name="Saída 2 2 3 3 3 5 2" xfId="31766" xr:uid="{C52A91D0-F0F6-4441-BA00-BADC7F37BF05}"/>
    <cellStyle name="Saída 2 2 3 3 3 5 3" xfId="31767" xr:uid="{CD38ED2A-F9C9-4F5A-A65D-EC00B2DB9DE1}"/>
    <cellStyle name="Saída 2 2 3 3 3 5 4" xfId="31768" xr:uid="{2AFCC1B6-224B-46B3-9955-2E3A2CFAE432}"/>
    <cellStyle name="Saída 2 2 3 3 3 5 5" xfId="31769" xr:uid="{D9CE87AD-9AD4-4986-9E3F-A51C1957DFA8}"/>
    <cellStyle name="Saída 2 2 3 3 3 6" xfId="31770" xr:uid="{7884BE82-18CC-4D3B-8805-7086EABEA016}"/>
    <cellStyle name="Saída 2 2 3 3 3 6 2" xfId="31771" xr:uid="{3E6832E0-6A05-419F-9E96-EB5FF54F2E1E}"/>
    <cellStyle name="Saída 2 2 3 3 3 6 3" xfId="31772" xr:uid="{552B0A42-384B-4AFF-A2E6-685A603C508E}"/>
    <cellStyle name="Saída 2 2 3 3 3 6 4" xfId="31773" xr:uid="{E38F82E5-66C1-449E-8822-C32B6CF1B134}"/>
    <cellStyle name="Saída 2 2 3 3 3 6 5" xfId="31774" xr:uid="{CB915DE4-80EF-4C79-AA21-4061E99BD1F9}"/>
    <cellStyle name="Saída 2 2 3 3 3 7" xfId="31775" xr:uid="{ABE8332B-4862-4FD0-92B6-20CE9BCEB59B}"/>
    <cellStyle name="Saída 2 2 3 3 3 8" xfId="31776" xr:uid="{84B45A51-C206-4251-A9E0-7B4F6982A567}"/>
    <cellStyle name="Saída 2 2 3 3 3 9" xfId="31777" xr:uid="{244E50CC-6485-4EFF-A2E0-A4F1FC93DAD1}"/>
    <cellStyle name="Saída 2 2 3 3 4" xfId="31778" xr:uid="{6EC9758F-4B23-49CA-912B-8930793C27A6}"/>
    <cellStyle name="Saída 2 2 3 3 4 2" xfId="31779" xr:uid="{AC2D9A17-390B-4707-B045-4BCA5F45AD64}"/>
    <cellStyle name="Saída 2 2 3 3 4 3" xfId="31780" xr:uid="{093624E2-E1A4-4AF4-9FAB-7E511FB7C960}"/>
    <cellStyle name="Saída 2 2 3 3 4 4" xfId="31781" xr:uid="{6C98DB9A-3820-41A3-AD18-EE99461B1DB2}"/>
    <cellStyle name="Saída 2 2 3 3 4 5" xfId="31782" xr:uid="{538A4002-4221-4913-B58D-C93F83DCEF0E}"/>
    <cellStyle name="Saída 2 2 3 3 5" xfId="31783" xr:uid="{FE0B37E3-8142-4EC3-8F8B-BF016FFD6705}"/>
    <cellStyle name="Saída 2 2 3 3 5 2" xfId="31784" xr:uid="{A1A9D598-7430-4AF7-9D2C-900C0BE99C08}"/>
    <cellStyle name="Saída 2 2 3 3 5 3" xfId="31785" xr:uid="{A2C7C521-C83D-45DF-92DB-62A31021E2C0}"/>
    <cellStyle name="Saída 2 2 3 3 5 4" xfId="31786" xr:uid="{C2E46E88-AFAE-400C-B524-DBCFAACBA2FD}"/>
    <cellStyle name="Saída 2 2 3 3 5 5" xfId="31787" xr:uid="{BF6EA0D1-801F-4431-8E20-E5E1234229B6}"/>
    <cellStyle name="Saída 2 2 3 3 6" xfId="31788" xr:uid="{5B898CC4-BAEE-4299-8393-101263970756}"/>
    <cellStyle name="Saída 2 2 3 3 6 2" xfId="31789" xr:uid="{618C491D-B3EE-428D-BE76-F2472312E2F1}"/>
    <cellStyle name="Saída 2 2 3 3 6 3" xfId="31790" xr:uid="{766967D7-92BC-4402-BD4D-9C104A01F0B6}"/>
    <cellStyle name="Saída 2 2 3 3 6 4" xfId="31791" xr:uid="{47009E5A-BBEA-441C-8EFF-49E43E69A181}"/>
    <cellStyle name="Saída 2 2 3 3 6 5" xfId="31792" xr:uid="{EFFA3C75-54E2-4DA6-B216-9AFF942B2C92}"/>
    <cellStyle name="Saída 2 2 3 3 7" xfId="31793" xr:uid="{F3D15586-47F8-4055-89EE-791BDBFE5814}"/>
    <cellStyle name="Saída 2 2 3 3 7 2" xfId="31794" xr:uid="{56C553AD-D8EC-470A-804D-B69B8EF1D2B6}"/>
    <cellStyle name="Saída 2 2 3 3 7 3" xfId="31795" xr:uid="{D3A9683E-B407-41B1-B76D-A2EAD4D0D9AE}"/>
    <cellStyle name="Saída 2 2 3 3 7 4" xfId="31796" xr:uid="{8613DB01-09F3-4EF9-B93C-6CF5BFFE4107}"/>
    <cellStyle name="Saída 2 2 3 3 7 5" xfId="31797" xr:uid="{0780A6D1-A1DC-4CAB-AB1B-FBF5228D1795}"/>
    <cellStyle name="Saída 2 2 3 3 8" xfId="31798" xr:uid="{2B414898-9DA7-44D4-99E2-94DD225BB4A8}"/>
    <cellStyle name="Saída 2 2 3 3 8 2" xfId="31799" xr:uid="{96F63AB3-C2EB-452C-B08E-1DC3E7B8A6FF}"/>
    <cellStyle name="Saída 2 2 3 3 8 3" xfId="31800" xr:uid="{24BAA9F5-4EBD-4DCF-8EA7-57787F298545}"/>
    <cellStyle name="Saída 2 2 3 3 8 4" xfId="31801" xr:uid="{C65C39A9-DD1F-405B-AB49-6273BB22269B}"/>
    <cellStyle name="Saída 2 2 3 3 8 5" xfId="31802" xr:uid="{875C71E5-B609-4AAE-94CE-198C3AAADCF8}"/>
    <cellStyle name="Saída 2 2 3 3 9" xfId="31803" xr:uid="{7D82B03F-23F0-45BE-A981-961611AF8409}"/>
    <cellStyle name="Saída 2 2 3 4" xfId="31804" xr:uid="{96CC7A81-16A7-43E0-8AF8-A63247C76DDC}"/>
    <cellStyle name="Saída 2 2 3 4 10" xfId="31805" xr:uid="{6FE303BB-0D51-4472-9780-5539612055E6}"/>
    <cellStyle name="Saída 2 2 3 4 11" xfId="31806" xr:uid="{60DBF74D-9AD6-4BAF-A1D2-D3B33A984727}"/>
    <cellStyle name="Saída 2 2 3 4 2" xfId="31807" xr:uid="{967DD399-5DFE-4264-B406-039866A9E769}"/>
    <cellStyle name="Saída 2 2 3 4 2 2" xfId="31808" xr:uid="{6EBBFC53-76A9-405D-920D-C84774234922}"/>
    <cellStyle name="Saída 2 2 3 4 2 3" xfId="31809" xr:uid="{49485DF8-7310-40A1-B8C7-C34F03CA6F0C}"/>
    <cellStyle name="Saída 2 2 3 4 2 4" xfId="31810" xr:uid="{D9C89003-67DB-4866-94B3-5026F009E02D}"/>
    <cellStyle name="Saída 2 2 3 4 2 5" xfId="31811" xr:uid="{6B50D4CB-171B-4482-9C7A-AA88C791C310}"/>
    <cellStyle name="Saída 2 2 3 4 3" xfId="31812" xr:uid="{D65C23A1-35CB-4155-9E29-9E2EA2C44F1F}"/>
    <cellStyle name="Saída 2 2 3 4 3 2" xfId="31813" xr:uid="{728EDA1E-A946-4676-9950-E9F88E2F50FA}"/>
    <cellStyle name="Saída 2 2 3 4 3 3" xfId="31814" xr:uid="{F6B341E9-DEEF-4A12-BC34-866138BF15BA}"/>
    <cellStyle name="Saída 2 2 3 4 3 4" xfId="31815" xr:uid="{EF06DF57-8678-4DAB-8F1E-E33489415F68}"/>
    <cellStyle name="Saída 2 2 3 4 3 5" xfId="31816" xr:uid="{ECEB5A6E-FB2F-4638-8573-105114B9B3FE}"/>
    <cellStyle name="Saída 2 2 3 4 4" xfId="31817" xr:uid="{4482ACD6-D8EB-493B-A915-DD7618944423}"/>
    <cellStyle name="Saída 2 2 3 4 4 2" xfId="31818" xr:uid="{6E2032D6-A4BB-4BE4-817B-EB60F2905B81}"/>
    <cellStyle name="Saída 2 2 3 4 4 3" xfId="31819" xr:uid="{AC7762D1-F4E3-4965-8AAA-3F16219D46A7}"/>
    <cellStyle name="Saída 2 2 3 4 4 4" xfId="31820" xr:uid="{737CCA0F-C634-42E0-82FE-86668DAEF0F4}"/>
    <cellStyle name="Saída 2 2 3 4 4 5" xfId="31821" xr:uid="{FB82D9A0-F3F8-4E89-BE36-EC336C44F701}"/>
    <cellStyle name="Saída 2 2 3 4 5" xfId="31822" xr:uid="{99772C9B-6547-44DA-9B1B-B0CB441352A3}"/>
    <cellStyle name="Saída 2 2 3 4 5 2" xfId="31823" xr:uid="{B8739105-F773-4551-ADF2-6C847344B9BB}"/>
    <cellStyle name="Saída 2 2 3 4 5 3" xfId="31824" xr:uid="{DC4C0567-4B77-47FC-BE40-F01D03719B48}"/>
    <cellStyle name="Saída 2 2 3 4 5 4" xfId="31825" xr:uid="{433924D3-66F3-4787-9847-A28194D1F59E}"/>
    <cellStyle name="Saída 2 2 3 4 5 5" xfId="31826" xr:uid="{AA3CFD83-544E-4D0F-B6CF-D10E8699F7A4}"/>
    <cellStyle name="Saída 2 2 3 4 6" xfId="31827" xr:uid="{61690235-9C1D-4875-BCCC-6B615F2F1BB7}"/>
    <cellStyle name="Saída 2 2 3 4 6 2" xfId="31828" xr:uid="{90D35DA6-86BE-4A76-AA05-BDF26FE904D8}"/>
    <cellStyle name="Saída 2 2 3 4 6 3" xfId="31829" xr:uid="{91778CDE-4CF1-4E8C-BBF3-862916FB4C80}"/>
    <cellStyle name="Saída 2 2 3 4 6 4" xfId="31830" xr:uid="{64EDEAAE-C081-423F-9698-D64496FC3841}"/>
    <cellStyle name="Saída 2 2 3 4 6 5" xfId="31831" xr:uid="{E03FAE58-4F8B-4BC9-BC07-9219F410C345}"/>
    <cellStyle name="Saída 2 2 3 4 7" xfId="31832" xr:uid="{E5B1A73C-F18C-45E4-A0FD-F08A27BAF28F}"/>
    <cellStyle name="Saída 2 2 3 4 8" xfId="31833" xr:uid="{29836AB9-F731-4EDA-AB79-705423F7FAB8}"/>
    <cellStyle name="Saída 2 2 3 4 9" xfId="31834" xr:uid="{C8F4AD30-B774-4450-8744-3E416FACA935}"/>
    <cellStyle name="Saída 2 2 3 5" xfId="31835" xr:uid="{66A61084-041C-4D5D-9249-BFBBBE189FF4}"/>
    <cellStyle name="Saída 2 2 3 5 10" xfId="31836" xr:uid="{6496E7E9-FC17-4AD7-92A6-8D97BB3C941F}"/>
    <cellStyle name="Saída 2 2 3 5 11" xfId="31837" xr:uid="{7021810C-6125-49A5-91EF-DC09F9BD2541}"/>
    <cellStyle name="Saída 2 2 3 5 2" xfId="31838" xr:uid="{8029A9C0-5359-4D8E-92E2-61C3C8185811}"/>
    <cellStyle name="Saída 2 2 3 5 2 2" xfId="31839" xr:uid="{DF8EF984-03D2-4CC0-811C-C1FC9E7866C6}"/>
    <cellStyle name="Saída 2 2 3 5 2 3" xfId="31840" xr:uid="{E4342E70-3BB6-4972-9261-77BC18882F07}"/>
    <cellStyle name="Saída 2 2 3 5 2 4" xfId="31841" xr:uid="{A6D23B7B-4A97-4ECF-A661-8F041F8FC988}"/>
    <cellStyle name="Saída 2 2 3 5 2 5" xfId="31842" xr:uid="{37F5C356-CEAE-46B4-BC1B-D3A12CED7E09}"/>
    <cellStyle name="Saída 2 2 3 5 3" xfId="31843" xr:uid="{347765AA-A475-4C32-A0D1-49FCEB4019A8}"/>
    <cellStyle name="Saída 2 2 3 5 3 2" xfId="31844" xr:uid="{4AB80627-6924-4096-A898-D5CC2DF66C4D}"/>
    <cellStyle name="Saída 2 2 3 5 3 3" xfId="31845" xr:uid="{C5EA0BBB-40EA-4B59-A90E-03A94EAECB7C}"/>
    <cellStyle name="Saída 2 2 3 5 3 4" xfId="31846" xr:uid="{A7889866-4257-4E20-92E1-3ADED0B3D885}"/>
    <cellStyle name="Saída 2 2 3 5 3 5" xfId="31847" xr:uid="{FC6AE393-0B47-4EB5-B093-13395E1F3B4C}"/>
    <cellStyle name="Saída 2 2 3 5 4" xfId="31848" xr:uid="{9E0550E2-E038-4A8F-BBB0-8CE8D1AF6333}"/>
    <cellStyle name="Saída 2 2 3 5 4 2" xfId="31849" xr:uid="{4882B74D-375E-4E04-A40B-4E4461A141E3}"/>
    <cellStyle name="Saída 2 2 3 5 4 3" xfId="31850" xr:uid="{69208468-7BAD-4CB5-AE47-27DBCBBD93CC}"/>
    <cellStyle name="Saída 2 2 3 5 4 4" xfId="31851" xr:uid="{4DA81966-AFD7-493D-8CE0-157EE9366501}"/>
    <cellStyle name="Saída 2 2 3 5 4 5" xfId="31852" xr:uid="{02AD1255-A42A-4D6C-A3E7-E1AC21F3127C}"/>
    <cellStyle name="Saída 2 2 3 5 5" xfId="31853" xr:uid="{F938B67F-FC7F-43BB-9C9E-A47368986B1C}"/>
    <cellStyle name="Saída 2 2 3 5 5 2" xfId="31854" xr:uid="{9DDE3249-52A7-4099-AFA5-2DC9BD8B2E6F}"/>
    <cellStyle name="Saída 2 2 3 5 5 3" xfId="31855" xr:uid="{A8BA084D-74F2-49A3-8059-36636E6445E8}"/>
    <cellStyle name="Saída 2 2 3 5 5 4" xfId="31856" xr:uid="{F9E31CED-1A4E-40F8-B252-66A19940898A}"/>
    <cellStyle name="Saída 2 2 3 5 5 5" xfId="31857" xr:uid="{5357DBD3-2613-4870-9CA2-725DE5E99472}"/>
    <cellStyle name="Saída 2 2 3 5 6" xfId="31858" xr:uid="{40B0B699-E518-4A89-AA81-FA19FA65DDA3}"/>
    <cellStyle name="Saída 2 2 3 5 6 2" xfId="31859" xr:uid="{92F55170-D570-4B53-AA3A-D9C7858A605F}"/>
    <cellStyle name="Saída 2 2 3 5 6 3" xfId="31860" xr:uid="{E760163C-6B15-48ED-8876-AF47FBC51A37}"/>
    <cellStyle name="Saída 2 2 3 5 6 4" xfId="31861" xr:uid="{652FC214-37C8-498E-A15A-E31D897120A3}"/>
    <cellStyle name="Saída 2 2 3 5 6 5" xfId="31862" xr:uid="{95F6BBB8-4AB7-4425-9BB3-89AD37855188}"/>
    <cellStyle name="Saída 2 2 3 5 7" xfId="31863" xr:uid="{0D6311AB-34C1-43DF-BECF-A276020480C4}"/>
    <cellStyle name="Saída 2 2 3 5 8" xfId="31864" xr:uid="{73A395E2-1FDF-4DAA-BCEC-01B776C01D00}"/>
    <cellStyle name="Saída 2 2 3 5 9" xfId="31865" xr:uid="{78D9ACC7-CD06-4195-A0E7-D56F0D2D624D}"/>
    <cellStyle name="Saída 2 2 3 6" xfId="31866" xr:uid="{C704669A-67FC-47AA-B2F1-DF4D48226258}"/>
    <cellStyle name="Saída 2 2 3 6 10" xfId="31867" xr:uid="{97ED6BCC-35E5-4E2A-AF6F-79D7839B0BE4}"/>
    <cellStyle name="Saída 2 2 3 6 11" xfId="31868" xr:uid="{4D0F063C-ADE6-4209-9DF5-F01EBFCD8FE2}"/>
    <cellStyle name="Saída 2 2 3 6 2" xfId="31869" xr:uid="{1F01C2D5-67AC-4B02-990B-0D4E4F77A33F}"/>
    <cellStyle name="Saída 2 2 3 6 2 2" xfId="31870" xr:uid="{EE900897-DC9F-43D9-AD12-8F5C67905BF9}"/>
    <cellStyle name="Saída 2 2 3 6 2 3" xfId="31871" xr:uid="{AADBE182-98D1-4451-AD6B-4082BB7C88AE}"/>
    <cellStyle name="Saída 2 2 3 6 2 4" xfId="31872" xr:uid="{12D5CB98-0DEC-4BAA-A9DD-4453B0FA2217}"/>
    <cellStyle name="Saída 2 2 3 6 2 5" xfId="31873" xr:uid="{B3B51E8F-3BCF-4669-A1BF-F34881A2E94D}"/>
    <cellStyle name="Saída 2 2 3 6 3" xfId="31874" xr:uid="{E7A1E0CE-A1B9-47B8-82AB-EA28C4CBD9E6}"/>
    <cellStyle name="Saída 2 2 3 6 3 2" xfId="31875" xr:uid="{C72EFC83-CA93-4485-929C-9F4D695001CA}"/>
    <cellStyle name="Saída 2 2 3 6 3 3" xfId="31876" xr:uid="{5E3BF3BB-BDAA-4B33-A423-ED90201BE2B9}"/>
    <cellStyle name="Saída 2 2 3 6 3 4" xfId="31877" xr:uid="{1F645944-A878-486F-9EAB-9E19B0431A75}"/>
    <cellStyle name="Saída 2 2 3 6 3 5" xfId="31878" xr:uid="{82E59971-0A88-4F91-8B00-8F98D4373278}"/>
    <cellStyle name="Saída 2 2 3 6 4" xfId="31879" xr:uid="{C5498EBE-F0C8-4947-8F84-93A8C817F1A4}"/>
    <cellStyle name="Saída 2 2 3 6 4 2" xfId="31880" xr:uid="{C77EB698-82C6-4F6A-9821-05ECE998C44B}"/>
    <cellStyle name="Saída 2 2 3 6 4 3" xfId="31881" xr:uid="{EF39E745-9D68-41E3-A392-EB35DF971497}"/>
    <cellStyle name="Saída 2 2 3 6 4 4" xfId="31882" xr:uid="{D2FF0106-32D5-4F12-95F9-A7F9231056A8}"/>
    <cellStyle name="Saída 2 2 3 6 4 5" xfId="31883" xr:uid="{C910DF9B-C244-4CF2-A2A7-7E1106A588E2}"/>
    <cellStyle name="Saída 2 2 3 6 5" xfId="31884" xr:uid="{CAC486BF-412F-47F3-AD65-BF37683B3748}"/>
    <cellStyle name="Saída 2 2 3 6 5 2" xfId="31885" xr:uid="{2A1195E2-1A5F-4AA5-8A07-072D87F9CF2B}"/>
    <cellStyle name="Saída 2 2 3 6 5 3" xfId="31886" xr:uid="{B05AACAE-7D0C-4F8D-A6BB-6F2BCD221145}"/>
    <cellStyle name="Saída 2 2 3 6 5 4" xfId="31887" xr:uid="{181E3B7C-3670-45C9-BF2D-318605237A94}"/>
    <cellStyle name="Saída 2 2 3 6 5 5" xfId="31888" xr:uid="{C7B48D81-DCD2-4F5A-B99D-6B2082D17C41}"/>
    <cellStyle name="Saída 2 2 3 6 6" xfId="31889" xr:uid="{2CFAC380-759F-491B-9165-870A7713B0CF}"/>
    <cellStyle name="Saída 2 2 3 6 6 2" xfId="31890" xr:uid="{77A27909-343E-4378-9DA6-74FEF0108B9A}"/>
    <cellStyle name="Saída 2 2 3 6 6 3" xfId="31891" xr:uid="{139BD421-2C02-4B85-B5CB-FFC91A489FCA}"/>
    <cellStyle name="Saída 2 2 3 6 6 4" xfId="31892" xr:uid="{C9C2C834-8AEA-4147-BD84-01764090C7E8}"/>
    <cellStyle name="Saída 2 2 3 6 6 5" xfId="31893" xr:uid="{EF43C424-A550-4CBA-B2A9-B86CCAD7A29F}"/>
    <cellStyle name="Saída 2 2 3 6 7" xfId="31894" xr:uid="{77F37DB2-9277-421D-8D1E-42A55FDDB3B6}"/>
    <cellStyle name="Saída 2 2 3 6 8" xfId="31895" xr:uid="{AB45601E-A863-4DF0-AD2E-B38CDEB90839}"/>
    <cellStyle name="Saída 2 2 3 6 9" xfId="31896" xr:uid="{DE42A79C-1BC1-4D71-BEF0-A4111A66E10C}"/>
    <cellStyle name="Saída 2 2 3 7" xfId="31897" xr:uid="{5439520A-47E4-4E9F-9CC1-B49E2D20768F}"/>
    <cellStyle name="Saída 2 2 3 7 2" xfId="31898" xr:uid="{00BDC1C2-9E3A-4E98-8F2A-9099E55BD8D9}"/>
    <cellStyle name="Saída 2 2 3 7 3" xfId="31899" xr:uid="{7050E0F8-D9E1-447E-B8E8-3E9BD9C8916C}"/>
    <cellStyle name="Saída 2 2 3 7 4" xfId="31900" xr:uid="{C121062F-1AC1-43B8-92D0-AE3F12B53DA3}"/>
    <cellStyle name="Saída 2 2 3 7 5" xfId="31901" xr:uid="{3D7B2D96-7CD1-410B-9D2E-E8669E448856}"/>
    <cellStyle name="Saída 2 2 3 8" xfId="31902" xr:uid="{0A3842E6-457D-4DFC-9BB2-1CBE876FD43C}"/>
    <cellStyle name="Saída 2 2 3 8 2" xfId="31903" xr:uid="{ED94FAA4-B60C-4A4B-826E-DC26225C920E}"/>
    <cellStyle name="Saída 2 2 3 8 3" xfId="31904" xr:uid="{2EAA6A87-11E2-4F24-A2EB-13198C7A5A5D}"/>
    <cellStyle name="Saída 2 2 3 8 4" xfId="31905" xr:uid="{7CD87AAA-84EE-4050-931C-33E04E5E130F}"/>
    <cellStyle name="Saída 2 2 3 8 5" xfId="31906" xr:uid="{87105890-904A-45E7-879A-B0195E9175A2}"/>
    <cellStyle name="Saída 2 2 3 9" xfId="31907" xr:uid="{0AA4EADD-D453-4748-9BAF-2D4D10807E24}"/>
    <cellStyle name="Saída 2 2 3 9 2" xfId="31908" xr:uid="{FF3AD3D7-9176-4EF3-B598-363E652D16AE}"/>
    <cellStyle name="Saída 2 2 3 9 3" xfId="31909" xr:uid="{61A6B2ED-9243-42BD-B036-019282259E6F}"/>
    <cellStyle name="Saída 2 2 3 9 4" xfId="31910" xr:uid="{CE4BC690-C469-4D2E-8DAC-2089E7F0FCAC}"/>
    <cellStyle name="Saída 2 2 3 9 5" xfId="31911" xr:uid="{5CAC8CD4-39FB-4A39-A1CE-2AD19A39E4FA}"/>
    <cellStyle name="Saída 2 2 4" xfId="930" xr:uid="{E91AC5B9-A6B8-4630-8DD7-581E447B084D}"/>
    <cellStyle name="Saída 2 2 4 10" xfId="31912" xr:uid="{79D28592-C20E-4080-AEBC-B4CA1F53CF6B}"/>
    <cellStyle name="Saída 2 2 4 11" xfId="31913" xr:uid="{5C4ABE98-E094-4B2A-952C-AEEEBA6BA123}"/>
    <cellStyle name="Saída 2 2 4 12" xfId="31914" xr:uid="{E9AAB4E9-C077-423D-AA4E-91188A68B56C}"/>
    <cellStyle name="Saída 2 2 4 13" xfId="31915" xr:uid="{CC017F62-547B-4D60-9B42-2582A133F2AC}"/>
    <cellStyle name="Saída 2 2 4 14" xfId="31916" xr:uid="{06BC27CE-5AF3-4319-8D9B-B6B85B45B285}"/>
    <cellStyle name="Saída 2 2 4 15" xfId="31917" xr:uid="{347B7387-CE46-468A-BA09-7660D5F7C169}"/>
    <cellStyle name="Saída 2 2 4 2" xfId="31918" xr:uid="{98F08F7C-B09F-4E0E-B89B-2B775A3A7D4F}"/>
    <cellStyle name="Saída 2 2 4 2 10" xfId="31919" xr:uid="{B7097DAA-3545-425E-8955-918063D3FE23}"/>
    <cellStyle name="Saída 2 2 4 2 11" xfId="31920" xr:uid="{91031CE8-A327-4668-9427-795EAE894362}"/>
    <cellStyle name="Saída 2 2 4 2 2" xfId="31921" xr:uid="{1368C424-72D8-43D5-8185-95005C979B02}"/>
    <cellStyle name="Saída 2 2 4 2 2 2" xfId="31922" xr:uid="{55F5F955-7783-4AF1-AA87-D52DF6C38EB5}"/>
    <cellStyle name="Saída 2 2 4 2 2 3" xfId="31923" xr:uid="{EF521D82-026F-4760-98CF-3A7CAB19A6DD}"/>
    <cellStyle name="Saída 2 2 4 2 2 4" xfId="31924" xr:uid="{C88807BA-0C5F-468D-91AC-633CAB207D68}"/>
    <cellStyle name="Saída 2 2 4 2 2 5" xfId="31925" xr:uid="{CF9F32EF-606D-4031-BE19-5C56672C2024}"/>
    <cellStyle name="Saída 2 2 4 2 3" xfId="31926" xr:uid="{C8EC0C0C-0991-4B52-93BE-A2E148889251}"/>
    <cellStyle name="Saída 2 2 4 2 3 2" xfId="31927" xr:uid="{BF935D88-070A-438F-A21A-A8143C4DB9A3}"/>
    <cellStyle name="Saída 2 2 4 2 3 3" xfId="31928" xr:uid="{F27AD8CF-AE28-495C-B8F0-33FF3ADC623F}"/>
    <cellStyle name="Saída 2 2 4 2 3 4" xfId="31929" xr:uid="{42AE38E9-6760-4028-B2A9-3159D0FA59DE}"/>
    <cellStyle name="Saída 2 2 4 2 3 5" xfId="31930" xr:uid="{7490198E-7907-46FE-90D1-12599509B189}"/>
    <cellStyle name="Saída 2 2 4 2 4" xfId="31931" xr:uid="{5E22C1C5-0C97-4AC6-928E-043347CC0519}"/>
    <cellStyle name="Saída 2 2 4 2 4 2" xfId="31932" xr:uid="{FC365B21-90B6-4B9A-A022-75CE3CFC11D7}"/>
    <cellStyle name="Saída 2 2 4 2 4 3" xfId="31933" xr:uid="{397C2BC5-2469-4C68-AD7B-289EE1F8DEAB}"/>
    <cellStyle name="Saída 2 2 4 2 4 4" xfId="31934" xr:uid="{C6BBD35D-05E2-4FD9-8A18-29A37B64CE05}"/>
    <cellStyle name="Saída 2 2 4 2 4 5" xfId="31935" xr:uid="{50CA30BA-2805-4E24-8F30-B0E7557B6E96}"/>
    <cellStyle name="Saída 2 2 4 2 5" xfId="31936" xr:uid="{9A21A589-5B2B-4F49-A97D-3FA50BFB0B5F}"/>
    <cellStyle name="Saída 2 2 4 2 5 2" xfId="31937" xr:uid="{53F3AE2C-9331-4F7B-A66E-58B142E31890}"/>
    <cellStyle name="Saída 2 2 4 2 5 3" xfId="31938" xr:uid="{374A2AB2-7B8D-4B14-BCD1-B9B52E95E309}"/>
    <cellStyle name="Saída 2 2 4 2 5 4" xfId="31939" xr:uid="{37A46792-B45E-4617-B5B0-5BF6E85B4335}"/>
    <cellStyle name="Saída 2 2 4 2 5 5" xfId="31940" xr:uid="{6A3FDF90-C45E-4FB4-8229-BFB52E77AD02}"/>
    <cellStyle name="Saída 2 2 4 2 6" xfId="31941" xr:uid="{828D7759-5C32-4AEE-B91C-860D98D23BB1}"/>
    <cellStyle name="Saída 2 2 4 2 6 2" xfId="31942" xr:uid="{5412D054-D0E0-43D1-906C-93D40B40891C}"/>
    <cellStyle name="Saída 2 2 4 2 6 3" xfId="31943" xr:uid="{80BED5EE-C850-4BF0-9898-6E20F728828B}"/>
    <cellStyle name="Saída 2 2 4 2 6 4" xfId="31944" xr:uid="{A227E96F-4070-4636-9455-0CEEF51EEED6}"/>
    <cellStyle name="Saída 2 2 4 2 6 5" xfId="31945" xr:uid="{C4C59DF1-F6AB-494F-92EE-8C6A9DE6BAE9}"/>
    <cellStyle name="Saída 2 2 4 2 7" xfId="31946" xr:uid="{9EC8BF8D-8C42-41B0-B4B8-4A2F8AE4D7DC}"/>
    <cellStyle name="Saída 2 2 4 2 8" xfId="31947" xr:uid="{42CB7541-5A3B-40B9-B8A7-06234831D0EC}"/>
    <cellStyle name="Saída 2 2 4 2 9" xfId="31948" xr:uid="{C4CFBA12-E5FA-483F-ABA7-E1B2C4324E02}"/>
    <cellStyle name="Saída 2 2 4 3" xfId="31949" xr:uid="{851250C3-134A-485F-9ACC-63FD4C816D0B}"/>
    <cellStyle name="Saída 2 2 4 3 10" xfId="31950" xr:uid="{1BA17019-7D85-4B10-9587-10A9327323FB}"/>
    <cellStyle name="Saída 2 2 4 3 11" xfId="31951" xr:uid="{49FF2801-21EC-4D6F-99AD-EA5715CB44B4}"/>
    <cellStyle name="Saída 2 2 4 3 2" xfId="31952" xr:uid="{85F91C14-5D4F-49E5-94D2-24FBB6435A12}"/>
    <cellStyle name="Saída 2 2 4 3 2 2" xfId="31953" xr:uid="{2974435C-F3AA-4AC4-8B0C-BA5C8F639A8D}"/>
    <cellStyle name="Saída 2 2 4 3 2 3" xfId="31954" xr:uid="{C430F302-0954-47B7-915B-46DB90884E0D}"/>
    <cellStyle name="Saída 2 2 4 3 2 4" xfId="31955" xr:uid="{7095CC66-37D4-4050-A767-E56F90504466}"/>
    <cellStyle name="Saída 2 2 4 3 2 5" xfId="31956" xr:uid="{34784B10-F0B6-4202-BA1D-45D6F734D28A}"/>
    <cellStyle name="Saída 2 2 4 3 3" xfId="31957" xr:uid="{44DE25DF-9F11-4D86-816E-F1E2F74F803E}"/>
    <cellStyle name="Saída 2 2 4 3 3 2" xfId="31958" xr:uid="{E4BA783E-B595-4416-A33A-A893A4EE48BC}"/>
    <cellStyle name="Saída 2 2 4 3 3 3" xfId="31959" xr:uid="{F56249E9-90AB-4698-AC93-B9CD3E366BFB}"/>
    <cellStyle name="Saída 2 2 4 3 3 4" xfId="31960" xr:uid="{7BD8E846-DAD8-4E59-A12C-0B3F2411AF6C}"/>
    <cellStyle name="Saída 2 2 4 3 3 5" xfId="31961" xr:uid="{E51C45E7-7AFE-4959-A81F-CE4F7536037A}"/>
    <cellStyle name="Saída 2 2 4 3 4" xfId="31962" xr:uid="{0C8C4D0A-50BA-477D-87A9-B4E1028D2C95}"/>
    <cellStyle name="Saída 2 2 4 3 4 2" xfId="31963" xr:uid="{02FC1134-2AFC-43DE-82B9-5004D3314192}"/>
    <cellStyle name="Saída 2 2 4 3 4 3" xfId="31964" xr:uid="{A1236833-4DC9-40C2-B0DA-08DAF8693A30}"/>
    <cellStyle name="Saída 2 2 4 3 4 4" xfId="31965" xr:uid="{0DA1F25C-13F1-499C-A4DA-2FDC8525A308}"/>
    <cellStyle name="Saída 2 2 4 3 4 5" xfId="31966" xr:uid="{57A67D26-EC80-410E-9F30-F396AA49D2A4}"/>
    <cellStyle name="Saída 2 2 4 3 5" xfId="31967" xr:uid="{3A0127A4-EB28-4160-B450-C312B361B72F}"/>
    <cellStyle name="Saída 2 2 4 3 5 2" xfId="31968" xr:uid="{498BDA5C-4042-42FA-AAAD-29CA6E9C458E}"/>
    <cellStyle name="Saída 2 2 4 3 5 3" xfId="31969" xr:uid="{0CB16B2C-8F5C-4EDF-95BC-8BC696939B96}"/>
    <cellStyle name="Saída 2 2 4 3 5 4" xfId="31970" xr:uid="{49170788-55D8-44B7-8ACB-EEAB69F7EE02}"/>
    <cellStyle name="Saída 2 2 4 3 5 5" xfId="31971" xr:uid="{34DBBB12-8091-4443-BC23-2CC0D5DF94CB}"/>
    <cellStyle name="Saída 2 2 4 3 6" xfId="31972" xr:uid="{D7959A1D-86D2-458E-9F23-CBF411B360A0}"/>
    <cellStyle name="Saída 2 2 4 3 6 2" xfId="31973" xr:uid="{47F9B644-4802-4731-8D55-FC04E2078449}"/>
    <cellStyle name="Saída 2 2 4 3 6 3" xfId="31974" xr:uid="{E43E48DB-2547-487F-B429-EFFAE1F7197F}"/>
    <cellStyle name="Saída 2 2 4 3 6 4" xfId="31975" xr:uid="{D02E1751-742B-4AA1-84A5-3184A90AA8C1}"/>
    <cellStyle name="Saída 2 2 4 3 6 5" xfId="31976" xr:uid="{C945011C-D576-4986-8D06-3D4322B686EC}"/>
    <cellStyle name="Saída 2 2 4 3 7" xfId="31977" xr:uid="{12A756CD-CB11-43F4-88B3-B23658DA6EA1}"/>
    <cellStyle name="Saída 2 2 4 3 8" xfId="31978" xr:uid="{39208D5A-4E97-405C-9F6E-056977A5D50C}"/>
    <cellStyle name="Saída 2 2 4 3 9" xfId="31979" xr:uid="{2D972E51-F4D0-4CFD-98ED-7B58D15AF8A7}"/>
    <cellStyle name="Saída 2 2 4 4" xfId="31980" xr:uid="{2AAF8A6D-322C-4C3D-8C35-CBDD73E93A86}"/>
    <cellStyle name="Saída 2 2 4 4 2" xfId="31981" xr:uid="{33E44C23-08C8-4375-AB5E-96D6127AC4D8}"/>
    <cellStyle name="Saída 2 2 4 4 3" xfId="31982" xr:uid="{4CA255AC-690A-477F-BC46-D54C790B4615}"/>
    <cellStyle name="Saída 2 2 4 4 4" xfId="31983" xr:uid="{236ED1BC-201A-42F6-B8DB-F8C781EF6786}"/>
    <cellStyle name="Saída 2 2 4 4 5" xfId="31984" xr:uid="{3A5E0571-F951-4780-B3F7-9FE41B47F71E}"/>
    <cellStyle name="Saída 2 2 4 5" xfId="31985" xr:uid="{90D9E38F-A566-4B4E-BC9C-B60E609F4343}"/>
    <cellStyle name="Saída 2 2 4 5 2" xfId="31986" xr:uid="{7CDDE745-8664-4939-A746-3AF17C3091B8}"/>
    <cellStyle name="Saída 2 2 4 5 3" xfId="31987" xr:uid="{D4B62145-C9A7-4D60-87B0-68F242ABDBC7}"/>
    <cellStyle name="Saída 2 2 4 5 4" xfId="31988" xr:uid="{247DF14F-E3A7-43CF-8835-F57DFE132198}"/>
    <cellStyle name="Saída 2 2 4 5 5" xfId="31989" xr:uid="{A98FE0EB-7C36-4868-82F6-8BF001B0C861}"/>
    <cellStyle name="Saída 2 2 4 6" xfId="31990" xr:uid="{14CC5640-A0FC-4A4F-8D1A-06111CADB65F}"/>
    <cellStyle name="Saída 2 2 4 6 2" xfId="31991" xr:uid="{EF7A9C6E-EB08-4748-B792-00E3D3237711}"/>
    <cellStyle name="Saída 2 2 4 6 3" xfId="31992" xr:uid="{589B173F-7122-4BF1-BB7E-ABBF9B10DD16}"/>
    <cellStyle name="Saída 2 2 4 6 4" xfId="31993" xr:uid="{0E5FE828-5F7C-4F02-ADC8-025019795853}"/>
    <cellStyle name="Saída 2 2 4 6 5" xfId="31994" xr:uid="{D76D29E8-8048-4FD5-A0B7-43DBD533B1CF}"/>
    <cellStyle name="Saída 2 2 4 7" xfId="31995" xr:uid="{CFCE34FC-BD36-4817-BE5B-2F4BC66AA88F}"/>
    <cellStyle name="Saída 2 2 4 7 2" xfId="31996" xr:uid="{5C48D4A9-C86B-4FE0-84FA-78391E1C9E77}"/>
    <cellStyle name="Saída 2 2 4 7 3" xfId="31997" xr:uid="{0B8DDB55-4E93-4C2E-A648-1968A03E1CBA}"/>
    <cellStyle name="Saída 2 2 4 7 4" xfId="31998" xr:uid="{96419850-A834-49C3-BDFE-4386E8A07ADF}"/>
    <cellStyle name="Saída 2 2 4 7 5" xfId="31999" xr:uid="{67108676-DF8E-438A-9963-EA5341A1EE10}"/>
    <cellStyle name="Saída 2 2 4 8" xfId="32000" xr:uid="{428AE146-D983-4DD2-99C6-1774077F4DE0}"/>
    <cellStyle name="Saída 2 2 4 8 2" xfId="32001" xr:uid="{C686100B-622F-4297-A246-7201261AF22D}"/>
    <cellStyle name="Saída 2 2 4 8 3" xfId="32002" xr:uid="{9C762D5D-B73E-479D-83F6-3F285D319811}"/>
    <cellStyle name="Saída 2 2 4 8 4" xfId="32003" xr:uid="{0490D60E-9E56-421A-A362-1F2915761C03}"/>
    <cellStyle name="Saída 2 2 4 8 5" xfId="32004" xr:uid="{FB8F3D34-8541-41D5-9580-72CF9970032F}"/>
    <cellStyle name="Saída 2 2 4 9" xfId="32005" xr:uid="{F063EDD1-CE42-4D8B-ACB4-5C4F7A12D3EE}"/>
    <cellStyle name="Saída 2 2 5" xfId="32006" xr:uid="{F17C7594-5201-451A-8EC9-C5E966BB1F8B}"/>
    <cellStyle name="Saída 2 2 5 10" xfId="32007" xr:uid="{2DDC0B62-D238-4D8F-925B-2AA8515E10D2}"/>
    <cellStyle name="Saída 2 2 5 11" xfId="32008" xr:uid="{8D98F25E-8661-4217-9D54-81E1F6BA845D}"/>
    <cellStyle name="Saída 2 2 5 2" xfId="32009" xr:uid="{DE570427-0AF1-48C3-AA7A-EDB54BC32734}"/>
    <cellStyle name="Saída 2 2 5 2 2" xfId="32010" xr:uid="{66F3BCAB-B1C5-4AA4-BB63-36B633E976CB}"/>
    <cellStyle name="Saída 2 2 5 2 3" xfId="32011" xr:uid="{193C7A05-1E51-4703-8CC6-1B02D65D63A4}"/>
    <cellStyle name="Saída 2 2 5 2 4" xfId="32012" xr:uid="{C1E9E09C-3CC4-4DDF-9202-AC23496D6033}"/>
    <cellStyle name="Saída 2 2 5 2 5" xfId="32013" xr:uid="{25799736-FCD8-4762-B239-137E99570348}"/>
    <cellStyle name="Saída 2 2 5 3" xfId="32014" xr:uid="{61F50034-8203-46E2-AD08-4E71F0C11EBA}"/>
    <cellStyle name="Saída 2 2 5 3 2" xfId="32015" xr:uid="{FC237218-7E5D-41F0-BE61-2E710F8B6AA1}"/>
    <cellStyle name="Saída 2 2 5 3 3" xfId="32016" xr:uid="{31DCE9F2-19E5-4D2E-8A26-EA21661A996E}"/>
    <cellStyle name="Saída 2 2 5 3 4" xfId="32017" xr:uid="{03508972-9DC7-4EDD-AE82-CEE9D3E7D5B5}"/>
    <cellStyle name="Saída 2 2 5 3 5" xfId="32018" xr:uid="{6E5F55F3-7863-4D8F-BF17-B13A2768B841}"/>
    <cellStyle name="Saída 2 2 5 4" xfId="32019" xr:uid="{84B9AAC8-D9DD-44CC-8014-7F1DC66D61D8}"/>
    <cellStyle name="Saída 2 2 5 4 2" xfId="32020" xr:uid="{5ADBD525-1AD5-480F-B4D8-9428038ACB7F}"/>
    <cellStyle name="Saída 2 2 5 4 3" xfId="32021" xr:uid="{F70D7580-E74D-45D5-BE39-1E70A7AC2A03}"/>
    <cellStyle name="Saída 2 2 5 4 4" xfId="32022" xr:uid="{1D474A5E-73CC-4CB4-BD52-FB0A225CBA44}"/>
    <cellStyle name="Saída 2 2 5 4 5" xfId="32023" xr:uid="{85F7B123-F5DB-4AFE-8040-CB19D9EA0F61}"/>
    <cellStyle name="Saída 2 2 5 5" xfId="32024" xr:uid="{DFD7C2F9-60BF-4C42-B218-05127A4DC3F5}"/>
    <cellStyle name="Saída 2 2 5 5 2" xfId="32025" xr:uid="{7A29FF3F-E8EF-4409-AC58-AA3DF3445E2C}"/>
    <cellStyle name="Saída 2 2 5 5 3" xfId="32026" xr:uid="{9F4EE8A4-CFB6-4C98-BAAF-BF05AEB7CB33}"/>
    <cellStyle name="Saída 2 2 5 5 4" xfId="32027" xr:uid="{99B96AD9-7BE2-4861-9496-66F2BB21E371}"/>
    <cellStyle name="Saída 2 2 5 5 5" xfId="32028" xr:uid="{6F213030-186B-46F0-BA84-19BCFBBC78F2}"/>
    <cellStyle name="Saída 2 2 5 6" xfId="32029" xr:uid="{080A87F6-3091-4158-BF3D-6B0C1BB4A4F0}"/>
    <cellStyle name="Saída 2 2 5 6 2" xfId="32030" xr:uid="{141D1D78-90A2-4FB0-8026-4BEC32901815}"/>
    <cellStyle name="Saída 2 2 5 6 3" xfId="32031" xr:uid="{A9A14047-B556-4B9D-B4DC-5E04B86B701F}"/>
    <cellStyle name="Saída 2 2 5 6 4" xfId="32032" xr:uid="{BDBC2F7F-BEC0-45B5-98E7-A600CB0D010B}"/>
    <cellStyle name="Saída 2 2 5 6 5" xfId="32033" xr:uid="{55B49BA7-C466-4287-A35C-34680AAC6C0C}"/>
    <cellStyle name="Saída 2 2 5 7" xfId="32034" xr:uid="{6DDEA03B-C831-4176-A754-B96D816AEBBA}"/>
    <cellStyle name="Saída 2 2 5 8" xfId="32035" xr:uid="{BB794189-0847-4859-BA26-1802829AD476}"/>
    <cellStyle name="Saída 2 2 5 9" xfId="32036" xr:uid="{4F5EF747-BC05-49A6-9D55-E7530314D299}"/>
    <cellStyle name="Saída 2 2 6" xfId="32037" xr:uid="{65B9D63E-913D-440E-8D55-DC206FFE07B0}"/>
    <cellStyle name="Saída 2 2 6 10" xfId="32038" xr:uid="{306A9314-2AD5-441E-824A-3EFC4B62DF5D}"/>
    <cellStyle name="Saída 2 2 6 11" xfId="32039" xr:uid="{C7FA80C3-1002-4457-91D5-0E28CFF1742D}"/>
    <cellStyle name="Saída 2 2 6 2" xfId="32040" xr:uid="{1DE51FD2-011F-4FEE-863D-598C79D40ED5}"/>
    <cellStyle name="Saída 2 2 6 2 2" xfId="32041" xr:uid="{8FA0B5B0-23C0-4948-BB9F-CAD0141764B9}"/>
    <cellStyle name="Saída 2 2 6 2 3" xfId="32042" xr:uid="{256AFA75-82CB-448A-819C-8C263D804237}"/>
    <cellStyle name="Saída 2 2 6 2 4" xfId="32043" xr:uid="{8F96460A-E5A4-4ACD-A854-384BB0287BF3}"/>
    <cellStyle name="Saída 2 2 6 2 5" xfId="32044" xr:uid="{F9DEC66D-635D-43B6-8515-0DDB7C22FB9D}"/>
    <cellStyle name="Saída 2 2 6 3" xfId="32045" xr:uid="{80B3CB40-D58B-4DFE-9464-27308E20AF0F}"/>
    <cellStyle name="Saída 2 2 6 3 2" xfId="32046" xr:uid="{31A5F08D-6C5C-4976-97B3-9ACF6DBDABB8}"/>
    <cellStyle name="Saída 2 2 6 3 3" xfId="32047" xr:uid="{DE055BB0-BF6D-4D12-B70F-859D7F5FF4D7}"/>
    <cellStyle name="Saída 2 2 6 3 4" xfId="32048" xr:uid="{BCFC71E7-6FD6-44F0-87E1-43795644FE2F}"/>
    <cellStyle name="Saída 2 2 6 3 5" xfId="32049" xr:uid="{F2DB9B56-3D9D-4ADD-ACDE-0C0F36E6F2DD}"/>
    <cellStyle name="Saída 2 2 6 4" xfId="32050" xr:uid="{E8C5AAE8-B3E8-44D8-A0A3-2F1D1B4CD9C1}"/>
    <cellStyle name="Saída 2 2 6 4 2" xfId="32051" xr:uid="{675CA6D7-5E6A-41BE-A8EE-02D6ED80466C}"/>
    <cellStyle name="Saída 2 2 6 4 3" xfId="32052" xr:uid="{8A0086E8-B6F0-4649-90E7-2062C640882E}"/>
    <cellStyle name="Saída 2 2 6 4 4" xfId="32053" xr:uid="{9AEE206C-6A7D-43C5-9ABE-AEE133FEC09E}"/>
    <cellStyle name="Saída 2 2 6 4 5" xfId="32054" xr:uid="{8404F596-D9B6-42B6-A5BE-832C6897E659}"/>
    <cellStyle name="Saída 2 2 6 5" xfId="32055" xr:uid="{5F8A47CF-BB71-466F-A9C0-CAC135E58FD3}"/>
    <cellStyle name="Saída 2 2 6 5 2" xfId="32056" xr:uid="{C435A093-A30F-428A-AF98-260C67FBD13B}"/>
    <cellStyle name="Saída 2 2 6 5 3" xfId="32057" xr:uid="{6F4665FA-611E-44B0-8343-852D7A18DC82}"/>
    <cellStyle name="Saída 2 2 6 5 4" xfId="32058" xr:uid="{317FE059-6868-4E4C-91D4-7F174B225EE9}"/>
    <cellStyle name="Saída 2 2 6 5 5" xfId="32059" xr:uid="{11004BE4-C38B-47EB-A22C-5B70D769F78F}"/>
    <cellStyle name="Saída 2 2 6 6" xfId="32060" xr:uid="{67D614AB-B50D-4CFE-9E72-08C75984D233}"/>
    <cellStyle name="Saída 2 2 6 6 2" xfId="32061" xr:uid="{2287F69E-4D09-4E6C-B629-AA8861D61FF5}"/>
    <cellStyle name="Saída 2 2 6 6 3" xfId="32062" xr:uid="{10DBF3C4-ACDB-4E07-AAE2-A6BEB3776322}"/>
    <cellStyle name="Saída 2 2 6 6 4" xfId="32063" xr:uid="{2DFAAAB3-2FC1-42DD-AAFA-A913172AFDAC}"/>
    <cellStyle name="Saída 2 2 6 6 5" xfId="32064" xr:uid="{4291EDC2-3EB1-445E-9D3C-FBB92C6959C2}"/>
    <cellStyle name="Saída 2 2 6 7" xfId="32065" xr:uid="{961930C4-E38D-4F62-AA96-91508C8C06B1}"/>
    <cellStyle name="Saída 2 2 6 8" xfId="32066" xr:uid="{4CCC2652-BCD9-47F7-A45B-8D53FDBD529F}"/>
    <cellStyle name="Saída 2 2 6 9" xfId="32067" xr:uid="{FB82290E-FC34-4688-8175-F069B7179368}"/>
    <cellStyle name="Saída 2 2 7" xfId="32068" xr:uid="{106B6DA0-0234-4758-9DF8-3A7720E4FAE4}"/>
    <cellStyle name="Saída 2 2 7 10" xfId="32069" xr:uid="{933509D3-ED6C-41A7-AC34-61B15D7DA150}"/>
    <cellStyle name="Saída 2 2 7 11" xfId="32070" xr:uid="{A36CCF4E-49DF-4EA4-B98E-42355BBC2891}"/>
    <cellStyle name="Saída 2 2 7 2" xfId="32071" xr:uid="{C4135A5C-0C21-4DAD-9683-B48CFFCE4976}"/>
    <cellStyle name="Saída 2 2 7 2 2" xfId="32072" xr:uid="{6BE64C6F-F343-49CC-A71B-6C1096BB386D}"/>
    <cellStyle name="Saída 2 2 7 2 3" xfId="32073" xr:uid="{3DDA7350-5D6C-434F-BB4C-98640E7E103D}"/>
    <cellStyle name="Saída 2 2 7 2 4" xfId="32074" xr:uid="{74FDADAD-249C-4490-86BB-FDB25694513F}"/>
    <cellStyle name="Saída 2 2 7 2 5" xfId="32075" xr:uid="{DDF29862-EE7F-400D-B64B-420543BF7FF0}"/>
    <cellStyle name="Saída 2 2 7 3" xfId="32076" xr:uid="{7D18CECE-01BD-44C3-9301-DE54517D1C66}"/>
    <cellStyle name="Saída 2 2 7 3 2" xfId="32077" xr:uid="{4A4A3964-6B3B-4390-A926-77AE395742B9}"/>
    <cellStyle name="Saída 2 2 7 3 3" xfId="32078" xr:uid="{AB1EAEC1-413A-4C02-85C3-5E2286CB28A8}"/>
    <cellStyle name="Saída 2 2 7 3 4" xfId="32079" xr:uid="{3D3AB4B9-1595-4EB1-A187-01DA8E0DFC2D}"/>
    <cellStyle name="Saída 2 2 7 3 5" xfId="32080" xr:uid="{69AB89AB-6947-402B-9313-67DC2C7F438D}"/>
    <cellStyle name="Saída 2 2 7 4" xfId="32081" xr:uid="{994EF411-180F-4CA7-A6F2-D93C83341B00}"/>
    <cellStyle name="Saída 2 2 7 4 2" xfId="32082" xr:uid="{AAA0842A-032D-413C-BE7B-23043C5DE25F}"/>
    <cellStyle name="Saída 2 2 7 4 3" xfId="32083" xr:uid="{AAF390E8-4C10-49EF-A600-69351423E7BA}"/>
    <cellStyle name="Saída 2 2 7 4 4" xfId="32084" xr:uid="{0A4764E0-4A97-4863-B965-C56ADA6CFC7B}"/>
    <cellStyle name="Saída 2 2 7 4 5" xfId="32085" xr:uid="{5727FD16-CECB-4008-821A-4343EDA325C7}"/>
    <cellStyle name="Saída 2 2 7 5" xfId="32086" xr:uid="{A79195E7-F530-4A0F-BE7C-908BD545FC54}"/>
    <cellStyle name="Saída 2 2 7 5 2" xfId="32087" xr:uid="{00911E7B-E5DA-4FA2-9A90-F019EDA09FA7}"/>
    <cellStyle name="Saída 2 2 7 5 3" xfId="32088" xr:uid="{4664609C-6264-479F-9CAA-90964E5244CB}"/>
    <cellStyle name="Saída 2 2 7 5 4" xfId="32089" xr:uid="{C8171E94-2122-43E8-B0E7-A48EF599F0E1}"/>
    <cellStyle name="Saída 2 2 7 5 5" xfId="32090" xr:uid="{0D13BE7F-B75C-45CF-85B2-991252E31AC7}"/>
    <cellStyle name="Saída 2 2 7 6" xfId="32091" xr:uid="{07B8C7A8-45D9-4909-B7C5-B643471F558F}"/>
    <cellStyle name="Saída 2 2 7 6 2" xfId="32092" xr:uid="{FF9209B4-3F79-451F-86B3-7D6001D4FC01}"/>
    <cellStyle name="Saída 2 2 7 6 3" xfId="32093" xr:uid="{0602D042-AA1F-4516-B83B-FCB12DBA5001}"/>
    <cellStyle name="Saída 2 2 7 6 4" xfId="32094" xr:uid="{9F1B4400-70B2-4344-8C2F-1ED6F4727460}"/>
    <cellStyle name="Saída 2 2 7 6 5" xfId="32095" xr:uid="{B0F08CC8-5022-44F7-9CD5-A255D722FF2D}"/>
    <cellStyle name="Saída 2 2 7 7" xfId="32096" xr:uid="{AA0F6012-A8DE-42D1-8761-2FDF7D9A42E5}"/>
    <cellStyle name="Saída 2 2 7 8" xfId="32097" xr:uid="{2E7F2A73-7FCC-40C7-BF99-3D63FE1EEE5E}"/>
    <cellStyle name="Saída 2 2 7 9" xfId="32098" xr:uid="{ED78E553-1BA3-4A6E-A0C9-DCEEBACAA048}"/>
    <cellStyle name="Saída 2 2 8" xfId="32099" xr:uid="{BF3FD08A-741E-4610-9A3A-950DB2C42828}"/>
    <cellStyle name="Saída 2 2 8 2" xfId="32100" xr:uid="{62B480E6-A92C-4814-8353-2D7B2F3092CE}"/>
    <cellStyle name="Saída 2 2 8 3" xfId="32101" xr:uid="{A9502D10-F51A-4F69-A201-CF4DCC4BE95E}"/>
    <cellStyle name="Saída 2 2 8 4" xfId="32102" xr:uid="{A32EE2E1-CACC-4AEA-91AE-226D6AA70F94}"/>
    <cellStyle name="Saída 2 2 8 5" xfId="32103" xr:uid="{F9272E4A-0A91-4647-8D61-5CBB1879C5C4}"/>
    <cellStyle name="Saída 2 2 9" xfId="32104" xr:uid="{F50220B9-2A95-49AA-991C-80A5C86E1551}"/>
    <cellStyle name="Saída 2 2 9 2" xfId="32105" xr:uid="{4E105BDB-4746-41B2-9EF0-92985A4AB89A}"/>
    <cellStyle name="Saída 2 2 9 3" xfId="32106" xr:uid="{39F6F9BB-30BB-49EC-B0BC-F8658AD2D02C}"/>
    <cellStyle name="Saída 2 2 9 4" xfId="32107" xr:uid="{FCD55E61-41AF-4180-B0FB-51564F76F057}"/>
    <cellStyle name="Saída 2 2 9 5" xfId="32108" xr:uid="{B9772E7D-A70D-43AA-86DA-D5FDD2D255A1}"/>
    <cellStyle name="Saída 2 20" xfId="32109" xr:uid="{B7B7FFB9-0724-4673-8E65-6AC664A130EE}"/>
    <cellStyle name="Saída 2 21" xfId="32110" xr:uid="{68315C84-0867-4022-9BC4-6EAA7E03252A}"/>
    <cellStyle name="Saída 2 22" xfId="32111" xr:uid="{337E28B5-AA49-4B74-8985-EBA160427A0E}"/>
    <cellStyle name="Saída 2 23" xfId="329" xr:uid="{DB2A7E76-E79D-4048-AEB8-BB79B30EA669}"/>
    <cellStyle name="Saída 2 3" xfId="619" xr:uid="{3FC1AEAE-5CFA-4CB5-9DFB-CE1082F5035F}"/>
    <cellStyle name="Saída 2 3 10" xfId="32112" xr:uid="{CAD8C745-0B56-4ED6-BAA8-FF3E48CCF7CF}"/>
    <cellStyle name="Saída 2 3 10 2" xfId="32113" xr:uid="{BFCAFDA3-6E66-42DC-9A91-8B32601710DC}"/>
    <cellStyle name="Saída 2 3 10 3" xfId="32114" xr:uid="{98315180-7F07-40D3-B3C2-6482E86ED32A}"/>
    <cellStyle name="Saída 2 3 10 4" xfId="32115" xr:uid="{194DF0FB-96E5-49C2-A78E-378FFA52A090}"/>
    <cellStyle name="Saída 2 3 10 5" xfId="32116" xr:uid="{949A2B9F-77CC-4600-8490-461610CF1199}"/>
    <cellStyle name="Saída 2 3 11" xfId="32117" xr:uid="{E2051F11-345E-41F0-9062-37F07E5ECAA9}"/>
    <cellStyle name="Saída 2 3 12" xfId="32118" xr:uid="{710D5552-29BD-45BD-A24F-D0E21533D42F}"/>
    <cellStyle name="Saída 2 3 13" xfId="32119" xr:uid="{B5CD49FE-FB92-46CB-9808-06B4C822124E}"/>
    <cellStyle name="Saída 2 3 14" xfId="32120" xr:uid="{81BD9D80-4995-4495-AB72-DE92C6E46D8E}"/>
    <cellStyle name="Saída 2 3 15" xfId="32121" xr:uid="{995808B0-D34B-4EB1-B2E2-99FA2539D94E}"/>
    <cellStyle name="Saída 2 3 16" xfId="32122" xr:uid="{519250E9-48B1-4C33-829C-A4DF79B629AF}"/>
    <cellStyle name="Saída 2 3 17" xfId="32123" xr:uid="{CDF57713-6DF7-4478-8C68-107A105CB05D}"/>
    <cellStyle name="Saída 2 3 2" xfId="769" xr:uid="{5063E3F2-861C-4782-80CD-3279715DBC11}"/>
    <cellStyle name="Saída 2 3 2 10" xfId="32124" xr:uid="{5F7F8498-DEA5-4678-A1FD-F11FEFABA402}"/>
    <cellStyle name="Saída 2 3 2 10 2" xfId="32125" xr:uid="{ACFB0E08-8A94-4E47-859D-A53896579A3A}"/>
    <cellStyle name="Saída 2 3 2 10 3" xfId="32126" xr:uid="{5C503B43-2B17-4B28-A91C-964DE43F88F3}"/>
    <cellStyle name="Saída 2 3 2 10 4" xfId="32127" xr:uid="{BD275202-A9A4-4E33-915D-8180D6429987}"/>
    <cellStyle name="Saída 2 3 2 10 5" xfId="32128" xr:uid="{E1596F44-090F-427B-ACD5-7CBB34C86CB1}"/>
    <cellStyle name="Saída 2 3 2 11" xfId="32129" xr:uid="{C39D9638-1A70-4AAF-AF00-7E6841D9B6DA}"/>
    <cellStyle name="Saída 2 3 2 12" xfId="32130" xr:uid="{F4BA9E7A-1DF9-4254-8B44-0355ABE95C90}"/>
    <cellStyle name="Saída 2 3 2 13" xfId="32131" xr:uid="{C4DFB9E7-63C9-4FDD-90E1-5DDB081B8B5F}"/>
    <cellStyle name="Saída 2 3 2 14" xfId="32132" xr:uid="{E1BBAAC0-9920-42EC-AE3F-F5DF8F280F6C}"/>
    <cellStyle name="Saída 2 3 2 15" xfId="32133" xr:uid="{AB49D2C4-90BF-43E8-808F-53E3D937DFBD}"/>
    <cellStyle name="Saída 2 3 2 16" xfId="32134" xr:uid="{0A9D3841-8E41-4950-AEC8-EE6078DE05EE}"/>
    <cellStyle name="Saída 2 3 2 2" xfId="873" xr:uid="{43FB5182-D028-40CC-893D-1B68F5CC0E7A}"/>
    <cellStyle name="Saída 2 3 2 2 10" xfId="32135" xr:uid="{BBBE1A71-E1E4-4BDA-8D43-B6F6C28BF07B}"/>
    <cellStyle name="Saída 2 3 2 2 11" xfId="32136" xr:uid="{7C5C2822-EFF4-497F-B554-B6DA39A5F4FD}"/>
    <cellStyle name="Saída 2 3 2 2 12" xfId="32137" xr:uid="{1C03FE16-C156-4FBC-B50D-3F2C87D8D978}"/>
    <cellStyle name="Saída 2 3 2 2 13" xfId="32138" xr:uid="{C41306C6-0839-45C3-912F-D04771D0C3FB}"/>
    <cellStyle name="Saída 2 3 2 2 14" xfId="32139" xr:uid="{C6FDC066-5655-4255-A01E-4AA771B30CFB}"/>
    <cellStyle name="Saída 2 3 2 2 15" xfId="32140" xr:uid="{77F3979D-3947-4B58-971A-C575B609F706}"/>
    <cellStyle name="Saída 2 3 2 2 2" xfId="1124" xr:uid="{CB7B0587-A388-4762-ACAE-0ABC55850498}"/>
    <cellStyle name="Saída 2 3 2 2 2 10" xfId="32141" xr:uid="{D312968D-6AC4-431A-A515-55E376F12FB3}"/>
    <cellStyle name="Saída 2 3 2 2 2 11" xfId="32142" xr:uid="{5456EB21-43B9-47E6-8F08-5916BF65451D}"/>
    <cellStyle name="Saída 2 3 2 2 2 12" xfId="32143" xr:uid="{CC55037F-7CCC-4FA8-8412-9AE789B39256}"/>
    <cellStyle name="Saída 2 3 2 2 2 13" xfId="32144" xr:uid="{9A25BE4F-C1F1-4D68-9A90-7DC42A6A51AC}"/>
    <cellStyle name="Saída 2 3 2 2 2 14" xfId="32145" xr:uid="{960E9E43-E31B-491D-B02B-5BB2804A0329}"/>
    <cellStyle name="Saída 2 3 2 2 2 15" xfId="32146" xr:uid="{98EAE5FE-B545-4E4A-86A5-693D4CA07EA9}"/>
    <cellStyle name="Saída 2 3 2 2 2 2" xfId="32147" xr:uid="{68882DBF-0566-4087-A002-CE31A01789E6}"/>
    <cellStyle name="Saída 2 3 2 2 2 2 10" xfId="32148" xr:uid="{9B131839-7B84-4004-BB83-774312AEB971}"/>
    <cellStyle name="Saída 2 3 2 2 2 2 11" xfId="32149" xr:uid="{DDD5BC0E-1BBB-4659-A7BD-4A156DE79033}"/>
    <cellStyle name="Saída 2 3 2 2 2 2 2" xfId="32150" xr:uid="{6079A3CD-5DF6-4903-86F3-482F5BA54080}"/>
    <cellStyle name="Saída 2 3 2 2 2 2 2 2" xfId="32151" xr:uid="{7353C234-097A-4235-8001-091E56669BC2}"/>
    <cellStyle name="Saída 2 3 2 2 2 2 2 3" xfId="32152" xr:uid="{186A91A9-9114-41A0-83EE-143C8EF93AE5}"/>
    <cellStyle name="Saída 2 3 2 2 2 2 2 4" xfId="32153" xr:uid="{73ED3799-E6C8-4E51-8D79-560861EBEBA3}"/>
    <cellStyle name="Saída 2 3 2 2 2 2 2 5" xfId="32154" xr:uid="{6696BAB1-BBD9-47AC-B253-219AE9B0C6B4}"/>
    <cellStyle name="Saída 2 3 2 2 2 2 3" xfId="32155" xr:uid="{C0DEC58F-5A07-4DAF-870D-3BA437F279C5}"/>
    <cellStyle name="Saída 2 3 2 2 2 2 3 2" xfId="32156" xr:uid="{AE6D8DEB-25F4-40EE-A318-F22C05D37A95}"/>
    <cellStyle name="Saída 2 3 2 2 2 2 3 3" xfId="32157" xr:uid="{2DBF1B4C-6493-4313-B5C1-B412DE82CDDB}"/>
    <cellStyle name="Saída 2 3 2 2 2 2 3 4" xfId="32158" xr:uid="{CFF14884-306B-451C-9C65-5FD6A0DD5D85}"/>
    <cellStyle name="Saída 2 3 2 2 2 2 3 5" xfId="32159" xr:uid="{E3A25BBC-E613-44BA-9B5A-1532E210621C}"/>
    <cellStyle name="Saída 2 3 2 2 2 2 4" xfId="32160" xr:uid="{E50F9628-5AFF-49D7-9500-99CB70182E7F}"/>
    <cellStyle name="Saída 2 3 2 2 2 2 4 2" xfId="32161" xr:uid="{9F68A41A-3885-40FA-B224-978B275A3ACB}"/>
    <cellStyle name="Saída 2 3 2 2 2 2 4 3" xfId="32162" xr:uid="{42F855CA-10F0-4DE2-9282-E3E082D82298}"/>
    <cellStyle name="Saída 2 3 2 2 2 2 4 4" xfId="32163" xr:uid="{1E656D28-4641-4D65-84E2-F99F052138A9}"/>
    <cellStyle name="Saída 2 3 2 2 2 2 4 5" xfId="32164" xr:uid="{10DEDB99-6E88-444E-B8B4-B7C2FACABBC2}"/>
    <cellStyle name="Saída 2 3 2 2 2 2 5" xfId="32165" xr:uid="{5DD0CDCB-21FF-47E8-AAB0-1BDD96394521}"/>
    <cellStyle name="Saída 2 3 2 2 2 2 5 2" xfId="32166" xr:uid="{EFB3C1A7-E95C-4EA6-BD3D-BBD751A2250E}"/>
    <cellStyle name="Saída 2 3 2 2 2 2 5 3" xfId="32167" xr:uid="{CD3D896A-2A27-4D82-B4FD-EE2B99447337}"/>
    <cellStyle name="Saída 2 3 2 2 2 2 5 4" xfId="32168" xr:uid="{4055F279-9144-460B-9B0C-0A9F5446CFE5}"/>
    <cellStyle name="Saída 2 3 2 2 2 2 5 5" xfId="32169" xr:uid="{396AF541-DB5C-42E4-BD10-1225954806A4}"/>
    <cellStyle name="Saída 2 3 2 2 2 2 6" xfId="32170" xr:uid="{4E683818-9699-43C4-B497-6E51479750C3}"/>
    <cellStyle name="Saída 2 3 2 2 2 2 6 2" xfId="32171" xr:uid="{6A88B602-1262-452B-B9E6-93F8E3E1E165}"/>
    <cellStyle name="Saída 2 3 2 2 2 2 6 3" xfId="32172" xr:uid="{42070782-1894-4F50-9593-9A9E5E5173A8}"/>
    <cellStyle name="Saída 2 3 2 2 2 2 6 4" xfId="32173" xr:uid="{09539D53-4C01-4FB9-909A-F4664F8BD4E8}"/>
    <cellStyle name="Saída 2 3 2 2 2 2 6 5" xfId="32174" xr:uid="{7C599F0B-B1A4-4C89-9AA4-D8935016374B}"/>
    <cellStyle name="Saída 2 3 2 2 2 2 7" xfId="32175" xr:uid="{540ECE2A-F761-4A23-840D-D7EB38170CF9}"/>
    <cellStyle name="Saída 2 3 2 2 2 2 8" xfId="32176" xr:uid="{B01899EC-8730-4F63-A68E-FAB741ABADEF}"/>
    <cellStyle name="Saída 2 3 2 2 2 2 9" xfId="32177" xr:uid="{3ADE9B60-02A6-4ACA-A995-37E25C8DB15A}"/>
    <cellStyle name="Saída 2 3 2 2 2 3" xfId="32178" xr:uid="{254DF943-BC56-45E3-9361-CDA9CB4A65EB}"/>
    <cellStyle name="Saída 2 3 2 2 2 3 10" xfId="32179" xr:uid="{6E3657C9-C13F-4621-9695-F528DE4B672A}"/>
    <cellStyle name="Saída 2 3 2 2 2 3 11" xfId="32180" xr:uid="{0540CC71-8387-4E5C-BDF0-C4E9DDB5AD31}"/>
    <cellStyle name="Saída 2 3 2 2 2 3 2" xfId="32181" xr:uid="{14C16633-662B-40DE-BB5C-F5D08B68A82E}"/>
    <cellStyle name="Saída 2 3 2 2 2 3 2 2" xfId="32182" xr:uid="{6EABEB09-9CD0-4535-891A-6F0702E10EA9}"/>
    <cellStyle name="Saída 2 3 2 2 2 3 2 3" xfId="32183" xr:uid="{8978E0E1-ED31-4E6D-8EAE-8AD7D1288542}"/>
    <cellStyle name="Saída 2 3 2 2 2 3 2 4" xfId="32184" xr:uid="{34EBE971-A487-4930-ADBF-5BD27F051467}"/>
    <cellStyle name="Saída 2 3 2 2 2 3 2 5" xfId="32185" xr:uid="{81CA9A22-22F5-410E-ACAB-8782CAB0EA9D}"/>
    <cellStyle name="Saída 2 3 2 2 2 3 3" xfId="32186" xr:uid="{E1321435-FAC2-4CE7-950C-C625FD9E0484}"/>
    <cellStyle name="Saída 2 3 2 2 2 3 3 2" xfId="32187" xr:uid="{0DB45267-22FB-4C66-BA2B-E97256C20D74}"/>
    <cellStyle name="Saída 2 3 2 2 2 3 3 3" xfId="32188" xr:uid="{B7FBA18A-95A1-41E9-BD91-4E02FE6CCF1E}"/>
    <cellStyle name="Saída 2 3 2 2 2 3 3 4" xfId="32189" xr:uid="{07204808-7DFE-41A8-802A-EF5B63BF2100}"/>
    <cellStyle name="Saída 2 3 2 2 2 3 3 5" xfId="32190" xr:uid="{392D0224-D4F6-41BF-A2DA-FB80419A4A4F}"/>
    <cellStyle name="Saída 2 3 2 2 2 3 4" xfId="32191" xr:uid="{CF7D5F3B-2512-409F-969D-F1432B21618D}"/>
    <cellStyle name="Saída 2 3 2 2 2 3 4 2" xfId="32192" xr:uid="{0DB8C956-C00C-4B26-A501-033BC54D0C72}"/>
    <cellStyle name="Saída 2 3 2 2 2 3 4 3" xfId="32193" xr:uid="{F7599759-A263-42C7-9659-13ACA194864A}"/>
    <cellStyle name="Saída 2 3 2 2 2 3 4 4" xfId="32194" xr:uid="{341FEF1A-F45F-4E73-9F63-D345C0518C1B}"/>
    <cellStyle name="Saída 2 3 2 2 2 3 4 5" xfId="32195" xr:uid="{910D9F42-DB07-46F3-929C-C83DAD7F52E0}"/>
    <cellStyle name="Saída 2 3 2 2 2 3 5" xfId="32196" xr:uid="{C65697CD-A1B6-4A6F-8D0A-823A08CEDD09}"/>
    <cellStyle name="Saída 2 3 2 2 2 3 5 2" xfId="32197" xr:uid="{29BF1B55-80F4-4C3B-9C15-7AD73253D7A4}"/>
    <cellStyle name="Saída 2 3 2 2 2 3 5 3" xfId="32198" xr:uid="{0203118B-D800-44EF-BC9B-100F4BA171D3}"/>
    <cellStyle name="Saída 2 3 2 2 2 3 5 4" xfId="32199" xr:uid="{F5F1C5B5-2527-4DC1-994D-0ED45F1F9C24}"/>
    <cellStyle name="Saída 2 3 2 2 2 3 5 5" xfId="32200" xr:uid="{348612BC-A84D-46E5-8217-69CE8CB38C35}"/>
    <cellStyle name="Saída 2 3 2 2 2 3 6" xfId="32201" xr:uid="{46B043DE-6170-404D-894A-1EEA7E2A3600}"/>
    <cellStyle name="Saída 2 3 2 2 2 3 6 2" xfId="32202" xr:uid="{27265067-8CE6-460B-90C5-9FBD0E2542C1}"/>
    <cellStyle name="Saída 2 3 2 2 2 3 6 3" xfId="32203" xr:uid="{80A77412-B664-451B-9238-9D4203853E2B}"/>
    <cellStyle name="Saída 2 3 2 2 2 3 6 4" xfId="32204" xr:uid="{DC68AD83-8142-40B9-99A0-70F20F765A47}"/>
    <cellStyle name="Saída 2 3 2 2 2 3 6 5" xfId="32205" xr:uid="{80BEFF49-CAB1-454C-850E-D5015F4D6AA8}"/>
    <cellStyle name="Saída 2 3 2 2 2 3 7" xfId="32206" xr:uid="{5A184178-3593-4C0A-A461-25571F4FA4FD}"/>
    <cellStyle name="Saída 2 3 2 2 2 3 8" xfId="32207" xr:uid="{2720DC27-AE1F-4556-B717-303142A66180}"/>
    <cellStyle name="Saída 2 3 2 2 2 3 9" xfId="32208" xr:uid="{9F2A6F5F-694C-467F-8828-5B9E0116BE58}"/>
    <cellStyle name="Saída 2 3 2 2 2 4" xfId="32209" xr:uid="{368A6D4D-E244-44A4-9708-5E20BB8F4EBE}"/>
    <cellStyle name="Saída 2 3 2 2 2 4 2" xfId="32210" xr:uid="{2092A7D5-B4BD-4850-BC3A-868FE2F74640}"/>
    <cellStyle name="Saída 2 3 2 2 2 4 3" xfId="32211" xr:uid="{3FAA4076-C679-4CF6-AB30-4D736DF2AC22}"/>
    <cellStyle name="Saída 2 3 2 2 2 4 4" xfId="32212" xr:uid="{F75B688A-127F-4447-A11C-952E7F44EC5B}"/>
    <cellStyle name="Saída 2 3 2 2 2 4 5" xfId="32213" xr:uid="{083B6B2B-2C7E-400E-81CA-9F9928AA9576}"/>
    <cellStyle name="Saída 2 3 2 2 2 5" xfId="32214" xr:uid="{0A5F9A09-D9AA-40DD-8C56-BBAF14A6E234}"/>
    <cellStyle name="Saída 2 3 2 2 2 5 2" xfId="32215" xr:uid="{343FB022-4F81-4BC7-8ED7-ECD8B97E04B6}"/>
    <cellStyle name="Saída 2 3 2 2 2 5 3" xfId="32216" xr:uid="{AB364F2C-692A-49A1-AAD7-66354A94A3E8}"/>
    <cellStyle name="Saída 2 3 2 2 2 5 4" xfId="32217" xr:uid="{0144A08D-A99E-4C8C-9E84-76140B2210BA}"/>
    <cellStyle name="Saída 2 3 2 2 2 5 5" xfId="32218" xr:uid="{0607E351-377B-480C-B5A3-C2AFC7A73192}"/>
    <cellStyle name="Saída 2 3 2 2 2 6" xfId="32219" xr:uid="{988E7C1E-1AF5-406B-9053-6E2FB9D06EB9}"/>
    <cellStyle name="Saída 2 3 2 2 2 6 2" xfId="32220" xr:uid="{6EEFB349-1875-4E17-A39C-6855BDDC1B53}"/>
    <cellStyle name="Saída 2 3 2 2 2 6 3" xfId="32221" xr:uid="{CAEB067B-CA37-4D2F-8295-A7297FC746AE}"/>
    <cellStyle name="Saída 2 3 2 2 2 6 4" xfId="32222" xr:uid="{EB621C6E-4A67-4770-8BE0-18B081D66D9D}"/>
    <cellStyle name="Saída 2 3 2 2 2 6 5" xfId="32223" xr:uid="{D1D5D448-D86D-4A64-A5A4-201F4AC57B14}"/>
    <cellStyle name="Saída 2 3 2 2 2 7" xfId="32224" xr:uid="{63ACFA4E-E382-48B8-A47E-C41ADBA4056B}"/>
    <cellStyle name="Saída 2 3 2 2 2 7 2" xfId="32225" xr:uid="{78B3EB27-E216-437F-852A-0E1DE6D24617}"/>
    <cellStyle name="Saída 2 3 2 2 2 7 3" xfId="32226" xr:uid="{BEE4BAEE-AA19-4F37-BA75-D4D4003A996C}"/>
    <cellStyle name="Saída 2 3 2 2 2 7 4" xfId="32227" xr:uid="{425B4CC7-4A02-40EA-BB6C-054AB6251859}"/>
    <cellStyle name="Saída 2 3 2 2 2 7 5" xfId="32228" xr:uid="{DED15B2A-3C1D-477E-9D7B-00F999C65AF3}"/>
    <cellStyle name="Saída 2 3 2 2 2 8" xfId="32229" xr:uid="{3AC5A7B4-81E4-4DD2-B59C-E2664F235B85}"/>
    <cellStyle name="Saída 2 3 2 2 2 8 2" xfId="32230" xr:uid="{84325919-BACD-4192-A323-285B337B69DC}"/>
    <cellStyle name="Saída 2 3 2 2 2 8 3" xfId="32231" xr:uid="{2DE34C55-9EF5-4FCF-8A61-9465ABEA326D}"/>
    <cellStyle name="Saída 2 3 2 2 2 8 4" xfId="32232" xr:uid="{93B9BA71-CA79-4350-94B1-384FF5014A7C}"/>
    <cellStyle name="Saída 2 3 2 2 2 8 5" xfId="32233" xr:uid="{ECEE8110-963F-4249-8232-99E6A1EC8EC1}"/>
    <cellStyle name="Saída 2 3 2 2 2 9" xfId="32234" xr:uid="{1226869B-C7D7-484F-9D21-206AA0688135}"/>
    <cellStyle name="Saída 2 3 2 2 3" xfId="32235" xr:uid="{8E6F238C-CFB4-4905-84B3-E9205DD131E2}"/>
    <cellStyle name="Saída 2 3 2 2 3 10" xfId="32236" xr:uid="{0B94D421-CB6C-48B2-825A-174C4B828866}"/>
    <cellStyle name="Saída 2 3 2 2 3 11" xfId="32237" xr:uid="{AE9B36BE-33FE-44AE-9F03-444CDF7794A5}"/>
    <cellStyle name="Saída 2 3 2 2 3 2" xfId="32238" xr:uid="{6A917BC7-AF51-4600-9399-2AACE680CFFF}"/>
    <cellStyle name="Saída 2 3 2 2 3 2 2" xfId="32239" xr:uid="{993F1091-32D7-484D-913A-9A0584371286}"/>
    <cellStyle name="Saída 2 3 2 2 3 2 3" xfId="32240" xr:uid="{E55BBECE-9F73-4F77-B9D1-F8BA3C40D665}"/>
    <cellStyle name="Saída 2 3 2 2 3 2 4" xfId="32241" xr:uid="{F57043A3-8CF3-4902-876C-6EEA7EDCFA52}"/>
    <cellStyle name="Saída 2 3 2 2 3 2 5" xfId="32242" xr:uid="{A32F226F-F753-44F7-8022-2AE40A3CB83A}"/>
    <cellStyle name="Saída 2 3 2 2 3 3" xfId="32243" xr:uid="{DEB24778-46DF-448E-8999-1549223C0D37}"/>
    <cellStyle name="Saída 2 3 2 2 3 3 2" xfId="32244" xr:uid="{C9AA6BBE-F76B-4066-895F-8F675E64CD9E}"/>
    <cellStyle name="Saída 2 3 2 2 3 3 3" xfId="32245" xr:uid="{6B516E1E-8E1D-4A13-9700-0781198CD999}"/>
    <cellStyle name="Saída 2 3 2 2 3 3 4" xfId="32246" xr:uid="{73166D3B-5416-45E4-BA0A-3DEC7D11A2A4}"/>
    <cellStyle name="Saída 2 3 2 2 3 3 5" xfId="32247" xr:uid="{B7F92E2D-AF91-40B3-8430-A54AFFDE094F}"/>
    <cellStyle name="Saída 2 3 2 2 3 4" xfId="32248" xr:uid="{050F501E-F13E-4A17-B19A-97385D66568D}"/>
    <cellStyle name="Saída 2 3 2 2 3 4 2" xfId="32249" xr:uid="{B0AD7633-9778-4F14-831F-53457232A02A}"/>
    <cellStyle name="Saída 2 3 2 2 3 4 3" xfId="32250" xr:uid="{25DCD0BC-D97B-4520-87A2-2E53D3991F15}"/>
    <cellStyle name="Saída 2 3 2 2 3 4 4" xfId="32251" xr:uid="{94E824C2-12C4-4BBA-9CB0-A330D680F119}"/>
    <cellStyle name="Saída 2 3 2 2 3 4 5" xfId="32252" xr:uid="{4A15B043-E819-4477-9985-81BDED59CD9E}"/>
    <cellStyle name="Saída 2 3 2 2 3 5" xfId="32253" xr:uid="{20076A55-1E8A-481B-B84F-28CC437FC0C6}"/>
    <cellStyle name="Saída 2 3 2 2 3 5 2" xfId="32254" xr:uid="{537596BA-041A-4FC9-AE56-41ED1A6F07D7}"/>
    <cellStyle name="Saída 2 3 2 2 3 5 3" xfId="32255" xr:uid="{9B2D1CAA-D6D5-40DC-86D8-CD35F3185B96}"/>
    <cellStyle name="Saída 2 3 2 2 3 5 4" xfId="32256" xr:uid="{6FB32AC1-68B4-48D4-B700-B3C02FBCA88F}"/>
    <cellStyle name="Saída 2 3 2 2 3 5 5" xfId="32257" xr:uid="{566506BD-EB4F-46CC-9EE9-54B465F2E727}"/>
    <cellStyle name="Saída 2 3 2 2 3 6" xfId="32258" xr:uid="{EDD81A0A-A538-4DB7-AEE8-51070BAF0DB7}"/>
    <cellStyle name="Saída 2 3 2 2 3 6 2" xfId="32259" xr:uid="{9720EAFD-80B4-4A3A-9CFD-3C4EB827BA55}"/>
    <cellStyle name="Saída 2 3 2 2 3 6 3" xfId="32260" xr:uid="{9842203A-655B-4866-AE65-A8BBC4B0D36B}"/>
    <cellStyle name="Saída 2 3 2 2 3 6 4" xfId="32261" xr:uid="{772728E5-8FF6-448F-BAB9-5F5592E85B13}"/>
    <cellStyle name="Saída 2 3 2 2 3 6 5" xfId="32262" xr:uid="{DE9A9C2D-88F1-46E3-8B13-7D027E2C338F}"/>
    <cellStyle name="Saída 2 3 2 2 3 7" xfId="32263" xr:uid="{6EEEFEBA-8F11-4ED6-BDFA-2293C025953A}"/>
    <cellStyle name="Saída 2 3 2 2 3 8" xfId="32264" xr:uid="{3548B24C-2B4F-4622-BB25-7BFA23B8E73C}"/>
    <cellStyle name="Saída 2 3 2 2 3 9" xfId="32265" xr:uid="{6310F57D-F120-4078-8798-648CFFD424CB}"/>
    <cellStyle name="Saída 2 3 2 2 4" xfId="32266" xr:uid="{AB4C1163-EA4E-463F-A3F3-199F57EF8D55}"/>
    <cellStyle name="Saída 2 3 2 2 4 10" xfId="32267" xr:uid="{5CDFA202-2AB6-404A-B7FE-86FA702D1A81}"/>
    <cellStyle name="Saída 2 3 2 2 4 11" xfId="32268" xr:uid="{F166F2AE-2667-4690-B5A7-AA9C32F59166}"/>
    <cellStyle name="Saída 2 3 2 2 4 2" xfId="32269" xr:uid="{6E4C11DD-1905-4B07-BF32-98F5E538E732}"/>
    <cellStyle name="Saída 2 3 2 2 4 2 2" xfId="32270" xr:uid="{0D78D7FB-0069-425E-B3B3-B232938FFDCA}"/>
    <cellStyle name="Saída 2 3 2 2 4 2 3" xfId="32271" xr:uid="{8E242BEC-7690-4C0D-8AF7-F6D5263805B3}"/>
    <cellStyle name="Saída 2 3 2 2 4 2 4" xfId="32272" xr:uid="{3380EB7B-FF70-40A6-B795-C7938B687E74}"/>
    <cellStyle name="Saída 2 3 2 2 4 2 5" xfId="32273" xr:uid="{0CFBF0D4-F731-40CE-8659-D43483457B48}"/>
    <cellStyle name="Saída 2 3 2 2 4 3" xfId="32274" xr:uid="{9D1A76B1-19C6-4FE2-8CF0-AA3D55AC1033}"/>
    <cellStyle name="Saída 2 3 2 2 4 3 2" xfId="32275" xr:uid="{0D0A1394-1E62-414C-B749-7144FB3E98E3}"/>
    <cellStyle name="Saída 2 3 2 2 4 3 3" xfId="32276" xr:uid="{8BB18726-4830-43E0-9924-839F2E9110C5}"/>
    <cellStyle name="Saída 2 3 2 2 4 3 4" xfId="32277" xr:uid="{2A96152A-8F66-4AF6-8A43-E520C87CCB6C}"/>
    <cellStyle name="Saída 2 3 2 2 4 3 5" xfId="32278" xr:uid="{9D1C5868-1838-48A0-9F61-94662961DA73}"/>
    <cellStyle name="Saída 2 3 2 2 4 4" xfId="32279" xr:uid="{E72CB9E4-FB02-4464-8F60-1345B3CEBE2E}"/>
    <cellStyle name="Saída 2 3 2 2 4 4 2" xfId="32280" xr:uid="{9B4D7087-498A-4276-9EAB-925697766365}"/>
    <cellStyle name="Saída 2 3 2 2 4 4 3" xfId="32281" xr:uid="{B84E1CD5-269E-4B6C-AFFF-0CB61BC2AEBC}"/>
    <cellStyle name="Saída 2 3 2 2 4 4 4" xfId="32282" xr:uid="{77259E2A-91A4-458C-96B5-A4E357799DA8}"/>
    <cellStyle name="Saída 2 3 2 2 4 4 5" xfId="32283" xr:uid="{6D8B4496-FA12-4265-9135-75E0D460CFD8}"/>
    <cellStyle name="Saída 2 3 2 2 4 5" xfId="32284" xr:uid="{C82C868C-9D68-45BF-B386-28D3122D1FD3}"/>
    <cellStyle name="Saída 2 3 2 2 4 5 2" xfId="32285" xr:uid="{66146BD5-038B-4604-B072-FFB73E14EFEB}"/>
    <cellStyle name="Saída 2 3 2 2 4 5 3" xfId="32286" xr:uid="{6A685C5B-02F3-4E8E-9811-8C4E23DC9E0A}"/>
    <cellStyle name="Saída 2 3 2 2 4 5 4" xfId="32287" xr:uid="{4BBF401D-2394-4664-99EE-A3C290B5C650}"/>
    <cellStyle name="Saída 2 3 2 2 4 5 5" xfId="32288" xr:uid="{E9B2788C-FD66-40EA-987A-04DA5AB7BEFA}"/>
    <cellStyle name="Saída 2 3 2 2 4 6" xfId="32289" xr:uid="{117DE2CC-6428-4088-8B21-D4A13E539305}"/>
    <cellStyle name="Saída 2 3 2 2 4 6 2" xfId="32290" xr:uid="{20C1278E-1A34-404F-9E89-A91C345E264E}"/>
    <cellStyle name="Saída 2 3 2 2 4 6 3" xfId="32291" xr:uid="{C57E9162-1E56-4F51-804A-E1FCDF27CCE7}"/>
    <cellStyle name="Saída 2 3 2 2 4 6 4" xfId="32292" xr:uid="{CD3ECA8F-D976-48F6-9EEB-CE6BA3E74B06}"/>
    <cellStyle name="Saída 2 3 2 2 4 6 5" xfId="32293" xr:uid="{A4A2D511-4FFE-466F-BD9E-8CB7F1F48485}"/>
    <cellStyle name="Saída 2 3 2 2 4 7" xfId="32294" xr:uid="{8804615F-8053-4DDF-907D-77D0F0007197}"/>
    <cellStyle name="Saída 2 3 2 2 4 8" xfId="32295" xr:uid="{3F590617-4D94-4E94-B9F3-197A7BD2D1C4}"/>
    <cellStyle name="Saída 2 3 2 2 4 9" xfId="32296" xr:uid="{5EA15324-C9BA-43EC-AC1F-F31C541C7063}"/>
    <cellStyle name="Saída 2 3 2 2 5" xfId="32297" xr:uid="{5D6333BD-D426-4C6C-83D8-90E43DA8F4FC}"/>
    <cellStyle name="Saída 2 3 2 2 5 10" xfId="32298" xr:uid="{5D64DC1B-DFBC-46A7-8B1B-1F7BA345B296}"/>
    <cellStyle name="Saída 2 3 2 2 5 11" xfId="32299" xr:uid="{5AA4F4B9-036C-459E-966F-D3D8F462A63F}"/>
    <cellStyle name="Saída 2 3 2 2 5 2" xfId="32300" xr:uid="{D600777F-1FCB-45A2-8710-0D512E782515}"/>
    <cellStyle name="Saída 2 3 2 2 5 2 2" xfId="32301" xr:uid="{BAD11A4D-1E7E-4324-B6EF-07A48E38831E}"/>
    <cellStyle name="Saída 2 3 2 2 5 2 3" xfId="32302" xr:uid="{3BFA7081-1AFD-4075-AF88-81CC12647438}"/>
    <cellStyle name="Saída 2 3 2 2 5 2 4" xfId="32303" xr:uid="{E8CAC0FA-EAFA-411A-8F5B-1445360D0626}"/>
    <cellStyle name="Saída 2 3 2 2 5 2 5" xfId="32304" xr:uid="{BFB49FD8-AB4F-462B-BA3A-1FE35FA3CFF1}"/>
    <cellStyle name="Saída 2 3 2 2 5 3" xfId="32305" xr:uid="{DD84A8FD-6100-4A04-8C47-CDCA584E83C8}"/>
    <cellStyle name="Saída 2 3 2 2 5 3 2" xfId="32306" xr:uid="{A07F57A9-46A1-4CC2-B98D-0EB70A0126E5}"/>
    <cellStyle name="Saída 2 3 2 2 5 3 3" xfId="32307" xr:uid="{AB80E9CB-7506-4B08-93D9-2323FBBF109E}"/>
    <cellStyle name="Saída 2 3 2 2 5 3 4" xfId="32308" xr:uid="{F1FE4597-7268-45C3-8F6C-7F8D569DEBF1}"/>
    <cellStyle name="Saída 2 3 2 2 5 3 5" xfId="32309" xr:uid="{824366B3-8F24-4418-9E9A-39834AB54296}"/>
    <cellStyle name="Saída 2 3 2 2 5 4" xfId="32310" xr:uid="{8A42B888-4FFD-4772-9C29-8F415E9995CA}"/>
    <cellStyle name="Saída 2 3 2 2 5 4 2" xfId="32311" xr:uid="{9F6661A7-95A3-4A4B-8CB9-4092883ADA3D}"/>
    <cellStyle name="Saída 2 3 2 2 5 4 3" xfId="32312" xr:uid="{D5FD6948-510C-40B0-9CAD-F3CB4B279717}"/>
    <cellStyle name="Saída 2 3 2 2 5 4 4" xfId="32313" xr:uid="{3490C402-A536-4A6B-8707-50B1C07C2DBB}"/>
    <cellStyle name="Saída 2 3 2 2 5 4 5" xfId="32314" xr:uid="{71C8B6D8-D19A-42FB-BDCF-099777A3001C}"/>
    <cellStyle name="Saída 2 3 2 2 5 5" xfId="32315" xr:uid="{084AE6D7-5255-40AB-B107-8A90E3135606}"/>
    <cellStyle name="Saída 2 3 2 2 5 5 2" xfId="32316" xr:uid="{896116DD-CBA0-4AC3-989C-2849F3C6DA89}"/>
    <cellStyle name="Saída 2 3 2 2 5 5 3" xfId="32317" xr:uid="{8B62BC3A-8A18-4765-B745-15BFF46C9280}"/>
    <cellStyle name="Saída 2 3 2 2 5 5 4" xfId="32318" xr:uid="{05172238-584C-45D5-977E-5BB4F970E577}"/>
    <cellStyle name="Saída 2 3 2 2 5 5 5" xfId="32319" xr:uid="{DB64F38B-F6E6-4196-A000-BD30A234CDB2}"/>
    <cellStyle name="Saída 2 3 2 2 5 6" xfId="32320" xr:uid="{256CF3A2-250D-4EEC-839B-1A0B35215E5D}"/>
    <cellStyle name="Saída 2 3 2 2 5 6 2" xfId="32321" xr:uid="{13368426-AF59-4DE9-95E0-FDCDFAD934BC}"/>
    <cellStyle name="Saída 2 3 2 2 5 6 3" xfId="32322" xr:uid="{6F7A5E29-86CA-4A9B-92F7-49B7BA2432A9}"/>
    <cellStyle name="Saída 2 3 2 2 5 6 4" xfId="32323" xr:uid="{4ECEB54A-5BBF-4E2D-AA68-1AD15A0FAE02}"/>
    <cellStyle name="Saída 2 3 2 2 5 6 5" xfId="32324" xr:uid="{91CDB855-489F-4412-BBBC-3FF192AA661E}"/>
    <cellStyle name="Saída 2 3 2 2 5 7" xfId="32325" xr:uid="{0D427604-C9D2-4531-92AD-3941BAF51D72}"/>
    <cellStyle name="Saída 2 3 2 2 5 8" xfId="32326" xr:uid="{038EBF4F-9FDA-44DE-8E56-862FF8EAF8A4}"/>
    <cellStyle name="Saída 2 3 2 2 5 9" xfId="32327" xr:uid="{4ECE1237-A660-4F96-A68B-C265D1B2EF29}"/>
    <cellStyle name="Saída 2 3 2 2 6" xfId="32328" xr:uid="{E175E817-53F2-49E2-AEDE-5F5923D980AA}"/>
    <cellStyle name="Saída 2 3 2 2 6 2" xfId="32329" xr:uid="{E5425973-27F2-4282-A73A-14B4EAA10436}"/>
    <cellStyle name="Saída 2 3 2 2 6 3" xfId="32330" xr:uid="{45F8BA64-1090-4EB2-A681-CF517E94E2F7}"/>
    <cellStyle name="Saída 2 3 2 2 6 4" xfId="32331" xr:uid="{276FEE9A-F2D2-4762-A254-2285843B3778}"/>
    <cellStyle name="Saída 2 3 2 2 6 5" xfId="32332" xr:uid="{871F98AB-FA98-415D-9C58-87BB859D3FE6}"/>
    <cellStyle name="Saída 2 3 2 2 7" xfId="32333" xr:uid="{0BF27F8E-C4A3-4ABB-81EB-D6371108032D}"/>
    <cellStyle name="Saída 2 3 2 2 7 2" xfId="32334" xr:uid="{9E0906C0-A6BB-49D6-A859-36428AA94EB7}"/>
    <cellStyle name="Saída 2 3 2 2 7 3" xfId="32335" xr:uid="{E0E4816D-49DA-436E-B219-9D1B3611419F}"/>
    <cellStyle name="Saída 2 3 2 2 7 4" xfId="32336" xr:uid="{8DDD677D-AEBF-4AC0-AC46-B0B2A5AB2F1C}"/>
    <cellStyle name="Saída 2 3 2 2 7 5" xfId="32337" xr:uid="{6DC08F76-C49E-468A-9103-3A1A94B4D3BE}"/>
    <cellStyle name="Saída 2 3 2 2 8" xfId="32338" xr:uid="{A2420ACD-7A90-4BEB-8FE3-12A23DB439AE}"/>
    <cellStyle name="Saída 2 3 2 2 8 2" xfId="32339" xr:uid="{719AA90B-9F36-4994-8BD4-C61A6B847504}"/>
    <cellStyle name="Saída 2 3 2 2 8 3" xfId="32340" xr:uid="{B2785350-8421-4C01-B39D-A101CFE25074}"/>
    <cellStyle name="Saída 2 3 2 2 8 4" xfId="32341" xr:uid="{58646FC1-D720-4759-999F-7D8C829CD19C}"/>
    <cellStyle name="Saída 2 3 2 2 8 5" xfId="32342" xr:uid="{EF3178AE-1832-47CA-9B9A-B06AA5E5D6FB}"/>
    <cellStyle name="Saída 2 3 2 2 9" xfId="32343" xr:uid="{1C230E20-1891-4A1E-837C-EDBF79350F20}"/>
    <cellStyle name="Saída 2 3 2 2 9 2" xfId="32344" xr:uid="{51589513-6E66-46EB-9DFF-07501212F55F}"/>
    <cellStyle name="Saída 2 3 2 2 9 3" xfId="32345" xr:uid="{02636086-7F44-441C-B02C-5FC07C2D5918}"/>
    <cellStyle name="Saída 2 3 2 2 9 4" xfId="32346" xr:uid="{AA94434A-933C-47B1-99D1-FAE16CC81EFC}"/>
    <cellStyle name="Saída 2 3 2 2 9 5" xfId="32347" xr:uid="{F935A909-0384-445E-A3A5-ED2D2AC9DB19}"/>
    <cellStyle name="Saída 2 3 2 3" xfId="1020" xr:uid="{A6D69A2E-C303-4DBF-80ED-780A4394B7AD}"/>
    <cellStyle name="Saída 2 3 2 3 10" xfId="32348" xr:uid="{B7C33DBA-D115-44C1-A9D3-E55B619BAE27}"/>
    <cellStyle name="Saída 2 3 2 3 11" xfId="32349" xr:uid="{49A88026-805C-444D-9116-25D6448A9D09}"/>
    <cellStyle name="Saída 2 3 2 3 12" xfId="32350" xr:uid="{3ADF69FE-C7B4-438F-AA12-15C3F8683BBB}"/>
    <cellStyle name="Saída 2 3 2 3 13" xfId="32351" xr:uid="{24444CFA-63AC-4C0B-99FB-DBF5C7FA6187}"/>
    <cellStyle name="Saída 2 3 2 3 14" xfId="32352" xr:uid="{E2A5D6A6-C3CB-41D4-A743-98E2C00E9B2D}"/>
    <cellStyle name="Saída 2 3 2 3 15" xfId="32353" xr:uid="{76A381CB-A1CE-4896-9DE7-C9F3254ED873}"/>
    <cellStyle name="Saída 2 3 2 3 2" xfId="32354" xr:uid="{D4C0F28C-2F75-4A9A-A7CE-79BC91E8673F}"/>
    <cellStyle name="Saída 2 3 2 3 2 10" xfId="32355" xr:uid="{A147D096-02C1-4378-AF1C-ED270441BCE9}"/>
    <cellStyle name="Saída 2 3 2 3 2 11" xfId="32356" xr:uid="{614ED237-A10E-413A-9F3C-498C4B5B2A55}"/>
    <cellStyle name="Saída 2 3 2 3 2 2" xfId="32357" xr:uid="{1C0956E1-4EA8-41D6-9C09-4BEAEB20B081}"/>
    <cellStyle name="Saída 2 3 2 3 2 2 2" xfId="32358" xr:uid="{C340FB7E-B942-4614-97BD-8CD907FB8B7F}"/>
    <cellStyle name="Saída 2 3 2 3 2 2 3" xfId="32359" xr:uid="{25367921-684E-4542-A507-CDF755456819}"/>
    <cellStyle name="Saída 2 3 2 3 2 2 4" xfId="32360" xr:uid="{D94A1E7A-7DF3-4857-BE2D-EEF3E80C45E8}"/>
    <cellStyle name="Saída 2 3 2 3 2 2 5" xfId="32361" xr:uid="{95166178-3687-4CE7-B1D6-E09041709AF5}"/>
    <cellStyle name="Saída 2 3 2 3 2 3" xfId="32362" xr:uid="{879EAF10-6EFB-40D0-8777-2F2ACA4C3A5A}"/>
    <cellStyle name="Saída 2 3 2 3 2 3 2" xfId="32363" xr:uid="{D0C8E60D-B0A7-49D0-8DF7-435766AC95D5}"/>
    <cellStyle name="Saída 2 3 2 3 2 3 3" xfId="32364" xr:uid="{FA32F8FE-C11F-4A32-B0F5-CFECD7B19340}"/>
    <cellStyle name="Saída 2 3 2 3 2 3 4" xfId="32365" xr:uid="{404830DA-15D3-4825-B9A3-BDF7118FA30A}"/>
    <cellStyle name="Saída 2 3 2 3 2 3 5" xfId="32366" xr:uid="{67F2B29C-F043-4BE0-B565-455ED525421D}"/>
    <cellStyle name="Saída 2 3 2 3 2 4" xfId="32367" xr:uid="{FB206F6E-3643-4D74-A44F-EBFA81F7D187}"/>
    <cellStyle name="Saída 2 3 2 3 2 4 2" xfId="32368" xr:uid="{69078968-105A-4F18-AA34-EF2B30199AAA}"/>
    <cellStyle name="Saída 2 3 2 3 2 4 3" xfId="32369" xr:uid="{EB723ACB-AD21-4110-86DA-C1DE1D18D49A}"/>
    <cellStyle name="Saída 2 3 2 3 2 4 4" xfId="32370" xr:uid="{653D1B75-6FDF-4347-A740-F774FDCAF8ED}"/>
    <cellStyle name="Saída 2 3 2 3 2 4 5" xfId="32371" xr:uid="{586FFF77-B729-4A10-8B8D-F8FDE1694CF6}"/>
    <cellStyle name="Saída 2 3 2 3 2 5" xfId="32372" xr:uid="{723AD7A0-1892-4101-B62E-D493EB7A7673}"/>
    <cellStyle name="Saída 2 3 2 3 2 5 2" xfId="32373" xr:uid="{74804316-7DA2-49FF-9AC0-0901620CA1D7}"/>
    <cellStyle name="Saída 2 3 2 3 2 5 3" xfId="32374" xr:uid="{86BDF127-FD1D-40A1-A96B-D12E92EB78D3}"/>
    <cellStyle name="Saída 2 3 2 3 2 5 4" xfId="32375" xr:uid="{B31F2CDC-0DBA-40B2-8E76-ECF22D608536}"/>
    <cellStyle name="Saída 2 3 2 3 2 5 5" xfId="32376" xr:uid="{012ABA24-DC1B-47C3-B961-F710F94DC100}"/>
    <cellStyle name="Saída 2 3 2 3 2 6" xfId="32377" xr:uid="{CB87B0C5-59EB-48C1-A5B3-F8F65D1F9F2B}"/>
    <cellStyle name="Saída 2 3 2 3 2 6 2" xfId="32378" xr:uid="{2F880747-912F-40EC-8EAA-BE23F00DBF6D}"/>
    <cellStyle name="Saída 2 3 2 3 2 6 3" xfId="32379" xr:uid="{41AE3435-148C-453D-AB74-B647837AAB68}"/>
    <cellStyle name="Saída 2 3 2 3 2 6 4" xfId="32380" xr:uid="{2C1D8674-06C3-42BD-826F-05CFEEBE123A}"/>
    <cellStyle name="Saída 2 3 2 3 2 6 5" xfId="32381" xr:uid="{72905D1D-26B2-4B2A-9B31-60DCBDE4FB2C}"/>
    <cellStyle name="Saída 2 3 2 3 2 7" xfId="32382" xr:uid="{9B8ECFB8-A441-4F12-8C4F-2242F837C895}"/>
    <cellStyle name="Saída 2 3 2 3 2 8" xfId="32383" xr:uid="{8C18AAF5-60C7-460E-AA87-72244BB821D8}"/>
    <cellStyle name="Saída 2 3 2 3 2 9" xfId="32384" xr:uid="{DE837EC6-8E43-40CB-A5A3-BD5C623B5A7C}"/>
    <cellStyle name="Saída 2 3 2 3 3" xfId="32385" xr:uid="{CDDE2756-71C1-408E-8969-C3B2A40AFE79}"/>
    <cellStyle name="Saída 2 3 2 3 3 10" xfId="32386" xr:uid="{AAEB36B5-94D9-4DBD-8E20-FC6C4C9888BE}"/>
    <cellStyle name="Saída 2 3 2 3 3 11" xfId="32387" xr:uid="{19B1E83E-A57E-4F58-BB35-7E30AC011D0D}"/>
    <cellStyle name="Saída 2 3 2 3 3 2" xfId="32388" xr:uid="{85011C18-46DF-4495-B1DD-4DCCF23D4C01}"/>
    <cellStyle name="Saída 2 3 2 3 3 2 2" xfId="32389" xr:uid="{DFCAE849-8E80-4F60-9931-00D7EF2AE696}"/>
    <cellStyle name="Saída 2 3 2 3 3 2 3" xfId="32390" xr:uid="{8B1C9CB2-C20B-42FE-A709-77E054804A4E}"/>
    <cellStyle name="Saída 2 3 2 3 3 2 4" xfId="32391" xr:uid="{11B8836C-A181-4858-9A09-D3DA22220102}"/>
    <cellStyle name="Saída 2 3 2 3 3 2 5" xfId="32392" xr:uid="{722E7350-A069-47F5-9DCA-B27DE936288F}"/>
    <cellStyle name="Saída 2 3 2 3 3 3" xfId="32393" xr:uid="{0BBAED68-C27E-4307-8A38-0E326C194561}"/>
    <cellStyle name="Saída 2 3 2 3 3 3 2" xfId="32394" xr:uid="{EB6E3AD4-32F8-4ABA-828B-5E252F25C91F}"/>
    <cellStyle name="Saída 2 3 2 3 3 3 3" xfId="32395" xr:uid="{4B6BED80-1D81-475F-885F-70F7EE461C3F}"/>
    <cellStyle name="Saída 2 3 2 3 3 3 4" xfId="32396" xr:uid="{7EF0F603-87A8-4927-B9C8-90BB24B3FF21}"/>
    <cellStyle name="Saída 2 3 2 3 3 3 5" xfId="32397" xr:uid="{488A5D7E-BB27-41C7-AF5B-32AF29A5094D}"/>
    <cellStyle name="Saída 2 3 2 3 3 4" xfId="32398" xr:uid="{1643A143-7E55-4FA0-B6C5-ACCC1726AEA2}"/>
    <cellStyle name="Saída 2 3 2 3 3 4 2" xfId="32399" xr:uid="{03B8B5C7-F3BE-402C-B977-7885F5265CF7}"/>
    <cellStyle name="Saída 2 3 2 3 3 4 3" xfId="32400" xr:uid="{241759C1-1793-43EA-A1BE-4617C77D99E0}"/>
    <cellStyle name="Saída 2 3 2 3 3 4 4" xfId="32401" xr:uid="{18358C6A-FDAE-456C-8DCE-5F7F0DCD24F2}"/>
    <cellStyle name="Saída 2 3 2 3 3 4 5" xfId="32402" xr:uid="{BA08A391-58C0-44AF-933D-EE1E84D36B1C}"/>
    <cellStyle name="Saída 2 3 2 3 3 5" xfId="32403" xr:uid="{8358F0FF-8C16-44B9-B712-FEAE325B771E}"/>
    <cellStyle name="Saída 2 3 2 3 3 5 2" xfId="32404" xr:uid="{C1E707EF-1474-4C3B-BB6B-C80606C337AB}"/>
    <cellStyle name="Saída 2 3 2 3 3 5 3" xfId="32405" xr:uid="{C425C7BD-AA79-4D73-8C9F-E1E1A9AF6A7E}"/>
    <cellStyle name="Saída 2 3 2 3 3 5 4" xfId="32406" xr:uid="{8CD5240D-6238-4E8C-86EE-643241CD4EA3}"/>
    <cellStyle name="Saída 2 3 2 3 3 5 5" xfId="32407" xr:uid="{8B9EC199-9C99-4091-816B-7CBE44A740E6}"/>
    <cellStyle name="Saída 2 3 2 3 3 6" xfId="32408" xr:uid="{10A0B5BE-8AF2-4833-A86F-04F0603CB22B}"/>
    <cellStyle name="Saída 2 3 2 3 3 6 2" xfId="32409" xr:uid="{CE78137A-811D-426B-8285-8FAF96F1ADC5}"/>
    <cellStyle name="Saída 2 3 2 3 3 6 3" xfId="32410" xr:uid="{8C99C93A-4BD5-4078-B111-9E0C323A269D}"/>
    <cellStyle name="Saída 2 3 2 3 3 6 4" xfId="32411" xr:uid="{5474A38C-A4C9-4788-9CF2-C8141E037D87}"/>
    <cellStyle name="Saída 2 3 2 3 3 6 5" xfId="32412" xr:uid="{70951906-5E6D-4E8A-BEE2-0FFFAC2AE3BF}"/>
    <cellStyle name="Saída 2 3 2 3 3 7" xfId="32413" xr:uid="{5A71F4B6-D49A-4063-A97D-C019B936CEBD}"/>
    <cellStyle name="Saída 2 3 2 3 3 8" xfId="32414" xr:uid="{74D04F1E-6149-46D7-85F9-37B4FDD22FEF}"/>
    <cellStyle name="Saída 2 3 2 3 3 9" xfId="32415" xr:uid="{A7A480AF-E1AA-4BF0-8327-0753812C9525}"/>
    <cellStyle name="Saída 2 3 2 3 4" xfId="32416" xr:uid="{78431703-4488-4258-AB20-A612DB05A47B}"/>
    <cellStyle name="Saída 2 3 2 3 4 2" xfId="32417" xr:uid="{DA57A6DF-889C-460A-BB04-29711F65DEE3}"/>
    <cellStyle name="Saída 2 3 2 3 4 3" xfId="32418" xr:uid="{1970139B-FB55-41B8-8D55-618CA5E795A7}"/>
    <cellStyle name="Saída 2 3 2 3 4 4" xfId="32419" xr:uid="{9281E24A-01D5-4062-9AFA-55AA01135C80}"/>
    <cellStyle name="Saída 2 3 2 3 4 5" xfId="32420" xr:uid="{33E3B937-C81B-4E8D-89E5-008B3966D247}"/>
    <cellStyle name="Saída 2 3 2 3 5" xfId="32421" xr:uid="{8C04EDDA-6CCE-42E5-97FC-E9170E87125B}"/>
    <cellStyle name="Saída 2 3 2 3 5 2" xfId="32422" xr:uid="{50D85B9C-44CF-4418-8606-74C6DB66011E}"/>
    <cellStyle name="Saída 2 3 2 3 5 3" xfId="32423" xr:uid="{634DB947-5627-48E4-9F44-A18CBA6B4A02}"/>
    <cellStyle name="Saída 2 3 2 3 5 4" xfId="32424" xr:uid="{A505D180-43FD-4EBE-8EBF-1965595A4749}"/>
    <cellStyle name="Saída 2 3 2 3 5 5" xfId="32425" xr:uid="{AF534E8C-1DBA-4631-A432-865E5BA4E0B2}"/>
    <cellStyle name="Saída 2 3 2 3 6" xfId="32426" xr:uid="{32EF40E7-98AB-42D0-8101-3C49E29462F5}"/>
    <cellStyle name="Saída 2 3 2 3 6 2" xfId="32427" xr:uid="{6D382AA2-B510-4F73-9E4A-FEA42BFA79B7}"/>
    <cellStyle name="Saída 2 3 2 3 6 3" xfId="32428" xr:uid="{824CE4A7-1B7D-4F65-BB8F-9D998FA699B6}"/>
    <cellStyle name="Saída 2 3 2 3 6 4" xfId="32429" xr:uid="{C458000D-D005-4491-A0A5-BD3C772F9910}"/>
    <cellStyle name="Saída 2 3 2 3 6 5" xfId="32430" xr:uid="{DD219EF2-05E2-4D0C-85D6-67FD976564D0}"/>
    <cellStyle name="Saída 2 3 2 3 7" xfId="32431" xr:uid="{D2EBDC5B-C71A-4483-9ABF-936B8EE2607D}"/>
    <cellStyle name="Saída 2 3 2 3 7 2" xfId="32432" xr:uid="{FAF8A565-38E8-4BB9-8689-A1B9A4AECAFA}"/>
    <cellStyle name="Saída 2 3 2 3 7 3" xfId="32433" xr:uid="{06D24059-CDC6-4C0D-ABA5-028F78008647}"/>
    <cellStyle name="Saída 2 3 2 3 7 4" xfId="32434" xr:uid="{1483D189-22AE-4596-BCCB-2ADE1FAFF64A}"/>
    <cellStyle name="Saída 2 3 2 3 7 5" xfId="32435" xr:uid="{5A21924D-8535-4BBE-8561-B9B64CFBC8E7}"/>
    <cellStyle name="Saída 2 3 2 3 8" xfId="32436" xr:uid="{4B903C1F-EDA7-4A2C-A16A-A709C3053423}"/>
    <cellStyle name="Saída 2 3 2 3 8 2" xfId="32437" xr:uid="{57C048F2-6D8F-41BC-B049-98BB729243E0}"/>
    <cellStyle name="Saída 2 3 2 3 8 3" xfId="32438" xr:uid="{11CB700F-73B2-4A77-9831-A6719413122B}"/>
    <cellStyle name="Saída 2 3 2 3 8 4" xfId="32439" xr:uid="{98FE308A-A190-44BF-B6DA-E832DB25C29E}"/>
    <cellStyle name="Saída 2 3 2 3 8 5" xfId="32440" xr:uid="{51ABD524-17A7-4D32-B3E9-39FB4B8C3F09}"/>
    <cellStyle name="Saída 2 3 2 3 9" xfId="32441" xr:uid="{CF705931-5436-4D9D-BBF9-4A4E205B07FE}"/>
    <cellStyle name="Saída 2 3 2 4" xfId="32442" xr:uid="{4E775611-6048-4DDA-9A2A-EB47401D7E9C}"/>
    <cellStyle name="Saída 2 3 2 4 10" xfId="32443" xr:uid="{401DB2B0-F305-41AD-B729-2285944B9C77}"/>
    <cellStyle name="Saída 2 3 2 4 11" xfId="32444" xr:uid="{E9DCBD5D-224F-4F66-8B3D-B72631E63974}"/>
    <cellStyle name="Saída 2 3 2 4 2" xfId="32445" xr:uid="{2B06FB8E-735E-4778-B8E6-F419A18CE048}"/>
    <cellStyle name="Saída 2 3 2 4 2 2" xfId="32446" xr:uid="{3611DDEC-293A-47B0-8A8A-D53E19133E47}"/>
    <cellStyle name="Saída 2 3 2 4 2 3" xfId="32447" xr:uid="{28D84E03-B094-4213-BDE3-58DF58E91FDB}"/>
    <cellStyle name="Saída 2 3 2 4 2 4" xfId="32448" xr:uid="{6BB50A43-C6BF-4C48-B66A-8AA85BB5E31A}"/>
    <cellStyle name="Saída 2 3 2 4 2 5" xfId="32449" xr:uid="{904039BB-62C2-47AA-98A1-011E08D4E32E}"/>
    <cellStyle name="Saída 2 3 2 4 3" xfId="32450" xr:uid="{32B3BDCC-37D7-4E85-9624-78C738547153}"/>
    <cellStyle name="Saída 2 3 2 4 3 2" xfId="32451" xr:uid="{ED89AC79-2836-4D4D-B365-9C57C8D1AE91}"/>
    <cellStyle name="Saída 2 3 2 4 3 3" xfId="32452" xr:uid="{12E18486-2CC3-4254-97F9-A66F6E1063DB}"/>
    <cellStyle name="Saída 2 3 2 4 3 4" xfId="32453" xr:uid="{5915F3E2-52DA-4571-8633-5349B6B19F09}"/>
    <cellStyle name="Saída 2 3 2 4 3 5" xfId="32454" xr:uid="{337B12B9-6EEC-4C82-8C5A-0F966B588B48}"/>
    <cellStyle name="Saída 2 3 2 4 4" xfId="32455" xr:uid="{7073F960-BED1-4D24-B42B-81D3A45CDF1F}"/>
    <cellStyle name="Saída 2 3 2 4 4 2" xfId="32456" xr:uid="{05BB2CA1-B8AA-4EB2-87E5-10CC2B83606C}"/>
    <cellStyle name="Saída 2 3 2 4 4 3" xfId="32457" xr:uid="{8C13C215-43BE-4DA4-ADB0-B1A746BE7E40}"/>
    <cellStyle name="Saída 2 3 2 4 4 4" xfId="32458" xr:uid="{95E8FF1B-95D9-4A47-941A-BFCA16F34CA0}"/>
    <cellStyle name="Saída 2 3 2 4 4 5" xfId="32459" xr:uid="{F02CC318-9055-49DE-B2D3-79CD7B59CB91}"/>
    <cellStyle name="Saída 2 3 2 4 5" xfId="32460" xr:uid="{8E9309AF-B691-46F7-AA93-AFDADA564BF1}"/>
    <cellStyle name="Saída 2 3 2 4 5 2" xfId="32461" xr:uid="{6005FF06-F14F-4C36-8EE9-21931381ACD0}"/>
    <cellStyle name="Saída 2 3 2 4 5 3" xfId="32462" xr:uid="{6D6D2E1C-BE29-438D-B9B0-AE22C8181267}"/>
    <cellStyle name="Saída 2 3 2 4 5 4" xfId="32463" xr:uid="{E8C2C410-E4D2-408D-93D8-116D78350C9F}"/>
    <cellStyle name="Saída 2 3 2 4 5 5" xfId="32464" xr:uid="{5C3CBB1E-322A-4958-8508-F833299E30B0}"/>
    <cellStyle name="Saída 2 3 2 4 6" xfId="32465" xr:uid="{03717C73-FA24-4850-ABD2-AE7E5F6E7734}"/>
    <cellStyle name="Saída 2 3 2 4 6 2" xfId="32466" xr:uid="{39388DA2-E351-4D2C-95AC-3945E5C2BF66}"/>
    <cellStyle name="Saída 2 3 2 4 6 3" xfId="32467" xr:uid="{26900DC2-5171-4C88-BD2E-286AD0483E96}"/>
    <cellStyle name="Saída 2 3 2 4 6 4" xfId="32468" xr:uid="{3A08D57E-1E8A-45D5-8B9E-68BD92E0EE8F}"/>
    <cellStyle name="Saída 2 3 2 4 6 5" xfId="32469" xr:uid="{940ADB72-70CD-4FA3-9FB6-D5A3A95FF364}"/>
    <cellStyle name="Saída 2 3 2 4 7" xfId="32470" xr:uid="{8205F951-1C80-4F36-B7DD-84CA99488238}"/>
    <cellStyle name="Saída 2 3 2 4 8" xfId="32471" xr:uid="{361AB016-197B-4CF6-BC32-DAE02D492F24}"/>
    <cellStyle name="Saída 2 3 2 4 9" xfId="32472" xr:uid="{033741C2-53B6-45B6-9027-F4481C82FDE3}"/>
    <cellStyle name="Saída 2 3 2 5" xfId="32473" xr:uid="{B3B3364F-3D30-467D-8111-441C9107B060}"/>
    <cellStyle name="Saída 2 3 2 5 10" xfId="32474" xr:uid="{3E274E58-B26B-47F0-9C55-3E708E7AB601}"/>
    <cellStyle name="Saída 2 3 2 5 11" xfId="32475" xr:uid="{874C15B0-43D7-4E26-949A-4A89FCE10B7B}"/>
    <cellStyle name="Saída 2 3 2 5 2" xfId="32476" xr:uid="{3026BBA9-F336-4F0B-878F-F12430784E32}"/>
    <cellStyle name="Saída 2 3 2 5 2 2" xfId="32477" xr:uid="{5D7BE1EC-EBF0-4BD3-93F0-C848AB0692C2}"/>
    <cellStyle name="Saída 2 3 2 5 2 3" xfId="32478" xr:uid="{2DA169B1-B0DF-428A-AA4A-AC917E6CE3C2}"/>
    <cellStyle name="Saída 2 3 2 5 2 4" xfId="32479" xr:uid="{D1320202-50A7-4AB1-B9C2-045FAC205370}"/>
    <cellStyle name="Saída 2 3 2 5 2 5" xfId="32480" xr:uid="{351EEFD9-FEAB-4DE8-972F-A6EEEA1271E2}"/>
    <cellStyle name="Saída 2 3 2 5 3" xfId="32481" xr:uid="{65F16EDF-01D0-4909-96BF-C15E7E6EB8D0}"/>
    <cellStyle name="Saída 2 3 2 5 3 2" xfId="32482" xr:uid="{20AA167B-5606-4F9C-BC69-27D23FB1F5E9}"/>
    <cellStyle name="Saída 2 3 2 5 3 3" xfId="32483" xr:uid="{4D21BF85-D1E2-4537-BAED-1223E659A91A}"/>
    <cellStyle name="Saída 2 3 2 5 3 4" xfId="32484" xr:uid="{CB2ED719-A608-4A48-9423-C65A3F01332B}"/>
    <cellStyle name="Saída 2 3 2 5 3 5" xfId="32485" xr:uid="{6FB3AE2A-E69B-44D1-BEBE-84DC747045BA}"/>
    <cellStyle name="Saída 2 3 2 5 4" xfId="32486" xr:uid="{C676BEB8-0503-4D7F-9F2B-8DE2FAE82FA7}"/>
    <cellStyle name="Saída 2 3 2 5 4 2" xfId="32487" xr:uid="{E945AB80-19FB-47E7-9482-74F21ED0A39D}"/>
    <cellStyle name="Saída 2 3 2 5 4 3" xfId="32488" xr:uid="{E70E84E8-9927-475E-8ACA-F16FCC52171E}"/>
    <cellStyle name="Saída 2 3 2 5 4 4" xfId="32489" xr:uid="{D484557D-E54A-44DD-9681-6B9221483D6F}"/>
    <cellStyle name="Saída 2 3 2 5 4 5" xfId="32490" xr:uid="{74B9CD18-B989-4897-9656-79CE98AEAD28}"/>
    <cellStyle name="Saída 2 3 2 5 5" xfId="32491" xr:uid="{3EAA3823-EC1B-482E-BB68-B5CA69B4FBD2}"/>
    <cellStyle name="Saída 2 3 2 5 5 2" xfId="32492" xr:uid="{157C11CD-2073-4E6B-8790-06C12477D3E1}"/>
    <cellStyle name="Saída 2 3 2 5 5 3" xfId="32493" xr:uid="{456DB2D5-D2E0-4ED1-8A81-3B8ACE6084CE}"/>
    <cellStyle name="Saída 2 3 2 5 5 4" xfId="32494" xr:uid="{7315D399-35C5-4EE2-AD63-EDF2B4142F4D}"/>
    <cellStyle name="Saída 2 3 2 5 5 5" xfId="32495" xr:uid="{E44DAB64-50AB-45AB-AE24-72DFFBE6D121}"/>
    <cellStyle name="Saída 2 3 2 5 6" xfId="32496" xr:uid="{6F4DFFC3-6F6C-49FF-A687-EDE9DFCA2792}"/>
    <cellStyle name="Saída 2 3 2 5 6 2" xfId="32497" xr:uid="{AF545F98-3B5A-403B-A3CB-8C40FFC6A59B}"/>
    <cellStyle name="Saída 2 3 2 5 6 3" xfId="32498" xr:uid="{E2E600CE-E513-4B1E-946A-B8BFEA110B04}"/>
    <cellStyle name="Saída 2 3 2 5 6 4" xfId="32499" xr:uid="{7CFC7C37-0FC5-468F-99D8-1E83B2F4EC20}"/>
    <cellStyle name="Saída 2 3 2 5 6 5" xfId="32500" xr:uid="{C3BE7D78-8236-4D8F-84D0-66B2F4FEB083}"/>
    <cellStyle name="Saída 2 3 2 5 7" xfId="32501" xr:uid="{D3FECB33-4DE9-40F4-B247-10241E5716B2}"/>
    <cellStyle name="Saída 2 3 2 5 8" xfId="32502" xr:uid="{D94A2480-3F14-407C-9845-5F3B3363505D}"/>
    <cellStyle name="Saída 2 3 2 5 9" xfId="32503" xr:uid="{5EEBC5B4-B05A-48DF-9D3C-69AB3438C9BA}"/>
    <cellStyle name="Saída 2 3 2 6" xfId="32504" xr:uid="{9B652615-C313-457D-B756-0D01F87DAAA8}"/>
    <cellStyle name="Saída 2 3 2 6 10" xfId="32505" xr:uid="{D5670154-080C-4C62-9190-CE6F71EB562B}"/>
    <cellStyle name="Saída 2 3 2 6 11" xfId="32506" xr:uid="{8F769018-466C-4C72-AC40-59B40B238AA8}"/>
    <cellStyle name="Saída 2 3 2 6 2" xfId="32507" xr:uid="{3101D1EA-2F09-48F0-A978-98DF60FAB462}"/>
    <cellStyle name="Saída 2 3 2 6 2 2" xfId="32508" xr:uid="{E3FE647D-F82A-4F70-A7BF-7AD0FF1820AF}"/>
    <cellStyle name="Saída 2 3 2 6 2 3" xfId="32509" xr:uid="{3E81A10A-902B-46C7-BBDF-220F5BF2987C}"/>
    <cellStyle name="Saída 2 3 2 6 2 4" xfId="32510" xr:uid="{9B651254-6750-4DB3-9216-350DB5F4530B}"/>
    <cellStyle name="Saída 2 3 2 6 2 5" xfId="32511" xr:uid="{0CF8772B-9351-4A94-8459-E3CD58E49061}"/>
    <cellStyle name="Saída 2 3 2 6 3" xfId="32512" xr:uid="{780A547D-37F4-4CBD-9880-F65994670FF6}"/>
    <cellStyle name="Saída 2 3 2 6 3 2" xfId="32513" xr:uid="{B28490A5-483D-492D-98B7-29104F835B98}"/>
    <cellStyle name="Saída 2 3 2 6 3 3" xfId="32514" xr:uid="{31D4E548-EFED-4547-B405-83D427DABD0D}"/>
    <cellStyle name="Saída 2 3 2 6 3 4" xfId="32515" xr:uid="{C530F234-37BE-4141-808F-20714B5271DC}"/>
    <cellStyle name="Saída 2 3 2 6 3 5" xfId="32516" xr:uid="{993D0A02-EFF5-4B02-809D-AEA0912BB0E3}"/>
    <cellStyle name="Saída 2 3 2 6 4" xfId="32517" xr:uid="{7A90DDC5-61AD-4D4E-9B2D-0B94E150F17E}"/>
    <cellStyle name="Saída 2 3 2 6 4 2" xfId="32518" xr:uid="{FE2B0EB9-0C5E-406D-9BA6-C70FB0CDE573}"/>
    <cellStyle name="Saída 2 3 2 6 4 3" xfId="32519" xr:uid="{88F72A38-B1B0-4B27-B662-2A5D61302717}"/>
    <cellStyle name="Saída 2 3 2 6 4 4" xfId="32520" xr:uid="{61BBE5E0-AA84-4F1B-ACFE-EC2078834834}"/>
    <cellStyle name="Saída 2 3 2 6 4 5" xfId="32521" xr:uid="{70BDF9B5-F92B-494B-9BEF-95FB5779E8FE}"/>
    <cellStyle name="Saída 2 3 2 6 5" xfId="32522" xr:uid="{3ACFCFAD-2DC7-4A07-B407-40F450252A0B}"/>
    <cellStyle name="Saída 2 3 2 6 5 2" xfId="32523" xr:uid="{B5A44F7E-8763-426C-A046-BBB2C37597A4}"/>
    <cellStyle name="Saída 2 3 2 6 5 3" xfId="32524" xr:uid="{0E6B0297-59E2-457A-AF47-D3E23DFD3CE8}"/>
    <cellStyle name="Saída 2 3 2 6 5 4" xfId="32525" xr:uid="{3F13A4D6-55DB-47DD-A33E-8CCA1A78BFDA}"/>
    <cellStyle name="Saída 2 3 2 6 5 5" xfId="32526" xr:uid="{8CAEBB6F-925F-4F63-A04C-6429F581CC89}"/>
    <cellStyle name="Saída 2 3 2 6 6" xfId="32527" xr:uid="{FFA20966-9C85-4381-A309-20723D586291}"/>
    <cellStyle name="Saída 2 3 2 6 6 2" xfId="32528" xr:uid="{CEA4BBFC-7D7F-493E-A2CE-70A7EF97F7B6}"/>
    <cellStyle name="Saída 2 3 2 6 6 3" xfId="32529" xr:uid="{D6C35D11-6607-4774-91B7-EE565620ABE5}"/>
    <cellStyle name="Saída 2 3 2 6 6 4" xfId="32530" xr:uid="{B81E04B1-4B94-4A17-9AF5-A759968178C6}"/>
    <cellStyle name="Saída 2 3 2 6 6 5" xfId="32531" xr:uid="{B57DB976-BE66-48C6-9C45-8E4659DCACE9}"/>
    <cellStyle name="Saída 2 3 2 6 7" xfId="32532" xr:uid="{B2EC7B27-0EE6-4869-890B-6307DE2304CE}"/>
    <cellStyle name="Saída 2 3 2 6 8" xfId="32533" xr:uid="{A0BEC7C1-1BA0-49F0-A62B-F2CA46469879}"/>
    <cellStyle name="Saída 2 3 2 6 9" xfId="32534" xr:uid="{B3F4E449-C1D3-4A5C-8ED3-484AA8372CFB}"/>
    <cellStyle name="Saída 2 3 2 7" xfId="32535" xr:uid="{F80507BD-B819-4984-B46A-74DA42296FFF}"/>
    <cellStyle name="Saída 2 3 2 7 2" xfId="32536" xr:uid="{8A32A643-FFE9-45B5-85F9-665D81FC81C3}"/>
    <cellStyle name="Saída 2 3 2 7 3" xfId="32537" xr:uid="{488B735E-BDC2-4799-8356-A03CF1F949AE}"/>
    <cellStyle name="Saída 2 3 2 7 4" xfId="32538" xr:uid="{B48D8CF0-D51D-4C9A-8AE2-13EC3DABDC89}"/>
    <cellStyle name="Saída 2 3 2 7 5" xfId="32539" xr:uid="{A4B06066-AF2D-4E0F-ADA1-B2E24130BA1F}"/>
    <cellStyle name="Saída 2 3 2 8" xfId="32540" xr:uid="{45D33E82-4C50-4D07-A6B6-E8117D7BECDA}"/>
    <cellStyle name="Saída 2 3 2 8 2" xfId="32541" xr:uid="{1F474F75-DEFE-47AF-8E86-63C0C6F9C6F2}"/>
    <cellStyle name="Saída 2 3 2 8 3" xfId="32542" xr:uid="{0B94A587-7471-489C-B11C-3C05D883FB73}"/>
    <cellStyle name="Saída 2 3 2 8 4" xfId="32543" xr:uid="{C860CBC3-76EF-4FC4-A060-5299F889F2FA}"/>
    <cellStyle name="Saída 2 3 2 8 5" xfId="32544" xr:uid="{B9344EC8-29F8-4C9E-AE0F-39BDCA930766}"/>
    <cellStyle name="Saída 2 3 2 9" xfId="32545" xr:uid="{EDA306ED-DC17-4B1C-AE94-B1F3F7760F06}"/>
    <cellStyle name="Saída 2 3 2 9 2" xfId="32546" xr:uid="{3E7F31DC-067C-4522-9AB1-1709E070CF5C}"/>
    <cellStyle name="Saída 2 3 2 9 3" xfId="32547" xr:uid="{F2680EB0-64AD-450D-95CC-1947A63DF484}"/>
    <cellStyle name="Saída 2 3 2 9 4" xfId="32548" xr:uid="{827A1AAB-E408-4673-A01B-F0A7904086CF}"/>
    <cellStyle name="Saída 2 3 2 9 5" xfId="32549" xr:uid="{702531E0-2C98-4B92-9AF4-F06520626D45}"/>
    <cellStyle name="Saída 2 3 3" xfId="756" xr:uid="{F2BDFD96-E06C-41A1-BDCE-EFD9CB8CD9F6}"/>
    <cellStyle name="Saída 2 3 3 10" xfId="32550" xr:uid="{80BCD775-F933-4A05-B0A5-E401CC82875A}"/>
    <cellStyle name="Saída 2 3 3 11" xfId="32551" xr:uid="{A6DAC530-A624-4874-A38B-FBD8E1C20FB8}"/>
    <cellStyle name="Saída 2 3 3 12" xfId="32552" xr:uid="{58E3D02C-1E99-41A1-A1A4-0AEB6D2D94B0}"/>
    <cellStyle name="Saída 2 3 3 13" xfId="32553" xr:uid="{C97CBAC4-C5F9-40EC-9C3D-F92C0C4A1AFC}"/>
    <cellStyle name="Saída 2 3 3 14" xfId="32554" xr:uid="{E25E9306-E892-427D-B34B-62B8382C1AA3}"/>
    <cellStyle name="Saída 2 3 3 15" xfId="32555" xr:uid="{FA8F284F-6099-4627-B887-E564A4282AAE}"/>
    <cellStyle name="Saída 2 3 3 2" xfId="1007" xr:uid="{16D94A4B-EE06-426A-B85B-6AF41373ACBB}"/>
    <cellStyle name="Saída 2 3 3 2 10" xfId="32556" xr:uid="{BC97AEB2-126E-4A1C-B31E-1BC566CADD71}"/>
    <cellStyle name="Saída 2 3 3 2 11" xfId="32557" xr:uid="{3C7986B2-0A19-421B-AF6D-64FD511AC39E}"/>
    <cellStyle name="Saída 2 3 3 2 12" xfId="32558" xr:uid="{8CCCA38B-B151-46C2-8E77-7F49FF26FA74}"/>
    <cellStyle name="Saída 2 3 3 2 13" xfId="32559" xr:uid="{DF878937-A821-4F54-B2A5-315686237444}"/>
    <cellStyle name="Saída 2 3 3 2 14" xfId="32560" xr:uid="{2B16D046-F63D-43A3-8E78-8E0FB06466EC}"/>
    <cellStyle name="Saída 2 3 3 2 15" xfId="32561" xr:uid="{C2A29F50-C1C3-4074-9F37-6F81D948E899}"/>
    <cellStyle name="Saída 2 3 3 2 2" xfId="32562" xr:uid="{4BE5262A-AE85-4B08-A0E1-D897FEB5DFB4}"/>
    <cellStyle name="Saída 2 3 3 2 2 10" xfId="32563" xr:uid="{CF801451-4C74-4D42-8336-A5E64DA7244E}"/>
    <cellStyle name="Saída 2 3 3 2 2 11" xfId="32564" xr:uid="{25BCEFAF-86D6-4637-A2C6-A777F67C695F}"/>
    <cellStyle name="Saída 2 3 3 2 2 2" xfId="32565" xr:uid="{35BE5945-270C-488D-8C4A-C36ED2AD39C6}"/>
    <cellStyle name="Saída 2 3 3 2 2 2 2" xfId="32566" xr:uid="{0FCF306F-1151-42AF-8DEB-A4B29348015B}"/>
    <cellStyle name="Saída 2 3 3 2 2 2 3" xfId="32567" xr:uid="{9CE61822-01BA-4EAB-BDC9-52A60750D3DD}"/>
    <cellStyle name="Saída 2 3 3 2 2 2 4" xfId="32568" xr:uid="{0CA1D585-8E90-47F7-B5CB-0316075650A7}"/>
    <cellStyle name="Saída 2 3 3 2 2 2 5" xfId="32569" xr:uid="{FE069FF5-1EED-4F37-9714-8A81671443C6}"/>
    <cellStyle name="Saída 2 3 3 2 2 3" xfId="32570" xr:uid="{5AA122DD-0779-4E58-BC5C-A008D2EF82A2}"/>
    <cellStyle name="Saída 2 3 3 2 2 3 2" xfId="32571" xr:uid="{E995F534-624D-410F-8654-AF2BA7C89159}"/>
    <cellStyle name="Saída 2 3 3 2 2 3 3" xfId="32572" xr:uid="{FB6CF4C0-BE43-431D-851C-8B010517A6C7}"/>
    <cellStyle name="Saída 2 3 3 2 2 3 4" xfId="32573" xr:uid="{2C864C6C-A8A3-4662-86E6-30410B34BDAC}"/>
    <cellStyle name="Saída 2 3 3 2 2 3 5" xfId="32574" xr:uid="{8546F22F-AC53-485B-8F58-7D2AF5B0F2F7}"/>
    <cellStyle name="Saída 2 3 3 2 2 4" xfId="32575" xr:uid="{F6AD19F0-4E0F-4BF9-A421-67D48655AA4B}"/>
    <cellStyle name="Saída 2 3 3 2 2 4 2" xfId="32576" xr:uid="{2E19045D-6265-4794-98CE-FB3EA389819F}"/>
    <cellStyle name="Saída 2 3 3 2 2 4 3" xfId="32577" xr:uid="{5998F410-087D-4237-9694-0BFFBCEB171E}"/>
    <cellStyle name="Saída 2 3 3 2 2 4 4" xfId="32578" xr:uid="{0A81A8A9-BD70-419E-8EB7-EF6AC5663125}"/>
    <cellStyle name="Saída 2 3 3 2 2 4 5" xfId="32579" xr:uid="{641535AF-1D84-4A3A-9F0A-37B624B10FAE}"/>
    <cellStyle name="Saída 2 3 3 2 2 5" xfId="32580" xr:uid="{979C70FC-B627-423F-99B2-4C61AB738DA5}"/>
    <cellStyle name="Saída 2 3 3 2 2 5 2" xfId="32581" xr:uid="{814D9B97-FB72-4C2B-A887-88C82EBCA217}"/>
    <cellStyle name="Saída 2 3 3 2 2 5 3" xfId="32582" xr:uid="{7D21EA2C-AED3-47AF-A533-8CF49FED8D81}"/>
    <cellStyle name="Saída 2 3 3 2 2 5 4" xfId="32583" xr:uid="{04454A24-1BEA-4441-9E93-A520A75C4276}"/>
    <cellStyle name="Saída 2 3 3 2 2 5 5" xfId="32584" xr:uid="{14E1E076-78EE-4558-A972-291B58C6248A}"/>
    <cellStyle name="Saída 2 3 3 2 2 6" xfId="32585" xr:uid="{D5BE5EB3-81BF-4456-B690-C9AF60469A1E}"/>
    <cellStyle name="Saída 2 3 3 2 2 6 2" xfId="32586" xr:uid="{DA329B4B-C86E-430A-98A0-CCF4903D8FC0}"/>
    <cellStyle name="Saída 2 3 3 2 2 6 3" xfId="32587" xr:uid="{329348D0-34D0-4150-9F45-C3B668FE7959}"/>
    <cellStyle name="Saída 2 3 3 2 2 6 4" xfId="32588" xr:uid="{8F3DA21E-0E09-4A50-BFA9-8BC661E987F0}"/>
    <cellStyle name="Saída 2 3 3 2 2 6 5" xfId="32589" xr:uid="{D06C396D-0BA5-47B5-9524-A4504CF2CB1B}"/>
    <cellStyle name="Saída 2 3 3 2 2 7" xfId="32590" xr:uid="{78D625D4-FB15-4657-8F69-798540A01D21}"/>
    <cellStyle name="Saída 2 3 3 2 2 8" xfId="32591" xr:uid="{888D16F2-E2D1-435A-9B20-2C0C7A242A4E}"/>
    <cellStyle name="Saída 2 3 3 2 2 9" xfId="32592" xr:uid="{D9C095BD-D0F4-4897-8F86-B1E0F94C4D71}"/>
    <cellStyle name="Saída 2 3 3 2 3" xfId="32593" xr:uid="{768443FE-3C0C-417F-A279-F6C5363265AE}"/>
    <cellStyle name="Saída 2 3 3 2 3 10" xfId="32594" xr:uid="{DE9C54EB-AFA9-4BC9-9BD3-A52BDD1CC59D}"/>
    <cellStyle name="Saída 2 3 3 2 3 11" xfId="32595" xr:uid="{CFD5841C-AD26-4FC1-A1C4-EF7322531309}"/>
    <cellStyle name="Saída 2 3 3 2 3 2" xfId="32596" xr:uid="{674430AE-DDD0-427A-AFB9-E6F48C042E1E}"/>
    <cellStyle name="Saída 2 3 3 2 3 2 2" xfId="32597" xr:uid="{1F5B1430-9259-49CC-8EF9-E2E7BAA119B8}"/>
    <cellStyle name="Saída 2 3 3 2 3 2 3" xfId="32598" xr:uid="{BA229703-CB09-49B7-A857-95B2CB884BF1}"/>
    <cellStyle name="Saída 2 3 3 2 3 2 4" xfId="32599" xr:uid="{97FE3B1B-E22C-4FF7-9334-3E7226AC13F0}"/>
    <cellStyle name="Saída 2 3 3 2 3 2 5" xfId="32600" xr:uid="{D10C3A95-615A-4E86-B1F1-B86794990B5C}"/>
    <cellStyle name="Saída 2 3 3 2 3 3" xfId="32601" xr:uid="{BE02533E-5822-4102-917C-E191E382437F}"/>
    <cellStyle name="Saída 2 3 3 2 3 3 2" xfId="32602" xr:uid="{DF508671-40B2-4CEE-81E6-B6CE7155CA64}"/>
    <cellStyle name="Saída 2 3 3 2 3 3 3" xfId="32603" xr:uid="{9AEB6CA8-EE84-4877-A4C8-EEF44177BD8F}"/>
    <cellStyle name="Saída 2 3 3 2 3 3 4" xfId="32604" xr:uid="{D8D72637-3DC7-4B5D-89A1-5B18EB1F9491}"/>
    <cellStyle name="Saída 2 3 3 2 3 3 5" xfId="32605" xr:uid="{4F235217-D332-4479-A377-462E6FCCDC90}"/>
    <cellStyle name="Saída 2 3 3 2 3 4" xfId="32606" xr:uid="{278615D8-B0B8-4BE3-A328-C7D451CFD467}"/>
    <cellStyle name="Saída 2 3 3 2 3 4 2" xfId="32607" xr:uid="{1E94F3F3-45EA-4052-9CE9-FDAEA2F1FF2F}"/>
    <cellStyle name="Saída 2 3 3 2 3 4 3" xfId="32608" xr:uid="{D3BFDBF4-4027-42D7-99BD-D412065ADD57}"/>
    <cellStyle name="Saída 2 3 3 2 3 4 4" xfId="32609" xr:uid="{37BFB4E2-4D91-4FEF-B119-02515BA200D9}"/>
    <cellStyle name="Saída 2 3 3 2 3 4 5" xfId="32610" xr:uid="{0BF15675-98E1-4957-8D59-68A6C05C4DBB}"/>
    <cellStyle name="Saída 2 3 3 2 3 5" xfId="32611" xr:uid="{9B1558E8-3C4F-4187-8AF4-30F34276B01E}"/>
    <cellStyle name="Saída 2 3 3 2 3 5 2" xfId="32612" xr:uid="{97A564D4-C285-43CE-A7E2-FB0A27FA90AA}"/>
    <cellStyle name="Saída 2 3 3 2 3 5 3" xfId="32613" xr:uid="{A083427E-FA51-4C74-AA01-2E490BFDCDBA}"/>
    <cellStyle name="Saída 2 3 3 2 3 5 4" xfId="32614" xr:uid="{13F003BA-C1D2-45E0-8F41-CF0F927FDBA7}"/>
    <cellStyle name="Saída 2 3 3 2 3 5 5" xfId="32615" xr:uid="{111EFB93-497C-4FAE-8C0B-8EF09C94879A}"/>
    <cellStyle name="Saída 2 3 3 2 3 6" xfId="32616" xr:uid="{E0F8D9DC-3118-473F-83E1-308AA4AADB07}"/>
    <cellStyle name="Saída 2 3 3 2 3 6 2" xfId="32617" xr:uid="{16312B1C-3DE9-4BEB-801B-AC10C8502FFC}"/>
    <cellStyle name="Saída 2 3 3 2 3 6 3" xfId="32618" xr:uid="{769EFCE6-CEF0-4248-9C1E-AEE3C9942063}"/>
    <cellStyle name="Saída 2 3 3 2 3 6 4" xfId="32619" xr:uid="{88A9184D-22BF-49AB-B68C-00D0AF5D2241}"/>
    <cellStyle name="Saída 2 3 3 2 3 6 5" xfId="32620" xr:uid="{FCF0E934-B8B4-46DB-8F91-94A180EE6FF9}"/>
    <cellStyle name="Saída 2 3 3 2 3 7" xfId="32621" xr:uid="{964A0740-1091-41F9-8B94-4EB93EB638DC}"/>
    <cellStyle name="Saída 2 3 3 2 3 8" xfId="32622" xr:uid="{EE0E334D-4851-4570-86C0-885F56013B9D}"/>
    <cellStyle name="Saída 2 3 3 2 3 9" xfId="32623" xr:uid="{05174AB2-5673-430C-90D0-3B620BCC8A4D}"/>
    <cellStyle name="Saída 2 3 3 2 4" xfId="32624" xr:uid="{38399216-9392-4E25-87B2-CA6B53EEFEBE}"/>
    <cellStyle name="Saída 2 3 3 2 4 2" xfId="32625" xr:uid="{5C9B6D9A-A86E-4F7F-AECF-0847C4370CD6}"/>
    <cellStyle name="Saída 2 3 3 2 4 3" xfId="32626" xr:uid="{FB5D1567-974F-4B12-ABED-1C20996C200B}"/>
    <cellStyle name="Saída 2 3 3 2 4 4" xfId="32627" xr:uid="{9F255976-20B8-43DE-8479-7B05EC5CF907}"/>
    <cellStyle name="Saída 2 3 3 2 4 5" xfId="32628" xr:uid="{28827DA4-8DF1-4663-96CD-E2651F9DE6CF}"/>
    <cellStyle name="Saída 2 3 3 2 5" xfId="32629" xr:uid="{B52DC3D1-30DE-44E5-B4A2-FFBC4F9587FF}"/>
    <cellStyle name="Saída 2 3 3 2 5 2" xfId="32630" xr:uid="{56860D75-7C7B-4482-95FF-AD2A466D8B77}"/>
    <cellStyle name="Saída 2 3 3 2 5 3" xfId="32631" xr:uid="{BDB7CB4E-B75B-4F23-9A51-F11EA1863D78}"/>
    <cellStyle name="Saída 2 3 3 2 5 4" xfId="32632" xr:uid="{6E96BC03-1333-435F-8575-D25191DEB935}"/>
    <cellStyle name="Saída 2 3 3 2 5 5" xfId="32633" xr:uid="{30C0A697-8E74-442B-B052-2C6D25B09E9E}"/>
    <cellStyle name="Saída 2 3 3 2 6" xfId="32634" xr:uid="{A8A220E0-54E9-4755-B006-75BC74CC9264}"/>
    <cellStyle name="Saída 2 3 3 2 6 2" xfId="32635" xr:uid="{C4581750-C8C6-4003-88C2-92C47241FE0B}"/>
    <cellStyle name="Saída 2 3 3 2 6 3" xfId="32636" xr:uid="{BBB33979-D720-4D13-9E15-5AADBF663CA1}"/>
    <cellStyle name="Saída 2 3 3 2 6 4" xfId="32637" xr:uid="{E227C5DE-1DE4-45DE-AF72-AC144467D6DC}"/>
    <cellStyle name="Saída 2 3 3 2 6 5" xfId="32638" xr:uid="{28C89772-C2B7-45AC-9836-DC5613569D27}"/>
    <cellStyle name="Saída 2 3 3 2 7" xfId="32639" xr:uid="{16F0AC8F-4BE6-48DB-B4E1-6EC63B240429}"/>
    <cellStyle name="Saída 2 3 3 2 7 2" xfId="32640" xr:uid="{69D405D8-497B-4AB9-B348-62A1733AD337}"/>
    <cellStyle name="Saída 2 3 3 2 7 3" xfId="32641" xr:uid="{CA13B8E4-5F2C-44EE-87CE-7981A8E038B9}"/>
    <cellStyle name="Saída 2 3 3 2 7 4" xfId="32642" xr:uid="{B4F51D7C-B94E-4230-A080-A33918F7A236}"/>
    <cellStyle name="Saída 2 3 3 2 7 5" xfId="32643" xr:uid="{6ED265B3-EAF3-412E-B59D-D49EF6E1601C}"/>
    <cellStyle name="Saída 2 3 3 2 8" xfId="32644" xr:uid="{E149600D-0945-4690-84C4-03EF8F557E88}"/>
    <cellStyle name="Saída 2 3 3 2 8 2" xfId="32645" xr:uid="{36E5C76C-108A-4631-80FE-893F6D5CE676}"/>
    <cellStyle name="Saída 2 3 3 2 8 3" xfId="32646" xr:uid="{71DDB066-6A10-4CFB-9CD9-C79A6C4EE7BF}"/>
    <cellStyle name="Saída 2 3 3 2 8 4" xfId="32647" xr:uid="{F7C83C84-0AF2-4623-80A6-2BFD8FA55F4D}"/>
    <cellStyle name="Saída 2 3 3 2 8 5" xfId="32648" xr:uid="{09A7E0CD-F801-42C8-BA74-606D83F7E4E2}"/>
    <cellStyle name="Saída 2 3 3 2 9" xfId="32649" xr:uid="{D32C2A36-C66D-42FF-97EF-946C880543C0}"/>
    <cellStyle name="Saída 2 3 3 3" xfId="32650" xr:uid="{DE519303-03A7-4DFB-85BF-338228E12E4A}"/>
    <cellStyle name="Saída 2 3 3 3 10" xfId="32651" xr:uid="{978E7B33-CBB4-4E7E-A30F-118A82247C5A}"/>
    <cellStyle name="Saída 2 3 3 3 11" xfId="32652" xr:uid="{41A4C7D7-7C23-40E7-BBDF-57CDEA89B220}"/>
    <cellStyle name="Saída 2 3 3 3 2" xfId="32653" xr:uid="{7AD7A6EA-EFAF-4EE0-A71D-0470CDE35637}"/>
    <cellStyle name="Saída 2 3 3 3 2 2" xfId="32654" xr:uid="{6FC5BBB0-EC33-41BD-AD72-CAFF77FEE0B7}"/>
    <cellStyle name="Saída 2 3 3 3 2 3" xfId="32655" xr:uid="{7CD4A987-7B77-4EF0-834F-F9AF8E781BCC}"/>
    <cellStyle name="Saída 2 3 3 3 2 4" xfId="32656" xr:uid="{41ACB134-394A-4CB8-BFC1-7D50E79CEE07}"/>
    <cellStyle name="Saída 2 3 3 3 2 5" xfId="32657" xr:uid="{1FF51A77-71D3-4D21-9FBE-E356AA41ECEC}"/>
    <cellStyle name="Saída 2 3 3 3 3" xfId="32658" xr:uid="{00322772-E96D-4B0A-8C23-BA2960677350}"/>
    <cellStyle name="Saída 2 3 3 3 3 2" xfId="32659" xr:uid="{67B6A4CE-C35A-435D-832B-B53AB3408292}"/>
    <cellStyle name="Saída 2 3 3 3 3 3" xfId="32660" xr:uid="{0F1A79A8-E10F-4280-ACB9-9F495CE545FD}"/>
    <cellStyle name="Saída 2 3 3 3 3 4" xfId="32661" xr:uid="{7EEABFE5-D455-4022-901D-3FD03D9979DA}"/>
    <cellStyle name="Saída 2 3 3 3 3 5" xfId="32662" xr:uid="{1553629B-5EFA-4E47-83F3-1A23FDE9867D}"/>
    <cellStyle name="Saída 2 3 3 3 4" xfId="32663" xr:uid="{72656957-DB54-4CB5-B750-45A3E2506A42}"/>
    <cellStyle name="Saída 2 3 3 3 4 2" xfId="32664" xr:uid="{04ED47C7-014F-4884-8174-4700ABC15988}"/>
    <cellStyle name="Saída 2 3 3 3 4 3" xfId="32665" xr:uid="{955DA357-A456-4BA1-9914-6AE5C5F1D728}"/>
    <cellStyle name="Saída 2 3 3 3 4 4" xfId="32666" xr:uid="{28464B34-08C8-4005-83D4-A33FA2C95489}"/>
    <cellStyle name="Saída 2 3 3 3 4 5" xfId="32667" xr:uid="{7B7FC963-F402-44CD-A418-F7823E8B46C3}"/>
    <cellStyle name="Saída 2 3 3 3 5" xfId="32668" xr:uid="{C063894C-19B6-4492-B337-CD82D5F7F5A6}"/>
    <cellStyle name="Saída 2 3 3 3 5 2" xfId="32669" xr:uid="{BC880180-7A0C-4093-B4D7-F9D16A8849A7}"/>
    <cellStyle name="Saída 2 3 3 3 5 3" xfId="32670" xr:uid="{4F0337B8-58DA-466E-B22C-6FE911E23A00}"/>
    <cellStyle name="Saída 2 3 3 3 5 4" xfId="32671" xr:uid="{439ABF91-CBF3-4471-8F02-C154FD7D1232}"/>
    <cellStyle name="Saída 2 3 3 3 5 5" xfId="32672" xr:uid="{F2F89B14-E4CD-4D37-964A-F33A29118A33}"/>
    <cellStyle name="Saída 2 3 3 3 6" xfId="32673" xr:uid="{B24747C1-0742-4B07-8BA0-74F10912C1DA}"/>
    <cellStyle name="Saída 2 3 3 3 6 2" xfId="32674" xr:uid="{081DD600-D469-4AA6-90C4-DD521035CF85}"/>
    <cellStyle name="Saída 2 3 3 3 6 3" xfId="32675" xr:uid="{1F77E71A-2803-46B0-A202-81695AFAB3F4}"/>
    <cellStyle name="Saída 2 3 3 3 6 4" xfId="32676" xr:uid="{AF5968E8-A9C6-484D-B79B-980189745C66}"/>
    <cellStyle name="Saída 2 3 3 3 6 5" xfId="32677" xr:uid="{01DA0D35-8914-4B2E-841A-7A84E555BEC8}"/>
    <cellStyle name="Saída 2 3 3 3 7" xfId="32678" xr:uid="{E086EC29-CADD-49D5-A287-0123544F668B}"/>
    <cellStyle name="Saída 2 3 3 3 8" xfId="32679" xr:uid="{A399442A-9501-45B2-BD3E-495652296A9F}"/>
    <cellStyle name="Saída 2 3 3 3 9" xfId="32680" xr:uid="{7FF7C510-46E2-45AC-9983-99EFAF1A238F}"/>
    <cellStyle name="Saída 2 3 3 4" xfId="32681" xr:uid="{0DCE6291-44C7-4B41-8D0D-36605AE53AC8}"/>
    <cellStyle name="Saída 2 3 3 4 10" xfId="32682" xr:uid="{E0EE2512-3206-4AEA-B14F-1257DCBB8715}"/>
    <cellStyle name="Saída 2 3 3 4 11" xfId="32683" xr:uid="{D8B27EB7-8887-43B6-B7AC-5BD6F9C80A36}"/>
    <cellStyle name="Saída 2 3 3 4 2" xfId="32684" xr:uid="{93033C4C-C61A-44B2-AC58-B72A2B62384D}"/>
    <cellStyle name="Saída 2 3 3 4 2 2" xfId="32685" xr:uid="{38448601-F206-4A51-9913-104AB3046CB2}"/>
    <cellStyle name="Saída 2 3 3 4 2 3" xfId="32686" xr:uid="{4BE59A43-F29B-4E48-8554-7F41D49D78D4}"/>
    <cellStyle name="Saída 2 3 3 4 2 4" xfId="32687" xr:uid="{55D1AF12-0822-4B0F-9CDA-16D19B2F58D2}"/>
    <cellStyle name="Saída 2 3 3 4 2 5" xfId="32688" xr:uid="{FBEE37CC-7340-4FEC-9CE7-964395310308}"/>
    <cellStyle name="Saída 2 3 3 4 3" xfId="32689" xr:uid="{25C24994-135A-420F-94EC-AA836125F0EA}"/>
    <cellStyle name="Saída 2 3 3 4 3 2" xfId="32690" xr:uid="{C43F4C56-9B6E-44E7-9681-9933C9311253}"/>
    <cellStyle name="Saída 2 3 3 4 3 3" xfId="32691" xr:uid="{C8FD48FA-FBD1-40A9-8630-DA72BFB6AEB4}"/>
    <cellStyle name="Saída 2 3 3 4 3 4" xfId="32692" xr:uid="{5BE32A62-30C0-43CA-B039-AF731C842A07}"/>
    <cellStyle name="Saída 2 3 3 4 3 5" xfId="32693" xr:uid="{9D5394A2-A826-424E-BACE-B7F94EE50132}"/>
    <cellStyle name="Saída 2 3 3 4 4" xfId="32694" xr:uid="{2B903D55-A46F-4898-80BD-465B2A9058B7}"/>
    <cellStyle name="Saída 2 3 3 4 4 2" xfId="32695" xr:uid="{E2014CB7-CD91-43FE-89BB-4F380BAEEA2F}"/>
    <cellStyle name="Saída 2 3 3 4 4 3" xfId="32696" xr:uid="{086F3A3E-1E2C-4CF1-BA87-5C15A35520A8}"/>
    <cellStyle name="Saída 2 3 3 4 4 4" xfId="32697" xr:uid="{38159946-9289-4BFB-A12F-4CED3BDAABF8}"/>
    <cellStyle name="Saída 2 3 3 4 4 5" xfId="32698" xr:uid="{62F1F5E3-37A2-4387-AF10-27D5CDA68F24}"/>
    <cellStyle name="Saída 2 3 3 4 5" xfId="32699" xr:uid="{DE3190E3-76EA-471B-B2AA-FBABA5730158}"/>
    <cellStyle name="Saída 2 3 3 4 5 2" xfId="32700" xr:uid="{559FB604-E32C-4267-A6DC-FA89C77A699B}"/>
    <cellStyle name="Saída 2 3 3 4 5 3" xfId="32701" xr:uid="{CC6F9C9F-106A-4D3B-ADC9-BFAF58FEC557}"/>
    <cellStyle name="Saída 2 3 3 4 5 4" xfId="32702" xr:uid="{2DD53094-6662-44B5-84F9-D4219595A875}"/>
    <cellStyle name="Saída 2 3 3 4 5 5" xfId="32703" xr:uid="{05F76EBA-F6B7-498B-BAA8-D905B7F33EDA}"/>
    <cellStyle name="Saída 2 3 3 4 6" xfId="32704" xr:uid="{2C25F9A2-806F-4F7C-B46D-34A020E2B9D8}"/>
    <cellStyle name="Saída 2 3 3 4 6 2" xfId="32705" xr:uid="{F315342D-E474-4F8F-A886-8BE35370DE90}"/>
    <cellStyle name="Saída 2 3 3 4 6 3" xfId="32706" xr:uid="{13FB5214-51E3-4387-9C39-D93569EE1989}"/>
    <cellStyle name="Saída 2 3 3 4 6 4" xfId="32707" xr:uid="{82DEF3D1-3BA7-44BB-A048-4C4CE9246825}"/>
    <cellStyle name="Saída 2 3 3 4 6 5" xfId="32708" xr:uid="{5DEBF8D1-D354-4D86-907E-299D744B698D}"/>
    <cellStyle name="Saída 2 3 3 4 7" xfId="32709" xr:uid="{3E2CA866-235B-491C-AEA9-1822A06497B0}"/>
    <cellStyle name="Saída 2 3 3 4 8" xfId="32710" xr:uid="{B14B0AB2-FD41-4092-91BD-50A6BCB111AC}"/>
    <cellStyle name="Saída 2 3 3 4 9" xfId="32711" xr:uid="{944836FE-91FD-4AE3-BCD2-9B364CFC1CE3}"/>
    <cellStyle name="Saída 2 3 3 5" xfId="32712" xr:uid="{DF145669-AEA5-4B1C-9A13-BB15CEF86EA3}"/>
    <cellStyle name="Saída 2 3 3 5 10" xfId="32713" xr:uid="{A59DC32E-7F0C-425B-A3BD-ACE710040035}"/>
    <cellStyle name="Saída 2 3 3 5 11" xfId="32714" xr:uid="{02551255-20BD-499E-B1DE-78AD74483012}"/>
    <cellStyle name="Saída 2 3 3 5 2" xfId="32715" xr:uid="{ABA570E5-7153-4817-A99B-208DF0C03341}"/>
    <cellStyle name="Saída 2 3 3 5 2 2" xfId="32716" xr:uid="{0823DA6D-70BC-4DBB-81BA-313842233E4D}"/>
    <cellStyle name="Saída 2 3 3 5 2 3" xfId="32717" xr:uid="{2CA88577-D00C-4E2D-BF19-614611038A13}"/>
    <cellStyle name="Saída 2 3 3 5 2 4" xfId="32718" xr:uid="{FA4CBF1A-0572-414B-A0A2-0544F2B7A0BF}"/>
    <cellStyle name="Saída 2 3 3 5 2 5" xfId="32719" xr:uid="{319E4596-EC2D-4540-B075-F2B0F8D31189}"/>
    <cellStyle name="Saída 2 3 3 5 3" xfId="32720" xr:uid="{1D6C2970-5549-49F1-8164-F2BFFD33CE00}"/>
    <cellStyle name="Saída 2 3 3 5 3 2" xfId="32721" xr:uid="{81C17665-613B-46EB-84AF-414712F96B15}"/>
    <cellStyle name="Saída 2 3 3 5 3 3" xfId="32722" xr:uid="{B0355BA7-80F5-434A-8DEE-99412A02C624}"/>
    <cellStyle name="Saída 2 3 3 5 3 4" xfId="32723" xr:uid="{46E9C07A-1425-4BBD-ADF8-4993F2A24166}"/>
    <cellStyle name="Saída 2 3 3 5 3 5" xfId="32724" xr:uid="{5744BFB7-98D6-4D1D-A8FA-EBEA0C5BC96E}"/>
    <cellStyle name="Saída 2 3 3 5 4" xfId="32725" xr:uid="{FA22FF7C-4D1D-4CDA-A150-D3000EAE72E6}"/>
    <cellStyle name="Saída 2 3 3 5 4 2" xfId="32726" xr:uid="{2D47DA04-66E1-4648-9F73-90F1284B26F9}"/>
    <cellStyle name="Saída 2 3 3 5 4 3" xfId="32727" xr:uid="{CA5C93F2-034A-4BB1-9DE7-EFC6944167A1}"/>
    <cellStyle name="Saída 2 3 3 5 4 4" xfId="32728" xr:uid="{B7CB05E2-A62B-4CAB-89E0-BFEBD83E2DC0}"/>
    <cellStyle name="Saída 2 3 3 5 4 5" xfId="32729" xr:uid="{517B8FEF-50CE-4FCE-96B0-B724DD238710}"/>
    <cellStyle name="Saída 2 3 3 5 5" xfId="32730" xr:uid="{5125C6EC-81B2-409E-A143-DC47FACAEBC9}"/>
    <cellStyle name="Saída 2 3 3 5 5 2" xfId="32731" xr:uid="{82738E53-FC93-4AA4-8728-BCF9A0FC404B}"/>
    <cellStyle name="Saída 2 3 3 5 5 3" xfId="32732" xr:uid="{69ABBBD3-901F-41CF-8C33-DDE075A54C89}"/>
    <cellStyle name="Saída 2 3 3 5 5 4" xfId="32733" xr:uid="{E3307663-55A3-497C-B224-CA571110B14C}"/>
    <cellStyle name="Saída 2 3 3 5 5 5" xfId="32734" xr:uid="{E2999D84-2C54-41B3-BBC2-8C01E9EC4C8F}"/>
    <cellStyle name="Saída 2 3 3 5 6" xfId="32735" xr:uid="{533989BB-C9F9-4C13-93BA-3F20FB00DC17}"/>
    <cellStyle name="Saída 2 3 3 5 6 2" xfId="32736" xr:uid="{494EFD4E-D63F-4B81-86B5-051853887603}"/>
    <cellStyle name="Saída 2 3 3 5 6 3" xfId="32737" xr:uid="{122BE9A2-5BCE-4A26-A497-2F4A96120EAD}"/>
    <cellStyle name="Saída 2 3 3 5 6 4" xfId="32738" xr:uid="{CBC399EC-4D04-4504-B29E-8E0B7A08994F}"/>
    <cellStyle name="Saída 2 3 3 5 6 5" xfId="32739" xr:uid="{1A97C46A-9ADD-4592-A4D2-B1CC5D5E3B28}"/>
    <cellStyle name="Saída 2 3 3 5 7" xfId="32740" xr:uid="{AA7CE034-2B51-4998-8EE5-46926B522C9C}"/>
    <cellStyle name="Saída 2 3 3 5 8" xfId="32741" xr:uid="{6B5D4D1B-F3F2-4746-BBDD-5382DF18A4C1}"/>
    <cellStyle name="Saída 2 3 3 5 9" xfId="32742" xr:uid="{176FAA85-45DC-4A6B-929C-4AAA7E4F36D9}"/>
    <cellStyle name="Saída 2 3 3 6" xfId="32743" xr:uid="{5DD7CC55-E7B8-468B-BB6F-DA82D64D58D1}"/>
    <cellStyle name="Saída 2 3 3 6 2" xfId="32744" xr:uid="{0F3A72DE-468D-4F37-B54F-B570F19AC313}"/>
    <cellStyle name="Saída 2 3 3 6 3" xfId="32745" xr:uid="{62058EF2-EF8C-4036-B707-E51F4E2E4E6A}"/>
    <cellStyle name="Saída 2 3 3 6 4" xfId="32746" xr:uid="{A9DA178A-041F-495A-AD12-6D188925A5D9}"/>
    <cellStyle name="Saída 2 3 3 6 5" xfId="32747" xr:uid="{48184C64-7C9D-4E2D-B6AB-149DABE9D386}"/>
    <cellStyle name="Saída 2 3 3 7" xfId="32748" xr:uid="{4B3590D1-0DF4-4BAD-8FA5-ED593B3B1D8D}"/>
    <cellStyle name="Saída 2 3 3 7 2" xfId="32749" xr:uid="{602550ED-C0F2-4F87-8B38-BB2D9F1D97CC}"/>
    <cellStyle name="Saída 2 3 3 7 3" xfId="32750" xr:uid="{BA515DF1-78DD-4345-83D5-DA0FCB9876F9}"/>
    <cellStyle name="Saída 2 3 3 7 4" xfId="32751" xr:uid="{705AA1FD-2DAA-4C39-A8A5-DD846D980042}"/>
    <cellStyle name="Saída 2 3 3 7 5" xfId="32752" xr:uid="{86252451-D234-495F-9E19-B3EDBC558D7E}"/>
    <cellStyle name="Saída 2 3 3 8" xfId="32753" xr:uid="{FFC6AE80-A278-4BF3-A41B-BF7657DFEF14}"/>
    <cellStyle name="Saída 2 3 3 8 2" xfId="32754" xr:uid="{CB0A07C8-A406-411A-8B51-843021B49098}"/>
    <cellStyle name="Saída 2 3 3 8 3" xfId="32755" xr:uid="{C590FBDC-61E4-4060-9698-581FA6203D4E}"/>
    <cellStyle name="Saída 2 3 3 8 4" xfId="32756" xr:uid="{EEC39DB6-D546-4AB1-A74E-2F175B502D3C}"/>
    <cellStyle name="Saída 2 3 3 8 5" xfId="32757" xr:uid="{97C139F6-C689-44DB-BA13-3FCD7B351F9E}"/>
    <cellStyle name="Saída 2 3 3 9" xfId="32758" xr:uid="{33E99C80-ACF1-4EB4-BB1F-E7F67B78829B}"/>
    <cellStyle name="Saída 2 3 3 9 2" xfId="32759" xr:uid="{3F221AF4-545A-4DAF-861D-9186A3993C7F}"/>
    <cellStyle name="Saída 2 3 3 9 3" xfId="32760" xr:uid="{D7178360-D203-42FD-AA32-F3210775996D}"/>
    <cellStyle name="Saída 2 3 3 9 4" xfId="32761" xr:uid="{670B3FFF-F127-4EF7-A748-D0AC93CC7093}"/>
    <cellStyle name="Saída 2 3 3 9 5" xfId="32762" xr:uid="{41ED9A77-C408-4896-8EC8-F5553900DC39}"/>
    <cellStyle name="Saída 2 3 4" xfId="32763" xr:uid="{3DB35D7A-3DE3-4EDE-A4F6-E157794C2728}"/>
    <cellStyle name="Saída 2 3 4 10" xfId="32764" xr:uid="{E1885A49-EF3D-40BC-AC30-69EC13D9DFCC}"/>
    <cellStyle name="Saída 2 3 4 11" xfId="32765" xr:uid="{50D7CB4B-A84B-445F-A2E0-81159DB47655}"/>
    <cellStyle name="Saída 2 3 4 2" xfId="32766" xr:uid="{B39FA202-B225-4BC5-AF0B-7E139911C85C}"/>
    <cellStyle name="Saída 2 3 4 2 2" xfId="32767" xr:uid="{FFDA1C2C-446E-455C-A194-B825D4B1A030}"/>
    <cellStyle name="Saída 2 3 4 2 3" xfId="32768" xr:uid="{03869C3D-CA09-453F-96CC-84B6D76A8A2C}"/>
    <cellStyle name="Saída 2 3 4 2 4" xfId="32769" xr:uid="{D08B51DB-09B1-45B2-AF54-5A391F352433}"/>
    <cellStyle name="Saída 2 3 4 2 5" xfId="32770" xr:uid="{B5BF28AB-9D5F-4A07-9C83-9744055B068B}"/>
    <cellStyle name="Saída 2 3 4 3" xfId="32771" xr:uid="{5A112547-CA42-4B59-B75A-CC93B47B9BA5}"/>
    <cellStyle name="Saída 2 3 4 3 2" xfId="32772" xr:uid="{FCA7A43E-A8A2-488D-9581-7BBA9676950D}"/>
    <cellStyle name="Saída 2 3 4 3 3" xfId="32773" xr:uid="{683DDF90-7644-41AC-8930-81EBEEA5728B}"/>
    <cellStyle name="Saída 2 3 4 3 4" xfId="32774" xr:uid="{C4A778BF-4AA0-4E85-B22A-806083183646}"/>
    <cellStyle name="Saída 2 3 4 3 5" xfId="32775" xr:uid="{EB00F187-6B08-4931-813C-025DC19767C4}"/>
    <cellStyle name="Saída 2 3 4 4" xfId="32776" xr:uid="{6BB7AF6C-E8DF-4117-971D-56F412E82727}"/>
    <cellStyle name="Saída 2 3 4 4 2" xfId="32777" xr:uid="{8BCA958C-BB63-482E-AFF9-DBB79B10F5C9}"/>
    <cellStyle name="Saída 2 3 4 4 3" xfId="32778" xr:uid="{FD4A183C-2295-4CD6-95A4-8630CEE81611}"/>
    <cellStyle name="Saída 2 3 4 4 4" xfId="32779" xr:uid="{BABCDD02-0C3C-4B28-867E-46CF740A724A}"/>
    <cellStyle name="Saída 2 3 4 4 5" xfId="32780" xr:uid="{7558889F-9174-41D4-95AB-E314771BA715}"/>
    <cellStyle name="Saída 2 3 4 5" xfId="32781" xr:uid="{23D5C0E6-E6ED-4F93-BD41-A7C644C10B0E}"/>
    <cellStyle name="Saída 2 3 4 5 2" xfId="32782" xr:uid="{90FEAFB1-72DE-4F6C-A6BD-ABEAE5CCF98B}"/>
    <cellStyle name="Saída 2 3 4 5 3" xfId="32783" xr:uid="{F68BE67E-5A02-4BAD-8DCA-B9C722137881}"/>
    <cellStyle name="Saída 2 3 4 5 4" xfId="32784" xr:uid="{6694011B-0B60-4C2E-8CB4-2857A6FEF2F3}"/>
    <cellStyle name="Saída 2 3 4 5 5" xfId="32785" xr:uid="{4A06B863-E267-4EB9-9405-46243DE51724}"/>
    <cellStyle name="Saída 2 3 4 6" xfId="32786" xr:uid="{320E9A71-68D6-46E5-B302-3C489A266024}"/>
    <cellStyle name="Saída 2 3 4 6 2" xfId="32787" xr:uid="{E5FE7452-B056-49CF-BD63-A1FA144448D5}"/>
    <cellStyle name="Saída 2 3 4 6 3" xfId="32788" xr:uid="{CFE4299F-E9C0-4E97-B4FE-0573FFA7DA2C}"/>
    <cellStyle name="Saída 2 3 4 6 4" xfId="32789" xr:uid="{ACB4356B-89CF-4B32-9A57-EBC55AD1D956}"/>
    <cellStyle name="Saída 2 3 4 6 5" xfId="32790" xr:uid="{8FAFE59E-C314-419B-8EA3-C4F46E3188EA}"/>
    <cellStyle name="Saída 2 3 4 7" xfId="32791" xr:uid="{B10083DD-9F6F-463F-83C6-1230E9A4FFB4}"/>
    <cellStyle name="Saída 2 3 4 8" xfId="32792" xr:uid="{FE0E9D94-23B0-46BA-A937-2919B02053ED}"/>
    <cellStyle name="Saída 2 3 4 9" xfId="32793" xr:uid="{63507C51-9133-4384-B11A-B85AB9A839F3}"/>
    <cellStyle name="Saída 2 3 5" xfId="32794" xr:uid="{262094F2-5C81-4427-8857-CE395921BFEC}"/>
    <cellStyle name="Saída 2 3 5 10" xfId="32795" xr:uid="{788C39AF-DB3C-4709-9139-ABD86111B04E}"/>
    <cellStyle name="Saída 2 3 5 11" xfId="32796" xr:uid="{AF5A202E-E30A-4F47-B505-805D9ABD0AB5}"/>
    <cellStyle name="Saída 2 3 5 2" xfId="32797" xr:uid="{FBAD357A-DBE0-48D7-8931-CD6E502CA12F}"/>
    <cellStyle name="Saída 2 3 5 2 2" xfId="32798" xr:uid="{E66ABA81-23E5-41AC-8069-357CD604AC55}"/>
    <cellStyle name="Saída 2 3 5 2 3" xfId="32799" xr:uid="{9A84DDD1-D26F-4442-B255-79B7F6B317A5}"/>
    <cellStyle name="Saída 2 3 5 2 4" xfId="32800" xr:uid="{3518271A-D440-4FAA-9BDD-1B5CA700AA0E}"/>
    <cellStyle name="Saída 2 3 5 2 5" xfId="32801" xr:uid="{D08A2D91-752F-44B3-A8A2-F9EA237CCF00}"/>
    <cellStyle name="Saída 2 3 5 3" xfId="32802" xr:uid="{FB961906-791A-4E95-AA4F-3B5B2D0B03AC}"/>
    <cellStyle name="Saída 2 3 5 3 2" xfId="32803" xr:uid="{1D45553F-A166-416E-AC88-37CD3577B43D}"/>
    <cellStyle name="Saída 2 3 5 3 3" xfId="32804" xr:uid="{F902D3E2-0A03-4EE1-B71B-15DBB3463118}"/>
    <cellStyle name="Saída 2 3 5 3 4" xfId="32805" xr:uid="{CCEE0B1B-5A60-4176-BEE1-67840AA1BC46}"/>
    <cellStyle name="Saída 2 3 5 3 5" xfId="32806" xr:uid="{901938ED-6E7F-4C9F-8949-E3694D279D26}"/>
    <cellStyle name="Saída 2 3 5 4" xfId="32807" xr:uid="{2DDBE241-6533-4310-8E3F-8305536D16E0}"/>
    <cellStyle name="Saída 2 3 5 4 2" xfId="32808" xr:uid="{612B7A7C-EC8E-44DF-807A-6B6F0C824D06}"/>
    <cellStyle name="Saída 2 3 5 4 3" xfId="32809" xr:uid="{595AAE9B-5898-4145-BFA4-B100C75E9D76}"/>
    <cellStyle name="Saída 2 3 5 4 4" xfId="32810" xr:uid="{5FE26DFA-B062-4850-B8EC-DDAC4F8E607E}"/>
    <cellStyle name="Saída 2 3 5 4 5" xfId="32811" xr:uid="{5566EBD2-DA66-484E-98CA-218EF5D80563}"/>
    <cellStyle name="Saída 2 3 5 5" xfId="32812" xr:uid="{667C03DB-C9BF-4C42-92D7-0825924CB1E2}"/>
    <cellStyle name="Saída 2 3 5 5 2" xfId="32813" xr:uid="{FE80C5B7-5F71-4AD7-84B4-9E1A1B7360AE}"/>
    <cellStyle name="Saída 2 3 5 5 3" xfId="32814" xr:uid="{53CF0C85-2B54-4729-9E47-3D57F973B4F3}"/>
    <cellStyle name="Saída 2 3 5 5 4" xfId="32815" xr:uid="{1D6B1617-E8E7-442C-9309-6D9EBD1E4672}"/>
    <cellStyle name="Saída 2 3 5 5 5" xfId="32816" xr:uid="{139029FE-5A39-4829-B4D1-9B8B0A38CEC3}"/>
    <cellStyle name="Saída 2 3 5 6" xfId="32817" xr:uid="{7B199CD3-A01B-4B8D-B005-597C595EFE7D}"/>
    <cellStyle name="Saída 2 3 5 6 2" xfId="32818" xr:uid="{7A7686C7-D11B-4E99-A76F-C97A06AFEC8D}"/>
    <cellStyle name="Saída 2 3 5 6 3" xfId="32819" xr:uid="{DE132271-3FE7-4043-B885-3CC6FF9B9E7D}"/>
    <cellStyle name="Saída 2 3 5 6 4" xfId="32820" xr:uid="{EEBBA565-2DD6-4FF4-BD27-0CAD134CEE71}"/>
    <cellStyle name="Saída 2 3 5 6 5" xfId="32821" xr:uid="{66C5A971-860F-4BD2-9383-496C725B7CAD}"/>
    <cellStyle name="Saída 2 3 5 7" xfId="32822" xr:uid="{49F6E632-CBD2-45E3-B92D-6CBF74A3E3F4}"/>
    <cellStyle name="Saída 2 3 5 8" xfId="32823" xr:uid="{CBC2F265-830E-44F7-9362-D16A3D612A13}"/>
    <cellStyle name="Saída 2 3 5 9" xfId="32824" xr:uid="{7C95B257-3553-45C0-9F45-96E61D09CB24}"/>
    <cellStyle name="Saída 2 3 6" xfId="32825" xr:uid="{C93B92D7-2A0D-4815-BE96-5E70A8DD8EB8}"/>
    <cellStyle name="Saída 2 3 6 10" xfId="32826" xr:uid="{806BA70B-8B16-4B2E-A7D8-C85792EA3735}"/>
    <cellStyle name="Saída 2 3 6 11" xfId="32827" xr:uid="{D5C59471-D570-4708-A26C-4AEEA176C493}"/>
    <cellStyle name="Saída 2 3 6 2" xfId="32828" xr:uid="{25D1DE3F-26D1-4BB2-A41B-36E51CA7C7CD}"/>
    <cellStyle name="Saída 2 3 6 2 2" xfId="32829" xr:uid="{E7DCF50B-F44B-4018-AC43-9E9A96993B36}"/>
    <cellStyle name="Saída 2 3 6 2 3" xfId="32830" xr:uid="{BE7A3101-4501-4228-B2F1-BF45A14E874C}"/>
    <cellStyle name="Saída 2 3 6 2 4" xfId="32831" xr:uid="{3981D6CE-0561-4067-8DD9-9A6701C985FE}"/>
    <cellStyle name="Saída 2 3 6 2 5" xfId="32832" xr:uid="{1A275B72-0A80-4381-87E7-7EFD1DF50506}"/>
    <cellStyle name="Saída 2 3 6 3" xfId="32833" xr:uid="{44AD654B-3FB5-4E5C-9C63-61EC35D6CE71}"/>
    <cellStyle name="Saída 2 3 6 3 2" xfId="32834" xr:uid="{E810AA92-F647-4F2F-B269-CFCDF827A516}"/>
    <cellStyle name="Saída 2 3 6 3 3" xfId="32835" xr:uid="{6ED4CF25-9DE1-405E-AAFE-ED4CD3FB30F6}"/>
    <cellStyle name="Saída 2 3 6 3 4" xfId="32836" xr:uid="{A7120C76-899E-4980-92DD-7947B4AE7D33}"/>
    <cellStyle name="Saída 2 3 6 3 5" xfId="32837" xr:uid="{76C7C4A8-1695-4BFE-8BB6-530829B14999}"/>
    <cellStyle name="Saída 2 3 6 4" xfId="32838" xr:uid="{0A703EFD-4696-4AB7-AE2C-B9C7B45CA6D5}"/>
    <cellStyle name="Saída 2 3 6 4 2" xfId="32839" xr:uid="{C75FC9BD-372D-4238-A321-AF98C7D55F92}"/>
    <cellStyle name="Saída 2 3 6 4 3" xfId="32840" xr:uid="{C41E4F60-5E68-43B5-9968-057881A311E3}"/>
    <cellStyle name="Saída 2 3 6 4 4" xfId="32841" xr:uid="{27B30D6D-6C4F-4AF3-9F53-659BF8ABF060}"/>
    <cellStyle name="Saída 2 3 6 4 5" xfId="32842" xr:uid="{1D2C6916-123E-4BD2-B85C-59C5E0CE87D9}"/>
    <cellStyle name="Saída 2 3 6 5" xfId="32843" xr:uid="{95D4190A-14E2-46DF-9891-FB088DE33AC8}"/>
    <cellStyle name="Saída 2 3 6 5 2" xfId="32844" xr:uid="{20527B4A-B2A9-4372-B5A9-D0762E32F755}"/>
    <cellStyle name="Saída 2 3 6 5 3" xfId="32845" xr:uid="{3DF33F71-6FB9-4021-990B-C54BDBF79AA1}"/>
    <cellStyle name="Saída 2 3 6 5 4" xfId="32846" xr:uid="{49E2AAA4-6A3F-4113-8861-E47B2F25B86B}"/>
    <cellStyle name="Saída 2 3 6 5 5" xfId="32847" xr:uid="{680A0FF7-6D58-45A9-9EDE-25C94F46CC9C}"/>
    <cellStyle name="Saída 2 3 6 6" xfId="32848" xr:uid="{E62858F7-AD1D-4F8E-8F4F-7BB631B0FA18}"/>
    <cellStyle name="Saída 2 3 6 6 2" xfId="32849" xr:uid="{4ACAFF20-51A0-47F3-97FD-355A61F25A50}"/>
    <cellStyle name="Saída 2 3 6 6 3" xfId="32850" xr:uid="{11614AF3-594D-4330-BA91-D5A61BAD4D2B}"/>
    <cellStyle name="Saída 2 3 6 6 4" xfId="32851" xr:uid="{5BEF96EB-40AF-4CA7-B263-C4F2901B44E3}"/>
    <cellStyle name="Saída 2 3 6 6 5" xfId="32852" xr:uid="{9D1FCFD9-A314-4E6F-964C-908D963A25AE}"/>
    <cellStyle name="Saída 2 3 6 7" xfId="32853" xr:uid="{AEE0D6B5-DCC0-4D61-9937-C939B2D5CAA2}"/>
    <cellStyle name="Saída 2 3 6 8" xfId="32854" xr:uid="{7FC4D1DA-A363-457D-92E1-AD0EAD98C0D6}"/>
    <cellStyle name="Saída 2 3 6 9" xfId="32855" xr:uid="{5B4D29B8-F89E-4086-A198-4588F001975A}"/>
    <cellStyle name="Saída 2 3 7" xfId="32856" xr:uid="{66A5DF93-1E8F-4463-9F9C-A8A6879C1FAA}"/>
    <cellStyle name="Saída 2 3 7 2" xfId="32857" xr:uid="{E84F28FA-2874-49CE-B1ED-D9784C02E14F}"/>
    <cellStyle name="Saída 2 3 7 3" xfId="32858" xr:uid="{54ACE7C6-C3AD-4522-8E9B-B796D42C1B99}"/>
    <cellStyle name="Saída 2 3 7 4" xfId="32859" xr:uid="{20AA4F3F-A09A-45CE-BF8A-7CECB69A257D}"/>
    <cellStyle name="Saída 2 3 7 5" xfId="32860" xr:uid="{8E061AB1-CBCD-4758-942F-6276668DE48C}"/>
    <cellStyle name="Saída 2 3 8" xfId="32861" xr:uid="{3BB4141B-24A8-41D2-9B7E-34A966B1B55A}"/>
    <cellStyle name="Saída 2 3 8 2" xfId="32862" xr:uid="{E5D5DA93-A63E-4C88-8605-F1BE3C3631AB}"/>
    <cellStyle name="Saída 2 3 8 3" xfId="32863" xr:uid="{AF376C34-F1E4-4936-92D1-8E022B6E38EA}"/>
    <cellStyle name="Saída 2 3 8 4" xfId="32864" xr:uid="{480E952F-0F4B-4BEF-83E3-9B948830D7ED}"/>
    <cellStyle name="Saída 2 3 8 5" xfId="32865" xr:uid="{975FF2A2-A850-41A0-8F64-FE41F1EF467F}"/>
    <cellStyle name="Saída 2 3 9" xfId="32866" xr:uid="{56A6BB90-9536-433A-BBBD-7749D09535E3}"/>
    <cellStyle name="Saída 2 3 9 2" xfId="32867" xr:uid="{A320FD41-1B4A-4E70-A4DE-F181E52DB374}"/>
    <cellStyle name="Saída 2 3 9 3" xfId="32868" xr:uid="{2FEE2B79-E0B8-4D3C-B76E-F23387BE9C6A}"/>
    <cellStyle name="Saída 2 3 9 4" xfId="32869" xr:uid="{E60125E7-B5A8-44D6-B033-22D3261A73C4}"/>
    <cellStyle name="Saída 2 3 9 5" xfId="32870" xr:uid="{A9276A05-4F06-4F70-ADDA-ED018CC9440F}"/>
    <cellStyle name="Saída 2 4" xfId="644" xr:uid="{8C4DDA86-4B5E-4629-9914-ED4EAD814F22}"/>
    <cellStyle name="Saída 2 4 10" xfId="32871" xr:uid="{80B4B741-6633-4AB9-975E-1B76C12D881A}"/>
    <cellStyle name="Saída 2 4 10 2" xfId="32872" xr:uid="{E1F88ED4-0059-4BD8-8B1F-126432FDC4F9}"/>
    <cellStyle name="Saída 2 4 10 3" xfId="32873" xr:uid="{BF53D7D3-49CE-4EA5-9016-C90E5C9888E9}"/>
    <cellStyle name="Saída 2 4 10 4" xfId="32874" xr:uid="{CC4C30B2-1441-409A-9139-DDDADA58725C}"/>
    <cellStyle name="Saída 2 4 10 5" xfId="32875" xr:uid="{553EEF25-88FC-42CD-B4D6-B3C020083CE8}"/>
    <cellStyle name="Saída 2 4 11" xfId="32876" xr:uid="{6B2A2645-3A16-4460-AEC2-9010FDCE2ACB}"/>
    <cellStyle name="Saída 2 4 12" xfId="32877" xr:uid="{BF1AD6AE-20D6-491D-A4EC-D5C631794958}"/>
    <cellStyle name="Saída 2 4 13" xfId="32878" xr:uid="{8F5D13F5-AEBD-4207-9A90-AB54BBF566F8}"/>
    <cellStyle name="Saída 2 4 14" xfId="32879" xr:uid="{0EC5B26D-AE59-4599-8DA3-E8A71DA6C161}"/>
    <cellStyle name="Saída 2 4 15" xfId="32880" xr:uid="{4F7858FD-0EBC-4098-B8A2-B801C4605126}"/>
    <cellStyle name="Saída 2 4 16" xfId="32881" xr:uid="{33B74550-67A0-4E4B-888B-5EDDD5DBB507}"/>
    <cellStyle name="Saída 2 4 17" xfId="32882" xr:uid="{E29F7160-4D3B-405E-A288-38CE93391C95}"/>
    <cellStyle name="Saída 2 4 2" xfId="785" xr:uid="{9F89583D-6B4D-4D2E-B804-944B7D483AA6}"/>
    <cellStyle name="Saída 2 4 2 10" xfId="32883" xr:uid="{23A039BD-6590-430A-AF4B-A6412D7B32FD}"/>
    <cellStyle name="Saída 2 4 2 10 2" xfId="32884" xr:uid="{8BB3F20D-78D2-4369-9A61-3AC273C9C47D}"/>
    <cellStyle name="Saída 2 4 2 10 3" xfId="32885" xr:uid="{E80B8F6A-A25E-4857-B043-719330F81C22}"/>
    <cellStyle name="Saída 2 4 2 10 4" xfId="32886" xr:uid="{1F5B266D-1BA2-4F41-9D1F-3A60A55645CE}"/>
    <cellStyle name="Saída 2 4 2 10 5" xfId="32887" xr:uid="{F13A7F94-1BBB-44BE-900F-DD962A32D0AC}"/>
    <cellStyle name="Saída 2 4 2 11" xfId="32888" xr:uid="{83D8B70B-E668-45C2-A674-3E4D85EC1D40}"/>
    <cellStyle name="Saída 2 4 2 12" xfId="32889" xr:uid="{F3A426C0-3636-4EE4-AF5C-9E38485A564E}"/>
    <cellStyle name="Saída 2 4 2 13" xfId="32890" xr:uid="{FA8A1BC3-114B-4F2B-87CD-60FF059B7A0C}"/>
    <cellStyle name="Saída 2 4 2 14" xfId="32891" xr:uid="{DA5C0D6F-1707-4B8C-9AEB-1A204FAA3574}"/>
    <cellStyle name="Saída 2 4 2 15" xfId="32892" xr:uid="{53507F2F-89ED-4B25-A133-DFD335CA74FF}"/>
    <cellStyle name="Saída 2 4 2 16" xfId="32893" xr:uid="{D2A928E9-04F1-4DE5-BECB-C3C1CD1C1814}"/>
    <cellStyle name="Saída 2 4 2 2" xfId="888" xr:uid="{0C0F1361-387C-4A62-A584-54CF2CE07CD0}"/>
    <cellStyle name="Saída 2 4 2 2 10" xfId="32894" xr:uid="{7D123D5B-9A74-465B-BC98-0AA27AA3C601}"/>
    <cellStyle name="Saída 2 4 2 2 11" xfId="32895" xr:uid="{FDF8046F-8328-4C6F-8599-27524479A46C}"/>
    <cellStyle name="Saída 2 4 2 2 12" xfId="32896" xr:uid="{352EC131-C628-444F-84EE-9408F56C90C5}"/>
    <cellStyle name="Saída 2 4 2 2 13" xfId="32897" xr:uid="{1348703D-5C42-4626-8025-740A6172DA27}"/>
    <cellStyle name="Saída 2 4 2 2 14" xfId="32898" xr:uid="{E9F36680-3A93-44DB-9170-0C4DCAB55228}"/>
    <cellStyle name="Saída 2 4 2 2 15" xfId="32899" xr:uid="{24110E31-29A0-454D-BA23-2FD02950E208}"/>
    <cellStyle name="Saída 2 4 2 2 2" xfId="1139" xr:uid="{F2352ACE-263E-406D-BFF6-2425FCF05E77}"/>
    <cellStyle name="Saída 2 4 2 2 2 10" xfId="32900" xr:uid="{3D1BA652-DAF6-4790-A9D7-5D15F4A3835D}"/>
    <cellStyle name="Saída 2 4 2 2 2 11" xfId="32901" xr:uid="{05F6F178-4945-4EAF-A4CC-5C7EBECD3F4C}"/>
    <cellStyle name="Saída 2 4 2 2 2 12" xfId="32902" xr:uid="{21CDA2A8-22AB-4258-B414-5B2B6016DB04}"/>
    <cellStyle name="Saída 2 4 2 2 2 13" xfId="32903" xr:uid="{0F2081B3-2A67-44CA-95D9-189951302B07}"/>
    <cellStyle name="Saída 2 4 2 2 2 14" xfId="32904" xr:uid="{E9639347-5E0B-4D17-B257-E651CE3AA4A4}"/>
    <cellStyle name="Saída 2 4 2 2 2 15" xfId="32905" xr:uid="{037CBEE1-363D-4A67-850F-F74A0AC67ABC}"/>
    <cellStyle name="Saída 2 4 2 2 2 2" xfId="32906" xr:uid="{1C3E8D17-5658-4E3A-BDA1-DF8460DCBCD2}"/>
    <cellStyle name="Saída 2 4 2 2 2 2 10" xfId="32907" xr:uid="{1F207375-7C47-43AB-893C-DF1AF6673D42}"/>
    <cellStyle name="Saída 2 4 2 2 2 2 11" xfId="32908" xr:uid="{32ABF12F-FA4D-4F8C-B7A8-5FC117B7DAA0}"/>
    <cellStyle name="Saída 2 4 2 2 2 2 2" xfId="32909" xr:uid="{81FC05D2-8954-4291-9832-D5910BDFDE0C}"/>
    <cellStyle name="Saída 2 4 2 2 2 2 2 2" xfId="32910" xr:uid="{93B957CA-58F1-4AA2-A7FE-FAE0183F6D1A}"/>
    <cellStyle name="Saída 2 4 2 2 2 2 2 3" xfId="32911" xr:uid="{5A576778-E510-4E8A-AB23-0D0C1DD8E1C8}"/>
    <cellStyle name="Saída 2 4 2 2 2 2 2 4" xfId="32912" xr:uid="{ED98F86F-DC3D-4FC8-97F9-27A290C374E0}"/>
    <cellStyle name="Saída 2 4 2 2 2 2 2 5" xfId="32913" xr:uid="{3E722469-5528-4CD6-91F0-39E841BE823C}"/>
    <cellStyle name="Saída 2 4 2 2 2 2 3" xfId="32914" xr:uid="{05402126-D183-4D9F-9F0D-DD61BC805C38}"/>
    <cellStyle name="Saída 2 4 2 2 2 2 3 2" xfId="32915" xr:uid="{A9885931-5403-460D-B837-6ED15EE4A573}"/>
    <cellStyle name="Saída 2 4 2 2 2 2 3 3" xfId="32916" xr:uid="{3F625EDE-7547-44BB-87C1-1D969515F788}"/>
    <cellStyle name="Saída 2 4 2 2 2 2 3 4" xfId="32917" xr:uid="{867A9375-E0BB-4EAA-8891-3BBA7F6F1CD4}"/>
    <cellStyle name="Saída 2 4 2 2 2 2 3 5" xfId="32918" xr:uid="{D2C527C3-0F4F-48CB-8BF8-572F27609185}"/>
    <cellStyle name="Saída 2 4 2 2 2 2 4" xfId="32919" xr:uid="{B01D32D5-E794-4C55-865D-701C248E590F}"/>
    <cellStyle name="Saída 2 4 2 2 2 2 4 2" xfId="32920" xr:uid="{8A8C1CE6-F18D-423C-A8F7-4A93C5F11AE4}"/>
    <cellStyle name="Saída 2 4 2 2 2 2 4 3" xfId="32921" xr:uid="{343E5FA7-F336-4563-9E9E-C477D23E464D}"/>
    <cellStyle name="Saída 2 4 2 2 2 2 4 4" xfId="32922" xr:uid="{610E702E-262E-4BC3-90A1-EC58496A977E}"/>
    <cellStyle name="Saída 2 4 2 2 2 2 4 5" xfId="32923" xr:uid="{42E38FEA-66EF-48CC-B9A3-E064AA110D31}"/>
    <cellStyle name="Saída 2 4 2 2 2 2 5" xfId="32924" xr:uid="{AFB52B98-5500-4547-9E62-48F7E3914801}"/>
    <cellStyle name="Saída 2 4 2 2 2 2 5 2" xfId="32925" xr:uid="{73885848-D555-4576-B836-23D71991910F}"/>
    <cellStyle name="Saída 2 4 2 2 2 2 5 3" xfId="32926" xr:uid="{E1960B5E-4F1C-43DA-B8FB-F094C0807FC2}"/>
    <cellStyle name="Saída 2 4 2 2 2 2 5 4" xfId="32927" xr:uid="{E03158CC-27F7-4E72-9446-7FE5AF451B08}"/>
    <cellStyle name="Saída 2 4 2 2 2 2 5 5" xfId="32928" xr:uid="{1D2507E2-81E5-483F-8B95-A8BBD0AD8094}"/>
    <cellStyle name="Saída 2 4 2 2 2 2 6" xfId="32929" xr:uid="{D751688A-9A46-4341-A46F-8E42C112182F}"/>
    <cellStyle name="Saída 2 4 2 2 2 2 6 2" xfId="32930" xr:uid="{2391220D-0EA5-4DD2-89DF-76ED397B7C43}"/>
    <cellStyle name="Saída 2 4 2 2 2 2 6 3" xfId="32931" xr:uid="{99FBFA28-2AB6-4E56-915D-EE6CB068FA62}"/>
    <cellStyle name="Saída 2 4 2 2 2 2 6 4" xfId="32932" xr:uid="{71369BE8-8A27-4FBE-B75C-EB81858F803B}"/>
    <cellStyle name="Saída 2 4 2 2 2 2 6 5" xfId="32933" xr:uid="{4A3C3413-E6E2-44C6-9321-9CF7653BF76F}"/>
    <cellStyle name="Saída 2 4 2 2 2 2 7" xfId="32934" xr:uid="{81DD1036-8025-476C-9EEF-E48CA872FB50}"/>
    <cellStyle name="Saída 2 4 2 2 2 2 8" xfId="32935" xr:uid="{1952B1C4-020B-4081-92BE-F300E1F60269}"/>
    <cellStyle name="Saída 2 4 2 2 2 2 9" xfId="32936" xr:uid="{26107914-9EF4-4702-8EF5-C0E7B7F9681D}"/>
    <cellStyle name="Saída 2 4 2 2 2 3" xfId="32937" xr:uid="{AEFABDBB-774F-438D-ADD7-CB278C195942}"/>
    <cellStyle name="Saída 2 4 2 2 2 3 10" xfId="32938" xr:uid="{88C499DB-535E-4B8B-A829-AA12B52CBBB9}"/>
    <cellStyle name="Saída 2 4 2 2 2 3 11" xfId="32939" xr:uid="{C7B7AA9B-544C-4A6C-945A-7F67E922CDDC}"/>
    <cellStyle name="Saída 2 4 2 2 2 3 2" xfId="32940" xr:uid="{E3DCDFBD-7BEE-4FE1-8459-CD4FA89276C1}"/>
    <cellStyle name="Saída 2 4 2 2 2 3 2 2" xfId="32941" xr:uid="{CBEF69A8-20FA-4524-A7CC-AEA8CD25441E}"/>
    <cellStyle name="Saída 2 4 2 2 2 3 2 3" xfId="32942" xr:uid="{A0D184C4-CA7D-42C6-B3C2-98F7A6DA2D46}"/>
    <cellStyle name="Saída 2 4 2 2 2 3 2 4" xfId="32943" xr:uid="{CB1C9AA3-39F5-439A-9DC0-ADD35DC44EA5}"/>
    <cellStyle name="Saída 2 4 2 2 2 3 2 5" xfId="32944" xr:uid="{832C889F-39AF-40A3-B57B-8570E2F04D48}"/>
    <cellStyle name="Saída 2 4 2 2 2 3 3" xfId="32945" xr:uid="{E6F33C9D-EF48-4F0A-AB5E-F4AB40692021}"/>
    <cellStyle name="Saída 2 4 2 2 2 3 3 2" xfId="32946" xr:uid="{7D48E7D5-41A8-4A16-96EF-D5864831C0A2}"/>
    <cellStyle name="Saída 2 4 2 2 2 3 3 3" xfId="32947" xr:uid="{15F8F3AD-1000-4662-A2AB-08C79AB64070}"/>
    <cellStyle name="Saída 2 4 2 2 2 3 3 4" xfId="32948" xr:uid="{FF3F0C88-633C-481E-A97D-190DDAAC44F6}"/>
    <cellStyle name="Saída 2 4 2 2 2 3 3 5" xfId="32949" xr:uid="{36E75283-C185-4729-9FA1-15A045C79620}"/>
    <cellStyle name="Saída 2 4 2 2 2 3 4" xfId="32950" xr:uid="{670896A0-31F9-48B6-BD28-71CA0D1FCFD3}"/>
    <cellStyle name="Saída 2 4 2 2 2 3 4 2" xfId="32951" xr:uid="{44DA1E29-AC43-48EF-ADE7-DD28FF8139F3}"/>
    <cellStyle name="Saída 2 4 2 2 2 3 4 3" xfId="32952" xr:uid="{62538699-708F-4F7A-A956-0B3374EBFE4A}"/>
    <cellStyle name="Saída 2 4 2 2 2 3 4 4" xfId="32953" xr:uid="{B45A2C92-4DC2-472D-A1E7-32869B5834AA}"/>
    <cellStyle name="Saída 2 4 2 2 2 3 4 5" xfId="32954" xr:uid="{5BEC0F4E-C734-4EB1-89C0-34D10476F772}"/>
    <cellStyle name="Saída 2 4 2 2 2 3 5" xfId="32955" xr:uid="{1EDDDBDF-628B-4985-BA32-2EB21D60562C}"/>
    <cellStyle name="Saída 2 4 2 2 2 3 5 2" xfId="32956" xr:uid="{8150BEE7-5B59-4609-BC9F-1E83B182A184}"/>
    <cellStyle name="Saída 2 4 2 2 2 3 5 3" xfId="32957" xr:uid="{33C6335D-0F9A-438C-829C-4D319DE8D976}"/>
    <cellStyle name="Saída 2 4 2 2 2 3 5 4" xfId="32958" xr:uid="{E0A9A4AA-0DA4-447B-AE45-CF397CD49B31}"/>
    <cellStyle name="Saída 2 4 2 2 2 3 5 5" xfId="32959" xr:uid="{86CCD078-FFD3-49AF-BC29-D7289F8B24CC}"/>
    <cellStyle name="Saída 2 4 2 2 2 3 6" xfId="32960" xr:uid="{8148466B-6FEF-4F08-8171-B9504CEAAA87}"/>
    <cellStyle name="Saída 2 4 2 2 2 3 6 2" xfId="32961" xr:uid="{626538A9-6678-4EDA-BD30-2D73B38499ED}"/>
    <cellStyle name="Saída 2 4 2 2 2 3 6 3" xfId="32962" xr:uid="{D49F49ED-B235-4F3B-8E8A-5BA6060F5F76}"/>
    <cellStyle name="Saída 2 4 2 2 2 3 6 4" xfId="32963" xr:uid="{5AEFA01C-ECF0-4435-B9F5-82E9081A9324}"/>
    <cellStyle name="Saída 2 4 2 2 2 3 6 5" xfId="32964" xr:uid="{D66707A9-65AA-4A3F-9659-91AC58BECAAC}"/>
    <cellStyle name="Saída 2 4 2 2 2 3 7" xfId="32965" xr:uid="{3FF9F98A-D7B1-49EC-9751-740080874E0E}"/>
    <cellStyle name="Saída 2 4 2 2 2 3 8" xfId="32966" xr:uid="{303F7B43-55CF-4841-B914-0727B67C25EE}"/>
    <cellStyle name="Saída 2 4 2 2 2 3 9" xfId="32967" xr:uid="{61AE934F-9AC7-49A1-9CAC-493CCAA31C16}"/>
    <cellStyle name="Saída 2 4 2 2 2 4" xfId="32968" xr:uid="{2326874E-EE7A-48FD-870A-80B541D80EF6}"/>
    <cellStyle name="Saída 2 4 2 2 2 4 2" xfId="32969" xr:uid="{0F8BB722-5E4D-4724-9AED-695891DAF0DD}"/>
    <cellStyle name="Saída 2 4 2 2 2 4 3" xfId="32970" xr:uid="{A396F3EA-5378-4C8D-8A3F-B3F90AEBC0A5}"/>
    <cellStyle name="Saída 2 4 2 2 2 4 4" xfId="32971" xr:uid="{47CB7EBA-DFC2-4733-8952-9C6119BAF7C1}"/>
    <cellStyle name="Saída 2 4 2 2 2 4 5" xfId="32972" xr:uid="{A7D150F5-9199-4E01-8FB3-1EBD164D1794}"/>
    <cellStyle name="Saída 2 4 2 2 2 5" xfId="32973" xr:uid="{23255B1C-0F0E-4825-B1CC-DA03B6B452D6}"/>
    <cellStyle name="Saída 2 4 2 2 2 5 2" xfId="32974" xr:uid="{43144559-CBBA-442E-A83C-4D60A01FA5A0}"/>
    <cellStyle name="Saída 2 4 2 2 2 5 3" xfId="32975" xr:uid="{0958801E-A84D-4EC9-A882-7A43E22F4FF5}"/>
    <cellStyle name="Saída 2 4 2 2 2 5 4" xfId="32976" xr:uid="{71DE39A4-8DC3-4AC9-B2F7-9B8D9936B36A}"/>
    <cellStyle name="Saída 2 4 2 2 2 5 5" xfId="32977" xr:uid="{DCE61ECC-2687-4E0A-B29B-0A2734ACCA1A}"/>
    <cellStyle name="Saída 2 4 2 2 2 6" xfId="32978" xr:uid="{34EB6343-70F0-444B-968E-DE9E3E79CE11}"/>
    <cellStyle name="Saída 2 4 2 2 2 6 2" xfId="32979" xr:uid="{03EC8FD6-FC4E-43D4-9D99-2671FB329DFC}"/>
    <cellStyle name="Saída 2 4 2 2 2 6 3" xfId="32980" xr:uid="{98F74D5F-5FD9-4BDE-9419-4F3A45941EBC}"/>
    <cellStyle name="Saída 2 4 2 2 2 6 4" xfId="32981" xr:uid="{5CEC6AD5-476A-4C6D-ACA3-EB7A5FD5344C}"/>
    <cellStyle name="Saída 2 4 2 2 2 6 5" xfId="32982" xr:uid="{2952279D-6957-4835-93CB-4471D4CA4950}"/>
    <cellStyle name="Saída 2 4 2 2 2 7" xfId="32983" xr:uid="{136D8225-BB7D-4E3E-A182-C9F9D5098489}"/>
    <cellStyle name="Saída 2 4 2 2 2 7 2" xfId="32984" xr:uid="{CD24A19D-EC21-4D83-98E1-B3F8E62726EA}"/>
    <cellStyle name="Saída 2 4 2 2 2 7 3" xfId="32985" xr:uid="{28FAE29B-4B8C-478F-9257-3733D430D029}"/>
    <cellStyle name="Saída 2 4 2 2 2 7 4" xfId="32986" xr:uid="{77C6AF2F-16CD-43F9-B713-AD4A40CDCAB0}"/>
    <cellStyle name="Saída 2 4 2 2 2 7 5" xfId="32987" xr:uid="{7C396614-C3E7-45A4-BDBB-442002629F64}"/>
    <cellStyle name="Saída 2 4 2 2 2 8" xfId="32988" xr:uid="{9663757C-4E16-4565-8A1C-220A3C4A2215}"/>
    <cellStyle name="Saída 2 4 2 2 2 8 2" xfId="32989" xr:uid="{1589A9FA-6CA8-4E81-B329-5F112E71B4B2}"/>
    <cellStyle name="Saída 2 4 2 2 2 8 3" xfId="32990" xr:uid="{9B5EF05D-CD54-4D44-866C-F299F5105C41}"/>
    <cellStyle name="Saída 2 4 2 2 2 8 4" xfId="32991" xr:uid="{9A1424E3-F68E-43D6-AA3D-7E25A800E051}"/>
    <cellStyle name="Saída 2 4 2 2 2 8 5" xfId="32992" xr:uid="{AA70CD44-BDC6-440C-9023-586D82C62102}"/>
    <cellStyle name="Saída 2 4 2 2 2 9" xfId="32993" xr:uid="{735D3A3F-8795-4246-9EC3-33BBDD05B933}"/>
    <cellStyle name="Saída 2 4 2 2 3" xfId="32994" xr:uid="{5728CCE1-309B-4506-AF6E-1D748C6797A9}"/>
    <cellStyle name="Saída 2 4 2 2 3 10" xfId="32995" xr:uid="{2E3794F0-6E45-4D0B-9A3B-398413A2C59A}"/>
    <cellStyle name="Saída 2 4 2 2 3 11" xfId="32996" xr:uid="{7386F187-096E-468D-97D5-3B1FFE81C6F0}"/>
    <cellStyle name="Saída 2 4 2 2 3 2" xfId="32997" xr:uid="{D1B56920-D5F7-4D28-8E12-D7808ABDBF3F}"/>
    <cellStyle name="Saída 2 4 2 2 3 2 2" xfId="32998" xr:uid="{A5A9FA39-3FEB-4324-8E59-7118033A1929}"/>
    <cellStyle name="Saída 2 4 2 2 3 2 3" xfId="32999" xr:uid="{0988E672-9420-4FD9-B8A1-901FF898833D}"/>
    <cellStyle name="Saída 2 4 2 2 3 2 4" xfId="33000" xr:uid="{C4BDC34C-BA5B-4049-BCE7-AEC401976046}"/>
    <cellStyle name="Saída 2 4 2 2 3 2 5" xfId="33001" xr:uid="{FC35BCE8-0A80-4BA8-8D03-10C013EF1526}"/>
    <cellStyle name="Saída 2 4 2 2 3 3" xfId="33002" xr:uid="{FD0631BE-0D66-41EE-B81E-F41D44B880B2}"/>
    <cellStyle name="Saída 2 4 2 2 3 3 2" xfId="33003" xr:uid="{CD0772DF-713B-4BE4-82E8-A1A4AF5ACCCD}"/>
    <cellStyle name="Saída 2 4 2 2 3 3 3" xfId="33004" xr:uid="{C707EC24-56F6-4637-8722-2DC6A95CB268}"/>
    <cellStyle name="Saída 2 4 2 2 3 3 4" xfId="33005" xr:uid="{800DC1BB-7B8E-4521-9C7A-A292AC53F6E0}"/>
    <cellStyle name="Saída 2 4 2 2 3 3 5" xfId="33006" xr:uid="{ED15C634-FC37-43BF-A291-726816EF1BD9}"/>
    <cellStyle name="Saída 2 4 2 2 3 4" xfId="33007" xr:uid="{AC3BD100-277E-49B4-8C33-7353BC7FAB97}"/>
    <cellStyle name="Saída 2 4 2 2 3 4 2" xfId="33008" xr:uid="{B7807904-ACB7-4BD6-815D-5C5AF888F455}"/>
    <cellStyle name="Saída 2 4 2 2 3 4 3" xfId="33009" xr:uid="{7B3AAADD-98A5-40BE-A882-04DCAB357E9C}"/>
    <cellStyle name="Saída 2 4 2 2 3 4 4" xfId="33010" xr:uid="{4330D457-7BDC-43A8-B612-18D708E50006}"/>
    <cellStyle name="Saída 2 4 2 2 3 4 5" xfId="33011" xr:uid="{349EE0C9-0B63-4D2F-B15B-71C33DF72276}"/>
    <cellStyle name="Saída 2 4 2 2 3 5" xfId="33012" xr:uid="{114E0261-E8BF-41C2-9E06-547DCB7C5E04}"/>
    <cellStyle name="Saída 2 4 2 2 3 5 2" xfId="33013" xr:uid="{A21EF2D1-21C3-4777-BB3C-68848330A1DE}"/>
    <cellStyle name="Saída 2 4 2 2 3 5 3" xfId="33014" xr:uid="{666085A9-EB19-4AA9-AFB4-B68DA4269C42}"/>
    <cellStyle name="Saída 2 4 2 2 3 5 4" xfId="33015" xr:uid="{FD5DF0E8-36FD-4C85-BDB6-9C4AF5731A7E}"/>
    <cellStyle name="Saída 2 4 2 2 3 5 5" xfId="33016" xr:uid="{6CCB5058-452F-44CE-A3D4-D519E5C8714A}"/>
    <cellStyle name="Saída 2 4 2 2 3 6" xfId="33017" xr:uid="{0F80A180-4B28-485C-BB3D-1D082453D71D}"/>
    <cellStyle name="Saída 2 4 2 2 3 6 2" xfId="33018" xr:uid="{9F54EFBD-DF33-4F03-9972-F92D6F60DB5F}"/>
    <cellStyle name="Saída 2 4 2 2 3 6 3" xfId="33019" xr:uid="{59B1FF5B-FFAC-426C-B8A9-9F193D9D0B10}"/>
    <cellStyle name="Saída 2 4 2 2 3 6 4" xfId="33020" xr:uid="{08A81C01-E54F-4BFD-92B4-73241FF2B399}"/>
    <cellStyle name="Saída 2 4 2 2 3 6 5" xfId="33021" xr:uid="{28DBE7B0-C0F9-4AD5-B13F-A23F37E388CD}"/>
    <cellStyle name="Saída 2 4 2 2 3 7" xfId="33022" xr:uid="{BFF3239B-E31C-4598-B837-748EBFEE00EE}"/>
    <cellStyle name="Saída 2 4 2 2 3 8" xfId="33023" xr:uid="{12BAC129-FD93-48D4-9611-74EABDF99E84}"/>
    <cellStyle name="Saída 2 4 2 2 3 9" xfId="33024" xr:uid="{93FEA918-517F-4CF6-BE75-32BC6F78D411}"/>
    <cellStyle name="Saída 2 4 2 2 4" xfId="33025" xr:uid="{73A32896-37C9-4D5D-AC4A-130DE3B3B501}"/>
    <cellStyle name="Saída 2 4 2 2 4 10" xfId="33026" xr:uid="{7168532C-F701-4138-9A01-C30E5AA4815A}"/>
    <cellStyle name="Saída 2 4 2 2 4 11" xfId="33027" xr:uid="{A7863BEE-4005-43B6-89A4-8624D3ED9E6A}"/>
    <cellStyle name="Saída 2 4 2 2 4 2" xfId="33028" xr:uid="{770E34CA-B861-4AB0-AAFC-49A3C0D401C9}"/>
    <cellStyle name="Saída 2 4 2 2 4 2 2" xfId="33029" xr:uid="{9DDDA551-83C9-42BD-8104-4F446F22B56C}"/>
    <cellStyle name="Saída 2 4 2 2 4 2 3" xfId="33030" xr:uid="{EA6FB6DA-E40F-4C5B-88F1-959502CB9399}"/>
    <cellStyle name="Saída 2 4 2 2 4 2 4" xfId="33031" xr:uid="{DD061844-2008-49A3-8EBC-F5A5BD2504F5}"/>
    <cellStyle name="Saída 2 4 2 2 4 2 5" xfId="33032" xr:uid="{9DDAB0C8-65A7-478C-8CA0-81D12FB05AB8}"/>
    <cellStyle name="Saída 2 4 2 2 4 3" xfId="33033" xr:uid="{85940465-5D05-44E2-A755-BD5DC3780FA8}"/>
    <cellStyle name="Saída 2 4 2 2 4 3 2" xfId="33034" xr:uid="{456A2F0F-36E1-45A6-B5EE-D054341A3617}"/>
    <cellStyle name="Saída 2 4 2 2 4 3 3" xfId="33035" xr:uid="{3CB8D521-B988-4C9A-8876-782809B5E547}"/>
    <cellStyle name="Saída 2 4 2 2 4 3 4" xfId="33036" xr:uid="{DD458CAC-75F0-4C9C-BD54-10484A1D1967}"/>
    <cellStyle name="Saída 2 4 2 2 4 3 5" xfId="33037" xr:uid="{52D85BF3-2961-40B4-8D85-FDAD5CC94E3D}"/>
    <cellStyle name="Saída 2 4 2 2 4 4" xfId="33038" xr:uid="{C45087B8-F9B0-4F95-AE53-9A3F9D72B9F4}"/>
    <cellStyle name="Saída 2 4 2 2 4 4 2" xfId="33039" xr:uid="{8B6C9BB3-8F1E-466C-931B-9C1CDCFAD07B}"/>
    <cellStyle name="Saída 2 4 2 2 4 4 3" xfId="33040" xr:uid="{1B3097C6-90AA-4D21-889E-F9BAC100B385}"/>
    <cellStyle name="Saída 2 4 2 2 4 4 4" xfId="33041" xr:uid="{8A74D452-C895-4079-825B-C34E62F8AC00}"/>
    <cellStyle name="Saída 2 4 2 2 4 4 5" xfId="33042" xr:uid="{002AF85D-302C-4EB6-B944-3009A33A82D3}"/>
    <cellStyle name="Saída 2 4 2 2 4 5" xfId="33043" xr:uid="{C5F9B39B-F3E4-473E-9B5B-4F2FB96EB8DD}"/>
    <cellStyle name="Saída 2 4 2 2 4 5 2" xfId="33044" xr:uid="{3ADAC5FB-1098-4C86-9256-0C0539DBDFB8}"/>
    <cellStyle name="Saída 2 4 2 2 4 5 3" xfId="33045" xr:uid="{D8B67D3A-2964-424F-8467-F558E8C3B1DE}"/>
    <cellStyle name="Saída 2 4 2 2 4 5 4" xfId="33046" xr:uid="{733C37DA-4C3B-472E-85EF-6BA43640A4E2}"/>
    <cellStyle name="Saída 2 4 2 2 4 5 5" xfId="33047" xr:uid="{0CFDE718-4004-4341-92C9-6FE832B99C86}"/>
    <cellStyle name="Saída 2 4 2 2 4 6" xfId="33048" xr:uid="{1ADF0826-A1F5-4EE8-AF69-3F5B3EF5DA55}"/>
    <cellStyle name="Saída 2 4 2 2 4 6 2" xfId="33049" xr:uid="{09BF3AB6-0C09-497A-B8FC-EEE42426BC52}"/>
    <cellStyle name="Saída 2 4 2 2 4 6 3" xfId="33050" xr:uid="{B4AC1935-84C5-4A05-AA76-8EA9F373DA36}"/>
    <cellStyle name="Saída 2 4 2 2 4 6 4" xfId="33051" xr:uid="{75AE1968-2EA5-4F24-87D6-ED779A55AB2C}"/>
    <cellStyle name="Saída 2 4 2 2 4 6 5" xfId="33052" xr:uid="{5BBD34FD-CF49-41CC-AF71-9405017ADCE9}"/>
    <cellStyle name="Saída 2 4 2 2 4 7" xfId="33053" xr:uid="{790C60E9-4074-4B55-BCD1-55179DA5385D}"/>
    <cellStyle name="Saída 2 4 2 2 4 8" xfId="33054" xr:uid="{E4251397-EAA3-423B-9E8B-6CD12C396573}"/>
    <cellStyle name="Saída 2 4 2 2 4 9" xfId="33055" xr:uid="{9C54E081-9315-4EDC-806C-26005EE16C10}"/>
    <cellStyle name="Saída 2 4 2 2 5" xfId="33056" xr:uid="{ABD77478-24F0-4F85-B0F6-700AF1EB5B15}"/>
    <cellStyle name="Saída 2 4 2 2 5 10" xfId="33057" xr:uid="{B42E34ED-D2C2-4F94-B2C7-AAD74269B19F}"/>
    <cellStyle name="Saída 2 4 2 2 5 11" xfId="33058" xr:uid="{0F037506-E72A-4264-9902-91A4CBBCA29D}"/>
    <cellStyle name="Saída 2 4 2 2 5 2" xfId="33059" xr:uid="{BF5F1B85-497D-41EE-A6CC-4E84C34448E3}"/>
    <cellStyle name="Saída 2 4 2 2 5 2 2" xfId="33060" xr:uid="{98A03574-24C6-478A-8150-067D829E6115}"/>
    <cellStyle name="Saída 2 4 2 2 5 2 3" xfId="33061" xr:uid="{DEF73E25-6A0C-4229-B94E-5ADAB7993142}"/>
    <cellStyle name="Saída 2 4 2 2 5 2 4" xfId="33062" xr:uid="{4A3AF97D-3FED-4957-B41E-E8522772FBA3}"/>
    <cellStyle name="Saída 2 4 2 2 5 2 5" xfId="33063" xr:uid="{1B443040-9EAD-4BCB-9D18-04EDB7660944}"/>
    <cellStyle name="Saída 2 4 2 2 5 3" xfId="33064" xr:uid="{5D455449-0436-4ACC-A39F-EC13FCC476D2}"/>
    <cellStyle name="Saída 2 4 2 2 5 3 2" xfId="33065" xr:uid="{17F26048-D3D4-4BF4-A41C-83AFDD0DA211}"/>
    <cellStyle name="Saída 2 4 2 2 5 3 3" xfId="33066" xr:uid="{BF07BCF3-CFE3-429D-A624-871C9611E24E}"/>
    <cellStyle name="Saída 2 4 2 2 5 3 4" xfId="33067" xr:uid="{18C3F40F-D5AF-49B5-BEA0-EAAC300A9EB6}"/>
    <cellStyle name="Saída 2 4 2 2 5 3 5" xfId="33068" xr:uid="{3C4FFB21-A78F-406E-A6B9-3C82AA90BBA0}"/>
    <cellStyle name="Saída 2 4 2 2 5 4" xfId="33069" xr:uid="{2F23A886-E2C4-45C5-8DB1-23EA217153C7}"/>
    <cellStyle name="Saída 2 4 2 2 5 4 2" xfId="33070" xr:uid="{3F9A4CC0-9D28-4994-95A5-898160A2819B}"/>
    <cellStyle name="Saída 2 4 2 2 5 4 3" xfId="33071" xr:uid="{406EC91F-A384-446A-9A5C-A985B83BE238}"/>
    <cellStyle name="Saída 2 4 2 2 5 4 4" xfId="33072" xr:uid="{3A5B9280-248F-42AA-A9D0-011ACF958893}"/>
    <cellStyle name="Saída 2 4 2 2 5 4 5" xfId="33073" xr:uid="{743A62A2-30D8-4096-9C41-B967F46E84FB}"/>
    <cellStyle name="Saída 2 4 2 2 5 5" xfId="33074" xr:uid="{7A9A0288-A313-4AD1-881C-26E93F1A1660}"/>
    <cellStyle name="Saída 2 4 2 2 5 5 2" xfId="33075" xr:uid="{1865873A-B8AF-44E9-BEEF-A1EAABD59260}"/>
    <cellStyle name="Saída 2 4 2 2 5 5 3" xfId="33076" xr:uid="{FAC5966F-CCB2-4477-8F66-3A0985AC04F9}"/>
    <cellStyle name="Saída 2 4 2 2 5 5 4" xfId="33077" xr:uid="{12736B81-FA4E-49B1-AA4F-3C60F00364AB}"/>
    <cellStyle name="Saída 2 4 2 2 5 5 5" xfId="33078" xr:uid="{02ECE22A-17FA-4A41-98F2-0B7DC2BBC215}"/>
    <cellStyle name="Saída 2 4 2 2 5 6" xfId="33079" xr:uid="{BF953A3D-E726-43AA-898E-34FEE26D5E6C}"/>
    <cellStyle name="Saída 2 4 2 2 5 6 2" xfId="33080" xr:uid="{F80CEF7B-88C7-4C8E-B1C9-B83013AA797E}"/>
    <cellStyle name="Saída 2 4 2 2 5 6 3" xfId="33081" xr:uid="{DE04CAD2-1E3C-40DC-8ED4-5BF701C7B70D}"/>
    <cellStyle name="Saída 2 4 2 2 5 6 4" xfId="33082" xr:uid="{D2D5ECC3-A805-47E4-8AB9-D3E2CEB9B5F2}"/>
    <cellStyle name="Saída 2 4 2 2 5 6 5" xfId="33083" xr:uid="{51526F51-1424-4B86-93C5-777DD05BCDC3}"/>
    <cellStyle name="Saída 2 4 2 2 5 7" xfId="33084" xr:uid="{D05A5450-4095-497D-8B9D-D4205EFD3936}"/>
    <cellStyle name="Saída 2 4 2 2 5 8" xfId="33085" xr:uid="{587E809F-C113-4ADA-8479-03C3758C0B10}"/>
    <cellStyle name="Saída 2 4 2 2 5 9" xfId="33086" xr:uid="{9267C5EA-05E8-40BF-8D42-1E36CD271FF9}"/>
    <cellStyle name="Saída 2 4 2 2 6" xfId="33087" xr:uid="{271A84DD-67A3-4495-86B0-0E68761146FD}"/>
    <cellStyle name="Saída 2 4 2 2 6 2" xfId="33088" xr:uid="{164AEDF1-8D33-44A0-87C7-0FC42A329DF3}"/>
    <cellStyle name="Saída 2 4 2 2 6 3" xfId="33089" xr:uid="{FFE38CB9-A1E9-4CF8-9CDF-92BB57FDEBE4}"/>
    <cellStyle name="Saída 2 4 2 2 6 4" xfId="33090" xr:uid="{599B89A1-43D7-4AB1-99F8-08E76262EF55}"/>
    <cellStyle name="Saída 2 4 2 2 6 5" xfId="33091" xr:uid="{517DF522-3C3A-4A14-B837-2585E144C63C}"/>
    <cellStyle name="Saída 2 4 2 2 7" xfId="33092" xr:uid="{436D95AD-FF8F-4D37-A03C-B916A76BD636}"/>
    <cellStyle name="Saída 2 4 2 2 7 2" xfId="33093" xr:uid="{4D6DDB1F-9365-4A69-A845-4B10215F9B91}"/>
    <cellStyle name="Saída 2 4 2 2 7 3" xfId="33094" xr:uid="{73F4EB53-664A-45BE-B9C7-003A551BDD72}"/>
    <cellStyle name="Saída 2 4 2 2 7 4" xfId="33095" xr:uid="{43A52ACC-8CA6-45DD-A2CC-03189476497E}"/>
    <cellStyle name="Saída 2 4 2 2 7 5" xfId="33096" xr:uid="{16C52F33-4FF4-46FE-AB93-1971819B5E0A}"/>
    <cellStyle name="Saída 2 4 2 2 8" xfId="33097" xr:uid="{D6FCF920-7E19-45A6-8CC9-1524B23AD3A5}"/>
    <cellStyle name="Saída 2 4 2 2 8 2" xfId="33098" xr:uid="{49876A06-685A-4A08-89AC-90ED8F56B358}"/>
    <cellStyle name="Saída 2 4 2 2 8 3" xfId="33099" xr:uid="{2EF6A1AC-C896-4731-81CA-7BBC302AFECE}"/>
    <cellStyle name="Saída 2 4 2 2 8 4" xfId="33100" xr:uid="{96B325D2-BCA6-4662-9BE2-E4AA394374CA}"/>
    <cellStyle name="Saída 2 4 2 2 8 5" xfId="33101" xr:uid="{DD5D809F-0858-4EE5-81C9-A7C89C5DBC81}"/>
    <cellStyle name="Saída 2 4 2 2 9" xfId="33102" xr:uid="{94A7F98A-CD32-4FAC-857E-F121DA5912E8}"/>
    <cellStyle name="Saída 2 4 2 2 9 2" xfId="33103" xr:uid="{B9008EA6-B109-4F57-A028-EA2B3AD1C967}"/>
    <cellStyle name="Saída 2 4 2 2 9 3" xfId="33104" xr:uid="{1610574B-C4A2-416F-827D-FDE5B6649AE4}"/>
    <cellStyle name="Saída 2 4 2 2 9 4" xfId="33105" xr:uid="{38D827D3-0E9A-45CC-B3CB-9CFB252517C0}"/>
    <cellStyle name="Saída 2 4 2 2 9 5" xfId="33106" xr:uid="{E373D0B0-DB1E-4C3C-BC2D-544DD39DF087}"/>
    <cellStyle name="Saída 2 4 2 3" xfId="1036" xr:uid="{6F86DF12-8129-464F-BBBD-5F55383F42CB}"/>
    <cellStyle name="Saída 2 4 2 3 10" xfId="33107" xr:uid="{A9B30EF3-1614-43BE-B485-0D6FB4E890A6}"/>
    <cellStyle name="Saída 2 4 2 3 11" xfId="33108" xr:uid="{D725FC4C-688A-40BA-BBF4-121BA6638052}"/>
    <cellStyle name="Saída 2 4 2 3 12" xfId="33109" xr:uid="{7D546F2F-48E4-4E50-A79C-B4F8A9780DF4}"/>
    <cellStyle name="Saída 2 4 2 3 13" xfId="33110" xr:uid="{63A5D19B-409E-4258-8AC3-FC197833BF7A}"/>
    <cellStyle name="Saída 2 4 2 3 14" xfId="33111" xr:uid="{09E501CB-739E-4092-91B4-501356BCA6D3}"/>
    <cellStyle name="Saída 2 4 2 3 15" xfId="33112" xr:uid="{06A39B70-A7FD-4278-9529-2165F1CD3EE0}"/>
    <cellStyle name="Saída 2 4 2 3 2" xfId="33113" xr:uid="{D6C10443-667E-48AA-A1E4-F6EFFD7539C3}"/>
    <cellStyle name="Saída 2 4 2 3 2 10" xfId="33114" xr:uid="{30A2D5EC-87B2-4514-B738-222395C26F60}"/>
    <cellStyle name="Saída 2 4 2 3 2 11" xfId="33115" xr:uid="{77A652C4-17D8-40D1-8B41-F724C354873D}"/>
    <cellStyle name="Saída 2 4 2 3 2 2" xfId="33116" xr:uid="{629C8E7E-EABE-4659-BAED-720607621C64}"/>
    <cellStyle name="Saída 2 4 2 3 2 2 2" xfId="33117" xr:uid="{DB23C08C-FC39-45A5-884C-24B001C935D5}"/>
    <cellStyle name="Saída 2 4 2 3 2 2 3" xfId="33118" xr:uid="{9A240E80-13BD-41CD-9D34-E7144B866BDA}"/>
    <cellStyle name="Saída 2 4 2 3 2 2 4" xfId="33119" xr:uid="{AD1FDE4A-9244-4E95-8FDE-1229D0597F29}"/>
    <cellStyle name="Saída 2 4 2 3 2 2 5" xfId="33120" xr:uid="{DE7D1B5E-3180-49B1-AE69-CE2E0180E052}"/>
    <cellStyle name="Saída 2 4 2 3 2 3" xfId="33121" xr:uid="{0984D22D-2942-4F4B-BEE6-8721DA4AA801}"/>
    <cellStyle name="Saída 2 4 2 3 2 3 2" xfId="33122" xr:uid="{34237E0D-C81C-4D6A-8C9B-5D87414097A3}"/>
    <cellStyle name="Saída 2 4 2 3 2 3 3" xfId="33123" xr:uid="{29C27A3B-3EA6-4BD2-B49F-983983DABE49}"/>
    <cellStyle name="Saída 2 4 2 3 2 3 4" xfId="33124" xr:uid="{B033AC13-317B-4944-A2E0-EAAD1F71581F}"/>
    <cellStyle name="Saída 2 4 2 3 2 3 5" xfId="33125" xr:uid="{5BF637B4-4BC2-49C6-A103-A842D266C9C3}"/>
    <cellStyle name="Saída 2 4 2 3 2 4" xfId="33126" xr:uid="{ACF47C11-F556-46CF-A0CA-2E82CAF58BDB}"/>
    <cellStyle name="Saída 2 4 2 3 2 4 2" xfId="33127" xr:uid="{5D1BC456-1B95-47FD-AD37-3B0F1D93E996}"/>
    <cellStyle name="Saída 2 4 2 3 2 4 3" xfId="33128" xr:uid="{0C53A15B-8A53-413C-A374-E7AF360D6D92}"/>
    <cellStyle name="Saída 2 4 2 3 2 4 4" xfId="33129" xr:uid="{4D18682D-4F7D-472D-9467-7D1FEDE10416}"/>
    <cellStyle name="Saída 2 4 2 3 2 4 5" xfId="33130" xr:uid="{2938E46B-56AD-45CE-B7C1-0A79F4241B98}"/>
    <cellStyle name="Saída 2 4 2 3 2 5" xfId="33131" xr:uid="{55FC3BDB-15F5-40C3-935D-B4A61BF423C0}"/>
    <cellStyle name="Saída 2 4 2 3 2 5 2" xfId="33132" xr:uid="{92A64E7C-2797-495B-8FD6-9DF5CDF42AA3}"/>
    <cellStyle name="Saída 2 4 2 3 2 5 3" xfId="33133" xr:uid="{AE8A5ACF-849A-4762-A01C-CD765DEB2EAB}"/>
    <cellStyle name="Saída 2 4 2 3 2 5 4" xfId="33134" xr:uid="{59A1073B-472A-44A2-B9B2-73963D315FA2}"/>
    <cellStyle name="Saída 2 4 2 3 2 5 5" xfId="33135" xr:uid="{C903BB3F-E9EF-4D50-A748-87C38E11F1B0}"/>
    <cellStyle name="Saída 2 4 2 3 2 6" xfId="33136" xr:uid="{D25E128F-6EE7-4688-8587-FF623F0D1728}"/>
    <cellStyle name="Saída 2 4 2 3 2 6 2" xfId="33137" xr:uid="{9F7C3447-50E6-480B-9D60-316A7BC8002E}"/>
    <cellStyle name="Saída 2 4 2 3 2 6 3" xfId="33138" xr:uid="{4ABD01E8-056E-46A2-B12E-A3CCDD6CC035}"/>
    <cellStyle name="Saída 2 4 2 3 2 6 4" xfId="33139" xr:uid="{2FB52826-731F-4E3C-AAB6-7AA192AC8EA3}"/>
    <cellStyle name="Saída 2 4 2 3 2 6 5" xfId="33140" xr:uid="{98E0A166-DB76-4D74-9FB0-E15EFA7F5C7C}"/>
    <cellStyle name="Saída 2 4 2 3 2 7" xfId="33141" xr:uid="{8454D43A-18A8-411F-AC2C-C3E67AD0B905}"/>
    <cellStyle name="Saída 2 4 2 3 2 8" xfId="33142" xr:uid="{C89531EF-B651-4A02-B5B9-1DA985A83ABC}"/>
    <cellStyle name="Saída 2 4 2 3 2 9" xfId="33143" xr:uid="{393A8790-4DA2-45EE-BBB3-386F2AA195A4}"/>
    <cellStyle name="Saída 2 4 2 3 3" xfId="33144" xr:uid="{F7ADD0C2-5AC2-41AD-9FC4-B1ED0C24617B}"/>
    <cellStyle name="Saída 2 4 2 3 3 10" xfId="33145" xr:uid="{10DAA670-1D03-4302-8536-59E7F3AD0A3C}"/>
    <cellStyle name="Saída 2 4 2 3 3 11" xfId="33146" xr:uid="{CF21F577-6775-4E35-8177-2833CFD2B0BB}"/>
    <cellStyle name="Saída 2 4 2 3 3 2" xfId="33147" xr:uid="{98559091-D273-4435-8A8A-C4C83831389C}"/>
    <cellStyle name="Saída 2 4 2 3 3 2 2" xfId="33148" xr:uid="{7B65B990-867B-4A7B-B9C0-1E537CC3A268}"/>
    <cellStyle name="Saída 2 4 2 3 3 2 3" xfId="33149" xr:uid="{5FBAAC18-5F7D-45A0-9EC6-FE5DC09E96A5}"/>
    <cellStyle name="Saída 2 4 2 3 3 2 4" xfId="33150" xr:uid="{68541282-5BA0-404D-9566-5E88CDF481EA}"/>
    <cellStyle name="Saída 2 4 2 3 3 2 5" xfId="33151" xr:uid="{F2C59E2E-84B8-4F94-98CC-15C4E7556DAE}"/>
    <cellStyle name="Saída 2 4 2 3 3 3" xfId="33152" xr:uid="{0F0F7D85-79D2-47C9-984F-3D8B4E9C9FE2}"/>
    <cellStyle name="Saída 2 4 2 3 3 3 2" xfId="33153" xr:uid="{02CEFD39-8CBD-4941-9EF2-F5A03CD9D7A7}"/>
    <cellStyle name="Saída 2 4 2 3 3 3 3" xfId="33154" xr:uid="{4848DB67-81BE-46F2-A666-4859DDF32A96}"/>
    <cellStyle name="Saída 2 4 2 3 3 3 4" xfId="33155" xr:uid="{407B6C11-EECD-4ED6-BE8A-BA657C123919}"/>
    <cellStyle name="Saída 2 4 2 3 3 3 5" xfId="33156" xr:uid="{F5C2E99B-9C5D-4B83-9364-073B698436A9}"/>
    <cellStyle name="Saída 2 4 2 3 3 4" xfId="33157" xr:uid="{CE0B1E6B-70CC-426E-BFFE-7CA2519CA368}"/>
    <cellStyle name="Saída 2 4 2 3 3 4 2" xfId="33158" xr:uid="{63BDAD1F-2C4B-4E9E-8232-59A9A9921F1B}"/>
    <cellStyle name="Saída 2 4 2 3 3 4 3" xfId="33159" xr:uid="{A255AA16-C10E-4F95-A5A7-BB6567B6E7A8}"/>
    <cellStyle name="Saída 2 4 2 3 3 4 4" xfId="33160" xr:uid="{416A2A42-96BA-4C75-B4EB-22BB19AEC459}"/>
    <cellStyle name="Saída 2 4 2 3 3 4 5" xfId="33161" xr:uid="{CCF7834D-27EB-4C86-BEB0-65FFBD16B203}"/>
    <cellStyle name="Saída 2 4 2 3 3 5" xfId="33162" xr:uid="{B59BCE6A-5575-4793-8A1D-5297A3DD37CA}"/>
    <cellStyle name="Saída 2 4 2 3 3 5 2" xfId="33163" xr:uid="{D08977F0-9978-430F-ACAA-35B27017F246}"/>
    <cellStyle name="Saída 2 4 2 3 3 5 3" xfId="33164" xr:uid="{35582839-2E51-4B58-88D2-55CAE1C3DD04}"/>
    <cellStyle name="Saída 2 4 2 3 3 5 4" xfId="33165" xr:uid="{1CEF78CA-4BAD-47D9-A9CC-59488AB819BC}"/>
    <cellStyle name="Saída 2 4 2 3 3 5 5" xfId="33166" xr:uid="{B1A5D9E6-903B-4B08-83BC-25B064B93BFC}"/>
    <cellStyle name="Saída 2 4 2 3 3 6" xfId="33167" xr:uid="{C720A5A5-1224-40DE-B89C-18E7BEFC2AD4}"/>
    <cellStyle name="Saída 2 4 2 3 3 6 2" xfId="33168" xr:uid="{3C22EF02-B46C-4263-8C53-7D596158682F}"/>
    <cellStyle name="Saída 2 4 2 3 3 6 3" xfId="33169" xr:uid="{60B25921-5BE9-4324-BF21-7945AAABC9D4}"/>
    <cellStyle name="Saída 2 4 2 3 3 6 4" xfId="33170" xr:uid="{F91D5537-0760-4A62-AA85-0BDDA94653F5}"/>
    <cellStyle name="Saída 2 4 2 3 3 6 5" xfId="33171" xr:uid="{8694C1BA-4A4F-4E0E-AD95-15BD5C6F4723}"/>
    <cellStyle name="Saída 2 4 2 3 3 7" xfId="33172" xr:uid="{15288E4F-6A92-406C-AC14-138081EFD167}"/>
    <cellStyle name="Saída 2 4 2 3 3 8" xfId="33173" xr:uid="{0F915851-07E9-4774-9F58-8B8E328AE827}"/>
    <cellStyle name="Saída 2 4 2 3 3 9" xfId="33174" xr:uid="{CD614409-856D-4AAE-B3D9-4EF983E1A3DC}"/>
    <cellStyle name="Saída 2 4 2 3 4" xfId="33175" xr:uid="{4720F5E6-2AF0-47D6-96D5-386EC9CE7AD6}"/>
    <cellStyle name="Saída 2 4 2 3 4 2" xfId="33176" xr:uid="{72998930-5972-4C92-B20D-DEAC3BBB118B}"/>
    <cellStyle name="Saída 2 4 2 3 4 3" xfId="33177" xr:uid="{902AC051-20AE-4269-B752-19715E2BC760}"/>
    <cellStyle name="Saída 2 4 2 3 4 4" xfId="33178" xr:uid="{A1840291-221C-4F48-BC28-771E2FE0EE86}"/>
    <cellStyle name="Saída 2 4 2 3 4 5" xfId="33179" xr:uid="{51BE8375-042E-4786-9824-2C7841A8A283}"/>
    <cellStyle name="Saída 2 4 2 3 5" xfId="33180" xr:uid="{5423A76C-E6A0-4330-A280-3662E4EA0F6C}"/>
    <cellStyle name="Saída 2 4 2 3 5 2" xfId="33181" xr:uid="{42FA3839-57D4-49EB-82AD-053B425B7BAD}"/>
    <cellStyle name="Saída 2 4 2 3 5 3" xfId="33182" xr:uid="{13A76096-A2D2-4C14-9078-71B1FD9C32CD}"/>
    <cellStyle name="Saída 2 4 2 3 5 4" xfId="33183" xr:uid="{644AE3BB-0C53-44E9-922D-95CCA016A83B}"/>
    <cellStyle name="Saída 2 4 2 3 5 5" xfId="33184" xr:uid="{875CC539-2318-4C11-A31B-670957649BC9}"/>
    <cellStyle name="Saída 2 4 2 3 6" xfId="33185" xr:uid="{13BD7AA9-E8F9-4A53-AF53-3CB3B70C5463}"/>
    <cellStyle name="Saída 2 4 2 3 6 2" xfId="33186" xr:uid="{BC95B88B-768F-4815-95BA-261A62B60663}"/>
    <cellStyle name="Saída 2 4 2 3 6 3" xfId="33187" xr:uid="{DAD0875C-3941-466C-AB24-DD914D90DFBA}"/>
    <cellStyle name="Saída 2 4 2 3 6 4" xfId="33188" xr:uid="{82EF79BE-9F4D-4466-84FC-C8164E06B223}"/>
    <cellStyle name="Saída 2 4 2 3 6 5" xfId="33189" xr:uid="{5D729EDA-FF26-4696-841E-5ADF539D2087}"/>
    <cellStyle name="Saída 2 4 2 3 7" xfId="33190" xr:uid="{0C6E3B0C-CA7C-4172-8F20-83C137376186}"/>
    <cellStyle name="Saída 2 4 2 3 7 2" xfId="33191" xr:uid="{A5A0151F-0D81-4CEF-89C9-DC0D445BB732}"/>
    <cellStyle name="Saída 2 4 2 3 7 3" xfId="33192" xr:uid="{7D72E536-9323-474A-B353-EAA41AB6E9BC}"/>
    <cellStyle name="Saída 2 4 2 3 7 4" xfId="33193" xr:uid="{1E34F661-2D1E-4B84-8930-07BB147AB0DB}"/>
    <cellStyle name="Saída 2 4 2 3 7 5" xfId="33194" xr:uid="{EB99E12D-6A11-47DC-8C0D-7602771C4AEE}"/>
    <cellStyle name="Saída 2 4 2 3 8" xfId="33195" xr:uid="{DD3C3478-F99D-446F-A290-F0EB47CA2027}"/>
    <cellStyle name="Saída 2 4 2 3 8 2" xfId="33196" xr:uid="{A6DE149B-325D-4986-BFDD-F4A95C47D880}"/>
    <cellStyle name="Saída 2 4 2 3 8 3" xfId="33197" xr:uid="{162E7844-B0E9-48A8-A237-D5B75176660C}"/>
    <cellStyle name="Saída 2 4 2 3 8 4" xfId="33198" xr:uid="{58EB5DD0-F0D7-4DEC-968F-21B4111751D9}"/>
    <cellStyle name="Saída 2 4 2 3 8 5" xfId="33199" xr:uid="{0C020473-C0E4-4015-B944-5D2DB7CA971A}"/>
    <cellStyle name="Saída 2 4 2 3 9" xfId="33200" xr:uid="{37F4A37B-ADCE-454D-865E-4398406D0A08}"/>
    <cellStyle name="Saída 2 4 2 4" xfId="33201" xr:uid="{8AF56550-9B37-4AC0-8D7D-5C1942056327}"/>
    <cellStyle name="Saída 2 4 2 4 10" xfId="33202" xr:uid="{CABB20DC-083E-4213-9D6B-1E8E650DE1ED}"/>
    <cellStyle name="Saída 2 4 2 4 11" xfId="33203" xr:uid="{DD36E5AA-127D-45CC-8820-4FF0723CA9D2}"/>
    <cellStyle name="Saída 2 4 2 4 2" xfId="33204" xr:uid="{21A44E6A-9E8A-4365-91C5-EA6878438FC6}"/>
    <cellStyle name="Saída 2 4 2 4 2 2" xfId="33205" xr:uid="{34728086-FBC8-4AC5-B0EA-0EBDDEF5165A}"/>
    <cellStyle name="Saída 2 4 2 4 2 3" xfId="33206" xr:uid="{13D09EF5-3A9B-463C-8D86-833358093B5F}"/>
    <cellStyle name="Saída 2 4 2 4 2 4" xfId="33207" xr:uid="{8CA6D0AE-341C-45DA-9AF3-9FE59850D2FC}"/>
    <cellStyle name="Saída 2 4 2 4 2 5" xfId="33208" xr:uid="{595A01D7-5590-416B-89BD-DDFEA27F439F}"/>
    <cellStyle name="Saída 2 4 2 4 3" xfId="33209" xr:uid="{A14E7CAF-6F26-49E3-9D41-11B34503A5E7}"/>
    <cellStyle name="Saída 2 4 2 4 3 2" xfId="33210" xr:uid="{4EA5632A-D1C8-497E-9E92-A25FEB252FC3}"/>
    <cellStyle name="Saída 2 4 2 4 3 3" xfId="33211" xr:uid="{2A1E01CC-4216-4616-BE2B-6A6DC8DA25F5}"/>
    <cellStyle name="Saída 2 4 2 4 3 4" xfId="33212" xr:uid="{25B0F394-AC3A-4D4F-BBCD-3D8CEF620C4A}"/>
    <cellStyle name="Saída 2 4 2 4 3 5" xfId="33213" xr:uid="{BBC92598-BD47-4116-9CCB-2121C3E46D0E}"/>
    <cellStyle name="Saída 2 4 2 4 4" xfId="33214" xr:uid="{E3F3DDBD-4CAC-4E4E-BDE5-05B19812C569}"/>
    <cellStyle name="Saída 2 4 2 4 4 2" xfId="33215" xr:uid="{143130FC-1F79-45EB-9FBD-04AA07127AFC}"/>
    <cellStyle name="Saída 2 4 2 4 4 3" xfId="33216" xr:uid="{F802921C-C033-4296-B886-9CE981406340}"/>
    <cellStyle name="Saída 2 4 2 4 4 4" xfId="33217" xr:uid="{F232ED0A-0D7E-4C26-88BC-629D1764DAB8}"/>
    <cellStyle name="Saída 2 4 2 4 4 5" xfId="33218" xr:uid="{1B550FF7-8681-433C-A80F-F30EC78594EB}"/>
    <cellStyle name="Saída 2 4 2 4 5" xfId="33219" xr:uid="{336BD650-F894-4D28-A5D7-72FB526CC6FC}"/>
    <cellStyle name="Saída 2 4 2 4 5 2" xfId="33220" xr:uid="{41C770D9-5F71-417C-B15B-A7A81EFF3AD8}"/>
    <cellStyle name="Saída 2 4 2 4 5 3" xfId="33221" xr:uid="{B0B4C2E7-86A3-4B07-97D8-278A71070D6E}"/>
    <cellStyle name="Saída 2 4 2 4 5 4" xfId="33222" xr:uid="{213E3DC5-6C58-45F9-B2F9-4C93FA786127}"/>
    <cellStyle name="Saída 2 4 2 4 5 5" xfId="33223" xr:uid="{4AC2512D-231F-4641-9304-D6DFBC4CBCFD}"/>
    <cellStyle name="Saída 2 4 2 4 6" xfId="33224" xr:uid="{84D0392D-8924-4087-94CB-C21AFE57EC4D}"/>
    <cellStyle name="Saída 2 4 2 4 6 2" xfId="33225" xr:uid="{1B4BC79A-F655-425F-BD42-0366A272C5CF}"/>
    <cellStyle name="Saída 2 4 2 4 6 3" xfId="33226" xr:uid="{CC7055F7-9F74-4B8C-BA63-1BC899876184}"/>
    <cellStyle name="Saída 2 4 2 4 6 4" xfId="33227" xr:uid="{BA9E9D35-3830-4B82-8FE5-A69862C75567}"/>
    <cellStyle name="Saída 2 4 2 4 6 5" xfId="33228" xr:uid="{126F97AD-EFF0-40C4-80F1-EC425DA02DA0}"/>
    <cellStyle name="Saída 2 4 2 4 7" xfId="33229" xr:uid="{7C092E8A-DCC9-42EE-81A4-CC6973A0AA60}"/>
    <cellStyle name="Saída 2 4 2 4 8" xfId="33230" xr:uid="{B1CD077B-A68C-47DB-A878-2C78E6B2888E}"/>
    <cellStyle name="Saída 2 4 2 4 9" xfId="33231" xr:uid="{AE61FA71-4011-4BD2-B070-383D9D8F326B}"/>
    <cellStyle name="Saída 2 4 2 5" xfId="33232" xr:uid="{05AF10A6-32F9-44F0-A193-3AE91DFAC910}"/>
    <cellStyle name="Saída 2 4 2 5 10" xfId="33233" xr:uid="{87EF9DD7-723D-4D4D-A76F-F20C7B3447D1}"/>
    <cellStyle name="Saída 2 4 2 5 11" xfId="33234" xr:uid="{FC0447AC-E211-4899-8399-922EF59D444A}"/>
    <cellStyle name="Saída 2 4 2 5 2" xfId="33235" xr:uid="{E95D7AE9-B414-48BB-8F30-59013569DCD6}"/>
    <cellStyle name="Saída 2 4 2 5 2 2" xfId="33236" xr:uid="{01BBA9A8-CF43-4F12-950D-6ED19C00A907}"/>
    <cellStyle name="Saída 2 4 2 5 2 3" xfId="33237" xr:uid="{D4DFCF56-8D95-4CA5-860B-E8A9D6C082D1}"/>
    <cellStyle name="Saída 2 4 2 5 2 4" xfId="33238" xr:uid="{0D2AD0E0-48A2-447A-B85A-96A557A3F02F}"/>
    <cellStyle name="Saída 2 4 2 5 2 5" xfId="33239" xr:uid="{469CC0CB-548B-403B-A2C7-B40245FBDBD3}"/>
    <cellStyle name="Saída 2 4 2 5 3" xfId="33240" xr:uid="{F3A5825C-E3BD-460D-A682-2098C02CCDF7}"/>
    <cellStyle name="Saída 2 4 2 5 3 2" xfId="33241" xr:uid="{22C2D1BE-D4F2-459F-831B-DB66EF1203D4}"/>
    <cellStyle name="Saída 2 4 2 5 3 3" xfId="33242" xr:uid="{8039A9A9-2957-4FED-9223-D9D157AB67B5}"/>
    <cellStyle name="Saída 2 4 2 5 3 4" xfId="33243" xr:uid="{A76DA4CB-B8BA-4C90-8AB2-F39834C8DCED}"/>
    <cellStyle name="Saída 2 4 2 5 3 5" xfId="33244" xr:uid="{35FCEC96-FB7B-47F6-A60C-6B07F8DB0464}"/>
    <cellStyle name="Saída 2 4 2 5 4" xfId="33245" xr:uid="{DF5DD527-77EF-4837-ABF8-E2CCF792C1AA}"/>
    <cellStyle name="Saída 2 4 2 5 4 2" xfId="33246" xr:uid="{BF5A8121-08D2-4A78-A651-A0400A2851D4}"/>
    <cellStyle name="Saída 2 4 2 5 4 3" xfId="33247" xr:uid="{50667DAE-C79B-4C47-8244-AE3D113CE13C}"/>
    <cellStyle name="Saída 2 4 2 5 4 4" xfId="33248" xr:uid="{C2318C4D-733C-4987-9B52-5FBEEAF703C8}"/>
    <cellStyle name="Saída 2 4 2 5 4 5" xfId="33249" xr:uid="{A7494D1D-49FD-4C80-B86C-B81AA6E218F4}"/>
    <cellStyle name="Saída 2 4 2 5 5" xfId="33250" xr:uid="{339C1384-AFEA-4B84-8A32-42D82CE69874}"/>
    <cellStyle name="Saída 2 4 2 5 5 2" xfId="33251" xr:uid="{81887608-053E-43B0-8538-04837AACAE80}"/>
    <cellStyle name="Saída 2 4 2 5 5 3" xfId="33252" xr:uid="{83D909F5-ECCD-4296-902A-F8CAF3AB43D7}"/>
    <cellStyle name="Saída 2 4 2 5 5 4" xfId="33253" xr:uid="{31E9554B-7C4A-400B-A92B-9CCB2D10277A}"/>
    <cellStyle name="Saída 2 4 2 5 5 5" xfId="33254" xr:uid="{48B15D46-6AC3-46E3-8E15-1317F20A7632}"/>
    <cellStyle name="Saída 2 4 2 5 6" xfId="33255" xr:uid="{86BD1C68-EB24-4F63-A11E-C02C67E25C1A}"/>
    <cellStyle name="Saída 2 4 2 5 6 2" xfId="33256" xr:uid="{60D50494-FBAF-4637-ADA0-3B28D14311EF}"/>
    <cellStyle name="Saída 2 4 2 5 6 3" xfId="33257" xr:uid="{40B07E67-12BE-42E3-8371-A91B1521ED64}"/>
    <cellStyle name="Saída 2 4 2 5 6 4" xfId="33258" xr:uid="{28DF3667-FB10-4BDE-9519-692D3D2A457D}"/>
    <cellStyle name="Saída 2 4 2 5 6 5" xfId="33259" xr:uid="{D443B9A0-CE79-4E02-8080-BFA7C81E69CB}"/>
    <cellStyle name="Saída 2 4 2 5 7" xfId="33260" xr:uid="{2AC5AA38-E762-466B-A9FA-75E6B6956583}"/>
    <cellStyle name="Saída 2 4 2 5 8" xfId="33261" xr:uid="{4D7E224A-3890-4AF7-974E-D626FFA0C6C7}"/>
    <cellStyle name="Saída 2 4 2 5 9" xfId="33262" xr:uid="{48922393-6D56-406E-AD0E-D86EB4431DFE}"/>
    <cellStyle name="Saída 2 4 2 6" xfId="33263" xr:uid="{C2F57F1F-4E8B-473B-967F-06E73FCE470B}"/>
    <cellStyle name="Saída 2 4 2 6 10" xfId="33264" xr:uid="{C6CC0C63-FB70-46A5-B527-B0BA0196BDDC}"/>
    <cellStyle name="Saída 2 4 2 6 11" xfId="33265" xr:uid="{99A71BFC-3EF8-4624-9D5E-76FE840D6E7A}"/>
    <cellStyle name="Saída 2 4 2 6 2" xfId="33266" xr:uid="{E6A8BBC9-2062-4781-ABE6-B659FC8F645E}"/>
    <cellStyle name="Saída 2 4 2 6 2 2" xfId="33267" xr:uid="{5310604F-BA87-489E-B931-B8395E24C6C4}"/>
    <cellStyle name="Saída 2 4 2 6 2 3" xfId="33268" xr:uid="{FFD9A0A0-65E0-4E53-9B12-A453141CBD47}"/>
    <cellStyle name="Saída 2 4 2 6 2 4" xfId="33269" xr:uid="{DC5E3529-73D4-47D1-B1CF-F423A9595A83}"/>
    <cellStyle name="Saída 2 4 2 6 2 5" xfId="33270" xr:uid="{58B11FD8-F502-4004-A186-CFF8B2F05FAA}"/>
    <cellStyle name="Saída 2 4 2 6 3" xfId="33271" xr:uid="{7AEFFFD0-6A68-42DB-A7BB-291774E70D8B}"/>
    <cellStyle name="Saída 2 4 2 6 3 2" xfId="33272" xr:uid="{524AE794-9A3F-4B48-A765-E2749B67E803}"/>
    <cellStyle name="Saída 2 4 2 6 3 3" xfId="33273" xr:uid="{EB686C50-E32D-4CAE-B65F-3E3D883E67E7}"/>
    <cellStyle name="Saída 2 4 2 6 3 4" xfId="33274" xr:uid="{D9690DDC-8669-4277-9E9D-E11034BB1183}"/>
    <cellStyle name="Saída 2 4 2 6 3 5" xfId="33275" xr:uid="{30CD2848-378D-4D32-8CC8-575F23A89BD3}"/>
    <cellStyle name="Saída 2 4 2 6 4" xfId="33276" xr:uid="{995FB092-A27B-4301-9DD5-AB8EC58E428B}"/>
    <cellStyle name="Saída 2 4 2 6 4 2" xfId="33277" xr:uid="{17D57499-A450-42C7-86B0-87F050CCBB61}"/>
    <cellStyle name="Saída 2 4 2 6 4 3" xfId="33278" xr:uid="{0E39C5B6-2E19-4175-92DF-C4C984B3D723}"/>
    <cellStyle name="Saída 2 4 2 6 4 4" xfId="33279" xr:uid="{6156516B-E4C8-4AF0-9C0A-57C50DCFAA01}"/>
    <cellStyle name="Saída 2 4 2 6 4 5" xfId="33280" xr:uid="{67281F6F-8B6E-4D7F-A2C2-4AD3DDEFEE3E}"/>
    <cellStyle name="Saída 2 4 2 6 5" xfId="33281" xr:uid="{E6CA3D36-7D4B-491F-895D-19E5D73796AF}"/>
    <cellStyle name="Saída 2 4 2 6 5 2" xfId="33282" xr:uid="{5DC8ECEF-9D70-48F5-90FC-4AEEF0E98A88}"/>
    <cellStyle name="Saída 2 4 2 6 5 3" xfId="33283" xr:uid="{866342D8-322C-4BCF-8A4D-9C9B3AF75DE7}"/>
    <cellStyle name="Saída 2 4 2 6 5 4" xfId="33284" xr:uid="{ED56C528-0637-4097-AA6E-42D3C45D6BA5}"/>
    <cellStyle name="Saída 2 4 2 6 5 5" xfId="33285" xr:uid="{9189BB58-1AE8-446A-ABCA-CED626ACD930}"/>
    <cellStyle name="Saída 2 4 2 6 6" xfId="33286" xr:uid="{2066343E-45AC-4739-B05D-5B121B6CFB36}"/>
    <cellStyle name="Saída 2 4 2 6 6 2" xfId="33287" xr:uid="{277110EE-8625-4990-BFFE-E29841BEF9E0}"/>
    <cellStyle name="Saída 2 4 2 6 6 3" xfId="33288" xr:uid="{02709C28-E1E4-4D00-A9A9-9B48D90F74D2}"/>
    <cellStyle name="Saída 2 4 2 6 6 4" xfId="33289" xr:uid="{9459A7F8-58A3-4423-A02A-FE91E295F433}"/>
    <cellStyle name="Saída 2 4 2 6 6 5" xfId="33290" xr:uid="{65A7C7C0-C156-4DB4-A16B-C98BFB47F9B1}"/>
    <cellStyle name="Saída 2 4 2 6 7" xfId="33291" xr:uid="{3035B68D-E1F2-4C6B-B133-FB49A765EEE6}"/>
    <cellStyle name="Saída 2 4 2 6 8" xfId="33292" xr:uid="{99FC05CC-8132-4ABB-8CBA-842E6EB828B9}"/>
    <cellStyle name="Saída 2 4 2 6 9" xfId="33293" xr:uid="{760F5461-A8B5-4B82-9291-550AF59CB019}"/>
    <cellStyle name="Saída 2 4 2 7" xfId="33294" xr:uid="{31B57968-F2EB-4862-BF6F-42FCD8441C54}"/>
    <cellStyle name="Saída 2 4 2 7 2" xfId="33295" xr:uid="{F9023C07-3EA7-4E54-861F-7683433BB443}"/>
    <cellStyle name="Saída 2 4 2 7 3" xfId="33296" xr:uid="{5352BB07-2250-432F-AE66-6B344396EED0}"/>
    <cellStyle name="Saída 2 4 2 7 4" xfId="33297" xr:uid="{9F5D2634-65FF-4D71-86F1-E244388F6F61}"/>
    <cellStyle name="Saída 2 4 2 7 5" xfId="33298" xr:uid="{EC5DBAD0-C15A-4F4A-BB33-4C7A001483EC}"/>
    <cellStyle name="Saída 2 4 2 8" xfId="33299" xr:uid="{BD2AA281-ECF7-4490-8B86-815C3897B126}"/>
    <cellStyle name="Saída 2 4 2 8 2" xfId="33300" xr:uid="{CAB3C64B-B97C-422E-84C0-130603446045}"/>
    <cellStyle name="Saída 2 4 2 8 3" xfId="33301" xr:uid="{31EF411C-3AA7-4371-A52B-1383685036EB}"/>
    <cellStyle name="Saída 2 4 2 8 4" xfId="33302" xr:uid="{4DDC2EFE-AEB7-460F-B2E1-1376AA6ADB52}"/>
    <cellStyle name="Saída 2 4 2 8 5" xfId="33303" xr:uid="{C25E9C52-5706-47AF-BE5F-A0FF17E7D747}"/>
    <cellStyle name="Saída 2 4 2 9" xfId="33304" xr:uid="{EF6FAE58-9B38-4040-ACC0-95F61BD2C619}"/>
    <cellStyle name="Saída 2 4 2 9 2" xfId="33305" xr:uid="{886FD5B7-5E6A-4191-9D8B-54626B544101}"/>
    <cellStyle name="Saída 2 4 2 9 3" xfId="33306" xr:uid="{36007A19-8363-48FF-9D12-FA1B7C0C1D4B}"/>
    <cellStyle name="Saída 2 4 2 9 4" xfId="33307" xr:uid="{90DB6F99-BC60-4D3F-A2F7-B7420828D850}"/>
    <cellStyle name="Saída 2 4 2 9 5" xfId="33308" xr:uid="{1F24982C-C816-4E21-9832-6EDEA8605CCA}"/>
    <cellStyle name="Saída 2 4 3" xfId="676" xr:uid="{6B2FF920-05B7-46F3-9AD7-F4859FC0D248}"/>
    <cellStyle name="Saída 2 4 3 10" xfId="33309" xr:uid="{AC942603-CCFC-4F4A-BC72-6233142CBB0D}"/>
    <cellStyle name="Saída 2 4 3 11" xfId="33310" xr:uid="{B9BEA17E-BA0A-45DB-8CAD-3E799B5F4E10}"/>
    <cellStyle name="Saída 2 4 3 12" xfId="33311" xr:uid="{B155F641-F2A5-4ACB-B0BD-F3068444D106}"/>
    <cellStyle name="Saída 2 4 3 13" xfId="33312" xr:uid="{8D54A66E-63CC-4DB3-87BB-86D6C871E0B0}"/>
    <cellStyle name="Saída 2 4 3 14" xfId="33313" xr:uid="{2D6B0419-7F29-4098-8865-D8709E79C83A}"/>
    <cellStyle name="Saída 2 4 3 15" xfId="33314" xr:uid="{D0C07E64-AD1C-4846-B1C0-931556B5D5BA}"/>
    <cellStyle name="Saída 2 4 3 2" xfId="939" xr:uid="{E3C2BD87-55BF-4CF8-B733-56894B8F2E0C}"/>
    <cellStyle name="Saída 2 4 3 2 10" xfId="33315" xr:uid="{02048F69-4A2A-4DCF-AED2-5EBD460CE1B4}"/>
    <cellStyle name="Saída 2 4 3 2 11" xfId="33316" xr:uid="{2979E800-A304-4F17-B404-BD7F0F65A71A}"/>
    <cellStyle name="Saída 2 4 3 2 12" xfId="33317" xr:uid="{3AAED704-B345-4018-9189-A6C2565FE3BD}"/>
    <cellStyle name="Saída 2 4 3 2 13" xfId="33318" xr:uid="{D82EC50C-CCA8-47A0-8F16-CE5AA2F42B4D}"/>
    <cellStyle name="Saída 2 4 3 2 14" xfId="33319" xr:uid="{CE933797-CB00-47EC-AA12-49C0DDDFC3A4}"/>
    <cellStyle name="Saída 2 4 3 2 15" xfId="33320" xr:uid="{344324FD-5F6E-48A5-8E62-E2DEBFAC84C5}"/>
    <cellStyle name="Saída 2 4 3 2 2" xfId="33321" xr:uid="{AEB31ADF-E888-42BD-A213-732A3F8EACD1}"/>
    <cellStyle name="Saída 2 4 3 2 2 10" xfId="33322" xr:uid="{C1092BCE-70E5-44E5-A9C5-52BDA448D5A4}"/>
    <cellStyle name="Saída 2 4 3 2 2 11" xfId="33323" xr:uid="{B3273449-126F-4DEA-8CFB-1AC0A06BB339}"/>
    <cellStyle name="Saída 2 4 3 2 2 2" xfId="33324" xr:uid="{50CEE030-CBC5-4C34-B96B-242E37CBC77F}"/>
    <cellStyle name="Saída 2 4 3 2 2 2 2" xfId="33325" xr:uid="{453CD406-ED9B-46E4-BD6D-C3560B390A08}"/>
    <cellStyle name="Saída 2 4 3 2 2 2 3" xfId="33326" xr:uid="{C620A9AC-F207-421B-B815-FC77977546EB}"/>
    <cellStyle name="Saída 2 4 3 2 2 2 4" xfId="33327" xr:uid="{585DB93E-7D02-4858-97F8-05ADFB661C00}"/>
    <cellStyle name="Saída 2 4 3 2 2 2 5" xfId="33328" xr:uid="{5706C316-3961-4AC4-9DB3-2FFE0668E2D9}"/>
    <cellStyle name="Saída 2 4 3 2 2 3" xfId="33329" xr:uid="{3CC0B74E-6908-4ADB-93B5-5A9227649401}"/>
    <cellStyle name="Saída 2 4 3 2 2 3 2" xfId="33330" xr:uid="{8A61468E-2D9A-45FB-A938-29E068A954CA}"/>
    <cellStyle name="Saída 2 4 3 2 2 3 3" xfId="33331" xr:uid="{BD0BC515-74E8-4EBD-BE5C-90B9A5E18CDC}"/>
    <cellStyle name="Saída 2 4 3 2 2 3 4" xfId="33332" xr:uid="{3E810A17-B9FF-4A58-B4AC-6CBDE4C91DDE}"/>
    <cellStyle name="Saída 2 4 3 2 2 3 5" xfId="33333" xr:uid="{AFA7CA64-F8FA-45B0-9FDA-2BD6081284E1}"/>
    <cellStyle name="Saída 2 4 3 2 2 4" xfId="33334" xr:uid="{D48FCD3B-674E-4335-9304-D31250112897}"/>
    <cellStyle name="Saída 2 4 3 2 2 4 2" xfId="33335" xr:uid="{9A9A0BEC-03A8-4FD8-90CB-4EA6459BBC04}"/>
    <cellStyle name="Saída 2 4 3 2 2 4 3" xfId="33336" xr:uid="{5641C52D-D5AD-473E-9CE2-99CC1F8147E3}"/>
    <cellStyle name="Saída 2 4 3 2 2 4 4" xfId="33337" xr:uid="{BD006EE2-F0C4-46A4-A717-62F763F3184D}"/>
    <cellStyle name="Saída 2 4 3 2 2 4 5" xfId="33338" xr:uid="{10AEF512-CA52-4511-B9AB-E88BE16FD1DE}"/>
    <cellStyle name="Saída 2 4 3 2 2 5" xfId="33339" xr:uid="{055D6D50-A369-4137-978F-0513341A413E}"/>
    <cellStyle name="Saída 2 4 3 2 2 5 2" xfId="33340" xr:uid="{61DDCB42-83C8-4C3E-BD54-B0B4FD1025C9}"/>
    <cellStyle name="Saída 2 4 3 2 2 5 3" xfId="33341" xr:uid="{62F82688-DE10-4E2A-8B5A-0F6076B2C8C5}"/>
    <cellStyle name="Saída 2 4 3 2 2 5 4" xfId="33342" xr:uid="{8C21C89C-CDE8-434D-9197-B7F016139331}"/>
    <cellStyle name="Saída 2 4 3 2 2 5 5" xfId="33343" xr:uid="{7D069FD9-9B0D-4308-BF53-034CB67F9A1C}"/>
    <cellStyle name="Saída 2 4 3 2 2 6" xfId="33344" xr:uid="{91FB7B94-5835-488C-A84E-A01EDD57ACBC}"/>
    <cellStyle name="Saída 2 4 3 2 2 6 2" xfId="33345" xr:uid="{8B1C81F7-5959-441A-857A-1A29A6B675E6}"/>
    <cellStyle name="Saída 2 4 3 2 2 6 3" xfId="33346" xr:uid="{AF903F9C-3172-4D6B-8188-0B02838E5812}"/>
    <cellStyle name="Saída 2 4 3 2 2 6 4" xfId="33347" xr:uid="{84D5E776-4BE8-4D25-9478-DB84123C73FA}"/>
    <cellStyle name="Saída 2 4 3 2 2 6 5" xfId="33348" xr:uid="{DC57BA12-0E63-4862-8B23-BB8BB29ABA72}"/>
    <cellStyle name="Saída 2 4 3 2 2 7" xfId="33349" xr:uid="{DD717B0D-76A1-4973-82F2-5A178C93F046}"/>
    <cellStyle name="Saída 2 4 3 2 2 8" xfId="33350" xr:uid="{94B29416-EE0C-47E8-A74A-00016CA7C0C9}"/>
    <cellStyle name="Saída 2 4 3 2 2 9" xfId="33351" xr:uid="{3CF953A6-FFA1-4B7D-8CDB-2243DA34F0AD}"/>
    <cellStyle name="Saída 2 4 3 2 3" xfId="33352" xr:uid="{D64B496D-B263-4FF0-932F-1692B686E140}"/>
    <cellStyle name="Saída 2 4 3 2 3 10" xfId="33353" xr:uid="{3B7D3831-12D4-4198-B63E-A494C6B6C5E5}"/>
    <cellStyle name="Saída 2 4 3 2 3 11" xfId="33354" xr:uid="{2093BBF1-8555-45BA-8075-3DD902A09880}"/>
    <cellStyle name="Saída 2 4 3 2 3 2" xfId="33355" xr:uid="{10265940-80C3-4BCF-B777-B5DE2E303EDD}"/>
    <cellStyle name="Saída 2 4 3 2 3 2 2" xfId="33356" xr:uid="{CB48A47A-8DF0-4C2A-A1EA-119A0BED305B}"/>
    <cellStyle name="Saída 2 4 3 2 3 2 3" xfId="33357" xr:uid="{4E5879D5-6E0D-409E-A84C-C68A9944E286}"/>
    <cellStyle name="Saída 2 4 3 2 3 2 4" xfId="33358" xr:uid="{E4C5D176-8F8E-47CF-B980-B4110EB642B7}"/>
    <cellStyle name="Saída 2 4 3 2 3 2 5" xfId="33359" xr:uid="{70AD3758-A7FE-4475-A23F-29B12B431A55}"/>
    <cellStyle name="Saída 2 4 3 2 3 3" xfId="33360" xr:uid="{062499D5-CDCF-4828-A1CF-95676DF00802}"/>
    <cellStyle name="Saída 2 4 3 2 3 3 2" xfId="33361" xr:uid="{E96D7BF8-5B60-417C-B1A3-0AA240C2B29B}"/>
    <cellStyle name="Saída 2 4 3 2 3 3 3" xfId="33362" xr:uid="{D32FDF99-01FB-4795-98FC-68F5CDEA412C}"/>
    <cellStyle name="Saída 2 4 3 2 3 3 4" xfId="33363" xr:uid="{27788606-6055-429D-95EB-0CBB9885ED85}"/>
    <cellStyle name="Saída 2 4 3 2 3 3 5" xfId="33364" xr:uid="{66226D6C-A115-4E85-B21F-9B04D9828647}"/>
    <cellStyle name="Saída 2 4 3 2 3 4" xfId="33365" xr:uid="{BAC05FB1-E138-405A-A5F6-22C28AF77167}"/>
    <cellStyle name="Saída 2 4 3 2 3 4 2" xfId="33366" xr:uid="{53053D8C-6673-4940-90D7-F174B6BA7B5C}"/>
    <cellStyle name="Saída 2 4 3 2 3 4 3" xfId="33367" xr:uid="{42423561-437A-4B92-B664-8450DAD010D6}"/>
    <cellStyle name="Saída 2 4 3 2 3 4 4" xfId="33368" xr:uid="{09F267ED-6199-41CE-A549-A0F2BFAA994F}"/>
    <cellStyle name="Saída 2 4 3 2 3 4 5" xfId="33369" xr:uid="{4B1DFD54-FE14-4610-8808-BEC76900AF04}"/>
    <cellStyle name="Saída 2 4 3 2 3 5" xfId="33370" xr:uid="{70CF7DD3-6829-43C2-BB48-D3FB5A3820A5}"/>
    <cellStyle name="Saída 2 4 3 2 3 5 2" xfId="33371" xr:uid="{BE4C72DF-E026-4D63-A99F-6D407F510106}"/>
    <cellStyle name="Saída 2 4 3 2 3 5 3" xfId="33372" xr:uid="{DAE95A67-50C6-4F91-92A5-7C6CB5D5E5B5}"/>
    <cellStyle name="Saída 2 4 3 2 3 5 4" xfId="33373" xr:uid="{A8152D87-F44A-47A7-8EDD-AD80FF49335F}"/>
    <cellStyle name="Saída 2 4 3 2 3 5 5" xfId="33374" xr:uid="{89C3E615-89BF-4B04-AC88-CCF4636797A6}"/>
    <cellStyle name="Saída 2 4 3 2 3 6" xfId="33375" xr:uid="{542193B3-C08F-4BF7-BF3F-582D30E232EE}"/>
    <cellStyle name="Saída 2 4 3 2 3 6 2" xfId="33376" xr:uid="{3F77BA84-5492-497C-BFE9-2AAF58EA5550}"/>
    <cellStyle name="Saída 2 4 3 2 3 6 3" xfId="33377" xr:uid="{B08190DA-EA03-46B3-9444-FCA501AC48C5}"/>
    <cellStyle name="Saída 2 4 3 2 3 6 4" xfId="33378" xr:uid="{3F9B45BC-1F1C-42D0-B879-0A415CB9EF3F}"/>
    <cellStyle name="Saída 2 4 3 2 3 6 5" xfId="33379" xr:uid="{582B6956-D6AC-41E9-9D49-8866988BF2A8}"/>
    <cellStyle name="Saída 2 4 3 2 3 7" xfId="33380" xr:uid="{92865C69-991F-4DAD-9438-07A0620E22B3}"/>
    <cellStyle name="Saída 2 4 3 2 3 8" xfId="33381" xr:uid="{8CA3145C-6116-45E0-A9CC-02E7C22AB762}"/>
    <cellStyle name="Saída 2 4 3 2 3 9" xfId="33382" xr:uid="{2149DF67-52DF-4319-A6FB-02E8C1B7A18B}"/>
    <cellStyle name="Saída 2 4 3 2 4" xfId="33383" xr:uid="{7E11CEF3-F00C-4371-9253-8D872D5B6B05}"/>
    <cellStyle name="Saída 2 4 3 2 4 2" xfId="33384" xr:uid="{F4FDA6B6-E5BE-4D31-9C9F-F49A0B271FD5}"/>
    <cellStyle name="Saída 2 4 3 2 4 3" xfId="33385" xr:uid="{934BA6E6-68E1-4F82-9AEE-A2FAD7BCCAA5}"/>
    <cellStyle name="Saída 2 4 3 2 4 4" xfId="33386" xr:uid="{80D0BE34-4D6F-4F26-AC73-376DBFA7F3CB}"/>
    <cellStyle name="Saída 2 4 3 2 4 5" xfId="33387" xr:uid="{0E91903F-988D-4CA6-AC30-B776C09C6D3D}"/>
    <cellStyle name="Saída 2 4 3 2 5" xfId="33388" xr:uid="{5A88DA13-9ABC-40EE-BEB3-115FB24CA326}"/>
    <cellStyle name="Saída 2 4 3 2 5 2" xfId="33389" xr:uid="{3EC38FAC-D73C-431B-8DC7-28BD5E3DD1AD}"/>
    <cellStyle name="Saída 2 4 3 2 5 3" xfId="33390" xr:uid="{FBE28A17-500C-48E0-9A95-A62D93AE2A10}"/>
    <cellStyle name="Saída 2 4 3 2 5 4" xfId="33391" xr:uid="{5E885A24-66E6-43DA-B0ED-5C5FB36D0AB5}"/>
    <cellStyle name="Saída 2 4 3 2 5 5" xfId="33392" xr:uid="{F979E155-DC38-4099-8FA2-C2EB5D44D213}"/>
    <cellStyle name="Saída 2 4 3 2 6" xfId="33393" xr:uid="{8D0C6A20-52DA-4489-A546-089B15C26B44}"/>
    <cellStyle name="Saída 2 4 3 2 6 2" xfId="33394" xr:uid="{8F11ECA7-A2C9-4982-94D9-7FE9D5F57851}"/>
    <cellStyle name="Saída 2 4 3 2 6 3" xfId="33395" xr:uid="{A096F575-8D51-4F7E-9E43-F2FD77CB643E}"/>
    <cellStyle name="Saída 2 4 3 2 6 4" xfId="33396" xr:uid="{F553C5FB-B9A6-4B3D-A0FD-347DCE17A88E}"/>
    <cellStyle name="Saída 2 4 3 2 6 5" xfId="33397" xr:uid="{323320C3-B7BD-4B70-95A2-81226AAE442C}"/>
    <cellStyle name="Saída 2 4 3 2 7" xfId="33398" xr:uid="{D4FD52C7-6427-447A-9E73-2E38604D0667}"/>
    <cellStyle name="Saída 2 4 3 2 7 2" xfId="33399" xr:uid="{31DE02ED-1B64-48F5-9519-20BC573F5907}"/>
    <cellStyle name="Saída 2 4 3 2 7 3" xfId="33400" xr:uid="{BB790F49-76AE-4BE3-8C42-EF209ACC8BC9}"/>
    <cellStyle name="Saída 2 4 3 2 7 4" xfId="33401" xr:uid="{300E3774-6DF7-4751-AA32-84E9477FFA7B}"/>
    <cellStyle name="Saída 2 4 3 2 7 5" xfId="33402" xr:uid="{8DCDEC27-452B-43EC-9E66-34EFB0ED51BA}"/>
    <cellStyle name="Saída 2 4 3 2 8" xfId="33403" xr:uid="{F86CFFFF-6BB2-4A82-B739-3D7470350EBB}"/>
    <cellStyle name="Saída 2 4 3 2 8 2" xfId="33404" xr:uid="{30C640F7-0255-4DF0-9833-BFEDBB3E3B21}"/>
    <cellStyle name="Saída 2 4 3 2 8 3" xfId="33405" xr:uid="{EB10A108-75E3-4BE8-87EF-CBD58D502043}"/>
    <cellStyle name="Saída 2 4 3 2 8 4" xfId="33406" xr:uid="{670A3CAC-2498-4E89-9B70-40290B8ABCD2}"/>
    <cellStyle name="Saída 2 4 3 2 8 5" xfId="33407" xr:uid="{4A40EEDE-CC70-4A0E-A19D-DB541CFC293D}"/>
    <cellStyle name="Saída 2 4 3 2 9" xfId="33408" xr:uid="{772FCA49-FFF4-4C7B-A12F-A300EEAC10EA}"/>
    <cellStyle name="Saída 2 4 3 3" xfId="33409" xr:uid="{CF073D29-5A1F-4179-8585-2B2CCC30BB00}"/>
    <cellStyle name="Saída 2 4 3 3 10" xfId="33410" xr:uid="{FC40002F-A00A-4921-87C4-240673AACE8E}"/>
    <cellStyle name="Saída 2 4 3 3 11" xfId="33411" xr:uid="{F303AECF-2D25-4D32-83C0-716D9A9B7876}"/>
    <cellStyle name="Saída 2 4 3 3 2" xfId="33412" xr:uid="{3CC8091A-4526-432A-9868-358955EF24AB}"/>
    <cellStyle name="Saída 2 4 3 3 2 2" xfId="33413" xr:uid="{30186B28-AADB-4251-8925-A48ABE311240}"/>
    <cellStyle name="Saída 2 4 3 3 2 3" xfId="33414" xr:uid="{05FBC5C0-A2F7-4225-9F8B-B2AC130363AC}"/>
    <cellStyle name="Saída 2 4 3 3 2 4" xfId="33415" xr:uid="{E869488B-2476-44CE-98D9-8DD6569694D3}"/>
    <cellStyle name="Saída 2 4 3 3 2 5" xfId="33416" xr:uid="{AB8BB2B4-F3C7-43AA-9F9A-0E4429E834C0}"/>
    <cellStyle name="Saída 2 4 3 3 3" xfId="33417" xr:uid="{F8E535E2-63A8-491E-8B91-DDA8225040D6}"/>
    <cellStyle name="Saída 2 4 3 3 3 2" xfId="33418" xr:uid="{A6B8E59E-D922-4F83-9257-16DC7C2495CA}"/>
    <cellStyle name="Saída 2 4 3 3 3 3" xfId="33419" xr:uid="{1C4029A3-A6AC-47AE-A1D6-0748DC119D2D}"/>
    <cellStyle name="Saída 2 4 3 3 3 4" xfId="33420" xr:uid="{27ECF725-70D0-464B-A501-AAC44BB2C3B9}"/>
    <cellStyle name="Saída 2 4 3 3 3 5" xfId="33421" xr:uid="{4987908F-775B-4326-84A6-62432815D777}"/>
    <cellStyle name="Saída 2 4 3 3 4" xfId="33422" xr:uid="{6D196850-A427-4C68-B7A3-D237E072D8C4}"/>
    <cellStyle name="Saída 2 4 3 3 4 2" xfId="33423" xr:uid="{A2629EF3-E65C-4840-B47D-507FE9959ECC}"/>
    <cellStyle name="Saída 2 4 3 3 4 3" xfId="33424" xr:uid="{7B4C0F58-5B44-4DDE-9742-D53BE4C23F53}"/>
    <cellStyle name="Saída 2 4 3 3 4 4" xfId="33425" xr:uid="{1A9E2C31-B7D1-4AC0-A4F0-5530E465DE72}"/>
    <cellStyle name="Saída 2 4 3 3 4 5" xfId="33426" xr:uid="{42BB9E50-DCDE-4E26-86FD-483EC0735FA9}"/>
    <cellStyle name="Saída 2 4 3 3 5" xfId="33427" xr:uid="{95BCB971-3E03-4F4C-A07C-58939A1CAF5D}"/>
    <cellStyle name="Saída 2 4 3 3 5 2" xfId="33428" xr:uid="{77123F8C-BA2D-4543-83FF-DA2827977725}"/>
    <cellStyle name="Saída 2 4 3 3 5 3" xfId="33429" xr:uid="{9C2805E6-A9A3-415B-B2C7-E8A283DC1C88}"/>
    <cellStyle name="Saída 2 4 3 3 5 4" xfId="33430" xr:uid="{A6F00291-53E7-47CD-9B3C-AA1CB01A7D0E}"/>
    <cellStyle name="Saída 2 4 3 3 5 5" xfId="33431" xr:uid="{81ACCE2B-1544-41E0-BE49-EF440820F25B}"/>
    <cellStyle name="Saída 2 4 3 3 6" xfId="33432" xr:uid="{C79CE259-6132-4F77-A307-1B5D2C7EBAC5}"/>
    <cellStyle name="Saída 2 4 3 3 6 2" xfId="33433" xr:uid="{5EEB7D8F-2F45-443E-87B9-659D2F29B2AC}"/>
    <cellStyle name="Saída 2 4 3 3 6 3" xfId="33434" xr:uid="{4069F119-6E24-484D-B444-CE3581F3724A}"/>
    <cellStyle name="Saída 2 4 3 3 6 4" xfId="33435" xr:uid="{403BBA12-679A-4D5B-AC06-4CFA0D830CE5}"/>
    <cellStyle name="Saída 2 4 3 3 6 5" xfId="33436" xr:uid="{FB852C90-505A-4EBB-8D33-A1F1449ED9F0}"/>
    <cellStyle name="Saída 2 4 3 3 7" xfId="33437" xr:uid="{5BD1E84F-3D94-43E6-9336-13294EFCDCB8}"/>
    <cellStyle name="Saída 2 4 3 3 8" xfId="33438" xr:uid="{19B8673A-B982-40EA-AC3F-0757284E17AE}"/>
    <cellStyle name="Saída 2 4 3 3 9" xfId="33439" xr:uid="{94AF4E55-F8D4-4144-AC1A-106FE7F9F81D}"/>
    <cellStyle name="Saída 2 4 3 4" xfId="33440" xr:uid="{AF8DF1B2-9A7C-4F7E-B36D-EC23A9B100F3}"/>
    <cellStyle name="Saída 2 4 3 4 10" xfId="33441" xr:uid="{810C2A73-1AF9-4B44-92FC-2C6EA9A1AEFC}"/>
    <cellStyle name="Saída 2 4 3 4 11" xfId="33442" xr:uid="{E3A02C13-CC14-46BD-8663-110C252F38E7}"/>
    <cellStyle name="Saída 2 4 3 4 2" xfId="33443" xr:uid="{10D8F736-DB3C-4945-A37E-E211A928221C}"/>
    <cellStyle name="Saída 2 4 3 4 2 2" xfId="33444" xr:uid="{CE3CD1D2-381A-462A-9680-2875085A6676}"/>
    <cellStyle name="Saída 2 4 3 4 2 3" xfId="33445" xr:uid="{A465A98D-11C6-4A7E-8526-74C449D8BF58}"/>
    <cellStyle name="Saída 2 4 3 4 2 4" xfId="33446" xr:uid="{06980B3B-86DA-4832-B7C6-9393FF46D8C6}"/>
    <cellStyle name="Saída 2 4 3 4 2 5" xfId="33447" xr:uid="{13BC509A-582F-4548-8D1E-361774BBE03E}"/>
    <cellStyle name="Saída 2 4 3 4 3" xfId="33448" xr:uid="{AFCE65B3-815B-4DA1-AFDE-A63FD1B60C94}"/>
    <cellStyle name="Saída 2 4 3 4 3 2" xfId="33449" xr:uid="{D40D4D46-1880-4408-808B-E973665A6BF9}"/>
    <cellStyle name="Saída 2 4 3 4 3 3" xfId="33450" xr:uid="{1D472438-C6BC-456E-A608-60E8F997B6D5}"/>
    <cellStyle name="Saída 2 4 3 4 3 4" xfId="33451" xr:uid="{EF10D0C1-A87C-4E19-86E7-63F2F1829EA7}"/>
    <cellStyle name="Saída 2 4 3 4 3 5" xfId="33452" xr:uid="{002A2CB8-36B4-478A-BC20-9568CDC25090}"/>
    <cellStyle name="Saída 2 4 3 4 4" xfId="33453" xr:uid="{9BDA1292-227B-4C97-9C77-BAF7E15A6C50}"/>
    <cellStyle name="Saída 2 4 3 4 4 2" xfId="33454" xr:uid="{F04EC35B-57EA-4A35-A988-A197EB8C88C7}"/>
    <cellStyle name="Saída 2 4 3 4 4 3" xfId="33455" xr:uid="{AFEDE9EB-55E4-4862-BB0E-C1F19C796FB7}"/>
    <cellStyle name="Saída 2 4 3 4 4 4" xfId="33456" xr:uid="{0A4C9E40-B89D-44B9-BF3A-301A4E468F4B}"/>
    <cellStyle name="Saída 2 4 3 4 4 5" xfId="33457" xr:uid="{CC5985A6-B04D-4053-A6B6-B414BF19D95C}"/>
    <cellStyle name="Saída 2 4 3 4 5" xfId="33458" xr:uid="{0888AFF7-C538-40A1-AE25-EB0F136875B3}"/>
    <cellStyle name="Saída 2 4 3 4 5 2" xfId="33459" xr:uid="{BA14AEC4-2706-4FE1-8C21-441097597D73}"/>
    <cellStyle name="Saída 2 4 3 4 5 3" xfId="33460" xr:uid="{4B19BAE5-AB40-4FA4-8413-3824D7492A18}"/>
    <cellStyle name="Saída 2 4 3 4 5 4" xfId="33461" xr:uid="{F52A6EBD-1230-40D0-A70B-BA24E9B88683}"/>
    <cellStyle name="Saída 2 4 3 4 5 5" xfId="33462" xr:uid="{460C3C9A-4D83-4EBE-AF44-484B3030B2CA}"/>
    <cellStyle name="Saída 2 4 3 4 6" xfId="33463" xr:uid="{E6119477-482E-4C52-8B16-2F6FE7150572}"/>
    <cellStyle name="Saída 2 4 3 4 6 2" xfId="33464" xr:uid="{70721C3D-D093-4C31-BBA9-6F9C85D4AD07}"/>
    <cellStyle name="Saída 2 4 3 4 6 3" xfId="33465" xr:uid="{8D30BF37-56B2-4804-A465-4B279FB14754}"/>
    <cellStyle name="Saída 2 4 3 4 6 4" xfId="33466" xr:uid="{49886CFC-DC1E-41D0-A955-FFC6F6B801B0}"/>
    <cellStyle name="Saída 2 4 3 4 6 5" xfId="33467" xr:uid="{BAE41693-F3F2-429B-AC70-D48ED4ECBF7D}"/>
    <cellStyle name="Saída 2 4 3 4 7" xfId="33468" xr:uid="{37DC5C19-674B-4CD1-A91B-1574452CE956}"/>
    <cellStyle name="Saída 2 4 3 4 8" xfId="33469" xr:uid="{361760FC-9071-4161-852E-99BEAB16C222}"/>
    <cellStyle name="Saída 2 4 3 4 9" xfId="33470" xr:uid="{669BA4D5-AA19-4FD1-8905-8DEEEE98367F}"/>
    <cellStyle name="Saída 2 4 3 5" xfId="33471" xr:uid="{6DEC57C7-5D9D-40A9-8AB5-F682AFAB085D}"/>
    <cellStyle name="Saída 2 4 3 5 10" xfId="33472" xr:uid="{78673548-8212-427A-8C2E-9DC2CA3498E9}"/>
    <cellStyle name="Saída 2 4 3 5 11" xfId="33473" xr:uid="{6D426A91-B080-4F90-B20D-E8365900E141}"/>
    <cellStyle name="Saída 2 4 3 5 2" xfId="33474" xr:uid="{DB712680-6426-4AC0-854D-3E1FA69390BF}"/>
    <cellStyle name="Saída 2 4 3 5 2 2" xfId="33475" xr:uid="{72B831CC-9268-4F9A-AB08-3BE31456D265}"/>
    <cellStyle name="Saída 2 4 3 5 2 3" xfId="33476" xr:uid="{7D9F7D01-FBD1-4CB8-9E14-ADF3C844F171}"/>
    <cellStyle name="Saída 2 4 3 5 2 4" xfId="33477" xr:uid="{A8431462-509C-4A6B-BDF5-235A02305171}"/>
    <cellStyle name="Saída 2 4 3 5 2 5" xfId="33478" xr:uid="{9BD0A07F-D6A4-4B46-987C-AEC888EF2DCB}"/>
    <cellStyle name="Saída 2 4 3 5 3" xfId="33479" xr:uid="{4BA16FC2-8C27-4678-8879-ECE5C2A1A34F}"/>
    <cellStyle name="Saída 2 4 3 5 3 2" xfId="33480" xr:uid="{657F4AE4-C456-49FC-80EF-4D4D4DC7EE22}"/>
    <cellStyle name="Saída 2 4 3 5 3 3" xfId="33481" xr:uid="{94C3F5BE-0FA0-468D-9E5C-36C5968321A5}"/>
    <cellStyle name="Saída 2 4 3 5 3 4" xfId="33482" xr:uid="{81C5C77B-30DB-4CB1-924D-AD6441DE4694}"/>
    <cellStyle name="Saída 2 4 3 5 3 5" xfId="33483" xr:uid="{61F1D007-62B4-44D8-A828-0041D25B5E5C}"/>
    <cellStyle name="Saída 2 4 3 5 4" xfId="33484" xr:uid="{EEF0A780-376C-4A0D-AB33-573BB7A65F8B}"/>
    <cellStyle name="Saída 2 4 3 5 4 2" xfId="33485" xr:uid="{66533A95-C92B-43A5-928D-9630D6173611}"/>
    <cellStyle name="Saída 2 4 3 5 4 3" xfId="33486" xr:uid="{670FBFB4-B146-4653-A9FF-7DB246703083}"/>
    <cellStyle name="Saída 2 4 3 5 4 4" xfId="33487" xr:uid="{BDFD38FC-D44E-40AD-9FFC-F92145336BD7}"/>
    <cellStyle name="Saída 2 4 3 5 4 5" xfId="33488" xr:uid="{6DE4E513-0231-41A9-B4B6-B31F069E1ACF}"/>
    <cellStyle name="Saída 2 4 3 5 5" xfId="33489" xr:uid="{07FD3A75-9DEF-4384-8CBA-83EA72F170DC}"/>
    <cellStyle name="Saída 2 4 3 5 5 2" xfId="33490" xr:uid="{E3599694-B78A-4F9E-ABA4-1853E4866292}"/>
    <cellStyle name="Saída 2 4 3 5 5 3" xfId="33491" xr:uid="{F8DAF9C8-39B4-4442-ACE6-C2C68375036E}"/>
    <cellStyle name="Saída 2 4 3 5 5 4" xfId="33492" xr:uid="{7B35536A-7A68-4979-9E2B-03481A827CF9}"/>
    <cellStyle name="Saída 2 4 3 5 5 5" xfId="33493" xr:uid="{7F30554B-A84A-4D7E-8CB9-06CCB7A34EE6}"/>
    <cellStyle name="Saída 2 4 3 5 6" xfId="33494" xr:uid="{F526923E-88F8-413B-BCC4-5A9809084DA8}"/>
    <cellStyle name="Saída 2 4 3 5 6 2" xfId="33495" xr:uid="{5FDDA581-7884-4ACD-BCC0-16CD2A1EC8A7}"/>
    <cellStyle name="Saída 2 4 3 5 6 3" xfId="33496" xr:uid="{2ED79A74-3C35-4A95-B20A-86B933D9B614}"/>
    <cellStyle name="Saída 2 4 3 5 6 4" xfId="33497" xr:uid="{72D6A698-9925-4CC7-932F-DC1B440B6D4C}"/>
    <cellStyle name="Saída 2 4 3 5 6 5" xfId="33498" xr:uid="{537BF231-195C-4483-A2E2-2572C55BA465}"/>
    <cellStyle name="Saída 2 4 3 5 7" xfId="33499" xr:uid="{1AA69CBD-6D31-4DB5-B0D2-26E4F2DCE8FF}"/>
    <cellStyle name="Saída 2 4 3 5 8" xfId="33500" xr:uid="{E30107A2-6AF2-4A22-BA9B-193FA0D6DA26}"/>
    <cellStyle name="Saída 2 4 3 5 9" xfId="33501" xr:uid="{37336678-7686-4714-BB4E-9D1A21835811}"/>
    <cellStyle name="Saída 2 4 3 6" xfId="33502" xr:uid="{68CF4100-0231-4C98-B6BF-71AAAE09C3C3}"/>
    <cellStyle name="Saída 2 4 3 6 2" xfId="33503" xr:uid="{22A4C54F-EE82-4380-9D6F-A58340109B27}"/>
    <cellStyle name="Saída 2 4 3 6 3" xfId="33504" xr:uid="{4EE6CB52-6EC4-4062-A0F1-7E7AA88C9685}"/>
    <cellStyle name="Saída 2 4 3 6 4" xfId="33505" xr:uid="{546F1735-0D4F-48E1-AD54-46BBE59A3528}"/>
    <cellStyle name="Saída 2 4 3 6 5" xfId="33506" xr:uid="{EB6E696E-6505-424E-A411-9EA796E42B9F}"/>
    <cellStyle name="Saída 2 4 3 7" xfId="33507" xr:uid="{DE705053-AB65-4B84-8946-D572755E0A37}"/>
    <cellStyle name="Saída 2 4 3 7 2" xfId="33508" xr:uid="{63F1A712-74F2-4458-BE7F-6AA1CADE31D3}"/>
    <cellStyle name="Saída 2 4 3 7 3" xfId="33509" xr:uid="{BAC7C28E-5978-4E60-AF9B-168B91B3D812}"/>
    <cellStyle name="Saída 2 4 3 7 4" xfId="33510" xr:uid="{5C2AFD40-0856-449B-89B4-1A92D282651D}"/>
    <cellStyle name="Saída 2 4 3 7 5" xfId="33511" xr:uid="{8824411F-A39D-4667-87C1-149FFED33FBB}"/>
    <cellStyle name="Saída 2 4 3 8" xfId="33512" xr:uid="{103BCA91-C821-4A7C-A8DA-CFBD931FF0CA}"/>
    <cellStyle name="Saída 2 4 3 8 2" xfId="33513" xr:uid="{B125A516-6951-4EFA-A1D6-C21B70840F7D}"/>
    <cellStyle name="Saída 2 4 3 8 3" xfId="33514" xr:uid="{6A7275C3-A99E-4499-BDF7-9ACA62F91BF0}"/>
    <cellStyle name="Saída 2 4 3 8 4" xfId="33515" xr:uid="{31BEB6DC-ABF9-4D3A-BDBE-85AA74F9AE51}"/>
    <cellStyle name="Saída 2 4 3 8 5" xfId="33516" xr:uid="{9D95F09D-22F4-4C92-9209-5F2D8392093A}"/>
    <cellStyle name="Saída 2 4 3 9" xfId="33517" xr:uid="{163FB066-2B5B-4890-86B9-01FB394DC032}"/>
    <cellStyle name="Saída 2 4 3 9 2" xfId="33518" xr:uid="{66C869B4-E862-4496-940F-6EF02F72A6BD}"/>
    <cellStyle name="Saída 2 4 3 9 3" xfId="33519" xr:uid="{40A91ED1-563F-48F0-A41C-CF253A63C898}"/>
    <cellStyle name="Saída 2 4 3 9 4" xfId="33520" xr:uid="{F2ECE8C7-8228-4591-8ACB-2390B066C7C2}"/>
    <cellStyle name="Saída 2 4 3 9 5" xfId="33521" xr:uid="{F0F44E5E-763B-4134-B4F6-CE3F5F6335C6}"/>
    <cellStyle name="Saída 2 4 4" xfId="33522" xr:uid="{B4A31B60-9543-4403-9CC3-277E65CECC6A}"/>
    <cellStyle name="Saída 2 4 4 10" xfId="33523" xr:uid="{C45F6E61-473E-44FC-8E4E-5ADF05866D1A}"/>
    <cellStyle name="Saída 2 4 4 11" xfId="33524" xr:uid="{41290F47-E9E1-4E25-A774-DD3236169ED2}"/>
    <cellStyle name="Saída 2 4 4 2" xfId="33525" xr:uid="{BB41C465-1FEF-48D5-A1DB-CD860ED03956}"/>
    <cellStyle name="Saída 2 4 4 2 2" xfId="33526" xr:uid="{5ECD6398-FFB7-4FB0-B96D-E2F492F9BD15}"/>
    <cellStyle name="Saída 2 4 4 2 3" xfId="33527" xr:uid="{C38F39F6-3308-4F9D-AC8C-E27A3A16168E}"/>
    <cellStyle name="Saída 2 4 4 2 4" xfId="33528" xr:uid="{ED54F466-25E2-41B8-8E76-575AC4D39EB6}"/>
    <cellStyle name="Saída 2 4 4 2 5" xfId="33529" xr:uid="{9CA11953-A4CB-47C4-B268-677C8D21A1D4}"/>
    <cellStyle name="Saída 2 4 4 3" xfId="33530" xr:uid="{50585D16-EEDC-4CE9-9738-0F81E0152D79}"/>
    <cellStyle name="Saída 2 4 4 3 2" xfId="33531" xr:uid="{D2057817-1DAF-4D8B-B140-E29425CB877E}"/>
    <cellStyle name="Saída 2 4 4 3 3" xfId="33532" xr:uid="{B4539024-CB2B-4045-A81D-9A3E993AAE2C}"/>
    <cellStyle name="Saída 2 4 4 3 4" xfId="33533" xr:uid="{8E5F3112-E2EA-49BB-96EA-AD9C296C8222}"/>
    <cellStyle name="Saída 2 4 4 3 5" xfId="33534" xr:uid="{E50FEC0D-C988-4DB8-AEC2-FB2C5712E10D}"/>
    <cellStyle name="Saída 2 4 4 4" xfId="33535" xr:uid="{EEE9AD77-7907-419C-8EEB-DA463F0BCB91}"/>
    <cellStyle name="Saída 2 4 4 4 2" xfId="33536" xr:uid="{D1B1A9E9-68AB-44BA-82B7-2108D25A954E}"/>
    <cellStyle name="Saída 2 4 4 4 3" xfId="33537" xr:uid="{365ED5C8-528F-48A6-BA9F-5B01CE6F0618}"/>
    <cellStyle name="Saída 2 4 4 4 4" xfId="33538" xr:uid="{1CAF7EE3-51F1-4BD0-922C-B85B8AD8DE34}"/>
    <cellStyle name="Saída 2 4 4 4 5" xfId="33539" xr:uid="{DD330C19-3A1A-4B41-807C-3DD23130F4D0}"/>
    <cellStyle name="Saída 2 4 4 5" xfId="33540" xr:uid="{2C53865C-E8EE-4A1B-9EE9-E50A69B48463}"/>
    <cellStyle name="Saída 2 4 4 5 2" xfId="33541" xr:uid="{FC8AFB4B-59F0-40A2-929E-8DC8DE3DD37B}"/>
    <cellStyle name="Saída 2 4 4 5 3" xfId="33542" xr:uid="{A036B61A-7D97-4A60-9DAC-E144863DE31F}"/>
    <cellStyle name="Saída 2 4 4 5 4" xfId="33543" xr:uid="{500EF404-348B-4A07-B393-39ACA28C1C27}"/>
    <cellStyle name="Saída 2 4 4 5 5" xfId="33544" xr:uid="{390C7A38-BBB2-4B9D-8BEE-DA72C14BFE36}"/>
    <cellStyle name="Saída 2 4 4 6" xfId="33545" xr:uid="{5CFCDD8B-687B-4462-A772-AF03B10943C9}"/>
    <cellStyle name="Saída 2 4 4 6 2" xfId="33546" xr:uid="{8BED8C0A-7979-4CA1-BB39-727BC13A2CD1}"/>
    <cellStyle name="Saída 2 4 4 6 3" xfId="33547" xr:uid="{F70ED4D2-D8E9-44CF-B300-C9AD4BF104F8}"/>
    <cellStyle name="Saída 2 4 4 6 4" xfId="33548" xr:uid="{864C20BC-3175-4000-9C39-6908EE9299F1}"/>
    <cellStyle name="Saída 2 4 4 6 5" xfId="33549" xr:uid="{98BDA624-BA33-4115-B175-87859B7F3412}"/>
    <cellStyle name="Saída 2 4 4 7" xfId="33550" xr:uid="{DAB060C5-7D36-436D-AF7D-8DDE79E74C69}"/>
    <cellStyle name="Saída 2 4 4 8" xfId="33551" xr:uid="{8E43DE4D-EFDE-4684-BC4B-AB51F0940C75}"/>
    <cellStyle name="Saída 2 4 4 9" xfId="33552" xr:uid="{B35D52FA-EF20-4172-A6CC-EFC9A5C73574}"/>
    <cellStyle name="Saída 2 4 5" xfId="33553" xr:uid="{AF98BAC2-44B4-49E6-B4F6-16404714289B}"/>
    <cellStyle name="Saída 2 4 5 10" xfId="33554" xr:uid="{742A8D74-F5B9-403E-B62C-BF8C1709E08F}"/>
    <cellStyle name="Saída 2 4 5 11" xfId="33555" xr:uid="{8E19F6D0-8646-43D7-93B7-633F2E825765}"/>
    <cellStyle name="Saída 2 4 5 2" xfId="33556" xr:uid="{18F7BA64-CEF3-44A4-B1E7-289843FDB2D0}"/>
    <cellStyle name="Saída 2 4 5 2 2" xfId="33557" xr:uid="{479D8BD6-E004-414E-9BE3-721AFEF038ED}"/>
    <cellStyle name="Saída 2 4 5 2 3" xfId="33558" xr:uid="{272FB90B-1327-49E6-8182-0B25D8AAD6B1}"/>
    <cellStyle name="Saída 2 4 5 2 4" xfId="33559" xr:uid="{2526BE2E-2F22-4416-A707-446E077515AA}"/>
    <cellStyle name="Saída 2 4 5 2 5" xfId="33560" xr:uid="{ABDC3675-08EE-4C61-A6AA-F8639F197B02}"/>
    <cellStyle name="Saída 2 4 5 3" xfId="33561" xr:uid="{9670065A-B298-44C7-A07B-22FA8CA70DB1}"/>
    <cellStyle name="Saída 2 4 5 3 2" xfId="33562" xr:uid="{A8478EAB-D182-4384-A225-11D11450F9CE}"/>
    <cellStyle name="Saída 2 4 5 3 3" xfId="33563" xr:uid="{2B7430BB-6AC5-4690-BC42-72EB0E4C6256}"/>
    <cellStyle name="Saída 2 4 5 3 4" xfId="33564" xr:uid="{42167506-E636-4266-B761-EB2D24EE88FE}"/>
    <cellStyle name="Saída 2 4 5 3 5" xfId="33565" xr:uid="{431CA3C6-7F9F-4C4A-A914-43D0F65D3748}"/>
    <cellStyle name="Saída 2 4 5 4" xfId="33566" xr:uid="{E1416F7F-1834-4AC0-A008-DAE63DAA4768}"/>
    <cellStyle name="Saída 2 4 5 4 2" xfId="33567" xr:uid="{2E98C97A-DA96-4668-AF65-5CAEC67EE542}"/>
    <cellStyle name="Saída 2 4 5 4 3" xfId="33568" xr:uid="{51F09562-EBBE-4084-BE87-DD7609547266}"/>
    <cellStyle name="Saída 2 4 5 4 4" xfId="33569" xr:uid="{ADD06E1D-E97A-4B56-8638-6615DA17E6FC}"/>
    <cellStyle name="Saída 2 4 5 4 5" xfId="33570" xr:uid="{84BBF980-85CC-4937-BD62-868535BD995F}"/>
    <cellStyle name="Saída 2 4 5 5" xfId="33571" xr:uid="{A009A6A0-3AAC-4ADC-97AC-DBD250FD422C}"/>
    <cellStyle name="Saída 2 4 5 5 2" xfId="33572" xr:uid="{73BBC338-546E-4E52-B3F6-E7147117B307}"/>
    <cellStyle name="Saída 2 4 5 5 3" xfId="33573" xr:uid="{BB2F1AA0-05F0-4D93-AF80-A67A3144902A}"/>
    <cellStyle name="Saída 2 4 5 5 4" xfId="33574" xr:uid="{DD19B5C3-54FB-4888-A1CE-C2B71E1FD7BB}"/>
    <cellStyle name="Saída 2 4 5 5 5" xfId="33575" xr:uid="{080053CE-1618-47F0-BA58-7DE5F7EA7AA5}"/>
    <cellStyle name="Saída 2 4 5 6" xfId="33576" xr:uid="{73D22F9C-E16C-4BC8-95BA-7057931C1084}"/>
    <cellStyle name="Saída 2 4 5 6 2" xfId="33577" xr:uid="{5D323595-966D-47FC-8A6B-45A2A7A45851}"/>
    <cellStyle name="Saída 2 4 5 6 3" xfId="33578" xr:uid="{732D8D92-7BE3-4A82-A52B-63B334DB4451}"/>
    <cellStyle name="Saída 2 4 5 6 4" xfId="33579" xr:uid="{D199BCDA-A816-4407-BE97-06E3A780A597}"/>
    <cellStyle name="Saída 2 4 5 6 5" xfId="33580" xr:uid="{72D91AAB-F62E-4E58-A37D-6728FBFA55EE}"/>
    <cellStyle name="Saída 2 4 5 7" xfId="33581" xr:uid="{1AAA0B37-CF20-40E9-B9C8-A0A862BC89A4}"/>
    <cellStyle name="Saída 2 4 5 8" xfId="33582" xr:uid="{93FAB6D9-ACFD-48D8-A648-350E49493955}"/>
    <cellStyle name="Saída 2 4 5 9" xfId="33583" xr:uid="{725BC40C-D6F0-47F6-B752-309996FBE5E8}"/>
    <cellStyle name="Saída 2 4 6" xfId="33584" xr:uid="{F85F7435-ABD9-4B24-B78C-CC7B9377B73F}"/>
    <cellStyle name="Saída 2 4 6 10" xfId="33585" xr:uid="{5B0EF20F-FB7E-4E67-8005-F5A954758FDE}"/>
    <cellStyle name="Saída 2 4 6 11" xfId="33586" xr:uid="{866837BD-4324-4EA5-AFB2-35222A0BC865}"/>
    <cellStyle name="Saída 2 4 6 2" xfId="33587" xr:uid="{20E7D4A8-D4EB-4DF7-8FAF-A269DFE5C97A}"/>
    <cellStyle name="Saída 2 4 6 2 2" xfId="33588" xr:uid="{93FF06ED-FCFD-4F14-987A-0900C15F8935}"/>
    <cellStyle name="Saída 2 4 6 2 3" xfId="33589" xr:uid="{EF13D344-3786-4C58-9421-5507DA936C90}"/>
    <cellStyle name="Saída 2 4 6 2 4" xfId="33590" xr:uid="{2EA6E885-1EBC-45D0-83A3-6DE3001F8C38}"/>
    <cellStyle name="Saída 2 4 6 2 5" xfId="33591" xr:uid="{196D5465-3396-41FD-A58B-84FFCE0985CA}"/>
    <cellStyle name="Saída 2 4 6 3" xfId="33592" xr:uid="{46121986-E5AF-4442-BF0D-1AE13261A423}"/>
    <cellStyle name="Saída 2 4 6 3 2" xfId="33593" xr:uid="{B8F507BA-0140-4E3E-8ED8-96289FAFADC4}"/>
    <cellStyle name="Saída 2 4 6 3 3" xfId="33594" xr:uid="{4BDBB95D-59C5-4AEA-9B3D-5598B63C8606}"/>
    <cellStyle name="Saída 2 4 6 3 4" xfId="33595" xr:uid="{14F91971-5CB7-4FF0-B0C9-A19EB87C0190}"/>
    <cellStyle name="Saída 2 4 6 3 5" xfId="33596" xr:uid="{9FC203B4-92DA-4730-B191-FC26D984DA64}"/>
    <cellStyle name="Saída 2 4 6 4" xfId="33597" xr:uid="{15FC98D6-693B-4851-B2B8-F9E37C624160}"/>
    <cellStyle name="Saída 2 4 6 4 2" xfId="33598" xr:uid="{4FF66B40-3C14-482E-94DA-656B062A1BD0}"/>
    <cellStyle name="Saída 2 4 6 4 3" xfId="33599" xr:uid="{C87251DF-B648-49FB-AA01-D2E5B9C9408C}"/>
    <cellStyle name="Saída 2 4 6 4 4" xfId="33600" xr:uid="{55F5D20A-8A4E-48FA-8743-28EFF37630E1}"/>
    <cellStyle name="Saída 2 4 6 4 5" xfId="33601" xr:uid="{FCFD7786-9949-4D89-B4DE-65826FE1E011}"/>
    <cellStyle name="Saída 2 4 6 5" xfId="33602" xr:uid="{17206127-DEC1-435D-8722-9E38FDE8C573}"/>
    <cellStyle name="Saída 2 4 6 5 2" xfId="33603" xr:uid="{A570F948-76DC-4D74-BEF8-CE9F296BBD65}"/>
    <cellStyle name="Saída 2 4 6 5 3" xfId="33604" xr:uid="{A80C82F6-A9EF-495C-A4C2-3B2F56B2A55F}"/>
    <cellStyle name="Saída 2 4 6 5 4" xfId="33605" xr:uid="{8016638E-58A0-4AE5-B0AC-C307A8C60A41}"/>
    <cellStyle name="Saída 2 4 6 5 5" xfId="33606" xr:uid="{71C90689-D460-408C-8521-2809400732D0}"/>
    <cellStyle name="Saída 2 4 6 6" xfId="33607" xr:uid="{A2736013-E256-431B-91D2-12F5E230F8DC}"/>
    <cellStyle name="Saída 2 4 6 6 2" xfId="33608" xr:uid="{C6590C3F-42FB-427A-A48C-07F8089C0E65}"/>
    <cellStyle name="Saída 2 4 6 6 3" xfId="33609" xr:uid="{FC0CA021-45A0-402C-B72A-62AB2FFAF389}"/>
    <cellStyle name="Saída 2 4 6 6 4" xfId="33610" xr:uid="{2E611559-5881-4F6D-AF60-CAA80275C326}"/>
    <cellStyle name="Saída 2 4 6 6 5" xfId="33611" xr:uid="{252F92DF-DD3C-4EAB-8DD6-881461835299}"/>
    <cellStyle name="Saída 2 4 6 7" xfId="33612" xr:uid="{607C4274-29AA-4DCF-8738-3DD1882AF501}"/>
    <cellStyle name="Saída 2 4 6 8" xfId="33613" xr:uid="{4EB8F58B-4D23-45B9-A888-52A9A728E39C}"/>
    <cellStyle name="Saída 2 4 6 9" xfId="33614" xr:uid="{13D15515-BFE8-488F-BAF5-3B29285BBC81}"/>
    <cellStyle name="Saída 2 4 7" xfId="33615" xr:uid="{C473F41C-58B9-4E57-8B01-48FBF86B3330}"/>
    <cellStyle name="Saída 2 4 7 2" xfId="33616" xr:uid="{C85E7BD4-CD7A-4A87-BA9D-866DE80B6160}"/>
    <cellStyle name="Saída 2 4 7 3" xfId="33617" xr:uid="{DA84FB5D-92BB-4D7E-A415-CB44EEB5BE6A}"/>
    <cellStyle name="Saída 2 4 7 4" xfId="33618" xr:uid="{FD2D1689-6AA9-4A9D-AE63-9F9952DCBFD1}"/>
    <cellStyle name="Saída 2 4 7 5" xfId="33619" xr:uid="{E714C6C2-D7C7-45B7-BC68-0D07B0D249C7}"/>
    <cellStyle name="Saída 2 4 8" xfId="33620" xr:uid="{B7CE6560-17E5-4691-BAB0-45E924EDAF94}"/>
    <cellStyle name="Saída 2 4 8 2" xfId="33621" xr:uid="{ABCC4E70-46CC-4BE0-A6DD-7861C5E600F6}"/>
    <cellStyle name="Saída 2 4 8 3" xfId="33622" xr:uid="{82A0D35A-EBF1-4EAD-8D25-9DAE5D6FC288}"/>
    <cellStyle name="Saída 2 4 8 4" xfId="33623" xr:uid="{C4679996-FCE3-4333-88B6-745F8DAD2BC3}"/>
    <cellStyle name="Saída 2 4 8 5" xfId="33624" xr:uid="{CAB6DE81-3A30-4836-BDE9-3A155F983F63}"/>
    <cellStyle name="Saída 2 4 9" xfId="33625" xr:uid="{236690A0-CC88-4461-BA7B-A237E59E5F11}"/>
    <cellStyle name="Saída 2 4 9 2" xfId="33626" xr:uid="{396561FB-9688-470D-8178-CFE56DD48490}"/>
    <cellStyle name="Saída 2 4 9 3" xfId="33627" xr:uid="{2D899585-C2AC-4E55-8424-52DF2616C406}"/>
    <cellStyle name="Saída 2 4 9 4" xfId="33628" xr:uid="{FA2CFAB6-FC0C-4163-881F-B12EEA4C5F49}"/>
    <cellStyle name="Saída 2 4 9 5" xfId="33629" xr:uid="{A6ABD046-B31E-43B8-9578-5C02CED1E0FD}"/>
    <cellStyle name="Saída 2 5" xfId="653" xr:uid="{D225A86A-83FC-4DFD-A639-9463CA23FF48}"/>
    <cellStyle name="Saída 2 5 10" xfId="33630" xr:uid="{8B92E46B-1465-47A3-9B4A-7039E5BC5FF1}"/>
    <cellStyle name="Saída 2 5 10 2" xfId="33631" xr:uid="{871BA339-33CE-4D28-AC63-E64225537486}"/>
    <cellStyle name="Saída 2 5 10 3" xfId="33632" xr:uid="{E40354CA-D11C-49E3-87A9-3C7A98880A52}"/>
    <cellStyle name="Saída 2 5 10 4" xfId="33633" xr:uid="{DC2F5143-7969-4C92-9B62-E96DA5D2CBD9}"/>
    <cellStyle name="Saída 2 5 10 5" xfId="33634" xr:uid="{E2502FA7-153B-4E80-A157-02552193F365}"/>
    <cellStyle name="Saída 2 5 11" xfId="33635" xr:uid="{68689B8E-977F-4B83-BCF0-0885D66423C7}"/>
    <cellStyle name="Saída 2 5 12" xfId="33636" xr:uid="{EFA47FB8-B86C-451C-81D8-5CC4FA898978}"/>
    <cellStyle name="Saída 2 5 13" xfId="33637" xr:uid="{B56DAD94-68A6-4FA8-9CE2-644CD1CE2D75}"/>
    <cellStyle name="Saída 2 5 14" xfId="33638" xr:uid="{0905EA39-105E-497F-824E-220176DDBE33}"/>
    <cellStyle name="Saída 2 5 15" xfId="33639" xr:uid="{FAB5B908-6C99-4A6C-B9A8-82E6583AC489}"/>
    <cellStyle name="Saída 2 5 16" xfId="33640" xr:uid="{2FB78CE9-F21F-4409-BB92-24C0B1DCD36A}"/>
    <cellStyle name="Saída 2 5 17" xfId="33641" xr:uid="{3821F7AE-0376-40A7-A203-722E8A07C89D}"/>
    <cellStyle name="Saída 2 5 2" xfId="791" xr:uid="{D9ECBEBA-630E-436F-B963-1F5BF5E01321}"/>
    <cellStyle name="Saída 2 5 2 10" xfId="33642" xr:uid="{BE6D6890-E8B6-4D9D-AA30-A911202E1C4C}"/>
    <cellStyle name="Saída 2 5 2 10 2" xfId="33643" xr:uid="{B73E471A-2435-4DA6-949B-7B1EFF596D5E}"/>
    <cellStyle name="Saída 2 5 2 10 3" xfId="33644" xr:uid="{504B2D9F-AE45-496D-84E6-CC28251EB22C}"/>
    <cellStyle name="Saída 2 5 2 10 4" xfId="33645" xr:uid="{81BD9D55-232F-468D-B3DC-6B0F318F54B5}"/>
    <cellStyle name="Saída 2 5 2 10 5" xfId="33646" xr:uid="{90434BD3-7803-43A9-9C05-0034308A785C}"/>
    <cellStyle name="Saída 2 5 2 11" xfId="33647" xr:uid="{390750D6-4363-4838-9FCF-0AB19501F7A8}"/>
    <cellStyle name="Saída 2 5 2 12" xfId="33648" xr:uid="{DCEB4E20-54A4-400E-85F8-A8A33448E790}"/>
    <cellStyle name="Saída 2 5 2 13" xfId="33649" xr:uid="{C2AE5C7C-291F-4AC6-B5CA-5630DF123187}"/>
    <cellStyle name="Saída 2 5 2 14" xfId="33650" xr:uid="{90427D5A-1C13-420C-AA27-9FC5D5DF4B05}"/>
    <cellStyle name="Saída 2 5 2 15" xfId="33651" xr:uid="{904DD5C8-71D7-412D-AC26-2EBB02EC61D1}"/>
    <cellStyle name="Saída 2 5 2 16" xfId="33652" xr:uid="{E90F4EA8-4C9F-4E03-A363-66ABF57C6649}"/>
    <cellStyle name="Saída 2 5 2 2" xfId="893" xr:uid="{1A55DF90-5B09-4064-A57F-233CCF089FE4}"/>
    <cellStyle name="Saída 2 5 2 2 10" xfId="33653" xr:uid="{FEB3B020-91CD-49AD-ADF1-BD4F0D543C41}"/>
    <cellStyle name="Saída 2 5 2 2 11" xfId="33654" xr:uid="{9C41C995-552B-4381-8DAC-1FC516735230}"/>
    <cellStyle name="Saída 2 5 2 2 12" xfId="33655" xr:uid="{25CEDA55-F6A3-4E4C-87AC-4892A2E735E3}"/>
    <cellStyle name="Saída 2 5 2 2 13" xfId="33656" xr:uid="{3FDC2431-65E7-46ED-9B1A-588AF1C9D9EF}"/>
    <cellStyle name="Saída 2 5 2 2 14" xfId="33657" xr:uid="{414C99A4-7899-4644-A6A4-08DAC2D20B5D}"/>
    <cellStyle name="Saída 2 5 2 2 15" xfId="33658" xr:uid="{05B27A1D-081A-4B15-8715-AB56FAA6A738}"/>
    <cellStyle name="Saída 2 5 2 2 2" xfId="1144" xr:uid="{8C45D05F-084A-4460-84C7-0E5D824D9492}"/>
    <cellStyle name="Saída 2 5 2 2 2 10" xfId="33659" xr:uid="{CE8B53C7-7236-4BBF-9FD1-C1CE274CDBF0}"/>
    <cellStyle name="Saída 2 5 2 2 2 11" xfId="33660" xr:uid="{55F84C69-C4A2-443D-A2F0-A7E542BFC4F2}"/>
    <cellStyle name="Saída 2 5 2 2 2 12" xfId="33661" xr:uid="{57CCB64C-A35B-4D17-99D3-1E36C718DB7D}"/>
    <cellStyle name="Saída 2 5 2 2 2 13" xfId="33662" xr:uid="{F030A228-7730-443A-8141-C20FB2A75236}"/>
    <cellStyle name="Saída 2 5 2 2 2 14" xfId="33663" xr:uid="{6C04D9A5-96AE-4146-8AA1-86D5CDC8235F}"/>
    <cellStyle name="Saída 2 5 2 2 2 15" xfId="33664" xr:uid="{F3307E71-0AAB-463E-8DC1-BF8B8B533848}"/>
    <cellStyle name="Saída 2 5 2 2 2 2" xfId="33665" xr:uid="{DCF3CCC4-7093-444A-A794-7453EF755389}"/>
    <cellStyle name="Saída 2 5 2 2 2 2 10" xfId="33666" xr:uid="{FE95AF0F-6DDF-4211-9058-99C64ADC621B}"/>
    <cellStyle name="Saída 2 5 2 2 2 2 11" xfId="33667" xr:uid="{0D94F8BD-864F-48BD-A9C1-18068B59710E}"/>
    <cellStyle name="Saída 2 5 2 2 2 2 2" xfId="33668" xr:uid="{B9477158-2AF3-46A0-97F0-3BB308C2BFFF}"/>
    <cellStyle name="Saída 2 5 2 2 2 2 2 2" xfId="33669" xr:uid="{88C9DDC4-1AB6-4896-99FE-FD08D8D4A8A0}"/>
    <cellStyle name="Saída 2 5 2 2 2 2 2 3" xfId="33670" xr:uid="{C9778864-E3A8-4117-9AC5-5CC35EC45C20}"/>
    <cellStyle name="Saída 2 5 2 2 2 2 2 4" xfId="33671" xr:uid="{9634D407-6237-4348-9E94-3C49DA3EDFB8}"/>
    <cellStyle name="Saída 2 5 2 2 2 2 2 5" xfId="33672" xr:uid="{11E5A015-47D5-49D9-9C56-94889568705C}"/>
    <cellStyle name="Saída 2 5 2 2 2 2 3" xfId="33673" xr:uid="{3091CCDA-7FBA-419A-9531-C58152BF2DE5}"/>
    <cellStyle name="Saída 2 5 2 2 2 2 3 2" xfId="33674" xr:uid="{9A963400-4E64-4017-A391-3A1CC8DCBA33}"/>
    <cellStyle name="Saída 2 5 2 2 2 2 3 3" xfId="33675" xr:uid="{F2563A0E-B8BC-456E-9B7E-041FEFA02BFE}"/>
    <cellStyle name="Saída 2 5 2 2 2 2 3 4" xfId="33676" xr:uid="{BAA7C450-7F4E-4A31-BE16-AFDDCCBB953E}"/>
    <cellStyle name="Saída 2 5 2 2 2 2 3 5" xfId="33677" xr:uid="{0A2EED32-096B-477E-B990-3DAEDE435EE9}"/>
    <cellStyle name="Saída 2 5 2 2 2 2 4" xfId="33678" xr:uid="{21AD6309-DFE7-4162-94A1-74461AFF8D34}"/>
    <cellStyle name="Saída 2 5 2 2 2 2 4 2" xfId="33679" xr:uid="{C0F6F210-40A0-47B8-8534-F278094BAF64}"/>
    <cellStyle name="Saída 2 5 2 2 2 2 4 3" xfId="33680" xr:uid="{944A692B-ABA9-41E7-9F6C-7656F734E652}"/>
    <cellStyle name="Saída 2 5 2 2 2 2 4 4" xfId="33681" xr:uid="{EFCBD7B9-AADA-41EB-901E-BEAF3CC77404}"/>
    <cellStyle name="Saída 2 5 2 2 2 2 4 5" xfId="33682" xr:uid="{7D229E6A-B353-443C-82CB-E805E79840C1}"/>
    <cellStyle name="Saída 2 5 2 2 2 2 5" xfId="33683" xr:uid="{F8893D48-4C2A-474A-9ADF-81A6907D7911}"/>
    <cellStyle name="Saída 2 5 2 2 2 2 5 2" xfId="33684" xr:uid="{B3907331-0FB0-4BFD-856E-B72831292557}"/>
    <cellStyle name="Saída 2 5 2 2 2 2 5 3" xfId="33685" xr:uid="{08D0EA20-DABD-4B84-8655-1805AACB6D0D}"/>
    <cellStyle name="Saída 2 5 2 2 2 2 5 4" xfId="33686" xr:uid="{16205711-9E19-47DB-AEC7-5EFBC0ACF0EA}"/>
    <cellStyle name="Saída 2 5 2 2 2 2 5 5" xfId="33687" xr:uid="{C7A4A338-052E-4BAB-8BBA-A3BB8AF0C077}"/>
    <cellStyle name="Saída 2 5 2 2 2 2 6" xfId="33688" xr:uid="{2CAE92B6-0872-4E14-BCB7-A294E3D2944E}"/>
    <cellStyle name="Saída 2 5 2 2 2 2 6 2" xfId="33689" xr:uid="{2B539B7E-C2B7-4D67-AF97-F4231C405386}"/>
    <cellStyle name="Saída 2 5 2 2 2 2 6 3" xfId="33690" xr:uid="{ADCDE2DF-5F36-4606-BB29-273AF36CD7DD}"/>
    <cellStyle name="Saída 2 5 2 2 2 2 6 4" xfId="33691" xr:uid="{78D54976-873A-45D0-976C-F2222E556CC9}"/>
    <cellStyle name="Saída 2 5 2 2 2 2 6 5" xfId="33692" xr:uid="{4079CC09-F7CF-497D-97E5-A79686B02438}"/>
    <cellStyle name="Saída 2 5 2 2 2 2 7" xfId="33693" xr:uid="{92D2F29B-3D6E-45EE-BC07-9B51975E06FE}"/>
    <cellStyle name="Saída 2 5 2 2 2 2 8" xfId="33694" xr:uid="{783C6292-6C32-44CD-BFE6-7ED4C670194F}"/>
    <cellStyle name="Saída 2 5 2 2 2 2 9" xfId="33695" xr:uid="{6C06C0C7-3912-49F4-B146-C4D8D463FB94}"/>
    <cellStyle name="Saída 2 5 2 2 2 3" xfId="33696" xr:uid="{B49BA4B7-E18F-438C-B534-D45D158BDA2B}"/>
    <cellStyle name="Saída 2 5 2 2 2 3 10" xfId="33697" xr:uid="{2AA3481E-3744-4159-AD04-EC395B831510}"/>
    <cellStyle name="Saída 2 5 2 2 2 3 11" xfId="33698" xr:uid="{75F8DFBC-4F69-43F7-A5FB-6F5B971B5086}"/>
    <cellStyle name="Saída 2 5 2 2 2 3 2" xfId="33699" xr:uid="{4D6FBED7-9704-4FAE-BAB7-15062851FF7A}"/>
    <cellStyle name="Saída 2 5 2 2 2 3 2 2" xfId="33700" xr:uid="{26055D44-2D18-4A04-8DBF-EE704DD80567}"/>
    <cellStyle name="Saída 2 5 2 2 2 3 2 3" xfId="33701" xr:uid="{4852636E-F76F-4A6D-A949-411D6F4B980F}"/>
    <cellStyle name="Saída 2 5 2 2 2 3 2 4" xfId="33702" xr:uid="{2A364044-937B-45A6-9EB5-1DBCE6A35828}"/>
    <cellStyle name="Saída 2 5 2 2 2 3 2 5" xfId="33703" xr:uid="{BA764EC4-343F-4D5F-A7DA-DDFDBADA9A55}"/>
    <cellStyle name="Saída 2 5 2 2 2 3 3" xfId="33704" xr:uid="{9B8AE13E-DA59-455A-B37A-842B060DBBAB}"/>
    <cellStyle name="Saída 2 5 2 2 2 3 3 2" xfId="33705" xr:uid="{BF533EF2-6F08-4C19-9D44-5C390828A6FD}"/>
    <cellStyle name="Saída 2 5 2 2 2 3 3 3" xfId="33706" xr:uid="{DB4B170D-417A-425A-9021-96E135B7A8CB}"/>
    <cellStyle name="Saída 2 5 2 2 2 3 3 4" xfId="33707" xr:uid="{80DA723F-4F2C-4C02-9576-203B14571A49}"/>
    <cellStyle name="Saída 2 5 2 2 2 3 3 5" xfId="33708" xr:uid="{FACF4D67-E403-4716-A218-466686C36955}"/>
    <cellStyle name="Saída 2 5 2 2 2 3 4" xfId="33709" xr:uid="{3CE97C69-EC78-4FC2-BA99-58AC0C52F323}"/>
    <cellStyle name="Saída 2 5 2 2 2 3 4 2" xfId="33710" xr:uid="{A19ED6C6-B954-42B6-A464-BC18304FE420}"/>
    <cellStyle name="Saída 2 5 2 2 2 3 4 3" xfId="33711" xr:uid="{68D60FC8-2DA7-4B9A-A7E9-BE185B09FA5E}"/>
    <cellStyle name="Saída 2 5 2 2 2 3 4 4" xfId="33712" xr:uid="{5FD693E8-BB83-4F05-90D5-79C24B408048}"/>
    <cellStyle name="Saída 2 5 2 2 2 3 4 5" xfId="33713" xr:uid="{EC7DB3CC-9DEB-4125-B1B8-3F69FD2E2DB5}"/>
    <cellStyle name="Saída 2 5 2 2 2 3 5" xfId="33714" xr:uid="{EA6B501B-9740-4540-887B-F663CF048618}"/>
    <cellStyle name="Saída 2 5 2 2 2 3 5 2" xfId="33715" xr:uid="{49BEF191-3603-4948-9103-BF0C241A2192}"/>
    <cellStyle name="Saída 2 5 2 2 2 3 5 3" xfId="33716" xr:uid="{4FE1B424-4D96-46CA-8CEA-93587B3793B2}"/>
    <cellStyle name="Saída 2 5 2 2 2 3 5 4" xfId="33717" xr:uid="{5A720575-81B9-4D2C-BE00-7C3AB02203B1}"/>
    <cellStyle name="Saída 2 5 2 2 2 3 5 5" xfId="33718" xr:uid="{575B0B3E-C54E-48FE-9B25-7023C4C5C21A}"/>
    <cellStyle name="Saída 2 5 2 2 2 3 6" xfId="33719" xr:uid="{57C73487-9068-4EC9-95C2-11E6F5DF9B68}"/>
    <cellStyle name="Saída 2 5 2 2 2 3 6 2" xfId="33720" xr:uid="{4762D822-E915-43FA-B74F-636716DCB5CF}"/>
    <cellStyle name="Saída 2 5 2 2 2 3 6 3" xfId="33721" xr:uid="{26306806-2BEA-4F12-A604-C3AD7AD86BBA}"/>
    <cellStyle name="Saída 2 5 2 2 2 3 6 4" xfId="33722" xr:uid="{993BB32B-6F1B-444A-91E6-7E4E384AB2DA}"/>
    <cellStyle name="Saída 2 5 2 2 2 3 6 5" xfId="33723" xr:uid="{23B4027C-BEE3-4CEE-85D5-B65F5AA42861}"/>
    <cellStyle name="Saída 2 5 2 2 2 3 7" xfId="33724" xr:uid="{96AA6942-7908-442E-A733-624117FC2200}"/>
    <cellStyle name="Saída 2 5 2 2 2 3 8" xfId="33725" xr:uid="{0CFA307F-A642-48A5-9880-EDC932EE4C33}"/>
    <cellStyle name="Saída 2 5 2 2 2 3 9" xfId="33726" xr:uid="{7D76A53A-18D4-45E2-9A8A-C7ABFE61A442}"/>
    <cellStyle name="Saída 2 5 2 2 2 4" xfId="33727" xr:uid="{F5EDBDF0-4C1F-4EEC-98C2-CD8EA9C03BDF}"/>
    <cellStyle name="Saída 2 5 2 2 2 4 2" xfId="33728" xr:uid="{2BA7B9DA-D768-4235-B20B-A489B12C7D85}"/>
    <cellStyle name="Saída 2 5 2 2 2 4 3" xfId="33729" xr:uid="{63EE5255-4F63-4936-8394-6A9D14ED286B}"/>
    <cellStyle name="Saída 2 5 2 2 2 4 4" xfId="33730" xr:uid="{2A27273C-4B42-4D54-B142-72CB736E0F18}"/>
    <cellStyle name="Saída 2 5 2 2 2 4 5" xfId="33731" xr:uid="{4470458B-C3B9-4948-845B-0AD066658838}"/>
    <cellStyle name="Saída 2 5 2 2 2 5" xfId="33732" xr:uid="{B001F1E7-2162-401E-811C-F6F7F5095B90}"/>
    <cellStyle name="Saída 2 5 2 2 2 5 2" xfId="33733" xr:uid="{293DBA3D-A448-4121-8EFC-A1DA4D68F17B}"/>
    <cellStyle name="Saída 2 5 2 2 2 5 3" xfId="33734" xr:uid="{C8AB176D-DB7F-4BCB-8FE8-F71E24272D16}"/>
    <cellStyle name="Saída 2 5 2 2 2 5 4" xfId="33735" xr:uid="{266B3E0C-FDD0-4786-8278-8FE701333BAF}"/>
    <cellStyle name="Saída 2 5 2 2 2 5 5" xfId="33736" xr:uid="{33E3DD17-1B19-4B0D-9594-AAB1F8C68D2C}"/>
    <cellStyle name="Saída 2 5 2 2 2 6" xfId="33737" xr:uid="{C2305E55-BAFE-499B-A7B1-1FEF76C65B79}"/>
    <cellStyle name="Saída 2 5 2 2 2 6 2" xfId="33738" xr:uid="{531AA321-DD22-4794-A304-D0DD1513D9DF}"/>
    <cellStyle name="Saída 2 5 2 2 2 6 3" xfId="33739" xr:uid="{814C00E0-7817-43AD-B485-BEFEE20D0AA1}"/>
    <cellStyle name="Saída 2 5 2 2 2 6 4" xfId="33740" xr:uid="{3E6FDEE0-F40D-40AE-BF58-D2A95FF03EAB}"/>
    <cellStyle name="Saída 2 5 2 2 2 6 5" xfId="33741" xr:uid="{25D05C0D-B3AF-42A8-BBEE-DDCDF0B30069}"/>
    <cellStyle name="Saída 2 5 2 2 2 7" xfId="33742" xr:uid="{67CAA2F2-42E1-4103-AD62-05379094FC5C}"/>
    <cellStyle name="Saída 2 5 2 2 2 7 2" xfId="33743" xr:uid="{88D86872-D7D4-4575-A217-D748B8B0A7D0}"/>
    <cellStyle name="Saída 2 5 2 2 2 7 3" xfId="33744" xr:uid="{085C8732-C653-4F6A-95ED-221E1AEA40DE}"/>
    <cellStyle name="Saída 2 5 2 2 2 7 4" xfId="33745" xr:uid="{42930FC2-D27F-46FF-AC9E-9D32B3044F22}"/>
    <cellStyle name="Saída 2 5 2 2 2 7 5" xfId="33746" xr:uid="{B55AFCFE-584E-434D-8906-9EBB3D7EAB0D}"/>
    <cellStyle name="Saída 2 5 2 2 2 8" xfId="33747" xr:uid="{700131CD-B1A5-4221-BBF4-25D1966E284D}"/>
    <cellStyle name="Saída 2 5 2 2 2 8 2" xfId="33748" xr:uid="{B3C80636-8D66-4057-B6FF-D00C09A31162}"/>
    <cellStyle name="Saída 2 5 2 2 2 8 3" xfId="33749" xr:uid="{65911123-5B9F-4751-B7D0-9C6461641051}"/>
    <cellStyle name="Saída 2 5 2 2 2 8 4" xfId="33750" xr:uid="{4A7193BC-2D6E-4CDF-B34A-AD14AAF5E243}"/>
    <cellStyle name="Saída 2 5 2 2 2 8 5" xfId="33751" xr:uid="{D0105FB0-D76E-4CFB-83E2-6C5720107998}"/>
    <cellStyle name="Saída 2 5 2 2 2 9" xfId="33752" xr:uid="{16D9EF41-4678-41ED-8616-67DCEF67437C}"/>
    <cellStyle name="Saída 2 5 2 2 3" xfId="33753" xr:uid="{A31D9005-438B-45B4-9F3B-DE2A809F8C65}"/>
    <cellStyle name="Saída 2 5 2 2 3 10" xfId="33754" xr:uid="{F311656A-B027-4564-8A04-64C91CB5F3DF}"/>
    <cellStyle name="Saída 2 5 2 2 3 11" xfId="33755" xr:uid="{6268F6B8-E1E7-4AC9-A37C-BC2925959814}"/>
    <cellStyle name="Saída 2 5 2 2 3 2" xfId="33756" xr:uid="{19F09C45-B5FF-4857-9083-8D4B3961C857}"/>
    <cellStyle name="Saída 2 5 2 2 3 2 2" xfId="33757" xr:uid="{CB53BC77-B0ED-45D3-93D8-B96133FCB74B}"/>
    <cellStyle name="Saída 2 5 2 2 3 2 3" xfId="33758" xr:uid="{FCAFED6C-058F-4EB9-9CFE-28788FA92D07}"/>
    <cellStyle name="Saída 2 5 2 2 3 2 4" xfId="33759" xr:uid="{6A5BF97C-DDD4-450A-91D5-A47A8739DA3A}"/>
    <cellStyle name="Saída 2 5 2 2 3 2 5" xfId="33760" xr:uid="{B3631C5D-B4BB-499A-9717-FC393A8580F5}"/>
    <cellStyle name="Saída 2 5 2 2 3 3" xfId="33761" xr:uid="{A4ED679C-1335-4382-8848-B30E398D4B83}"/>
    <cellStyle name="Saída 2 5 2 2 3 3 2" xfId="33762" xr:uid="{E1F019B8-9B14-4B29-812F-99D3487543B8}"/>
    <cellStyle name="Saída 2 5 2 2 3 3 3" xfId="33763" xr:uid="{A8357369-4448-4D27-8E2A-AC2ACA055D0F}"/>
    <cellStyle name="Saída 2 5 2 2 3 3 4" xfId="33764" xr:uid="{3F349138-2E17-4B3D-8DE5-56B0A42CB719}"/>
    <cellStyle name="Saída 2 5 2 2 3 3 5" xfId="33765" xr:uid="{D036EEF0-3AC7-4DDA-B640-B254F15F8037}"/>
    <cellStyle name="Saída 2 5 2 2 3 4" xfId="33766" xr:uid="{B078722E-1753-4F8E-8B80-5A2CCF5A9385}"/>
    <cellStyle name="Saída 2 5 2 2 3 4 2" xfId="33767" xr:uid="{D811BFCC-7872-4801-8DD6-FEA3B7EC07F2}"/>
    <cellStyle name="Saída 2 5 2 2 3 4 3" xfId="33768" xr:uid="{B4D124CD-11AC-4FEB-985F-5D3D4A6975D3}"/>
    <cellStyle name="Saída 2 5 2 2 3 4 4" xfId="33769" xr:uid="{4F823F91-1032-4E59-B63F-3EA2E8D579A3}"/>
    <cellStyle name="Saída 2 5 2 2 3 4 5" xfId="33770" xr:uid="{51BEAB8B-418E-4C0D-80EA-9232EC7C1672}"/>
    <cellStyle name="Saída 2 5 2 2 3 5" xfId="33771" xr:uid="{5D2D933B-941B-4B68-B699-34757746EB95}"/>
    <cellStyle name="Saída 2 5 2 2 3 5 2" xfId="33772" xr:uid="{6999A5A0-AC4A-4994-844A-AA0618E0DBBA}"/>
    <cellStyle name="Saída 2 5 2 2 3 5 3" xfId="33773" xr:uid="{C0EA7382-3756-44F7-B158-F6275DAFF54B}"/>
    <cellStyle name="Saída 2 5 2 2 3 5 4" xfId="33774" xr:uid="{5247C87C-EA76-4C7F-B631-61349FFD4A98}"/>
    <cellStyle name="Saída 2 5 2 2 3 5 5" xfId="33775" xr:uid="{C9AA72C0-2F4F-41B3-8935-755ECA70C698}"/>
    <cellStyle name="Saída 2 5 2 2 3 6" xfId="33776" xr:uid="{964C1B59-FC18-4447-9B79-C67D3BAF2273}"/>
    <cellStyle name="Saída 2 5 2 2 3 6 2" xfId="33777" xr:uid="{CC8C439A-89C2-4FC7-8C73-29FD6E9DD988}"/>
    <cellStyle name="Saída 2 5 2 2 3 6 3" xfId="33778" xr:uid="{FB08E8B8-3A61-4D70-9715-28880E37F420}"/>
    <cellStyle name="Saída 2 5 2 2 3 6 4" xfId="33779" xr:uid="{0D5AF342-03B7-47B9-AD68-13CAD40260F5}"/>
    <cellStyle name="Saída 2 5 2 2 3 6 5" xfId="33780" xr:uid="{0BF25B31-52BB-41D8-A2D0-4D5FDD668279}"/>
    <cellStyle name="Saída 2 5 2 2 3 7" xfId="33781" xr:uid="{C9F28B56-34B2-4CCB-BD5E-1A32D7DEED98}"/>
    <cellStyle name="Saída 2 5 2 2 3 8" xfId="33782" xr:uid="{264E4FFA-BB5A-404C-8590-F8957E4444DB}"/>
    <cellStyle name="Saída 2 5 2 2 3 9" xfId="33783" xr:uid="{4579DBE0-C877-4D14-9F50-148360CB6CAB}"/>
    <cellStyle name="Saída 2 5 2 2 4" xfId="33784" xr:uid="{6D3DEECA-6D92-4242-A3F9-93D9C04BC9DC}"/>
    <cellStyle name="Saída 2 5 2 2 4 10" xfId="33785" xr:uid="{DBEBED7E-AFFB-421B-B6FF-508F7053E718}"/>
    <cellStyle name="Saída 2 5 2 2 4 11" xfId="33786" xr:uid="{65DAE2AC-A437-47C2-BF3C-CA9F0B4D05E5}"/>
    <cellStyle name="Saída 2 5 2 2 4 2" xfId="33787" xr:uid="{75181F44-5055-4A94-B0D9-46FDF770FF76}"/>
    <cellStyle name="Saída 2 5 2 2 4 2 2" xfId="33788" xr:uid="{2359EAEB-F76F-4082-8D9B-4524DDDE0553}"/>
    <cellStyle name="Saída 2 5 2 2 4 2 3" xfId="33789" xr:uid="{22E006A8-258D-49DE-8870-1786D23AE363}"/>
    <cellStyle name="Saída 2 5 2 2 4 2 4" xfId="33790" xr:uid="{6499DA82-9F36-4384-9BB3-F5A308CB60B5}"/>
    <cellStyle name="Saída 2 5 2 2 4 2 5" xfId="33791" xr:uid="{2FB208BD-31E4-4C6B-8067-15401D728DD6}"/>
    <cellStyle name="Saída 2 5 2 2 4 3" xfId="33792" xr:uid="{AD203094-744A-40E6-ABFF-BC6C91F5EA56}"/>
    <cellStyle name="Saída 2 5 2 2 4 3 2" xfId="33793" xr:uid="{2BB537B2-92B2-4058-A589-B0D95970D606}"/>
    <cellStyle name="Saída 2 5 2 2 4 3 3" xfId="33794" xr:uid="{5D3A208C-6BEA-4E9C-92BF-E0E7062BE868}"/>
    <cellStyle name="Saída 2 5 2 2 4 3 4" xfId="33795" xr:uid="{76914205-F289-4158-9A06-8CCF728508D8}"/>
    <cellStyle name="Saída 2 5 2 2 4 3 5" xfId="33796" xr:uid="{82C2462B-B1BA-45BE-A3D6-4B22F8274CC7}"/>
    <cellStyle name="Saída 2 5 2 2 4 4" xfId="33797" xr:uid="{1F4FD62B-6607-4733-A5C2-FE0A8090B2E8}"/>
    <cellStyle name="Saída 2 5 2 2 4 4 2" xfId="33798" xr:uid="{4B9562A3-5EC4-4C2D-83C2-8414AFBA7683}"/>
    <cellStyle name="Saída 2 5 2 2 4 4 3" xfId="33799" xr:uid="{9A3E5631-4552-4DD7-9A8E-BFF395E7379E}"/>
    <cellStyle name="Saída 2 5 2 2 4 4 4" xfId="33800" xr:uid="{C2CEE955-0515-4B1D-856B-BE7720E81F9E}"/>
    <cellStyle name="Saída 2 5 2 2 4 4 5" xfId="33801" xr:uid="{E4A59B5E-0190-4001-8DC3-0D393ACF8EBD}"/>
    <cellStyle name="Saída 2 5 2 2 4 5" xfId="33802" xr:uid="{07441BE9-7EAB-41E9-8624-B0830E68AEC0}"/>
    <cellStyle name="Saída 2 5 2 2 4 5 2" xfId="33803" xr:uid="{CFC2F2C9-433D-40E5-BC17-A124F88C111A}"/>
    <cellStyle name="Saída 2 5 2 2 4 5 3" xfId="33804" xr:uid="{5222FD48-11D0-4493-8F90-610C2013FCFA}"/>
    <cellStyle name="Saída 2 5 2 2 4 5 4" xfId="33805" xr:uid="{AF67AB78-6EE5-41FF-8E53-A117D0014D30}"/>
    <cellStyle name="Saída 2 5 2 2 4 5 5" xfId="33806" xr:uid="{40E42822-9AE8-4626-88C7-4252CF551CC1}"/>
    <cellStyle name="Saída 2 5 2 2 4 6" xfId="33807" xr:uid="{3E89FD9B-537B-4F37-A48A-50770C622624}"/>
    <cellStyle name="Saída 2 5 2 2 4 6 2" xfId="33808" xr:uid="{2BD7510B-33A8-438F-834C-C3CCAB4C61AC}"/>
    <cellStyle name="Saída 2 5 2 2 4 6 3" xfId="33809" xr:uid="{242A6E00-1768-4ADC-95D7-1297773A37C8}"/>
    <cellStyle name="Saída 2 5 2 2 4 6 4" xfId="33810" xr:uid="{EEC8F3A5-097F-4783-ACB7-DFC072964F6F}"/>
    <cellStyle name="Saída 2 5 2 2 4 6 5" xfId="33811" xr:uid="{8D905F5A-819B-41A8-B1ED-8C1472D532F4}"/>
    <cellStyle name="Saída 2 5 2 2 4 7" xfId="33812" xr:uid="{9E290A4A-8AEE-4FFC-99DF-781B0FC476B8}"/>
    <cellStyle name="Saída 2 5 2 2 4 8" xfId="33813" xr:uid="{73515608-24B5-4639-A703-8928342B388C}"/>
    <cellStyle name="Saída 2 5 2 2 4 9" xfId="33814" xr:uid="{7371917B-1324-4588-B75C-B9CD9AD95826}"/>
    <cellStyle name="Saída 2 5 2 2 5" xfId="33815" xr:uid="{7969477E-00B2-4690-B814-1A44936AF599}"/>
    <cellStyle name="Saída 2 5 2 2 5 10" xfId="33816" xr:uid="{130C24BF-19B2-4C37-8E16-337A1B189312}"/>
    <cellStyle name="Saída 2 5 2 2 5 11" xfId="33817" xr:uid="{F57FA556-F3BF-4B73-BBB2-086FDDE27445}"/>
    <cellStyle name="Saída 2 5 2 2 5 2" xfId="33818" xr:uid="{D70566DB-C6B8-48BE-9527-C2CA348A438E}"/>
    <cellStyle name="Saída 2 5 2 2 5 2 2" xfId="33819" xr:uid="{C4989BC0-ECFF-4A63-9839-97DD4B4F8B17}"/>
    <cellStyle name="Saída 2 5 2 2 5 2 3" xfId="33820" xr:uid="{A497D5AC-60B1-41D6-98D5-8882DF4B2066}"/>
    <cellStyle name="Saída 2 5 2 2 5 2 4" xfId="33821" xr:uid="{540EF445-C433-439F-96DF-3951FB2A1CB5}"/>
    <cellStyle name="Saída 2 5 2 2 5 2 5" xfId="33822" xr:uid="{251E8765-EC05-409E-B835-004F516AC1DB}"/>
    <cellStyle name="Saída 2 5 2 2 5 3" xfId="33823" xr:uid="{1ECBB2EA-33F1-4D7C-971B-E44E69FE2496}"/>
    <cellStyle name="Saída 2 5 2 2 5 3 2" xfId="33824" xr:uid="{7D094537-E3EC-4C2C-991D-DB3D7103CE82}"/>
    <cellStyle name="Saída 2 5 2 2 5 3 3" xfId="33825" xr:uid="{4EB285AF-C2C2-4921-AC6F-9A13C07175C4}"/>
    <cellStyle name="Saída 2 5 2 2 5 3 4" xfId="33826" xr:uid="{4CC26A0E-65EC-48AD-A3DB-FD253E476E71}"/>
    <cellStyle name="Saída 2 5 2 2 5 3 5" xfId="33827" xr:uid="{C2B0B6B7-32B5-4B22-89AE-05DDC1E97F19}"/>
    <cellStyle name="Saída 2 5 2 2 5 4" xfId="33828" xr:uid="{0F15E881-FAD1-4EB2-8DAE-74A3C87C85BB}"/>
    <cellStyle name="Saída 2 5 2 2 5 4 2" xfId="33829" xr:uid="{6A3CD5F6-DA03-4ACA-A9AC-BCE20A6E3BCF}"/>
    <cellStyle name="Saída 2 5 2 2 5 4 3" xfId="33830" xr:uid="{853A7D04-69CD-46F8-9ACC-C4DE3685491B}"/>
    <cellStyle name="Saída 2 5 2 2 5 4 4" xfId="33831" xr:uid="{FE4E2BB8-0785-4182-95E9-AA74A4C0C407}"/>
    <cellStyle name="Saída 2 5 2 2 5 4 5" xfId="33832" xr:uid="{7DCA84C2-69A4-4D9C-AF94-7F04BFC6EF43}"/>
    <cellStyle name="Saída 2 5 2 2 5 5" xfId="33833" xr:uid="{B04BE2F1-10CD-4E91-BE24-C6ECAD6B7C9E}"/>
    <cellStyle name="Saída 2 5 2 2 5 5 2" xfId="33834" xr:uid="{004D7A57-C5B8-4CAE-902C-93BAC949B1F0}"/>
    <cellStyle name="Saída 2 5 2 2 5 5 3" xfId="33835" xr:uid="{77EE24D0-67A8-4385-94D8-443568DBE203}"/>
    <cellStyle name="Saída 2 5 2 2 5 5 4" xfId="33836" xr:uid="{4CC48575-3BA5-428E-B112-0643C4A42D9E}"/>
    <cellStyle name="Saída 2 5 2 2 5 5 5" xfId="33837" xr:uid="{D43A2C8B-1F8F-4B14-8894-EEC54F8074AC}"/>
    <cellStyle name="Saída 2 5 2 2 5 6" xfId="33838" xr:uid="{00579176-D8B1-4DB6-8355-4D9CDD7780AF}"/>
    <cellStyle name="Saída 2 5 2 2 5 6 2" xfId="33839" xr:uid="{F2EB709A-2C95-4262-86D6-E1D2205233AB}"/>
    <cellStyle name="Saída 2 5 2 2 5 6 3" xfId="33840" xr:uid="{A8847F8E-1EE3-4FD0-8641-28A71A05B7C5}"/>
    <cellStyle name="Saída 2 5 2 2 5 6 4" xfId="33841" xr:uid="{8886F78B-CE31-4E77-B3BD-91A7145AF75D}"/>
    <cellStyle name="Saída 2 5 2 2 5 6 5" xfId="33842" xr:uid="{5C7E9EE0-CE87-43BC-A76E-58C73BC205A4}"/>
    <cellStyle name="Saída 2 5 2 2 5 7" xfId="33843" xr:uid="{99B86D1D-E62B-4DAA-AD71-AC88E0680E27}"/>
    <cellStyle name="Saída 2 5 2 2 5 8" xfId="33844" xr:uid="{E0AB61EF-E196-4D3B-8229-3A0A359EFAD7}"/>
    <cellStyle name="Saída 2 5 2 2 5 9" xfId="33845" xr:uid="{3D863940-6318-4ED6-B65B-FF459AD2652A}"/>
    <cellStyle name="Saída 2 5 2 2 6" xfId="33846" xr:uid="{9363C8D5-82A8-4575-AC46-4EE324D2F0E0}"/>
    <cellStyle name="Saída 2 5 2 2 6 2" xfId="33847" xr:uid="{5907B4A6-9D70-4693-B3BF-C55464D3610E}"/>
    <cellStyle name="Saída 2 5 2 2 6 3" xfId="33848" xr:uid="{F5314E57-700B-46C8-8BAD-57E0DFAABDB4}"/>
    <cellStyle name="Saída 2 5 2 2 6 4" xfId="33849" xr:uid="{BA3F9FDD-C4B9-45C4-9825-D0AD923B1555}"/>
    <cellStyle name="Saída 2 5 2 2 6 5" xfId="33850" xr:uid="{10E751B6-0892-43D4-9F0E-BD05EB0167D1}"/>
    <cellStyle name="Saída 2 5 2 2 7" xfId="33851" xr:uid="{B91A0CE2-7ADD-40D6-92D6-4F945F417506}"/>
    <cellStyle name="Saída 2 5 2 2 7 2" xfId="33852" xr:uid="{DC688C1A-1D69-4FA7-8D5B-8EDBD7B54372}"/>
    <cellStyle name="Saída 2 5 2 2 7 3" xfId="33853" xr:uid="{655922A6-D0B4-4C6C-A8F5-2071B8E980CF}"/>
    <cellStyle name="Saída 2 5 2 2 7 4" xfId="33854" xr:uid="{4401A647-6D38-467D-906A-F29EA402DA8B}"/>
    <cellStyle name="Saída 2 5 2 2 7 5" xfId="33855" xr:uid="{CE048BBF-D5BE-4CE1-B9CB-8AD1166EAFD7}"/>
    <cellStyle name="Saída 2 5 2 2 8" xfId="33856" xr:uid="{7B29A8F3-EFDD-44FB-BD08-772377CE3635}"/>
    <cellStyle name="Saída 2 5 2 2 8 2" xfId="33857" xr:uid="{038B1645-ECDE-40C2-A5E0-FBF0F15832E7}"/>
    <cellStyle name="Saída 2 5 2 2 8 3" xfId="33858" xr:uid="{7C54B3A3-34B8-4086-BF3C-2E3B8512ACD1}"/>
    <cellStyle name="Saída 2 5 2 2 8 4" xfId="33859" xr:uid="{A2917935-02AB-4F65-AB89-084B6B914725}"/>
    <cellStyle name="Saída 2 5 2 2 8 5" xfId="33860" xr:uid="{0867EB55-A9C4-4D93-9E2B-02544086B545}"/>
    <cellStyle name="Saída 2 5 2 2 9" xfId="33861" xr:uid="{495EBB3F-4A19-40BB-977B-827094301F9A}"/>
    <cellStyle name="Saída 2 5 2 2 9 2" xfId="33862" xr:uid="{B1E3B9A2-F851-4F04-829D-52D47C50A0F7}"/>
    <cellStyle name="Saída 2 5 2 2 9 3" xfId="33863" xr:uid="{FBEFFEBC-4F38-4469-9A20-0D82A383ABF8}"/>
    <cellStyle name="Saída 2 5 2 2 9 4" xfId="33864" xr:uid="{E959D888-55C2-42A3-810D-9B74D390E21D}"/>
    <cellStyle name="Saída 2 5 2 2 9 5" xfId="33865" xr:uid="{93623136-7CCB-4DA2-B9D5-4DB95477410B}"/>
    <cellStyle name="Saída 2 5 2 3" xfId="1042" xr:uid="{90AB73EE-640A-4757-A256-847F8237C494}"/>
    <cellStyle name="Saída 2 5 2 3 10" xfId="33866" xr:uid="{1F23BA06-CB3F-4B2E-9C0A-94F6BC503C49}"/>
    <cellStyle name="Saída 2 5 2 3 11" xfId="33867" xr:uid="{84AB670E-0DB2-46C8-B35D-43CF44A9DA47}"/>
    <cellStyle name="Saída 2 5 2 3 12" xfId="33868" xr:uid="{0A7D1276-20CF-4726-BEA6-51EE2A74443E}"/>
    <cellStyle name="Saída 2 5 2 3 13" xfId="33869" xr:uid="{425CDD16-3A1C-4A55-A9D3-1594C0688FDC}"/>
    <cellStyle name="Saída 2 5 2 3 14" xfId="33870" xr:uid="{0270480C-99F9-4AA3-9AB1-07B7A4F78D1B}"/>
    <cellStyle name="Saída 2 5 2 3 15" xfId="33871" xr:uid="{50F59A0E-BCC6-4E20-AE0D-423F9DE4A392}"/>
    <cellStyle name="Saída 2 5 2 3 2" xfId="33872" xr:uid="{A1507AF1-EE41-45E9-BD00-F09236B45B52}"/>
    <cellStyle name="Saída 2 5 2 3 2 10" xfId="33873" xr:uid="{1E4A0947-B58F-490E-A6B4-D95B3CDB2B6E}"/>
    <cellStyle name="Saída 2 5 2 3 2 11" xfId="33874" xr:uid="{D825358E-7F7B-4569-A734-3A330E765D78}"/>
    <cellStyle name="Saída 2 5 2 3 2 2" xfId="33875" xr:uid="{99FC92F7-B6F0-42BD-B70E-82FD9462821F}"/>
    <cellStyle name="Saída 2 5 2 3 2 2 2" xfId="33876" xr:uid="{527A5300-CA9B-4E6A-8361-17C1B4C6DC01}"/>
    <cellStyle name="Saída 2 5 2 3 2 2 3" xfId="33877" xr:uid="{8B634A42-1A35-4B95-87CC-1AC56A051A16}"/>
    <cellStyle name="Saída 2 5 2 3 2 2 4" xfId="33878" xr:uid="{17CAEEC7-EDC8-4738-A640-25B6F8A37312}"/>
    <cellStyle name="Saída 2 5 2 3 2 2 5" xfId="33879" xr:uid="{C3B9E283-0460-471D-858F-BAA140A574F2}"/>
    <cellStyle name="Saída 2 5 2 3 2 3" xfId="33880" xr:uid="{605F6142-2659-464D-80C3-3A834ACF24B1}"/>
    <cellStyle name="Saída 2 5 2 3 2 3 2" xfId="33881" xr:uid="{44AD2ABF-6656-4F19-A621-A0F6024BC121}"/>
    <cellStyle name="Saída 2 5 2 3 2 3 3" xfId="33882" xr:uid="{F94569E3-9673-4DDD-A439-FDD5194CD64C}"/>
    <cellStyle name="Saída 2 5 2 3 2 3 4" xfId="33883" xr:uid="{2252D416-FCD6-4D2D-9AFA-2DDAA11434BE}"/>
    <cellStyle name="Saída 2 5 2 3 2 3 5" xfId="33884" xr:uid="{389EC472-94C1-437F-8342-256708A9A657}"/>
    <cellStyle name="Saída 2 5 2 3 2 4" xfId="33885" xr:uid="{494B6608-4F5A-432E-8C51-4704096CC139}"/>
    <cellStyle name="Saída 2 5 2 3 2 4 2" xfId="33886" xr:uid="{1DC015FE-00AA-44EB-9853-7A2302C8CE49}"/>
    <cellStyle name="Saída 2 5 2 3 2 4 3" xfId="33887" xr:uid="{6C6055E2-14C1-4F42-9F8E-8F6D2834709C}"/>
    <cellStyle name="Saída 2 5 2 3 2 4 4" xfId="33888" xr:uid="{667784E6-8F37-451E-B262-21490B946EEC}"/>
    <cellStyle name="Saída 2 5 2 3 2 4 5" xfId="33889" xr:uid="{134989F8-CA86-475E-9E53-21CD4398D52F}"/>
    <cellStyle name="Saída 2 5 2 3 2 5" xfId="33890" xr:uid="{B2BC9D77-3F4B-4398-B4D7-CEDFF957A6CD}"/>
    <cellStyle name="Saída 2 5 2 3 2 5 2" xfId="33891" xr:uid="{FBA3CC32-9965-430D-AF20-C5961EDD93C3}"/>
    <cellStyle name="Saída 2 5 2 3 2 5 3" xfId="33892" xr:uid="{16DAB5D2-1A2C-4D30-9550-90D0C0A0AC37}"/>
    <cellStyle name="Saída 2 5 2 3 2 5 4" xfId="33893" xr:uid="{0991D28D-653F-4DF9-80CA-47AC699B35DC}"/>
    <cellStyle name="Saída 2 5 2 3 2 5 5" xfId="33894" xr:uid="{DAA99571-485B-481E-B454-B798E7D712D9}"/>
    <cellStyle name="Saída 2 5 2 3 2 6" xfId="33895" xr:uid="{B9A56069-6832-495A-9FD2-170DC13624EE}"/>
    <cellStyle name="Saída 2 5 2 3 2 6 2" xfId="33896" xr:uid="{50DD5469-86B9-4781-9561-A677BC7632EA}"/>
    <cellStyle name="Saída 2 5 2 3 2 6 3" xfId="33897" xr:uid="{2612E884-DA80-47EF-B78B-FF6541020C78}"/>
    <cellStyle name="Saída 2 5 2 3 2 6 4" xfId="33898" xr:uid="{E9F5BA62-0A2F-4403-A85C-131EC3DC00DF}"/>
    <cellStyle name="Saída 2 5 2 3 2 6 5" xfId="33899" xr:uid="{919CC9FF-0D72-4BF0-B19C-77AABDD2E416}"/>
    <cellStyle name="Saída 2 5 2 3 2 7" xfId="33900" xr:uid="{A948EDFA-FFFE-4718-848B-127119DFFE1A}"/>
    <cellStyle name="Saída 2 5 2 3 2 8" xfId="33901" xr:uid="{DDA5E1DA-26BD-4B8A-AABE-AE1078A3D1FF}"/>
    <cellStyle name="Saída 2 5 2 3 2 9" xfId="33902" xr:uid="{CCFE2E33-EC7C-4159-88B8-17DE045762BB}"/>
    <cellStyle name="Saída 2 5 2 3 3" xfId="33903" xr:uid="{0C444FFE-7B9C-424E-83B6-9FA6C0EFCEC1}"/>
    <cellStyle name="Saída 2 5 2 3 3 10" xfId="33904" xr:uid="{F6019685-1611-4EB4-BCCC-46191EC814CA}"/>
    <cellStyle name="Saída 2 5 2 3 3 11" xfId="33905" xr:uid="{B9385CF8-0CB0-45F0-A463-B7A8F6D02734}"/>
    <cellStyle name="Saída 2 5 2 3 3 2" xfId="33906" xr:uid="{987D7157-B781-4A77-BCBE-672F9E27F738}"/>
    <cellStyle name="Saída 2 5 2 3 3 2 2" xfId="33907" xr:uid="{03E69F7A-B442-4E5A-B2B9-99BB4750709C}"/>
    <cellStyle name="Saída 2 5 2 3 3 2 3" xfId="33908" xr:uid="{1BF95C90-1F3F-49E1-A894-4270CFC15CD4}"/>
    <cellStyle name="Saída 2 5 2 3 3 2 4" xfId="33909" xr:uid="{364B8789-01F7-4251-8177-EF55A8FA6D76}"/>
    <cellStyle name="Saída 2 5 2 3 3 2 5" xfId="33910" xr:uid="{383E1E1A-06DA-494C-9CAD-A5339B2084D7}"/>
    <cellStyle name="Saída 2 5 2 3 3 3" xfId="33911" xr:uid="{8C98E4DC-E2A2-47BD-8146-8EF71795A32E}"/>
    <cellStyle name="Saída 2 5 2 3 3 3 2" xfId="33912" xr:uid="{8EDAA828-3194-4596-8271-1E42A2F0279C}"/>
    <cellStyle name="Saída 2 5 2 3 3 3 3" xfId="33913" xr:uid="{A1BBD67C-0C08-4636-AF35-3C6C3EF5F7DA}"/>
    <cellStyle name="Saída 2 5 2 3 3 3 4" xfId="33914" xr:uid="{9968C29A-BCF2-439B-A39D-FB3A449BFB65}"/>
    <cellStyle name="Saída 2 5 2 3 3 3 5" xfId="33915" xr:uid="{596B0812-2B8F-410A-AB3F-D8A369051DF8}"/>
    <cellStyle name="Saída 2 5 2 3 3 4" xfId="33916" xr:uid="{F42D90C3-4213-41EC-9136-3941F5FE2A61}"/>
    <cellStyle name="Saída 2 5 2 3 3 4 2" xfId="33917" xr:uid="{191502AA-A1C2-47FB-A8E1-338BF763B0A3}"/>
    <cellStyle name="Saída 2 5 2 3 3 4 3" xfId="33918" xr:uid="{8F585327-ED91-47B0-AD69-460B5A5D0333}"/>
    <cellStyle name="Saída 2 5 2 3 3 4 4" xfId="33919" xr:uid="{90761057-D87A-40A9-945C-4F65B910BE00}"/>
    <cellStyle name="Saída 2 5 2 3 3 4 5" xfId="33920" xr:uid="{DA5F9764-5B87-4880-A4E1-59E17E02EA16}"/>
    <cellStyle name="Saída 2 5 2 3 3 5" xfId="33921" xr:uid="{3AA80924-C165-4E69-98D2-17C001D92133}"/>
    <cellStyle name="Saída 2 5 2 3 3 5 2" xfId="33922" xr:uid="{0195C8A8-7233-4A29-975B-BA10154D85F9}"/>
    <cellStyle name="Saída 2 5 2 3 3 5 3" xfId="33923" xr:uid="{06E35CF4-DDAA-43B3-A146-628112E589DC}"/>
    <cellStyle name="Saída 2 5 2 3 3 5 4" xfId="33924" xr:uid="{86664110-308D-4FBB-B994-2951547CB6E8}"/>
    <cellStyle name="Saída 2 5 2 3 3 5 5" xfId="33925" xr:uid="{B7F99B0C-CB01-414D-97E2-7CD64068CE53}"/>
    <cellStyle name="Saída 2 5 2 3 3 6" xfId="33926" xr:uid="{82E7B0A4-A0DD-4E91-B10B-C0C92CD732F8}"/>
    <cellStyle name="Saída 2 5 2 3 3 6 2" xfId="33927" xr:uid="{D45F835A-B13B-4D8E-A4D5-1E41B10CDE38}"/>
    <cellStyle name="Saída 2 5 2 3 3 6 3" xfId="33928" xr:uid="{9223A881-9E6C-4BE4-8A6E-4036C386A152}"/>
    <cellStyle name="Saída 2 5 2 3 3 6 4" xfId="33929" xr:uid="{B2401379-7B4E-4CE6-A616-60F7CC82EF91}"/>
    <cellStyle name="Saída 2 5 2 3 3 6 5" xfId="33930" xr:uid="{4E205F6A-5E38-4E05-BBB2-BBE6500E5460}"/>
    <cellStyle name="Saída 2 5 2 3 3 7" xfId="33931" xr:uid="{A4526E29-6D2C-444D-875D-8D673015CC5C}"/>
    <cellStyle name="Saída 2 5 2 3 3 8" xfId="33932" xr:uid="{0CC983C5-05B5-4D03-A57C-BB2B9E487C58}"/>
    <cellStyle name="Saída 2 5 2 3 3 9" xfId="33933" xr:uid="{9E18BACD-C240-40B2-B350-9360F08F75F5}"/>
    <cellStyle name="Saída 2 5 2 3 4" xfId="33934" xr:uid="{2A0A683C-4DE6-41EE-84E6-11CAD5D0AD25}"/>
    <cellStyle name="Saída 2 5 2 3 4 2" xfId="33935" xr:uid="{7ECE0449-929E-4D6C-A558-4421FCCC63A5}"/>
    <cellStyle name="Saída 2 5 2 3 4 3" xfId="33936" xr:uid="{547658EC-777B-4BCE-B84C-0BC22FB43341}"/>
    <cellStyle name="Saída 2 5 2 3 4 4" xfId="33937" xr:uid="{F4E6F850-2CDE-4E20-A1A8-13C2FB847229}"/>
    <cellStyle name="Saída 2 5 2 3 4 5" xfId="33938" xr:uid="{9D96738E-ACA5-4629-8568-B65F2A23268D}"/>
    <cellStyle name="Saída 2 5 2 3 5" xfId="33939" xr:uid="{9BA66607-9C77-4B6C-A771-401178C2D745}"/>
    <cellStyle name="Saída 2 5 2 3 5 2" xfId="33940" xr:uid="{9E10BCA2-39F0-441E-BE31-BF17365104EC}"/>
    <cellStyle name="Saída 2 5 2 3 5 3" xfId="33941" xr:uid="{F0366044-AE45-4B8C-A2AC-10C7AAF71154}"/>
    <cellStyle name="Saída 2 5 2 3 5 4" xfId="33942" xr:uid="{39A6C03B-291D-4EBF-89B2-2C317D87E32E}"/>
    <cellStyle name="Saída 2 5 2 3 5 5" xfId="33943" xr:uid="{66914B54-94AD-4A89-ADDB-60EF740B9EEB}"/>
    <cellStyle name="Saída 2 5 2 3 6" xfId="33944" xr:uid="{7A0FC1AD-16FB-4383-968F-3163D88986C9}"/>
    <cellStyle name="Saída 2 5 2 3 6 2" xfId="33945" xr:uid="{83D6EE56-D76E-4BD1-BD11-5974020372AB}"/>
    <cellStyle name="Saída 2 5 2 3 6 3" xfId="33946" xr:uid="{35060235-C2EE-440F-970E-8E9A3BEFF4B5}"/>
    <cellStyle name="Saída 2 5 2 3 6 4" xfId="33947" xr:uid="{ABB9C3E1-262A-42EB-99D5-04AB3D2EBA30}"/>
    <cellStyle name="Saída 2 5 2 3 6 5" xfId="33948" xr:uid="{569E317F-EF46-4239-B940-8C4ED849D543}"/>
    <cellStyle name="Saída 2 5 2 3 7" xfId="33949" xr:uid="{2395C8B9-F455-4BF4-BBAB-C9BF1975B1E0}"/>
    <cellStyle name="Saída 2 5 2 3 7 2" xfId="33950" xr:uid="{6ABF4EBE-6FE6-4B07-859B-E7570A7D41E9}"/>
    <cellStyle name="Saída 2 5 2 3 7 3" xfId="33951" xr:uid="{E031B8E7-5FC0-47D7-911B-2E17E3F5E7B3}"/>
    <cellStyle name="Saída 2 5 2 3 7 4" xfId="33952" xr:uid="{68A5A255-D26E-4A08-854B-31DF395DC367}"/>
    <cellStyle name="Saída 2 5 2 3 7 5" xfId="33953" xr:uid="{A1C482C3-B6A9-446F-942E-9294C29BA867}"/>
    <cellStyle name="Saída 2 5 2 3 8" xfId="33954" xr:uid="{7E0AA552-2F21-4C2C-93ED-B3EF309B3C73}"/>
    <cellStyle name="Saída 2 5 2 3 8 2" xfId="33955" xr:uid="{B8EA0E7F-908F-4F02-BCE4-21AC9403AD82}"/>
    <cellStyle name="Saída 2 5 2 3 8 3" xfId="33956" xr:uid="{9C0386DC-08B7-4FCD-B33E-7396F5132A6F}"/>
    <cellStyle name="Saída 2 5 2 3 8 4" xfId="33957" xr:uid="{2E9A7500-CBD7-4358-804B-3D50BE8EBA40}"/>
    <cellStyle name="Saída 2 5 2 3 8 5" xfId="33958" xr:uid="{72E3FD5A-EA1A-4557-92B9-58A20247ED7D}"/>
    <cellStyle name="Saída 2 5 2 3 9" xfId="33959" xr:uid="{2F9E646B-B59A-45DD-950B-414132830A24}"/>
    <cellStyle name="Saída 2 5 2 4" xfId="33960" xr:uid="{04CDC405-219D-42DD-AB29-74F283E8EF95}"/>
    <cellStyle name="Saída 2 5 2 4 10" xfId="33961" xr:uid="{F1F5013F-2979-490D-9B46-ABE473AE9AE1}"/>
    <cellStyle name="Saída 2 5 2 4 11" xfId="33962" xr:uid="{2AE40DC2-6316-428D-94D7-A8A51ADE6523}"/>
    <cellStyle name="Saída 2 5 2 4 2" xfId="33963" xr:uid="{EF89BD87-E306-4754-AC3F-E1C6F8FA45A6}"/>
    <cellStyle name="Saída 2 5 2 4 2 2" xfId="33964" xr:uid="{7F292C26-C3E3-43E5-A5BF-0F22F0674F1A}"/>
    <cellStyle name="Saída 2 5 2 4 2 3" xfId="33965" xr:uid="{296F6D8F-5885-4348-8F12-210169735E61}"/>
    <cellStyle name="Saída 2 5 2 4 2 4" xfId="33966" xr:uid="{13A365C7-A9B3-4390-AEEB-423985F0AFA2}"/>
    <cellStyle name="Saída 2 5 2 4 2 5" xfId="33967" xr:uid="{F5920F1D-B463-458B-8524-174F0B5C3720}"/>
    <cellStyle name="Saída 2 5 2 4 3" xfId="33968" xr:uid="{C40112B4-3BB4-4E62-8948-D1257A303E43}"/>
    <cellStyle name="Saída 2 5 2 4 3 2" xfId="33969" xr:uid="{04FECA31-AE8F-4E61-A827-BD1C0D0920EE}"/>
    <cellStyle name="Saída 2 5 2 4 3 3" xfId="33970" xr:uid="{8CF9C6E9-B757-4580-8870-B9C36ED74594}"/>
    <cellStyle name="Saída 2 5 2 4 3 4" xfId="33971" xr:uid="{81A8D197-3A40-4CDF-BCBB-7B688CF0521F}"/>
    <cellStyle name="Saída 2 5 2 4 3 5" xfId="33972" xr:uid="{0592D1E9-100C-44A4-A813-97B9993EF8DB}"/>
    <cellStyle name="Saída 2 5 2 4 4" xfId="33973" xr:uid="{AA3412C3-9085-48B2-BC27-71C320592F37}"/>
    <cellStyle name="Saída 2 5 2 4 4 2" xfId="33974" xr:uid="{E6172F0A-2ECB-4800-BCB6-7077DEB3F966}"/>
    <cellStyle name="Saída 2 5 2 4 4 3" xfId="33975" xr:uid="{E4F50524-591D-431A-9D8D-EB4E9D10FAAF}"/>
    <cellStyle name="Saída 2 5 2 4 4 4" xfId="33976" xr:uid="{E8B3D890-F897-458C-8AAD-99E113215BF3}"/>
    <cellStyle name="Saída 2 5 2 4 4 5" xfId="33977" xr:uid="{5CFE9BDD-B593-42F5-8E74-851A224B1155}"/>
    <cellStyle name="Saída 2 5 2 4 5" xfId="33978" xr:uid="{BC93EFAD-5EE2-4DBD-B1C5-737286396318}"/>
    <cellStyle name="Saída 2 5 2 4 5 2" xfId="33979" xr:uid="{7A54CDE6-BDBA-4327-8063-ADD6F3BB2444}"/>
    <cellStyle name="Saída 2 5 2 4 5 3" xfId="33980" xr:uid="{47380794-D9ED-465C-BEC6-4021782FB933}"/>
    <cellStyle name="Saída 2 5 2 4 5 4" xfId="33981" xr:uid="{366CBDD7-DB5F-4D76-82C9-5C49C926D528}"/>
    <cellStyle name="Saída 2 5 2 4 5 5" xfId="33982" xr:uid="{F40CAE14-57A8-479D-8BE6-5E8E0CB1A14C}"/>
    <cellStyle name="Saída 2 5 2 4 6" xfId="33983" xr:uid="{2D963701-200B-4D4F-9B84-464DFC86A226}"/>
    <cellStyle name="Saída 2 5 2 4 6 2" xfId="33984" xr:uid="{B5783CDD-8729-4D21-97F7-7E7B1A23F0F2}"/>
    <cellStyle name="Saída 2 5 2 4 6 3" xfId="33985" xr:uid="{B8B1472A-D647-4D84-947A-0A142C0A8AFC}"/>
    <cellStyle name="Saída 2 5 2 4 6 4" xfId="33986" xr:uid="{B14DDF94-4B1D-4C19-921A-0117B7B84FF6}"/>
    <cellStyle name="Saída 2 5 2 4 6 5" xfId="33987" xr:uid="{BBEB89F9-E1F3-49F8-8BB5-A239212A6FAB}"/>
    <cellStyle name="Saída 2 5 2 4 7" xfId="33988" xr:uid="{BD30BC94-DA2B-4DD8-BE0F-DF8AE4042A97}"/>
    <cellStyle name="Saída 2 5 2 4 8" xfId="33989" xr:uid="{72C6729F-9E22-446A-A8F0-399C019F2685}"/>
    <cellStyle name="Saída 2 5 2 4 9" xfId="33990" xr:uid="{FA30FD28-5DE7-43A0-9D4B-7AFA4C4943FB}"/>
    <cellStyle name="Saída 2 5 2 5" xfId="33991" xr:uid="{5AD02E0C-6E2D-4B46-9BFB-8EEC844282F5}"/>
    <cellStyle name="Saída 2 5 2 5 10" xfId="33992" xr:uid="{FF2A6C20-7BA3-4064-AD84-524BE7BEBD59}"/>
    <cellStyle name="Saída 2 5 2 5 11" xfId="33993" xr:uid="{B8050D1B-5D6E-4CF5-9720-CE1C61A25CAA}"/>
    <cellStyle name="Saída 2 5 2 5 2" xfId="33994" xr:uid="{5E5FAD60-5237-4E7D-BB00-5ECCA85423BE}"/>
    <cellStyle name="Saída 2 5 2 5 2 2" xfId="33995" xr:uid="{2E9D224E-0313-463F-AA14-BB472294D4FE}"/>
    <cellStyle name="Saída 2 5 2 5 2 3" xfId="33996" xr:uid="{57572341-9489-4D0C-B947-388E154FD5CB}"/>
    <cellStyle name="Saída 2 5 2 5 2 4" xfId="33997" xr:uid="{1C39DE69-6D68-44FD-B3AA-1355BF7602C0}"/>
    <cellStyle name="Saída 2 5 2 5 2 5" xfId="33998" xr:uid="{7C9CE4B2-E2B5-4462-8528-09E09491C7A8}"/>
    <cellStyle name="Saída 2 5 2 5 3" xfId="33999" xr:uid="{40040516-3083-405D-B1A6-40B42E22F666}"/>
    <cellStyle name="Saída 2 5 2 5 3 2" xfId="34000" xr:uid="{7EFDB51C-C673-4967-8145-746F678EE98B}"/>
    <cellStyle name="Saída 2 5 2 5 3 3" xfId="34001" xr:uid="{6330A548-EF30-498C-BF6C-30F95E95F08E}"/>
    <cellStyle name="Saída 2 5 2 5 3 4" xfId="34002" xr:uid="{11AEA6D6-873D-4A04-8EAE-C9ED480C1950}"/>
    <cellStyle name="Saída 2 5 2 5 3 5" xfId="34003" xr:uid="{64DB2A35-F13A-4388-99EF-CDEB1B87C714}"/>
    <cellStyle name="Saída 2 5 2 5 4" xfId="34004" xr:uid="{DA003607-8E7B-4B01-8EE4-D74AAA8549BA}"/>
    <cellStyle name="Saída 2 5 2 5 4 2" xfId="34005" xr:uid="{5863122D-4A4D-4263-BECF-F8975804CEB1}"/>
    <cellStyle name="Saída 2 5 2 5 4 3" xfId="34006" xr:uid="{39CB47D0-6564-4F51-AF4E-B020EE1D411E}"/>
    <cellStyle name="Saída 2 5 2 5 4 4" xfId="34007" xr:uid="{937CD36F-A627-4C3C-97BC-33DF8AEF365F}"/>
    <cellStyle name="Saída 2 5 2 5 4 5" xfId="34008" xr:uid="{82DFF545-8038-4A78-A75E-D25EC16F9460}"/>
    <cellStyle name="Saída 2 5 2 5 5" xfId="34009" xr:uid="{2A1F6191-6A65-472D-BA18-E85D5FECDAE8}"/>
    <cellStyle name="Saída 2 5 2 5 5 2" xfId="34010" xr:uid="{38C3086E-6FCA-461E-AA5B-AF1CCC9D59AD}"/>
    <cellStyle name="Saída 2 5 2 5 5 3" xfId="34011" xr:uid="{4AC83F90-C937-4530-95B7-740A29D9CA34}"/>
    <cellStyle name="Saída 2 5 2 5 5 4" xfId="34012" xr:uid="{26B6FFB6-A2FF-4DE4-A54D-AE9EC1546D62}"/>
    <cellStyle name="Saída 2 5 2 5 5 5" xfId="34013" xr:uid="{A1C0129F-6FDD-4D63-8737-7AFF840ACC74}"/>
    <cellStyle name="Saída 2 5 2 5 6" xfId="34014" xr:uid="{D447C5F3-2FC7-4360-AE39-937A54D973CB}"/>
    <cellStyle name="Saída 2 5 2 5 6 2" xfId="34015" xr:uid="{D777D333-28D4-4FBC-B51D-D57A33E91F50}"/>
    <cellStyle name="Saída 2 5 2 5 6 3" xfId="34016" xr:uid="{EEB2FA07-1131-48EC-B73E-A98CFD56CEB2}"/>
    <cellStyle name="Saída 2 5 2 5 6 4" xfId="34017" xr:uid="{26BDCD41-EB26-45BA-8D92-917B0B7242CA}"/>
    <cellStyle name="Saída 2 5 2 5 6 5" xfId="34018" xr:uid="{3E4B8E6A-B02B-4005-B94B-4206996F039E}"/>
    <cellStyle name="Saída 2 5 2 5 7" xfId="34019" xr:uid="{A6886DE8-CACB-4614-92AC-495EAF177627}"/>
    <cellStyle name="Saída 2 5 2 5 8" xfId="34020" xr:uid="{E1C9FA71-5395-411D-9366-D6183277F026}"/>
    <cellStyle name="Saída 2 5 2 5 9" xfId="34021" xr:uid="{CFA2B3C8-C405-4D18-9AE8-5650AB5A44CA}"/>
    <cellStyle name="Saída 2 5 2 6" xfId="34022" xr:uid="{553C3EFA-5279-471A-B5CF-21EBEFD0E137}"/>
    <cellStyle name="Saída 2 5 2 6 10" xfId="34023" xr:uid="{ECEB0DA8-9844-4AB7-9933-03C9C966B84C}"/>
    <cellStyle name="Saída 2 5 2 6 11" xfId="34024" xr:uid="{82F2C508-869B-4004-A23A-215241BF133D}"/>
    <cellStyle name="Saída 2 5 2 6 2" xfId="34025" xr:uid="{19E58B02-CF9F-4D22-A4A4-B28123B00B81}"/>
    <cellStyle name="Saída 2 5 2 6 2 2" xfId="34026" xr:uid="{60080289-8CC2-49E6-865E-3D47CAEA1C3F}"/>
    <cellStyle name="Saída 2 5 2 6 2 3" xfId="34027" xr:uid="{25DD87A0-2E28-49DC-BC6C-A9FD784CE379}"/>
    <cellStyle name="Saída 2 5 2 6 2 4" xfId="34028" xr:uid="{396B3645-D06D-49BF-A730-4830CE9D1EE1}"/>
    <cellStyle name="Saída 2 5 2 6 2 5" xfId="34029" xr:uid="{54905BD3-0283-4A93-B87F-2322FFE6E74D}"/>
    <cellStyle name="Saída 2 5 2 6 3" xfId="34030" xr:uid="{C08B28E7-FF82-4E4B-AD01-4BE4091AC075}"/>
    <cellStyle name="Saída 2 5 2 6 3 2" xfId="34031" xr:uid="{BE1C285B-92E0-487E-9EBE-06E7114AF91D}"/>
    <cellStyle name="Saída 2 5 2 6 3 3" xfId="34032" xr:uid="{57509336-E0D8-4B18-9AFE-858A80FBE89B}"/>
    <cellStyle name="Saída 2 5 2 6 3 4" xfId="34033" xr:uid="{858D742C-01E2-43D1-B45F-0060770DEC32}"/>
    <cellStyle name="Saída 2 5 2 6 3 5" xfId="34034" xr:uid="{AB569653-6AC9-4D54-A210-E2E419B23D14}"/>
    <cellStyle name="Saída 2 5 2 6 4" xfId="34035" xr:uid="{9463FF1B-B478-46A1-9B74-052C10434853}"/>
    <cellStyle name="Saída 2 5 2 6 4 2" xfId="34036" xr:uid="{CF60116E-6D68-477E-9F13-555147990A61}"/>
    <cellStyle name="Saída 2 5 2 6 4 3" xfId="34037" xr:uid="{6F3E0789-DB98-4727-B0B3-3FD75F569184}"/>
    <cellStyle name="Saída 2 5 2 6 4 4" xfId="34038" xr:uid="{9FCB3A17-C25A-4265-B708-004707A66E02}"/>
    <cellStyle name="Saída 2 5 2 6 4 5" xfId="34039" xr:uid="{5903AC7B-61B8-4256-BF5E-2D20DDA5A312}"/>
    <cellStyle name="Saída 2 5 2 6 5" xfId="34040" xr:uid="{ED8FC458-D033-4BC0-B4A8-81F4DE248379}"/>
    <cellStyle name="Saída 2 5 2 6 5 2" xfId="34041" xr:uid="{591F5E0E-409F-43A7-B1BC-83DB53D2876D}"/>
    <cellStyle name="Saída 2 5 2 6 5 3" xfId="34042" xr:uid="{8CFA185F-0486-4C30-9691-4BA92F6BB13B}"/>
    <cellStyle name="Saída 2 5 2 6 5 4" xfId="34043" xr:uid="{EB2B7A9A-37DF-4AD2-A48A-8B348D073AD3}"/>
    <cellStyle name="Saída 2 5 2 6 5 5" xfId="34044" xr:uid="{27C6E89E-5358-442F-93EA-EAAB3B53967E}"/>
    <cellStyle name="Saída 2 5 2 6 6" xfId="34045" xr:uid="{2BB684EA-6008-46F3-83D3-96D547535A13}"/>
    <cellStyle name="Saída 2 5 2 6 6 2" xfId="34046" xr:uid="{99D25A41-9DDE-4ED6-A746-020BA4C0DBDF}"/>
    <cellStyle name="Saída 2 5 2 6 6 3" xfId="34047" xr:uid="{D02FB0AE-A5DD-49B9-8365-190A3154618B}"/>
    <cellStyle name="Saída 2 5 2 6 6 4" xfId="34048" xr:uid="{5001AD2D-7043-4F62-B9F5-B9E24F285CE1}"/>
    <cellStyle name="Saída 2 5 2 6 6 5" xfId="34049" xr:uid="{4BD9B799-26DC-4DBB-83AE-41D1AAEF8BE3}"/>
    <cellStyle name="Saída 2 5 2 6 7" xfId="34050" xr:uid="{7B5C46E3-4200-4C4F-B6B9-2F0001E601BF}"/>
    <cellStyle name="Saída 2 5 2 6 8" xfId="34051" xr:uid="{902EE84D-CCE9-4583-B034-5E7FF4A3CA02}"/>
    <cellStyle name="Saída 2 5 2 6 9" xfId="34052" xr:uid="{82B1F9A7-53EA-49F3-8D05-8A22F2A05440}"/>
    <cellStyle name="Saída 2 5 2 7" xfId="34053" xr:uid="{2C54D9E4-2BDC-425C-9D3A-62B62B6EB41D}"/>
    <cellStyle name="Saída 2 5 2 7 2" xfId="34054" xr:uid="{1E44B3C0-CFF0-4A6E-B1B9-A33CB0AD5BD7}"/>
    <cellStyle name="Saída 2 5 2 7 3" xfId="34055" xr:uid="{465E69C9-3112-4F04-9220-EE94191C86A7}"/>
    <cellStyle name="Saída 2 5 2 7 4" xfId="34056" xr:uid="{ACF4ECB7-280D-4330-BEE1-0CC8C003F698}"/>
    <cellStyle name="Saída 2 5 2 7 5" xfId="34057" xr:uid="{5EE21348-0773-4B6A-A1C0-0B97394999FF}"/>
    <cellStyle name="Saída 2 5 2 8" xfId="34058" xr:uid="{9B7287AD-21F4-4A0E-A83B-6D7A3BDF0A4A}"/>
    <cellStyle name="Saída 2 5 2 8 2" xfId="34059" xr:uid="{408D1FCC-18E9-4A9C-B91B-FB85B0FF6E54}"/>
    <cellStyle name="Saída 2 5 2 8 3" xfId="34060" xr:uid="{8EEB1D95-614F-4F39-963B-AEF8A9077335}"/>
    <cellStyle name="Saída 2 5 2 8 4" xfId="34061" xr:uid="{5C48BB8B-D8C3-4215-9F87-4B10ADD9E842}"/>
    <cellStyle name="Saída 2 5 2 8 5" xfId="34062" xr:uid="{E81E99E1-5A74-4585-AA5B-AFFAB83A6171}"/>
    <cellStyle name="Saída 2 5 2 9" xfId="34063" xr:uid="{A63FFB4B-6D95-4283-B046-D8763E8D51AF}"/>
    <cellStyle name="Saída 2 5 2 9 2" xfId="34064" xr:uid="{DED9DF90-B96E-4A03-9770-C0CFD21F6BF5}"/>
    <cellStyle name="Saída 2 5 2 9 3" xfId="34065" xr:uid="{AD2B8CA2-9734-4FEC-A7F4-20E4F1E0B3E4}"/>
    <cellStyle name="Saída 2 5 2 9 4" xfId="34066" xr:uid="{56D14E51-8E3F-49AE-A003-C89BEE9F0810}"/>
    <cellStyle name="Saída 2 5 2 9 5" xfId="34067" xr:uid="{A1696F6E-EC6B-4E09-8B16-F3B039694FA2}"/>
    <cellStyle name="Saída 2 5 3" xfId="816" xr:uid="{2494B2DE-9E22-4D02-A3BA-36469E8F4F6B}"/>
    <cellStyle name="Saída 2 5 3 10" xfId="34068" xr:uid="{7918E846-09CF-4243-A735-0D98DAD93BC2}"/>
    <cellStyle name="Saída 2 5 3 11" xfId="34069" xr:uid="{CD1A4DCD-1109-4C4E-BEED-934D9E1E7F3D}"/>
    <cellStyle name="Saída 2 5 3 12" xfId="34070" xr:uid="{E1A483D8-B913-4B87-A365-2C164CB12984}"/>
    <cellStyle name="Saída 2 5 3 13" xfId="34071" xr:uid="{D5DBE3D9-41E2-49B8-A14D-23496535C7C1}"/>
    <cellStyle name="Saída 2 5 3 14" xfId="34072" xr:uid="{14D833D2-551A-49BA-AEA6-B51BBBE63A2B}"/>
    <cellStyle name="Saída 2 5 3 15" xfId="34073" xr:uid="{0287CBA0-5424-4EB2-8DD8-9F1CDA6EB4D4}"/>
    <cellStyle name="Saída 2 5 3 2" xfId="1067" xr:uid="{C91C7551-B600-4D0E-A816-C23782B1B7F1}"/>
    <cellStyle name="Saída 2 5 3 2 10" xfId="34074" xr:uid="{ECC4E7A6-97EB-4ECB-8996-60BA3112CCB3}"/>
    <cellStyle name="Saída 2 5 3 2 11" xfId="34075" xr:uid="{DE464EAB-F901-4C6D-8A6F-7EFF2852B217}"/>
    <cellStyle name="Saída 2 5 3 2 12" xfId="34076" xr:uid="{F2F34F2F-B8D4-4DEA-900A-1EAF229C185F}"/>
    <cellStyle name="Saída 2 5 3 2 13" xfId="34077" xr:uid="{11EF6285-0C91-45AB-920E-3C87FFCF523B}"/>
    <cellStyle name="Saída 2 5 3 2 14" xfId="34078" xr:uid="{B15D5F27-EAF6-40D6-8205-4B3945D76C31}"/>
    <cellStyle name="Saída 2 5 3 2 15" xfId="34079" xr:uid="{FB75F133-6A56-4A30-8CD5-6C3441F6B020}"/>
    <cellStyle name="Saída 2 5 3 2 2" xfId="34080" xr:uid="{C492464F-B7BD-4183-AD4E-A1B7261F9741}"/>
    <cellStyle name="Saída 2 5 3 2 2 10" xfId="34081" xr:uid="{6C9C6A38-AAA5-45D2-91F2-803A1E52E5BE}"/>
    <cellStyle name="Saída 2 5 3 2 2 11" xfId="34082" xr:uid="{CF330FDB-EC48-4FF0-84DD-06A669565592}"/>
    <cellStyle name="Saída 2 5 3 2 2 2" xfId="34083" xr:uid="{14C8C33C-2242-4827-A996-5094829C60CE}"/>
    <cellStyle name="Saída 2 5 3 2 2 2 2" xfId="34084" xr:uid="{609D5C87-CEE7-4BC9-86B9-8656F4D92689}"/>
    <cellStyle name="Saída 2 5 3 2 2 2 3" xfId="34085" xr:uid="{8BE57800-3292-49C5-969B-89F8FBF5391C}"/>
    <cellStyle name="Saída 2 5 3 2 2 2 4" xfId="34086" xr:uid="{F4B9CBA7-963E-490F-BC2A-9C6ED66AAFE2}"/>
    <cellStyle name="Saída 2 5 3 2 2 2 5" xfId="34087" xr:uid="{D0CA2CF1-253E-4550-A82F-5B4BEE43A7BF}"/>
    <cellStyle name="Saída 2 5 3 2 2 3" xfId="34088" xr:uid="{DD8BA670-E46A-4A69-99FB-A98BF7A529EE}"/>
    <cellStyle name="Saída 2 5 3 2 2 3 2" xfId="34089" xr:uid="{D35A4A8C-01F6-460A-94C3-70D74B66B878}"/>
    <cellStyle name="Saída 2 5 3 2 2 3 3" xfId="34090" xr:uid="{A5D31A5C-85F7-4B38-9159-17D984FA504D}"/>
    <cellStyle name="Saída 2 5 3 2 2 3 4" xfId="34091" xr:uid="{FD4A7539-583C-49BD-8867-BD685FED3789}"/>
    <cellStyle name="Saída 2 5 3 2 2 3 5" xfId="34092" xr:uid="{FF43D1DC-738D-493B-8763-7061ACD7A231}"/>
    <cellStyle name="Saída 2 5 3 2 2 4" xfId="34093" xr:uid="{E8C23517-8A72-45F5-880D-28AB59157389}"/>
    <cellStyle name="Saída 2 5 3 2 2 4 2" xfId="34094" xr:uid="{3F319040-5BB1-454F-8A91-FA2BC21220AE}"/>
    <cellStyle name="Saída 2 5 3 2 2 4 3" xfId="34095" xr:uid="{6D054AB3-5D39-4729-909D-29CACD218D2C}"/>
    <cellStyle name="Saída 2 5 3 2 2 4 4" xfId="34096" xr:uid="{AA08F4B4-46AD-43ED-B9FF-245B3D87D097}"/>
    <cellStyle name="Saída 2 5 3 2 2 4 5" xfId="34097" xr:uid="{6A3245C4-A8B1-4F28-B62A-D26872486CCC}"/>
    <cellStyle name="Saída 2 5 3 2 2 5" xfId="34098" xr:uid="{1AE43FB1-426E-4B88-801A-8CF0584E98C5}"/>
    <cellStyle name="Saída 2 5 3 2 2 5 2" xfId="34099" xr:uid="{869ED9CB-48C1-4BEA-84FB-BED5C0DD371A}"/>
    <cellStyle name="Saída 2 5 3 2 2 5 3" xfId="34100" xr:uid="{EC4CBFF7-C37F-4143-A56E-01B7CD9DD967}"/>
    <cellStyle name="Saída 2 5 3 2 2 5 4" xfId="34101" xr:uid="{D14138A5-82D7-4937-9D56-70A6030E6B56}"/>
    <cellStyle name="Saída 2 5 3 2 2 5 5" xfId="34102" xr:uid="{DCD75E49-6567-4D11-B5D5-6960169B73C4}"/>
    <cellStyle name="Saída 2 5 3 2 2 6" xfId="34103" xr:uid="{7159C2C9-4787-4744-A6A3-585152C8F0BB}"/>
    <cellStyle name="Saída 2 5 3 2 2 6 2" xfId="34104" xr:uid="{33281052-D3EC-4E5A-A53F-FE493EC80324}"/>
    <cellStyle name="Saída 2 5 3 2 2 6 3" xfId="34105" xr:uid="{2AA88CD3-1A69-4F16-9850-2A1FB06AD9D8}"/>
    <cellStyle name="Saída 2 5 3 2 2 6 4" xfId="34106" xr:uid="{8BC4D397-4608-47D4-9D9C-D034BCAF1A8E}"/>
    <cellStyle name="Saída 2 5 3 2 2 6 5" xfId="34107" xr:uid="{37600370-21D9-476F-9F75-203FDEC2192C}"/>
    <cellStyle name="Saída 2 5 3 2 2 7" xfId="34108" xr:uid="{4F8CA052-953E-48EA-B69F-4E9AEA89D1AF}"/>
    <cellStyle name="Saída 2 5 3 2 2 8" xfId="34109" xr:uid="{A3552B1D-F66A-4633-A212-02AA8BD7F667}"/>
    <cellStyle name="Saída 2 5 3 2 2 9" xfId="34110" xr:uid="{60B4A76D-3E02-4702-BAFC-092072B72F54}"/>
    <cellStyle name="Saída 2 5 3 2 3" xfId="34111" xr:uid="{A4AE5F11-1EAD-4560-BEBF-A9A8CB688F44}"/>
    <cellStyle name="Saída 2 5 3 2 3 10" xfId="34112" xr:uid="{2D510FF3-DB9A-44C8-B164-048B4D39B956}"/>
    <cellStyle name="Saída 2 5 3 2 3 11" xfId="34113" xr:uid="{CF514250-12CB-45DB-9CA0-2EE0C0BAE3A6}"/>
    <cellStyle name="Saída 2 5 3 2 3 2" xfId="34114" xr:uid="{B1DFDB7D-5A6C-4FAE-9F8F-C53CF1C4730F}"/>
    <cellStyle name="Saída 2 5 3 2 3 2 2" xfId="34115" xr:uid="{4D5DE3C3-5BAC-41EF-8DEA-4331A0E23C6A}"/>
    <cellStyle name="Saída 2 5 3 2 3 2 3" xfId="34116" xr:uid="{21E9C64F-9AF1-4DB8-B433-7E9997286F2E}"/>
    <cellStyle name="Saída 2 5 3 2 3 2 4" xfId="34117" xr:uid="{E3212E28-292E-4D61-8844-80B5BFAD296F}"/>
    <cellStyle name="Saída 2 5 3 2 3 2 5" xfId="34118" xr:uid="{5F171284-AE80-45DE-889A-1A2D546B6DB8}"/>
    <cellStyle name="Saída 2 5 3 2 3 3" xfId="34119" xr:uid="{8D1AC535-E622-49AC-BB6C-509920031202}"/>
    <cellStyle name="Saída 2 5 3 2 3 3 2" xfId="34120" xr:uid="{889C13EE-E166-41F5-865D-0F0904EF2CAF}"/>
    <cellStyle name="Saída 2 5 3 2 3 3 3" xfId="34121" xr:uid="{C2F45B09-95AC-45C7-9222-A4A8F4568886}"/>
    <cellStyle name="Saída 2 5 3 2 3 3 4" xfId="34122" xr:uid="{2E039F58-B46C-4E04-92B1-7B8203782832}"/>
    <cellStyle name="Saída 2 5 3 2 3 3 5" xfId="34123" xr:uid="{987A4D1F-2459-4087-917A-6286FC87619E}"/>
    <cellStyle name="Saída 2 5 3 2 3 4" xfId="34124" xr:uid="{43CF248A-94DB-431D-AD24-97540F706FC5}"/>
    <cellStyle name="Saída 2 5 3 2 3 4 2" xfId="34125" xr:uid="{FA176A4E-AD35-4962-B483-2992A13122F3}"/>
    <cellStyle name="Saída 2 5 3 2 3 4 3" xfId="34126" xr:uid="{EA2C9BA1-D1DB-4FB9-9557-8C046E2575AD}"/>
    <cellStyle name="Saída 2 5 3 2 3 4 4" xfId="34127" xr:uid="{EDB2C0B8-5691-444F-8FBC-7D825F2FDF45}"/>
    <cellStyle name="Saída 2 5 3 2 3 4 5" xfId="34128" xr:uid="{9CD6B006-4D2C-48EB-89A0-6E1EE742DA51}"/>
    <cellStyle name="Saída 2 5 3 2 3 5" xfId="34129" xr:uid="{ED5A40AB-E24F-468A-BD51-98E828A1849D}"/>
    <cellStyle name="Saída 2 5 3 2 3 5 2" xfId="34130" xr:uid="{22C9BEAF-4BC8-4943-9B32-293C38CE91E3}"/>
    <cellStyle name="Saída 2 5 3 2 3 5 3" xfId="34131" xr:uid="{0833B070-B00D-41E6-8672-F713E040BB15}"/>
    <cellStyle name="Saída 2 5 3 2 3 5 4" xfId="34132" xr:uid="{24A34942-95C0-4E7C-AF1F-226C4FDF2553}"/>
    <cellStyle name="Saída 2 5 3 2 3 5 5" xfId="34133" xr:uid="{C9B170CD-ACDE-4CE6-A8D2-E44BBEE034C7}"/>
    <cellStyle name="Saída 2 5 3 2 3 6" xfId="34134" xr:uid="{FC3F1D0A-945D-45DC-9746-EB2B63E662F7}"/>
    <cellStyle name="Saída 2 5 3 2 3 6 2" xfId="34135" xr:uid="{5FEA064C-B73B-4AF1-AF3D-6CD0B21DE62E}"/>
    <cellStyle name="Saída 2 5 3 2 3 6 3" xfId="34136" xr:uid="{90C61DB3-E921-494A-B7C9-FAF2FD00093B}"/>
    <cellStyle name="Saída 2 5 3 2 3 6 4" xfId="34137" xr:uid="{A6A5F8EA-710F-451C-AF34-159FF94F99DF}"/>
    <cellStyle name="Saída 2 5 3 2 3 6 5" xfId="34138" xr:uid="{A2446443-D955-4AFD-94F5-DE6A1F57DE7B}"/>
    <cellStyle name="Saída 2 5 3 2 3 7" xfId="34139" xr:uid="{F2A12D51-20BA-4B72-AE62-C8EA7CBE4F9F}"/>
    <cellStyle name="Saída 2 5 3 2 3 8" xfId="34140" xr:uid="{B602A265-F08B-4EDE-AF04-8A7BCD867F44}"/>
    <cellStyle name="Saída 2 5 3 2 3 9" xfId="34141" xr:uid="{7874DD23-E059-44B9-A182-E5CDE431962F}"/>
    <cellStyle name="Saída 2 5 3 2 4" xfId="34142" xr:uid="{154B65E4-F6D6-467E-BABE-6DD213297F4F}"/>
    <cellStyle name="Saída 2 5 3 2 4 2" xfId="34143" xr:uid="{0570B41D-9E03-4C8F-A94C-76B7597B5F25}"/>
    <cellStyle name="Saída 2 5 3 2 4 3" xfId="34144" xr:uid="{998D2FE7-F675-4297-81D5-AA32CD0FF499}"/>
    <cellStyle name="Saída 2 5 3 2 4 4" xfId="34145" xr:uid="{0BCF4213-148A-44D8-9922-9C42EA40B0D0}"/>
    <cellStyle name="Saída 2 5 3 2 4 5" xfId="34146" xr:uid="{94FF5D84-F38B-4173-AAB1-3776FCF1668F}"/>
    <cellStyle name="Saída 2 5 3 2 5" xfId="34147" xr:uid="{1407D191-9568-4DEF-9047-D3F6659F8D3E}"/>
    <cellStyle name="Saída 2 5 3 2 5 2" xfId="34148" xr:uid="{0D954BC1-628C-415F-9C9B-959BA6DAF347}"/>
    <cellStyle name="Saída 2 5 3 2 5 3" xfId="34149" xr:uid="{BB09F07F-372E-4AB9-9ABC-23676FAF766E}"/>
    <cellStyle name="Saída 2 5 3 2 5 4" xfId="34150" xr:uid="{4780485B-7200-4E89-AEFA-507850E97F97}"/>
    <cellStyle name="Saída 2 5 3 2 5 5" xfId="34151" xr:uid="{8C2BCA5F-D205-476B-A891-5986515E6BDB}"/>
    <cellStyle name="Saída 2 5 3 2 6" xfId="34152" xr:uid="{D1753182-F953-4916-BB06-AF66753B58BC}"/>
    <cellStyle name="Saída 2 5 3 2 6 2" xfId="34153" xr:uid="{C07571B9-DB02-4B85-B05A-206F948BBBF0}"/>
    <cellStyle name="Saída 2 5 3 2 6 3" xfId="34154" xr:uid="{531571E6-333E-4C9B-A833-525A0E246D78}"/>
    <cellStyle name="Saída 2 5 3 2 6 4" xfId="34155" xr:uid="{A1F507CF-813C-4814-99BD-9349117688E6}"/>
    <cellStyle name="Saída 2 5 3 2 6 5" xfId="34156" xr:uid="{27A410F1-4E5A-4DE4-AE0C-8F534A745F02}"/>
    <cellStyle name="Saída 2 5 3 2 7" xfId="34157" xr:uid="{CD3AD153-E9E6-4464-8816-E1D2590D28F2}"/>
    <cellStyle name="Saída 2 5 3 2 7 2" xfId="34158" xr:uid="{5230A999-8373-4C56-8B3B-2EABAD96416B}"/>
    <cellStyle name="Saída 2 5 3 2 7 3" xfId="34159" xr:uid="{97BA8871-7F8C-41CC-9467-35BD4887F7E5}"/>
    <cellStyle name="Saída 2 5 3 2 7 4" xfId="34160" xr:uid="{7466BD9D-BCF6-4EE7-88A8-FD9135C89BD7}"/>
    <cellStyle name="Saída 2 5 3 2 7 5" xfId="34161" xr:uid="{01E2C6BD-A3F7-459D-996A-A18E8607265F}"/>
    <cellStyle name="Saída 2 5 3 2 8" xfId="34162" xr:uid="{7E88E6BF-313A-40D8-8D1D-3CA3178D8CC0}"/>
    <cellStyle name="Saída 2 5 3 2 8 2" xfId="34163" xr:uid="{DDBDA105-7999-4B8B-8DCF-C461AB6BCCB2}"/>
    <cellStyle name="Saída 2 5 3 2 8 3" xfId="34164" xr:uid="{00F17BEB-867F-4E17-BE7F-39D18A4BD22A}"/>
    <cellStyle name="Saída 2 5 3 2 8 4" xfId="34165" xr:uid="{38030DAC-FE1F-4F86-B63C-D8347867B2E7}"/>
    <cellStyle name="Saída 2 5 3 2 8 5" xfId="34166" xr:uid="{39C1822D-13B9-4E5F-98A3-0757ABE47B44}"/>
    <cellStyle name="Saída 2 5 3 2 9" xfId="34167" xr:uid="{2F7555B1-29A8-4917-8EE9-0341F788C6C3}"/>
    <cellStyle name="Saída 2 5 3 3" xfId="34168" xr:uid="{AB1E0827-9D56-4605-9F33-0D7C710B7360}"/>
    <cellStyle name="Saída 2 5 3 3 10" xfId="34169" xr:uid="{F885C549-5994-4F73-9CB9-8561FD2CFC3F}"/>
    <cellStyle name="Saída 2 5 3 3 11" xfId="34170" xr:uid="{3DB221C4-95EA-4A2B-AFFA-D52E648DB048}"/>
    <cellStyle name="Saída 2 5 3 3 2" xfId="34171" xr:uid="{E9182933-6E68-47F7-A260-A4BD3D51668F}"/>
    <cellStyle name="Saída 2 5 3 3 2 2" xfId="34172" xr:uid="{7B8D00B0-D490-4F29-988C-35E23F7F14A9}"/>
    <cellStyle name="Saída 2 5 3 3 2 3" xfId="34173" xr:uid="{7E36DBB3-5E3A-42FC-B573-EFD90C6DC94B}"/>
    <cellStyle name="Saída 2 5 3 3 2 4" xfId="34174" xr:uid="{72DBB2E3-E61C-40C7-A1F5-652F94470823}"/>
    <cellStyle name="Saída 2 5 3 3 2 5" xfId="34175" xr:uid="{7D1F7B23-6CBF-4D0B-8C98-F2DA4B44F6BC}"/>
    <cellStyle name="Saída 2 5 3 3 3" xfId="34176" xr:uid="{95DECCDF-E785-4895-92B5-B42FE0B63326}"/>
    <cellStyle name="Saída 2 5 3 3 3 2" xfId="34177" xr:uid="{6FCFEBAA-FE9C-492B-975A-8814C5A1F3EB}"/>
    <cellStyle name="Saída 2 5 3 3 3 3" xfId="34178" xr:uid="{A153E2DC-FCD5-4D14-ACBB-932AE2D91EAB}"/>
    <cellStyle name="Saída 2 5 3 3 3 4" xfId="34179" xr:uid="{199C4072-8668-4018-B0D7-86E163A22E59}"/>
    <cellStyle name="Saída 2 5 3 3 3 5" xfId="34180" xr:uid="{5C6CA288-58B1-4FEA-AC52-BC92F8BD5C7C}"/>
    <cellStyle name="Saída 2 5 3 3 4" xfId="34181" xr:uid="{42436051-4010-4580-B342-6D22DFF76E65}"/>
    <cellStyle name="Saída 2 5 3 3 4 2" xfId="34182" xr:uid="{402DE506-2F8D-424D-9591-C9CA04DD8D24}"/>
    <cellStyle name="Saída 2 5 3 3 4 3" xfId="34183" xr:uid="{50C7981D-2432-429B-B302-D4BCAC76E7B7}"/>
    <cellStyle name="Saída 2 5 3 3 4 4" xfId="34184" xr:uid="{20ABCED3-886F-42F0-BC7E-F027413A97BB}"/>
    <cellStyle name="Saída 2 5 3 3 4 5" xfId="34185" xr:uid="{5DA52979-12BE-4A52-8D84-B3EF75B103D5}"/>
    <cellStyle name="Saída 2 5 3 3 5" xfId="34186" xr:uid="{C4A31B6B-4FB0-4F2F-AB1C-A12713AE6938}"/>
    <cellStyle name="Saída 2 5 3 3 5 2" xfId="34187" xr:uid="{A67357C3-0E17-45B3-85FC-F5B8E2D02D0F}"/>
    <cellStyle name="Saída 2 5 3 3 5 3" xfId="34188" xr:uid="{F4A4064A-55CB-418D-8BAB-6E796D397BA6}"/>
    <cellStyle name="Saída 2 5 3 3 5 4" xfId="34189" xr:uid="{DB9230CB-6D93-46DD-9730-DB2B25AD238A}"/>
    <cellStyle name="Saída 2 5 3 3 5 5" xfId="34190" xr:uid="{9E336447-A499-4D8B-B8E3-FE433F6CEE76}"/>
    <cellStyle name="Saída 2 5 3 3 6" xfId="34191" xr:uid="{6DA9FD52-6D02-4D10-BB99-19E7060134B4}"/>
    <cellStyle name="Saída 2 5 3 3 6 2" xfId="34192" xr:uid="{163B8103-7C21-4392-9903-BEFDF5F97525}"/>
    <cellStyle name="Saída 2 5 3 3 6 3" xfId="34193" xr:uid="{5FB11C42-C895-40B6-A65F-9DC7984110EB}"/>
    <cellStyle name="Saída 2 5 3 3 6 4" xfId="34194" xr:uid="{8E2210CB-D781-4FB5-A57E-F26F2A963679}"/>
    <cellStyle name="Saída 2 5 3 3 6 5" xfId="34195" xr:uid="{5439BA84-D981-4ADF-9F8E-884219723790}"/>
    <cellStyle name="Saída 2 5 3 3 7" xfId="34196" xr:uid="{C1EACD2B-66C6-4B11-BB99-20C0364E607E}"/>
    <cellStyle name="Saída 2 5 3 3 8" xfId="34197" xr:uid="{815F26EB-A9E2-4AF9-A385-2BA5F6B97206}"/>
    <cellStyle name="Saída 2 5 3 3 9" xfId="34198" xr:uid="{52255B68-F8CA-4BA0-9105-8B5789EB955B}"/>
    <cellStyle name="Saída 2 5 3 4" xfId="34199" xr:uid="{13D77989-DBE7-4341-9985-9ED66103FC24}"/>
    <cellStyle name="Saída 2 5 3 4 10" xfId="34200" xr:uid="{94FFB44B-5A8A-430C-B172-237EE70CA774}"/>
    <cellStyle name="Saída 2 5 3 4 11" xfId="34201" xr:uid="{5CBA315C-97B4-4E1B-9B7B-6A0C30A93AB1}"/>
    <cellStyle name="Saída 2 5 3 4 2" xfId="34202" xr:uid="{D6A4C837-580F-410A-8371-CC0625F15F75}"/>
    <cellStyle name="Saída 2 5 3 4 2 2" xfId="34203" xr:uid="{941EC13B-AFA1-44A5-B29C-133B65A9BD46}"/>
    <cellStyle name="Saída 2 5 3 4 2 3" xfId="34204" xr:uid="{75ED024D-5B78-4DF1-B55D-232CF5715498}"/>
    <cellStyle name="Saída 2 5 3 4 2 4" xfId="34205" xr:uid="{96DFE17E-8BA0-48DB-9F7F-B01D5BDEDBD6}"/>
    <cellStyle name="Saída 2 5 3 4 2 5" xfId="34206" xr:uid="{E42A48CC-DD4A-4ADA-9E43-4EB82E70B0EB}"/>
    <cellStyle name="Saída 2 5 3 4 3" xfId="34207" xr:uid="{61D27475-9890-4DE7-BEC7-0A5ECC5FB56B}"/>
    <cellStyle name="Saída 2 5 3 4 3 2" xfId="34208" xr:uid="{FDE29706-6C6E-470F-8CF0-F07498D77AF8}"/>
    <cellStyle name="Saída 2 5 3 4 3 3" xfId="34209" xr:uid="{588B3C90-1A39-47E5-92F0-E25D9ABC0FCE}"/>
    <cellStyle name="Saída 2 5 3 4 3 4" xfId="34210" xr:uid="{872B5D08-5EC6-4821-8CFE-4CC0FA6B2DD1}"/>
    <cellStyle name="Saída 2 5 3 4 3 5" xfId="34211" xr:uid="{8BC100C1-E7EA-4344-9F93-58BAE83D2ADC}"/>
    <cellStyle name="Saída 2 5 3 4 4" xfId="34212" xr:uid="{6517B79F-567C-46EB-BA5F-D323E78E2998}"/>
    <cellStyle name="Saída 2 5 3 4 4 2" xfId="34213" xr:uid="{7D362168-C215-4B06-A114-B9535ED99F89}"/>
    <cellStyle name="Saída 2 5 3 4 4 3" xfId="34214" xr:uid="{5C013158-B05D-43E1-BF6D-44BD4C45E773}"/>
    <cellStyle name="Saída 2 5 3 4 4 4" xfId="34215" xr:uid="{3590F564-26E9-4004-9A98-3B204F0C3C99}"/>
    <cellStyle name="Saída 2 5 3 4 4 5" xfId="34216" xr:uid="{CDE726E9-5EB7-482C-BE15-A6BBC24171C2}"/>
    <cellStyle name="Saída 2 5 3 4 5" xfId="34217" xr:uid="{535E49EA-956E-4CC8-9E00-794011C4DE08}"/>
    <cellStyle name="Saída 2 5 3 4 5 2" xfId="34218" xr:uid="{D269B14E-5A6E-4C80-A365-C0E117655B89}"/>
    <cellStyle name="Saída 2 5 3 4 5 3" xfId="34219" xr:uid="{AC3F5827-5CD5-4F9E-A357-5CD2CE5AA7EF}"/>
    <cellStyle name="Saída 2 5 3 4 5 4" xfId="34220" xr:uid="{2CB57ED3-1075-4A59-AF13-53F7D42A41A4}"/>
    <cellStyle name="Saída 2 5 3 4 5 5" xfId="34221" xr:uid="{61A7329F-6AA3-4BE6-A7C8-071CF13FC0E1}"/>
    <cellStyle name="Saída 2 5 3 4 6" xfId="34222" xr:uid="{D0998CDD-4F71-41E9-9EE0-7EA030364908}"/>
    <cellStyle name="Saída 2 5 3 4 6 2" xfId="34223" xr:uid="{F01058EF-7459-49ED-8B7F-BC9593223D21}"/>
    <cellStyle name="Saída 2 5 3 4 6 3" xfId="34224" xr:uid="{51ACC011-A834-4FAC-B954-2A7E4AB6B176}"/>
    <cellStyle name="Saída 2 5 3 4 6 4" xfId="34225" xr:uid="{C43B928A-5040-4D09-8695-CCAB7555A137}"/>
    <cellStyle name="Saída 2 5 3 4 6 5" xfId="34226" xr:uid="{412B9460-F1E6-469E-BF3F-1848EE0811F2}"/>
    <cellStyle name="Saída 2 5 3 4 7" xfId="34227" xr:uid="{551C6D5E-340E-4EFF-86ED-E2DD804BE82D}"/>
    <cellStyle name="Saída 2 5 3 4 8" xfId="34228" xr:uid="{2F8EB706-CE71-47CC-97FF-66E4A58DBCF0}"/>
    <cellStyle name="Saída 2 5 3 4 9" xfId="34229" xr:uid="{4866BCAF-D07F-4441-A2BE-BE09486EEAC9}"/>
    <cellStyle name="Saída 2 5 3 5" xfId="34230" xr:uid="{CDDBDC59-534C-4A75-A173-6919364369F7}"/>
    <cellStyle name="Saída 2 5 3 5 10" xfId="34231" xr:uid="{A2AA7B01-BA48-4A8E-917C-6B722DA4C8BF}"/>
    <cellStyle name="Saída 2 5 3 5 11" xfId="34232" xr:uid="{F7B69B9F-ABC3-4169-BD71-FF5ACBB0C200}"/>
    <cellStyle name="Saída 2 5 3 5 2" xfId="34233" xr:uid="{005C2BF0-AFAD-4EBA-BA4E-350BF515DA58}"/>
    <cellStyle name="Saída 2 5 3 5 2 2" xfId="34234" xr:uid="{FE190644-0982-45A4-8221-6443081F2C97}"/>
    <cellStyle name="Saída 2 5 3 5 2 3" xfId="34235" xr:uid="{B4DB8240-47BA-4536-9EC5-70B667330630}"/>
    <cellStyle name="Saída 2 5 3 5 2 4" xfId="34236" xr:uid="{386B2875-6AF2-4519-8965-AEAC8A93E74D}"/>
    <cellStyle name="Saída 2 5 3 5 2 5" xfId="34237" xr:uid="{0AFE3E23-587E-4124-BA0F-1F776E7AB150}"/>
    <cellStyle name="Saída 2 5 3 5 3" xfId="34238" xr:uid="{6B15EB12-EA65-4D77-8967-DC0CE31A554E}"/>
    <cellStyle name="Saída 2 5 3 5 3 2" xfId="34239" xr:uid="{821E0572-C21E-45D5-8D58-F1040B97B5E5}"/>
    <cellStyle name="Saída 2 5 3 5 3 3" xfId="34240" xr:uid="{F611978E-C1C9-4397-B739-621CD46A1D12}"/>
    <cellStyle name="Saída 2 5 3 5 3 4" xfId="34241" xr:uid="{81292919-40F8-4EA0-A326-03F8A9DD79F7}"/>
    <cellStyle name="Saída 2 5 3 5 3 5" xfId="34242" xr:uid="{03273122-2CB3-497E-B172-82C8B5D7D9C6}"/>
    <cellStyle name="Saída 2 5 3 5 4" xfId="34243" xr:uid="{9A8BEC5B-16B2-4424-8A3F-E78ECF28F755}"/>
    <cellStyle name="Saída 2 5 3 5 4 2" xfId="34244" xr:uid="{4119E1B5-1FA4-485C-967E-8E5E5A904448}"/>
    <cellStyle name="Saída 2 5 3 5 4 3" xfId="34245" xr:uid="{2C346041-7876-414F-880B-E5B2C9BFF9E9}"/>
    <cellStyle name="Saída 2 5 3 5 4 4" xfId="34246" xr:uid="{AD0CE324-A7D3-4256-982C-C880CF51481E}"/>
    <cellStyle name="Saída 2 5 3 5 4 5" xfId="34247" xr:uid="{5F5DD2A7-87B1-45DB-84FD-C1CECCC58A6D}"/>
    <cellStyle name="Saída 2 5 3 5 5" xfId="34248" xr:uid="{E502F9EB-6E54-4C0B-914A-2C10CC9D9948}"/>
    <cellStyle name="Saída 2 5 3 5 5 2" xfId="34249" xr:uid="{B8735301-174B-45C0-8CA9-32068DABCB36}"/>
    <cellStyle name="Saída 2 5 3 5 5 3" xfId="34250" xr:uid="{FB1FA2C6-183B-4ABC-8290-5AF92D240A8D}"/>
    <cellStyle name="Saída 2 5 3 5 5 4" xfId="34251" xr:uid="{5C7273A4-3C9B-438A-958C-37CD48E88910}"/>
    <cellStyle name="Saída 2 5 3 5 5 5" xfId="34252" xr:uid="{7F5FC53B-1803-4DC9-8BC0-A2425554C5E3}"/>
    <cellStyle name="Saída 2 5 3 5 6" xfId="34253" xr:uid="{A26B6148-0184-4553-BC34-98D82AD88F8E}"/>
    <cellStyle name="Saída 2 5 3 5 6 2" xfId="34254" xr:uid="{343AF8BB-6A8E-4796-8896-01B4EFD068B4}"/>
    <cellStyle name="Saída 2 5 3 5 6 3" xfId="34255" xr:uid="{2A9A424D-EF44-4C47-BDC5-4F8835C68F7F}"/>
    <cellStyle name="Saída 2 5 3 5 6 4" xfId="34256" xr:uid="{28CB3BE9-FC4B-407F-8098-AE1A11686F83}"/>
    <cellStyle name="Saída 2 5 3 5 6 5" xfId="34257" xr:uid="{763CB119-A0B5-498D-9848-A48FDBE1A1A2}"/>
    <cellStyle name="Saída 2 5 3 5 7" xfId="34258" xr:uid="{AA66F924-9F1D-44C6-A42E-75EB4B399925}"/>
    <cellStyle name="Saída 2 5 3 5 8" xfId="34259" xr:uid="{08D67C9A-55E1-4C87-9C13-E72A07FCFF03}"/>
    <cellStyle name="Saída 2 5 3 5 9" xfId="34260" xr:uid="{F3A06E17-18D3-4E18-8A44-2B28D5F1376F}"/>
    <cellStyle name="Saída 2 5 3 6" xfId="34261" xr:uid="{A1F8F070-289C-4BD0-833D-005AE405B876}"/>
    <cellStyle name="Saída 2 5 3 6 2" xfId="34262" xr:uid="{DE1A8AE4-6B2C-405E-9829-9C2F6871176B}"/>
    <cellStyle name="Saída 2 5 3 6 3" xfId="34263" xr:uid="{22061C23-C9AF-426E-A4F2-36358C1D7BC2}"/>
    <cellStyle name="Saída 2 5 3 6 4" xfId="34264" xr:uid="{D21AF375-6209-4EFA-803E-92DB9FA9037B}"/>
    <cellStyle name="Saída 2 5 3 6 5" xfId="34265" xr:uid="{1B3DBD65-A068-4CBB-ADD4-492F7F03F5F8}"/>
    <cellStyle name="Saída 2 5 3 7" xfId="34266" xr:uid="{E04FEF88-BC05-4699-9B48-1B39BB56D960}"/>
    <cellStyle name="Saída 2 5 3 7 2" xfId="34267" xr:uid="{FAC683F5-5651-42E4-AA00-8B1CEF8987AE}"/>
    <cellStyle name="Saída 2 5 3 7 3" xfId="34268" xr:uid="{E6ABD1BD-B3B2-40E7-9D31-043BA1987E68}"/>
    <cellStyle name="Saída 2 5 3 7 4" xfId="34269" xr:uid="{D5A61861-B6A0-4AE6-BA60-C0D846FB1374}"/>
    <cellStyle name="Saída 2 5 3 7 5" xfId="34270" xr:uid="{2EDC2316-FCB3-4885-9F61-165DFFBE935B}"/>
    <cellStyle name="Saída 2 5 3 8" xfId="34271" xr:uid="{B2AFF463-7F97-4518-B7D5-6CA20B0CFC20}"/>
    <cellStyle name="Saída 2 5 3 8 2" xfId="34272" xr:uid="{E5C9D554-B854-424F-8902-5E9EF3DE9D20}"/>
    <cellStyle name="Saída 2 5 3 8 3" xfId="34273" xr:uid="{5E963741-D794-4B8E-ACCA-B32FF8C5C466}"/>
    <cellStyle name="Saída 2 5 3 8 4" xfId="34274" xr:uid="{C06A642B-BB33-48A0-A741-AFB6B0ED7ACE}"/>
    <cellStyle name="Saída 2 5 3 8 5" xfId="34275" xr:uid="{60AF3E2E-802B-43F4-8782-6DF304DB20D7}"/>
    <cellStyle name="Saída 2 5 3 9" xfId="34276" xr:uid="{AE615013-8864-4AA8-A95B-325C800543D1}"/>
    <cellStyle name="Saída 2 5 3 9 2" xfId="34277" xr:uid="{92EDBEDC-F3DA-4A51-A187-B2A75773CF87}"/>
    <cellStyle name="Saída 2 5 3 9 3" xfId="34278" xr:uid="{83D87C66-699F-4647-893E-BFEB8B49F980}"/>
    <cellStyle name="Saída 2 5 3 9 4" xfId="34279" xr:uid="{383FD54D-4BC4-4C71-8ED4-93035BEDD79F}"/>
    <cellStyle name="Saída 2 5 3 9 5" xfId="34280" xr:uid="{5D990B39-1B8F-4E5F-92F1-50824FCA727C}"/>
    <cellStyle name="Saída 2 5 4" xfId="34281" xr:uid="{6CE2D8AF-D0C8-4BA1-9EA5-F2F2A403C5CF}"/>
    <cellStyle name="Saída 2 5 4 10" xfId="34282" xr:uid="{DFCC535E-25DF-49AF-AE11-7538C9EB057B}"/>
    <cellStyle name="Saída 2 5 4 11" xfId="34283" xr:uid="{183F1DCE-1BA3-4417-A244-33CEFCC6E65E}"/>
    <cellStyle name="Saída 2 5 4 2" xfId="34284" xr:uid="{502BDF25-0462-44A1-95A8-534D6D81BCB1}"/>
    <cellStyle name="Saída 2 5 4 2 2" xfId="34285" xr:uid="{0C1A9C0E-E4B8-47CD-BC7B-1CDECD29B420}"/>
    <cellStyle name="Saída 2 5 4 2 3" xfId="34286" xr:uid="{1031021B-0990-4B82-BE11-39AE24E833B9}"/>
    <cellStyle name="Saída 2 5 4 2 4" xfId="34287" xr:uid="{B69ED268-A98A-45F3-ACD0-0A6CF3B6F00D}"/>
    <cellStyle name="Saída 2 5 4 2 5" xfId="34288" xr:uid="{09D6D295-98AF-45F9-8962-647C882545B1}"/>
    <cellStyle name="Saída 2 5 4 3" xfId="34289" xr:uid="{F8EF121C-291F-4655-8F24-75A3AEC6B599}"/>
    <cellStyle name="Saída 2 5 4 3 2" xfId="34290" xr:uid="{E523FC70-1B4A-48CE-8E3B-B0037EBC3194}"/>
    <cellStyle name="Saída 2 5 4 3 3" xfId="34291" xr:uid="{9CF0E25C-ADD0-4F08-B69D-5ED2EBD8B523}"/>
    <cellStyle name="Saída 2 5 4 3 4" xfId="34292" xr:uid="{9FEA1A55-A376-4994-B5E7-3D954E0E5411}"/>
    <cellStyle name="Saída 2 5 4 3 5" xfId="34293" xr:uid="{5117A22A-0907-4603-9045-02E7C6C2ECE0}"/>
    <cellStyle name="Saída 2 5 4 4" xfId="34294" xr:uid="{18564AEF-E060-4C1A-B818-31E1D6B347D9}"/>
    <cellStyle name="Saída 2 5 4 4 2" xfId="34295" xr:uid="{6615CEB8-9474-46EC-BE3A-4DE7A733D02B}"/>
    <cellStyle name="Saída 2 5 4 4 3" xfId="34296" xr:uid="{A680E607-2A56-473F-AF75-C8800D46F334}"/>
    <cellStyle name="Saída 2 5 4 4 4" xfId="34297" xr:uid="{E7AE4D98-5A5E-443A-9577-CE81CE953BEA}"/>
    <cellStyle name="Saída 2 5 4 4 5" xfId="34298" xr:uid="{FC8016F4-1A84-4BC9-BE89-B0D03365F9C6}"/>
    <cellStyle name="Saída 2 5 4 5" xfId="34299" xr:uid="{840933BD-D460-4C7E-93BF-FFA5C4D83A4F}"/>
    <cellStyle name="Saída 2 5 4 5 2" xfId="34300" xr:uid="{7B1EB0ED-F452-478A-B327-6A187BE64117}"/>
    <cellStyle name="Saída 2 5 4 5 3" xfId="34301" xr:uid="{4E669399-0EEE-44CE-B2B7-93A539F3ECC0}"/>
    <cellStyle name="Saída 2 5 4 5 4" xfId="34302" xr:uid="{8927EC4E-1669-488D-BCD9-0E6EE3840A54}"/>
    <cellStyle name="Saída 2 5 4 5 5" xfId="34303" xr:uid="{88320698-96A9-4FD5-B099-70223C581D77}"/>
    <cellStyle name="Saída 2 5 4 6" xfId="34304" xr:uid="{4854FE64-F773-4E15-9C63-A16BB9901F10}"/>
    <cellStyle name="Saída 2 5 4 6 2" xfId="34305" xr:uid="{3223BBCA-1004-4331-B14F-7C2A872B4F5C}"/>
    <cellStyle name="Saída 2 5 4 6 3" xfId="34306" xr:uid="{B513F5EA-9A24-451E-A743-48521D76C264}"/>
    <cellStyle name="Saída 2 5 4 6 4" xfId="34307" xr:uid="{B7999B2F-2452-4646-B955-7DC66BFCECB9}"/>
    <cellStyle name="Saída 2 5 4 6 5" xfId="34308" xr:uid="{44714B5A-786F-437F-860E-33F213E8D920}"/>
    <cellStyle name="Saída 2 5 4 7" xfId="34309" xr:uid="{7E1963AF-DDBA-4F12-AC64-A6F70B4CDADA}"/>
    <cellStyle name="Saída 2 5 4 8" xfId="34310" xr:uid="{A4410841-216C-4C5D-B9D2-9F8F6FDB7F32}"/>
    <cellStyle name="Saída 2 5 4 9" xfId="34311" xr:uid="{A704316D-F83A-4125-BE0B-3CAF1E9DD58D}"/>
    <cellStyle name="Saída 2 5 5" xfId="34312" xr:uid="{CF6F89F6-815B-4614-87D3-5CE91E5D0B15}"/>
    <cellStyle name="Saída 2 5 5 10" xfId="34313" xr:uid="{8790DE9B-2EB0-46A3-9A0A-255D3C16C5C1}"/>
    <cellStyle name="Saída 2 5 5 11" xfId="34314" xr:uid="{5A50D0AC-0F54-4956-9989-23106C8C07DF}"/>
    <cellStyle name="Saída 2 5 5 2" xfId="34315" xr:uid="{A53FF54E-58B5-46B5-B9C2-066485077628}"/>
    <cellStyle name="Saída 2 5 5 2 2" xfId="34316" xr:uid="{8D856A29-74F3-46D9-9DFD-215178B605DC}"/>
    <cellStyle name="Saída 2 5 5 2 3" xfId="34317" xr:uid="{11E3932D-1EB6-4038-8169-8F1C98112DB4}"/>
    <cellStyle name="Saída 2 5 5 2 4" xfId="34318" xr:uid="{5675F829-E535-4D6D-893C-5D4F072A052F}"/>
    <cellStyle name="Saída 2 5 5 2 5" xfId="34319" xr:uid="{C7E01209-7306-48C9-8699-B33CFE67E3C7}"/>
    <cellStyle name="Saída 2 5 5 3" xfId="34320" xr:uid="{0C5E1F17-6A18-4ADA-B9E2-A4CB02EB9DAF}"/>
    <cellStyle name="Saída 2 5 5 3 2" xfId="34321" xr:uid="{C761DC52-BD78-43DE-861F-D40CABFBFDD1}"/>
    <cellStyle name="Saída 2 5 5 3 3" xfId="34322" xr:uid="{240F7012-AE85-4D7B-8C9F-455DE023D96A}"/>
    <cellStyle name="Saída 2 5 5 3 4" xfId="34323" xr:uid="{4C75C295-2E16-4CE0-9AFD-B9B329BAFCF8}"/>
    <cellStyle name="Saída 2 5 5 3 5" xfId="34324" xr:uid="{2827D471-1486-4D1D-B6A6-1A048DBBE072}"/>
    <cellStyle name="Saída 2 5 5 4" xfId="34325" xr:uid="{8F9D6F65-7243-4445-A736-E90FE7601A1E}"/>
    <cellStyle name="Saída 2 5 5 4 2" xfId="34326" xr:uid="{1511E70E-95AA-4EF6-B497-7F4A26450DF2}"/>
    <cellStyle name="Saída 2 5 5 4 3" xfId="34327" xr:uid="{15239A92-1DA7-40C8-AA5F-10E9D56FD435}"/>
    <cellStyle name="Saída 2 5 5 4 4" xfId="34328" xr:uid="{2E809A4C-F417-4DFC-A90F-888C165D1892}"/>
    <cellStyle name="Saída 2 5 5 4 5" xfId="34329" xr:uid="{002F5247-95DC-4F62-AC2F-301E06343C0A}"/>
    <cellStyle name="Saída 2 5 5 5" xfId="34330" xr:uid="{20EB18B4-5747-49B9-B52C-3CE36CF50DAD}"/>
    <cellStyle name="Saída 2 5 5 5 2" xfId="34331" xr:uid="{6B35A4C4-E108-4F62-B8EC-AAF8ABFDE47E}"/>
    <cellStyle name="Saída 2 5 5 5 3" xfId="34332" xr:uid="{151369D9-E9BB-4B58-B669-C0E9C1836267}"/>
    <cellStyle name="Saída 2 5 5 5 4" xfId="34333" xr:uid="{7B917C98-9A0F-457B-BAC2-B5B4391D2DE0}"/>
    <cellStyle name="Saída 2 5 5 5 5" xfId="34334" xr:uid="{4D58295A-3BAE-4670-B494-DA201A6C4BBD}"/>
    <cellStyle name="Saída 2 5 5 6" xfId="34335" xr:uid="{A06E13C8-AA29-411F-B6AF-329A72A935F7}"/>
    <cellStyle name="Saída 2 5 5 6 2" xfId="34336" xr:uid="{B4535750-2391-4703-8002-54B47AF56B84}"/>
    <cellStyle name="Saída 2 5 5 6 3" xfId="34337" xr:uid="{155D2D7D-3100-455E-AD6F-E0FCFA6907BE}"/>
    <cellStyle name="Saída 2 5 5 6 4" xfId="34338" xr:uid="{A43B509A-A528-4891-815B-28E402689598}"/>
    <cellStyle name="Saída 2 5 5 6 5" xfId="34339" xr:uid="{D634F394-428B-4E6F-B81E-03810FCEE007}"/>
    <cellStyle name="Saída 2 5 5 7" xfId="34340" xr:uid="{5207DA9D-71E5-4858-B149-FCC19B9602A6}"/>
    <cellStyle name="Saída 2 5 5 8" xfId="34341" xr:uid="{AF30A1F3-4422-4F95-A7AC-CC607BA3FCA7}"/>
    <cellStyle name="Saída 2 5 5 9" xfId="34342" xr:uid="{B5E1B5A1-108A-40B0-BB2B-7C90787DB6CD}"/>
    <cellStyle name="Saída 2 5 6" xfId="34343" xr:uid="{28778941-03B1-4FD9-8DC3-7247EB7FF0C7}"/>
    <cellStyle name="Saída 2 5 6 10" xfId="34344" xr:uid="{866F3F72-C5FE-4E95-BEE8-F0E6ADD1AED3}"/>
    <cellStyle name="Saída 2 5 6 11" xfId="34345" xr:uid="{2E32C1B6-DCE6-461A-AD8F-58D7FF94B82D}"/>
    <cellStyle name="Saída 2 5 6 2" xfId="34346" xr:uid="{D43D16C1-1C05-47F5-94E4-D7265B296850}"/>
    <cellStyle name="Saída 2 5 6 2 2" xfId="34347" xr:uid="{084FDDAE-49FA-448F-A153-2539FC025DCE}"/>
    <cellStyle name="Saída 2 5 6 2 3" xfId="34348" xr:uid="{6E47AEF3-C52A-429D-93E9-5D50CA2A10DB}"/>
    <cellStyle name="Saída 2 5 6 2 4" xfId="34349" xr:uid="{0F8E2043-9BC5-49C7-8E09-69A662039AF2}"/>
    <cellStyle name="Saída 2 5 6 2 5" xfId="34350" xr:uid="{6866DF43-3FF2-4CE3-B0C2-69FA195D1B85}"/>
    <cellStyle name="Saída 2 5 6 3" xfId="34351" xr:uid="{BDBB6E83-95CC-4C6E-82DA-DF4EE9D6116D}"/>
    <cellStyle name="Saída 2 5 6 3 2" xfId="34352" xr:uid="{6BA03534-4F4B-433C-803A-BEE968F6AF31}"/>
    <cellStyle name="Saída 2 5 6 3 3" xfId="34353" xr:uid="{650BB588-BB77-4BBE-8D5C-28DF6AA3352F}"/>
    <cellStyle name="Saída 2 5 6 3 4" xfId="34354" xr:uid="{3CFE2B66-437F-42FB-95D7-D876A0AC2855}"/>
    <cellStyle name="Saída 2 5 6 3 5" xfId="34355" xr:uid="{7F4E6AAA-EACE-4C20-8A8C-95010108C5B2}"/>
    <cellStyle name="Saída 2 5 6 4" xfId="34356" xr:uid="{EF896D2D-059C-4502-B16E-0166C5D63D76}"/>
    <cellStyle name="Saída 2 5 6 4 2" xfId="34357" xr:uid="{DAD8087A-63ED-41D6-89EA-1FB3F1E43039}"/>
    <cellStyle name="Saída 2 5 6 4 3" xfId="34358" xr:uid="{3E7BE3C2-D8AF-416F-8499-6C35DD372F71}"/>
    <cellStyle name="Saída 2 5 6 4 4" xfId="34359" xr:uid="{B8A73184-8072-4553-BAF0-50E09783C3D8}"/>
    <cellStyle name="Saída 2 5 6 4 5" xfId="34360" xr:uid="{E4DC21DF-F644-41BF-AE70-AE7C3E631D25}"/>
    <cellStyle name="Saída 2 5 6 5" xfId="34361" xr:uid="{7ED6967D-3855-47A8-B1C4-1B0A390E3D5B}"/>
    <cellStyle name="Saída 2 5 6 5 2" xfId="34362" xr:uid="{685C8504-DCDC-4852-BAD0-82DD1E3E4C30}"/>
    <cellStyle name="Saída 2 5 6 5 3" xfId="34363" xr:uid="{B0D170C8-4145-4B84-AF89-3A022B3AC85F}"/>
    <cellStyle name="Saída 2 5 6 5 4" xfId="34364" xr:uid="{A9C6CEF5-D48F-4F52-A47F-5A5BA6B31DFF}"/>
    <cellStyle name="Saída 2 5 6 5 5" xfId="34365" xr:uid="{EC2755EA-EB1F-4210-A5D2-93C9E8443178}"/>
    <cellStyle name="Saída 2 5 6 6" xfId="34366" xr:uid="{6E69D4CF-F415-4E60-A7C9-E34564B85168}"/>
    <cellStyle name="Saída 2 5 6 6 2" xfId="34367" xr:uid="{37781243-E33F-41D1-8BFD-9A12D39AB677}"/>
    <cellStyle name="Saída 2 5 6 6 3" xfId="34368" xr:uid="{9397BF78-110D-452B-B6D1-13DBFE1D87F6}"/>
    <cellStyle name="Saída 2 5 6 6 4" xfId="34369" xr:uid="{3E1C1AA5-1645-4A95-A7E2-D59F75CEB92E}"/>
    <cellStyle name="Saída 2 5 6 6 5" xfId="34370" xr:uid="{614F6811-0C22-41B1-90D2-B125F5B91B66}"/>
    <cellStyle name="Saída 2 5 6 7" xfId="34371" xr:uid="{39C0D1FF-FAD4-416B-AFC9-977688E3549C}"/>
    <cellStyle name="Saída 2 5 6 8" xfId="34372" xr:uid="{40CBE543-DCB1-470D-AB2C-F6C22B1FEBF1}"/>
    <cellStyle name="Saída 2 5 6 9" xfId="34373" xr:uid="{F759089A-B059-42CE-96FD-0B2D2A747132}"/>
    <cellStyle name="Saída 2 5 7" xfId="34374" xr:uid="{CCA9F806-C342-4AAE-AD97-533C75200FAC}"/>
    <cellStyle name="Saída 2 5 7 2" xfId="34375" xr:uid="{BA39D322-089D-4727-8F7F-EC7F64677C2B}"/>
    <cellStyle name="Saída 2 5 7 3" xfId="34376" xr:uid="{5599A9F3-7013-4209-B0D2-819FCAF58D30}"/>
    <cellStyle name="Saída 2 5 7 4" xfId="34377" xr:uid="{220344D0-50D8-4657-AF22-C3CFDBB686E3}"/>
    <cellStyle name="Saída 2 5 7 5" xfId="34378" xr:uid="{D09C87D6-E4D2-4E75-B5DB-4E7053EA3BCB}"/>
    <cellStyle name="Saída 2 5 8" xfId="34379" xr:uid="{B94CBC1D-0BBE-48BB-8D43-F942821E7500}"/>
    <cellStyle name="Saída 2 5 8 2" xfId="34380" xr:uid="{FE07BEF3-3352-4FBC-9325-6BAD87DA9335}"/>
    <cellStyle name="Saída 2 5 8 3" xfId="34381" xr:uid="{4AD21465-E856-45D4-B0DE-8747741FD9FE}"/>
    <cellStyle name="Saída 2 5 8 4" xfId="34382" xr:uid="{7B8C44C3-903D-468A-895E-542A556E692B}"/>
    <cellStyle name="Saída 2 5 8 5" xfId="34383" xr:uid="{D4412F4E-AAD4-48E6-82B2-CDFBF08537A0}"/>
    <cellStyle name="Saída 2 5 9" xfId="34384" xr:uid="{39170F13-06FA-4DAE-A79F-3547ECF2BCF8}"/>
    <cellStyle name="Saída 2 5 9 2" xfId="34385" xr:uid="{30B85361-1575-453C-8404-D99195C097BE}"/>
    <cellStyle name="Saída 2 5 9 3" xfId="34386" xr:uid="{80FE30A6-64C5-473F-BDB7-23B3B3EEAA90}"/>
    <cellStyle name="Saída 2 5 9 4" xfId="34387" xr:uid="{62646885-1603-4C6F-9D31-60AA3C4A260F}"/>
    <cellStyle name="Saída 2 5 9 5" xfId="34388" xr:uid="{7272648F-399F-4D7C-B0AC-2AD659FBE884}"/>
    <cellStyle name="Saída 2 6" xfId="669" xr:uid="{C453CEB5-2F01-461F-B851-E77F610CDD5C}"/>
    <cellStyle name="Saída 2 6 10" xfId="34389" xr:uid="{D468B0C1-AE89-4490-8496-A2744EA2DE4E}"/>
    <cellStyle name="Saída 2 6 10 2" xfId="34390" xr:uid="{D2AEA962-B2B2-4A23-A405-7AC111CBB122}"/>
    <cellStyle name="Saída 2 6 10 3" xfId="34391" xr:uid="{65C74171-7728-448C-A771-4A720F9D6232}"/>
    <cellStyle name="Saída 2 6 10 4" xfId="34392" xr:uid="{857B251B-F939-49C6-87F8-9301AC2247AF}"/>
    <cellStyle name="Saída 2 6 10 5" xfId="34393" xr:uid="{F1AE20F8-9517-4505-9EF3-9FCF5E439B3F}"/>
    <cellStyle name="Saída 2 6 11" xfId="34394" xr:uid="{AD27DFA8-A871-4B1B-968F-B8F0791262F1}"/>
    <cellStyle name="Saída 2 6 11 2" xfId="34395" xr:uid="{DD1CDC7A-2435-430D-A616-B5C9535A8E70}"/>
    <cellStyle name="Saída 2 6 11 3" xfId="34396" xr:uid="{EAEB2ED0-7F04-4AEB-A4D9-8E5FA108D37A}"/>
    <cellStyle name="Saída 2 6 11 4" xfId="34397" xr:uid="{FF90E275-754D-4276-8201-5FCE807BFD95}"/>
    <cellStyle name="Saída 2 6 11 5" xfId="34398" xr:uid="{1511269C-3517-463F-969F-375F9786808B}"/>
    <cellStyle name="Saída 2 6 12" xfId="34399" xr:uid="{4C52536A-4EC9-4396-BBD3-42E7381E3F23}"/>
    <cellStyle name="Saída 2 6 13" xfId="34400" xr:uid="{B4FC90B4-06A9-4136-9860-7E0C88762AEB}"/>
    <cellStyle name="Saída 2 6 14" xfId="34401" xr:uid="{9A4A229D-8BC4-4391-9427-CED534F7871B}"/>
    <cellStyle name="Saída 2 6 15" xfId="34402" xr:uid="{DC6F871C-3B29-495E-83B1-963984FAD108}"/>
    <cellStyle name="Saída 2 6 16" xfId="34403" xr:uid="{D1DC7FCE-1CF7-4B60-8ECA-08B18062B664}"/>
    <cellStyle name="Saída 2 6 17" xfId="34404" xr:uid="{115D9C5C-DFA8-4FAD-A1F5-9F29CE91FFBC}"/>
    <cellStyle name="Saída 2 6 2" xfId="809" xr:uid="{9B6E5CB9-9EE0-49AE-BCF4-199B561B55FC}"/>
    <cellStyle name="Saída 2 6 2 10" xfId="34405" xr:uid="{E8CDBB92-5760-49D0-AD66-ED1B773DA019}"/>
    <cellStyle name="Saída 2 6 2 10 2" xfId="34406" xr:uid="{A0335C9C-A9D7-4D89-A572-7C8617A19663}"/>
    <cellStyle name="Saída 2 6 2 10 3" xfId="34407" xr:uid="{D5EC9F17-F671-41AD-BA26-1B0575A51649}"/>
    <cellStyle name="Saída 2 6 2 10 4" xfId="34408" xr:uid="{9516FA31-B59C-44E6-A135-A261E6A958C7}"/>
    <cellStyle name="Saída 2 6 2 10 5" xfId="34409" xr:uid="{1F886400-1C74-43E6-9C0D-B7F12474E82F}"/>
    <cellStyle name="Saída 2 6 2 11" xfId="34410" xr:uid="{2697B9C2-B77B-426B-A6E4-5DC53DE7396D}"/>
    <cellStyle name="Saída 2 6 2 12" xfId="34411" xr:uid="{2D7E2C9C-B2DE-4E73-A8C9-EDD3A675F8F1}"/>
    <cellStyle name="Saída 2 6 2 13" xfId="34412" xr:uid="{A9347D0C-19CB-4E57-9298-54AD93CE2621}"/>
    <cellStyle name="Saída 2 6 2 14" xfId="34413" xr:uid="{E5D02506-2D24-4660-B85A-273366B80C35}"/>
    <cellStyle name="Saída 2 6 2 15" xfId="34414" xr:uid="{D48BB424-46F6-43BA-BEAE-2C1B3C0CA90F}"/>
    <cellStyle name="Saída 2 6 2 16" xfId="34415" xr:uid="{C7A43AC4-7E84-4E50-87FF-F08A85ACD7FA}"/>
    <cellStyle name="Saída 2 6 2 2" xfId="901" xr:uid="{F36BC9C6-97BA-4526-8CC1-F2507C2FD858}"/>
    <cellStyle name="Saída 2 6 2 2 10" xfId="34416" xr:uid="{68003ACA-260E-42B9-9EFD-605332B2ABC3}"/>
    <cellStyle name="Saída 2 6 2 2 11" xfId="34417" xr:uid="{61A85E91-D650-4834-92F7-CD0794C7F7E9}"/>
    <cellStyle name="Saída 2 6 2 2 12" xfId="34418" xr:uid="{305E1F30-D43B-4256-BD86-2F8D171C64A8}"/>
    <cellStyle name="Saída 2 6 2 2 13" xfId="34419" xr:uid="{2960B637-52D9-473B-95A9-B6134B6846E7}"/>
    <cellStyle name="Saída 2 6 2 2 14" xfId="34420" xr:uid="{ABDEB22B-B4DA-4B01-BCB3-F3BAB66FFF30}"/>
    <cellStyle name="Saída 2 6 2 2 15" xfId="34421" xr:uid="{151B69BF-BA2C-4E12-B979-BE7F77B4D3C4}"/>
    <cellStyle name="Saída 2 6 2 2 2" xfId="1152" xr:uid="{AA60A34D-48C7-4C9E-990B-8C8A79EA0D11}"/>
    <cellStyle name="Saída 2 6 2 2 2 10" xfId="34422" xr:uid="{6DE4C096-0D20-402D-A513-1291D5218AD7}"/>
    <cellStyle name="Saída 2 6 2 2 2 11" xfId="34423" xr:uid="{4A53EA1A-4103-429F-B31E-7867A66CF08A}"/>
    <cellStyle name="Saída 2 6 2 2 2 12" xfId="34424" xr:uid="{71ED208B-DD84-4DF3-B6D8-D7AE3CD765BB}"/>
    <cellStyle name="Saída 2 6 2 2 2 13" xfId="34425" xr:uid="{00D6C804-E5CA-4ABA-9435-82DCCFADA7D3}"/>
    <cellStyle name="Saída 2 6 2 2 2 14" xfId="34426" xr:uid="{2D17B8E8-CF2B-4EDA-A160-CCE5DBF8A5D9}"/>
    <cellStyle name="Saída 2 6 2 2 2 15" xfId="34427" xr:uid="{73706344-DA42-4323-8D1F-DDDC22728152}"/>
    <cellStyle name="Saída 2 6 2 2 2 2" xfId="34428" xr:uid="{9ED60607-9D37-4617-A5BB-00CF6F6C3B5A}"/>
    <cellStyle name="Saída 2 6 2 2 2 2 10" xfId="34429" xr:uid="{85E71AA9-5C37-4FF8-AD10-513E2B051545}"/>
    <cellStyle name="Saída 2 6 2 2 2 2 11" xfId="34430" xr:uid="{986A64F1-CA75-44A7-945A-8A4404E37FCC}"/>
    <cellStyle name="Saída 2 6 2 2 2 2 2" xfId="34431" xr:uid="{DF4DE03C-BD09-4220-BD0D-4780CB7149FF}"/>
    <cellStyle name="Saída 2 6 2 2 2 2 2 2" xfId="34432" xr:uid="{AA84A711-3CBA-4EB7-8603-EF331F1DCC1D}"/>
    <cellStyle name="Saída 2 6 2 2 2 2 2 3" xfId="34433" xr:uid="{E7F201CA-AF9C-4D7A-9D55-329485016C81}"/>
    <cellStyle name="Saída 2 6 2 2 2 2 2 4" xfId="34434" xr:uid="{39B7A8C7-29D4-4877-B84F-6CD6EF4FABC0}"/>
    <cellStyle name="Saída 2 6 2 2 2 2 2 5" xfId="34435" xr:uid="{DCED9C3B-6186-4131-9223-9B13FA20DDD7}"/>
    <cellStyle name="Saída 2 6 2 2 2 2 3" xfId="34436" xr:uid="{BD4B9855-81A6-4755-8DED-BA3234C1DF57}"/>
    <cellStyle name="Saída 2 6 2 2 2 2 3 2" xfId="34437" xr:uid="{37C03320-C917-4525-B529-CB269AACEE87}"/>
    <cellStyle name="Saída 2 6 2 2 2 2 3 3" xfId="34438" xr:uid="{0EE1232E-727D-4AFD-A2AE-7E1005C5C2F3}"/>
    <cellStyle name="Saída 2 6 2 2 2 2 3 4" xfId="34439" xr:uid="{55CDDCD8-D1A2-4B69-B26F-F887C6D973FB}"/>
    <cellStyle name="Saída 2 6 2 2 2 2 3 5" xfId="34440" xr:uid="{6813334F-8E4A-4AFB-94F7-9A7F9247767A}"/>
    <cellStyle name="Saída 2 6 2 2 2 2 4" xfId="34441" xr:uid="{A6A3DDD0-C2A6-4895-A486-541F7D7E6849}"/>
    <cellStyle name="Saída 2 6 2 2 2 2 4 2" xfId="34442" xr:uid="{90855604-11D2-48CE-A540-7338C7343F11}"/>
    <cellStyle name="Saída 2 6 2 2 2 2 4 3" xfId="34443" xr:uid="{A8C77A1B-4965-4F1A-AFA4-8E45324AC7DB}"/>
    <cellStyle name="Saída 2 6 2 2 2 2 4 4" xfId="34444" xr:uid="{63AAADAE-C0D7-4D49-949B-72F1A1332C89}"/>
    <cellStyle name="Saída 2 6 2 2 2 2 4 5" xfId="34445" xr:uid="{EBD7125A-A1C5-49F1-AE5A-9F46D5AA5195}"/>
    <cellStyle name="Saída 2 6 2 2 2 2 5" xfId="34446" xr:uid="{ED13FBEA-6613-4B14-8381-83E5F8937000}"/>
    <cellStyle name="Saída 2 6 2 2 2 2 5 2" xfId="34447" xr:uid="{017F65D3-A88A-4F96-A563-D3B9D3FB574F}"/>
    <cellStyle name="Saída 2 6 2 2 2 2 5 3" xfId="34448" xr:uid="{BBBFA71C-03EC-4299-BB2F-C1E708AFF196}"/>
    <cellStyle name="Saída 2 6 2 2 2 2 5 4" xfId="34449" xr:uid="{1AF9CAE8-2B44-4E03-B2C6-12A6EE80E807}"/>
    <cellStyle name="Saída 2 6 2 2 2 2 5 5" xfId="34450" xr:uid="{880A3F3F-F6F8-4C9B-B3BC-CDE1BB73CF44}"/>
    <cellStyle name="Saída 2 6 2 2 2 2 6" xfId="34451" xr:uid="{9F9526EC-E847-46A4-9A09-FD6EC6FA3036}"/>
    <cellStyle name="Saída 2 6 2 2 2 2 6 2" xfId="34452" xr:uid="{E223A00A-B095-4548-A3D5-B723F4E1DD45}"/>
    <cellStyle name="Saída 2 6 2 2 2 2 6 3" xfId="34453" xr:uid="{0F6C7F48-5645-42EB-BFD0-5D45F92D4B00}"/>
    <cellStyle name="Saída 2 6 2 2 2 2 6 4" xfId="34454" xr:uid="{4C45B424-5CB0-4D58-99B7-123422DD8259}"/>
    <cellStyle name="Saída 2 6 2 2 2 2 6 5" xfId="34455" xr:uid="{833D5A10-52BB-4B41-AF8C-46F0FB4FD9C7}"/>
    <cellStyle name="Saída 2 6 2 2 2 2 7" xfId="34456" xr:uid="{6E8BCD6A-18B6-44AC-BF4C-190A7240F423}"/>
    <cellStyle name="Saída 2 6 2 2 2 2 8" xfId="34457" xr:uid="{B8990B32-5653-44F9-8A8E-FF38DE84BDAB}"/>
    <cellStyle name="Saída 2 6 2 2 2 2 9" xfId="34458" xr:uid="{545CB2B5-6C9B-43AA-8014-DC44847B8465}"/>
    <cellStyle name="Saída 2 6 2 2 2 3" xfId="34459" xr:uid="{F2C9FACE-AB7E-43D9-89FC-40474906A22A}"/>
    <cellStyle name="Saída 2 6 2 2 2 3 10" xfId="34460" xr:uid="{E5B58D2A-8765-412C-A942-93B47DAD2EFF}"/>
    <cellStyle name="Saída 2 6 2 2 2 3 11" xfId="34461" xr:uid="{9C103BA9-3934-4C86-9533-0A2E4F5FE651}"/>
    <cellStyle name="Saída 2 6 2 2 2 3 2" xfId="34462" xr:uid="{E2A31321-2985-4327-B82E-38DF81FA31C9}"/>
    <cellStyle name="Saída 2 6 2 2 2 3 2 2" xfId="34463" xr:uid="{6A2FC5F0-1371-4E42-B105-BB3CBF320A78}"/>
    <cellStyle name="Saída 2 6 2 2 2 3 2 3" xfId="34464" xr:uid="{C026674B-136E-4805-94E6-443BCC2E3CC7}"/>
    <cellStyle name="Saída 2 6 2 2 2 3 2 4" xfId="34465" xr:uid="{0876DD41-B525-4E48-86BB-B33A50B19489}"/>
    <cellStyle name="Saída 2 6 2 2 2 3 2 5" xfId="34466" xr:uid="{C4DDF30A-967A-41D0-BBA1-360E126178C1}"/>
    <cellStyle name="Saída 2 6 2 2 2 3 3" xfId="34467" xr:uid="{078E6928-A0AF-4C0B-BCFD-5C1D0256CA4B}"/>
    <cellStyle name="Saída 2 6 2 2 2 3 3 2" xfId="34468" xr:uid="{6E04E6E3-2BEA-4A15-9485-FDFAC4EFA018}"/>
    <cellStyle name="Saída 2 6 2 2 2 3 3 3" xfId="34469" xr:uid="{DEB1CC45-BC22-47D5-B837-19B7EEBD6CBC}"/>
    <cellStyle name="Saída 2 6 2 2 2 3 3 4" xfId="34470" xr:uid="{424C7102-A9E3-4E1C-B0B1-4B82BC5B9E7C}"/>
    <cellStyle name="Saída 2 6 2 2 2 3 3 5" xfId="34471" xr:uid="{C1828B82-4431-4EEC-A53B-68FA89CBFB8C}"/>
    <cellStyle name="Saída 2 6 2 2 2 3 4" xfId="34472" xr:uid="{897A0313-CF5B-40AD-80E7-C828C3080D00}"/>
    <cellStyle name="Saída 2 6 2 2 2 3 4 2" xfId="34473" xr:uid="{E8B3E08B-B7A6-4CC4-A163-323168A35335}"/>
    <cellStyle name="Saída 2 6 2 2 2 3 4 3" xfId="34474" xr:uid="{4831F89C-BF27-4419-8189-AA0A6AC6C7AC}"/>
    <cellStyle name="Saída 2 6 2 2 2 3 4 4" xfId="34475" xr:uid="{F4FD1B36-DD73-4FB7-ABF6-7788DD1D4B03}"/>
    <cellStyle name="Saída 2 6 2 2 2 3 4 5" xfId="34476" xr:uid="{D4700868-BB7D-4470-9003-7A074A82A3B9}"/>
    <cellStyle name="Saída 2 6 2 2 2 3 5" xfId="34477" xr:uid="{3222997A-F4CE-4AF9-9288-84DD732C83E3}"/>
    <cellStyle name="Saída 2 6 2 2 2 3 5 2" xfId="34478" xr:uid="{4964713D-31A0-4213-A14C-3E44B43A4964}"/>
    <cellStyle name="Saída 2 6 2 2 2 3 5 3" xfId="34479" xr:uid="{22CA6C12-5ED3-476F-9A02-2F7DE2516DE1}"/>
    <cellStyle name="Saída 2 6 2 2 2 3 5 4" xfId="34480" xr:uid="{8A9F2F99-9926-43E7-AF41-B9DBEBB33A7C}"/>
    <cellStyle name="Saída 2 6 2 2 2 3 5 5" xfId="34481" xr:uid="{9E6F6801-2194-4D40-BAAA-C94E50C2044F}"/>
    <cellStyle name="Saída 2 6 2 2 2 3 6" xfId="34482" xr:uid="{303F2884-E4A7-427D-AAD7-3647F7F33DD3}"/>
    <cellStyle name="Saída 2 6 2 2 2 3 6 2" xfId="34483" xr:uid="{935DFFC9-3831-4DE6-A6B1-C6A5D392AAC1}"/>
    <cellStyle name="Saída 2 6 2 2 2 3 6 3" xfId="34484" xr:uid="{4ED8DF9B-2556-4F9A-871A-54ED2CA14426}"/>
    <cellStyle name="Saída 2 6 2 2 2 3 6 4" xfId="34485" xr:uid="{C73B14BC-B8ED-4E1B-B2C2-BA87AC517AC1}"/>
    <cellStyle name="Saída 2 6 2 2 2 3 6 5" xfId="34486" xr:uid="{66B0F06E-46F4-4C92-8A6A-54EF987EAB26}"/>
    <cellStyle name="Saída 2 6 2 2 2 3 7" xfId="34487" xr:uid="{1587C358-9478-4F18-823B-6E022C633065}"/>
    <cellStyle name="Saída 2 6 2 2 2 3 8" xfId="34488" xr:uid="{1FD6A062-26D1-4E8D-B5DB-7B5DC2DD68CA}"/>
    <cellStyle name="Saída 2 6 2 2 2 3 9" xfId="34489" xr:uid="{AC5956C4-58F4-4024-A143-8B62808A07EE}"/>
    <cellStyle name="Saída 2 6 2 2 2 4" xfId="34490" xr:uid="{9F07F11D-6FD8-4BC9-8194-CA5C04A12F6F}"/>
    <cellStyle name="Saída 2 6 2 2 2 4 2" xfId="34491" xr:uid="{A3079CA2-EDD8-4228-97D4-DA5FAD94A7A7}"/>
    <cellStyle name="Saída 2 6 2 2 2 4 3" xfId="34492" xr:uid="{0708D2F9-ABA1-48FF-9516-244DA733407B}"/>
    <cellStyle name="Saída 2 6 2 2 2 4 4" xfId="34493" xr:uid="{075B544C-C787-404E-A5D3-73F39856BBD6}"/>
    <cellStyle name="Saída 2 6 2 2 2 4 5" xfId="34494" xr:uid="{83DC5D03-4340-4C81-A977-7BED5D52D502}"/>
    <cellStyle name="Saída 2 6 2 2 2 5" xfId="34495" xr:uid="{246A6173-1C24-4552-9BCC-A2AD2406F89E}"/>
    <cellStyle name="Saída 2 6 2 2 2 5 2" xfId="34496" xr:uid="{FD29D645-BC23-475F-A2C1-65BB82DC0B8B}"/>
    <cellStyle name="Saída 2 6 2 2 2 5 3" xfId="34497" xr:uid="{681BBC37-0C3F-4280-81B1-F58E3FCFD3D0}"/>
    <cellStyle name="Saída 2 6 2 2 2 5 4" xfId="34498" xr:uid="{A1946EDC-6BC7-4450-864C-DBE5129E27C0}"/>
    <cellStyle name="Saída 2 6 2 2 2 5 5" xfId="34499" xr:uid="{EBD6DA94-E087-4F72-95C5-CE5C20CABF0D}"/>
    <cellStyle name="Saída 2 6 2 2 2 6" xfId="34500" xr:uid="{7EF6C979-70BD-4F12-AAC3-FAFB3BB6AD7F}"/>
    <cellStyle name="Saída 2 6 2 2 2 6 2" xfId="34501" xr:uid="{428BFA2A-4BD5-4EC4-BCAA-973BC8EEBD01}"/>
    <cellStyle name="Saída 2 6 2 2 2 6 3" xfId="34502" xr:uid="{F37C1905-EF1C-46A9-9855-DE0B12681FFA}"/>
    <cellStyle name="Saída 2 6 2 2 2 6 4" xfId="34503" xr:uid="{17CAB7F5-163A-4886-8279-DC5478067794}"/>
    <cellStyle name="Saída 2 6 2 2 2 6 5" xfId="34504" xr:uid="{7919ED63-9F6A-4B0A-9F3B-2AE959C80EEA}"/>
    <cellStyle name="Saída 2 6 2 2 2 7" xfId="34505" xr:uid="{EC5E6DD4-3543-4B2F-9945-DA198017D489}"/>
    <cellStyle name="Saída 2 6 2 2 2 7 2" xfId="34506" xr:uid="{858930E5-86B1-4312-887F-69C08C5C1E1C}"/>
    <cellStyle name="Saída 2 6 2 2 2 7 3" xfId="34507" xr:uid="{F776B561-3E9E-4516-B85A-E597D702CB87}"/>
    <cellStyle name="Saída 2 6 2 2 2 7 4" xfId="34508" xr:uid="{56D69AF2-DCFF-4523-B9C7-AD939B2BC5BF}"/>
    <cellStyle name="Saída 2 6 2 2 2 7 5" xfId="34509" xr:uid="{E3479A27-C73F-429D-8778-8755254F1C83}"/>
    <cellStyle name="Saída 2 6 2 2 2 8" xfId="34510" xr:uid="{2A3576ED-EBB0-47FE-9CF4-3C1620E71D78}"/>
    <cellStyle name="Saída 2 6 2 2 2 8 2" xfId="34511" xr:uid="{AB559FC2-E254-42EF-8BF4-026F1B454AA9}"/>
    <cellStyle name="Saída 2 6 2 2 2 8 3" xfId="34512" xr:uid="{22F37E9E-3118-4383-B1DB-3787B5101268}"/>
    <cellStyle name="Saída 2 6 2 2 2 8 4" xfId="34513" xr:uid="{26274CC5-1D41-4321-AC15-4C7E2E4BA80A}"/>
    <cellStyle name="Saída 2 6 2 2 2 8 5" xfId="34514" xr:uid="{2AB9DB4A-E52E-4E32-84F9-661FC4903167}"/>
    <cellStyle name="Saída 2 6 2 2 2 9" xfId="34515" xr:uid="{9BC4C264-A3B5-43B9-9C3C-2BD94C49DDF3}"/>
    <cellStyle name="Saída 2 6 2 2 3" xfId="34516" xr:uid="{8BD42D34-09B8-4361-AD37-F2F3800CE1DE}"/>
    <cellStyle name="Saída 2 6 2 2 3 10" xfId="34517" xr:uid="{9C228BF2-BA88-4A97-B9B0-EBC6F1932EC5}"/>
    <cellStyle name="Saída 2 6 2 2 3 11" xfId="34518" xr:uid="{1786D3B5-B0CD-49B7-AFCE-7E2AD363923F}"/>
    <cellStyle name="Saída 2 6 2 2 3 2" xfId="34519" xr:uid="{C3E50309-83C4-452A-B20D-849C0115B9A4}"/>
    <cellStyle name="Saída 2 6 2 2 3 2 2" xfId="34520" xr:uid="{E6482C99-498E-42AB-BC38-3FF6B9816B86}"/>
    <cellStyle name="Saída 2 6 2 2 3 2 3" xfId="34521" xr:uid="{CE33DC8B-7322-42C4-8415-EA012FC38056}"/>
    <cellStyle name="Saída 2 6 2 2 3 2 4" xfId="34522" xr:uid="{B281D646-9B7B-47E1-95ED-8DFE7B4E6FB5}"/>
    <cellStyle name="Saída 2 6 2 2 3 2 5" xfId="34523" xr:uid="{A74F4D52-F78D-4F2C-88C9-265D8F3A3E8E}"/>
    <cellStyle name="Saída 2 6 2 2 3 3" xfId="34524" xr:uid="{DC6BD15F-5825-4AC1-B0E0-61124A2E37A9}"/>
    <cellStyle name="Saída 2 6 2 2 3 3 2" xfId="34525" xr:uid="{869B5097-FCD5-44CD-91CD-E6DD1DC524AA}"/>
    <cellStyle name="Saída 2 6 2 2 3 3 3" xfId="34526" xr:uid="{764486E4-ABD8-4D0A-89D0-9062D55712A1}"/>
    <cellStyle name="Saída 2 6 2 2 3 3 4" xfId="34527" xr:uid="{198F48DF-203C-4E51-A407-56F835C47F78}"/>
    <cellStyle name="Saída 2 6 2 2 3 3 5" xfId="34528" xr:uid="{D4100B8A-627E-47A9-A270-EA6EECDA410A}"/>
    <cellStyle name="Saída 2 6 2 2 3 4" xfId="34529" xr:uid="{458C21BC-2058-4798-9C1B-415BFE96151D}"/>
    <cellStyle name="Saída 2 6 2 2 3 4 2" xfId="34530" xr:uid="{F341F37D-F2F9-41AF-BA8B-E8ADFA972EAA}"/>
    <cellStyle name="Saída 2 6 2 2 3 4 3" xfId="34531" xr:uid="{D8C10D4E-AB2B-45A5-9CA3-F44F0BE3A655}"/>
    <cellStyle name="Saída 2 6 2 2 3 4 4" xfId="34532" xr:uid="{3479CDAF-BB41-44F5-B74E-4F16FA261A46}"/>
    <cellStyle name="Saída 2 6 2 2 3 4 5" xfId="34533" xr:uid="{FDFB0D15-5BF4-4C7F-86A2-C29496085B73}"/>
    <cellStyle name="Saída 2 6 2 2 3 5" xfId="34534" xr:uid="{733B34E4-D409-467C-94CA-67A91F539670}"/>
    <cellStyle name="Saída 2 6 2 2 3 5 2" xfId="34535" xr:uid="{7AE04861-2E4D-42B2-9904-A2862E5E212C}"/>
    <cellStyle name="Saída 2 6 2 2 3 5 3" xfId="34536" xr:uid="{FD3FB8D7-9B03-4207-B7E0-F6B039053B76}"/>
    <cellStyle name="Saída 2 6 2 2 3 5 4" xfId="34537" xr:uid="{D324AC11-046D-4D6E-A442-1247BF68EEF2}"/>
    <cellStyle name="Saída 2 6 2 2 3 5 5" xfId="34538" xr:uid="{6EF7BC60-ABAB-420D-B3E4-06A998236079}"/>
    <cellStyle name="Saída 2 6 2 2 3 6" xfId="34539" xr:uid="{4CC0EA31-93AB-4C1B-8866-5F9ED37A1D21}"/>
    <cellStyle name="Saída 2 6 2 2 3 6 2" xfId="34540" xr:uid="{52FE22E7-8C71-465D-B734-11C926094BDD}"/>
    <cellStyle name="Saída 2 6 2 2 3 6 3" xfId="34541" xr:uid="{4EFD19DF-7653-4814-92BB-D32026AF2803}"/>
    <cellStyle name="Saída 2 6 2 2 3 6 4" xfId="34542" xr:uid="{991842C5-FC92-4846-B89D-865FCA311934}"/>
    <cellStyle name="Saída 2 6 2 2 3 6 5" xfId="34543" xr:uid="{97C08402-4D61-4951-940B-210E83711526}"/>
    <cellStyle name="Saída 2 6 2 2 3 7" xfId="34544" xr:uid="{07721B3A-610B-4515-987B-C05F4622460B}"/>
    <cellStyle name="Saída 2 6 2 2 3 8" xfId="34545" xr:uid="{6AEDB2D3-807A-4CB5-AB9D-BB25A1F7C264}"/>
    <cellStyle name="Saída 2 6 2 2 3 9" xfId="34546" xr:uid="{B41ABC32-E1AB-402D-B581-17056DE21281}"/>
    <cellStyle name="Saída 2 6 2 2 4" xfId="34547" xr:uid="{A7B02A76-5EF7-4F6E-8BD1-16CD59973864}"/>
    <cellStyle name="Saída 2 6 2 2 4 10" xfId="34548" xr:uid="{EB823694-D08E-48B2-BEDC-4D4881F78F66}"/>
    <cellStyle name="Saída 2 6 2 2 4 11" xfId="34549" xr:uid="{1028B29C-56D9-427C-A431-0E16975132CD}"/>
    <cellStyle name="Saída 2 6 2 2 4 2" xfId="34550" xr:uid="{E9A1C580-5B02-4FAE-B0A1-B62C6496A049}"/>
    <cellStyle name="Saída 2 6 2 2 4 2 2" xfId="34551" xr:uid="{F751226F-121B-466A-8760-E3B21475CA6B}"/>
    <cellStyle name="Saída 2 6 2 2 4 2 3" xfId="34552" xr:uid="{6E5DA0C8-77B0-4AC2-A429-2873FDA579DD}"/>
    <cellStyle name="Saída 2 6 2 2 4 2 4" xfId="34553" xr:uid="{30AED6A5-9D17-42AB-AAAE-AA362F863F7C}"/>
    <cellStyle name="Saída 2 6 2 2 4 2 5" xfId="34554" xr:uid="{FA268BD8-F54B-4C28-9B45-81821F9F2C68}"/>
    <cellStyle name="Saída 2 6 2 2 4 3" xfId="34555" xr:uid="{238FAD3D-E1F9-41AE-9CAD-858446B655EF}"/>
    <cellStyle name="Saída 2 6 2 2 4 3 2" xfId="34556" xr:uid="{BCE2AFAC-9184-4AFD-8424-7C23E9D60E32}"/>
    <cellStyle name="Saída 2 6 2 2 4 3 3" xfId="34557" xr:uid="{6C6CC9A0-78D6-432E-9920-0FFC0C659BCC}"/>
    <cellStyle name="Saída 2 6 2 2 4 3 4" xfId="34558" xr:uid="{65C94ACF-1C4C-4D16-B1F2-7290927E8A6C}"/>
    <cellStyle name="Saída 2 6 2 2 4 3 5" xfId="34559" xr:uid="{7D59BE9D-157C-4B07-9CDF-9642421A8EA5}"/>
    <cellStyle name="Saída 2 6 2 2 4 4" xfId="34560" xr:uid="{B3321CB3-7F79-4231-9685-94EED9684D14}"/>
    <cellStyle name="Saída 2 6 2 2 4 4 2" xfId="34561" xr:uid="{FCD1D753-DBC8-4BC9-AFC1-B453A8A044CB}"/>
    <cellStyle name="Saída 2 6 2 2 4 4 3" xfId="34562" xr:uid="{5539F680-2173-47B4-BBE9-8BBB6B0C82A4}"/>
    <cellStyle name="Saída 2 6 2 2 4 4 4" xfId="34563" xr:uid="{D23E724B-A8E0-4BBC-B1AC-A41F1F382052}"/>
    <cellStyle name="Saída 2 6 2 2 4 4 5" xfId="34564" xr:uid="{39ADE109-8E2A-4248-8197-18475D7562A4}"/>
    <cellStyle name="Saída 2 6 2 2 4 5" xfId="34565" xr:uid="{1FA976D4-F0E4-4521-AB94-47250A7B4BDC}"/>
    <cellStyle name="Saída 2 6 2 2 4 5 2" xfId="34566" xr:uid="{0447618B-58EC-4B2E-95BB-A10B907742D9}"/>
    <cellStyle name="Saída 2 6 2 2 4 5 3" xfId="34567" xr:uid="{950ABEE8-B79B-4682-A32A-319051A6C871}"/>
    <cellStyle name="Saída 2 6 2 2 4 5 4" xfId="34568" xr:uid="{FF729323-1F54-4278-9AFB-DC3380607679}"/>
    <cellStyle name="Saída 2 6 2 2 4 5 5" xfId="34569" xr:uid="{98012E7D-0AA0-4BC5-AD98-C74622D7508A}"/>
    <cellStyle name="Saída 2 6 2 2 4 6" xfId="34570" xr:uid="{8B169687-B142-40EF-96B9-A3DCCEA3BD5E}"/>
    <cellStyle name="Saída 2 6 2 2 4 6 2" xfId="34571" xr:uid="{E9BA4E84-0C35-453A-A4A4-1F77C7E63B64}"/>
    <cellStyle name="Saída 2 6 2 2 4 6 3" xfId="34572" xr:uid="{43BB8C81-B9CF-4F3F-8727-20F803CC37FD}"/>
    <cellStyle name="Saída 2 6 2 2 4 6 4" xfId="34573" xr:uid="{5D44A60F-E415-4EC2-9909-5ACA9D1A4810}"/>
    <cellStyle name="Saída 2 6 2 2 4 6 5" xfId="34574" xr:uid="{825CFF41-99D1-4E50-8E73-BB8DAD42E4ED}"/>
    <cellStyle name="Saída 2 6 2 2 4 7" xfId="34575" xr:uid="{D453EB9F-9B5B-46A8-B35C-6DD8E4C103FF}"/>
    <cellStyle name="Saída 2 6 2 2 4 8" xfId="34576" xr:uid="{1889FCC0-F9A8-4D3D-817E-0B4431169C42}"/>
    <cellStyle name="Saída 2 6 2 2 4 9" xfId="34577" xr:uid="{5DCAA685-6165-4303-B606-9E8C97D89B60}"/>
    <cellStyle name="Saída 2 6 2 2 5" xfId="34578" xr:uid="{CF1308EE-D742-403B-BAA1-6B9D8476E485}"/>
    <cellStyle name="Saída 2 6 2 2 5 10" xfId="34579" xr:uid="{2310E50E-6C4A-440C-8DCC-10E3C77C197F}"/>
    <cellStyle name="Saída 2 6 2 2 5 11" xfId="34580" xr:uid="{6B6D2BB3-0E48-48D1-9CED-A5541EDA493E}"/>
    <cellStyle name="Saída 2 6 2 2 5 2" xfId="34581" xr:uid="{A145C09C-779A-455F-AA27-DEDECCD39C6D}"/>
    <cellStyle name="Saída 2 6 2 2 5 2 2" xfId="34582" xr:uid="{BD86DF3D-DD4A-4357-8289-FF368A0BD993}"/>
    <cellStyle name="Saída 2 6 2 2 5 2 3" xfId="34583" xr:uid="{9CE8E9B5-7A86-4D1B-AFB1-A0BC6412EBBF}"/>
    <cellStyle name="Saída 2 6 2 2 5 2 4" xfId="34584" xr:uid="{3E0C8CAE-36CA-455D-9B65-F6D579B055EC}"/>
    <cellStyle name="Saída 2 6 2 2 5 2 5" xfId="34585" xr:uid="{605D3D4B-3B11-44DC-A1D5-B95079C98D99}"/>
    <cellStyle name="Saída 2 6 2 2 5 3" xfId="34586" xr:uid="{2FAFCA91-3DA0-441B-B108-F09F85A000F6}"/>
    <cellStyle name="Saída 2 6 2 2 5 3 2" xfId="34587" xr:uid="{12C28F9E-6D94-4149-82AE-E1E058DE2270}"/>
    <cellStyle name="Saída 2 6 2 2 5 3 3" xfId="34588" xr:uid="{5B3404E7-F583-473C-A6AF-4DE0AB907607}"/>
    <cellStyle name="Saída 2 6 2 2 5 3 4" xfId="34589" xr:uid="{80F3A5A4-1E27-4412-BFCF-15D9658773D5}"/>
    <cellStyle name="Saída 2 6 2 2 5 3 5" xfId="34590" xr:uid="{8BE584E6-AC5E-4E59-9CE2-DEB3EE089D02}"/>
    <cellStyle name="Saída 2 6 2 2 5 4" xfId="34591" xr:uid="{F059579D-7114-4EEF-8A17-7CC908D6E223}"/>
    <cellStyle name="Saída 2 6 2 2 5 4 2" xfId="34592" xr:uid="{18500DF0-CB00-4F06-863A-50495031FD7C}"/>
    <cellStyle name="Saída 2 6 2 2 5 4 3" xfId="34593" xr:uid="{FA311B1E-ED84-4731-B7A7-532EF342D896}"/>
    <cellStyle name="Saída 2 6 2 2 5 4 4" xfId="34594" xr:uid="{A7C782F8-6FA6-4884-99EF-CAE057CCEF73}"/>
    <cellStyle name="Saída 2 6 2 2 5 4 5" xfId="34595" xr:uid="{2C3E3E89-8290-4CA0-81E2-F23CBB6EB6CC}"/>
    <cellStyle name="Saída 2 6 2 2 5 5" xfId="34596" xr:uid="{BFFE25FD-E014-4C02-AD30-40EBE4733E47}"/>
    <cellStyle name="Saída 2 6 2 2 5 5 2" xfId="34597" xr:uid="{E46FCE76-0F22-4922-BF5A-A84D48E2256A}"/>
    <cellStyle name="Saída 2 6 2 2 5 5 3" xfId="34598" xr:uid="{FFD2FC38-A059-4722-919B-E48FA4A84F93}"/>
    <cellStyle name="Saída 2 6 2 2 5 5 4" xfId="34599" xr:uid="{6BCBB955-EAFB-4B47-B778-98D4F093C391}"/>
    <cellStyle name="Saída 2 6 2 2 5 5 5" xfId="34600" xr:uid="{90381A06-AD56-4F90-A3CF-F7968E3740C7}"/>
    <cellStyle name="Saída 2 6 2 2 5 6" xfId="34601" xr:uid="{C03EB029-966D-4189-85D9-451660F73257}"/>
    <cellStyle name="Saída 2 6 2 2 5 6 2" xfId="34602" xr:uid="{F478F796-77A8-412A-B82F-994C842FD2EE}"/>
    <cellStyle name="Saída 2 6 2 2 5 6 3" xfId="34603" xr:uid="{077C9E05-3B8F-4C56-B358-44D330550FFA}"/>
    <cellStyle name="Saída 2 6 2 2 5 6 4" xfId="34604" xr:uid="{7768EFB3-B032-4895-8F86-52A29B0D7D0D}"/>
    <cellStyle name="Saída 2 6 2 2 5 6 5" xfId="34605" xr:uid="{0E4135D3-280E-4E3F-85EE-F65A9160CA29}"/>
    <cellStyle name="Saída 2 6 2 2 5 7" xfId="34606" xr:uid="{4CD3D9F4-1CA6-498F-86BC-0ACB1C74C4FC}"/>
    <cellStyle name="Saída 2 6 2 2 5 8" xfId="34607" xr:uid="{1C1752FB-4CDF-4D7E-B871-CB5238A50323}"/>
    <cellStyle name="Saída 2 6 2 2 5 9" xfId="34608" xr:uid="{B2C210C2-D195-47AC-BCE5-DC1F05BD172F}"/>
    <cellStyle name="Saída 2 6 2 2 6" xfId="34609" xr:uid="{53DB6F8E-8630-45A3-AD87-6452F29F0EF7}"/>
    <cellStyle name="Saída 2 6 2 2 6 2" xfId="34610" xr:uid="{0FE97E48-8878-401C-815F-0665C260F074}"/>
    <cellStyle name="Saída 2 6 2 2 6 3" xfId="34611" xr:uid="{CE17C32E-4DAE-4AEC-854E-9C10FC82C7F2}"/>
    <cellStyle name="Saída 2 6 2 2 6 4" xfId="34612" xr:uid="{1D25CA5B-986E-44B6-BE6A-2CB4E73350CD}"/>
    <cellStyle name="Saída 2 6 2 2 6 5" xfId="34613" xr:uid="{F5370D56-F4D3-4EA2-9CCB-84C4679F8498}"/>
    <cellStyle name="Saída 2 6 2 2 7" xfId="34614" xr:uid="{B2AAB61A-4814-48F8-9AA6-E1A2C0944369}"/>
    <cellStyle name="Saída 2 6 2 2 7 2" xfId="34615" xr:uid="{84724CD1-E68B-45C7-B3AD-67AC32A3062F}"/>
    <cellStyle name="Saída 2 6 2 2 7 3" xfId="34616" xr:uid="{47D27155-E9E2-42FA-A756-FEC5A29BA35A}"/>
    <cellStyle name="Saída 2 6 2 2 7 4" xfId="34617" xr:uid="{7310AB62-DC3E-4796-8C1B-E4662B0C78E3}"/>
    <cellStyle name="Saída 2 6 2 2 7 5" xfId="34618" xr:uid="{4D63B2EA-9579-4330-8EAF-6F0D578A9F06}"/>
    <cellStyle name="Saída 2 6 2 2 8" xfId="34619" xr:uid="{971980E4-2BC3-4C07-9826-949C2C13F77B}"/>
    <cellStyle name="Saída 2 6 2 2 8 2" xfId="34620" xr:uid="{6D756DF9-DE67-4EBD-B12A-AE34202E21A7}"/>
    <cellStyle name="Saída 2 6 2 2 8 3" xfId="34621" xr:uid="{5751668C-3E24-460E-9510-A846FA79D4E4}"/>
    <cellStyle name="Saída 2 6 2 2 8 4" xfId="34622" xr:uid="{A6DCAD88-9EA5-4D2B-BDB1-200AC2211CC1}"/>
    <cellStyle name="Saída 2 6 2 2 8 5" xfId="34623" xr:uid="{64064BEC-CA98-40E1-B3FD-B1415F4EE575}"/>
    <cellStyle name="Saída 2 6 2 2 9" xfId="34624" xr:uid="{A0C6A87E-E447-4592-BEC5-841BCB27EEDA}"/>
    <cellStyle name="Saída 2 6 2 2 9 2" xfId="34625" xr:uid="{8E9B31F6-1E87-44BC-A331-2F5CEEEA91AA}"/>
    <cellStyle name="Saída 2 6 2 2 9 3" xfId="34626" xr:uid="{21DD7B90-C5F8-4FE0-BF78-BF3707F52BFE}"/>
    <cellStyle name="Saída 2 6 2 2 9 4" xfId="34627" xr:uid="{D9549E25-B2B0-4BA1-B058-BBEA3C437534}"/>
    <cellStyle name="Saída 2 6 2 2 9 5" xfId="34628" xr:uid="{A16E0777-1459-444B-8A55-499D23E0FBA5}"/>
    <cellStyle name="Saída 2 6 2 3" xfId="1060" xr:uid="{68D7F182-9BD0-4508-B889-2DD6DE571DB7}"/>
    <cellStyle name="Saída 2 6 2 3 10" xfId="34629" xr:uid="{42CB4D30-4C39-4F2B-9ADD-BDEAE7687ABD}"/>
    <cellStyle name="Saída 2 6 2 3 11" xfId="34630" xr:uid="{335E1FB4-F448-4F89-B1BB-621B7EA0A6A8}"/>
    <cellStyle name="Saída 2 6 2 3 12" xfId="34631" xr:uid="{52CA6859-B622-4FD5-8B82-1CE3AC0C4A80}"/>
    <cellStyle name="Saída 2 6 2 3 13" xfId="34632" xr:uid="{D7E8B42E-9FA2-4468-A0EB-ECE5ACB8F83C}"/>
    <cellStyle name="Saída 2 6 2 3 14" xfId="34633" xr:uid="{677CE265-A020-4BCF-9D8B-FDF61DDB0139}"/>
    <cellStyle name="Saída 2 6 2 3 15" xfId="34634" xr:uid="{772A5E82-86F4-4719-AD59-781B52637C0D}"/>
    <cellStyle name="Saída 2 6 2 3 2" xfId="34635" xr:uid="{A0EB3DF6-B7E5-44A2-9B37-0DF3EE5B7FCE}"/>
    <cellStyle name="Saída 2 6 2 3 2 10" xfId="34636" xr:uid="{6E922E8E-F3C1-4211-B844-842A0F9170A7}"/>
    <cellStyle name="Saída 2 6 2 3 2 11" xfId="34637" xr:uid="{9FC8BC5B-0E20-46C4-BB5B-679C41AD272B}"/>
    <cellStyle name="Saída 2 6 2 3 2 2" xfId="34638" xr:uid="{061F6046-1360-4DE6-902A-231A8B99EABF}"/>
    <cellStyle name="Saída 2 6 2 3 2 2 2" xfId="34639" xr:uid="{6DB1741F-84C5-4184-848A-472BD9629079}"/>
    <cellStyle name="Saída 2 6 2 3 2 2 3" xfId="34640" xr:uid="{59382A81-2D02-44A3-96A6-9D8A4F85E83B}"/>
    <cellStyle name="Saída 2 6 2 3 2 2 4" xfId="34641" xr:uid="{4099D3D7-2806-4C9E-A70B-A3578DFCD208}"/>
    <cellStyle name="Saída 2 6 2 3 2 2 5" xfId="34642" xr:uid="{61F0A4BE-EAD5-46EA-8B58-2852F809E0E3}"/>
    <cellStyle name="Saída 2 6 2 3 2 3" xfId="34643" xr:uid="{212FC545-DDF5-45A8-AE3D-3039432E75CF}"/>
    <cellStyle name="Saída 2 6 2 3 2 3 2" xfId="34644" xr:uid="{29131145-7D9E-459F-8BF6-045EAC0546CF}"/>
    <cellStyle name="Saída 2 6 2 3 2 3 3" xfId="34645" xr:uid="{B09F6563-7957-4D40-BB1B-7CCFF1EBAB6F}"/>
    <cellStyle name="Saída 2 6 2 3 2 3 4" xfId="34646" xr:uid="{8025FF0B-228C-4EA2-8CB5-D0D40268A605}"/>
    <cellStyle name="Saída 2 6 2 3 2 3 5" xfId="34647" xr:uid="{85E3ABEF-CFBC-48DC-BBA7-B63386797714}"/>
    <cellStyle name="Saída 2 6 2 3 2 4" xfId="34648" xr:uid="{8BC6411C-4551-42BC-B3C8-4F85E8D339AB}"/>
    <cellStyle name="Saída 2 6 2 3 2 4 2" xfId="34649" xr:uid="{A8C582BF-F4F9-49E1-8EB9-A21F91604E34}"/>
    <cellStyle name="Saída 2 6 2 3 2 4 3" xfId="34650" xr:uid="{8F2F0D76-42F7-45DF-811C-DED110810154}"/>
    <cellStyle name="Saída 2 6 2 3 2 4 4" xfId="34651" xr:uid="{90DE0F38-95DA-41FE-821D-BC71E9927315}"/>
    <cellStyle name="Saída 2 6 2 3 2 4 5" xfId="34652" xr:uid="{50BA1DC4-123B-4284-A284-1BB2A88E41E2}"/>
    <cellStyle name="Saída 2 6 2 3 2 5" xfId="34653" xr:uid="{CE357021-B0E3-438F-8144-858D34F9EE57}"/>
    <cellStyle name="Saída 2 6 2 3 2 5 2" xfId="34654" xr:uid="{26B20740-F27A-4E73-B157-88BDC0D2F948}"/>
    <cellStyle name="Saída 2 6 2 3 2 5 3" xfId="34655" xr:uid="{C06A98F4-CE0F-48D8-8899-8C810E0BE7AF}"/>
    <cellStyle name="Saída 2 6 2 3 2 5 4" xfId="34656" xr:uid="{0C616596-8BAF-4AA7-9D1E-57736014773C}"/>
    <cellStyle name="Saída 2 6 2 3 2 5 5" xfId="34657" xr:uid="{51EC0B1A-080A-4645-BDE4-C73AC4111862}"/>
    <cellStyle name="Saída 2 6 2 3 2 6" xfId="34658" xr:uid="{63777154-79BC-4752-A665-D066729597E9}"/>
    <cellStyle name="Saída 2 6 2 3 2 6 2" xfId="34659" xr:uid="{6722ABAD-57FD-4114-AC69-C8B5F63650FF}"/>
    <cellStyle name="Saída 2 6 2 3 2 6 3" xfId="34660" xr:uid="{792B19AC-B2AC-494B-BCDD-933355C92B98}"/>
    <cellStyle name="Saída 2 6 2 3 2 6 4" xfId="34661" xr:uid="{4929CF81-61D4-44BC-BBC7-2D52AEE8A7D4}"/>
    <cellStyle name="Saída 2 6 2 3 2 6 5" xfId="34662" xr:uid="{339A56FE-6546-492B-AAA9-D9CB8F226F50}"/>
    <cellStyle name="Saída 2 6 2 3 2 7" xfId="34663" xr:uid="{A6C50A4B-B16E-469B-9FC4-6FAD718ED4E9}"/>
    <cellStyle name="Saída 2 6 2 3 2 8" xfId="34664" xr:uid="{AF6AC5D4-3422-4494-BBF8-36577CCBF077}"/>
    <cellStyle name="Saída 2 6 2 3 2 9" xfId="34665" xr:uid="{4258B283-546E-4422-8ABA-935A406ED4C9}"/>
    <cellStyle name="Saída 2 6 2 3 3" xfId="34666" xr:uid="{6D72D8BD-2C40-42F3-BE8A-13841F3317AB}"/>
    <cellStyle name="Saída 2 6 2 3 3 10" xfId="34667" xr:uid="{5E2E8F45-B070-4DDD-BBEC-4B07FFAE62F2}"/>
    <cellStyle name="Saída 2 6 2 3 3 11" xfId="34668" xr:uid="{5243E653-BFE9-4ECD-9081-69636AC0B892}"/>
    <cellStyle name="Saída 2 6 2 3 3 2" xfId="34669" xr:uid="{D2670F3C-6E44-46D8-A621-788BE6904D45}"/>
    <cellStyle name="Saída 2 6 2 3 3 2 2" xfId="34670" xr:uid="{8592A46D-23C8-487C-B7C2-93A61BA4E173}"/>
    <cellStyle name="Saída 2 6 2 3 3 2 3" xfId="34671" xr:uid="{1E834613-2A1F-4165-B2C9-69A9C1004D1F}"/>
    <cellStyle name="Saída 2 6 2 3 3 2 4" xfId="34672" xr:uid="{91915DC1-C1C0-4EE3-B2DF-CC90D77A5339}"/>
    <cellStyle name="Saída 2 6 2 3 3 2 5" xfId="34673" xr:uid="{5F4CAFA7-E8D4-49CE-BF27-42B384DBEC57}"/>
    <cellStyle name="Saída 2 6 2 3 3 3" xfId="34674" xr:uid="{CAC04E40-7CF3-4775-9632-5852BE099D77}"/>
    <cellStyle name="Saída 2 6 2 3 3 3 2" xfId="34675" xr:uid="{F37E8673-4C03-4A9F-A365-0E78F381CB39}"/>
    <cellStyle name="Saída 2 6 2 3 3 3 3" xfId="34676" xr:uid="{EC0FA95E-8EE2-4AF5-8C09-81C895A8F4F8}"/>
    <cellStyle name="Saída 2 6 2 3 3 3 4" xfId="34677" xr:uid="{6AC5DFDC-6B75-400C-8945-17F10D697219}"/>
    <cellStyle name="Saída 2 6 2 3 3 3 5" xfId="34678" xr:uid="{DEB01D0C-3DDD-4250-B0DF-DEA8F0AC3BF4}"/>
    <cellStyle name="Saída 2 6 2 3 3 4" xfId="34679" xr:uid="{14965004-A1DB-4F04-83FE-1B937C515009}"/>
    <cellStyle name="Saída 2 6 2 3 3 4 2" xfId="34680" xr:uid="{2BC9A8E3-5B36-4535-9C39-869890014DFD}"/>
    <cellStyle name="Saída 2 6 2 3 3 4 3" xfId="34681" xr:uid="{73E3A51F-C945-44B9-A2B8-88E5B1994419}"/>
    <cellStyle name="Saída 2 6 2 3 3 4 4" xfId="34682" xr:uid="{A8132A9D-AC17-4A19-8705-3FA1E758FC1E}"/>
    <cellStyle name="Saída 2 6 2 3 3 4 5" xfId="34683" xr:uid="{717066AD-FCDA-4D13-956F-11B29BD6FAE1}"/>
    <cellStyle name="Saída 2 6 2 3 3 5" xfId="34684" xr:uid="{2143C3A8-000D-4B13-95AE-3B64854E5D9B}"/>
    <cellStyle name="Saída 2 6 2 3 3 5 2" xfId="34685" xr:uid="{077514C3-78F0-4B25-B217-E4E2389B44F5}"/>
    <cellStyle name="Saída 2 6 2 3 3 5 3" xfId="34686" xr:uid="{C5844D43-9035-4CC6-9EFB-05F835A40744}"/>
    <cellStyle name="Saída 2 6 2 3 3 5 4" xfId="34687" xr:uid="{FD958786-218C-4A66-8D59-C3C6A759D355}"/>
    <cellStyle name="Saída 2 6 2 3 3 5 5" xfId="34688" xr:uid="{223E014E-8D12-4D99-8071-9A300CF853E4}"/>
    <cellStyle name="Saída 2 6 2 3 3 6" xfId="34689" xr:uid="{DF17F23B-C99A-4086-B2D3-B2D253C5B98B}"/>
    <cellStyle name="Saída 2 6 2 3 3 6 2" xfId="34690" xr:uid="{9283F10E-3DEB-4CD6-8EE3-EA33D0F838BD}"/>
    <cellStyle name="Saída 2 6 2 3 3 6 3" xfId="34691" xr:uid="{76FA290C-6FC9-40A0-82E5-BE77C5FE9FB4}"/>
    <cellStyle name="Saída 2 6 2 3 3 6 4" xfId="34692" xr:uid="{28C9B0A2-8466-4D24-A4C8-5B1CB9533377}"/>
    <cellStyle name="Saída 2 6 2 3 3 6 5" xfId="34693" xr:uid="{8BEFF442-592A-4EB6-9A39-A14B1AD94F3E}"/>
    <cellStyle name="Saída 2 6 2 3 3 7" xfId="34694" xr:uid="{DB2FE879-14C8-4123-BAC6-283FC3479C34}"/>
    <cellStyle name="Saída 2 6 2 3 3 8" xfId="34695" xr:uid="{B3486371-48E6-4DE7-8850-30443AAD9258}"/>
    <cellStyle name="Saída 2 6 2 3 3 9" xfId="34696" xr:uid="{AD43C677-D6D2-4F5A-A3A7-F612F3A3DFE8}"/>
    <cellStyle name="Saída 2 6 2 3 4" xfId="34697" xr:uid="{BB4CBEA9-D01D-49D6-B85A-229D5F5714B2}"/>
    <cellStyle name="Saída 2 6 2 3 4 2" xfId="34698" xr:uid="{BC96B5E9-7088-48EB-9942-2BC6CEC7A201}"/>
    <cellStyle name="Saída 2 6 2 3 4 3" xfId="34699" xr:uid="{0AAF236D-D440-49E2-BDB9-63D578A6CA99}"/>
    <cellStyle name="Saída 2 6 2 3 4 4" xfId="34700" xr:uid="{C05F0936-1711-4912-98C4-6CCAD8F5F524}"/>
    <cellStyle name="Saída 2 6 2 3 4 5" xfId="34701" xr:uid="{A2143382-4DEF-410B-BCD6-E15BCEFAC1D5}"/>
    <cellStyle name="Saída 2 6 2 3 5" xfId="34702" xr:uid="{A9A7FA3E-7A29-43AD-AFA5-A7BD85C43C23}"/>
    <cellStyle name="Saída 2 6 2 3 5 2" xfId="34703" xr:uid="{36EA8144-CAEE-4049-AA06-7A64A0C6B4B8}"/>
    <cellStyle name="Saída 2 6 2 3 5 3" xfId="34704" xr:uid="{A529C4F8-D507-431A-A221-A2758F07ED32}"/>
    <cellStyle name="Saída 2 6 2 3 5 4" xfId="34705" xr:uid="{67C78FAE-E1A1-45EA-94F5-A19429EDFA27}"/>
    <cellStyle name="Saída 2 6 2 3 5 5" xfId="34706" xr:uid="{FC8C9E33-0FC8-4DB8-BB2F-464ADB175FDE}"/>
    <cellStyle name="Saída 2 6 2 3 6" xfId="34707" xr:uid="{451F0C20-5A3A-40D3-A704-65CE0E51DBBB}"/>
    <cellStyle name="Saída 2 6 2 3 6 2" xfId="34708" xr:uid="{47DC6B2B-66EB-4C59-8E60-2A7C78773EC0}"/>
    <cellStyle name="Saída 2 6 2 3 6 3" xfId="34709" xr:uid="{1F9A3CBF-DF6E-4181-854C-3755FAD28D5F}"/>
    <cellStyle name="Saída 2 6 2 3 6 4" xfId="34710" xr:uid="{752B0735-32B0-40FD-A117-EA11A41774C9}"/>
    <cellStyle name="Saída 2 6 2 3 6 5" xfId="34711" xr:uid="{8DAB2EF6-585E-4ABC-AB6A-BBD444C8C270}"/>
    <cellStyle name="Saída 2 6 2 3 7" xfId="34712" xr:uid="{9E37CEC8-AB54-475E-BACB-E799636F8BA1}"/>
    <cellStyle name="Saída 2 6 2 3 7 2" xfId="34713" xr:uid="{663C07A7-B3A1-4541-A1EA-BC5226BADEFF}"/>
    <cellStyle name="Saída 2 6 2 3 7 3" xfId="34714" xr:uid="{980CA1FE-2AAA-47C0-95A4-00B43C4B047B}"/>
    <cellStyle name="Saída 2 6 2 3 7 4" xfId="34715" xr:uid="{B0DE93F3-AED2-4DC3-9B1E-B4BBB9A36592}"/>
    <cellStyle name="Saída 2 6 2 3 7 5" xfId="34716" xr:uid="{971F07B8-8CF4-44C0-831E-4385FF7B377C}"/>
    <cellStyle name="Saída 2 6 2 3 8" xfId="34717" xr:uid="{D02E7A8B-7253-4921-BD29-029ECD645A12}"/>
    <cellStyle name="Saída 2 6 2 3 8 2" xfId="34718" xr:uid="{E9C1464F-198F-4CF5-A1D0-740EAAB72768}"/>
    <cellStyle name="Saída 2 6 2 3 8 3" xfId="34719" xr:uid="{CCB442AB-AA33-45F7-8ADE-9D20AA53BB8D}"/>
    <cellStyle name="Saída 2 6 2 3 8 4" xfId="34720" xr:uid="{CDAB6ABD-880A-44DD-BDA8-2779CF945D89}"/>
    <cellStyle name="Saída 2 6 2 3 8 5" xfId="34721" xr:uid="{B233DCB4-DA55-4D49-9CF4-0A6514F5D1F8}"/>
    <cellStyle name="Saída 2 6 2 3 9" xfId="34722" xr:uid="{962E093A-FECF-4FB9-9FA5-BE765801CD6E}"/>
    <cellStyle name="Saída 2 6 2 4" xfId="34723" xr:uid="{CC9E9398-A9E7-49C1-BD50-764D602C44EE}"/>
    <cellStyle name="Saída 2 6 2 4 10" xfId="34724" xr:uid="{2A64639C-AA3B-4B16-A3C9-081D038287A7}"/>
    <cellStyle name="Saída 2 6 2 4 11" xfId="34725" xr:uid="{460E8B5A-0897-42C4-98E0-0092B86303D8}"/>
    <cellStyle name="Saída 2 6 2 4 2" xfId="34726" xr:uid="{6427A1B8-58B2-4929-9A85-B06617AD6E3F}"/>
    <cellStyle name="Saída 2 6 2 4 2 2" xfId="34727" xr:uid="{5C00522E-3A5E-4B5D-BFC8-D65E7D4CD176}"/>
    <cellStyle name="Saída 2 6 2 4 2 3" xfId="34728" xr:uid="{DF8BC969-0A9E-44E8-9DC2-36765FFFFC1F}"/>
    <cellStyle name="Saída 2 6 2 4 2 4" xfId="34729" xr:uid="{55565C74-82FC-4485-ACD9-D2D3C2282683}"/>
    <cellStyle name="Saída 2 6 2 4 2 5" xfId="34730" xr:uid="{AFAEE0E4-7365-45FB-B80B-FC79FB88B59E}"/>
    <cellStyle name="Saída 2 6 2 4 3" xfId="34731" xr:uid="{A047E776-778C-4912-8820-3E4DE7938605}"/>
    <cellStyle name="Saída 2 6 2 4 3 2" xfId="34732" xr:uid="{E36DACA8-195C-4038-8584-808900DAE75D}"/>
    <cellStyle name="Saída 2 6 2 4 3 3" xfId="34733" xr:uid="{8076B4F2-3B1C-4A28-BEA1-C994CDD62A52}"/>
    <cellStyle name="Saída 2 6 2 4 3 4" xfId="34734" xr:uid="{EA82F64B-4492-4E5A-ADA8-31B13F55EE15}"/>
    <cellStyle name="Saída 2 6 2 4 3 5" xfId="34735" xr:uid="{F473C2B7-04B7-454A-82F5-AEDB71EC056C}"/>
    <cellStyle name="Saída 2 6 2 4 4" xfId="34736" xr:uid="{E5DC6AC3-E549-4500-B564-C5870C6D23F3}"/>
    <cellStyle name="Saída 2 6 2 4 4 2" xfId="34737" xr:uid="{567135BD-ED19-48FA-9BBC-FB2E62156793}"/>
    <cellStyle name="Saída 2 6 2 4 4 3" xfId="34738" xr:uid="{B34C447D-0E12-459E-835C-4FC3C18D051F}"/>
    <cellStyle name="Saída 2 6 2 4 4 4" xfId="34739" xr:uid="{0E12D999-ACA8-4963-9F50-6A0831CEFCAB}"/>
    <cellStyle name="Saída 2 6 2 4 4 5" xfId="34740" xr:uid="{65A2FEDD-9305-4FB4-A67D-412B80A8DBCE}"/>
    <cellStyle name="Saída 2 6 2 4 5" xfId="34741" xr:uid="{DF938D0A-0AB7-4488-9AA1-A1A16940A76C}"/>
    <cellStyle name="Saída 2 6 2 4 5 2" xfId="34742" xr:uid="{9DBD6827-6DAF-4DF9-B59A-E279F528477F}"/>
    <cellStyle name="Saída 2 6 2 4 5 3" xfId="34743" xr:uid="{D0D782FC-F7DB-4807-8E86-65E0530126FC}"/>
    <cellStyle name="Saída 2 6 2 4 5 4" xfId="34744" xr:uid="{5839C6A2-52A1-48A4-872C-1896A00D9ED2}"/>
    <cellStyle name="Saída 2 6 2 4 5 5" xfId="34745" xr:uid="{C29D570D-96CE-497F-8D16-5DBA8D3E338B}"/>
    <cellStyle name="Saída 2 6 2 4 6" xfId="34746" xr:uid="{35D0DEDD-53FC-4901-9412-A3D22F5F1BD2}"/>
    <cellStyle name="Saída 2 6 2 4 6 2" xfId="34747" xr:uid="{96C74C07-AFF3-4156-A6C5-AE789F7F3A75}"/>
    <cellStyle name="Saída 2 6 2 4 6 3" xfId="34748" xr:uid="{1EFFD96C-723A-4196-B5CB-1D4DBA8CCFF9}"/>
    <cellStyle name="Saída 2 6 2 4 6 4" xfId="34749" xr:uid="{E94A04B4-1FD3-4F1E-BCD7-E4381E73A842}"/>
    <cellStyle name="Saída 2 6 2 4 6 5" xfId="34750" xr:uid="{D892A109-1532-44C6-8644-86223EF4DD41}"/>
    <cellStyle name="Saída 2 6 2 4 7" xfId="34751" xr:uid="{0FA08A4D-135E-40C3-B2E9-2EBE8A75E753}"/>
    <cellStyle name="Saída 2 6 2 4 8" xfId="34752" xr:uid="{D5184DF5-E320-42BC-8081-88A3C7CBEA3F}"/>
    <cellStyle name="Saída 2 6 2 4 9" xfId="34753" xr:uid="{070DB15D-BBCF-4DCC-9201-777B88DC1015}"/>
    <cellStyle name="Saída 2 6 2 5" xfId="34754" xr:uid="{98C2C4C6-7256-480B-83D4-1739807F6C22}"/>
    <cellStyle name="Saída 2 6 2 5 10" xfId="34755" xr:uid="{F1E29468-AD25-4212-B704-07893B57CE0E}"/>
    <cellStyle name="Saída 2 6 2 5 11" xfId="34756" xr:uid="{AFCF8B87-4564-4EEC-8FE1-4BFC505E2262}"/>
    <cellStyle name="Saída 2 6 2 5 2" xfId="34757" xr:uid="{19CB5A19-77F5-49C7-9FF8-2C167DC19F4C}"/>
    <cellStyle name="Saída 2 6 2 5 2 2" xfId="34758" xr:uid="{C650F21E-C6DF-4FD5-98E4-789AE2BF2C03}"/>
    <cellStyle name="Saída 2 6 2 5 2 3" xfId="34759" xr:uid="{A30BC605-9704-4FCE-9E83-BB838F0CF5F9}"/>
    <cellStyle name="Saída 2 6 2 5 2 4" xfId="34760" xr:uid="{E2E1F830-D20F-4E26-8F69-3B1C616BDC2B}"/>
    <cellStyle name="Saída 2 6 2 5 2 5" xfId="34761" xr:uid="{F8791FD3-5008-48C1-96AB-E4F5195DA014}"/>
    <cellStyle name="Saída 2 6 2 5 3" xfId="34762" xr:uid="{4566A9AC-4183-4EF5-A3C0-9EC2F113C529}"/>
    <cellStyle name="Saída 2 6 2 5 3 2" xfId="34763" xr:uid="{5774ED49-18C6-4D81-9FD7-60B4EEE5554C}"/>
    <cellStyle name="Saída 2 6 2 5 3 3" xfId="34764" xr:uid="{90CF1205-DE0D-4621-8E01-1BDFDFAA6740}"/>
    <cellStyle name="Saída 2 6 2 5 3 4" xfId="34765" xr:uid="{599ABE59-94B6-4371-B9BD-E496134763AA}"/>
    <cellStyle name="Saída 2 6 2 5 3 5" xfId="34766" xr:uid="{11666898-90AF-46F1-A059-F8B46DC87499}"/>
    <cellStyle name="Saída 2 6 2 5 4" xfId="34767" xr:uid="{E190B7D7-299F-4E3D-8298-847456DF941F}"/>
    <cellStyle name="Saída 2 6 2 5 4 2" xfId="34768" xr:uid="{DF03FCA9-613B-4E44-B689-4BBEBF404750}"/>
    <cellStyle name="Saída 2 6 2 5 4 3" xfId="34769" xr:uid="{CA4CC0D0-DEAF-453B-9B7D-EBF07DDB45C1}"/>
    <cellStyle name="Saída 2 6 2 5 4 4" xfId="34770" xr:uid="{C215376A-253A-49F0-AE4C-A994250C0D03}"/>
    <cellStyle name="Saída 2 6 2 5 4 5" xfId="34771" xr:uid="{F9E3105C-0868-4BC2-B7C8-EF91F035D120}"/>
    <cellStyle name="Saída 2 6 2 5 5" xfId="34772" xr:uid="{DF8C49B4-4513-4A28-B34D-061EF9C0682F}"/>
    <cellStyle name="Saída 2 6 2 5 5 2" xfId="34773" xr:uid="{BE7B0068-F6C4-4C75-8B1F-CB41D124F29F}"/>
    <cellStyle name="Saída 2 6 2 5 5 3" xfId="34774" xr:uid="{1430B99D-0B7A-4FE8-A4A8-E3706707E2A4}"/>
    <cellStyle name="Saída 2 6 2 5 5 4" xfId="34775" xr:uid="{99B00A1C-793C-4727-9C2A-45B81F1D3993}"/>
    <cellStyle name="Saída 2 6 2 5 5 5" xfId="34776" xr:uid="{1D5F8490-EA29-485C-B6CD-08C64F0ECFED}"/>
    <cellStyle name="Saída 2 6 2 5 6" xfId="34777" xr:uid="{7837D058-C76D-4F3B-B1F2-6B39A493D09A}"/>
    <cellStyle name="Saída 2 6 2 5 6 2" xfId="34778" xr:uid="{A990AC98-06A7-406A-AC24-60485D0FB977}"/>
    <cellStyle name="Saída 2 6 2 5 6 3" xfId="34779" xr:uid="{C57A371C-2340-46DC-AE38-7F0F20A99DB3}"/>
    <cellStyle name="Saída 2 6 2 5 6 4" xfId="34780" xr:uid="{4FF02D3B-355C-4FCA-9622-0CF7197FB856}"/>
    <cellStyle name="Saída 2 6 2 5 6 5" xfId="34781" xr:uid="{7BB17A26-6423-49BD-AA60-9110F1A6B87F}"/>
    <cellStyle name="Saída 2 6 2 5 7" xfId="34782" xr:uid="{4C2F16FF-B9C4-4F3B-84FD-EF37CAAB7400}"/>
    <cellStyle name="Saída 2 6 2 5 8" xfId="34783" xr:uid="{00CD8D9E-EE44-4E1A-9E34-54506D454884}"/>
    <cellStyle name="Saída 2 6 2 5 9" xfId="34784" xr:uid="{F034A732-C72C-4512-A8C0-138BC3CF5723}"/>
    <cellStyle name="Saída 2 6 2 6" xfId="34785" xr:uid="{A1A282E1-2D7D-4899-9873-E98075B12102}"/>
    <cellStyle name="Saída 2 6 2 6 10" xfId="34786" xr:uid="{65D8DCBF-3EFB-4288-9990-D1F9105FE71B}"/>
    <cellStyle name="Saída 2 6 2 6 11" xfId="34787" xr:uid="{58CC29EA-BB75-4948-9DEF-8A3E4A0B090E}"/>
    <cellStyle name="Saída 2 6 2 6 2" xfId="34788" xr:uid="{1582EC9E-C38D-4E75-9C83-7CA8F22ED6A0}"/>
    <cellStyle name="Saída 2 6 2 6 2 2" xfId="34789" xr:uid="{7E2B11D0-0D44-4F08-BC7B-CDA3AF42437D}"/>
    <cellStyle name="Saída 2 6 2 6 2 3" xfId="34790" xr:uid="{912B5C09-7209-46D7-8A38-A652C983FA68}"/>
    <cellStyle name="Saída 2 6 2 6 2 4" xfId="34791" xr:uid="{9CFC0C2A-62BE-4BC7-B76B-C3FCDDF9A1B2}"/>
    <cellStyle name="Saída 2 6 2 6 2 5" xfId="34792" xr:uid="{C7AC2EC9-319B-42A9-95C3-8612B3724F72}"/>
    <cellStyle name="Saída 2 6 2 6 3" xfId="34793" xr:uid="{00262599-DA7B-4A2E-A973-082337BEE1F4}"/>
    <cellStyle name="Saída 2 6 2 6 3 2" xfId="34794" xr:uid="{EBF23417-283E-424E-A795-D25C4E52295E}"/>
    <cellStyle name="Saída 2 6 2 6 3 3" xfId="34795" xr:uid="{6B093147-CF37-49FF-BC97-CF934ECA94FF}"/>
    <cellStyle name="Saída 2 6 2 6 3 4" xfId="34796" xr:uid="{F3A3D366-F9DC-4A87-AF98-7F6348B309D3}"/>
    <cellStyle name="Saída 2 6 2 6 3 5" xfId="34797" xr:uid="{7EAAD380-7ADA-465F-A2F3-62069F6D8E21}"/>
    <cellStyle name="Saída 2 6 2 6 4" xfId="34798" xr:uid="{B94F7CD1-DE61-4074-AF78-C8DB13818AB9}"/>
    <cellStyle name="Saída 2 6 2 6 4 2" xfId="34799" xr:uid="{A2A015B4-22CD-49DA-85AB-811CB005C790}"/>
    <cellStyle name="Saída 2 6 2 6 4 3" xfId="34800" xr:uid="{27E67296-FAB5-4049-B94F-CF9C8A48445B}"/>
    <cellStyle name="Saída 2 6 2 6 4 4" xfId="34801" xr:uid="{B48E5B08-93C7-458B-8A50-2C49715121A7}"/>
    <cellStyle name="Saída 2 6 2 6 4 5" xfId="34802" xr:uid="{EAEB03D3-7021-4D48-94A5-A556C12626DC}"/>
    <cellStyle name="Saída 2 6 2 6 5" xfId="34803" xr:uid="{253D5230-1D6D-42D8-B72A-33854DB8B16C}"/>
    <cellStyle name="Saída 2 6 2 6 5 2" xfId="34804" xr:uid="{58B030CD-785C-4F9F-A181-D4F9E6089AC0}"/>
    <cellStyle name="Saída 2 6 2 6 5 3" xfId="34805" xr:uid="{5C2AC48F-6225-4004-90D4-9FB50773B2CD}"/>
    <cellStyle name="Saída 2 6 2 6 5 4" xfId="34806" xr:uid="{C7912C3E-B499-42F1-8C25-5E6CA1111160}"/>
    <cellStyle name="Saída 2 6 2 6 5 5" xfId="34807" xr:uid="{09AB8FD9-8B75-48D1-B989-D8DD021DF2AA}"/>
    <cellStyle name="Saída 2 6 2 6 6" xfId="34808" xr:uid="{57282410-7724-452B-9A7C-771D60D13DF6}"/>
    <cellStyle name="Saída 2 6 2 6 6 2" xfId="34809" xr:uid="{C1F48EBA-6A39-45D9-B2E3-166783C4DC87}"/>
    <cellStyle name="Saída 2 6 2 6 6 3" xfId="34810" xr:uid="{0F3CFDC8-2A1B-4099-B382-5993107114E4}"/>
    <cellStyle name="Saída 2 6 2 6 6 4" xfId="34811" xr:uid="{D54BEC76-9D97-4F48-A5F7-FCF0D82EFDF0}"/>
    <cellStyle name="Saída 2 6 2 6 6 5" xfId="34812" xr:uid="{4167D4D0-4E68-45A4-8208-FCD13B298246}"/>
    <cellStyle name="Saída 2 6 2 6 7" xfId="34813" xr:uid="{D712F99C-EFB2-45B2-AA03-69AD1C66EC90}"/>
    <cellStyle name="Saída 2 6 2 6 8" xfId="34814" xr:uid="{65A70AF7-16B5-4823-B43E-ED0E9AC4E0E6}"/>
    <cellStyle name="Saída 2 6 2 6 9" xfId="34815" xr:uid="{B9C45DBC-1BB5-4B89-B523-FB987C8FA973}"/>
    <cellStyle name="Saída 2 6 2 7" xfId="34816" xr:uid="{74F50091-218A-4E9A-91EF-E17EFA9C1D30}"/>
    <cellStyle name="Saída 2 6 2 7 2" xfId="34817" xr:uid="{BF41C507-8F77-4C9D-A6EF-79A2392332CA}"/>
    <cellStyle name="Saída 2 6 2 7 3" xfId="34818" xr:uid="{C3525168-D6CE-4481-A020-91003DB5A234}"/>
    <cellStyle name="Saída 2 6 2 7 4" xfId="34819" xr:uid="{258C9D2E-1B14-4910-8C6D-FF1298782F93}"/>
    <cellStyle name="Saída 2 6 2 7 5" xfId="34820" xr:uid="{1C27706A-B207-4E8B-BB09-4C091E826AE4}"/>
    <cellStyle name="Saída 2 6 2 8" xfId="34821" xr:uid="{F15AAA85-9A6E-4278-9C57-1BBAAAF7E760}"/>
    <cellStyle name="Saída 2 6 2 8 2" xfId="34822" xr:uid="{006D017E-BA34-4FA0-AC63-BF8023927648}"/>
    <cellStyle name="Saída 2 6 2 8 3" xfId="34823" xr:uid="{495E3EBD-8F22-42ED-92D8-08933E2CBA4C}"/>
    <cellStyle name="Saída 2 6 2 8 4" xfId="34824" xr:uid="{EE7FAB93-018D-42C5-8BFF-DE6F355B43C7}"/>
    <cellStyle name="Saída 2 6 2 8 5" xfId="34825" xr:uid="{9D143AEE-C14C-46BD-BD63-4118F8954E2F}"/>
    <cellStyle name="Saída 2 6 2 9" xfId="34826" xr:uid="{A7FC00F3-55CE-4E3D-B4A7-CD991F4D5C98}"/>
    <cellStyle name="Saída 2 6 2 9 2" xfId="34827" xr:uid="{18796FBA-58E2-4302-85F1-C7E8B87104FE}"/>
    <cellStyle name="Saída 2 6 2 9 3" xfId="34828" xr:uid="{7AF78AAD-C695-449E-AA8F-3486D57B6075}"/>
    <cellStyle name="Saída 2 6 2 9 4" xfId="34829" xr:uid="{A37113D4-B0EF-491C-B512-1F08A7C0582E}"/>
    <cellStyle name="Saída 2 6 2 9 5" xfId="34830" xr:uid="{2AAF746E-BC5B-4F26-BCEE-CC7C7FCEF359}"/>
    <cellStyle name="Saída 2 6 3" xfId="824" xr:uid="{8D834A77-135E-4173-99A1-9299B74BC243}"/>
    <cellStyle name="Saída 2 6 3 10" xfId="34831" xr:uid="{0E81E30F-D42D-4FE5-9B93-9C30BFBD0666}"/>
    <cellStyle name="Saída 2 6 3 11" xfId="34832" xr:uid="{04613520-712F-4A69-BD82-CC5DEE0947F4}"/>
    <cellStyle name="Saída 2 6 3 12" xfId="34833" xr:uid="{A86B8359-6C1B-4B8A-8B12-C211E3C0FB31}"/>
    <cellStyle name="Saída 2 6 3 13" xfId="34834" xr:uid="{566ABA96-4A16-4AFE-99D9-8FE312ADC138}"/>
    <cellStyle name="Saída 2 6 3 14" xfId="34835" xr:uid="{D581D9AE-B4CA-4E9F-A585-BAA93708FD1C}"/>
    <cellStyle name="Saída 2 6 3 15" xfId="34836" xr:uid="{F35D1EFA-9829-4E26-ABA3-B4E7301B0637}"/>
    <cellStyle name="Saída 2 6 3 2" xfId="1075" xr:uid="{79422792-0AF1-452F-9826-3EC0E0965D78}"/>
    <cellStyle name="Saída 2 6 3 2 10" xfId="34837" xr:uid="{BC97F4F0-368C-49F9-B666-3CD30D38C583}"/>
    <cellStyle name="Saída 2 6 3 2 11" xfId="34838" xr:uid="{5756303F-5981-48C6-8D85-405A9446AD3B}"/>
    <cellStyle name="Saída 2 6 3 2 12" xfId="34839" xr:uid="{2D1B8C39-98C7-4046-948E-9E9043FC84CD}"/>
    <cellStyle name="Saída 2 6 3 2 13" xfId="34840" xr:uid="{955AEA01-7330-42CF-931D-5B471A0C68DB}"/>
    <cellStyle name="Saída 2 6 3 2 14" xfId="34841" xr:uid="{5B5120E7-36C7-48F8-AA4E-47A8FBA8BD6A}"/>
    <cellStyle name="Saída 2 6 3 2 15" xfId="34842" xr:uid="{9210971E-D5E4-4649-AB41-03E0CE18DE81}"/>
    <cellStyle name="Saída 2 6 3 2 2" xfId="34843" xr:uid="{186D87FF-B8E2-473D-AAFC-BCA5BC2D0B2C}"/>
    <cellStyle name="Saída 2 6 3 2 2 10" xfId="34844" xr:uid="{0D4EF2EB-1FC8-4566-B3C7-227022EF63BB}"/>
    <cellStyle name="Saída 2 6 3 2 2 11" xfId="34845" xr:uid="{9B92B3B3-7000-4E3F-AE93-C32138EDEB55}"/>
    <cellStyle name="Saída 2 6 3 2 2 2" xfId="34846" xr:uid="{6CD1BB40-B7C8-413D-BF4B-366A12882124}"/>
    <cellStyle name="Saída 2 6 3 2 2 2 2" xfId="34847" xr:uid="{B7AE52B2-1E21-4DFB-B70C-65FF790259E5}"/>
    <cellStyle name="Saída 2 6 3 2 2 2 3" xfId="34848" xr:uid="{45264053-17D7-47C8-AB69-335B0B5B535A}"/>
    <cellStyle name="Saída 2 6 3 2 2 2 4" xfId="34849" xr:uid="{014C06F7-741C-439F-BE23-1377C5A22261}"/>
    <cellStyle name="Saída 2 6 3 2 2 2 5" xfId="34850" xr:uid="{2819DD88-AA45-44C2-AF69-37E18554193C}"/>
    <cellStyle name="Saída 2 6 3 2 2 3" xfId="34851" xr:uid="{1828B7C4-DC87-4F8D-9A26-7CD62071AAA8}"/>
    <cellStyle name="Saída 2 6 3 2 2 3 2" xfId="34852" xr:uid="{05867D5E-F152-494B-B01A-78E5939FFED2}"/>
    <cellStyle name="Saída 2 6 3 2 2 3 3" xfId="34853" xr:uid="{2AE80C90-D4CA-48A4-8393-8AA0925EB764}"/>
    <cellStyle name="Saída 2 6 3 2 2 3 4" xfId="34854" xr:uid="{10F1B3EE-FF4F-4300-92D9-876B3815A702}"/>
    <cellStyle name="Saída 2 6 3 2 2 3 5" xfId="34855" xr:uid="{F0DB7BC7-BB8B-4BC0-A2FC-7DC5F55C2BE4}"/>
    <cellStyle name="Saída 2 6 3 2 2 4" xfId="34856" xr:uid="{A8E12F9C-5456-434A-AFD6-010552E53A1A}"/>
    <cellStyle name="Saída 2 6 3 2 2 4 2" xfId="34857" xr:uid="{63E1286B-D7D0-4037-B7D7-3D0F668E06FE}"/>
    <cellStyle name="Saída 2 6 3 2 2 4 3" xfId="34858" xr:uid="{E92013E4-1338-45A0-95CB-488E55CDB879}"/>
    <cellStyle name="Saída 2 6 3 2 2 4 4" xfId="34859" xr:uid="{1D75425D-B134-4D61-A9FC-2C5AF5DA8ACC}"/>
    <cellStyle name="Saída 2 6 3 2 2 4 5" xfId="34860" xr:uid="{3710E0B4-45DC-40D6-8C99-4529A7677087}"/>
    <cellStyle name="Saída 2 6 3 2 2 5" xfId="34861" xr:uid="{D40C003E-3C9C-4499-B742-20753F7CE9FC}"/>
    <cellStyle name="Saída 2 6 3 2 2 5 2" xfId="34862" xr:uid="{31BFFF95-152E-429A-80B5-41CE58B2EE5B}"/>
    <cellStyle name="Saída 2 6 3 2 2 5 3" xfId="34863" xr:uid="{665DD2C2-37A3-4870-9A92-DC191F3047D0}"/>
    <cellStyle name="Saída 2 6 3 2 2 5 4" xfId="34864" xr:uid="{4847B200-5704-44F7-91F9-0068827E47A9}"/>
    <cellStyle name="Saída 2 6 3 2 2 5 5" xfId="34865" xr:uid="{0885A4D8-B450-4D5D-9346-856F194A984A}"/>
    <cellStyle name="Saída 2 6 3 2 2 6" xfId="34866" xr:uid="{307854FF-93CD-443F-86AA-9343DC44B580}"/>
    <cellStyle name="Saída 2 6 3 2 2 6 2" xfId="34867" xr:uid="{80B76A45-E661-4E6D-ACCA-38F2EB8CD9A9}"/>
    <cellStyle name="Saída 2 6 3 2 2 6 3" xfId="34868" xr:uid="{C2D08626-4787-4DDA-BF08-6FFF6D240D1A}"/>
    <cellStyle name="Saída 2 6 3 2 2 6 4" xfId="34869" xr:uid="{6F600904-B2D1-40FE-BC59-87704BF9069D}"/>
    <cellStyle name="Saída 2 6 3 2 2 6 5" xfId="34870" xr:uid="{91C94F47-A7CA-43FF-8326-3143653CD0C0}"/>
    <cellStyle name="Saída 2 6 3 2 2 7" xfId="34871" xr:uid="{68571EDD-4D93-4ADC-B88B-1B68DB485711}"/>
    <cellStyle name="Saída 2 6 3 2 2 8" xfId="34872" xr:uid="{4FD75BFC-2F33-4973-B0EE-6A83B3EB5F4C}"/>
    <cellStyle name="Saída 2 6 3 2 2 9" xfId="34873" xr:uid="{E1884308-48B8-406B-ABF8-25E80B5CEACB}"/>
    <cellStyle name="Saída 2 6 3 2 3" xfId="34874" xr:uid="{786CFEF2-3650-47C7-952D-4A02952D43CF}"/>
    <cellStyle name="Saída 2 6 3 2 3 10" xfId="34875" xr:uid="{CADAD100-0BF7-49A6-9427-A5858986C0FC}"/>
    <cellStyle name="Saída 2 6 3 2 3 11" xfId="34876" xr:uid="{6D5EB4C0-2216-48D8-AC32-15443F5B31DD}"/>
    <cellStyle name="Saída 2 6 3 2 3 2" xfId="34877" xr:uid="{01A32943-9119-4F58-B316-E0AA37EC87E2}"/>
    <cellStyle name="Saída 2 6 3 2 3 2 2" xfId="34878" xr:uid="{ACF609AE-0D39-4DCC-B788-B954D66E310B}"/>
    <cellStyle name="Saída 2 6 3 2 3 2 3" xfId="34879" xr:uid="{2C8DBC7E-5892-49A0-8153-363AA619E295}"/>
    <cellStyle name="Saída 2 6 3 2 3 2 4" xfId="34880" xr:uid="{8A3354F6-5775-45C0-B3C2-337CC38B16DC}"/>
    <cellStyle name="Saída 2 6 3 2 3 2 5" xfId="34881" xr:uid="{1D11ABAC-B994-47C8-94ED-4AA618F304FE}"/>
    <cellStyle name="Saída 2 6 3 2 3 3" xfId="34882" xr:uid="{051BC3E6-1CD8-46B1-AB40-1E0B7DFC9BA2}"/>
    <cellStyle name="Saída 2 6 3 2 3 3 2" xfId="34883" xr:uid="{9B3B7A2E-BAEC-4CB8-8A76-3FB78212CBD7}"/>
    <cellStyle name="Saída 2 6 3 2 3 3 3" xfId="34884" xr:uid="{460A852D-53FC-477B-A95F-DD1905BF4C3E}"/>
    <cellStyle name="Saída 2 6 3 2 3 3 4" xfId="34885" xr:uid="{77DFBA17-B89D-41ED-848D-D4C0279AA66B}"/>
    <cellStyle name="Saída 2 6 3 2 3 3 5" xfId="34886" xr:uid="{C1779E39-72F7-45C9-8E3A-3E8E7E5361B5}"/>
    <cellStyle name="Saída 2 6 3 2 3 4" xfId="34887" xr:uid="{1FE8C100-151C-4E2F-B11A-4269B869F9E1}"/>
    <cellStyle name="Saída 2 6 3 2 3 4 2" xfId="34888" xr:uid="{22E6640F-800A-48B9-A50C-0FDA49EDF387}"/>
    <cellStyle name="Saída 2 6 3 2 3 4 3" xfId="34889" xr:uid="{047E8DCE-08DB-4354-ABDA-C392A2A4AD5E}"/>
    <cellStyle name="Saída 2 6 3 2 3 4 4" xfId="34890" xr:uid="{0B2987B1-BF97-42C5-9746-5DE61D1DCFDF}"/>
    <cellStyle name="Saída 2 6 3 2 3 4 5" xfId="34891" xr:uid="{B3D917E9-BCD3-4D1C-8F5A-390CEA5B1AA3}"/>
    <cellStyle name="Saída 2 6 3 2 3 5" xfId="34892" xr:uid="{5CDBA406-7D39-42F2-9FBF-51247C074AEF}"/>
    <cellStyle name="Saída 2 6 3 2 3 5 2" xfId="34893" xr:uid="{AF7539F8-4B9B-4A7E-AE85-FB28778F9169}"/>
    <cellStyle name="Saída 2 6 3 2 3 5 3" xfId="34894" xr:uid="{C551C573-6813-4AC7-BCE2-A23FEFE8707A}"/>
    <cellStyle name="Saída 2 6 3 2 3 5 4" xfId="34895" xr:uid="{7E6AFB02-082E-4A33-B77B-E99BA9443D0C}"/>
    <cellStyle name="Saída 2 6 3 2 3 5 5" xfId="34896" xr:uid="{2E1680CB-0F9D-4573-97BF-5E321242FA6C}"/>
    <cellStyle name="Saída 2 6 3 2 3 6" xfId="34897" xr:uid="{5CDBA838-8B28-4EB9-A9BD-6F352095DB66}"/>
    <cellStyle name="Saída 2 6 3 2 3 6 2" xfId="34898" xr:uid="{6B6F2271-76FA-4340-9126-BC2E7386F435}"/>
    <cellStyle name="Saída 2 6 3 2 3 6 3" xfId="34899" xr:uid="{AB7E9221-36B9-4835-89FF-8C9B29B55CAC}"/>
    <cellStyle name="Saída 2 6 3 2 3 6 4" xfId="34900" xr:uid="{BBB86919-2C57-4A42-B4C1-3D7C7FC92C19}"/>
    <cellStyle name="Saída 2 6 3 2 3 6 5" xfId="34901" xr:uid="{3422819C-DCA2-46BC-8E02-F98A1509A286}"/>
    <cellStyle name="Saída 2 6 3 2 3 7" xfId="34902" xr:uid="{C765012A-CEA0-4EED-A68D-61D1F77D9CD9}"/>
    <cellStyle name="Saída 2 6 3 2 3 8" xfId="34903" xr:uid="{42F5C1EF-BE8A-489C-B7B3-2079E3F8F089}"/>
    <cellStyle name="Saída 2 6 3 2 3 9" xfId="34904" xr:uid="{D8F4924C-17D3-4744-9A91-9E67B9022FAD}"/>
    <cellStyle name="Saída 2 6 3 2 4" xfId="34905" xr:uid="{9FECA9E8-E658-49A2-996D-2B32E6E27993}"/>
    <cellStyle name="Saída 2 6 3 2 4 2" xfId="34906" xr:uid="{25D66EA1-BAE4-43B6-8359-D86C2D86C2FD}"/>
    <cellStyle name="Saída 2 6 3 2 4 3" xfId="34907" xr:uid="{EEC57936-95DD-4B87-B90F-C52E1EAF9B20}"/>
    <cellStyle name="Saída 2 6 3 2 4 4" xfId="34908" xr:uid="{E0E2C215-DC61-4157-BE7D-A2649C9349D7}"/>
    <cellStyle name="Saída 2 6 3 2 4 5" xfId="34909" xr:uid="{2E23EFE8-4212-492D-8D7B-124BADED4D0F}"/>
    <cellStyle name="Saída 2 6 3 2 5" xfId="34910" xr:uid="{AF0B3308-9F8E-40E6-A727-474667F0BBAF}"/>
    <cellStyle name="Saída 2 6 3 2 5 2" xfId="34911" xr:uid="{73710BCD-9BAE-4A63-A584-EB74ABFD6386}"/>
    <cellStyle name="Saída 2 6 3 2 5 3" xfId="34912" xr:uid="{24449A17-D370-436A-BAC6-FEBA7D772435}"/>
    <cellStyle name="Saída 2 6 3 2 5 4" xfId="34913" xr:uid="{3FA4F74E-7DC2-475C-AABF-28BFC55383FE}"/>
    <cellStyle name="Saída 2 6 3 2 5 5" xfId="34914" xr:uid="{25A28367-77A6-4E9E-9106-21BA4D2B54C7}"/>
    <cellStyle name="Saída 2 6 3 2 6" xfId="34915" xr:uid="{C3BB514D-7EE0-4352-A9DC-341705849DDF}"/>
    <cellStyle name="Saída 2 6 3 2 6 2" xfId="34916" xr:uid="{1C5672AD-F7D5-4FD6-81B8-B61C8A465D93}"/>
    <cellStyle name="Saída 2 6 3 2 6 3" xfId="34917" xr:uid="{81D0B74E-4491-43FD-A7AA-B29D8E3E1C84}"/>
    <cellStyle name="Saída 2 6 3 2 6 4" xfId="34918" xr:uid="{6A95F817-AF08-49C9-9B40-847105EAFB23}"/>
    <cellStyle name="Saída 2 6 3 2 6 5" xfId="34919" xr:uid="{9987B502-6962-4D03-A925-2EC6009E3E0B}"/>
    <cellStyle name="Saída 2 6 3 2 7" xfId="34920" xr:uid="{BCFB3CAD-A6BE-4C1E-9317-BC30D958411F}"/>
    <cellStyle name="Saída 2 6 3 2 7 2" xfId="34921" xr:uid="{B0AFD104-07AD-49F8-A7B5-C03C8660D11E}"/>
    <cellStyle name="Saída 2 6 3 2 7 3" xfId="34922" xr:uid="{6B4F64BE-8CD3-4C26-84B1-1325E2143E91}"/>
    <cellStyle name="Saída 2 6 3 2 7 4" xfId="34923" xr:uid="{97DA11F9-9C66-406F-A53D-D817AD4F1A01}"/>
    <cellStyle name="Saída 2 6 3 2 7 5" xfId="34924" xr:uid="{CB32C2A7-DC40-44A5-93E5-B0F463BAEEA3}"/>
    <cellStyle name="Saída 2 6 3 2 8" xfId="34925" xr:uid="{D5F8F54E-2F7A-4E6A-99C4-8A605DC49D2B}"/>
    <cellStyle name="Saída 2 6 3 2 8 2" xfId="34926" xr:uid="{FFB9C6DE-86EC-40A6-8D72-7001E985BF0A}"/>
    <cellStyle name="Saída 2 6 3 2 8 3" xfId="34927" xr:uid="{625E12A7-914B-4307-89C3-9750F8BF523A}"/>
    <cellStyle name="Saída 2 6 3 2 8 4" xfId="34928" xr:uid="{1C4DBFF0-C244-4AF8-8CB5-0F68F6242083}"/>
    <cellStyle name="Saída 2 6 3 2 8 5" xfId="34929" xr:uid="{3AF553D5-47A5-490C-8D74-70E89921EC40}"/>
    <cellStyle name="Saída 2 6 3 2 9" xfId="34930" xr:uid="{F8631DD9-9E24-42A4-8F5D-ABFFBE3F708D}"/>
    <cellStyle name="Saída 2 6 3 3" xfId="34931" xr:uid="{A6E5D0A8-8DA6-433F-8C9A-6AE941AEBB7B}"/>
    <cellStyle name="Saída 2 6 3 3 10" xfId="34932" xr:uid="{0B2622B7-173D-47CC-BAC2-80914AB64BDA}"/>
    <cellStyle name="Saída 2 6 3 3 11" xfId="34933" xr:uid="{79718F22-1840-4E1F-B570-23F18FF8CBD3}"/>
    <cellStyle name="Saída 2 6 3 3 2" xfId="34934" xr:uid="{CD1CDE42-6FBC-4F17-8D20-0CF753DF9EF6}"/>
    <cellStyle name="Saída 2 6 3 3 2 2" xfId="34935" xr:uid="{5C4E5F91-FF37-4C88-8C0A-2A91CB1EB6D4}"/>
    <cellStyle name="Saída 2 6 3 3 2 3" xfId="34936" xr:uid="{90A9EEEC-A96C-44C6-82EE-99201D759375}"/>
    <cellStyle name="Saída 2 6 3 3 2 4" xfId="34937" xr:uid="{8B26B42F-153E-4F74-95FD-45061E44F7CC}"/>
    <cellStyle name="Saída 2 6 3 3 2 5" xfId="34938" xr:uid="{18A202F0-BF37-4E15-8FD2-9B3A7F08FA2A}"/>
    <cellStyle name="Saída 2 6 3 3 3" xfId="34939" xr:uid="{0F00969E-4E13-4590-B818-4CE80BEDBC66}"/>
    <cellStyle name="Saída 2 6 3 3 3 2" xfId="34940" xr:uid="{DE214541-9028-4F76-BF1E-236E6A695C9A}"/>
    <cellStyle name="Saída 2 6 3 3 3 3" xfId="34941" xr:uid="{FCFBEF73-7773-4BF7-9754-F29806A87FA7}"/>
    <cellStyle name="Saída 2 6 3 3 3 4" xfId="34942" xr:uid="{2D3F5E7B-22BC-4A1B-9959-F0344D4A839F}"/>
    <cellStyle name="Saída 2 6 3 3 3 5" xfId="34943" xr:uid="{FCD5C82E-2159-408C-B81E-04A76035F8DE}"/>
    <cellStyle name="Saída 2 6 3 3 4" xfId="34944" xr:uid="{3C467A7F-5FCF-4A2B-AA0D-6461F261B45D}"/>
    <cellStyle name="Saída 2 6 3 3 4 2" xfId="34945" xr:uid="{C0D14729-8784-4902-8F6E-C0CC37561E6F}"/>
    <cellStyle name="Saída 2 6 3 3 4 3" xfId="34946" xr:uid="{9E050782-5A70-4A73-9005-E61DB86AE4F0}"/>
    <cellStyle name="Saída 2 6 3 3 4 4" xfId="34947" xr:uid="{4AB69635-A2E4-4C56-BC92-4F30C605A807}"/>
    <cellStyle name="Saída 2 6 3 3 4 5" xfId="34948" xr:uid="{166578ED-2BEA-40B3-BEAC-2C95F8DB8D07}"/>
    <cellStyle name="Saída 2 6 3 3 5" xfId="34949" xr:uid="{01226B0A-EE1B-4053-A16B-EDCDA8BD9C21}"/>
    <cellStyle name="Saída 2 6 3 3 5 2" xfId="34950" xr:uid="{171D791C-1C8A-4E07-A740-127D2BB9BE64}"/>
    <cellStyle name="Saída 2 6 3 3 5 3" xfId="34951" xr:uid="{82C4707D-718B-427E-B896-FE1E41C66EC4}"/>
    <cellStyle name="Saída 2 6 3 3 5 4" xfId="34952" xr:uid="{D4B32ECD-E2ED-41A7-9424-31F769BBB7F2}"/>
    <cellStyle name="Saída 2 6 3 3 5 5" xfId="34953" xr:uid="{BAF9A78B-A246-461A-9E0E-64E0CC6BC6FA}"/>
    <cellStyle name="Saída 2 6 3 3 6" xfId="34954" xr:uid="{4C0C0783-052A-43FD-8A50-2A4C1F6226CB}"/>
    <cellStyle name="Saída 2 6 3 3 6 2" xfId="34955" xr:uid="{8DE4F4C9-753D-4632-9101-AE4E79041CA6}"/>
    <cellStyle name="Saída 2 6 3 3 6 3" xfId="34956" xr:uid="{7D41B051-AF0B-4FD0-A5C6-E608A31F43A4}"/>
    <cellStyle name="Saída 2 6 3 3 6 4" xfId="34957" xr:uid="{F79A64AA-14AF-4288-BDAB-AB5A2A52B301}"/>
    <cellStyle name="Saída 2 6 3 3 6 5" xfId="34958" xr:uid="{A68C0847-8461-43E0-8304-99EF99278A03}"/>
    <cellStyle name="Saída 2 6 3 3 7" xfId="34959" xr:uid="{D41EA53C-B33B-4812-B5E4-279BE0F2CD8A}"/>
    <cellStyle name="Saída 2 6 3 3 8" xfId="34960" xr:uid="{C165FF88-24B4-4E51-BBF9-F5847A68533D}"/>
    <cellStyle name="Saída 2 6 3 3 9" xfId="34961" xr:uid="{D8CB214B-6204-4AFA-B6B8-0252A688B348}"/>
    <cellStyle name="Saída 2 6 3 4" xfId="34962" xr:uid="{A108F415-D151-4FAD-BDDB-1DCEC55CC3DE}"/>
    <cellStyle name="Saída 2 6 3 4 10" xfId="34963" xr:uid="{E8C8EE98-E500-4ECB-8D35-ACB5BC1A30A1}"/>
    <cellStyle name="Saída 2 6 3 4 11" xfId="34964" xr:uid="{C1F62005-9188-4914-A534-F2C16A2F16B0}"/>
    <cellStyle name="Saída 2 6 3 4 2" xfId="34965" xr:uid="{8C8E096D-5616-4AAE-AC8D-74A7F0CA8FC2}"/>
    <cellStyle name="Saída 2 6 3 4 2 2" xfId="34966" xr:uid="{56288D94-4632-4D9E-9469-BDA9E9413238}"/>
    <cellStyle name="Saída 2 6 3 4 2 3" xfId="34967" xr:uid="{42EA9668-6971-4339-BF48-A25A6E1BABEF}"/>
    <cellStyle name="Saída 2 6 3 4 2 4" xfId="34968" xr:uid="{06D436E0-2496-4CC9-AB85-476116F2258E}"/>
    <cellStyle name="Saída 2 6 3 4 2 5" xfId="34969" xr:uid="{E2A52556-0943-46D8-89C7-269673F0CB2B}"/>
    <cellStyle name="Saída 2 6 3 4 3" xfId="34970" xr:uid="{DB179D72-B8ED-4A29-81C5-B0BC6A74976F}"/>
    <cellStyle name="Saída 2 6 3 4 3 2" xfId="34971" xr:uid="{73CD7D72-54B0-4FC6-9229-9A46EAE9725E}"/>
    <cellStyle name="Saída 2 6 3 4 3 3" xfId="34972" xr:uid="{9381579F-0794-4767-815D-022841228175}"/>
    <cellStyle name="Saída 2 6 3 4 3 4" xfId="34973" xr:uid="{884993B6-098F-454A-B255-D2E74CA043AB}"/>
    <cellStyle name="Saída 2 6 3 4 3 5" xfId="34974" xr:uid="{8E55A2CC-4DE9-4AC5-880C-692680500FE2}"/>
    <cellStyle name="Saída 2 6 3 4 4" xfId="34975" xr:uid="{D4976084-CB42-4B29-811A-353D0325DD4E}"/>
    <cellStyle name="Saída 2 6 3 4 4 2" xfId="34976" xr:uid="{F1C0AC71-C585-4105-BFA7-A8590B9D8E88}"/>
    <cellStyle name="Saída 2 6 3 4 4 3" xfId="34977" xr:uid="{4227477E-9A95-48F3-B1F2-FC29A95E2AB0}"/>
    <cellStyle name="Saída 2 6 3 4 4 4" xfId="34978" xr:uid="{889885CB-CBFB-4A1F-AC4D-2A1E0575DF3E}"/>
    <cellStyle name="Saída 2 6 3 4 4 5" xfId="34979" xr:uid="{4A211B09-F61F-48BB-8F88-A2253131209D}"/>
    <cellStyle name="Saída 2 6 3 4 5" xfId="34980" xr:uid="{F1FBF453-832C-497B-8BFE-4811976452AF}"/>
    <cellStyle name="Saída 2 6 3 4 5 2" xfId="34981" xr:uid="{D540444C-17EA-4592-9FC3-A04B5EB98FB2}"/>
    <cellStyle name="Saída 2 6 3 4 5 3" xfId="34982" xr:uid="{7D131A05-952D-49C4-9F38-CB4EF26B93CD}"/>
    <cellStyle name="Saída 2 6 3 4 5 4" xfId="34983" xr:uid="{3A7D7381-8456-4C52-B9FF-C2EA5DD6B589}"/>
    <cellStyle name="Saída 2 6 3 4 5 5" xfId="34984" xr:uid="{CC3C145E-DBE5-4C84-A455-EC74DB1C3861}"/>
    <cellStyle name="Saída 2 6 3 4 6" xfId="34985" xr:uid="{DB861BF1-F648-46DC-9634-D338E9B07A1A}"/>
    <cellStyle name="Saída 2 6 3 4 6 2" xfId="34986" xr:uid="{EAEA08E2-53C8-4A63-8DB3-3E759510162D}"/>
    <cellStyle name="Saída 2 6 3 4 6 3" xfId="34987" xr:uid="{7BC60687-F9A5-4CC9-A975-622EABCBCBE5}"/>
    <cellStyle name="Saída 2 6 3 4 6 4" xfId="34988" xr:uid="{B08C4636-963F-4990-B56F-D12C9B29B791}"/>
    <cellStyle name="Saída 2 6 3 4 6 5" xfId="34989" xr:uid="{63373470-1B31-48B0-AD08-1FB8A189D787}"/>
    <cellStyle name="Saída 2 6 3 4 7" xfId="34990" xr:uid="{DB6444F2-DA40-45C4-86B7-85C88D3F56F3}"/>
    <cellStyle name="Saída 2 6 3 4 8" xfId="34991" xr:uid="{6D72CB09-8749-49DB-9346-A338A8B0496B}"/>
    <cellStyle name="Saída 2 6 3 4 9" xfId="34992" xr:uid="{772603A6-6222-4B6F-A33F-18AED090195F}"/>
    <cellStyle name="Saída 2 6 3 5" xfId="34993" xr:uid="{012A3CFC-8B08-49A9-BCB5-E718CC5AABC6}"/>
    <cellStyle name="Saída 2 6 3 5 10" xfId="34994" xr:uid="{B3DE3495-9107-4CB2-8F93-3B671620B896}"/>
    <cellStyle name="Saída 2 6 3 5 11" xfId="34995" xr:uid="{62FC26F7-48A9-4E49-AA8C-7424DCC1E419}"/>
    <cellStyle name="Saída 2 6 3 5 2" xfId="34996" xr:uid="{72D99B51-B4FC-4120-BD06-21F1D27C4F4D}"/>
    <cellStyle name="Saída 2 6 3 5 2 2" xfId="34997" xr:uid="{A25500D7-EDBE-44F7-A61A-D5A2961F6133}"/>
    <cellStyle name="Saída 2 6 3 5 2 3" xfId="34998" xr:uid="{FC7D5E28-DA43-4021-A401-86FCFB2C7B6F}"/>
    <cellStyle name="Saída 2 6 3 5 2 4" xfId="34999" xr:uid="{D9832339-EEDC-4591-B4AD-173C71B1B004}"/>
    <cellStyle name="Saída 2 6 3 5 2 5" xfId="35000" xr:uid="{0CFCE77E-DFAE-4F29-96A7-3937ADF00F17}"/>
    <cellStyle name="Saída 2 6 3 5 3" xfId="35001" xr:uid="{F33CF4FB-32F3-404A-8E1E-0FDD71BA54EB}"/>
    <cellStyle name="Saída 2 6 3 5 3 2" xfId="35002" xr:uid="{74C9BFC5-E253-4832-B630-B7A27660EB6F}"/>
    <cellStyle name="Saída 2 6 3 5 3 3" xfId="35003" xr:uid="{CAA736DB-D25C-420E-944F-5F20FAC72553}"/>
    <cellStyle name="Saída 2 6 3 5 3 4" xfId="35004" xr:uid="{169E1BF9-8DD8-48FD-BBE3-A27FC50F65B2}"/>
    <cellStyle name="Saída 2 6 3 5 3 5" xfId="35005" xr:uid="{D02D0C0D-9564-450A-9CE1-0908ACFA4263}"/>
    <cellStyle name="Saída 2 6 3 5 4" xfId="35006" xr:uid="{CC8209F9-DC07-4F55-A3BA-5E0659B871AD}"/>
    <cellStyle name="Saída 2 6 3 5 4 2" xfId="35007" xr:uid="{DA416B5E-7CA0-4769-90FB-2367067F6E05}"/>
    <cellStyle name="Saída 2 6 3 5 4 3" xfId="35008" xr:uid="{1FB9BF61-8EEA-48D2-810E-669C0FD98BD7}"/>
    <cellStyle name="Saída 2 6 3 5 4 4" xfId="35009" xr:uid="{54A833B1-D2E6-4CB3-B187-97019F94A1F5}"/>
    <cellStyle name="Saída 2 6 3 5 4 5" xfId="35010" xr:uid="{82020687-8724-411D-84F8-2AFB79864CF5}"/>
    <cellStyle name="Saída 2 6 3 5 5" xfId="35011" xr:uid="{C2461F50-E95F-40CE-AAFB-A36749FF9A09}"/>
    <cellStyle name="Saída 2 6 3 5 5 2" xfId="35012" xr:uid="{92E155FB-6C8E-4FB3-BC95-9A894D985B42}"/>
    <cellStyle name="Saída 2 6 3 5 5 3" xfId="35013" xr:uid="{7C43A786-2ED1-47FF-BDB1-D18A9ABA13E9}"/>
    <cellStyle name="Saída 2 6 3 5 5 4" xfId="35014" xr:uid="{5137AED7-AE0F-4C77-916B-FABFDC752413}"/>
    <cellStyle name="Saída 2 6 3 5 5 5" xfId="35015" xr:uid="{E97C3920-8065-4A2C-B396-CAC5208A91C7}"/>
    <cellStyle name="Saída 2 6 3 5 6" xfId="35016" xr:uid="{67E689FA-8C75-4099-9FCC-A1D3335609FB}"/>
    <cellStyle name="Saída 2 6 3 5 6 2" xfId="35017" xr:uid="{4F57AE4E-3416-46F6-9F70-3C621323545F}"/>
    <cellStyle name="Saída 2 6 3 5 6 3" xfId="35018" xr:uid="{8C33AE3F-98C2-4600-9F50-993E6E096705}"/>
    <cellStyle name="Saída 2 6 3 5 6 4" xfId="35019" xr:uid="{C081E7EF-3B07-4C2A-84A4-E07EED0A6B63}"/>
    <cellStyle name="Saída 2 6 3 5 6 5" xfId="35020" xr:uid="{3D55C540-0D07-4D53-9470-2D118EE73CE0}"/>
    <cellStyle name="Saída 2 6 3 5 7" xfId="35021" xr:uid="{57442F2C-DF18-4BA8-BBF1-2E052731B63E}"/>
    <cellStyle name="Saída 2 6 3 5 8" xfId="35022" xr:uid="{5C5F9F88-EA66-4B3D-9042-D094B43874E3}"/>
    <cellStyle name="Saída 2 6 3 5 9" xfId="35023" xr:uid="{494AA554-6B38-47AE-8001-ECC9B43E4F61}"/>
    <cellStyle name="Saída 2 6 3 6" xfId="35024" xr:uid="{8BA8E91F-0492-4133-9CD0-84FA63C3DAE4}"/>
    <cellStyle name="Saída 2 6 3 6 2" xfId="35025" xr:uid="{92CE960A-125E-4E0A-80DE-7EB8335AB4FE}"/>
    <cellStyle name="Saída 2 6 3 6 3" xfId="35026" xr:uid="{C17E83DA-E0D4-4C67-871F-677A2A57A0F2}"/>
    <cellStyle name="Saída 2 6 3 6 4" xfId="35027" xr:uid="{72D0D713-ED59-4344-AF6E-95CDA5CDCDAD}"/>
    <cellStyle name="Saída 2 6 3 6 5" xfId="35028" xr:uid="{F64F1313-53C8-479B-B189-34ED486370FF}"/>
    <cellStyle name="Saída 2 6 3 7" xfId="35029" xr:uid="{CAC1C623-C437-410B-BB00-279AA08603A7}"/>
    <cellStyle name="Saída 2 6 3 7 2" xfId="35030" xr:uid="{D31F473A-A5E1-4F90-AAF3-A54725F789CB}"/>
    <cellStyle name="Saída 2 6 3 7 3" xfId="35031" xr:uid="{EC17F7D6-13EB-4CD5-8724-487DE8E53AD0}"/>
    <cellStyle name="Saída 2 6 3 7 4" xfId="35032" xr:uid="{A497445A-794D-4984-8916-EDFDA3FA744A}"/>
    <cellStyle name="Saída 2 6 3 7 5" xfId="35033" xr:uid="{E40CA714-C4A1-4202-91C7-38478C15CAE1}"/>
    <cellStyle name="Saída 2 6 3 8" xfId="35034" xr:uid="{C316E372-AF2C-412E-B23C-90B1ADFCA1CF}"/>
    <cellStyle name="Saída 2 6 3 8 2" xfId="35035" xr:uid="{0BED664B-CC7B-43C1-BB5F-0A3D56EBF610}"/>
    <cellStyle name="Saída 2 6 3 8 3" xfId="35036" xr:uid="{FD5E0E37-3E62-4513-8945-90464B7CB04E}"/>
    <cellStyle name="Saída 2 6 3 8 4" xfId="35037" xr:uid="{F588BD86-4BE2-415E-B3D2-35293CBC8526}"/>
    <cellStyle name="Saída 2 6 3 8 5" xfId="35038" xr:uid="{9E137A73-1B96-4AFD-A567-88357F11D627}"/>
    <cellStyle name="Saída 2 6 3 9" xfId="35039" xr:uid="{133D038A-96EA-45E7-9A1D-92C30CD0A091}"/>
    <cellStyle name="Saída 2 6 3 9 2" xfId="35040" xr:uid="{317741E6-FB43-4C6E-8B47-D640F08B24A0}"/>
    <cellStyle name="Saída 2 6 3 9 3" xfId="35041" xr:uid="{9350F0DB-2829-40E2-8C91-B99AB601786D}"/>
    <cellStyle name="Saída 2 6 3 9 4" xfId="35042" xr:uid="{469D77DF-2F99-40AB-B23F-E49CA9233E25}"/>
    <cellStyle name="Saída 2 6 3 9 5" xfId="35043" xr:uid="{D22A8CDE-9960-4931-82D3-BD26F7AFB502}"/>
    <cellStyle name="Saída 2 6 4" xfId="933" xr:uid="{16DEB04A-63E6-4158-B1D8-2E698E772F2F}"/>
    <cellStyle name="Saída 2 6 4 10" xfId="35044" xr:uid="{78B4E622-18FA-4E32-B027-C47D3945BDB3}"/>
    <cellStyle name="Saída 2 6 4 11" xfId="35045" xr:uid="{4E79C18B-3F53-4583-9F28-30F95966C825}"/>
    <cellStyle name="Saída 2 6 4 12" xfId="35046" xr:uid="{1DB63E9E-C595-4063-824F-CF1784BB9145}"/>
    <cellStyle name="Saída 2 6 4 13" xfId="35047" xr:uid="{C57F3556-0135-4FB8-80EA-D5FBE018643A}"/>
    <cellStyle name="Saída 2 6 4 14" xfId="35048" xr:uid="{9AE48F00-ECC7-44E6-94E5-1049694E66EB}"/>
    <cellStyle name="Saída 2 6 4 15" xfId="35049" xr:uid="{BC879DD1-62DA-4FE7-99D4-2FEC08E68D5C}"/>
    <cellStyle name="Saída 2 6 4 2" xfId="35050" xr:uid="{7AC1769A-4084-49E7-B4A9-96671B7621D3}"/>
    <cellStyle name="Saída 2 6 4 2 10" xfId="35051" xr:uid="{EADC64F7-A9F4-42FE-92DC-CF4F962A7473}"/>
    <cellStyle name="Saída 2 6 4 2 11" xfId="35052" xr:uid="{5FB08D42-AF8B-405E-BE04-D3B4B492F294}"/>
    <cellStyle name="Saída 2 6 4 2 2" xfId="35053" xr:uid="{3AEB45B8-DEF3-4CAD-82C2-13EC75390A35}"/>
    <cellStyle name="Saída 2 6 4 2 2 2" xfId="35054" xr:uid="{3F55EFC3-575C-42B4-894B-2A30F60D17CC}"/>
    <cellStyle name="Saída 2 6 4 2 2 3" xfId="35055" xr:uid="{F88A544F-BCE5-4CFB-A1A8-18EDE1970A5D}"/>
    <cellStyle name="Saída 2 6 4 2 2 4" xfId="35056" xr:uid="{F9A4D48D-A9AE-4D55-BC17-40768762700E}"/>
    <cellStyle name="Saída 2 6 4 2 2 5" xfId="35057" xr:uid="{91ADE037-CCEF-4F3D-A2D7-2B8DA84FC385}"/>
    <cellStyle name="Saída 2 6 4 2 3" xfId="35058" xr:uid="{78D5D0FF-983A-437D-A346-D5B6A8FCB71C}"/>
    <cellStyle name="Saída 2 6 4 2 3 2" xfId="35059" xr:uid="{5DF6527D-251E-4ECE-B7B9-BD8A2140B14E}"/>
    <cellStyle name="Saída 2 6 4 2 3 3" xfId="35060" xr:uid="{D8C28313-E0BD-4B9B-8539-C7E4E09DDF6D}"/>
    <cellStyle name="Saída 2 6 4 2 3 4" xfId="35061" xr:uid="{E5C1CABC-1D58-4F7C-8E10-7E32F8FF628F}"/>
    <cellStyle name="Saída 2 6 4 2 3 5" xfId="35062" xr:uid="{54842435-1513-4AC8-AF7A-6970F03BE48A}"/>
    <cellStyle name="Saída 2 6 4 2 4" xfId="35063" xr:uid="{C666CE41-29E8-4417-9EA4-9B69FCE73F8A}"/>
    <cellStyle name="Saída 2 6 4 2 4 2" xfId="35064" xr:uid="{A4A5E7D4-E99F-4F8F-9314-3B127D0F7F52}"/>
    <cellStyle name="Saída 2 6 4 2 4 3" xfId="35065" xr:uid="{A9D295F8-FA61-4336-8736-95F1A2E8CA6E}"/>
    <cellStyle name="Saída 2 6 4 2 4 4" xfId="35066" xr:uid="{7673E9A4-8540-4AF0-9C7E-6D4CE712F3D6}"/>
    <cellStyle name="Saída 2 6 4 2 4 5" xfId="35067" xr:uid="{EBA254DA-B4FD-4EE7-B549-4BDF910CCFE7}"/>
    <cellStyle name="Saída 2 6 4 2 5" xfId="35068" xr:uid="{B06CCFEA-0235-4072-8234-439002F42B9D}"/>
    <cellStyle name="Saída 2 6 4 2 5 2" xfId="35069" xr:uid="{B892D41A-3A57-4EA1-9D29-B663C681249E}"/>
    <cellStyle name="Saída 2 6 4 2 5 3" xfId="35070" xr:uid="{39BB92FB-052B-4B8A-AEF3-624D716FB6FA}"/>
    <cellStyle name="Saída 2 6 4 2 5 4" xfId="35071" xr:uid="{D3B5121C-4F2E-4B95-ACCD-02D3FD6A2733}"/>
    <cellStyle name="Saída 2 6 4 2 5 5" xfId="35072" xr:uid="{B49E6F17-3B79-4F3D-87F6-7FA9044C86D2}"/>
    <cellStyle name="Saída 2 6 4 2 6" xfId="35073" xr:uid="{37972AD8-D91D-47A9-BBC0-576D52762DE5}"/>
    <cellStyle name="Saída 2 6 4 2 6 2" xfId="35074" xr:uid="{01A257F0-1FCE-4EA0-90AB-D41AA0D66AE3}"/>
    <cellStyle name="Saída 2 6 4 2 6 3" xfId="35075" xr:uid="{1359F273-A25C-4B47-9F72-BFF0E911A8A7}"/>
    <cellStyle name="Saída 2 6 4 2 6 4" xfId="35076" xr:uid="{32F7DC30-02CB-4697-9915-09E32587D370}"/>
    <cellStyle name="Saída 2 6 4 2 6 5" xfId="35077" xr:uid="{71646071-B7B0-40D7-9308-AD0495D10145}"/>
    <cellStyle name="Saída 2 6 4 2 7" xfId="35078" xr:uid="{3B07B406-0558-44E8-BAD7-06EF72E3DF8E}"/>
    <cellStyle name="Saída 2 6 4 2 8" xfId="35079" xr:uid="{22FD4ACE-D95A-4C27-B100-2266993D7988}"/>
    <cellStyle name="Saída 2 6 4 2 9" xfId="35080" xr:uid="{97AAA074-7F17-48A0-9CBC-17251227124F}"/>
    <cellStyle name="Saída 2 6 4 3" xfId="35081" xr:uid="{E85D5038-51E4-45E1-84A5-73CC22D187B5}"/>
    <cellStyle name="Saída 2 6 4 3 10" xfId="35082" xr:uid="{0D0CE30D-7B72-4D78-9FC9-295B707D82E1}"/>
    <cellStyle name="Saída 2 6 4 3 11" xfId="35083" xr:uid="{37FC0EFC-634F-4F39-9119-824D92A2E5AD}"/>
    <cellStyle name="Saída 2 6 4 3 2" xfId="35084" xr:uid="{888D1CB0-43FA-41B8-AFED-E2C9693513D6}"/>
    <cellStyle name="Saída 2 6 4 3 2 2" xfId="35085" xr:uid="{58360E98-E989-4EF5-90E8-D7182FCE7079}"/>
    <cellStyle name="Saída 2 6 4 3 2 3" xfId="35086" xr:uid="{8C8EFCB6-2D33-4310-9899-585B71815818}"/>
    <cellStyle name="Saída 2 6 4 3 2 4" xfId="35087" xr:uid="{3655DBF2-CB78-48E7-AD45-3C37968B5995}"/>
    <cellStyle name="Saída 2 6 4 3 2 5" xfId="35088" xr:uid="{2A2D4C04-EBC2-43DF-8D50-89B3D6933E52}"/>
    <cellStyle name="Saída 2 6 4 3 3" xfId="35089" xr:uid="{6E30F86A-3459-474D-BA68-5E334DF054AE}"/>
    <cellStyle name="Saída 2 6 4 3 3 2" xfId="35090" xr:uid="{C0EF6D9D-7440-41CA-9CB3-55F387051046}"/>
    <cellStyle name="Saída 2 6 4 3 3 3" xfId="35091" xr:uid="{6D0064A6-56D8-4F21-AA18-D22EC9BA6D53}"/>
    <cellStyle name="Saída 2 6 4 3 3 4" xfId="35092" xr:uid="{8512E2AA-C5EE-494E-A0DB-EE90D2D8D063}"/>
    <cellStyle name="Saída 2 6 4 3 3 5" xfId="35093" xr:uid="{D192CA59-42B3-4352-B4DB-4F39BD2F7FCB}"/>
    <cellStyle name="Saída 2 6 4 3 4" xfId="35094" xr:uid="{3771EBB5-7174-40ED-87D9-34FE75CF9068}"/>
    <cellStyle name="Saída 2 6 4 3 4 2" xfId="35095" xr:uid="{C249C2F2-30AB-4771-8165-C32D2F45143C}"/>
    <cellStyle name="Saída 2 6 4 3 4 3" xfId="35096" xr:uid="{181B855C-F614-4548-92EC-C5EA4C459EEE}"/>
    <cellStyle name="Saída 2 6 4 3 4 4" xfId="35097" xr:uid="{A817556F-4620-418F-944F-E5411AE0B48C}"/>
    <cellStyle name="Saída 2 6 4 3 4 5" xfId="35098" xr:uid="{670404B8-AC59-4226-ACA4-C39B0C3618C4}"/>
    <cellStyle name="Saída 2 6 4 3 5" xfId="35099" xr:uid="{4B8A251F-8D6B-4F40-A51F-AB3475A98F49}"/>
    <cellStyle name="Saída 2 6 4 3 5 2" xfId="35100" xr:uid="{5FD661CD-1FE5-45FD-84B5-BDA645BE163D}"/>
    <cellStyle name="Saída 2 6 4 3 5 3" xfId="35101" xr:uid="{132F5FAA-78EB-4722-9731-2BC711372D3D}"/>
    <cellStyle name="Saída 2 6 4 3 5 4" xfId="35102" xr:uid="{CF9E473F-16EB-4074-A267-000B8120E193}"/>
    <cellStyle name="Saída 2 6 4 3 5 5" xfId="35103" xr:uid="{BCD9F3AF-B404-4B07-9B17-D8326DDE0649}"/>
    <cellStyle name="Saída 2 6 4 3 6" xfId="35104" xr:uid="{872B848E-AEA3-41D7-A00E-53F8FA027567}"/>
    <cellStyle name="Saída 2 6 4 3 6 2" xfId="35105" xr:uid="{DE46800F-A542-47C4-93FB-0D7EBF004A5A}"/>
    <cellStyle name="Saída 2 6 4 3 6 3" xfId="35106" xr:uid="{75536953-B1FA-448B-ACF5-F00D03677AED}"/>
    <cellStyle name="Saída 2 6 4 3 6 4" xfId="35107" xr:uid="{0FC21CEE-D1D3-42AE-A9EE-81A08BCC23A2}"/>
    <cellStyle name="Saída 2 6 4 3 6 5" xfId="35108" xr:uid="{FF3B59A2-4FBA-43C2-954A-0B704642BDDF}"/>
    <cellStyle name="Saída 2 6 4 3 7" xfId="35109" xr:uid="{FA7DD776-2156-4FE7-9BCF-9129AB147B1E}"/>
    <cellStyle name="Saída 2 6 4 3 8" xfId="35110" xr:uid="{65721278-2E6E-4283-8CFE-66EA653685D0}"/>
    <cellStyle name="Saída 2 6 4 3 9" xfId="35111" xr:uid="{E61B611B-6E0E-4ECF-B71F-45C76C293230}"/>
    <cellStyle name="Saída 2 6 4 4" xfId="35112" xr:uid="{3A34FD91-9F3A-4FCA-A4BB-11EF4DAA69D4}"/>
    <cellStyle name="Saída 2 6 4 4 2" xfId="35113" xr:uid="{6962D748-BD45-4288-A75E-57240228D08D}"/>
    <cellStyle name="Saída 2 6 4 4 3" xfId="35114" xr:uid="{18B68E5E-C86D-44EA-A172-F64CF4558A7B}"/>
    <cellStyle name="Saída 2 6 4 4 4" xfId="35115" xr:uid="{6FFABFE6-4F6E-494C-AB94-2CA6993E66F2}"/>
    <cellStyle name="Saída 2 6 4 4 5" xfId="35116" xr:uid="{A2E6E629-36FB-4B9A-85D5-144E1A142EB0}"/>
    <cellStyle name="Saída 2 6 4 5" xfId="35117" xr:uid="{A8F05D0C-C23D-4FE0-A520-AC4D067E5731}"/>
    <cellStyle name="Saída 2 6 4 5 2" xfId="35118" xr:uid="{3ED3B297-FE07-4FF5-ACE1-F415A6043147}"/>
    <cellStyle name="Saída 2 6 4 5 3" xfId="35119" xr:uid="{92BD1B84-898A-4BC6-9709-9306B1393E81}"/>
    <cellStyle name="Saída 2 6 4 5 4" xfId="35120" xr:uid="{BAF2A1DB-1C44-4A28-911F-683D4C621DC5}"/>
    <cellStyle name="Saída 2 6 4 5 5" xfId="35121" xr:uid="{A59C289A-1234-4AF2-BECA-BB490B7F4780}"/>
    <cellStyle name="Saída 2 6 4 6" xfId="35122" xr:uid="{D6BC3F01-75A9-4DE4-96AC-ADF6A8948DE8}"/>
    <cellStyle name="Saída 2 6 4 6 2" xfId="35123" xr:uid="{C7AE2C34-37BA-41C1-B1FC-289EBAE2F515}"/>
    <cellStyle name="Saída 2 6 4 6 3" xfId="35124" xr:uid="{C0B55C92-E0C6-4EA6-90BA-77A347C43056}"/>
    <cellStyle name="Saída 2 6 4 6 4" xfId="35125" xr:uid="{276E0C1B-BFC5-4A52-B403-0C1F377D9975}"/>
    <cellStyle name="Saída 2 6 4 6 5" xfId="35126" xr:uid="{7429048B-6ABF-4ECB-8AE6-E906E06BDAA3}"/>
    <cellStyle name="Saída 2 6 4 7" xfId="35127" xr:uid="{78A366F3-1647-45C8-8E7F-D6FD6AFD8E46}"/>
    <cellStyle name="Saída 2 6 4 7 2" xfId="35128" xr:uid="{E88EA3A8-0EB1-4904-96B7-A2EEA39B8512}"/>
    <cellStyle name="Saída 2 6 4 7 3" xfId="35129" xr:uid="{6055C21D-4B03-412F-85E2-940CE17F1797}"/>
    <cellStyle name="Saída 2 6 4 7 4" xfId="35130" xr:uid="{70BF5048-E780-4734-82E2-656C5DC0BD09}"/>
    <cellStyle name="Saída 2 6 4 7 5" xfId="35131" xr:uid="{4B51CC89-4B40-4C93-B4FB-C3062757331A}"/>
    <cellStyle name="Saída 2 6 4 8" xfId="35132" xr:uid="{6599F30F-D2EF-40BE-923A-6B26DB99285D}"/>
    <cellStyle name="Saída 2 6 4 8 2" xfId="35133" xr:uid="{9966A9A0-7BF6-422F-B3A4-A0F438FF3659}"/>
    <cellStyle name="Saída 2 6 4 8 3" xfId="35134" xr:uid="{9AC9AA4C-12EF-41BB-A8CB-1A8D3A393FA5}"/>
    <cellStyle name="Saída 2 6 4 8 4" xfId="35135" xr:uid="{C68391F9-ED5C-48DE-A2FF-6FF9C80446FF}"/>
    <cellStyle name="Saída 2 6 4 8 5" xfId="35136" xr:uid="{97C9AC08-4F00-4D70-BE6A-EF3C73F84A55}"/>
    <cellStyle name="Saída 2 6 4 9" xfId="35137" xr:uid="{28907882-600B-447C-A7EE-119A8C036AFD}"/>
    <cellStyle name="Saída 2 6 5" xfId="35138" xr:uid="{EFA5E11E-5C77-44D7-84D5-D3684D5B4A9F}"/>
    <cellStyle name="Saída 2 6 5 10" xfId="35139" xr:uid="{8D76DCEB-1F12-48D6-B586-C089BFEF90DD}"/>
    <cellStyle name="Saída 2 6 5 11" xfId="35140" xr:uid="{3D15D0DD-9EBA-4855-BF08-14D69F2EB253}"/>
    <cellStyle name="Saída 2 6 5 2" xfId="35141" xr:uid="{181152E2-38A0-4EA9-968B-A62821BDF610}"/>
    <cellStyle name="Saída 2 6 5 2 2" xfId="35142" xr:uid="{DF9D8D1A-CFDB-4078-81FB-D53674B66823}"/>
    <cellStyle name="Saída 2 6 5 2 3" xfId="35143" xr:uid="{AFF37E56-3E6C-409E-96FE-B689DA02AA49}"/>
    <cellStyle name="Saída 2 6 5 2 4" xfId="35144" xr:uid="{376642C9-6481-4F49-BA0C-F987BD526689}"/>
    <cellStyle name="Saída 2 6 5 2 5" xfId="35145" xr:uid="{8FA1AE7A-9158-4DFC-B513-E025B3D1C074}"/>
    <cellStyle name="Saída 2 6 5 3" xfId="35146" xr:uid="{5E883CB0-A689-41E2-A403-75396D1FFDFC}"/>
    <cellStyle name="Saída 2 6 5 3 2" xfId="35147" xr:uid="{1D51E65F-3873-45FD-97C8-8839A258D8C7}"/>
    <cellStyle name="Saída 2 6 5 3 3" xfId="35148" xr:uid="{F02B0FBF-12A2-4D5F-B88B-88C94176E1CF}"/>
    <cellStyle name="Saída 2 6 5 3 4" xfId="35149" xr:uid="{8268A9B4-83CC-4DB1-A372-E5165FEE6FEB}"/>
    <cellStyle name="Saída 2 6 5 3 5" xfId="35150" xr:uid="{699017CB-250E-4D88-84C5-589ADCC06D91}"/>
    <cellStyle name="Saída 2 6 5 4" xfId="35151" xr:uid="{154D8A69-FEFF-4F7C-8584-B01E903A1B69}"/>
    <cellStyle name="Saída 2 6 5 4 2" xfId="35152" xr:uid="{3308986A-67CF-439A-B405-B20EAB23A517}"/>
    <cellStyle name="Saída 2 6 5 4 3" xfId="35153" xr:uid="{65A3FC98-67B7-4986-897A-45F05F6970CA}"/>
    <cellStyle name="Saída 2 6 5 4 4" xfId="35154" xr:uid="{66F0ECB7-FC17-4F64-9200-514EB447DFDC}"/>
    <cellStyle name="Saída 2 6 5 4 5" xfId="35155" xr:uid="{FE4679E3-378E-46D8-94C3-19352AF31349}"/>
    <cellStyle name="Saída 2 6 5 5" xfId="35156" xr:uid="{C3F1389E-E6E8-4D30-8039-57803EE46561}"/>
    <cellStyle name="Saída 2 6 5 5 2" xfId="35157" xr:uid="{CB699B57-413A-40DF-B907-D6D4DDA7B11B}"/>
    <cellStyle name="Saída 2 6 5 5 3" xfId="35158" xr:uid="{136DC8C9-F490-427D-9FA5-8AD0691A89BB}"/>
    <cellStyle name="Saída 2 6 5 5 4" xfId="35159" xr:uid="{ED51E4E8-0762-49C8-A792-A6057437F8FB}"/>
    <cellStyle name="Saída 2 6 5 5 5" xfId="35160" xr:uid="{4EF545C5-A5EF-4B68-BEBD-9160A27D96B4}"/>
    <cellStyle name="Saída 2 6 5 6" xfId="35161" xr:uid="{2BBF41FE-0E43-408E-B866-EBCDF6C4ACE8}"/>
    <cellStyle name="Saída 2 6 5 6 2" xfId="35162" xr:uid="{B3D64451-BFA7-41E0-8574-85F50134F4A0}"/>
    <cellStyle name="Saída 2 6 5 6 3" xfId="35163" xr:uid="{7EC61AC8-A86C-4451-BC5B-F306995974AF}"/>
    <cellStyle name="Saída 2 6 5 6 4" xfId="35164" xr:uid="{E8CBF51E-7E21-4F6A-9AA8-0C9F1D6671FD}"/>
    <cellStyle name="Saída 2 6 5 6 5" xfId="35165" xr:uid="{D137A602-29AC-4D29-BDEC-03CD53CBE4C3}"/>
    <cellStyle name="Saída 2 6 5 7" xfId="35166" xr:uid="{3ABDEACA-240C-42BA-91ED-E45FFD588294}"/>
    <cellStyle name="Saída 2 6 5 8" xfId="35167" xr:uid="{4D815E98-05E0-4B58-8B18-AE51F4236026}"/>
    <cellStyle name="Saída 2 6 5 9" xfId="35168" xr:uid="{8B1F911E-4B4A-4ACB-BD53-E3102C769047}"/>
    <cellStyle name="Saída 2 6 6" xfId="35169" xr:uid="{6FAF7234-4B05-4E7C-9A7B-FFBBBB246CC9}"/>
    <cellStyle name="Saída 2 6 6 10" xfId="35170" xr:uid="{F6DB9777-CF91-456A-8E7D-ACD519D1F4C0}"/>
    <cellStyle name="Saída 2 6 6 11" xfId="35171" xr:uid="{D0C1CAEB-8DA7-4FC9-8CFC-CF57CEEFEDA8}"/>
    <cellStyle name="Saída 2 6 6 2" xfId="35172" xr:uid="{F6C217CF-F87F-4E83-A4BE-5E235D954804}"/>
    <cellStyle name="Saída 2 6 6 2 2" xfId="35173" xr:uid="{28D03BD0-E3B7-4626-B4D9-219DC1840F01}"/>
    <cellStyle name="Saída 2 6 6 2 3" xfId="35174" xr:uid="{08D8F30F-DB5D-4369-80D2-81BC4669755B}"/>
    <cellStyle name="Saída 2 6 6 2 4" xfId="35175" xr:uid="{16E22C58-44DE-4095-85C4-080860A5F5BE}"/>
    <cellStyle name="Saída 2 6 6 2 5" xfId="35176" xr:uid="{D28EAD12-A3ED-48BB-AEF3-A61755E76A6C}"/>
    <cellStyle name="Saída 2 6 6 3" xfId="35177" xr:uid="{531373ED-DC17-4799-828B-B2CE75E9AE6A}"/>
    <cellStyle name="Saída 2 6 6 3 2" xfId="35178" xr:uid="{5AB9F705-7CE5-41E4-827E-DF00C79B0BC5}"/>
    <cellStyle name="Saída 2 6 6 3 3" xfId="35179" xr:uid="{1525C49F-1755-4E08-ACD4-B0C1271729E0}"/>
    <cellStyle name="Saída 2 6 6 3 4" xfId="35180" xr:uid="{1F10C1D8-8B1B-40C8-80B7-8E223804941B}"/>
    <cellStyle name="Saída 2 6 6 3 5" xfId="35181" xr:uid="{5B1B8C29-5A87-4CC5-8F4F-1432EEC9D0F5}"/>
    <cellStyle name="Saída 2 6 6 4" xfId="35182" xr:uid="{CA09C8FC-6514-40B6-B43B-5C1599C4799A}"/>
    <cellStyle name="Saída 2 6 6 4 2" xfId="35183" xr:uid="{8212F415-8D05-42FE-9A78-44932EE54C80}"/>
    <cellStyle name="Saída 2 6 6 4 3" xfId="35184" xr:uid="{3E71FF76-5708-413F-9EC3-A837EAEB9BB6}"/>
    <cellStyle name="Saída 2 6 6 4 4" xfId="35185" xr:uid="{825FC60C-49E1-4986-89D5-17377490C2E9}"/>
    <cellStyle name="Saída 2 6 6 4 5" xfId="35186" xr:uid="{A7ABA000-3EBF-449F-B735-EC1EB9D95D82}"/>
    <cellStyle name="Saída 2 6 6 5" xfId="35187" xr:uid="{3CC601EA-0976-4EFC-AF43-6F7248AA9CF7}"/>
    <cellStyle name="Saída 2 6 6 5 2" xfId="35188" xr:uid="{207BE4E5-CBEA-4699-A037-0EFA8616E5F2}"/>
    <cellStyle name="Saída 2 6 6 5 3" xfId="35189" xr:uid="{52444EFE-3060-4D26-9BE1-50F0537748B2}"/>
    <cellStyle name="Saída 2 6 6 5 4" xfId="35190" xr:uid="{BEF151EA-042C-4A0E-B363-A9008A1458EA}"/>
    <cellStyle name="Saída 2 6 6 5 5" xfId="35191" xr:uid="{F5C3663E-843E-405A-921F-9E842C349F43}"/>
    <cellStyle name="Saída 2 6 6 6" xfId="35192" xr:uid="{152F4CD6-AD6C-4CAC-AC0B-90977F632185}"/>
    <cellStyle name="Saída 2 6 6 6 2" xfId="35193" xr:uid="{7670A84D-6531-49F1-AB39-CD2DA5B50139}"/>
    <cellStyle name="Saída 2 6 6 6 3" xfId="35194" xr:uid="{6DBBB297-7C3E-4F62-91F9-206430FE9967}"/>
    <cellStyle name="Saída 2 6 6 6 4" xfId="35195" xr:uid="{EF3CA297-47D8-4C50-BED9-BBFA38C4BB99}"/>
    <cellStyle name="Saída 2 6 6 6 5" xfId="35196" xr:uid="{CB7BCDB6-255C-4277-8738-7E987CA1991C}"/>
    <cellStyle name="Saída 2 6 6 7" xfId="35197" xr:uid="{D8069FF2-D0EB-4DBA-A3F1-EF5784CB3A31}"/>
    <cellStyle name="Saída 2 6 6 8" xfId="35198" xr:uid="{2F61DF32-BFDF-4B71-A903-F0F0DF5B0FE7}"/>
    <cellStyle name="Saída 2 6 6 9" xfId="35199" xr:uid="{875314D1-056A-45B2-A344-8F70068178A0}"/>
    <cellStyle name="Saída 2 6 7" xfId="35200" xr:uid="{D7F70710-E316-40FC-930B-14CC84055D16}"/>
    <cellStyle name="Saída 2 6 7 10" xfId="35201" xr:uid="{E1CA8D12-9D12-43B4-B920-8D2E89B1D90D}"/>
    <cellStyle name="Saída 2 6 7 11" xfId="35202" xr:uid="{2AA66404-E32B-4A99-B0D5-B2990DDE8AE9}"/>
    <cellStyle name="Saída 2 6 7 2" xfId="35203" xr:uid="{C838BCB3-65EA-4D2E-8204-0364B3ECA21B}"/>
    <cellStyle name="Saída 2 6 7 2 2" xfId="35204" xr:uid="{E1E2D577-A269-4F29-92F3-EC2AB7BE0235}"/>
    <cellStyle name="Saída 2 6 7 2 3" xfId="35205" xr:uid="{761F3849-581F-4B94-ADC1-98F1BDED0E26}"/>
    <cellStyle name="Saída 2 6 7 2 4" xfId="35206" xr:uid="{EB992A58-AFDA-4484-A588-118896D69DBB}"/>
    <cellStyle name="Saída 2 6 7 2 5" xfId="35207" xr:uid="{D7C13DEB-A232-4FD2-9148-846B61B5DF1C}"/>
    <cellStyle name="Saída 2 6 7 3" xfId="35208" xr:uid="{5649D3AB-A7AC-4143-9209-9B0B196C5E5E}"/>
    <cellStyle name="Saída 2 6 7 3 2" xfId="35209" xr:uid="{D06E4F49-9C0B-40E0-B610-B4097DFBD119}"/>
    <cellStyle name="Saída 2 6 7 3 3" xfId="35210" xr:uid="{3B8B390B-3947-4DB7-AB24-E9B0115C0AE7}"/>
    <cellStyle name="Saída 2 6 7 3 4" xfId="35211" xr:uid="{0E9A23AA-8529-4F9A-A7F3-C69B44701425}"/>
    <cellStyle name="Saída 2 6 7 3 5" xfId="35212" xr:uid="{8B7E3641-8E13-4D6C-B624-8CD6A27DEBEF}"/>
    <cellStyle name="Saída 2 6 7 4" xfId="35213" xr:uid="{65E142A9-7164-4A5C-98E6-0D6932339C02}"/>
    <cellStyle name="Saída 2 6 7 4 2" xfId="35214" xr:uid="{22875A49-2228-441C-A3EB-9DE175280393}"/>
    <cellStyle name="Saída 2 6 7 4 3" xfId="35215" xr:uid="{52E6A4FD-CAAF-4573-B125-F5776D401AE8}"/>
    <cellStyle name="Saída 2 6 7 4 4" xfId="35216" xr:uid="{F085A480-B3FB-4E00-BD17-08BF9B93EC89}"/>
    <cellStyle name="Saída 2 6 7 4 5" xfId="35217" xr:uid="{FBD15935-55E6-4C49-AB71-F3AFA2369A23}"/>
    <cellStyle name="Saída 2 6 7 5" xfId="35218" xr:uid="{BBDF76AB-C4E7-482C-A690-9DB2B1C08459}"/>
    <cellStyle name="Saída 2 6 7 5 2" xfId="35219" xr:uid="{F0CC6569-EE31-45A9-9F38-27E4366EF188}"/>
    <cellStyle name="Saída 2 6 7 5 3" xfId="35220" xr:uid="{C369370A-7DA9-44A3-A932-956F6343C863}"/>
    <cellStyle name="Saída 2 6 7 5 4" xfId="35221" xr:uid="{60DE95B1-4C62-4C78-B86B-022F341B49BA}"/>
    <cellStyle name="Saída 2 6 7 5 5" xfId="35222" xr:uid="{76090EF9-245A-409C-95F8-3E05AB325792}"/>
    <cellStyle name="Saída 2 6 7 6" xfId="35223" xr:uid="{62EBB86D-F507-4C2A-8D3E-7394304B4ECB}"/>
    <cellStyle name="Saída 2 6 7 6 2" xfId="35224" xr:uid="{038DFA18-6289-483B-A6DE-0689BEFED209}"/>
    <cellStyle name="Saída 2 6 7 6 3" xfId="35225" xr:uid="{26466FFF-B6D5-427F-88B5-5E0207AF254E}"/>
    <cellStyle name="Saída 2 6 7 6 4" xfId="35226" xr:uid="{E262DC73-440E-4871-943C-D8F75E368F49}"/>
    <cellStyle name="Saída 2 6 7 6 5" xfId="35227" xr:uid="{9F13221F-1A7E-4E8C-B597-B88EA275F83F}"/>
    <cellStyle name="Saída 2 6 7 7" xfId="35228" xr:uid="{3BB1E5AA-0CE5-4253-985A-F87D703D1345}"/>
    <cellStyle name="Saída 2 6 7 8" xfId="35229" xr:uid="{E4C1BA68-C5C4-4145-99D4-AA865113BD2E}"/>
    <cellStyle name="Saída 2 6 7 9" xfId="35230" xr:uid="{FC323ADB-9DB7-4097-89C9-C4104F3E9643}"/>
    <cellStyle name="Saída 2 6 8" xfId="35231" xr:uid="{8E465294-9917-4D54-9C9E-3976DBF41667}"/>
    <cellStyle name="Saída 2 6 8 2" xfId="35232" xr:uid="{B6FCDD25-986A-4248-99B5-EC3C2D7B54DE}"/>
    <cellStyle name="Saída 2 6 8 3" xfId="35233" xr:uid="{82372BF6-9A28-40BE-ADAD-50E2C5BB8751}"/>
    <cellStyle name="Saída 2 6 8 4" xfId="35234" xr:uid="{751808C5-B3F0-4A39-82BE-C215026F878B}"/>
    <cellStyle name="Saída 2 6 8 5" xfId="35235" xr:uid="{4E38F25A-6679-46F5-B1E2-F33B20AEF2C6}"/>
    <cellStyle name="Saída 2 6 9" xfId="35236" xr:uid="{8DE27886-89EC-47A6-81ED-3AA1A29ACD6B}"/>
    <cellStyle name="Saída 2 6 9 2" xfId="35237" xr:uid="{E9107027-0BAD-4871-821C-7C87D16E5BCF}"/>
    <cellStyle name="Saída 2 6 9 3" xfId="35238" xr:uid="{4FB4BF0D-BEEF-4685-951A-39EA390EED97}"/>
    <cellStyle name="Saída 2 6 9 4" xfId="35239" xr:uid="{2EB7F974-8E8D-4B3F-B05D-4E477E056D8B}"/>
    <cellStyle name="Saída 2 6 9 5" xfId="35240" xr:uid="{B959D99F-8030-4583-94DA-DC0F726FE238}"/>
    <cellStyle name="Saída 2 7" xfId="689" xr:uid="{3804DFD0-08C8-4CBC-A92E-1BC6D527A4DC}"/>
    <cellStyle name="Saída 2 7 10" xfId="35241" xr:uid="{A3FCBF31-8EE5-41C5-9681-AF3C201415CD}"/>
    <cellStyle name="Saída 2 7 10 2" xfId="35242" xr:uid="{E4242710-568E-40D1-98ED-E41A56028A21}"/>
    <cellStyle name="Saída 2 7 10 3" xfId="35243" xr:uid="{79CF2857-5FE2-4FD8-844D-79A55167F0C5}"/>
    <cellStyle name="Saída 2 7 10 4" xfId="35244" xr:uid="{52850A88-193A-4E12-B23E-6FE6959D5949}"/>
    <cellStyle name="Saída 2 7 10 5" xfId="35245" xr:uid="{183CEAFE-4E6E-451B-AEF8-A0175BCA73B5}"/>
    <cellStyle name="Saída 2 7 11" xfId="35246" xr:uid="{0A11F030-BF90-4971-BC26-5B0DFD5B6E4F}"/>
    <cellStyle name="Saída 2 7 12" xfId="35247" xr:uid="{C8E0F262-C83A-4980-B04F-A0508B269D73}"/>
    <cellStyle name="Saída 2 7 13" xfId="35248" xr:uid="{B1C6B5BF-D3D5-4DA9-BF9C-DA87D14DD38E}"/>
    <cellStyle name="Saída 2 7 14" xfId="35249" xr:uid="{E5268B27-0466-4078-A593-C3D9A5720868}"/>
    <cellStyle name="Saída 2 7 15" xfId="35250" xr:uid="{59931612-CCA0-4196-BF53-924F607CFE5F}"/>
    <cellStyle name="Saída 2 7 16" xfId="35251" xr:uid="{D10F827C-6ABF-48CD-8A35-C19FCE64238B}"/>
    <cellStyle name="Saída 2 7 2" xfId="830" xr:uid="{A0141F81-D044-4E5D-84DE-6E6218AC9B4C}"/>
    <cellStyle name="Saída 2 7 2 10" xfId="35252" xr:uid="{130049E2-3B2D-44EF-969A-67923C120ED2}"/>
    <cellStyle name="Saída 2 7 2 11" xfId="35253" xr:uid="{B8ED4463-E41F-4D60-93E0-6430B7AA062F}"/>
    <cellStyle name="Saída 2 7 2 12" xfId="35254" xr:uid="{FCD5A70F-16D3-46D0-93E3-A183DB8D0C9E}"/>
    <cellStyle name="Saída 2 7 2 13" xfId="35255" xr:uid="{DB077A8C-5B04-4939-ABBD-C8DF4F4A9B9E}"/>
    <cellStyle name="Saída 2 7 2 14" xfId="35256" xr:uid="{C7A82127-2B04-4B50-A6C6-FB4545FEC49C}"/>
    <cellStyle name="Saída 2 7 2 15" xfId="35257" xr:uid="{CCB00272-EA3F-4215-B6C0-12B26FBADC21}"/>
    <cellStyle name="Saída 2 7 2 2" xfId="1081" xr:uid="{B657FA77-6806-4E9F-84FC-2DE7D815758D}"/>
    <cellStyle name="Saída 2 7 2 2 10" xfId="35258" xr:uid="{CFE9913D-E5BE-4FEC-90BB-0089EBD6F81D}"/>
    <cellStyle name="Saída 2 7 2 2 11" xfId="35259" xr:uid="{5DBF8622-6007-479C-BB23-C18E64A16DDA}"/>
    <cellStyle name="Saída 2 7 2 2 12" xfId="35260" xr:uid="{DD9D9803-3484-4E95-BF25-A29BAC852E66}"/>
    <cellStyle name="Saída 2 7 2 2 13" xfId="35261" xr:uid="{A1FE7BB0-C7EC-46D9-B491-AE88CFAE8EB6}"/>
    <cellStyle name="Saída 2 7 2 2 14" xfId="35262" xr:uid="{607C8D92-593C-4963-94B6-90E24EFB8028}"/>
    <cellStyle name="Saída 2 7 2 2 15" xfId="35263" xr:uid="{A04E3893-54BC-4E40-8955-BE1066F99369}"/>
    <cellStyle name="Saída 2 7 2 2 2" xfId="35264" xr:uid="{D52B670F-E8D8-4BC2-8645-6E669A5EBF74}"/>
    <cellStyle name="Saída 2 7 2 2 2 10" xfId="35265" xr:uid="{4178C6DC-7226-4EB0-952E-F18C26CF8078}"/>
    <cellStyle name="Saída 2 7 2 2 2 11" xfId="35266" xr:uid="{AF7C6196-F88D-4E66-B56B-FBCBFB1E1E3B}"/>
    <cellStyle name="Saída 2 7 2 2 2 2" xfId="35267" xr:uid="{C9144700-D84E-407B-9ED1-BF8058224A93}"/>
    <cellStyle name="Saída 2 7 2 2 2 2 2" xfId="35268" xr:uid="{8858756A-D727-4701-94C6-A3FE42F19012}"/>
    <cellStyle name="Saída 2 7 2 2 2 2 3" xfId="35269" xr:uid="{06EA4F0A-91C1-40FB-AB2D-E443388E544F}"/>
    <cellStyle name="Saída 2 7 2 2 2 2 4" xfId="35270" xr:uid="{35BF4FCF-C528-49B9-A2A0-59884AA8B443}"/>
    <cellStyle name="Saída 2 7 2 2 2 2 5" xfId="35271" xr:uid="{B64D1727-40C4-4B03-8E96-51CB0959D662}"/>
    <cellStyle name="Saída 2 7 2 2 2 3" xfId="35272" xr:uid="{B6470C26-DF75-4882-9E73-574144E6E1D7}"/>
    <cellStyle name="Saída 2 7 2 2 2 3 2" xfId="35273" xr:uid="{C1DC05E9-6E95-4ECE-AE27-44BB0E4F6E38}"/>
    <cellStyle name="Saída 2 7 2 2 2 3 3" xfId="35274" xr:uid="{7B7284E2-53A0-4BB6-8C0C-D643ACED85AF}"/>
    <cellStyle name="Saída 2 7 2 2 2 3 4" xfId="35275" xr:uid="{B75533C2-B8F4-4B8B-9C50-C9D6F79C044A}"/>
    <cellStyle name="Saída 2 7 2 2 2 3 5" xfId="35276" xr:uid="{7E879C3E-A9B2-48F6-B3F2-1861B0147994}"/>
    <cellStyle name="Saída 2 7 2 2 2 4" xfId="35277" xr:uid="{6A7FCE02-D575-4601-99A1-57DD074B4B0D}"/>
    <cellStyle name="Saída 2 7 2 2 2 4 2" xfId="35278" xr:uid="{70C64902-13DB-4EEE-832B-4974DC954C35}"/>
    <cellStyle name="Saída 2 7 2 2 2 4 3" xfId="35279" xr:uid="{B588102C-6D8F-4590-9CEC-B45565EBA90F}"/>
    <cellStyle name="Saída 2 7 2 2 2 4 4" xfId="35280" xr:uid="{E20FD3EA-2CDE-4BBB-B007-D14C3174F70F}"/>
    <cellStyle name="Saída 2 7 2 2 2 4 5" xfId="35281" xr:uid="{204BA086-F61A-4E47-974D-F66CBD10513D}"/>
    <cellStyle name="Saída 2 7 2 2 2 5" xfId="35282" xr:uid="{405245CD-488C-487B-BEDA-5988CE6E9EA8}"/>
    <cellStyle name="Saída 2 7 2 2 2 5 2" xfId="35283" xr:uid="{FF3F4717-E6E0-483E-88B4-22DA45FC9A22}"/>
    <cellStyle name="Saída 2 7 2 2 2 5 3" xfId="35284" xr:uid="{DC513C07-AA74-4ACA-9AC0-777952FA934D}"/>
    <cellStyle name="Saída 2 7 2 2 2 5 4" xfId="35285" xr:uid="{BC045A5F-1077-4151-B462-225C64D5FAEE}"/>
    <cellStyle name="Saída 2 7 2 2 2 5 5" xfId="35286" xr:uid="{DEB1246B-B530-4B97-8D71-65FA9D847E24}"/>
    <cellStyle name="Saída 2 7 2 2 2 6" xfId="35287" xr:uid="{4D914CA6-C853-43C7-BDCB-A90D2CE09F90}"/>
    <cellStyle name="Saída 2 7 2 2 2 6 2" xfId="35288" xr:uid="{CE2B1A38-C3D2-488C-A173-83DFB93EB942}"/>
    <cellStyle name="Saída 2 7 2 2 2 6 3" xfId="35289" xr:uid="{DDDA2D6F-6E21-4D1C-8C91-691C7968F439}"/>
    <cellStyle name="Saída 2 7 2 2 2 6 4" xfId="35290" xr:uid="{84F6FF0E-F9BE-40EC-AE42-824B86C9C37C}"/>
    <cellStyle name="Saída 2 7 2 2 2 6 5" xfId="35291" xr:uid="{B4005827-3366-4A1C-974E-7D9D8B324C81}"/>
    <cellStyle name="Saída 2 7 2 2 2 7" xfId="35292" xr:uid="{DFAE4800-1D0C-421F-936B-CFFBF46A9D25}"/>
    <cellStyle name="Saída 2 7 2 2 2 8" xfId="35293" xr:uid="{497C1DF2-809F-49EC-BD8A-0F007F71537E}"/>
    <cellStyle name="Saída 2 7 2 2 2 9" xfId="35294" xr:uid="{C95DC359-058B-4DBD-AF83-D32BC112B49F}"/>
    <cellStyle name="Saída 2 7 2 2 3" xfId="35295" xr:uid="{73DCC998-5274-44E2-AE9A-60CCDE09BB02}"/>
    <cellStyle name="Saída 2 7 2 2 3 10" xfId="35296" xr:uid="{4BB1B486-D940-4651-86E8-CE87DCDE875C}"/>
    <cellStyle name="Saída 2 7 2 2 3 11" xfId="35297" xr:uid="{CC433503-BAD4-4221-9C8C-84439AD08F3B}"/>
    <cellStyle name="Saída 2 7 2 2 3 2" xfId="35298" xr:uid="{0DC52351-64E3-4C4F-AEA3-9F3B70A31CB5}"/>
    <cellStyle name="Saída 2 7 2 2 3 2 2" xfId="35299" xr:uid="{C51791CB-0D63-4BF8-A3A8-C12C1D109287}"/>
    <cellStyle name="Saída 2 7 2 2 3 2 3" xfId="35300" xr:uid="{BD0445A3-C0D0-46FB-832A-5D077C8A56C1}"/>
    <cellStyle name="Saída 2 7 2 2 3 2 4" xfId="35301" xr:uid="{519079DC-C9EB-4E42-8926-1A50C89CA6FC}"/>
    <cellStyle name="Saída 2 7 2 2 3 2 5" xfId="35302" xr:uid="{9A19AEE6-6D15-4899-A609-E9E15EA4BBC9}"/>
    <cellStyle name="Saída 2 7 2 2 3 3" xfId="35303" xr:uid="{04ECB379-7C2C-4985-83C7-B1CB4E773F44}"/>
    <cellStyle name="Saída 2 7 2 2 3 3 2" xfId="35304" xr:uid="{849F156E-7792-4753-92F2-C67D46CD4182}"/>
    <cellStyle name="Saída 2 7 2 2 3 3 3" xfId="35305" xr:uid="{8EC8B5F7-372C-4EE6-9663-C2502F7FCA38}"/>
    <cellStyle name="Saída 2 7 2 2 3 3 4" xfId="35306" xr:uid="{7A3F64BF-E9EB-4608-B09E-E082294CEEE9}"/>
    <cellStyle name="Saída 2 7 2 2 3 3 5" xfId="35307" xr:uid="{BEBE813E-803E-4E82-90A7-5DD55C804DBF}"/>
    <cellStyle name="Saída 2 7 2 2 3 4" xfId="35308" xr:uid="{B353D58B-CCB2-40F9-997D-391B8D66461A}"/>
    <cellStyle name="Saída 2 7 2 2 3 4 2" xfId="35309" xr:uid="{0F70BCF7-F6D9-4902-8BFD-871B5F5B48F0}"/>
    <cellStyle name="Saída 2 7 2 2 3 4 3" xfId="35310" xr:uid="{89983011-85B9-4240-B6C2-E577A125A66B}"/>
    <cellStyle name="Saída 2 7 2 2 3 4 4" xfId="35311" xr:uid="{38A7FD66-EA60-4FAE-872C-524D4B08D727}"/>
    <cellStyle name="Saída 2 7 2 2 3 4 5" xfId="35312" xr:uid="{05C69A56-7BD1-4A9C-9805-AA9EC488A109}"/>
    <cellStyle name="Saída 2 7 2 2 3 5" xfId="35313" xr:uid="{21B7651B-60AE-4D5B-9607-ACFF4C90C4D3}"/>
    <cellStyle name="Saída 2 7 2 2 3 5 2" xfId="35314" xr:uid="{FC2D79AB-48C5-400D-8C31-04BE82CF3C57}"/>
    <cellStyle name="Saída 2 7 2 2 3 5 3" xfId="35315" xr:uid="{83F3D86C-DDF4-44B0-AE85-1C82E86A0301}"/>
    <cellStyle name="Saída 2 7 2 2 3 5 4" xfId="35316" xr:uid="{183515ED-BE8E-468C-8DDF-2372F1F028D5}"/>
    <cellStyle name="Saída 2 7 2 2 3 5 5" xfId="35317" xr:uid="{CEB1695D-B370-450D-A648-6C88B1CD678A}"/>
    <cellStyle name="Saída 2 7 2 2 3 6" xfId="35318" xr:uid="{EF4E7027-A5FD-4111-928F-A9DB03BE007D}"/>
    <cellStyle name="Saída 2 7 2 2 3 6 2" xfId="35319" xr:uid="{6CA95DEB-58A6-4E8D-8526-168C4C8A59C4}"/>
    <cellStyle name="Saída 2 7 2 2 3 6 3" xfId="35320" xr:uid="{77136873-B246-40C6-9252-5DEB06E9C63D}"/>
    <cellStyle name="Saída 2 7 2 2 3 6 4" xfId="35321" xr:uid="{1AB11B40-71B9-4EB0-B27F-197CFCC3E7AD}"/>
    <cellStyle name="Saída 2 7 2 2 3 6 5" xfId="35322" xr:uid="{854F8BAA-6CB6-44B2-89F8-897EC92EB77E}"/>
    <cellStyle name="Saída 2 7 2 2 3 7" xfId="35323" xr:uid="{CBD38E65-3D43-4878-835A-0D17EE084FDE}"/>
    <cellStyle name="Saída 2 7 2 2 3 8" xfId="35324" xr:uid="{1F187BFA-348E-4FDE-A37A-83433A37A1A3}"/>
    <cellStyle name="Saída 2 7 2 2 3 9" xfId="35325" xr:uid="{0C5E89FC-64A2-4D3B-B1BF-5B5720326F35}"/>
    <cellStyle name="Saída 2 7 2 2 4" xfId="35326" xr:uid="{7C4300C8-DF2D-42F1-861B-AC134F1FFEB2}"/>
    <cellStyle name="Saída 2 7 2 2 4 2" xfId="35327" xr:uid="{09434B21-DD39-4EA5-BE5F-3C0CB265A4CA}"/>
    <cellStyle name="Saída 2 7 2 2 4 3" xfId="35328" xr:uid="{518E8AB7-D351-47CF-B55D-8F929756DE9D}"/>
    <cellStyle name="Saída 2 7 2 2 4 4" xfId="35329" xr:uid="{37179AB3-B31B-4D66-B801-2545A0DB7270}"/>
    <cellStyle name="Saída 2 7 2 2 4 5" xfId="35330" xr:uid="{D3EE59F9-45D3-42A2-AFE2-38DC5455F39A}"/>
    <cellStyle name="Saída 2 7 2 2 5" xfId="35331" xr:uid="{71333DB2-60E0-4B09-AAA3-7EB66F38C65A}"/>
    <cellStyle name="Saída 2 7 2 2 5 2" xfId="35332" xr:uid="{36F5DC54-7AAF-4DD1-9A9E-9486A9E0BC12}"/>
    <cellStyle name="Saída 2 7 2 2 5 3" xfId="35333" xr:uid="{48B65B82-DE30-4C53-9DCC-B8F46AEB3F7E}"/>
    <cellStyle name="Saída 2 7 2 2 5 4" xfId="35334" xr:uid="{4CC9B94E-1C26-416D-B9F5-BA262A9B6659}"/>
    <cellStyle name="Saída 2 7 2 2 5 5" xfId="35335" xr:uid="{38A4B4DA-316F-40BF-8398-F1B06636D21E}"/>
    <cellStyle name="Saída 2 7 2 2 6" xfId="35336" xr:uid="{B7B4A0A1-F672-47AF-966D-ED47EE7168EA}"/>
    <cellStyle name="Saída 2 7 2 2 6 2" xfId="35337" xr:uid="{3324526A-42FB-4253-991F-1C1B81783A16}"/>
    <cellStyle name="Saída 2 7 2 2 6 3" xfId="35338" xr:uid="{5D05F9D2-F7F8-4746-AF3F-E7F0611FEFAB}"/>
    <cellStyle name="Saída 2 7 2 2 6 4" xfId="35339" xr:uid="{494024D2-BAAD-42F2-A264-32CE07B77B66}"/>
    <cellStyle name="Saída 2 7 2 2 6 5" xfId="35340" xr:uid="{60E75C8E-B3BF-4848-A82F-6FE6C2A9BA3A}"/>
    <cellStyle name="Saída 2 7 2 2 7" xfId="35341" xr:uid="{3A81F55C-63CA-4287-B9FA-2E13F533E49F}"/>
    <cellStyle name="Saída 2 7 2 2 7 2" xfId="35342" xr:uid="{ECFE0B37-65FC-4C82-A404-D22EF3B3B23E}"/>
    <cellStyle name="Saída 2 7 2 2 7 3" xfId="35343" xr:uid="{93B39B48-2AFA-49EB-A1E9-9D2124BBF139}"/>
    <cellStyle name="Saída 2 7 2 2 7 4" xfId="35344" xr:uid="{B099F6A8-0F6F-4966-A457-97904C7EF548}"/>
    <cellStyle name="Saída 2 7 2 2 7 5" xfId="35345" xr:uid="{E34BA9D7-CD28-406E-B9E8-85A2F420D0B4}"/>
    <cellStyle name="Saída 2 7 2 2 8" xfId="35346" xr:uid="{7DE0F4BE-22C7-428A-A973-3B0034DCAF2D}"/>
    <cellStyle name="Saída 2 7 2 2 8 2" xfId="35347" xr:uid="{9EA0EF14-F99D-49CF-B465-B1951B9CFF72}"/>
    <cellStyle name="Saída 2 7 2 2 8 3" xfId="35348" xr:uid="{A3C8E569-74CA-42F7-873C-65827984FC8C}"/>
    <cellStyle name="Saída 2 7 2 2 8 4" xfId="35349" xr:uid="{C0B1F124-560C-4E13-85B8-FC1DBC21C2ED}"/>
    <cellStyle name="Saída 2 7 2 2 8 5" xfId="35350" xr:uid="{8F36665F-27B6-4D00-9E89-3F98C394FCED}"/>
    <cellStyle name="Saída 2 7 2 2 9" xfId="35351" xr:uid="{F19669CF-5DF1-45A6-8209-FC7EE8A3C1A6}"/>
    <cellStyle name="Saída 2 7 2 3" xfId="35352" xr:uid="{696EAC32-34AC-4477-9E85-B014F2EDF016}"/>
    <cellStyle name="Saída 2 7 2 3 10" xfId="35353" xr:uid="{1543C039-07C7-4988-8219-941D16E7A744}"/>
    <cellStyle name="Saída 2 7 2 3 11" xfId="35354" xr:uid="{E5B71001-DEC3-4B04-826A-B5F9AC768CC7}"/>
    <cellStyle name="Saída 2 7 2 3 2" xfId="35355" xr:uid="{26E63EF3-5A3D-489B-A297-9B0FBA8E41C6}"/>
    <cellStyle name="Saída 2 7 2 3 2 2" xfId="35356" xr:uid="{E6E9DF3E-8DC8-48B4-A932-47BDC45194CE}"/>
    <cellStyle name="Saída 2 7 2 3 2 3" xfId="35357" xr:uid="{98651632-E92E-4E9F-ADE0-9CCD5325AC05}"/>
    <cellStyle name="Saída 2 7 2 3 2 4" xfId="35358" xr:uid="{DE33A105-75B1-4D03-985F-A05565267F7B}"/>
    <cellStyle name="Saída 2 7 2 3 2 5" xfId="35359" xr:uid="{5CEA68B0-D82A-4C2D-8997-5FE2786565ED}"/>
    <cellStyle name="Saída 2 7 2 3 3" xfId="35360" xr:uid="{4CB1DC0D-4C89-4C8A-80A9-27BFA2B0C29A}"/>
    <cellStyle name="Saída 2 7 2 3 3 2" xfId="35361" xr:uid="{1DC3E942-F012-4AB8-816B-C5DA0FB93387}"/>
    <cellStyle name="Saída 2 7 2 3 3 3" xfId="35362" xr:uid="{F6C96F4C-4A4E-499D-9621-2FBF0DDA1C89}"/>
    <cellStyle name="Saída 2 7 2 3 3 4" xfId="35363" xr:uid="{4437CC50-7CA0-4142-AB74-227BB2E39871}"/>
    <cellStyle name="Saída 2 7 2 3 3 5" xfId="35364" xr:uid="{75666B30-95CC-4FEF-A73A-6F952F8C4668}"/>
    <cellStyle name="Saída 2 7 2 3 4" xfId="35365" xr:uid="{4EAD254C-7250-483C-BBCE-2C26C743D273}"/>
    <cellStyle name="Saída 2 7 2 3 4 2" xfId="35366" xr:uid="{FB5D9DB5-6D49-477D-B8CA-188EC7BFFFE8}"/>
    <cellStyle name="Saída 2 7 2 3 4 3" xfId="35367" xr:uid="{769D1C84-A8E0-46B9-913C-40D2A76D5654}"/>
    <cellStyle name="Saída 2 7 2 3 4 4" xfId="35368" xr:uid="{02E17121-D5A0-447F-8151-A45CFDAC2804}"/>
    <cellStyle name="Saída 2 7 2 3 4 5" xfId="35369" xr:uid="{2D97A580-71A3-47AC-9530-85CE6466321B}"/>
    <cellStyle name="Saída 2 7 2 3 5" xfId="35370" xr:uid="{28A611B8-DBFD-4D9E-8C6D-0B7347DF7979}"/>
    <cellStyle name="Saída 2 7 2 3 5 2" xfId="35371" xr:uid="{F472EDA4-FE50-491E-8B3F-68BBD97C426B}"/>
    <cellStyle name="Saída 2 7 2 3 5 3" xfId="35372" xr:uid="{C1A02B8F-2CD3-4302-87B5-764AF5304D56}"/>
    <cellStyle name="Saída 2 7 2 3 5 4" xfId="35373" xr:uid="{7601AF6E-1ABE-45E5-BA45-1E79EB6DBFAF}"/>
    <cellStyle name="Saída 2 7 2 3 5 5" xfId="35374" xr:uid="{17F6826E-9EAD-4255-866F-421FA338BD71}"/>
    <cellStyle name="Saída 2 7 2 3 6" xfId="35375" xr:uid="{2BC7A544-EC1D-4DF6-A51E-8D07310FF98D}"/>
    <cellStyle name="Saída 2 7 2 3 6 2" xfId="35376" xr:uid="{BF960425-68FA-404D-BAD5-B850228D929A}"/>
    <cellStyle name="Saída 2 7 2 3 6 3" xfId="35377" xr:uid="{A1132F3F-3094-4BB3-8CEB-47FF0E5B00BC}"/>
    <cellStyle name="Saída 2 7 2 3 6 4" xfId="35378" xr:uid="{1D28E684-DCFC-4F00-A335-BAC9125E83CD}"/>
    <cellStyle name="Saída 2 7 2 3 6 5" xfId="35379" xr:uid="{5E22F609-485E-44BF-A806-130C0479914E}"/>
    <cellStyle name="Saída 2 7 2 3 7" xfId="35380" xr:uid="{2AD49976-7F67-479A-85EB-9C66FDEE3988}"/>
    <cellStyle name="Saída 2 7 2 3 8" xfId="35381" xr:uid="{FC6365A3-F9B9-4357-8E63-5604238CB18A}"/>
    <cellStyle name="Saída 2 7 2 3 9" xfId="35382" xr:uid="{F4EE10C0-447A-4F86-B8D3-20A0A4A08D20}"/>
    <cellStyle name="Saída 2 7 2 4" xfId="35383" xr:uid="{227C3C23-AB99-4CBB-9DF5-478E389C7F4D}"/>
    <cellStyle name="Saída 2 7 2 4 10" xfId="35384" xr:uid="{405620D6-028D-4071-B1DB-3C5ADFFEF2B7}"/>
    <cellStyle name="Saída 2 7 2 4 11" xfId="35385" xr:uid="{0F5BB286-47FC-48DF-B8AC-2CEA1266A64D}"/>
    <cellStyle name="Saída 2 7 2 4 2" xfId="35386" xr:uid="{8AD6E8EE-AB61-4DE2-89A2-DFE005BD8AC2}"/>
    <cellStyle name="Saída 2 7 2 4 2 2" xfId="35387" xr:uid="{27EFD686-7C64-4033-A56F-4B9F51668DD1}"/>
    <cellStyle name="Saída 2 7 2 4 2 3" xfId="35388" xr:uid="{F1FAE212-29F1-48A9-8099-0BCF4825AA6A}"/>
    <cellStyle name="Saída 2 7 2 4 2 4" xfId="35389" xr:uid="{AE13B8E9-1BBF-41EF-8BB7-D9D7545D8A55}"/>
    <cellStyle name="Saída 2 7 2 4 2 5" xfId="35390" xr:uid="{BFEA933A-0C63-424E-8B04-8702C509304C}"/>
    <cellStyle name="Saída 2 7 2 4 3" xfId="35391" xr:uid="{2A172F13-AC5F-41B2-94F9-7C5CA16A4B4F}"/>
    <cellStyle name="Saída 2 7 2 4 3 2" xfId="35392" xr:uid="{A65805DE-4BF7-4EA5-ABCA-A95EE30CD25B}"/>
    <cellStyle name="Saída 2 7 2 4 3 3" xfId="35393" xr:uid="{7DDDE9A2-C04D-464E-BD5A-E3D24B399110}"/>
    <cellStyle name="Saída 2 7 2 4 3 4" xfId="35394" xr:uid="{EF45470D-8DEA-4E2E-B203-7C215A4B231E}"/>
    <cellStyle name="Saída 2 7 2 4 3 5" xfId="35395" xr:uid="{3C84BEF8-A473-47D2-A8D6-4F3C660F39C4}"/>
    <cellStyle name="Saída 2 7 2 4 4" xfId="35396" xr:uid="{149B50C9-220A-45E4-8D38-5A2FE974E2F9}"/>
    <cellStyle name="Saída 2 7 2 4 4 2" xfId="35397" xr:uid="{260C8D6E-C0D5-4B80-ACCE-29B46EC65686}"/>
    <cellStyle name="Saída 2 7 2 4 4 3" xfId="35398" xr:uid="{7BEBDA0A-AABE-4371-A120-B78B78F110BB}"/>
    <cellStyle name="Saída 2 7 2 4 4 4" xfId="35399" xr:uid="{03733C4F-1C3B-4031-898F-C96137D509B6}"/>
    <cellStyle name="Saída 2 7 2 4 4 5" xfId="35400" xr:uid="{66B1E80A-FF64-4CBF-A927-06F32D0BE3D1}"/>
    <cellStyle name="Saída 2 7 2 4 5" xfId="35401" xr:uid="{5E87DFE1-BBE3-406C-92D9-D7E280767A18}"/>
    <cellStyle name="Saída 2 7 2 4 5 2" xfId="35402" xr:uid="{6A163C4F-6581-401B-8721-4507FDA9F3F2}"/>
    <cellStyle name="Saída 2 7 2 4 5 3" xfId="35403" xr:uid="{4EE5F2FE-7BE9-4AF1-B7FB-2E9900831BE5}"/>
    <cellStyle name="Saída 2 7 2 4 5 4" xfId="35404" xr:uid="{92EFABE2-A7B8-426A-A3F0-5CAA792E20FB}"/>
    <cellStyle name="Saída 2 7 2 4 5 5" xfId="35405" xr:uid="{CB4CAA2B-D317-41C3-89AC-E623C48D3138}"/>
    <cellStyle name="Saída 2 7 2 4 6" xfId="35406" xr:uid="{59A9D2BC-FF95-40D4-860C-4968C86F03F6}"/>
    <cellStyle name="Saída 2 7 2 4 6 2" xfId="35407" xr:uid="{54E0EDC3-9AA6-4CA6-A632-8A65F0DFDE5A}"/>
    <cellStyle name="Saída 2 7 2 4 6 3" xfId="35408" xr:uid="{B1FD89B8-6809-4A7E-8D9B-989D3C4FEF31}"/>
    <cellStyle name="Saída 2 7 2 4 6 4" xfId="35409" xr:uid="{CF8BA6D8-D6D1-4AC0-825C-5602672B29D6}"/>
    <cellStyle name="Saída 2 7 2 4 6 5" xfId="35410" xr:uid="{C44F30D6-65E2-4925-96A9-8CA7D901B60F}"/>
    <cellStyle name="Saída 2 7 2 4 7" xfId="35411" xr:uid="{5F3F7CAA-6033-4BA8-9716-FC6040E148FF}"/>
    <cellStyle name="Saída 2 7 2 4 8" xfId="35412" xr:uid="{2F6DD32C-BA51-4C3A-93A9-89EF589D5C54}"/>
    <cellStyle name="Saída 2 7 2 4 9" xfId="35413" xr:uid="{14ED19D0-BDCD-412D-B5E0-1CF736E8743F}"/>
    <cellStyle name="Saída 2 7 2 5" xfId="35414" xr:uid="{A85DDF0F-E458-4B7F-8073-C7504EAD4BEA}"/>
    <cellStyle name="Saída 2 7 2 5 10" xfId="35415" xr:uid="{7DFFA65F-C8D7-4650-AD94-4FE25097ED15}"/>
    <cellStyle name="Saída 2 7 2 5 11" xfId="35416" xr:uid="{E0BA2EEA-5EAA-45F4-AF2F-3A6F6A97AA4A}"/>
    <cellStyle name="Saída 2 7 2 5 2" xfId="35417" xr:uid="{C981B73E-3642-4406-B194-7357BFEAC117}"/>
    <cellStyle name="Saída 2 7 2 5 2 2" xfId="35418" xr:uid="{52CC44CE-FF08-4600-B329-41D35CD8F4B3}"/>
    <cellStyle name="Saída 2 7 2 5 2 3" xfId="35419" xr:uid="{17EE8418-76E0-4BC7-B577-0D40FFFDA926}"/>
    <cellStyle name="Saída 2 7 2 5 2 4" xfId="35420" xr:uid="{8BAD7FEC-0616-4F8B-B95C-5070CF25DBA4}"/>
    <cellStyle name="Saída 2 7 2 5 2 5" xfId="35421" xr:uid="{7F73BA57-19BD-40EB-BDC9-31744AF54212}"/>
    <cellStyle name="Saída 2 7 2 5 3" xfId="35422" xr:uid="{E8DB0CAE-F860-46CE-B167-9ABB2326E223}"/>
    <cellStyle name="Saída 2 7 2 5 3 2" xfId="35423" xr:uid="{43E4CD22-2FD3-489A-8664-0F4F0AE00998}"/>
    <cellStyle name="Saída 2 7 2 5 3 3" xfId="35424" xr:uid="{92DACAA6-DB04-4A98-AB98-142602E1E540}"/>
    <cellStyle name="Saída 2 7 2 5 3 4" xfId="35425" xr:uid="{F3460A99-6255-42D4-92FB-1ECD2C1A1E86}"/>
    <cellStyle name="Saída 2 7 2 5 3 5" xfId="35426" xr:uid="{B1253E1D-F395-4DBC-91DF-13E8620D72E1}"/>
    <cellStyle name="Saída 2 7 2 5 4" xfId="35427" xr:uid="{E84A0780-CF1E-45F8-99D0-4671A2E51B90}"/>
    <cellStyle name="Saída 2 7 2 5 4 2" xfId="35428" xr:uid="{B8697219-781C-46A8-8952-74B294472868}"/>
    <cellStyle name="Saída 2 7 2 5 4 3" xfId="35429" xr:uid="{B8BAD8CC-42D7-4B82-9E5B-CE3D88C14EED}"/>
    <cellStyle name="Saída 2 7 2 5 4 4" xfId="35430" xr:uid="{716E4D4E-D081-4342-BA77-44DF4C2D0A7C}"/>
    <cellStyle name="Saída 2 7 2 5 4 5" xfId="35431" xr:uid="{8CEF4A81-8B3C-4BD9-BEFC-75141698F22E}"/>
    <cellStyle name="Saída 2 7 2 5 5" xfId="35432" xr:uid="{32377BAC-9ABD-4FE9-8138-3DC7DC6702EB}"/>
    <cellStyle name="Saída 2 7 2 5 5 2" xfId="35433" xr:uid="{9D64FE5C-A724-42D4-9ECB-EA930E6EB127}"/>
    <cellStyle name="Saída 2 7 2 5 5 3" xfId="35434" xr:uid="{7271880A-1E4D-4024-8757-124C9FFAAFF3}"/>
    <cellStyle name="Saída 2 7 2 5 5 4" xfId="35435" xr:uid="{AA2F6C52-851A-435B-A275-47F59D92D1B3}"/>
    <cellStyle name="Saída 2 7 2 5 5 5" xfId="35436" xr:uid="{346CE757-8161-4330-B9A3-B32CF0D06416}"/>
    <cellStyle name="Saída 2 7 2 5 6" xfId="35437" xr:uid="{E883F940-908F-44C9-BB6A-6B0D66E698B3}"/>
    <cellStyle name="Saída 2 7 2 5 6 2" xfId="35438" xr:uid="{821204F9-1B8D-46F7-B334-BDCF91D0A2F2}"/>
    <cellStyle name="Saída 2 7 2 5 6 3" xfId="35439" xr:uid="{6C65E496-97B5-4FB2-8E42-C3B9BB2C378E}"/>
    <cellStyle name="Saída 2 7 2 5 6 4" xfId="35440" xr:uid="{45822AD2-A4C9-41B9-AA10-5AD471EFA6FD}"/>
    <cellStyle name="Saída 2 7 2 5 6 5" xfId="35441" xr:uid="{136BC11E-43A9-442A-9E91-07AF7F28E251}"/>
    <cellStyle name="Saída 2 7 2 5 7" xfId="35442" xr:uid="{13B28AF6-3EEE-417A-9C9A-6F0DD62541A3}"/>
    <cellStyle name="Saída 2 7 2 5 8" xfId="35443" xr:uid="{6F6E7CD0-5206-4DD0-8F82-5068786E7848}"/>
    <cellStyle name="Saída 2 7 2 5 9" xfId="35444" xr:uid="{98D3C88B-D631-447C-8963-E6249E642CF1}"/>
    <cellStyle name="Saída 2 7 2 6" xfId="35445" xr:uid="{010DE17D-E971-4AD7-8245-D8E42F659A2E}"/>
    <cellStyle name="Saída 2 7 2 6 2" xfId="35446" xr:uid="{1701E968-C1F4-4E80-8890-C74F6B4BE9A5}"/>
    <cellStyle name="Saída 2 7 2 6 3" xfId="35447" xr:uid="{BED780F5-1C9F-4A5B-8B1C-572F6B24FDF6}"/>
    <cellStyle name="Saída 2 7 2 6 4" xfId="35448" xr:uid="{C7573BE4-A158-40CC-BB2C-42A1BE6E6A9E}"/>
    <cellStyle name="Saída 2 7 2 6 5" xfId="35449" xr:uid="{3CED15BE-2710-4147-ACDD-468FE656659D}"/>
    <cellStyle name="Saída 2 7 2 7" xfId="35450" xr:uid="{F152B0FE-1F13-40C8-B6B1-CC693C4370AE}"/>
    <cellStyle name="Saída 2 7 2 7 2" xfId="35451" xr:uid="{9F154977-8979-40F0-B346-6B1B6AA32C3E}"/>
    <cellStyle name="Saída 2 7 2 7 3" xfId="35452" xr:uid="{7B62D986-3D2D-4F38-A6A0-F63E65F131BA}"/>
    <cellStyle name="Saída 2 7 2 7 4" xfId="35453" xr:uid="{A45E5977-026C-4DC2-AFD6-B98B1257C41F}"/>
    <cellStyle name="Saída 2 7 2 7 5" xfId="35454" xr:uid="{BA4A73A1-2704-4457-B218-9DDE27162C2E}"/>
    <cellStyle name="Saída 2 7 2 8" xfId="35455" xr:uid="{1EFE51EB-C5C6-4672-B841-5C9F690FA645}"/>
    <cellStyle name="Saída 2 7 2 8 2" xfId="35456" xr:uid="{5115123E-3AE6-47E6-8F8D-5E73DDD6FE6D}"/>
    <cellStyle name="Saída 2 7 2 8 3" xfId="35457" xr:uid="{99E3D9F9-AC1D-4859-9CD6-7532ACAC5D79}"/>
    <cellStyle name="Saída 2 7 2 8 4" xfId="35458" xr:uid="{CACCB1BA-5B88-4110-9204-175D7D93DC25}"/>
    <cellStyle name="Saída 2 7 2 8 5" xfId="35459" xr:uid="{98EE4B70-3701-4E86-B362-14588815ACB3}"/>
    <cellStyle name="Saída 2 7 2 9" xfId="35460" xr:uid="{103BAD34-60ED-41EE-97EB-9672C0911043}"/>
    <cellStyle name="Saída 2 7 2 9 2" xfId="35461" xr:uid="{4393AB5D-D066-4C7B-8B90-228FD8661D59}"/>
    <cellStyle name="Saída 2 7 2 9 3" xfId="35462" xr:uid="{E0A3AB26-30B4-4949-949A-AD53A3AF8B3D}"/>
    <cellStyle name="Saída 2 7 2 9 4" xfId="35463" xr:uid="{9E8BA6C2-C6AD-4E62-A7B9-ADF2EC117D88}"/>
    <cellStyle name="Saída 2 7 2 9 5" xfId="35464" xr:uid="{B1019273-CA0D-453F-985F-A92195D1EF10}"/>
    <cellStyle name="Saída 2 7 3" xfId="949" xr:uid="{EE09BB11-B847-4BD4-B65E-8A1CF4EEEF8C}"/>
    <cellStyle name="Saída 2 7 3 10" xfId="35465" xr:uid="{A335A349-7E03-406B-A2E5-18B3E6501F4A}"/>
    <cellStyle name="Saída 2 7 3 11" xfId="35466" xr:uid="{8FD3F111-A96F-47AE-848C-EEB24C954DCE}"/>
    <cellStyle name="Saída 2 7 3 12" xfId="35467" xr:uid="{66E18104-64D8-446E-83F3-62916705FB04}"/>
    <cellStyle name="Saída 2 7 3 13" xfId="35468" xr:uid="{BEECD7D1-A050-4499-93E0-8D08D5B73F3A}"/>
    <cellStyle name="Saída 2 7 3 14" xfId="35469" xr:uid="{C9AF1A0C-0706-4EE7-A8C1-08B985F1A58E}"/>
    <cellStyle name="Saída 2 7 3 15" xfId="35470" xr:uid="{3B031D1A-F5CE-4484-B157-64FC971D9A31}"/>
    <cellStyle name="Saída 2 7 3 2" xfId="35471" xr:uid="{7FFCEFE1-6AE8-425C-AFD6-43E9C11D378C}"/>
    <cellStyle name="Saída 2 7 3 2 10" xfId="35472" xr:uid="{E8273CA5-CBD8-489E-8DDF-BDDE98252569}"/>
    <cellStyle name="Saída 2 7 3 2 11" xfId="35473" xr:uid="{A227D9A4-7B47-4B11-AE0B-472820F2D56E}"/>
    <cellStyle name="Saída 2 7 3 2 2" xfId="35474" xr:uid="{49C54984-1B62-447B-911F-3642FBFE3EDA}"/>
    <cellStyle name="Saída 2 7 3 2 2 2" xfId="35475" xr:uid="{BB8A193B-CEFD-48D1-B0EB-E799AA507BAB}"/>
    <cellStyle name="Saída 2 7 3 2 2 3" xfId="35476" xr:uid="{9D735B8F-28D7-46F9-B0C2-52EEA0FFD6C7}"/>
    <cellStyle name="Saída 2 7 3 2 2 4" xfId="35477" xr:uid="{133F34B9-3C46-472D-9803-1FC0379A324F}"/>
    <cellStyle name="Saída 2 7 3 2 2 5" xfId="35478" xr:uid="{EB5C80AD-4687-4854-9C23-D1636E2B94FE}"/>
    <cellStyle name="Saída 2 7 3 2 3" xfId="35479" xr:uid="{93A6CBB0-CCCE-4E9C-B52D-E811537BD711}"/>
    <cellStyle name="Saída 2 7 3 2 3 2" xfId="35480" xr:uid="{40F6C8C9-5280-41B9-AACE-4FB4198B4F71}"/>
    <cellStyle name="Saída 2 7 3 2 3 3" xfId="35481" xr:uid="{4D9B237A-E297-4285-8CAA-1A99104E79EB}"/>
    <cellStyle name="Saída 2 7 3 2 3 4" xfId="35482" xr:uid="{38514202-27C1-471D-8D49-6D9ECF4171CB}"/>
    <cellStyle name="Saída 2 7 3 2 3 5" xfId="35483" xr:uid="{EDD7F629-891F-4548-B847-9EB8BD882755}"/>
    <cellStyle name="Saída 2 7 3 2 4" xfId="35484" xr:uid="{2485C691-80A4-4176-B77C-6691A6522ACC}"/>
    <cellStyle name="Saída 2 7 3 2 4 2" xfId="35485" xr:uid="{6A6D0B52-F701-49F2-8E13-2C4C34AE0980}"/>
    <cellStyle name="Saída 2 7 3 2 4 3" xfId="35486" xr:uid="{6C30CA0D-74EB-4C7D-B756-DB35F24F5C14}"/>
    <cellStyle name="Saída 2 7 3 2 4 4" xfId="35487" xr:uid="{760FE2E4-0D58-459D-BE5A-6CE46F6755AF}"/>
    <cellStyle name="Saída 2 7 3 2 4 5" xfId="35488" xr:uid="{A7D8CC5E-0A06-4318-9F8D-276A7F2595C2}"/>
    <cellStyle name="Saída 2 7 3 2 5" xfId="35489" xr:uid="{77547F20-A051-47F2-BA5D-B1E5061B6FA2}"/>
    <cellStyle name="Saída 2 7 3 2 5 2" xfId="35490" xr:uid="{3C64CB97-DB4E-48F7-89DD-052A82892E16}"/>
    <cellStyle name="Saída 2 7 3 2 5 3" xfId="35491" xr:uid="{3AB2D118-F321-4FC8-8A9F-C9A6724D2D4A}"/>
    <cellStyle name="Saída 2 7 3 2 5 4" xfId="35492" xr:uid="{C4AE3E85-63D2-4CC4-99E1-F37673B0D81A}"/>
    <cellStyle name="Saída 2 7 3 2 5 5" xfId="35493" xr:uid="{4FEECF16-9EF5-47C8-90EF-197B2416C913}"/>
    <cellStyle name="Saída 2 7 3 2 6" xfId="35494" xr:uid="{3F2ECA86-DB34-41B8-A9A4-EB4EB924AF3D}"/>
    <cellStyle name="Saída 2 7 3 2 6 2" xfId="35495" xr:uid="{F5728029-102E-4240-9E40-D18DD23DE2F9}"/>
    <cellStyle name="Saída 2 7 3 2 6 3" xfId="35496" xr:uid="{C6DC507F-6A91-4CC1-88C7-E7FAA1ADE8E7}"/>
    <cellStyle name="Saída 2 7 3 2 6 4" xfId="35497" xr:uid="{DFD7A91F-73BF-4A55-B2C6-090F14D852E6}"/>
    <cellStyle name="Saída 2 7 3 2 6 5" xfId="35498" xr:uid="{6DB6B0A4-7F8E-43B6-B760-D8A3470A1984}"/>
    <cellStyle name="Saída 2 7 3 2 7" xfId="35499" xr:uid="{4AF39B25-6C96-4D8B-8B17-9FF1BDD1BD4C}"/>
    <cellStyle name="Saída 2 7 3 2 8" xfId="35500" xr:uid="{03E20530-CFAD-4638-9A2A-9E85C1557B68}"/>
    <cellStyle name="Saída 2 7 3 2 9" xfId="35501" xr:uid="{CE8A6C7D-FE32-42A5-AB4B-FE3BF3E1BB0A}"/>
    <cellStyle name="Saída 2 7 3 3" xfId="35502" xr:uid="{F3519D65-0423-408F-A62E-24986720EC2F}"/>
    <cellStyle name="Saída 2 7 3 3 10" xfId="35503" xr:uid="{83EDF7ED-216F-4679-AEE7-789402A5179B}"/>
    <cellStyle name="Saída 2 7 3 3 11" xfId="35504" xr:uid="{789E4EA7-F6DE-4576-B6E4-E602ECB72A3D}"/>
    <cellStyle name="Saída 2 7 3 3 2" xfId="35505" xr:uid="{7D8F9016-A8F7-4D9F-B28E-0465EF63FC12}"/>
    <cellStyle name="Saída 2 7 3 3 2 2" xfId="35506" xr:uid="{664F965A-BB65-4555-B191-61FA278AA914}"/>
    <cellStyle name="Saída 2 7 3 3 2 3" xfId="35507" xr:uid="{E059A5F7-B27F-4B16-91BC-1D8B9B8E084C}"/>
    <cellStyle name="Saída 2 7 3 3 2 4" xfId="35508" xr:uid="{8B7D13C5-BBF1-4623-9A69-7FC223F88F61}"/>
    <cellStyle name="Saída 2 7 3 3 2 5" xfId="35509" xr:uid="{5A2B5E91-40BF-4C64-A9C2-A2E1AC7357E2}"/>
    <cellStyle name="Saída 2 7 3 3 3" xfId="35510" xr:uid="{2E3D185E-E1E7-4542-813D-104AA8C281AC}"/>
    <cellStyle name="Saída 2 7 3 3 3 2" xfId="35511" xr:uid="{39EF0ACA-D3B0-40A6-82A3-C258B480B8C5}"/>
    <cellStyle name="Saída 2 7 3 3 3 3" xfId="35512" xr:uid="{61117143-A115-4A16-A6F8-653C0E6D998E}"/>
    <cellStyle name="Saída 2 7 3 3 3 4" xfId="35513" xr:uid="{A924851C-CD30-4717-8300-58F46CD7683B}"/>
    <cellStyle name="Saída 2 7 3 3 3 5" xfId="35514" xr:uid="{CAD41D44-8A40-481D-AF7B-1D4CA5E4173D}"/>
    <cellStyle name="Saída 2 7 3 3 4" xfId="35515" xr:uid="{EEF45C6E-F5A1-4CE7-8155-6935622EB0A5}"/>
    <cellStyle name="Saída 2 7 3 3 4 2" xfId="35516" xr:uid="{FCB72134-735E-46CE-B040-4D273EBCDAA7}"/>
    <cellStyle name="Saída 2 7 3 3 4 3" xfId="35517" xr:uid="{61F2F2B8-76E5-47FB-9A34-E460C80E920F}"/>
    <cellStyle name="Saída 2 7 3 3 4 4" xfId="35518" xr:uid="{A135100C-EB9C-49F5-903C-B6112119A2CD}"/>
    <cellStyle name="Saída 2 7 3 3 4 5" xfId="35519" xr:uid="{242652F2-BFE0-4892-8DB5-3B2B3F2AF0BB}"/>
    <cellStyle name="Saída 2 7 3 3 5" xfId="35520" xr:uid="{C8F932D3-124F-4A4A-9E89-E00C42406BE2}"/>
    <cellStyle name="Saída 2 7 3 3 5 2" xfId="35521" xr:uid="{B37FE512-10D5-4E76-8FFE-93E47533B1B0}"/>
    <cellStyle name="Saída 2 7 3 3 5 3" xfId="35522" xr:uid="{78716337-4514-45D4-ABBC-7256CD2C25B6}"/>
    <cellStyle name="Saída 2 7 3 3 5 4" xfId="35523" xr:uid="{4F5FA285-E495-43E3-B93E-9B729C8EF973}"/>
    <cellStyle name="Saída 2 7 3 3 5 5" xfId="35524" xr:uid="{2C69AC1E-087A-4328-AA85-12C9DA032400}"/>
    <cellStyle name="Saída 2 7 3 3 6" xfId="35525" xr:uid="{8E10463A-79E7-47E3-A270-CEE0DD0361E0}"/>
    <cellStyle name="Saída 2 7 3 3 6 2" xfId="35526" xr:uid="{5C3EA276-2E61-44BA-8A21-4BCF2E8680A6}"/>
    <cellStyle name="Saída 2 7 3 3 6 3" xfId="35527" xr:uid="{8BB0181C-38EB-4235-B2EC-E0642DAA7CA4}"/>
    <cellStyle name="Saída 2 7 3 3 6 4" xfId="35528" xr:uid="{8A49BB33-93C8-48BA-BB6D-6EAC4AE27439}"/>
    <cellStyle name="Saída 2 7 3 3 6 5" xfId="35529" xr:uid="{23CCFD35-766E-4C22-A440-ACA840B44E10}"/>
    <cellStyle name="Saída 2 7 3 3 7" xfId="35530" xr:uid="{D365FB1B-DBD7-4257-AD3D-5A0D5A473974}"/>
    <cellStyle name="Saída 2 7 3 3 8" xfId="35531" xr:uid="{06E2B21C-2BD8-461C-A4AA-3384B3418D96}"/>
    <cellStyle name="Saída 2 7 3 3 9" xfId="35532" xr:uid="{E63546CD-CCCB-4919-B0F4-BD7190C750F2}"/>
    <cellStyle name="Saída 2 7 3 4" xfId="35533" xr:uid="{D94F29F9-C230-4914-8136-322EC1D078A6}"/>
    <cellStyle name="Saída 2 7 3 4 2" xfId="35534" xr:uid="{883D76D2-F31F-4C97-B9A2-55F0F61A13B0}"/>
    <cellStyle name="Saída 2 7 3 4 3" xfId="35535" xr:uid="{6E99BF81-836B-4250-A259-C3F28EEAB2A1}"/>
    <cellStyle name="Saída 2 7 3 4 4" xfId="35536" xr:uid="{2241633E-05C9-4BAB-8C18-E0BB6BDD761C}"/>
    <cellStyle name="Saída 2 7 3 4 5" xfId="35537" xr:uid="{67BF96DD-9CBE-462B-B55D-64A9C817A584}"/>
    <cellStyle name="Saída 2 7 3 5" xfId="35538" xr:uid="{D3A4A9AA-C05F-4326-A6B0-119981E03F9A}"/>
    <cellStyle name="Saída 2 7 3 5 2" xfId="35539" xr:uid="{D5050B71-7A9D-4D33-9A56-9D22061D1EF6}"/>
    <cellStyle name="Saída 2 7 3 5 3" xfId="35540" xr:uid="{59950352-F90B-4710-8A27-63D173063549}"/>
    <cellStyle name="Saída 2 7 3 5 4" xfId="35541" xr:uid="{2278A9F7-26A3-4B4C-83E6-DDFCA889FFEE}"/>
    <cellStyle name="Saída 2 7 3 5 5" xfId="35542" xr:uid="{DE69FA81-29D5-43AF-8279-B6F5F72FC8B5}"/>
    <cellStyle name="Saída 2 7 3 6" xfId="35543" xr:uid="{3CB8B289-699D-4E5D-83F4-D0D137682BBB}"/>
    <cellStyle name="Saída 2 7 3 6 2" xfId="35544" xr:uid="{AF01CDA6-02D9-4B36-92AC-1FB17503A380}"/>
    <cellStyle name="Saída 2 7 3 6 3" xfId="35545" xr:uid="{9460F020-251E-425C-B73B-CE97AA6B4B90}"/>
    <cellStyle name="Saída 2 7 3 6 4" xfId="35546" xr:uid="{6C396299-7CE2-49E7-AE5D-4F82238ADA0A}"/>
    <cellStyle name="Saída 2 7 3 6 5" xfId="35547" xr:uid="{12EB6AAF-401F-4CA9-96A2-1AD7B89E02F4}"/>
    <cellStyle name="Saída 2 7 3 7" xfId="35548" xr:uid="{FF62E1D9-5153-4965-924A-E4596DBF7659}"/>
    <cellStyle name="Saída 2 7 3 7 2" xfId="35549" xr:uid="{953152ED-3E04-4F28-BCB7-36AABD4F04E0}"/>
    <cellStyle name="Saída 2 7 3 7 3" xfId="35550" xr:uid="{A63FFF96-B13F-4265-8883-7C4EA81CC009}"/>
    <cellStyle name="Saída 2 7 3 7 4" xfId="35551" xr:uid="{1CF81353-D4FE-4BDB-9390-37C42825718D}"/>
    <cellStyle name="Saída 2 7 3 7 5" xfId="35552" xr:uid="{C01E182E-CAE0-469A-8023-9D0569A8B84D}"/>
    <cellStyle name="Saída 2 7 3 8" xfId="35553" xr:uid="{0BAA372B-8385-4CF4-9A9B-C0863256F39D}"/>
    <cellStyle name="Saída 2 7 3 8 2" xfId="35554" xr:uid="{852F147B-7DF6-49EC-8237-969555F047C9}"/>
    <cellStyle name="Saída 2 7 3 8 3" xfId="35555" xr:uid="{49CC81A7-5F94-4087-8E56-5CA2ED75C6D4}"/>
    <cellStyle name="Saída 2 7 3 8 4" xfId="35556" xr:uid="{36813679-3456-49DE-9407-FF91A997199D}"/>
    <cellStyle name="Saída 2 7 3 8 5" xfId="35557" xr:uid="{494D8613-9301-49C2-8CCF-75A450DE00B5}"/>
    <cellStyle name="Saída 2 7 3 9" xfId="35558" xr:uid="{A137D0DE-DA18-4F06-9EED-68FACEDAB123}"/>
    <cellStyle name="Saída 2 7 4" xfId="35559" xr:uid="{DC8565C5-3EE2-46FF-A006-2DA280157E2B}"/>
    <cellStyle name="Saída 2 7 4 10" xfId="35560" xr:uid="{B34CEAC3-C9D4-4E4E-8DBD-850162C32955}"/>
    <cellStyle name="Saída 2 7 4 11" xfId="35561" xr:uid="{3FE7D3B5-4160-4B92-9769-347B786D69DD}"/>
    <cellStyle name="Saída 2 7 4 2" xfId="35562" xr:uid="{C6681219-D73C-43D2-A314-CD6E3B61F06D}"/>
    <cellStyle name="Saída 2 7 4 2 2" xfId="35563" xr:uid="{0726F6FE-9732-44F4-B63E-BCF3878EC0C2}"/>
    <cellStyle name="Saída 2 7 4 2 3" xfId="35564" xr:uid="{1FDFECED-7716-4EC9-91D8-8915F99DFB05}"/>
    <cellStyle name="Saída 2 7 4 2 4" xfId="35565" xr:uid="{D5BA2B43-0900-4A84-A666-73AC325872D6}"/>
    <cellStyle name="Saída 2 7 4 2 5" xfId="35566" xr:uid="{546634AF-06AF-4BEF-A731-3AAD81CB89FD}"/>
    <cellStyle name="Saída 2 7 4 3" xfId="35567" xr:uid="{F080B44A-67C0-4205-BD61-92FBF8D449FD}"/>
    <cellStyle name="Saída 2 7 4 3 2" xfId="35568" xr:uid="{C0834B7C-DF33-4E86-AEC0-0874AA33FE07}"/>
    <cellStyle name="Saída 2 7 4 3 3" xfId="35569" xr:uid="{3F0DBCA4-47F1-4991-AF52-E4C265E8F3C3}"/>
    <cellStyle name="Saída 2 7 4 3 4" xfId="35570" xr:uid="{975D21F6-599F-4214-B067-99086E13C2BB}"/>
    <cellStyle name="Saída 2 7 4 3 5" xfId="35571" xr:uid="{8D0964E5-3B93-4255-9F67-3E2B5D66DFFA}"/>
    <cellStyle name="Saída 2 7 4 4" xfId="35572" xr:uid="{71EB96CA-31F7-4EBF-BBDB-F331E71F90FE}"/>
    <cellStyle name="Saída 2 7 4 4 2" xfId="35573" xr:uid="{498FCFDD-B4C0-46CB-8925-414373585BDF}"/>
    <cellStyle name="Saída 2 7 4 4 3" xfId="35574" xr:uid="{40AD883F-B1A1-4754-AAE7-EE491EF682EB}"/>
    <cellStyle name="Saída 2 7 4 4 4" xfId="35575" xr:uid="{7FC70CF7-3D7F-4C10-9E80-51008A7492BC}"/>
    <cellStyle name="Saída 2 7 4 4 5" xfId="35576" xr:uid="{853A9D9C-9ABE-4161-A84D-0B4228B1F794}"/>
    <cellStyle name="Saída 2 7 4 5" xfId="35577" xr:uid="{3C426846-8650-4BEB-8D92-5286EC467001}"/>
    <cellStyle name="Saída 2 7 4 5 2" xfId="35578" xr:uid="{318D1F48-91B3-4E40-A56B-C7655930A8D2}"/>
    <cellStyle name="Saída 2 7 4 5 3" xfId="35579" xr:uid="{586CBDC7-13C7-4525-A3DC-EDAEE8408622}"/>
    <cellStyle name="Saída 2 7 4 5 4" xfId="35580" xr:uid="{DEDABBB8-5FE3-45AD-BE70-BD6E4E1D7E6A}"/>
    <cellStyle name="Saída 2 7 4 5 5" xfId="35581" xr:uid="{4440CAE0-FD40-48C9-BEB9-B69CCB98BC2A}"/>
    <cellStyle name="Saída 2 7 4 6" xfId="35582" xr:uid="{054B7DF9-D21E-4AB6-A897-8CAA88DF754E}"/>
    <cellStyle name="Saída 2 7 4 6 2" xfId="35583" xr:uid="{749AE160-8CDC-4015-989E-6F6470F2ED52}"/>
    <cellStyle name="Saída 2 7 4 6 3" xfId="35584" xr:uid="{82AF867B-F564-4D35-B6FF-99F10BA6230E}"/>
    <cellStyle name="Saída 2 7 4 6 4" xfId="35585" xr:uid="{1F4C81F7-B052-4525-A545-9D639B05A4ED}"/>
    <cellStyle name="Saída 2 7 4 6 5" xfId="35586" xr:uid="{8835BAB8-9411-4DA7-BFF7-A317C46096AF}"/>
    <cellStyle name="Saída 2 7 4 7" xfId="35587" xr:uid="{1F0BA34F-DBC4-4497-BB41-0FD05F1116FC}"/>
    <cellStyle name="Saída 2 7 4 8" xfId="35588" xr:uid="{3D21CACB-E966-46A4-A174-BEF0D5287602}"/>
    <cellStyle name="Saída 2 7 4 9" xfId="35589" xr:uid="{9850F77F-C0CB-4A65-A8BF-90AE3C4453D8}"/>
    <cellStyle name="Saída 2 7 5" xfId="35590" xr:uid="{B06C5CBA-FB6C-4F6B-BAB7-14EC86BEC7B2}"/>
    <cellStyle name="Saída 2 7 5 10" xfId="35591" xr:uid="{D371E784-649E-4359-A199-CEC38F6E7B59}"/>
    <cellStyle name="Saída 2 7 5 11" xfId="35592" xr:uid="{BF32EA6A-6170-4F6C-9BBB-1F1A51D353C6}"/>
    <cellStyle name="Saída 2 7 5 2" xfId="35593" xr:uid="{D57F24FD-B757-4A3B-9681-6E2BB9691344}"/>
    <cellStyle name="Saída 2 7 5 2 2" xfId="35594" xr:uid="{DC5C0D7D-8BBA-4B64-8F59-FA902ABFA5E8}"/>
    <cellStyle name="Saída 2 7 5 2 3" xfId="35595" xr:uid="{70B0E685-11C8-4072-BF75-E05AA9B7765F}"/>
    <cellStyle name="Saída 2 7 5 2 4" xfId="35596" xr:uid="{6480471D-3256-4BCA-AA94-D6506B5549F7}"/>
    <cellStyle name="Saída 2 7 5 2 5" xfId="35597" xr:uid="{00EF33CC-DB29-4380-A862-1BB5C8900986}"/>
    <cellStyle name="Saída 2 7 5 3" xfId="35598" xr:uid="{C4631CAC-3CC6-4E3A-A3E5-133728BEE14C}"/>
    <cellStyle name="Saída 2 7 5 3 2" xfId="35599" xr:uid="{214DF73D-17F6-4D63-8C56-BCA1CBA4A425}"/>
    <cellStyle name="Saída 2 7 5 3 3" xfId="35600" xr:uid="{4813B799-4014-4BEA-AD2C-CCBF7438A7D1}"/>
    <cellStyle name="Saída 2 7 5 3 4" xfId="35601" xr:uid="{1BFCC5E1-F9AE-4DD5-8657-9929FA72662D}"/>
    <cellStyle name="Saída 2 7 5 3 5" xfId="35602" xr:uid="{CA0BEDC5-3657-40B8-B28A-32A764FF7ED1}"/>
    <cellStyle name="Saída 2 7 5 4" xfId="35603" xr:uid="{CB207091-A967-4A9E-B3D6-9BF226E68B42}"/>
    <cellStyle name="Saída 2 7 5 4 2" xfId="35604" xr:uid="{EDC9F0F4-FBD2-4597-8EE1-44552730405E}"/>
    <cellStyle name="Saída 2 7 5 4 3" xfId="35605" xr:uid="{FA65C6CF-A721-4239-9476-D92E6DA61B2E}"/>
    <cellStyle name="Saída 2 7 5 4 4" xfId="35606" xr:uid="{E7316E27-4C24-4CBD-B7E0-0AC6D28B937E}"/>
    <cellStyle name="Saída 2 7 5 4 5" xfId="35607" xr:uid="{0019C596-9D88-4F2A-B2EC-44C52DF34011}"/>
    <cellStyle name="Saída 2 7 5 5" xfId="35608" xr:uid="{795C4182-2A81-43BC-8124-AA227D757009}"/>
    <cellStyle name="Saída 2 7 5 5 2" xfId="35609" xr:uid="{36220864-5246-47B4-AD75-FAE0E85A9186}"/>
    <cellStyle name="Saída 2 7 5 5 3" xfId="35610" xr:uid="{A707409A-61A4-4671-8DB5-E1232A58D3D0}"/>
    <cellStyle name="Saída 2 7 5 5 4" xfId="35611" xr:uid="{E2861238-CE71-400F-B54E-71834E655EBC}"/>
    <cellStyle name="Saída 2 7 5 5 5" xfId="35612" xr:uid="{CE574040-CB42-4DBE-9823-E3590F9A75F6}"/>
    <cellStyle name="Saída 2 7 5 6" xfId="35613" xr:uid="{A2B39CA0-1796-4705-8A1C-09E7C42A826F}"/>
    <cellStyle name="Saída 2 7 5 6 2" xfId="35614" xr:uid="{1899AE3B-B236-4369-A6B6-8734ED448076}"/>
    <cellStyle name="Saída 2 7 5 6 3" xfId="35615" xr:uid="{A99BC537-823C-419D-88B9-9EFFE9F070CC}"/>
    <cellStyle name="Saída 2 7 5 6 4" xfId="35616" xr:uid="{8D0385F4-0E80-4849-BBB3-2C48C106A9A8}"/>
    <cellStyle name="Saída 2 7 5 6 5" xfId="35617" xr:uid="{E2A3E68E-D574-426D-9801-EABD61D6590B}"/>
    <cellStyle name="Saída 2 7 5 7" xfId="35618" xr:uid="{44259E6E-3475-4AC0-8592-9F27801AD1D6}"/>
    <cellStyle name="Saída 2 7 5 8" xfId="35619" xr:uid="{63F61C9C-1C93-4B0A-A277-F80F5651B606}"/>
    <cellStyle name="Saída 2 7 5 9" xfId="35620" xr:uid="{A98AB595-3DEC-40DB-B307-6C0A670BA84F}"/>
    <cellStyle name="Saída 2 7 6" xfId="35621" xr:uid="{EFEFB3C5-735F-4049-84FF-1848830F796C}"/>
    <cellStyle name="Saída 2 7 6 10" xfId="35622" xr:uid="{FE66343E-6695-432B-B4DC-A28D7A767913}"/>
    <cellStyle name="Saída 2 7 6 11" xfId="35623" xr:uid="{2A68CA03-CB3C-4CE7-B97F-BAD245D40CAF}"/>
    <cellStyle name="Saída 2 7 6 2" xfId="35624" xr:uid="{EAE05CB2-F447-4E97-B2C4-98BAE64A8153}"/>
    <cellStyle name="Saída 2 7 6 2 2" xfId="35625" xr:uid="{7DB74BE9-3AC1-4EE8-A3B1-95C12682B2B6}"/>
    <cellStyle name="Saída 2 7 6 2 3" xfId="35626" xr:uid="{1ECDF674-33B5-451D-B3A2-A2F79CA027CE}"/>
    <cellStyle name="Saída 2 7 6 2 4" xfId="35627" xr:uid="{290BD9FE-2FA0-4DFC-9D1C-1594B78BA8C7}"/>
    <cellStyle name="Saída 2 7 6 2 5" xfId="35628" xr:uid="{F84B499E-EA53-4B2D-9CDF-65FA6005CF31}"/>
    <cellStyle name="Saída 2 7 6 3" xfId="35629" xr:uid="{19FA29E2-CB75-42F1-9C61-6873CACBA4BC}"/>
    <cellStyle name="Saída 2 7 6 3 2" xfId="35630" xr:uid="{F1641BD1-F710-4EDD-8823-7D5C315348FB}"/>
    <cellStyle name="Saída 2 7 6 3 3" xfId="35631" xr:uid="{F4163A4F-653A-4DA5-B7CD-B25E5DB2AF5A}"/>
    <cellStyle name="Saída 2 7 6 3 4" xfId="35632" xr:uid="{7CDD85B3-57E5-471F-B239-00A539AAF076}"/>
    <cellStyle name="Saída 2 7 6 3 5" xfId="35633" xr:uid="{ECDAF16B-0067-491F-81BD-B0F771DAB2C6}"/>
    <cellStyle name="Saída 2 7 6 4" xfId="35634" xr:uid="{AFA37982-5CD0-4123-9E62-5CA285FC2EE6}"/>
    <cellStyle name="Saída 2 7 6 4 2" xfId="35635" xr:uid="{4DDA48D3-6F1A-4BDB-BECB-0AB340ED0CC5}"/>
    <cellStyle name="Saída 2 7 6 4 3" xfId="35636" xr:uid="{2440DB66-B792-44DB-81BB-46AF16D2F04C}"/>
    <cellStyle name="Saída 2 7 6 4 4" xfId="35637" xr:uid="{CDDABDAA-DA69-43F2-885A-17B15C35480E}"/>
    <cellStyle name="Saída 2 7 6 4 5" xfId="35638" xr:uid="{38EC8A1E-91D4-4F0E-8BF6-64926EF63454}"/>
    <cellStyle name="Saída 2 7 6 5" xfId="35639" xr:uid="{395C5D75-2C53-4C05-974A-1DFAA110B7B6}"/>
    <cellStyle name="Saída 2 7 6 5 2" xfId="35640" xr:uid="{CA9EE219-6B47-4EB4-AB3A-38FEF7CD2ED5}"/>
    <cellStyle name="Saída 2 7 6 5 3" xfId="35641" xr:uid="{0882DDB7-E98B-4CD6-A32B-357BDE879F4C}"/>
    <cellStyle name="Saída 2 7 6 5 4" xfId="35642" xr:uid="{9AE6BCDF-3E15-4399-91F9-9ECA1AC94FD2}"/>
    <cellStyle name="Saída 2 7 6 5 5" xfId="35643" xr:uid="{403F7F51-3AC8-4FA3-9737-4505A8B014DD}"/>
    <cellStyle name="Saída 2 7 6 6" xfId="35644" xr:uid="{F7F4F97C-8DD6-43BC-937A-DDB2E04A3B47}"/>
    <cellStyle name="Saída 2 7 6 6 2" xfId="35645" xr:uid="{2D037224-C4B8-475B-9335-73C9280263C6}"/>
    <cellStyle name="Saída 2 7 6 6 3" xfId="35646" xr:uid="{0610F9F2-D4BF-450E-BD24-0CAFDAD24789}"/>
    <cellStyle name="Saída 2 7 6 6 4" xfId="35647" xr:uid="{A4E5EF42-62CA-4883-BFD8-B3EDBA710F19}"/>
    <cellStyle name="Saída 2 7 6 6 5" xfId="35648" xr:uid="{93AE202D-D0A0-408F-A1EC-9C3DC93C9EDC}"/>
    <cellStyle name="Saída 2 7 6 7" xfId="35649" xr:uid="{A72D8833-BA99-424A-BC85-23A41EC071BF}"/>
    <cellStyle name="Saída 2 7 6 8" xfId="35650" xr:uid="{3212FBD9-3C97-4C99-8A61-880880B20EA5}"/>
    <cellStyle name="Saída 2 7 6 9" xfId="35651" xr:uid="{929652AA-0ED0-4040-AF0E-46C2653AC6B3}"/>
    <cellStyle name="Saída 2 7 7" xfId="35652" xr:uid="{F9FB1698-6BB4-480C-9811-A2A1E3492A49}"/>
    <cellStyle name="Saída 2 7 7 2" xfId="35653" xr:uid="{4A1250E8-BFA2-4835-9B72-0F0753B9D6C0}"/>
    <cellStyle name="Saída 2 7 7 3" xfId="35654" xr:uid="{B4A33E4E-ED08-4703-9E07-A4A2E5B9F5A6}"/>
    <cellStyle name="Saída 2 7 7 4" xfId="35655" xr:uid="{72EE3312-F2C8-4A2E-975F-5AE3E7945B8A}"/>
    <cellStyle name="Saída 2 7 7 5" xfId="35656" xr:uid="{4537387B-BCD2-45FC-B26C-0EB7829FDE40}"/>
    <cellStyle name="Saída 2 7 8" xfId="35657" xr:uid="{21865132-08DF-4577-BC55-CB9A938D204D}"/>
    <cellStyle name="Saída 2 7 8 2" xfId="35658" xr:uid="{102A3E51-67BB-4C14-934D-4913FEDFACD4}"/>
    <cellStyle name="Saída 2 7 8 3" xfId="35659" xr:uid="{5B6E561A-04B5-4FA9-9DE4-280C66750E8B}"/>
    <cellStyle name="Saída 2 7 8 4" xfId="35660" xr:uid="{2883A43F-5527-4E93-8F65-CE0DA0E31468}"/>
    <cellStyle name="Saída 2 7 8 5" xfId="35661" xr:uid="{41467B42-CD4C-4A4B-BE99-43816A0C0D80}"/>
    <cellStyle name="Saída 2 7 9" xfId="35662" xr:uid="{B4AEEB8A-3E2F-4D28-92DF-8F17F6637E45}"/>
    <cellStyle name="Saída 2 7 9 2" xfId="35663" xr:uid="{E141AEDA-F7CB-4F73-B122-71478175615E}"/>
    <cellStyle name="Saída 2 7 9 3" xfId="35664" xr:uid="{6319DEE8-1515-49A8-A22B-05D7F73AC3DD}"/>
    <cellStyle name="Saída 2 7 9 4" xfId="35665" xr:uid="{29DAA43F-E2A0-4659-B3DD-9C3FA1280895}"/>
    <cellStyle name="Saída 2 7 9 5" xfId="35666" xr:uid="{C801137B-9C75-4060-9F54-7A7A14C5E544}"/>
    <cellStyle name="Saída 2 8" xfId="711" xr:uid="{F07AF56C-D5D6-4B00-B66A-5E25FAFABBA8}"/>
    <cellStyle name="Saída 2 8 10" xfId="35667" xr:uid="{F1B6660C-356E-48C2-9308-2332EDC5CB4F}"/>
    <cellStyle name="Saída 2 8 10 2" xfId="35668" xr:uid="{68DEF507-3F67-42F1-949A-EAE9742261CA}"/>
    <cellStyle name="Saída 2 8 10 3" xfId="35669" xr:uid="{12B434C6-B0E3-4BC1-9548-76AD6A200F4A}"/>
    <cellStyle name="Saída 2 8 10 4" xfId="35670" xr:uid="{21D8E59F-1D29-4DB2-AE91-7DC2B3371E92}"/>
    <cellStyle name="Saída 2 8 10 5" xfId="35671" xr:uid="{E5F2D35D-4ECB-474B-B982-8150CAA8B28B}"/>
    <cellStyle name="Saída 2 8 11" xfId="35672" xr:uid="{2D0785E7-84E8-4465-93A1-CFD1AEA7B94D}"/>
    <cellStyle name="Saída 2 8 12" xfId="35673" xr:uid="{ECD8324C-D792-41C3-94AA-C63907BE3200}"/>
    <cellStyle name="Saída 2 8 13" xfId="35674" xr:uid="{45855A84-A869-465A-A9E2-1E6748E53641}"/>
    <cellStyle name="Saída 2 8 14" xfId="35675" xr:uid="{988039D4-EF64-48A1-8985-CCE952C9A366}"/>
    <cellStyle name="Saída 2 8 15" xfId="35676" xr:uid="{9673BC62-E9DF-4ABD-8189-D559AC673339}"/>
    <cellStyle name="Saída 2 8 16" xfId="35677" xr:uid="{C1DCA9E8-A8D3-4020-AA6C-06358D5E0813}"/>
    <cellStyle name="Saída 2 8 2" xfId="909" xr:uid="{58FF3A33-EC79-4FE3-BFC3-E5E3F9A03781}"/>
    <cellStyle name="Saída 2 8 2 10" xfId="35678" xr:uid="{6ADC0026-57A8-46C6-BC07-C6E5457AD000}"/>
    <cellStyle name="Saída 2 8 2 11" xfId="35679" xr:uid="{8AF646CD-C2BA-4171-A5ED-44D4DF51E849}"/>
    <cellStyle name="Saída 2 8 2 12" xfId="35680" xr:uid="{C2CD1C26-6959-48E3-B50D-DE874623F948}"/>
    <cellStyle name="Saída 2 8 2 13" xfId="35681" xr:uid="{A0D212FA-FC8B-45F0-BE26-AD78636E0FDB}"/>
    <cellStyle name="Saída 2 8 2 14" xfId="35682" xr:uid="{16C31816-E8EA-4CD7-8136-49EE0974A4AA}"/>
    <cellStyle name="Saída 2 8 2 15" xfId="35683" xr:uid="{16501550-48B4-4398-BD30-002F368476BB}"/>
    <cellStyle name="Saída 2 8 2 2" xfId="1160" xr:uid="{1E9D0215-5517-47F9-9188-FF594B0AE8A4}"/>
    <cellStyle name="Saída 2 8 2 2 10" xfId="35684" xr:uid="{B3AE0B4E-2E29-487D-957F-A3E4F6AAEB7E}"/>
    <cellStyle name="Saída 2 8 2 2 11" xfId="35685" xr:uid="{42A3375E-71C6-456E-8134-93B587FA6928}"/>
    <cellStyle name="Saída 2 8 2 2 12" xfId="35686" xr:uid="{1E45307F-C63B-4F52-A4A2-D1AB3187D174}"/>
    <cellStyle name="Saída 2 8 2 2 13" xfId="35687" xr:uid="{5A6251CF-74EA-40F3-AFF9-B16393A8DAA2}"/>
    <cellStyle name="Saída 2 8 2 2 14" xfId="35688" xr:uid="{E8385B3E-5E69-464D-A762-111A21C74671}"/>
    <cellStyle name="Saída 2 8 2 2 15" xfId="35689" xr:uid="{5B72C811-5A32-4DC3-A5D6-54014D2FBE28}"/>
    <cellStyle name="Saída 2 8 2 2 2" xfId="35690" xr:uid="{E667A320-CE2D-41E1-8682-689651303B83}"/>
    <cellStyle name="Saída 2 8 2 2 2 10" xfId="35691" xr:uid="{C8177EDF-EFC4-44D7-8DA3-87E9206E71FC}"/>
    <cellStyle name="Saída 2 8 2 2 2 11" xfId="35692" xr:uid="{748F50B9-5DD5-4101-B11F-EC39450B4358}"/>
    <cellStyle name="Saída 2 8 2 2 2 2" xfId="35693" xr:uid="{7B4B1AE1-886D-4A73-AE53-F92042C664FA}"/>
    <cellStyle name="Saída 2 8 2 2 2 2 2" xfId="35694" xr:uid="{71C27897-43E9-4E5B-BC67-76CF105492C7}"/>
    <cellStyle name="Saída 2 8 2 2 2 2 3" xfId="35695" xr:uid="{B13F6B82-BA2E-43D4-86B7-EDA9E6F3AFF5}"/>
    <cellStyle name="Saída 2 8 2 2 2 2 4" xfId="35696" xr:uid="{C1F6BAA1-B6E1-46F4-B5DC-15445C39D1F4}"/>
    <cellStyle name="Saída 2 8 2 2 2 2 5" xfId="35697" xr:uid="{45B1E592-86AA-4D36-BE5C-BC5FEAB83089}"/>
    <cellStyle name="Saída 2 8 2 2 2 3" xfId="35698" xr:uid="{C328A824-D977-4828-BEEB-10955820A667}"/>
    <cellStyle name="Saída 2 8 2 2 2 3 2" xfId="35699" xr:uid="{749CC312-1FB8-4A4D-A95C-1EF134C30974}"/>
    <cellStyle name="Saída 2 8 2 2 2 3 3" xfId="35700" xr:uid="{0F5D28B5-ADBD-4382-8EB7-A0DDB5575D95}"/>
    <cellStyle name="Saída 2 8 2 2 2 3 4" xfId="35701" xr:uid="{C0DDF202-ADB1-4B63-9B46-FE6E174F60F1}"/>
    <cellStyle name="Saída 2 8 2 2 2 3 5" xfId="35702" xr:uid="{1CF01D4B-EE50-4956-97F5-4B62F09F040D}"/>
    <cellStyle name="Saída 2 8 2 2 2 4" xfId="35703" xr:uid="{9D6EAD9D-4EB2-4117-B428-A10200717CB6}"/>
    <cellStyle name="Saída 2 8 2 2 2 4 2" xfId="35704" xr:uid="{38B96D28-2A4E-4578-9204-B622DAEB2C7A}"/>
    <cellStyle name="Saída 2 8 2 2 2 4 3" xfId="35705" xr:uid="{E5DFD5B4-7CD4-4711-9B14-1769C8203DAE}"/>
    <cellStyle name="Saída 2 8 2 2 2 4 4" xfId="35706" xr:uid="{233CCA35-CF4A-4218-8A0F-582520A6393F}"/>
    <cellStyle name="Saída 2 8 2 2 2 4 5" xfId="35707" xr:uid="{A9FA1D28-B6DF-4F30-920C-0495DA43ABE9}"/>
    <cellStyle name="Saída 2 8 2 2 2 5" xfId="35708" xr:uid="{3455B435-5153-43E2-A397-64DA9222A156}"/>
    <cellStyle name="Saída 2 8 2 2 2 5 2" xfId="35709" xr:uid="{0DDA61CA-8E9F-4476-A9BE-2146E2D18622}"/>
    <cellStyle name="Saída 2 8 2 2 2 5 3" xfId="35710" xr:uid="{5E28F024-D9AC-4994-9D4B-0BFAA1CE7CEF}"/>
    <cellStyle name="Saída 2 8 2 2 2 5 4" xfId="35711" xr:uid="{AD190311-72FC-4B0D-B62F-FEF483380C73}"/>
    <cellStyle name="Saída 2 8 2 2 2 5 5" xfId="35712" xr:uid="{5C3B42C3-49C4-40EA-B7CE-250EBEDEC27E}"/>
    <cellStyle name="Saída 2 8 2 2 2 6" xfId="35713" xr:uid="{AEB0FA93-25F4-4B8C-802B-C2040F709D07}"/>
    <cellStyle name="Saída 2 8 2 2 2 6 2" xfId="35714" xr:uid="{9E7D87FE-095D-47F2-B7B0-2DA4A6E083E1}"/>
    <cellStyle name="Saída 2 8 2 2 2 6 3" xfId="35715" xr:uid="{04DEE0B3-E93A-4C23-9C88-F684C3508022}"/>
    <cellStyle name="Saída 2 8 2 2 2 6 4" xfId="35716" xr:uid="{BFB32F34-6E28-4F35-9D0D-B70E8CAFFAC0}"/>
    <cellStyle name="Saída 2 8 2 2 2 6 5" xfId="35717" xr:uid="{72A0127D-D811-4687-94E7-ED6076F67C73}"/>
    <cellStyle name="Saída 2 8 2 2 2 7" xfId="35718" xr:uid="{25400615-8B2A-444A-BC5A-0ADFFFFF21AC}"/>
    <cellStyle name="Saída 2 8 2 2 2 8" xfId="35719" xr:uid="{3CB0DA15-79BE-45C3-A3F8-61C51597467C}"/>
    <cellStyle name="Saída 2 8 2 2 2 9" xfId="35720" xr:uid="{CCD4D382-60AF-4AEE-870E-E75EE2041BC7}"/>
    <cellStyle name="Saída 2 8 2 2 3" xfId="35721" xr:uid="{0DED2EE7-01AF-4EA1-9872-D042BCA45E97}"/>
    <cellStyle name="Saída 2 8 2 2 3 10" xfId="35722" xr:uid="{6FBE9FC1-534E-41A0-94E2-9710AC4BF1CD}"/>
    <cellStyle name="Saída 2 8 2 2 3 11" xfId="35723" xr:uid="{C4E31F7D-ADE3-444E-8AD2-B4AF009A0861}"/>
    <cellStyle name="Saída 2 8 2 2 3 2" xfId="35724" xr:uid="{EC0467A2-87CA-4F63-9140-A108359AD482}"/>
    <cellStyle name="Saída 2 8 2 2 3 2 2" xfId="35725" xr:uid="{799C36BD-997B-4102-9654-A77149D025B4}"/>
    <cellStyle name="Saída 2 8 2 2 3 2 3" xfId="35726" xr:uid="{85B23D56-DAB3-49E8-89C6-4561DEE6C732}"/>
    <cellStyle name="Saída 2 8 2 2 3 2 4" xfId="35727" xr:uid="{371622E4-88AD-4AC2-8CD6-908BAB4291FC}"/>
    <cellStyle name="Saída 2 8 2 2 3 2 5" xfId="35728" xr:uid="{E8642654-8D7B-46F2-8882-F73EC660632B}"/>
    <cellStyle name="Saída 2 8 2 2 3 3" xfId="35729" xr:uid="{9BDB5D6B-4AB4-4290-97E3-C19CCCC79731}"/>
    <cellStyle name="Saída 2 8 2 2 3 3 2" xfId="35730" xr:uid="{FA4D9D14-4D1D-41AD-918B-DACE99C577B3}"/>
    <cellStyle name="Saída 2 8 2 2 3 3 3" xfId="35731" xr:uid="{359A187F-0D0A-4A63-96C9-A1EB92268717}"/>
    <cellStyle name="Saída 2 8 2 2 3 3 4" xfId="35732" xr:uid="{5B559A31-5B04-4CC4-85E1-80F08EEB8474}"/>
    <cellStyle name="Saída 2 8 2 2 3 3 5" xfId="35733" xr:uid="{057BC25F-1F75-45F7-B2AF-8E245BDE31DB}"/>
    <cellStyle name="Saída 2 8 2 2 3 4" xfId="35734" xr:uid="{9B4A02BB-33F7-4A8D-9065-8A17B1124916}"/>
    <cellStyle name="Saída 2 8 2 2 3 4 2" xfId="35735" xr:uid="{B677B3DB-D9FC-463C-AD3F-4DD09BD66AE4}"/>
    <cellStyle name="Saída 2 8 2 2 3 4 3" xfId="35736" xr:uid="{17455388-9D0F-4215-BB42-6CE8768DB1FA}"/>
    <cellStyle name="Saída 2 8 2 2 3 4 4" xfId="35737" xr:uid="{1D3FC6A1-AFAF-44A0-A47E-9A70B02F6A92}"/>
    <cellStyle name="Saída 2 8 2 2 3 4 5" xfId="35738" xr:uid="{C18C83B6-AF4C-40EA-8850-5970F4BE8CDF}"/>
    <cellStyle name="Saída 2 8 2 2 3 5" xfId="35739" xr:uid="{E53C46CE-ED87-4165-9E5F-D510A22D68A3}"/>
    <cellStyle name="Saída 2 8 2 2 3 5 2" xfId="35740" xr:uid="{8794BD20-ECE1-4995-AAA1-DFC07F198A38}"/>
    <cellStyle name="Saída 2 8 2 2 3 5 3" xfId="35741" xr:uid="{CEA7073D-4FEC-4B26-9996-B58D6C231F10}"/>
    <cellStyle name="Saída 2 8 2 2 3 5 4" xfId="35742" xr:uid="{1E9C1FF4-2BE4-4D8B-904E-F62EA44ABC06}"/>
    <cellStyle name="Saída 2 8 2 2 3 5 5" xfId="35743" xr:uid="{C573D927-E79D-494F-AA23-2C82F059EB06}"/>
    <cellStyle name="Saída 2 8 2 2 3 6" xfId="35744" xr:uid="{7963A4F5-7FA5-40C0-B2A5-006531FA2900}"/>
    <cellStyle name="Saída 2 8 2 2 3 6 2" xfId="35745" xr:uid="{70F42A58-8872-4F6C-9445-53AA0A5CD321}"/>
    <cellStyle name="Saída 2 8 2 2 3 6 3" xfId="35746" xr:uid="{B5EBE72E-0EF2-4555-B50A-97498B3A4626}"/>
    <cellStyle name="Saída 2 8 2 2 3 6 4" xfId="35747" xr:uid="{12D9A385-5707-4F36-BD75-1FC90BDE2041}"/>
    <cellStyle name="Saída 2 8 2 2 3 6 5" xfId="35748" xr:uid="{D7758337-D7AC-415C-BBEF-0D4727C589BE}"/>
    <cellStyle name="Saída 2 8 2 2 3 7" xfId="35749" xr:uid="{59CCDDEB-4FB8-45FF-90D9-E989F6FBD777}"/>
    <cellStyle name="Saída 2 8 2 2 3 8" xfId="35750" xr:uid="{5AF26E3A-9885-47DC-ADBB-075966439992}"/>
    <cellStyle name="Saída 2 8 2 2 3 9" xfId="35751" xr:uid="{E25BE2A4-06A0-49F0-8088-220B716AA7FB}"/>
    <cellStyle name="Saída 2 8 2 2 4" xfId="35752" xr:uid="{79A633A1-B54D-420E-A851-33C72C9B7D41}"/>
    <cellStyle name="Saída 2 8 2 2 4 2" xfId="35753" xr:uid="{7F59DDB2-3C52-4334-873C-9D1F899BF848}"/>
    <cellStyle name="Saída 2 8 2 2 4 3" xfId="35754" xr:uid="{A808FC7F-FD97-4B39-9C17-C8BF9CEAB9E7}"/>
    <cellStyle name="Saída 2 8 2 2 4 4" xfId="35755" xr:uid="{C114D0BD-08FB-4052-AAA1-474812B517A2}"/>
    <cellStyle name="Saída 2 8 2 2 4 5" xfId="35756" xr:uid="{D9741177-A1AA-4B58-A900-80326822C3E4}"/>
    <cellStyle name="Saída 2 8 2 2 5" xfId="35757" xr:uid="{857CA11B-B0BC-43F4-8E56-F35B8E819FEB}"/>
    <cellStyle name="Saída 2 8 2 2 5 2" xfId="35758" xr:uid="{91EE1C92-9E84-48B0-B6E5-EAC1856EBAD2}"/>
    <cellStyle name="Saída 2 8 2 2 5 3" xfId="35759" xr:uid="{613D5B41-0510-4738-A490-3268520914CA}"/>
    <cellStyle name="Saída 2 8 2 2 5 4" xfId="35760" xr:uid="{61FE1DDF-7C27-4AD7-B275-F713194CD5A2}"/>
    <cellStyle name="Saída 2 8 2 2 5 5" xfId="35761" xr:uid="{5E9C10C8-DFE7-4AD7-89E8-17C87461BEFF}"/>
    <cellStyle name="Saída 2 8 2 2 6" xfId="35762" xr:uid="{EBC19BBD-80F4-4973-AA55-1972E4166069}"/>
    <cellStyle name="Saída 2 8 2 2 6 2" xfId="35763" xr:uid="{0FBA4830-AE94-4BDA-91F8-FA9F05E1C791}"/>
    <cellStyle name="Saída 2 8 2 2 6 3" xfId="35764" xr:uid="{BA3A115B-ABFE-414C-974E-3736A1446FFA}"/>
    <cellStyle name="Saída 2 8 2 2 6 4" xfId="35765" xr:uid="{B2D4BCA2-C82D-4D96-96C7-AAE99777D274}"/>
    <cellStyle name="Saída 2 8 2 2 6 5" xfId="35766" xr:uid="{6D673457-C53C-4272-B817-DF22DBBEB5A9}"/>
    <cellStyle name="Saída 2 8 2 2 7" xfId="35767" xr:uid="{A4A119D2-9030-4B2F-B18D-D9AE5A57E8BB}"/>
    <cellStyle name="Saída 2 8 2 2 7 2" xfId="35768" xr:uid="{3A455C34-968C-425B-A841-8FE84AC4F560}"/>
    <cellStyle name="Saída 2 8 2 2 7 3" xfId="35769" xr:uid="{1C111AE1-27AF-40CE-A020-04FD59013739}"/>
    <cellStyle name="Saída 2 8 2 2 7 4" xfId="35770" xr:uid="{6800D6CB-7667-4406-8FFC-700709D816A0}"/>
    <cellStyle name="Saída 2 8 2 2 7 5" xfId="35771" xr:uid="{1DEE50CD-1B3A-4160-ABD7-165E45A2C100}"/>
    <cellStyle name="Saída 2 8 2 2 8" xfId="35772" xr:uid="{39319F2C-C014-484C-8CEA-9717669E21FB}"/>
    <cellStyle name="Saída 2 8 2 2 8 2" xfId="35773" xr:uid="{E5EFF21E-5DF7-470B-B8FD-649CE969D995}"/>
    <cellStyle name="Saída 2 8 2 2 8 3" xfId="35774" xr:uid="{300EE563-FD57-49BC-8049-D296A399A030}"/>
    <cellStyle name="Saída 2 8 2 2 8 4" xfId="35775" xr:uid="{243B76AF-B17F-4D4C-AC45-85E643AE2100}"/>
    <cellStyle name="Saída 2 8 2 2 8 5" xfId="35776" xr:uid="{AB7B3846-9EDA-4750-B051-288B7116B53F}"/>
    <cellStyle name="Saída 2 8 2 2 9" xfId="35777" xr:uid="{D3EDFC3C-143C-4942-AC28-5E86D1177DFA}"/>
    <cellStyle name="Saída 2 8 2 3" xfId="35778" xr:uid="{2C54D094-1032-45F7-976E-85F5FFF73F8C}"/>
    <cellStyle name="Saída 2 8 2 3 10" xfId="35779" xr:uid="{41F346BA-2483-4168-A722-3DBC36C2564D}"/>
    <cellStyle name="Saída 2 8 2 3 11" xfId="35780" xr:uid="{50A9A9B0-7038-464D-81F0-11A36ECF9289}"/>
    <cellStyle name="Saída 2 8 2 3 2" xfId="35781" xr:uid="{18687537-45E5-48B1-B009-DCD16A55ECD5}"/>
    <cellStyle name="Saída 2 8 2 3 2 2" xfId="35782" xr:uid="{FBE092F5-1955-4FC0-AF26-283B76DC7843}"/>
    <cellStyle name="Saída 2 8 2 3 2 3" xfId="35783" xr:uid="{23D7F488-A86B-4EDC-9F40-1431B4D593BF}"/>
    <cellStyle name="Saída 2 8 2 3 2 4" xfId="35784" xr:uid="{427249EB-C38A-4E5C-88DB-75FE2377BCDE}"/>
    <cellStyle name="Saída 2 8 2 3 2 5" xfId="35785" xr:uid="{5CABAB47-CA7E-4B2F-92F7-F10333F7792A}"/>
    <cellStyle name="Saída 2 8 2 3 3" xfId="35786" xr:uid="{68FE37BD-C663-48DE-88EE-BC2C085D6878}"/>
    <cellStyle name="Saída 2 8 2 3 3 2" xfId="35787" xr:uid="{0B963B8A-2367-465B-B64D-C211E8EF772E}"/>
    <cellStyle name="Saída 2 8 2 3 3 3" xfId="35788" xr:uid="{7B6A88C8-6D84-422A-900C-958F83CA049A}"/>
    <cellStyle name="Saída 2 8 2 3 3 4" xfId="35789" xr:uid="{604793EC-68EB-4F00-AEB7-045D46E77685}"/>
    <cellStyle name="Saída 2 8 2 3 3 5" xfId="35790" xr:uid="{EE459A29-94F0-47FC-A4E8-B8307FCFBCD6}"/>
    <cellStyle name="Saída 2 8 2 3 4" xfId="35791" xr:uid="{8F48549C-A8EB-4271-9D9D-9E830B95BAED}"/>
    <cellStyle name="Saída 2 8 2 3 4 2" xfId="35792" xr:uid="{35E81877-E3DF-403B-8C45-7C751503A35F}"/>
    <cellStyle name="Saída 2 8 2 3 4 3" xfId="35793" xr:uid="{BBDC2A4A-3CEE-4462-8BA6-F0B76E70DAF9}"/>
    <cellStyle name="Saída 2 8 2 3 4 4" xfId="35794" xr:uid="{FA589355-080F-4BAC-89C8-40836210D187}"/>
    <cellStyle name="Saída 2 8 2 3 4 5" xfId="35795" xr:uid="{8D5AB35E-D0F2-4368-8529-215A9C93B6C7}"/>
    <cellStyle name="Saída 2 8 2 3 5" xfId="35796" xr:uid="{2399D29E-A8B8-4369-BA0B-4CFE5CE620E9}"/>
    <cellStyle name="Saída 2 8 2 3 5 2" xfId="35797" xr:uid="{09192D17-B05B-4D3D-A64F-31F30D2DF6AB}"/>
    <cellStyle name="Saída 2 8 2 3 5 3" xfId="35798" xr:uid="{8EB49004-31B0-42A6-B0D2-46611317490F}"/>
    <cellStyle name="Saída 2 8 2 3 5 4" xfId="35799" xr:uid="{6C0855FC-3D61-4BE0-99E1-590185962CF6}"/>
    <cellStyle name="Saída 2 8 2 3 5 5" xfId="35800" xr:uid="{1B6525AC-BDDB-4775-85BC-E694C1A0D97F}"/>
    <cellStyle name="Saída 2 8 2 3 6" xfId="35801" xr:uid="{CA714C7C-68F9-4970-9F04-EB516933769A}"/>
    <cellStyle name="Saída 2 8 2 3 6 2" xfId="35802" xr:uid="{3DB87EA9-2F43-4EC8-8350-C3A932DB09A9}"/>
    <cellStyle name="Saída 2 8 2 3 6 3" xfId="35803" xr:uid="{430079EB-A09A-4E9C-849C-7FEA68823DE5}"/>
    <cellStyle name="Saída 2 8 2 3 6 4" xfId="35804" xr:uid="{2D7E6B0E-AA5F-4FD6-8DCA-692580C943B8}"/>
    <cellStyle name="Saída 2 8 2 3 6 5" xfId="35805" xr:uid="{86E3C1F8-3582-4E20-93A7-998771A4A8E4}"/>
    <cellStyle name="Saída 2 8 2 3 7" xfId="35806" xr:uid="{B1D6E1F1-0E1A-420C-9B45-BE739F929533}"/>
    <cellStyle name="Saída 2 8 2 3 8" xfId="35807" xr:uid="{DB83801A-A700-4A3C-AE3E-5DC8C7EE1B77}"/>
    <cellStyle name="Saída 2 8 2 3 9" xfId="35808" xr:uid="{86B91DAA-4EBD-4D9D-84C1-82446BC7FED3}"/>
    <cellStyle name="Saída 2 8 2 4" xfId="35809" xr:uid="{2F6E0278-9F3D-4A9C-AB26-7A9FDB2B51F7}"/>
    <cellStyle name="Saída 2 8 2 4 10" xfId="35810" xr:uid="{B15EDAE2-6DC0-4887-9C53-5E5ADE7CA747}"/>
    <cellStyle name="Saída 2 8 2 4 11" xfId="35811" xr:uid="{F31AA796-6B75-4C49-8DD4-600B2AF77B54}"/>
    <cellStyle name="Saída 2 8 2 4 2" xfId="35812" xr:uid="{0FFA2749-6354-4964-A9B9-6AA411627A34}"/>
    <cellStyle name="Saída 2 8 2 4 2 2" xfId="35813" xr:uid="{66D539E5-2274-40D6-993F-3334C854C218}"/>
    <cellStyle name="Saída 2 8 2 4 2 3" xfId="35814" xr:uid="{B551B2BA-F741-4505-8352-78828246A4BC}"/>
    <cellStyle name="Saída 2 8 2 4 2 4" xfId="35815" xr:uid="{7E52D339-DA71-43E7-83BD-9EF36089E048}"/>
    <cellStyle name="Saída 2 8 2 4 2 5" xfId="35816" xr:uid="{8F1CA629-A469-4F35-A640-7D042CB79FE8}"/>
    <cellStyle name="Saída 2 8 2 4 3" xfId="35817" xr:uid="{77EE6649-A820-4527-B3C7-153AFA0A8FE7}"/>
    <cellStyle name="Saída 2 8 2 4 3 2" xfId="35818" xr:uid="{71F64E96-E122-47C9-BA91-B7CA354F0F73}"/>
    <cellStyle name="Saída 2 8 2 4 3 3" xfId="35819" xr:uid="{24A9963D-CA47-4066-8A12-A2DB7D38A681}"/>
    <cellStyle name="Saída 2 8 2 4 3 4" xfId="35820" xr:uid="{4DFEEE27-9A47-44E8-B863-FAFDD5178FD6}"/>
    <cellStyle name="Saída 2 8 2 4 3 5" xfId="35821" xr:uid="{2E941202-D7DB-4264-A1A7-C8275323ED1A}"/>
    <cellStyle name="Saída 2 8 2 4 4" xfId="35822" xr:uid="{B272FD0D-0E0E-47F4-B897-E1B9F6B7F9AB}"/>
    <cellStyle name="Saída 2 8 2 4 4 2" xfId="35823" xr:uid="{006D78FD-D47D-4873-BB0B-429A210C10F8}"/>
    <cellStyle name="Saída 2 8 2 4 4 3" xfId="35824" xr:uid="{36E911D4-884B-4C92-B7A5-F70AEAA12002}"/>
    <cellStyle name="Saída 2 8 2 4 4 4" xfId="35825" xr:uid="{0A1D44E2-C5B8-41A3-9A55-0D0923E19BFD}"/>
    <cellStyle name="Saída 2 8 2 4 4 5" xfId="35826" xr:uid="{DBD0A7EE-EE02-4999-A994-0C075C06D704}"/>
    <cellStyle name="Saída 2 8 2 4 5" xfId="35827" xr:uid="{CC929BB1-FC95-4A3C-9F4E-E51AD70F4568}"/>
    <cellStyle name="Saída 2 8 2 4 5 2" xfId="35828" xr:uid="{33087402-C238-4B21-9525-0E5E806F56CD}"/>
    <cellStyle name="Saída 2 8 2 4 5 3" xfId="35829" xr:uid="{5A01A002-62FD-439E-9B63-8A9473340729}"/>
    <cellStyle name="Saída 2 8 2 4 5 4" xfId="35830" xr:uid="{4E3530D1-1C13-4288-A76E-872627542C02}"/>
    <cellStyle name="Saída 2 8 2 4 5 5" xfId="35831" xr:uid="{9F008B5B-67F8-4ED3-AB5B-58C1618D16AC}"/>
    <cellStyle name="Saída 2 8 2 4 6" xfId="35832" xr:uid="{6AA304BA-B794-4001-8ADB-954ABC4DAA15}"/>
    <cellStyle name="Saída 2 8 2 4 6 2" xfId="35833" xr:uid="{40F768E7-CADB-4329-9CDA-5F8E9EDEFC4C}"/>
    <cellStyle name="Saída 2 8 2 4 6 3" xfId="35834" xr:uid="{7A50B8B6-EACD-4D27-8700-822DB2EF70CB}"/>
    <cellStyle name="Saída 2 8 2 4 6 4" xfId="35835" xr:uid="{30348AAB-AD5B-4EF6-BC77-D9A137F2F674}"/>
    <cellStyle name="Saída 2 8 2 4 6 5" xfId="35836" xr:uid="{A44098E9-DDD7-4328-AD9E-0732C757D73A}"/>
    <cellStyle name="Saída 2 8 2 4 7" xfId="35837" xr:uid="{35007ED5-AC4B-46A7-AF99-5F3EC094C8D8}"/>
    <cellStyle name="Saída 2 8 2 4 8" xfId="35838" xr:uid="{4425F351-797B-4117-B0A2-F4CC07A6423F}"/>
    <cellStyle name="Saída 2 8 2 4 9" xfId="35839" xr:uid="{406AA732-D798-46E2-90B2-3A388204BBDA}"/>
    <cellStyle name="Saída 2 8 2 5" xfId="35840" xr:uid="{1056FFE1-D212-47B6-A055-D6ADB401CB55}"/>
    <cellStyle name="Saída 2 8 2 5 10" xfId="35841" xr:uid="{55A958BB-F4E5-4A5A-9477-7696F9F1101C}"/>
    <cellStyle name="Saída 2 8 2 5 11" xfId="35842" xr:uid="{9D8FE208-3A57-4052-B00F-90C829B5C4C2}"/>
    <cellStyle name="Saída 2 8 2 5 2" xfId="35843" xr:uid="{AA872B1C-80B6-442C-B07F-7097E94F0F50}"/>
    <cellStyle name="Saída 2 8 2 5 2 2" xfId="35844" xr:uid="{63D2BF8D-AD14-4558-B148-D4D2F2F5E486}"/>
    <cellStyle name="Saída 2 8 2 5 2 3" xfId="35845" xr:uid="{5BAF7899-EC2E-4021-A974-6E6653CC8CD6}"/>
    <cellStyle name="Saída 2 8 2 5 2 4" xfId="35846" xr:uid="{C11DB939-819A-4E96-BA9C-EE85C27D8A03}"/>
    <cellStyle name="Saída 2 8 2 5 2 5" xfId="35847" xr:uid="{613C0B7B-C309-4212-94CF-A260772369E2}"/>
    <cellStyle name="Saída 2 8 2 5 3" xfId="35848" xr:uid="{5D5466A4-A917-4D12-B27B-977BD5D0DF79}"/>
    <cellStyle name="Saída 2 8 2 5 3 2" xfId="35849" xr:uid="{1120BFFC-A7FD-433A-9026-ED81C4CC1339}"/>
    <cellStyle name="Saída 2 8 2 5 3 3" xfId="35850" xr:uid="{6BB6D52F-7725-4F9D-BA16-3CB4E06A80ED}"/>
    <cellStyle name="Saída 2 8 2 5 3 4" xfId="35851" xr:uid="{2F769984-9D52-4CF8-9BC4-F1D09DFB4F04}"/>
    <cellStyle name="Saída 2 8 2 5 3 5" xfId="35852" xr:uid="{E10563A8-166A-41B0-A6D2-58C4E31B6DCC}"/>
    <cellStyle name="Saída 2 8 2 5 4" xfId="35853" xr:uid="{FC0ABA86-6AB0-486B-BDD9-64883C6D5553}"/>
    <cellStyle name="Saída 2 8 2 5 4 2" xfId="35854" xr:uid="{CA026ADA-37FD-4EB9-B8FC-35B6CD31B9BD}"/>
    <cellStyle name="Saída 2 8 2 5 4 3" xfId="35855" xr:uid="{637EF740-54E6-4717-9D6C-84E71B584754}"/>
    <cellStyle name="Saída 2 8 2 5 4 4" xfId="35856" xr:uid="{30AB491D-F6A8-4504-AC3F-5915A211505E}"/>
    <cellStyle name="Saída 2 8 2 5 4 5" xfId="35857" xr:uid="{59C110B6-10EC-46DF-90C5-76542DAC3E91}"/>
    <cellStyle name="Saída 2 8 2 5 5" xfId="35858" xr:uid="{A4FE2E07-D39F-494C-B8E3-4A0B11A0293E}"/>
    <cellStyle name="Saída 2 8 2 5 5 2" xfId="35859" xr:uid="{5A7E3402-5AEF-4DC3-ACB7-EACA9342A53A}"/>
    <cellStyle name="Saída 2 8 2 5 5 3" xfId="35860" xr:uid="{0F974775-6E01-45E0-B373-0B6EFFDBCBAE}"/>
    <cellStyle name="Saída 2 8 2 5 5 4" xfId="35861" xr:uid="{8B8B831D-BC03-4738-9778-A99BF71127FD}"/>
    <cellStyle name="Saída 2 8 2 5 5 5" xfId="35862" xr:uid="{166F7457-E0D7-461D-B6E8-21A99CE48508}"/>
    <cellStyle name="Saída 2 8 2 5 6" xfId="35863" xr:uid="{B36F5937-0713-4AD6-B720-EA2C88A37BA6}"/>
    <cellStyle name="Saída 2 8 2 5 6 2" xfId="35864" xr:uid="{4A0DD277-1E7F-435F-A53B-3DB897D44429}"/>
    <cellStyle name="Saída 2 8 2 5 6 3" xfId="35865" xr:uid="{323B593F-F498-4ADE-907A-A9C1A4C6AE59}"/>
    <cellStyle name="Saída 2 8 2 5 6 4" xfId="35866" xr:uid="{E4C762F4-1FE1-4169-9506-D52E9D593E37}"/>
    <cellStyle name="Saída 2 8 2 5 6 5" xfId="35867" xr:uid="{B9DD2F15-17B8-4457-8611-923242F1C777}"/>
    <cellStyle name="Saída 2 8 2 5 7" xfId="35868" xr:uid="{F433ED74-33E8-4CA0-83BC-4ACCABC51C1E}"/>
    <cellStyle name="Saída 2 8 2 5 8" xfId="35869" xr:uid="{7E42E570-91AA-4454-9D7E-9D126AC351DE}"/>
    <cellStyle name="Saída 2 8 2 5 9" xfId="35870" xr:uid="{540F032F-9FB4-4142-85C8-87CA5F6E903D}"/>
    <cellStyle name="Saída 2 8 2 6" xfId="35871" xr:uid="{34EB2F98-015F-42FF-820B-7516E807241D}"/>
    <cellStyle name="Saída 2 8 2 6 2" xfId="35872" xr:uid="{F424CCA9-9796-4365-A0B2-98A59CA29F07}"/>
    <cellStyle name="Saída 2 8 2 6 3" xfId="35873" xr:uid="{57F999DF-A169-4958-B62D-D7BF91B1D697}"/>
    <cellStyle name="Saída 2 8 2 6 4" xfId="35874" xr:uid="{CE8FFBF3-C7CC-43C1-AA18-25B579C2A912}"/>
    <cellStyle name="Saída 2 8 2 6 5" xfId="35875" xr:uid="{53B941FB-5E8C-45B7-A316-6E777AE4E608}"/>
    <cellStyle name="Saída 2 8 2 7" xfId="35876" xr:uid="{7BC8CA27-CE84-455A-8B1F-81338FEA73AE}"/>
    <cellStyle name="Saída 2 8 2 7 2" xfId="35877" xr:uid="{B86B6EDB-90B8-4714-9614-D2A104FA6D9A}"/>
    <cellStyle name="Saída 2 8 2 7 3" xfId="35878" xr:uid="{560F5869-1D2E-4440-89C3-4DB8BCA0B99A}"/>
    <cellStyle name="Saída 2 8 2 7 4" xfId="35879" xr:uid="{1D9C3C07-BD13-4153-A486-F168EF1DFBDE}"/>
    <cellStyle name="Saída 2 8 2 7 5" xfId="35880" xr:uid="{18212E3F-1EDA-46BA-BEC2-42722344F771}"/>
    <cellStyle name="Saída 2 8 2 8" xfId="35881" xr:uid="{421426BC-090F-4B92-A4E2-BB7B7FDE1DB3}"/>
    <cellStyle name="Saída 2 8 2 8 2" xfId="35882" xr:uid="{73A2495D-A46A-4A8F-9233-691B11A70FCC}"/>
    <cellStyle name="Saída 2 8 2 8 3" xfId="35883" xr:uid="{1930F5F2-B9C7-4C8B-BFB7-F21729E1EAE4}"/>
    <cellStyle name="Saída 2 8 2 8 4" xfId="35884" xr:uid="{5DAC76C1-7D15-4F42-A39B-63E78BCAB56E}"/>
    <cellStyle name="Saída 2 8 2 8 5" xfId="35885" xr:uid="{A30861E5-FE0D-4BB6-93B4-C63D82DB3AE2}"/>
    <cellStyle name="Saída 2 8 2 9" xfId="35886" xr:uid="{61D1F998-F27D-4E04-A4A2-3ECB51EDA155}"/>
    <cellStyle name="Saída 2 8 2 9 2" xfId="35887" xr:uid="{76BFD61F-3DA7-4B70-8F10-721529BD6FBE}"/>
    <cellStyle name="Saída 2 8 2 9 3" xfId="35888" xr:uid="{5A6DE2BC-EC40-4319-A357-507F192866CD}"/>
    <cellStyle name="Saída 2 8 2 9 4" xfId="35889" xr:uid="{D13D893E-17E6-4664-A8FE-9D8B2831924D}"/>
    <cellStyle name="Saída 2 8 2 9 5" xfId="35890" xr:uid="{B6002CAA-57CC-4530-8818-D67A3B1A5F4D}"/>
    <cellStyle name="Saída 2 8 3" xfId="962" xr:uid="{A188675D-0139-40C8-9A02-1CB0E7B94769}"/>
    <cellStyle name="Saída 2 8 3 10" xfId="35891" xr:uid="{AEE78592-2822-4F26-AAF0-9DF7563B981C}"/>
    <cellStyle name="Saída 2 8 3 11" xfId="35892" xr:uid="{D11D2A98-8AD9-4C42-A96D-A420CCB2CDB9}"/>
    <cellStyle name="Saída 2 8 3 12" xfId="35893" xr:uid="{6FC0A6AA-4C97-4E72-9BA0-0206920D38F5}"/>
    <cellStyle name="Saída 2 8 3 13" xfId="35894" xr:uid="{E280536A-0C89-4A52-936C-F600B5B9816B}"/>
    <cellStyle name="Saída 2 8 3 14" xfId="35895" xr:uid="{E873FE26-BCC6-4799-AE94-B96F8419E7A1}"/>
    <cellStyle name="Saída 2 8 3 15" xfId="35896" xr:uid="{D70267C4-8D41-494C-95F0-B7FFAC5C6162}"/>
    <cellStyle name="Saída 2 8 3 2" xfId="35897" xr:uid="{519615CE-6787-4C67-80F8-39E508BCE448}"/>
    <cellStyle name="Saída 2 8 3 2 10" xfId="35898" xr:uid="{ACF0810F-5783-460F-9AD5-1EF30845F234}"/>
    <cellStyle name="Saída 2 8 3 2 11" xfId="35899" xr:uid="{6E0EB3E6-BF72-4B78-B87D-F3EA54CBFE90}"/>
    <cellStyle name="Saída 2 8 3 2 2" xfId="35900" xr:uid="{ED04897E-DE6E-491E-8230-8BFC75911400}"/>
    <cellStyle name="Saída 2 8 3 2 2 2" xfId="35901" xr:uid="{5B7119B5-8D64-4019-9DA6-BFC91C790E19}"/>
    <cellStyle name="Saída 2 8 3 2 2 3" xfId="35902" xr:uid="{3D08E559-24E0-4513-8A95-536C6DDDC63F}"/>
    <cellStyle name="Saída 2 8 3 2 2 4" xfId="35903" xr:uid="{81D183EF-3FE5-4BD4-B58B-1607B3DF2E5A}"/>
    <cellStyle name="Saída 2 8 3 2 2 5" xfId="35904" xr:uid="{A1CCA2B2-612C-48FE-BA51-0CE9E9E3DAFE}"/>
    <cellStyle name="Saída 2 8 3 2 3" xfId="35905" xr:uid="{9C5AD4EC-1D0E-4013-80D8-0BB20AA0D7D8}"/>
    <cellStyle name="Saída 2 8 3 2 3 2" xfId="35906" xr:uid="{AF94D366-7FCA-48CB-BE2A-55D5CE467FAC}"/>
    <cellStyle name="Saída 2 8 3 2 3 3" xfId="35907" xr:uid="{76C4AA99-439B-4846-BE06-1A1A3386CFC7}"/>
    <cellStyle name="Saída 2 8 3 2 3 4" xfId="35908" xr:uid="{954B1B11-F998-4871-82C7-BAE98EF497D4}"/>
    <cellStyle name="Saída 2 8 3 2 3 5" xfId="35909" xr:uid="{3D3E1FE6-C77F-43CB-962A-0E2625F413DF}"/>
    <cellStyle name="Saída 2 8 3 2 4" xfId="35910" xr:uid="{BA6DFF98-0A74-49E8-B068-17DFF2CB6920}"/>
    <cellStyle name="Saída 2 8 3 2 4 2" xfId="35911" xr:uid="{70CC7F0E-4E1E-4057-A6E7-F540D04C5227}"/>
    <cellStyle name="Saída 2 8 3 2 4 3" xfId="35912" xr:uid="{448FFFA8-168B-4075-939B-259077FA4F55}"/>
    <cellStyle name="Saída 2 8 3 2 4 4" xfId="35913" xr:uid="{F577B721-3B5E-4007-8EA0-083CEBFC934C}"/>
    <cellStyle name="Saída 2 8 3 2 4 5" xfId="35914" xr:uid="{CF5F18AD-4C71-4A5D-8756-6C610D62BA03}"/>
    <cellStyle name="Saída 2 8 3 2 5" xfId="35915" xr:uid="{A84F50A2-D4B5-4705-A253-1A0B3521D4CE}"/>
    <cellStyle name="Saída 2 8 3 2 5 2" xfId="35916" xr:uid="{8DA4F7E2-C2C1-4861-8F95-865A2C18C031}"/>
    <cellStyle name="Saída 2 8 3 2 5 3" xfId="35917" xr:uid="{29A66DB7-F5F5-477D-BD42-BBF0DC86208A}"/>
    <cellStyle name="Saída 2 8 3 2 5 4" xfId="35918" xr:uid="{1A095B07-BF06-4520-848A-5C1766FF4390}"/>
    <cellStyle name="Saída 2 8 3 2 5 5" xfId="35919" xr:uid="{CFD4188F-466B-4E34-AFA6-5EDB2C9EB471}"/>
    <cellStyle name="Saída 2 8 3 2 6" xfId="35920" xr:uid="{6332EFFF-2B2E-4F91-951C-3F64544C006F}"/>
    <cellStyle name="Saída 2 8 3 2 6 2" xfId="35921" xr:uid="{19A3AE2C-805F-4FE7-B11C-261B2B805D8B}"/>
    <cellStyle name="Saída 2 8 3 2 6 3" xfId="35922" xr:uid="{24BE7D5F-9E24-4994-AC60-15AEE37B0FDB}"/>
    <cellStyle name="Saída 2 8 3 2 6 4" xfId="35923" xr:uid="{3BD9B129-2BA0-4C4A-A572-A4426EED6AA6}"/>
    <cellStyle name="Saída 2 8 3 2 6 5" xfId="35924" xr:uid="{FF0BB88D-AE4B-4EFA-80B1-00F1979D5FE0}"/>
    <cellStyle name="Saída 2 8 3 2 7" xfId="35925" xr:uid="{752B83AD-0AC8-4671-8028-A7BDE2394A06}"/>
    <cellStyle name="Saída 2 8 3 2 8" xfId="35926" xr:uid="{B2729132-AB8D-4910-BE85-75C10FDAE305}"/>
    <cellStyle name="Saída 2 8 3 2 9" xfId="35927" xr:uid="{1E3F8BC8-7F6E-4709-8F6B-C35C73482137}"/>
    <cellStyle name="Saída 2 8 3 3" xfId="35928" xr:uid="{8D43A60C-EB83-45E2-9203-088CC3D34887}"/>
    <cellStyle name="Saída 2 8 3 3 10" xfId="35929" xr:uid="{09263F23-CF8A-450B-AB20-7004820F51DA}"/>
    <cellStyle name="Saída 2 8 3 3 11" xfId="35930" xr:uid="{8F3059F4-C312-436F-AD41-D6D1A8559000}"/>
    <cellStyle name="Saída 2 8 3 3 2" xfId="35931" xr:uid="{E5B0D167-8B3C-46E4-A969-3C5268123912}"/>
    <cellStyle name="Saída 2 8 3 3 2 2" xfId="35932" xr:uid="{744A570D-1382-4900-9235-75BE10161F52}"/>
    <cellStyle name="Saída 2 8 3 3 2 3" xfId="35933" xr:uid="{03878965-CAD2-4ABB-964B-EEECBB2569A9}"/>
    <cellStyle name="Saída 2 8 3 3 2 4" xfId="35934" xr:uid="{8C1AC0BB-53EB-4E55-B165-EDF32AABFE0F}"/>
    <cellStyle name="Saída 2 8 3 3 2 5" xfId="35935" xr:uid="{843E2995-1BAA-4E93-A866-48A6495F9A16}"/>
    <cellStyle name="Saída 2 8 3 3 3" xfId="35936" xr:uid="{991D5FCC-599E-493A-9597-AB43A2710B83}"/>
    <cellStyle name="Saída 2 8 3 3 3 2" xfId="35937" xr:uid="{04147067-3649-41B0-8677-452CCF253D5C}"/>
    <cellStyle name="Saída 2 8 3 3 3 3" xfId="35938" xr:uid="{F9577333-171C-4E0F-BD6D-23D39D6F5C92}"/>
    <cellStyle name="Saída 2 8 3 3 3 4" xfId="35939" xr:uid="{31E63A31-4D78-45CF-ACE0-6149B951197B}"/>
    <cellStyle name="Saída 2 8 3 3 3 5" xfId="35940" xr:uid="{F5CCE7BE-AC40-4A5B-81E4-9B8F58B18FC6}"/>
    <cellStyle name="Saída 2 8 3 3 4" xfId="35941" xr:uid="{408EF77F-2611-4649-8F37-84595A1A9E07}"/>
    <cellStyle name="Saída 2 8 3 3 4 2" xfId="35942" xr:uid="{DCDAB9BC-AE67-4E04-BC56-04EF67830E28}"/>
    <cellStyle name="Saída 2 8 3 3 4 3" xfId="35943" xr:uid="{8C690CC8-271B-46D9-A702-08431FA7C7B1}"/>
    <cellStyle name="Saída 2 8 3 3 4 4" xfId="35944" xr:uid="{873DEA07-0A51-4387-8C66-0C199F49341B}"/>
    <cellStyle name="Saída 2 8 3 3 4 5" xfId="35945" xr:uid="{8D89E0A5-83FD-445C-86D5-09F03C6508D4}"/>
    <cellStyle name="Saída 2 8 3 3 5" xfId="35946" xr:uid="{8E0BC7C1-B73D-4A91-8044-01827E99B339}"/>
    <cellStyle name="Saída 2 8 3 3 5 2" xfId="35947" xr:uid="{AFB74AD4-EEB0-417F-979C-47E0685DC9D4}"/>
    <cellStyle name="Saída 2 8 3 3 5 3" xfId="35948" xr:uid="{5CE20DF9-A9DD-4DEB-92C8-DCA660E2D518}"/>
    <cellStyle name="Saída 2 8 3 3 5 4" xfId="35949" xr:uid="{C7F46792-62F8-4234-A340-6C1F8842942D}"/>
    <cellStyle name="Saída 2 8 3 3 5 5" xfId="35950" xr:uid="{F6B261E3-3ABA-4D29-9ED5-A660D31F4E1B}"/>
    <cellStyle name="Saída 2 8 3 3 6" xfId="35951" xr:uid="{F639D8D7-D0D0-4517-B894-2665F45259AE}"/>
    <cellStyle name="Saída 2 8 3 3 6 2" xfId="35952" xr:uid="{0D56ECE2-419D-45EC-86A0-12AE7D033B83}"/>
    <cellStyle name="Saída 2 8 3 3 6 3" xfId="35953" xr:uid="{74AB5DB9-F754-4B09-8250-2CE03EAC15EA}"/>
    <cellStyle name="Saída 2 8 3 3 6 4" xfId="35954" xr:uid="{35687A93-FBDB-4A33-BD09-76BC7BDE2A42}"/>
    <cellStyle name="Saída 2 8 3 3 6 5" xfId="35955" xr:uid="{03C0480B-5E3E-4F37-9B34-3CE95E171E3B}"/>
    <cellStyle name="Saída 2 8 3 3 7" xfId="35956" xr:uid="{A58C00A4-A917-4B5B-92AE-01E23B0F7035}"/>
    <cellStyle name="Saída 2 8 3 3 8" xfId="35957" xr:uid="{B04B394C-8DFB-41A0-939A-95AD764241F2}"/>
    <cellStyle name="Saída 2 8 3 3 9" xfId="35958" xr:uid="{7E6A88CD-3DCE-4D97-A354-067F6AD9C8B8}"/>
    <cellStyle name="Saída 2 8 3 4" xfId="35959" xr:uid="{76A43D01-2858-4296-95C8-05A9FF172EE5}"/>
    <cellStyle name="Saída 2 8 3 4 2" xfId="35960" xr:uid="{CE683946-0226-48A9-A1AB-7E83A4A65269}"/>
    <cellStyle name="Saída 2 8 3 4 3" xfId="35961" xr:uid="{2C65823D-5157-4F8E-9D54-AE772F876CF1}"/>
    <cellStyle name="Saída 2 8 3 4 4" xfId="35962" xr:uid="{05618F25-8DF5-4404-94D8-FE9C99CEE2CA}"/>
    <cellStyle name="Saída 2 8 3 4 5" xfId="35963" xr:uid="{6FF4637E-A115-4E4E-A0FC-709EC6227B20}"/>
    <cellStyle name="Saída 2 8 3 5" xfId="35964" xr:uid="{F316F590-D685-4F07-9533-986C686BF2D1}"/>
    <cellStyle name="Saída 2 8 3 5 2" xfId="35965" xr:uid="{2FCE92A0-4914-4E3D-B63C-709670B07B1F}"/>
    <cellStyle name="Saída 2 8 3 5 3" xfId="35966" xr:uid="{AFB3F92C-0D5C-4B7E-BE01-04C0B81EE05A}"/>
    <cellStyle name="Saída 2 8 3 5 4" xfId="35967" xr:uid="{C530DA2D-5393-4B34-872E-C5EDE56CDBBF}"/>
    <cellStyle name="Saída 2 8 3 5 5" xfId="35968" xr:uid="{C2B11A9A-9F8A-4698-9B8B-F542B9DB12C6}"/>
    <cellStyle name="Saída 2 8 3 6" xfId="35969" xr:uid="{2E3AB1DB-F192-4B9A-BE59-0EAF1E14F508}"/>
    <cellStyle name="Saída 2 8 3 6 2" xfId="35970" xr:uid="{04C54F62-36DB-4CF0-9A48-CDB7E5879E09}"/>
    <cellStyle name="Saída 2 8 3 6 3" xfId="35971" xr:uid="{A556BC99-C7D4-48E1-8159-A53D04BC9794}"/>
    <cellStyle name="Saída 2 8 3 6 4" xfId="35972" xr:uid="{BE6C99B2-2FB9-4AF1-9D9A-FB3DC39D0040}"/>
    <cellStyle name="Saída 2 8 3 6 5" xfId="35973" xr:uid="{86229A0C-FE01-4B6D-B4DB-4A1F8AD85BCD}"/>
    <cellStyle name="Saída 2 8 3 7" xfId="35974" xr:uid="{EF238CEA-089E-41EE-82F5-433E4DE6AA6A}"/>
    <cellStyle name="Saída 2 8 3 7 2" xfId="35975" xr:uid="{22708325-EE73-479E-A39C-A390ABDD7589}"/>
    <cellStyle name="Saída 2 8 3 7 3" xfId="35976" xr:uid="{4D161A70-F3F9-4D68-8D45-835E81A83A62}"/>
    <cellStyle name="Saída 2 8 3 7 4" xfId="35977" xr:uid="{F73E9EB4-D638-43A3-855C-0A64F46EE7C0}"/>
    <cellStyle name="Saída 2 8 3 7 5" xfId="35978" xr:uid="{3ACAAFAB-8DD4-4AA5-9F20-5206D96B2A49}"/>
    <cellStyle name="Saída 2 8 3 8" xfId="35979" xr:uid="{AB5219F4-9784-4013-9964-0394983647EC}"/>
    <cellStyle name="Saída 2 8 3 8 2" xfId="35980" xr:uid="{2955BEED-3D47-404B-B64D-6A7C71FE7890}"/>
    <cellStyle name="Saída 2 8 3 8 3" xfId="35981" xr:uid="{F09D8F9C-472F-4414-B269-D4B625D9B68A}"/>
    <cellStyle name="Saída 2 8 3 8 4" xfId="35982" xr:uid="{8CE832B7-64F0-4B86-AE81-3FE6B8DC3353}"/>
    <cellStyle name="Saída 2 8 3 8 5" xfId="35983" xr:uid="{8E430122-E168-481D-9A12-C1A97F7847C2}"/>
    <cellStyle name="Saída 2 8 3 9" xfId="35984" xr:uid="{59C6B943-F393-4E23-9B6C-523E06DA2AFE}"/>
    <cellStyle name="Saída 2 8 4" xfId="35985" xr:uid="{1B0D9B9A-0D0F-4DF5-AC82-C921F12E027F}"/>
    <cellStyle name="Saída 2 8 4 10" xfId="35986" xr:uid="{0D602ACB-5161-4DF6-A0C8-36D6FCE9B873}"/>
    <cellStyle name="Saída 2 8 4 11" xfId="35987" xr:uid="{6195A3E2-ACC7-410B-88E1-451711BAFC51}"/>
    <cellStyle name="Saída 2 8 4 2" xfId="35988" xr:uid="{8B77FC1E-73B6-4180-BC07-DB074FA89B2A}"/>
    <cellStyle name="Saída 2 8 4 2 2" xfId="35989" xr:uid="{9A533395-373B-4A87-83F2-0DE5BE235487}"/>
    <cellStyle name="Saída 2 8 4 2 3" xfId="35990" xr:uid="{B8F40087-0CCF-4670-AFE2-3CE304C1D77A}"/>
    <cellStyle name="Saída 2 8 4 2 4" xfId="35991" xr:uid="{FF22A3CA-1229-4689-84B9-EE2564CCA119}"/>
    <cellStyle name="Saída 2 8 4 2 5" xfId="35992" xr:uid="{2D4D4193-C94D-4CDE-BD8F-EF21B43991F7}"/>
    <cellStyle name="Saída 2 8 4 3" xfId="35993" xr:uid="{167EC1B7-3B93-408E-8774-8D607FEAD425}"/>
    <cellStyle name="Saída 2 8 4 3 2" xfId="35994" xr:uid="{F93096FD-B436-4538-BCB6-ECD4078C593A}"/>
    <cellStyle name="Saída 2 8 4 3 3" xfId="35995" xr:uid="{E0D4C828-3B2F-4B9C-B44F-4F1DBEBB3E4C}"/>
    <cellStyle name="Saída 2 8 4 3 4" xfId="35996" xr:uid="{5AFE70B4-3266-45C8-89EA-37FDAE2C0CDA}"/>
    <cellStyle name="Saída 2 8 4 3 5" xfId="35997" xr:uid="{97022853-B5C1-4421-86E3-9BFEF36BC633}"/>
    <cellStyle name="Saída 2 8 4 4" xfId="35998" xr:uid="{31DE455A-8495-401E-86F7-204E5D4A9012}"/>
    <cellStyle name="Saída 2 8 4 4 2" xfId="35999" xr:uid="{F1539808-26AB-4CFA-AC59-561404CE4B20}"/>
    <cellStyle name="Saída 2 8 4 4 3" xfId="36000" xr:uid="{22CD79BC-A448-4ADD-8136-C36847961AAB}"/>
    <cellStyle name="Saída 2 8 4 4 4" xfId="36001" xr:uid="{B254B916-8D51-4303-88E2-C26CD9047B0E}"/>
    <cellStyle name="Saída 2 8 4 4 5" xfId="36002" xr:uid="{2057B047-7584-4D43-999A-4A496636A937}"/>
    <cellStyle name="Saída 2 8 4 5" xfId="36003" xr:uid="{66E5B1CB-E9CE-41A0-9A53-2546AE6F7553}"/>
    <cellStyle name="Saída 2 8 4 5 2" xfId="36004" xr:uid="{C2489575-88FF-4CA7-912B-31C2256C7D38}"/>
    <cellStyle name="Saída 2 8 4 5 3" xfId="36005" xr:uid="{10E22F5F-F36A-466E-87C2-EFED1BFE7F5D}"/>
    <cellStyle name="Saída 2 8 4 5 4" xfId="36006" xr:uid="{25DE3750-B047-45A7-9239-DA1BE1CD67FB}"/>
    <cellStyle name="Saída 2 8 4 5 5" xfId="36007" xr:uid="{7EE6B5D9-E03E-410E-AAD2-88CA025FFA50}"/>
    <cellStyle name="Saída 2 8 4 6" xfId="36008" xr:uid="{C773590D-9EDA-437A-A93B-ABF1D6559B64}"/>
    <cellStyle name="Saída 2 8 4 6 2" xfId="36009" xr:uid="{60A409C1-FD5A-412A-910B-E770773A4686}"/>
    <cellStyle name="Saída 2 8 4 6 3" xfId="36010" xr:uid="{BB900ADC-3FC4-49F8-88C7-806DD8984E7A}"/>
    <cellStyle name="Saída 2 8 4 6 4" xfId="36011" xr:uid="{57DC1A11-5F9A-48B4-885A-D50133DDE52C}"/>
    <cellStyle name="Saída 2 8 4 6 5" xfId="36012" xr:uid="{8441BDD6-9252-4E06-939A-B28491971941}"/>
    <cellStyle name="Saída 2 8 4 7" xfId="36013" xr:uid="{5B16DA5E-9B1F-4D23-AE39-72B3F7F19A91}"/>
    <cellStyle name="Saída 2 8 4 8" xfId="36014" xr:uid="{6066C5C2-FD9A-42DD-92D9-4EF5D61AC294}"/>
    <cellStyle name="Saída 2 8 4 9" xfId="36015" xr:uid="{89D54953-BDC5-484E-9B2A-E3AFEA01714F}"/>
    <cellStyle name="Saída 2 8 5" xfId="36016" xr:uid="{A55F727A-FDA4-4C26-8AC6-CD8F1D649233}"/>
    <cellStyle name="Saída 2 8 5 10" xfId="36017" xr:uid="{B80540B6-48FE-4843-A0AC-A4C281C8222B}"/>
    <cellStyle name="Saída 2 8 5 11" xfId="36018" xr:uid="{83464CC1-2626-4FD2-8770-81F46CE7ECA8}"/>
    <cellStyle name="Saída 2 8 5 2" xfId="36019" xr:uid="{475988BB-9CED-49B7-8B45-2ECCC9582003}"/>
    <cellStyle name="Saída 2 8 5 2 2" xfId="36020" xr:uid="{F00D97BD-1EDB-4A27-9718-9FC37F540D1A}"/>
    <cellStyle name="Saída 2 8 5 2 3" xfId="36021" xr:uid="{843A1454-349B-4B17-ABB5-00A1CA1DCE6E}"/>
    <cellStyle name="Saída 2 8 5 2 4" xfId="36022" xr:uid="{7A9F3F7B-D05D-46A4-B608-275D8F042B0F}"/>
    <cellStyle name="Saída 2 8 5 2 5" xfId="36023" xr:uid="{1A55DD74-B916-4705-8450-12F539E98EEA}"/>
    <cellStyle name="Saída 2 8 5 3" xfId="36024" xr:uid="{D53CAC29-B068-44D0-9488-EFA8C02C207C}"/>
    <cellStyle name="Saída 2 8 5 3 2" xfId="36025" xr:uid="{C6942694-D8D5-48F6-82E6-EE1926B72312}"/>
    <cellStyle name="Saída 2 8 5 3 3" xfId="36026" xr:uid="{DB432281-880B-471D-990A-E891704411ED}"/>
    <cellStyle name="Saída 2 8 5 3 4" xfId="36027" xr:uid="{83A68B86-F34D-4034-8BA2-3A84D4AFB43C}"/>
    <cellStyle name="Saída 2 8 5 3 5" xfId="36028" xr:uid="{171EAE82-4865-448A-A2C7-874E1F33F932}"/>
    <cellStyle name="Saída 2 8 5 4" xfId="36029" xr:uid="{719F703A-D440-4FC1-A782-EDD5C925B63E}"/>
    <cellStyle name="Saída 2 8 5 4 2" xfId="36030" xr:uid="{2D6DE186-B28A-489E-8F25-5A5510B1756C}"/>
    <cellStyle name="Saída 2 8 5 4 3" xfId="36031" xr:uid="{94A6E1F8-04F5-4A86-BDB7-907F0BCE6DB9}"/>
    <cellStyle name="Saída 2 8 5 4 4" xfId="36032" xr:uid="{81F5F782-AED0-49EF-987A-9E9DF7E880A8}"/>
    <cellStyle name="Saída 2 8 5 4 5" xfId="36033" xr:uid="{D304481C-811D-4F3B-B3D1-DC6897F33481}"/>
    <cellStyle name="Saída 2 8 5 5" xfId="36034" xr:uid="{19398D7D-353D-4D36-A249-36B8567575DA}"/>
    <cellStyle name="Saída 2 8 5 5 2" xfId="36035" xr:uid="{D413A66A-98A0-4656-B095-27FE195C038C}"/>
    <cellStyle name="Saída 2 8 5 5 3" xfId="36036" xr:uid="{D1E779EE-A85B-4012-ADCB-5151EB4854B0}"/>
    <cellStyle name="Saída 2 8 5 5 4" xfId="36037" xr:uid="{2A2B78B0-1277-42C3-920E-360F5E2A4622}"/>
    <cellStyle name="Saída 2 8 5 5 5" xfId="36038" xr:uid="{A5A1486F-F54F-4ECC-B84E-253954BAA028}"/>
    <cellStyle name="Saída 2 8 5 6" xfId="36039" xr:uid="{EC481B8F-DBD0-4AC1-A263-D6437A9F49C9}"/>
    <cellStyle name="Saída 2 8 5 6 2" xfId="36040" xr:uid="{23F921E4-83EE-4DA1-BE1C-8AE86458F077}"/>
    <cellStyle name="Saída 2 8 5 6 3" xfId="36041" xr:uid="{4FF70CBB-19AA-4782-8F02-157278AF0427}"/>
    <cellStyle name="Saída 2 8 5 6 4" xfId="36042" xr:uid="{9E9AABE3-DF19-475F-803F-F48805F1EE52}"/>
    <cellStyle name="Saída 2 8 5 6 5" xfId="36043" xr:uid="{CD0B218C-BB10-4ABB-A71C-95CC37A2AA68}"/>
    <cellStyle name="Saída 2 8 5 7" xfId="36044" xr:uid="{1FA1FDD7-9D17-4D5C-926A-E1FA888D5642}"/>
    <cellStyle name="Saída 2 8 5 8" xfId="36045" xr:uid="{7EA5E66F-EFA8-4F52-AA81-7CE87C3E7ED7}"/>
    <cellStyle name="Saída 2 8 5 9" xfId="36046" xr:uid="{79E044A3-9703-4633-98B0-BD02A9D0821D}"/>
    <cellStyle name="Saída 2 8 6" xfId="36047" xr:uid="{47765694-5283-4B51-8A10-538C32EAE165}"/>
    <cellStyle name="Saída 2 8 6 10" xfId="36048" xr:uid="{FE40F528-3E3B-4F5F-AFB8-A60F8C0E4B89}"/>
    <cellStyle name="Saída 2 8 6 11" xfId="36049" xr:uid="{A51E7871-C04A-4145-BD36-39A695B7B6D2}"/>
    <cellStyle name="Saída 2 8 6 2" xfId="36050" xr:uid="{EBC615DE-B298-4474-BC45-7350C99205AF}"/>
    <cellStyle name="Saída 2 8 6 2 2" xfId="36051" xr:uid="{54FA7240-466D-4D81-AEE6-A09B809089C2}"/>
    <cellStyle name="Saída 2 8 6 2 3" xfId="36052" xr:uid="{5DB6ED05-0D31-4D80-9C84-0C7C82DCADED}"/>
    <cellStyle name="Saída 2 8 6 2 4" xfId="36053" xr:uid="{848AFBB9-4BAD-4B4F-9DD7-D18BBAEF8F84}"/>
    <cellStyle name="Saída 2 8 6 2 5" xfId="36054" xr:uid="{26A23341-9E9C-49C0-92F8-6BA19AA0A104}"/>
    <cellStyle name="Saída 2 8 6 3" xfId="36055" xr:uid="{83E9AD0E-9378-4E2A-BB73-2C1A250B5A8F}"/>
    <cellStyle name="Saída 2 8 6 3 2" xfId="36056" xr:uid="{917710B6-493B-4488-8AFC-C2AA03FE2CCC}"/>
    <cellStyle name="Saída 2 8 6 3 3" xfId="36057" xr:uid="{06DE4B4A-0DC3-4A78-8D63-500D7F82CAB9}"/>
    <cellStyle name="Saída 2 8 6 3 4" xfId="36058" xr:uid="{71331C12-C3E9-463B-A12F-1AE12190DF5A}"/>
    <cellStyle name="Saída 2 8 6 3 5" xfId="36059" xr:uid="{E99A1081-D6B4-407F-9248-E1BFDD4A31B7}"/>
    <cellStyle name="Saída 2 8 6 4" xfId="36060" xr:uid="{5E8954A5-C0DB-4684-8538-04DC4437259C}"/>
    <cellStyle name="Saída 2 8 6 4 2" xfId="36061" xr:uid="{A6BCC10D-D2B5-4E70-BCE6-30E13E0C4EBF}"/>
    <cellStyle name="Saída 2 8 6 4 3" xfId="36062" xr:uid="{F7006F10-7D82-4AC5-BF81-172E4BBB1A42}"/>
    <cellStyle name="Saída 2 8 6 4 4" xfId="36063" xr:uid="{901C3DCA-0EA7-4434-B16D-0D0C6725AB84}"/>
    <cellStyle name="Saída 2 8 6 4 5" xfId="36064" xr:uid="{C880A1A8-D5A8-4782-8699-F80DE9D2E27F}"/>
    <cellStyle name="Saída 2 8 6 5" xfId="36065" xr:uid="{5ED2BECB-1BC0-41FA-992A-99E769A5BAF6}"/>
    <cellStyle name="Saída 2 8 6 5 2" xfId="36066" xr:uid="{47000BF1-961A-40CA-A930-4474F29C662C}"/>
    <cellStyle name="Saída 2 8 6 5 3" xfId="36067" xr:uid="{0B5ED2E1-C04A-49CD-AC43-414FF3FE19BB}"/>
    <cellStyle name="Saída 2 8 6 5 4" xfId="36068" xr:uid="{C50FBD92-98AD-4D6A-BF12-CD2F8272E61E}"/>
    <cellStyle name="Saída 2 8 6 5 5" xfId="36069" xr:uid="{2838E43B-2AB1-4298-9B5C-F42B6F4253A2}"/>
    <cellStyle name="Saída 2 8 6 6" xfId="36070" xr:uid="{685B3056-E018-4671-8815-8C12CF723FF6}"/>
    <cellStyle name="Saída 2 8 6 6 2" xfId="36071" xr:uid="{404E30DE-1008-4A35-A7D6-EE5DAC58A445}"/>
    <cellStyle name="Saída 2 8 6 6 3" xfId="36072" xr:uid="{2F611A08-4D34-4B81-BC75-3D5229344338}"/>
    <cellStyle name="Saída 2 8 6 6 4" xfId="36073" xr:uid="{971E2AD1-3F48-40B4-9F76-65BE3E0ED235}"/>
    <cellStyle name="Saída 2 8 6 6 5" xfId="36074" xr:uid="{42FE2D10-309F-414B-9F65-0A3C6090DE60}"/>
    <cellStyle name="Saída 2 8 6 7" xfId="36075" xr:uid="{48E8D3F7-7DFF-44B4-BF75-81A3B0CB0414}"/>
    <cellStyle name="Saída 2 8 6 8" xfId="36076" xr:uid="{4FE378AB-DC59-459E-A64F-7A94B3B6E495}"/>
    <cellStyle name="Saída 2 8 6 9" xfId="36077" xr:uid="{48008060-2DFC-4580-B170-1819B97CE5B2}"/>
    <cellStyle name="Saída 2 8 7" xfId="36078" xr:uid="{8046B731-E679-4DAC-9AB9-FA31087238E1}"/>
    <cellStyle name="Saída 2 8 7 2" xfId="36079" xr:uid="{387F77BB-115C-456A-A54B-3685555D99AD}"/>
    <cellStyle name="Saída 2 8 7 3" xfId="36080" xr:uid="{3F17A938-85F3-48DD-A7D6-4D28AC967568}"/>
    <cellStyle name="Saída 2 8 7 4" xfId="36081" xr:uid="{133B1094-A3F9-4005-BB83-A97D2AFC5A87}"/>
    <cellStyle name="Saída 2 8 7 5" xfId="36082" xr:uid="{E2C24E3F-AE5A-4142-9B99-FDFDD3E93F00}"/>
    <cellStyle name="Saída 2 8 8" xfId="36083" xr:uid="{DF25C279-37FA-47FC-941C-75CC75BB4A1B}"/>
    <cellStyle name="Saída 2 8 8 2" xfId="36084" xr:uid="{6D558D9C-D5E9-4401-8C9C-151CCB70EE39}"/>
    <cellStyle name="Saída 2 8 8 3" xfId="36085" xr:uid="{D052AC58-1AA6-492A-B1CB-349A0AE4C2BB}"/>
    <cellStyle name="Saída 2 8 8 4" xfId="36086" xr:uid="{1C5AE1F9-90CA-450D-B817-C229DF741C27}"/>
    <cellStyle name="Saída 2 8 8 5" xfId="36087" xr:uid="{C615F144-F417-44CB-8B43-F4976F4B771B}"/>
    <cellStyle name="Saída 2 8 9" xfId="36088" xr:uid="{8A2E76AA-DA2D-4F7C-A916-441D58EBC482}"/>
    <cellStyle name="Saída 2 8 9 2" xfId="36089" xr:uid="{4AC9A5B4-3137-4F77-A69A-8CE23683C99D}"/>
    <cellStyle name="Saída 2 8 9 3" xfId="36090" xr:uid="{B38E1C1B-120B-4041-88E4-CF28BEFBDFF0}"/>
    <cellStyle name="Saída 2 8 9 4" xfId="36091" xr:uid="{82B2AC2A-9EEC-4B87-865A-90D1A5AF7EF9}"/>
    <cellStyle name="Saída 2 8 9 5" xfId="36092" xr:uid="{9D8CA92B-05AE-4CEA-B0CA-5F7AF6D15B01}"/>
    <cellStyle name="Saída 2 9" xfId="927" xr:uid="{F571A76C-C188-4072-8241-4F6C22E9A93F}"/>
    <cellStyle name="Saída 2 9 10" xfId="36093" xr:uid="{7C8E8AFE-F9D2-4F1E-BE1F-9B95DF2D14ED}"/>
    <cellStyle name="Saída 2 9 11" xfId="36094" xr:uid="{3F5781A2-E6FE-49E4-AAD4-7B630B2F737C}"/>
    <cellStyle name="Saída 2 9 12" xfId="36095" xr:uid="{60C51697-A2F5-45C4-B475-5F326E33E849}"/>
    <cellStyle name="Saída 2 9 13" xfId="36096" xr:uid="{DFB7ABE3-76E0-4F29-B831-88F6AE4B59D4}"/>
    <cellStyle name="Saída 2 9 14" xfId="36097" xr:uid="{207BB9A5-1C13-406C-ACBB-C1E4650EB907}"/>
    <cellStyle name="Saída 2 9 15" xfId="36098" xr:uid="{3B353176-CE4A-4CBD-93FA-7C5F9D5B97C3}"/>
    <cellStyle name="Saída 2 9 16" xfId="36099" xr:uid="{02ACA7A9-5094-40AD-9063-3F849AB9F93F}"/>
    <cellStyle name="Saída 2 9 2" xfId="1176" xr:uid="{F58744FE-F439-4D3F-B17A-5E154A4DF72A}"/>
    <cellStyle name="Saída 2 9 2 10" xfId="36100" xr:uid="{1B01EA51-CE24-4830-874F-3CA5B5F39A2E}"/>
    <cellStyle name="Saída 2 9 2 11" xfId="36101" xr:uid="{43D862FD-2E87-4D97-8A9B-5903CC2DBBB6}"/>
    <cellStyle name="Saída 2 9 2 12" xfId="36102" xr:uid="{5DCD693F-090C-48FF-8F31-3F6977E46331}"/>
    <cellStyle name="Saída 2 9 2 13" xfId="36103" xr:uid="{A9F699A6-2412-4C3E-8214-0B1B0A59F91E}"/>
    <cellStyle name="Saída 2 9 2 14" xfId="36104" xr:uid="{42BB6EF0-86ED-49B3-975B-FB03C7CE8AA8}"/>
    <cellStyle name="Saída 2 9 2 15" xfId="36105" xr:uid="{50664F0C-F98B-42B9-A163-FCBCA28D4810}"/>
    <cellStyle name="Saída 2 9 2 2" xfId="36106" xr:uid="{A6474E06-958F-47F0-B6A0-D553AFCA3766}"/>
    <cellStyle name="Saída 2 9 2 2 10" xfId="36107" xr:uid="{4AF7D1C4-7B97-4932-B0F5-25C51B46FBC6}"/>
    <cellStyle name="Saída 2 9 2 2 11" xfId="36108" xr:uid="{5A75FC98-EA90-4334-84CE-81CC43B6E18B}"/>
    <cellStyle name="Saída 2 9 2 2 2" xfId="36109" xr:uid="{012337DA-7835-4577-B129-4CC05A480271}"/>
    <cellStyle name="Saída 2 9 2 2 2 2" xfId="36110" xr:uid="{6F08D1ED-1C8B-4C41-8F2F-D076AA9FF0A2}"/>
    <cellStyle name="Saída 2 9 2 2 2 3" xfId="36111" xr:uid="{61EE367E-8C3E-4C09-A745-297B1ABE7E89}"/>
    <cellStyle name="Saída 2 9 2 2 2 4" xfId="36112" xr:uid="{E3517FF0-14CA-4DCE-89AB-C27FA01F70AC}"/>
    <cellStyle name="Saída 2 9 2 2 2 5" xfId="36113" xr:uid="{3F2ADDC8-291D-424C-93E5-AEBA58789FB8}"/>
    <cellStyle name="Saída 2 9 2 2 3" xfId="36114" xr:uid="{07E2A53D-8373-4697-B5C1-7E9437C17CB3}"/>
    <cellStyle name="Saída 2 9 2 2 3 2" xfId="36115" xr:uid="{1385AD24-EC61-4F45-AF5A-75765203B42F}"/>
    <cellStyle name="Saída 2 9 2 2 3 3" xfId="36116" xr:uid="{6C82CB7E-1C69-4EEF-B42B-DFDAA82CD5EC}"/>
    <cellStyle name="Saída 2 9 2 2 3 4" xfId="36117" xr:uid="{6DF6F0B6-10E4-440A-8F61-C42E4AC16948}"/>
    <cellStyle name="Saída 2 9 2 2 3 5" xfId="36118" xr:uid="{EBCB0F36-1635-4366-9344-F758154426C2}"/>
    <cellStyle name="Saída 2 9 2 2 4" xfId="36119" xr:uid="{22ED89ED-85EA-4209-BA55-C72B319B536B}"/>
    <cellStyle name="Saída 2 9 2 2 4 2" xfId="36120" xr:uid="{EF66A412-9633-4F36-AD3D-BC8772F867FF}"/>
    <cellStyle name="Saída 2 9 2 2 4 3" xfId="36121" xr:uid="{87EA8339-7F63-4F50-BE3E-8351DEC9E427}"/>
    <cellStyle name="Saída 2 9 2 2 4 4" xfId="36122" xr:uid="{F33D9184-EB27-4FD5-BDCD-B5D6A5132A9F}"/>
    <cellStyle name="Saída 2 9 2 2 4 5" xfId="36123" xr:uid="{95AA4866-5396-42C1-A018-EEFB3C456429}"/>
    <cellStyle name="Saída 2 9 2 2 5" xfId="36124" xr:uid="{665C2724-F4E0-4105-B50D-C0312269AEB6}"/>
    <cellStyle name="Saída 2 9 2 2 5 2" xfId="36125" xr:uid="{ED99BCEE-DBE3-44C1-AB1E-58E0CF6581D3}"/>
    <cellStyle name="Saída 2 9 2 2 5 3" xfId="36126" xr:uid="{FB54DEE4-276B-4BFB-B3E9-1B7704EF9693}"/>
    <cellStyle name="Saída 2 9 2 2 5 4" xfId="36127" xr:uid="{4D7DD5DA-7E0E-46D9-A58C-25B839A9DAE2}"/>
    <cellStyle name="Saída 2 9 2 2 5 5" xfId="36128" xr:uid="{4AECF1CA-60C8-494F-B178-F8E7BCE71E2B}"/>
    <cellStyle name="Saída 2 9 2 2 6" xfId="36129" xr:uid="{AD331982-54A2-412B-9D2B-BFB4FA046DE9}"/>
    <cellStyle name="Saída 2 9 2 2 6 2" xfId="36130" xr:uid="{EDA87085-2B66-41BB-A098-726764E170E1}"/>
    <cellStyle name="Saída 2 9 2 2 6 3" xfId="36131" xr:uid="{2B835208-8272-4698-8953-CF977E003731}"/>
    <cellStyle name="Saída 2 9 2 2 6 4" xfId="36132" xr:uid="{BF6C4209-9430-4650-84AE-A3ADE4DEB803}"/>
    <cellStyle name="Saída 2 9 2 2 6 5" xfId="36133" xr:uid="{39E91D71-3A1A-44FA-948D-674CD9AEBBE3}"/>
    <cellStyle name="Saída 2 9 2 2 7" xfId="36134" xr:uid="{A2B3665C-CA03-408D-A61A-5CF2A8A03411}"/>
    <cellStyle name="Saída 2 9 2 2 8" xfId="36135" xr:uid="{4F12AD8E-BC19-47FB-A938-1F6799B8FF15}"/>
    <cellStyle name="Saída 2 9 2 2 9" xfId="36136" xr:uid="{89FA67FB-49CF-4905-97F9-E658F7A0A3A4}"/>
    <cellStyle name="Saída 2 9 2 3" xfId="36137" xr:uid="{28804EBA-EA33-472B-9603-3AA0A852206F}"/>
    <cellStyle name="Saída 2 9 2 3 10" xfId="36138" xr:uid="{11705F60-4E87-4042-86F7-A766AE7BB969}"/>
    <cellStyle name="Saída 2 9 2 3 11" xfId="36139" xr:uid="{12468AF3-FEAE-49A6-AC2B-57AF21C10949}"/>
    <cellStyle name="Saída 2 9 2 3 2" xfId="36140" xr:uid="{0591AE67-FBE8-43D3-9911-80CEDF7ABFDD}"/>
    <cellStyle name="Saída 2 9 2 3 2 2" xfId="36141" xr:uid="{BE7BC492-A55C-48AA-8DC7-934DB0402D67}"/>
    <cellStyle name="Saída 2 9 2 3 2 3" xfId="36142" xr:uid="{40577EBF-1215-486E-81F5-D67783B5352B}"/>
    <cellStyle name="Saída 2 9 2 3 2 4" xfId="36143" xr:uid="{5410A407-E045-4F73-93F8-3F2B9ED88052}"/>
    <cellStyle name="Saída 2 9 2 3 2 5" xfId="36144" xr:uid="{8AC0D97E-5BB6-49D4-BF21-4F32E002D26D}"/>
    <cellStyle name="Saída 2 9 2 3 3" xfId="36145" xr:uid="{D68501A7-29FE-4B2F-997A-B6EF4B7A80EA}"/>
    <cellStyle name="Saída 2 9 2 3 3 2" xfId="36146" xr:uid="{428DFED2-4A1E-4EFB-98C9-E26E8D377B01}"/>
    <cellStyle name="Saída 2 9 2 3 3 3" xfId="36147" xr:uid="{AAF442D2-4BDD-4D51-99CC-C7F757E9BAF0}"/>
    <cellStyle name="Saída 2 9 2 3 3 4" xfId="36148" xr:uid="{6CB8764B-4D0E-482B-A35A-7C4BB7178761}"/>
    <cellStyle name="Saída 2 9 2 3 3 5" xfId="36149" xr:uid="{F72BE62D-BEEC-4CF8-9196-F9A42DAC0EBB}"/>
    <cellStyle name="Saída 2 9 2 3 4" xfId="36150" xr:uid="{ABD40C0A-9BD2-4627-935A-9B762EAF5629}"/>
    <cellStyle name="Saída 2 9 2 3 4 2" xfId="36151" xr:uid="{760C08E3-7843-4026-B501-797D6C71BFE3}"/>
    <cellStyle name="Saída 2 9 2 3 4 3" xfId="36152" xr:uid="{209C2B09-B923-48BD-A899-8D8004F00D21}"/>
    <cellStyle name="Saída 2 9 2 3 4 4" xfId="36153" xr:uid="{A5FC9BC7-81F2-450A-86F6-8FF97F72FED4}"/>
    <cellStyle name="Saída 2 9 2 3 4 5" xfId="36154" xr:uid="{A05A68D3-9C97-4C3B-B892-C84DBF1B94F7}"/>
    <cellStyle name="Saída 2 9 2 3 5" xfId="36155" xr:uid="{52AF8660-0785-4BDF-9CA6-3B6BE752243C}"/>
    <cellStyle name="Saída 2 9 2 3 5 2" xfId="36156" xr:uid="{5786DB24-A77D-4CFF-A9A8-1884D2000CA2}"/>
    <cellStyle name="Saída 2 9 2 3 5 3" xfId="36157" xr:uid="{BE0EE376-7FED-4BB1-8920-5939AF59DA5C}"/>
    <cellStyle name="Saída 2 9 2 3 5 4" xfId="36158" xr:uid="{A3EF8223-F6FA-4514-9011-0B13AA59FB78}"/>
    <cellStyle name="Saída 2 9 2 3 5 5" xfId="36159" xr:uid="{0CCA8434-7FB9-494F-B91E-3BDB52B315B1}"/>
    <cellStyle name="Saída 2 9 2 3 6" xfId="36160" xr:uid="{FD83AEE4-182C-40CA-995F-82886FE2B511}"/>
    <cellStyle name="Saída 2 9 2 3 6 2" xfId="36161" xr:uid="{94282EF7-84FD-4AF2-BB9E-3CA6A054F8C3}"/>
    <cellStyle name="Saída 2 9 2 3 6 3" xfId="36162" xr:uid="{97EAD79C-19CB-4008-B99A-9E71E8509409}"/>
    <cellStyle name="Saída 2 9 2 3 6 4" xfId="36163" xr:uid="{D7DB5551-8341-4BFD-A900-BE0F28E8E636}"/>
    <cellStyle name="Saída 2 9 2 3 6 5" xfId="36164" xr:uid="{F61BC985-8672-437D-984A-12B482E00FEE}"/>
    <cellStyle name="Saída 2 9 2 3 7" xfId="36165" xr:uid="{32ABCE8A-DCBF-4C8E-B92A-F679FA5EBD01}"/>
    <cellStyle name="Saída 2 9 2 3 8" xfId="36166" xr:uid="{C89DE116-36A9-4655-A446-B118A0CB85B6}"/>
    <cellStyle name="Saída 2 9 2 3 9" xfId="36167" xr:uid="{0B48C5F2-151A-49E1-9536-CE31D7B61FDC}"/>
    <cellStyle name="Saída 2 9 2 4" xfId="36168" xr:uid="{ECD929D3-FE8D-4179-8AA7-16C8E1A307E0}"/>
    <cellStyle name="Saída 2 9 2 4 2" xfId="36169" xr:uid="{CC05A1F0-CBE7-4E51-9E9E-878BBC915668}"/>
    <cellStyle name="Saída 2 9 2 4 3" xfId="36170" xr:uid="{1E5F89C9-8D04-441C-98BA-79F774379C98}"/>
    <cellStyle name="Saída 2 9 2 4 4" xfId="36171" xr:uid="{3EED4017-5C92-4ACD-B657-E2DB722A8780}"/>
    <cellStyle name="Saída 2 9 2 4 5" xfId="36172" xr:uid="{CBCC6386-1BA7-45CE-AC76-17AB62C621F1}"/>
    <cellStyle name="Saída 2 9 2 5" xfId="36173" xr:uid="{10D6CE71-1252-4452-A3F7-790121345E9A}"/>
    <cellStyle name="Saída 2 9 2 5 2" xfId="36174" xr:uid="{5A9C6128-EDE5-4BD2-BBFA-717078621166}"/>
    <cellStyle name="Saída 2 9 2 5 3" xfId="36175" xr:uid="{B28022A9-0FAC-406D-B54D-AA1B1942D532}"/>
    <cellStyle name="Saída 2 9 2 5 4" xfId="36176" xr:uid="{FA861BB6-E87D-4850-BA2C-DCA97501B9DA}"/>
    <cellStyle name="Saída 2 9 2 5 5" xfId="36177" xr:uid="{24DAE847-2373-43C4-A093-C97C64036548}"/>
    <cellStyle name="Saída 2 9 2 6" xfId="36178" xr:uid="{A34D458D-9D1B-46D1-8E95-CBCB4A1506E3}"/>
    <cellStyle name="Saída 2 9 2 6 2" xfId="36179" xr:uid="{544DA28F-7AB2-4EE7-BC16-6777F75A0F22}"/>
    <cellStyle name="Saída 2 9 2 6 3" xfId="36180" xr:uid="{3AA7757A-200E-4EB9-BD1D-33A082CD06DA}"/>
    <cellStyle name="Saída 2 9 2 6 4" xfId="36181" xr:uid="{234C615C-435F-45DA-8D92-8F70C5EE59D7}"/>
    <cellStyle name="Saída 2 9 2 6 5" xfId="36182" xr:uid="{5B07216B-DF92-4124-A9F7-123E12D778A5}"/>
    <cellStyle name="Saída 2 9 2 7" xfId="36183" xr:uid="{0617172C-A60C-4FFE-A7DC-540EBFD59CFC}"/>
    <cellStyle name="Saída 2 9 2 7 2" xfId="36184" xr:uid="{7C278CEA-D7E1-4913-A352-CE9B5AE27BE4}"/>
    <cellStyle name="Saída 2 9 2 7 3" xfId="36185" xr:uid="{6ED8157A-B492-4978-8FBA-6CB8F97E8C9C}"/>
    <cellStyle name="Saída 2 9 2 7 4" xfId="36186" xr:uid="{73DA8D5B-C473-489A-8386-F2468CE3E943}"/>
    <cellStyle name="Saída 2 9 2 7 5" xfId="36187" xr:uid="{FC56CEA8-8957-46F8-9C91-55DAD568E804}"/>
    <cellStyle name="Saída 2 9 2 8" xfId="36188" xr:uid="{2739891A-4BAC-4397-BF0C-0F465BA33935}"/>
    <cellStyle name="Saída 2 9 2 8 2" xfId="36189" xr:uid="{FBA82C8C-0A50-43EB-BBD7-1683B1CC7D0C}"/>
    <cellStyle name="Saída 2 9 2 8 3" xfId="36190" xr:uid="{9FE98628-CCE2-4422-AEE9-202BE54A66AF}"/>
    <cellStyle name="Saída 2 9 2 8 4" xfId="36191" xr:uid="{7F457F26-CA9D-4F9B-B49E-1FB51A07B1AF}"/>
    <cellStyle name="Saída 2 9 2 8 5" xfId="36192" xr:uid="{152D6222-D523-4459-91B5-0BDD5E0D5839}"/>
    <cellStyle name="Saída 2 9 2 9" xfId="36193" xr:uid="{23D9D09B-3A93-4FFC-B9CD-83B75932E7CA}"/>
    <cellStyle name="Saída 2 9 3" xfId="36194" xr:uid="{82984D0D-5246-4D75-939F-818AB7624AAC}"/>
    <cellStyle name="Saída 2 9 3 10" xfId="36195" xr:uid="{F73713AC-EDC3-42B0-9C9E-FBA3FC55E62A}"/>
    <cellStyle name="Saída 2 9 3 11" xfId="36196" xr:uid="{3E4D7CDB-EB24-4C00-94F3-F5F6FD586BDF}"/>
    <cellStyle name="Saída 2 9 3 2" xfId="36197" xr:uid="{F7B6FD59-7C87-4A20-90F6-89109B4867F4}"/>
    <cellStyle name="Saída 2 9 3 2 2" xfId="36198" xr:uid="{BD5E2641-97CC-4D25-BB22-6D72A9F55AAE}"/>
    <cellStyle name="Saída 2 9 3 2 3" xfId="36199" xr:uid="{0262DFBD-7BF1-4564-89D3-D87DA6B3A86F}"/>
    <cellStyle name="Saída 2 9 3 2 4" xfId="36200" xr:uid="{1EB97524-FC6B-45D5-9730-3CF2B3DEA941}"/>
    <cellStyle name="Saída 2 9 3 2 5" xfId="36201" xr:uid="{2180CB02-938E-46AA-B93D-D7909FCD4D3F}"/>
    <cellStyle name="Saída 2 9 3 3" xfId="36202" xr:uid="{489DDE1E-1B40-451B-B39D-96F804208F58}"/>
    <cellStyle name="Saída 2 9 3 3 2" xfId="36203" xr:uid="{892D9D9B-B03E-4296-A0DF-DB9F4698DB3B}"/>
    <cellStyle name="Saída 2 9 3 3 3" xfId="36204" xr:uid="{7475E924-10CA-4CEA-B0FB-787DDB9705AF}"/>
    <cellStyle name="Saída 2 9 3 3 4" xfId="36205" xr:uid="{38650BDA-AD32-4271-803B-FE19AA61171F}"/>
    <cellStyle name="Saída 2 9 3 3 5" xfId="36206" xr:uid="{BE51EA76-9EB8-4E45-9A5A-B504F06FAD91}"/>
    <cellStyle name="Saída 2 9 3 4" xfId="36207" xr:uid="{0A4FF06F-F25C-4FCE-BDDF-4947E1984E0E}"/>
    <cellStyle name="Saída 2 9 3 4 2" xfId="36208" xr:uid="{E3D1631C-28B5-44D2-ABB2-E1B509AE7A35}"/>
    <cellStyle name="Saída 2 9 3 4 3" xfId="36209" xr:uid="{AB3C4373-D6E3-421E-A240-8736E14417C6}"/>
    <cellStyle name="Saída 2 9 3 4 4" xfId="36210" xr:uid="{CCC4A5A8-CA6E-4B9A-A847-0F5361D8E805}"/>
    <cellStyle name="Saída 2 9 3 4 5" xfId="36211" xr:uid="{90FCE7BF-C5C7-44FA-A922-A49346E4F43F}"/>
    <cellStyle name="Saída 2 9 3 5" xfId="36212" xr:uid="{F98AE6AB-69E9-4C23-8B39-92D6EE9ABD6B}"/>
    <cellStyle name="Saída 2 9 3 5 2" xfId="36213" xr:uid="{C686E672-3397-40F9-9842-3BA780F8E1C1}"/>
    <cellStyle name="Saída 2 9 3 5 3" xfId="36214" xr:uid="{902916F6-BC27-42D0-99A4-CAAE27CF1DA7}"/>
    <cellStyle name="Saída 2 9 3 5 4" xfId="36215" xr:uid="{45DAE311-2B15-46D6-9DCE-5B9D7CF1EC47}"/>
    <cellStyle name="Saída 2 9 3 5 5" xfId="36216" xr:uid="{1565AD72-8AD5-423E-B3D2-62FC69BC6532}"/>
    <cellStyle name="Saída 2 9 3 6" xfId="36217" xr:uid="{06A19760-A9E7-4F31-AFE3-01EF3A230340}"/>
    <cellStyle name="Saída 2 9 3 6 2" xfId="36218" xr:uid="{43F4BB52-64D7-42FA-8AB8-F7F76E65AF0D}"/>
    <cellStyle name="Saída 2 9 3 6 3" xfId="36219" xr:uid="{4F15563D-6205-4F5B-A43B-6812718BDB9F}"/>
    <cellStyle name="Saída 2 9 3 6 4" xfId="36220" xr:uid="{08C826AD-F700-4B07-BB30-66E85F0FF020}"/>
    <cellStyle name="Saída 2 9 3 6 5" xfId="36221" xr:uid="{57E7EC35-DE85-49A3-9A93-8B50A502AA8E}"/>
    <cellStyle name="Saída 2 9 3 7" xfId="36222" xr:uid="{3D86D06E-CECC-48A8-BA84-FB636A731091}"/>
    <cellStyle name="Saída 2 9 3 8" xfId="36223" xr:uid="{1A1A1A3F-1828-4B16-BD7E-0032C91ABA45}"/>
    <cellStyle name="Saída 2 9 3 9" xfId="36224" xr:uid="{70808A6E-1C54-42F8-B6C3-95DAA31C2DD0}"/>
    <cellStyle name="Saída 2 9 4" xfId="36225" xr:uid="{874FA77F-3BED-4679-AA33-EA760E2A5930}"/>
    <cellStyle name="Saída 2 9 4 10" xfId="36226" xr:uid="{D2FB15A4-E46D-40AC-B255-1B54459FA788}"/>
    <cellStyle name="Saída 2 9 4 11" xfId="36227" xr:uid="{5770878C-B4C6-4548-AED0-7B2E2F725C37}"/>
    <cellStyle name="Saída 2 9 4 2" xfId="36228" xr:uid="{A0D49BF0-BEDF-4B0D-8678-6B0B6259CA26}"/>
    <cellStyle name="Saída 2 9 4 2 2" xfId="36229" xr:uid="{F569739F-CB04-47CC-AAE3-9D1D9900C39E}"/>
    <cellStyle name="Saída 2 9 4 2 3" xfId="36230" xr:uid="{38AA7B32-23F2-460D-89BF-99A271DD04AD}"/>
    <cellStyle name="Saída 2 9 4 2 4" xfId="36231" xr:uid="{EE90BA40-2EE7-49E9-A0D1-72E576EF2E7B}"/>
    <cellStyle name="Saída 2 9 4 2 5" xfId="36232" xr:uid="{BE5A2127-7654-42A5-B5DD-BA63C21D5EBC}"/>
    <cellStyle name="Saída 2 9 4 3" xfId="36233" xr:uid="{05B36363-311D-4701-9BB2-6CC1C74CAD6C}"/>
    <cellStyle name="Saída 2 9 4 3 2" xfId="36234" xr:uid="{1173D00B-321F-4180-8817-F2C0512DA9C3}"/>
    <cellStyle name="Saída 2 9 4 3 3" xfId="36235" xr:uid="{5B26B6F8-6DB4-4AD1-8838-AB7402419C5E}"/>
    <cellStyle name="Saída 2 9 4 3 4" xfId="36236" xr:uid="{ACB59A27-FEEF-4022-B2B9-7541887042DE}"/>
    <cellStyle name="Saída 2 9 4 3 5" xfId="36237" xr:uid="{A1BDE676-3B4A-4FCC-8B51-8E3F51C11BDA}"/>
    <cellStyle name="Saída 2 9 4 4" xfId="36238" xr:uid="{644D4CE0-2E2A-42C8-8322-ADA968EBFDF0}"/>
    <cellStyle name="Saída 2 9 4 4 2" xfId="36239" xr:uid="{C40B4126-F844-4BCA-A55F-7E4A8E9A3FCC}"/>
    <cellStyle name="Saída 2 9 4 4 3" xfId="36240" xr:uid="{D3FC94F6-CF73-4C21-B93C-9F5D20A32DA3}"/>
    <cellStyle name="Saída 2 9 4 4 4" xfId="36241" xr:uid="{A3F72AC3-2470-4047-8466-77F08FEF4292}"/>
    <cellStyle name="Saída 2 9 4 4 5" xfId="36242" xr:uid="{59C642AF-42C6-452C-A8DB-327B0BA45EF5}"/>
    <cellStyle name="Saída 2 9 4 5" xfId="36243" xr:uid="{D2A10CD5-5F85-4A4B-B2DB-93FABEC2409C}"/>
    <cellStyle name="Saída 2 9 4 5 2" xfId="36244" xr:uid="{F2C2F477-801F-4B58-96F8-5A04AFA792A9}"/>
    <cellStyle name="Saída 2 9 4 5 3" xfId="36245" xr:uid="{27E330C5-75FD-422D-800D-AD6514E827C2}"/>
    <cellStyle name="Saída 2 9 4 5 4" xfId="36246" xr:uid="{6A4CD4FD-5F91-4E08-AD67-047EE36B397C}"/>
    <cellStyle name="Saída 2 9 4 5 5" xfId="36247" xr:uid="{AA03FECF-F82B-4DF3-864D-3985144FC90F}"/>
    <cellStyle name="Saída 2 9 4 6" xfId="36248" xr:uid="{D4B17D60-BD3F-44FB-B36B-3C9B44A883B2}"/>
    <cellStyle name="Saída 2 9 4 6 2" xfId="36249" xr:uid="{EE8B51B5-4900-450A-807E-3E0E81BE8868}"/>
    <cellStyle name="Saída 2 9 4 6 3" xfId="36250" xr:uid="{D75EDD9D-F5BB-4F02-ADC9-5B43D53FDCAC}"/>
    <cellStyle name="Saída 2 9 4 6 4" xfId="36251" xr:uid="{844EF866-BD8F-4A2B-BF5C-B4CAD7B85941}"/>
    <cellStyle name="Saída 2 9 4 6 5" xfId="36252" xr:uid="{042900AD-171D-4095-BDFB-9A3396BB16FE}"/>
    <cellStyle name="Saída 2 9 4 7" xfId="36253" xr:uid="{4A6C7DE4-D5A5-44A3-8E2A-7FE5BB804E6D}"/>
    <cellStyle name="Saída 2 9 4 8" xfId="36254" xr:uid="{72ADE6CF-B159-4BBF-90E2-F5066BCD5017}"/>
    <cellStyle name="Saída 2 9 4 9" xfId="36255" xr:uid="{61B08AA2-11C7-4AEC-A917-5A53AF2A4B62}"/>
    <cellStyle name="Saída 2 9 5" xfId="36256" xr:uid="{C058916A-E084-49BD-942B-4BD73810B917}"/>
    <cellStyle name="Saída 2 9 5 2" xfId="36257" xr:uid="{DEBDB1B3-1DDE-4755-9922-2A373FC7E958}"/>
    <cellStyle name="Saída 2 9 5 3" xfId="36258" xr:uid="{4E87A78C-2AF5-4295-87DB-BE1B10AEB556}"/>
    <cellStyle name="Saída 2 9 5 4" xfId="36259" xr:uid="{975F99E2-8C02-4D1E-83C7-4FFD63B401AA}"/>
    <cellStyle name="Saída 2 9 5 5" xfId="36260" xr:uid="{EAE70432-61D5-4871-A028-2844C384069B}"/>
    <cellStyle name="Saída 2 9 6" xfId="36261" xr:uid="{BA937E57-4B25-4E12-80A5-5481B1596BE1}"/>
    <cellStyle name="Saída 2 9 6 2" xfId="36262" xr:uid="{FBEE5674-B786-428F-9AA5-45C1496C78E7}"/>
    <cellStyle name="Saída 2 9 6 3" xfId="36263" xr:uid="{58A9BAF4-B527-40DC-9C66-D88E47D5AF6F}"/>
    <cellStyle name="Saída 2 9 6 4" xfId="36264" xr:uid="{17EC2055-77BB-4BE2-9CBD-9B8C43B9B2E3}"/>
    <cellStyle name="Saída 2 9 6 5" xfId="36265" xr:uid="{48E45BBE-B0F4-4548-87A8-719C626FD072}"/>
    <cellStyle name="Saída 2 9 7" xfId="36266" xr:uid="{4C670410-9412-4931-82E7-875139AB6666}"/>
    <cellStyle name="Saída 2 9 7 2" xfId="36267" xr:uid="{A43DD6E1-DC25-42AE-A653-930F9FD7411F}"/>
    <cellStyle name="Saída 2 9 7 3" xfId="36268" xr:uid="{820FC079-FDF3-4892-A0A7-AEEEF23544AB}"/>
    <cellStyle name="Saída 2 9 7 4" xfId="36269" xr:uid="{A344E56B-C7BD-4226-B29F-95BD983DB03D}"/>
    <cellStyle name="Saída 2 9 7 5" xfId="36270" xr:uid="{A0B6800B-13C2-41CD-9A0F-5EE25F67C325}"/>
    <cellStyle name="Saída 2 9 8" xfId="36271" xr:uid="{6946FDB2-86CF-4ACC-AEC0-8185952DF36F}"/>
    <cellStyle name="Saída 2 9 8 2" xfId="36272" xr:uid="{4E906484-865B-45BE-BA7D-8E2B4C22ABB8}"/>
    <cellStyle name="Saída 2 9 8 3" xfId="36273" xr:uid="{EA7AB60E-1FF4-4BFA-A4FC-E88E5223CFD3}"/>
    <cellStyle name="Saída 2 9 8 4" xfId="36274" xr:uid="{6B11A571-FC98-4B54-BB44-2049A75269CE}"/>
    <cellStyle name="Saída 2 9 8 5" xfId="36275" xr:uid="{F4FFFFCD-FE85-4DCD-9940-6BEE88DC2133}"/>
    <cellStyle name="Saída 2 9 9" xfId="36276" xr:uid="{B74EEF17-D8BA-4E5A-A6D9-FBC6F2E6DCCF}"/>
    <cellStyle name="Saída 2 9 9 2" xfId="36277" xr:uid="{EA7DD708-EA8F-42DB-A06A-4FD7874F19F3}"/>
    <cellStyle name="Saída 2 9 9 3" xfId="36278" xr:uid="{0A067E80-27A0-4A01-9937-2FDC09821F51}"/>
    <cellStyle name="Saída 2 9 9 4" xfId="36279" xr:uid="{67502953-E873-46D7-8322-59D848C2DEB8}"/>
    <cellStyle name="Saída 2 9 9 5" xfId="36280" xr:uid="{2829DA1A-357E-45F5-9474-8C90C41BF586}"/>
    <cellStyle name="Saída 3" xfId="133" xr:uid="{00000000-0005-0000-0000-000076000000}"/>
    <cellStyle name="Saída 3 10" xfId="36281" xr:uid="{9E928CDC-C9E5-41A2-8726-8A1E607B5C43}"/>
    <cellStyle name="Saída 3 10 2" xfId="36282" xr:uid="{9478632F-02A6-466E-8C24-2DC0561E31CD}"/>
    <cellStyle name="Saída 3 10 3" xfId="36283" xr:uid="{402B3D17-CB68-4DCB-9B0D-FED60FC392FE}"/>
    <cellStyle name="Saída 3 10 4" xfId="36284" xr:uid="{CD9DCDB1-9E20-468B-A9E7-FCC565DC9EFA}"/>
    <cellStyle name="Saída 3 10 5" xfId="36285" xr:uid="{63AD0EEF-8EFC-48CA-BEE8-BBEF01666ADF}"/>
    <cellStyle name="Saída 3 11" xfId="36286" xr:uid="{0FDEFC8F-6817-4F88-B383-0DBB9911062D}"/>
    <cellStyle name="Saída 3 11 2" xfId="36287" xr:uid="{04957B31-D608-4981-AB6B-D74834665E2F}"/>
    <cellStyle name="Saída 3 11 3" xfId="36288" xr:uid="{7216EB11-071A-4BFA-9FB4-024E663C4EA6}"/>
    <cellStyle name="Saída 3 11 4" xfId="36289" xr:uid="{8A49BB20-837D-4D46-9D56-35E6890464C3}"/>
    <cellStyle name="Saída 3 11 5" xfId="36290" xr:uid="{5AB2C2FE-0BC4-4FED-B8AC-3CED7AEEE4ED}"/>
    <cellStyle name="Saída 3 12" xfId="36291" xr:uid="{6C25415E-829C-4112-83E8-AC14B5F8AC19}"/>
    <cellStyle name="Saída 3 13" xfId="36292" xr:uid="{A332F835-34E4-4F34-B25C-8C7FA751D91C}"/>
    <cellStyle name="Saída 3 14" xfId="36293" xr:uid="{5FA55CEC-BBE7-4CB4-B4BD-A51E33B51A83}"/>
    <cellStyle name="Saída 3 15" xfId="36294" xr:uid="{241976A5-F5F2-4496-9223-1D8BA6734BA4}"/>
    <cellStyle name="Saída 3 16" xfId="331" xr:uid="{C58F6DF2-C644-4914-B781-75E0C2F9EBE7}"/>
    <cellStyle name="Saída 3 2" xfId="184" xr:uid="{00000000-0005-0000-0000-000076000000}"/>
    <cellStyle name="Saída 3 2 10" xfId="36295" xr:uid="{A2AB8BE8-43A9-4BDB-BF8C-3BA848A142D5}"/>
    <cellStyle name="Saída 3 2 10 2" xfId="36296" xr:uid="{CB1D7C0D-E269-4AB7-A3A5-FF0CF0761310}"/>
    <cellStyle name="Saída 3 2 10 3" xfId="36297" xr:uid="{B63EF133-ED63-46DE-9E7B-07AB2E7F6F72}"/>
    <cellStyle name="Saída 3 2 10 4" xfId="36298" xr:uid="{8D44E152-E9DF-4669-BC0E-E9F4CB4D6DD1}"/>
    <cellStyle name="Saída 3 2 10 5" xfId="36299" xr:uid="{A80A6C69-BAD2-47C1-A280-654B16D7B0CE}"/>
    <cellStyle name="Saída 3 2 11" xfId="36300" xr:uid="{2AFA547B-9357-417A-9750-CC2E99A87573}"/>
    <cellStyle name="Saída 3 2 12" xfId="36301" xr:uid="{1A947F1D-76C8-4069-97B0-331E2C5079FF}"/>
    <cellStyle name="Saída 3 2 13" xfId="36302" xr:uid="{5F308181-EDFE-47C0-819B-D6A6EF4525AC}"/>
    <cellStyle name="Saída 3 2 14" xfId="36303" xr:uid="{E8C74FFA-E7AD-454A-A09C-4E2673B72B04}"/>
    <cellStyle name="Saída 3 2 15" xfId="340" xr:uid="{47E94FEE-988E-45F8-82CB-26B425F6AB15}"/>
    <cellStyle name="Saída 3 2 2" xfId="715" xr:uid="{DCE5D2DA-1F9B-4257-AEDF-EBC6BAB9AA00}"/>
    <cellStyle name="Saída 3 2 2 10" xfId="36304" xr:uid="{6A632D9F-7932-4C06-891E-EA2F19AEAD5C}"/>
    <cellStyle name="Saída 3 2 2 10 2" xfId="36305" xr:uid="{6EF5934D-0AE2-4CC2-A253-8F6E7BF1F656}"/>
    <cellStyle name="Saída 3 2 2 10 3" xfId="36306" xr:uid="{01DD4E57-A94D-4DA6-BBFF-C72088BA0324}"/>
    <cellStyle name="Saída 3 2 2 10 4" xfId="36307" xr:uid="{6E1C8390-848D-40D0-96CC-93325638A9AF}"/>
    <cellStyle name="Saída 3 2 2 10 5" xfId="36308" xr:uid="{A6804892-5E23-479D-B223-3B032A96C812}"/>
    <cellStyle name="Saída 3 2 2 11" xfId="36309" xr:uid="{2412F74D-FEA1-4113-BE01-4E50A4BC1F6A}"/>
    <cellStyle name="Saída 3 2 2 12" xfId="36310" xr:uid="{AB7103D9-D8FB-4D47-BBE1-53F4921A1144}"/>
    <cellStyle name="Saída 3 2 2 13" xfId="36311" xr:uid="{23BFE9E0-E430-4472-8FAD-4553E45F2E8C}"/>
    <cellStyle name="Saída 3 2 2 14" xfId="36312" xr:uid="{0B5AB777-E09F-4546-8B37-640D07EFAF3A}"/>
    <cellStyle name="Saída 3 2 2 15" xfId="36313" xr:uid="{9EDDB02A-A4B9-4F8E-9AE9-844481B15CF9}"/>
    <cellStyle name="Saída 3 2 2 16" xfId="36314" xr:uid="{B224A5F4-F52E-4110-97B5-5A9D253EDE0F}"/>
    <cellStyle name="Saída 3 2 2 2" xfId="843" xr:uid="{C9A06A27-CF5D-45CC-94A9-D207507F2097}"/>
    <cellStyle name="Saída 3 2 2 2 10" xfId="36315" xr:uid="{79088B7D-FBBE-462A-8873-F1B8AEC84595}"/>
    <cellStyle name="Saída 3 2 2 2 11" xfId="36316" xr:uid="{FB532A4B-C224-4A05-A7A0-A0C89D80AB0A}"/>
    <cellStyle name="Saída 3 2 2 2 12" xfId="36317" xr:uid="{9DE80204-0807-4AC8-8EC4-7A56EAA1CA8E}"/>
    <cellStyle name="Saída 3 2 2 2 13" xfId="36318" xr:uid="{5FB817A1-2901-4F6C-80B7-5B1F90ACA5FF}"/>
    <cellStyle name="Saída 3 2 2 2 14" xfId="36319" xr:uid="{1D5C61EA-67EA-4C5A-974E-07FAB1351046}"/>
    <cellStyle name="Saída 3 2 2 2 15" xfId="36320" xr:uid="{1B79F4A4-934A-4CD1-B967-B6700F2E69DF}"/>
    <cellStyle name="Saída 3 2 2 2 2" xfId="1094" xr:uid="{DF5BA610-EB4A-46FA-96B0-59214AE6FB24}"/>
    <cellStyle name="Saída 3 2 2 2 2 10" xfId="36321" xr:uid="{D86884FD-44BF-4014-AE1C-C7C0AE2F6A77}"/>
    <cellStyle name="Saída 3 2 2 2 2 11" xfId="36322" xr:uid="{339AE76B-0DEB-4B77-A7FE-77B9ACC27AF9}"/>
    <cellStyle name="Saída 3 2 2 2 2 12" xfId="36323" xr:uid="{E0831569-8DDC-4DDF-A72C-F0A1A4848026}"/>
    <cellStyle name="Saída 3 2 2 2 2 13" xfId="36324" xr:uid="{2B6C70F7-3BD4-4443-8213-AD01844548C5}"/>
    <cellStyle name="Saída 3 2 2 2 2 14" xfId="36325" xr:uid="{171C312C-80B0-4205-B894-D957170516A6}"/>
    <cellStyle name="Saída 3 2 2 2 2 15" xfId="36326" xr:uid="{8F21E5B3-973B-4DAA-99B7-EC4A0DAEDEC1}"/>
    <cellStyle name="Saída 3 2 2 2 2 2" xfId="36327" xr:uid="{FBC90D93-78B9-4E27-9EF2-2569B9EB3DD4}"/>
    <cellStyle name="Saída 3 2 2 2 2 2 10" xfId="36328" xr:uid="{35FE2ADF-341B-4429-8579-D82E30D1A4FE}"/>
    <cellStyle name="Saída 3 2 2 2 2 2 11" xfId="36329" xr:uid="{BA992DE7-A0F3-43F4-AFFB-113314FC08E2}"/>
    <cellStyle name="Saída 3 2 2 2 2 2 2" xfId="36330" xr:uid="{21B60867-3412-46E7-A624-969F08B4CEED}"/>
    <cellStyle name="Saída 3 2 2 2 2 2 2 2" xfId="36331" xr:uid="{C01E18FC-B656-4785-A8FF-0E201B41D25F}"/>
    <cellStyle name="Saída 3 2 2 2 2 2 2 3" xfId="36332" xr:uid="{5016077D-A3DF-4570-BD06-E4BAC78CC0A6}"/>
    <cellStyle name="Saída 3 2 2 2 2 2 2 4" xfId="36333" xr:uid="{F2614FE3-9763-4A9A-9CE6-D6989FFB4B1A}"/>
    <cellStyle name="Saída 3 2 2 2 2 2 2 5" xfId="36334" xr:uid="{DD9ED3B3-5356-47E2-AD60-03CF2C8F5BC4}"/>
    <cellStyle name="Saída 3 2 2 2 2 2 3" xfId="36335" xr:uid="{4EB49CE6-FBCE-4DCA-957A-B734E4BD87DC}"/>
    <cellStyle name="Saída 3 2 2 2 2 2 3 2" xfId="36336" xr:uid="{7064E32E-28D0-47C4-B4CF-81883567CFAC}"/>
    <cellStyle name="Saída 3 2 2 2 2 2 3 3" xfId="36337" xr:uid="{EACE95B9-56E6-4C77-AB61-983D625C8A1C}"/>
    <cellStyle name="Saída 3 2 2 2 2 2 3 4" xfId="36338" xr:uid="{190DD81D-DC34-4B4A-847A-E07EC6152715}"/>
    <cellStyle name="Saída 3 2 2 2 2 2 3 5" xfId="36339" xr:uid="{649582C5-A9B8-477D-9767-C1ECA7993F9F}"/>
    <cellStyle name="Saída 3 2 2 2 2 2 4" xfId="36340" xr:uid="{79023F41-E0D4-4863-AEC0-1B4B094F9654}"/>
    <cellStyle name="Saída 3 2 2 2 2 2 4 2" xfId="36341" xr:uid="{CE202DA8-1EF3-4D30-BF35-F1E01B2C5166}"/>
    <cellStyle name="Saída 3 2 2 2 2 2 4 3" xfId="36342" xr:uid="{63D78695-48B5-4FC7-A4D1-8CF4EFE8EEB0}"/>
    <cellStyle name="Saída 3 2 2 2 2 2 4 4" xfId="36343" xr:uid="{5D3BD919-B44D-4189-A292-F33E85B4A00D}"/>
    <cellStyle name="Saída 3 2 2 2 2 2 4 5" xfId="36344" xr:uid="{D2DEFCD0-5923-45D6-B21D-BA3EFAE2BDB5}"/>
    <cellStyle name="Saída 3 2 2 2 2 2 5" xfId="36345" xr:uid="{F81E23F2-1723-4878-877C-D4AE813C6186}"/>
    <cellStyle name="Saída 3 2 2 2 2 2 5 2" xfId="36346" xr:uid="{7102E259-AF3A-43E8-B702-2D6787A88A75}"/>
    <cellStyle name="Saída 3 2 2 2 2 2 5 3" xfId="36347" xr:uid="{8DC1E11F-9604-489E-BA4E-CBA96FE70DD0}"/>
    <cellStyle name="Saída 3 2 2 2 2 2 5 4" xfId="36348" xr:uid="{735D0743-FC13-4F97-944B-F496D6D8EBB3}"/>
    <cellStyle name="Saída 3 2 2 2 2 2 5 5" xfId="36349" xr:uid="{A4486DF2-0217-4160-9F87-65D3BA574666}"/>
    <cellStyle name="Saída 3 2 2 2 2 2 6" xfId="36350" xr:uid="{53ED3F68-D8F7-4D93-B725-9720B9C6AFE6}"/>
    <cellStyle name="Saída 3 2 2 2 2 2 6 2" xfId="36351" xr:uid="{65F2B848-5B73-44A7-814B-6330493FD3B1}"/>
    <cellStyle name="Saída 3 2 2 2 2 2 6 3" xfId="36352" xr:uid="{76DAB8B0-5CB1-48F4-B25C-E80A1E2FD93B}"/>
    <cellStyle name="Saída 3 2 2 2 2 2 6 4" xfId="36353" xr:uid="{68A6B3E0-0C48-4609-BC3E-FA1C2C340DA2}"/>
    <cellStyle name="Saída 3 2 2 2 2 2 6 5" xfId="36354" xr:uid="{59B28470-6C9F-4E20-90B0-ACE816DBA604}"/>
    <cellStyle name="Saída 3 2 2 2 2 2 7" xfId="36355" xr:uid="{BD4BD658-B9D6-49AB-8A97-FC2DEDF2D807}"/>
    <cellStyle name="Saída 3 2 2 2 2 2 8" xfId="36356" xr:uid="{1E65E3E1-283E-478D-B462-F9D0BBB470EE}"/>
    <cellStyle name="Saída 3 2 2 2 2 2 9" xfId="36357" xr:uid="{63C9BE40-7E39-4829-B474-D654ADC5D995}"/>
    <cellStyle name="Saída 3 2 2 2 2 3" xfId="36358" xr:uid="{F6A47EDC-AB3F-4274-A020-8CD4AD893A29}"/>
    <cellStyle name="Saída 3 2 2 2 2 3 10" xfId="36359" xr:uid="{7E5AD2E5-58B6-4CAB-9764-1E0CDA900039}"/>
    <cellStyle name="Saída 3 2 2 2 2 3 11" xfId="36360" xr:uid="{D42784BB-1C5F-4785-9122-2F18918BB259}"/>
    <cellStyle name="Saída 3 2 2 2 2 3 2" xfId="36361" xr:uid="{72CDF571-7ED4-48A1-9A1D-E58718ABB498}"/>
    <cellStyle name="Saída 3 2 2 2 2 3 2 2" xfId="36362" xr:uid="{36C19232-B647-46EE-817A-7033E602B964}"/>
    <cellStyle name="Saída 3 2 2 2 2 3 2 3" xfId="36363" xr:uid="{B40795E5-9326-46D3-8A57-E8DCCEBAC678}"/>
    <cellStyle name="Saída 3 2 2 2 2 3 2 4" xfId="36364" xr:uid="{D27667CA-1F81-4FF9-BB57-5F63FA620B52}"/>
    <cellStyle name="Saída 3 2 2 2 2 3 2 5" xfId="36365" xr:uid="{6ED0ECAB-90F5-4027-BBA2-A1F0BBA60BE0}"/>
    <cellStyle name="Saída 3 2 2 2 2 3 3" xfId="36366" xr:uid="{C9DE4D18-648D-4FA9-BF85-6D622CED9A2C}"/>
    <cellStyle name="Saída 3 2 2 2 2 3 3 2" xfId="36367" xr:uid="{176FEC23-768E-4533-BF24-3F2B4541E515}"/>
    <cellStyle name="Saída 3 2 2 2 2 3 3 3" xfId="36368" xr:uid="{2F812906-7B75-435B-9EBE-B68E0C667DEE}"/>
    <cellStyle name="Saída 3 2 2 2 2 3 3 4" xfId="36369" xr:uid="{E604A488-F494-4145-9A52-A63AA8BD694F}"/>
    <cellStyle name="Saída 3 2 2 2 2 3 3 5" xfId="36370" xr:uid="{CE942750-E791-4C9A-BED4-499976E7A27B}"/>
    <cellStyle name="Saída 3 2 2 2 2 3 4" xfId="36371" xr:uid="{338BC1B9-D17E-4DFE-B964-ED927ADC0C16}"/>
    <cellStyle name="Saída 3 2 2 2 2 3 4 2" xfId="36372" xr:uid="{5FE003C6-319C-488A-B283-CD8230923D8F}"/>
    <cellStyle name="Saída 3 2 2 2 2 3 4 3" xfId="36373" xr:uid="{77EF740A-0E23-4940-875C-39B8171A0D6C}"/>
    <cellStyle name="Saída 3 2 2 2 2 3 4 4" xfId="36374" xr:uid="{215657B4-D340-4569-B1BB-663A317D048A}"/>
    <cellStyle name="Saída 3 2 2 2 2 3 4 5" xfId="36375" xr:uid="{A899734D-17AC-40DB-93A8-78351C2A8C6E}"/>
    <cellStyle name="Saída 3 2 2 2 2 3 5" xfId="36376" xr:uid="{929E8CC7-9249-461F-B319-D3135E9BA6BC}"/>
    <cellStyle name="Saída 3 2 2 2 2 3 5 2" xfId="36377" xr:uid="{C12F4AED-54FA-48C7-AA40-8E7A4393A965}"/>
    <cellStyle name="Saída 3 2 2 2 2 3 5 3" xfId="36378" xr:uid="{D01067B6-0123-497C-97AC-53D66FDD2B03}"/>
    <cellStyle name="Saída 3 2 2 2 2 3 5 4" xfId="36379" xr:uid="{0F952EDE-243D-4F4A-96E3-5980EB2DC1B8}"/>
    <cellStyle name="Saída 3 2 2 2 2 3 5 5" xfId="36380" xr:uid="{0B445CD8-2E79-4F33-89FE-B6B2A2E005ED}"/>
    <cellStyle name="Saída 3 2 2 2 2 3 6" xfId="36381" xr:uid="{15C0FA99-DDDA-44DC-9C92-EA87CFF45341}"/>
    <cellStyle name="Saída 3 2 2 2 2 3 6 2" xfId="36382" xr:uid="{7F68F537-EACC-4C2B-B208-D2556BA1C0BB}"/>
    <cellStyle name="Saída 3 2 2 2 2 3 6 3" xfId="36383" xr:uid="{E311FDA9-CC09-402D-8100-6DE266DB5D9B}"/>
    <cellStyle name="Saída 3 2 2 2 2 3 6 4" xfId="36384" xr:uid="{22F386CC-9AAC-448A-9D90-F88B5933C1FE}"/>
    <cellStyle name="Saída 3 2 2 2 2 3 6 5" xfId="36385" xr:uid="{A51182B6-A321-4299-AB53-51D3B3FB8754}"/>
    <cellStyle name="Saída 3 2 2 2 2 3 7" xfId="36386" xr:uid="{0082BA25-2E87-4C03-8A70-F8807070C9CA}"/>
    <cellStyle name="Saída 3 2 2 2 2 3 8" xfId="36387" xr:uid="{70466AB4-0203-4F97-942C-A5EEE467AF11}"/>
    <cellStyle name="Saída 3 2 2 2 2 3 9" xfId="36388" xr:uid="{1F85AAC4-8EE4-4333-8AF7-45808F9F9897}"/>
    <cellStyle name="Saída 3 2 2 2 2 4" xfId="36389" xr:uid="{3313D958-F1FC-4D87-86E0-6475D3100BC2}"/>
    <cellStyle name="Saída 3 2 2 2 2 4 2" xfId="36390" xr:uid="{A428B701-2C49-452E-B19A-1D492D135FF1}"/>
    <cellStyle name="Saída 3 2 2 2 2 4 3" xfId="36391" xr:uid="{E9618578-C95A-486F-B87E-3BDD43A2367D}"/>
    <cellStyle name="Saída 3 2 2 2 2 4 4" xfId="36392" xr:uid="{00CDAAFA-D98B-4EFA-849D-BEDEE801DF5C}"/>
    <cellStyle name="Saída 3 2 2 2 2 4 5" xfId="36393" xr:uid="{B84F9571-84AF-4AF6-9B70-F85DBC96F0B8}"/>
    <cellStyle name="Saída 3 2 2 2 2 5" xfId="36394" xr:uid="{F7089764-5A2D-4604-962D-3854F8999709}"/>
    <cellStyle name="Saída 3 2 2 2 2 5 2" xfId="36395" xr:uid="{6102D4A5-DAC4-420C-910D-5E8893789439}"/>
    <cellStyle name="Saída 3 2 2 2 2 5 3" xfId="36396" xr:uid="{980642C2-AAC8-4F3D-B972-45B2425B34E8}"/>
    <cellStyle name="Saída 3 2 2 2 2 5 4" xfId="36397" xr:uid="{63C967B2-071F-4B8B-9A33-4BDAE0C9CE77}"/>
    <cellStyle name="Saída 3 2 2 2 2 5 5" xfId="36398" xr:uid="{CAAB3D7E-A75F-4C8D-A0FC-CD91C82BEED9}"/>
    <cellStyle name="Saída 3 2 2 2 2 6" xfId="36399" xr:uid="{771F9CB7-CD5D-4CAA-9395-1AB0D0F98937}"/>
    <cellStyle name="Saída 3 2 2 2 2 6 2" xfId="36400" xr:uid="{E72841F2-3BB9-4EA6-9749-61A7593AB96E}"/>
    <cellStyle name="Saída 3 2 2 2 2 6 3" xfId="36401" xr:uid="{66C05194-0D69-4ECA-9263-2C0B315D761D}"/>
    <cellStyle name="Saída 3 2 2 2 2 6 4" xfId="36402" xr:uid="{84B8F068-C1DD-4249-8ECB-AAED2BA14E07}"/>
    <cellStyle name="Saída 3 2 2 2 2 6 5" xfId="36403" xr:uid="{24F1A6ED-4C7E-4BE2-85A3-FE769A4AD62F}"/>
    <cellStyle name="Saída 3 2 2 2 2 7" xfId="36404" xr:uid="{874492FD-0D9F-441B-A9B5-6ACE5780A510}"/>
    <cellStyle name="Saída 3 2 2 2 2 7 2" xfId="36405" xr:uid="{3F4702DF-A76E-481C-B2F6-A6F338FBFFC4}"/>
    <cellStyle name="Saída 3 2 2 2 2 7 3" xfId="36406" xr:uid="{5A1DA249-BA84-4CFF-93E5-9EDFBECB41AC}"/>
    <cellStyle name="Saída 3 2 2 2 2 7 4" xfId="36407" xr:uid="{216B0B1A-9FD2-4E2B-BFB9-09DE797AA00A}"/>
    <cellStyle name="Saída 3 2 2 2 2 7 5" xfId="36408" xr:uid="{B1F2BBEF-85A2-4213-A9E3-201BB1493661}"/>
    <cellStyle name="Saída 3 2 2 2 2 8" xfId="36409" xr:uid="{DD156311-D6F1-4832-97DE-EAF2950A4360}"/>
    <cellStyle name="Saída 3 2 2 2 2 8 2" xfId="36410" xr:uid="{D121E60D-1227-4266-B9C4-53366026739E}"/>
    <cellStyle name="Saída 3 2 2 2 2 8 3" xfId="36411" xr:uid="{C534E560-8753-4424-B953-A2928D089443}"/>
    <cellStyle name="Saída 3 2 2 2 2 8 4" xfId="36412" xr:uid="{E1FC398B-2845-4787-A594-4F311E15F936}"/>
    <cellStyle name="Saída 3 2 2 2 2 8 5" xfId="36413" xr:uid="{617CD330-A721-4462-86CC-6FC7A2D9607C}"/>
    <cellStyle name="Saída 3 2 2 2 2 9" xfId="36414" xr:uid="{3AD2238B-8A90-4122-80EE-4D356740EAFD}"/>
    <cellStyle name="Saída 3 2 2 2 3" xfId="36415" xr:uid="{2D9DF2CC-E6C9-48BE-8E84-F3C911F82753}"/>
    <cellStyle name="Saída 3 2 2 2 3 10" xfId="36416" xr:uid="{02E52327-57F6-489E-B599-C99CE9F1AC60}"/>
    <cellStyle name="Saída 3 2 2 2 3 11" xfId="36417" xr:uid="{F83783C8-27F9-4DDA-86FA-DBA9F83CB10C}"/>
    <cellStyle name="Saída 3 2 2 2 3 2" xfId="36418" xr:uid="{50D8AEC8-766C-47A3-85C3-7BD7DA49469E}"/>
    <cellStyle name="Saída 3 2 2 2 3 2 2" xfId="36419" xr:uid="{89BB66FD-94FF-4467-AE59-1BF75A64FF3A}"/>
    <cellStyle name="Saída 3 2 2 2 3 2 3" xfId="36420" xr:uid="{04FC8FAE-B6C8-4F15-B96F-0B7B0C673633}"/>
    <cellStyle name="Saída 3 2 2 2 3 2 4" xfId="36421" xr:uid="{783B8B93-F1F5-4779-A2E3-2FB92A64F181}"/>
    <cellStyle name="Saída 3 2 2 2 3 2 5" xfId="36422" xr:uid="{425367A6-6ED1-41FF-BBA1-12B66E3989B6}"/>
    <cellStyle name="Saída 3 2 2 2 3 3" xfId="36423" xr:uid="{F54CB112-B010-46D5-9B5A-F64CDA2469B5}"/>
    <cellStyle name="Saída 3 2 2 2 3 3 2" xfId="36424" xr:uid="{6454292D-3F83-48C7-9D4D-35180CEC8D7F}"/>
    <cellStyle name="Saída 3 2 2 2 3 3 3" xfId="36425" xr:uid="{98E82DB8-ADF4-4449-AADC-45C92D8FFBBD}"/>
    <cellStyle name="Saída 3 2 2 2 3 3 4" xfId="36426" xr:uid="{CF55DF50-BB12-42D4-96E6-1DDA80C47FE4}"/>
    <cellStyle name="Saída 3 2 2 2 3 3 5" xfId="36427" xr:uid="{CFE84D0D-52CE-481F-A142-B59794F20A2D}"/>
    <cellStyle name="Saída 3 2 2 2 3 4" xfId="36428" xr:uid="{F5AFF77B-4C79-4981-B5F2-DED40ED10C59}"/>
    <cellStyle name="Saída 3 2 2 2 3 4 2" xfId="36429" xr:uid="{5E0C1531-3B60-4702-82A6-E98CFF122FA0}"/>
    <cellStyle name="Saída 3 2 2 2 3 4 3" xfId="36430" xr:uid="{906C110E-D239-479E-AAB4-0A7AF9A0E048}"/>
    <cellStyle name="Saída 3 2 2 2 3 4 4" xfId="36431" xr:uid="{F72DD85C-4869-4D5C-A25C-104E99883E36}"/>
    <cellStyle name="Saída 3 2 2 2 3 4 5" xfId="36432" xr:uid="{425401A4-A5BB-454F-8DC0-EBE36AB6AFB7}"/>
    <cellStyle name="Saída 3 2 2 2 3 5" xfId="36433" xr:uid="{45A49DC3-1CB9-41DD-AAE3-8BB54F7A4853}"/>
    <cellStyle name="Saída 3 2 2 2 3 5 2" xfId="36434" xr:uid="{C2D4F16C-6289-4114-8D93-5CA1007A860C}"/>
    <cellStyle name="Saída 3 2 2 2 3 5 3" xfId="36435" xr:uid="{98B7E525-C688-430F-9A9C-D6582C498808}"/>
    <cellStyle name="Saída 3 2 2 2 3 5 4" xfId="36436" xr:uid="{54884B02-4684-4951-89B9-9FE811D28281}"/>
    <cellStyle name="Saída 3 2 2 2 3 5 5" xfId="36437" xr:uid="{444D7758-C7BA-4E00-979A-B2B5F3D28E35}"/>
    <cellStyle name="Saída 3 2 2 2 3 6" xfId="36438" xr:uid="{C065EF1C-7C17-4F75-88F3-E8BD48E288D4}"/>
    <cellStyle name="Saída 3 2 2 2 3 6 2" xfId="36439" xr:uid="{56DA1F7F-4C2D-4155-8FB3-318FCAAB77E6}"/>
    <cellStyle name="Saída 3 2 2 2 3 6 3" xfId="36440" xr:uid="{7201C4DA-7155-484B-87C9-86E6398909EA}"/>
    <cellStyle name="Saída 3 2 2 2 3 6 4" xfId="36441" xr:uid="{E5863B27-AEE7-43A5-A85D-A2620E16AE85}"/>
    <cellStyle name="Saída 3 2 2 2 3 6 5" xfId="36442" xr:uid="{44D282DC-68DB-4E42-9850-34A129E0C44C}"/>
    <cellStyle name="Saída 3 2 2 2 3 7" xfId="36443" xr:uid="{04B12872-BE7F-4F50-A897-EB39E04150A6}"/>
    <cellStyle name="Saída 3 2 2 2 3 8" xfId="36444" xr:uid="{0AE6D978-87B5-4F05-89B4-0AE93B56C08B}"/>
    <cellStyle name="Saída 3 2 2 2 3 9" xfId="36445" xr:uid="{98AC5804-828A-4B71-B176-BCC29BA4AC2E}"/>
    <cellStyle name="Saída 3 2 2 2 4" xfId="36446" xr:uid="{1B049994-FF22-4FEC-AB57-7C319479AD95}"/>
    <cellStyle name="Saída 3 2 2 2 4 10" xfId="36447" xr:uid="{DA4757F1-74C2-4F81-91CB-E0400070A5CD}"/>
    <cellStyle name="Saída 3 2 2 2 4 11" xfId="36448" xr:uid="{F20E9A60-BC45-49D4-A2A5-A1CA533C4F57}"/>
    <cellStyle name="Saída 3 2 2 2 4 2" xfId="36449" xr:uid="{231F5D25-9B7E-467C-BEBF-A56A51C2333D}"/>
    <cellStyle name="Saída 3 2 2 2 4 2 2" xfId="36450" xr:uid="{497225CE-94F7-4B66-BE44-3E775D0AD1EC}"/>
    <cellStyle name="Saída 3 2 2 2 4 2 3" xfId="36451" xr:uid="{1B082BE9-8D24-429E-A82D-80705584DBD2}"/>
    <cellStyle name="Saída 3 2 2 2 4 2 4" xfId="36452" xr:uid="{27A687A5-0D06-4138-86F1-09F77E69314E}"/>
    <cellStyle name="Saída 3 2 2 2 4 2 5" xfId="36453" xr:uid="{95C514A5-55F5-4058-9979-B2537C07C790}"/>
    <cellStyle name="Saída 3 2 2 2 4 3" xfId="36454" xr:uid="{F5C0A88F-9974-40E1-BBB3-09B32112484C}"/>
    <cellStyle name="Saída 3 2 2 2 4 3 2" xfId="36455" xr:uid="{35A0921B-F272-4975-96D0-F78CD7C0BA10}"/>
    <cellStyle name="Saída 3 2 2 2 4 3 3" xfId="36456" xr:uid="{9B335961-23B7-4860-BEC8-9197EE7E6AF4}"/>
    <cellStyle name="Saída 3 2 2 2 4 3 4" xfId="36457" xr:uid="{1FEC21AA-41D2-41F5-8762-8FD0F1D230E2}"/>
    <cellStyle name="Saída 3 2 2 2 4 3 5" xfId="36458" xr:uid="{C33789D9-86FA-4C68-BA5F-E31AB28A1364}"/>
    <cellStyle name="Saída 3 2 2 2 4 4" xfId="36459" xr:uid="{02242FD9-82BE-44F9-91F2-F7802EED7989}"/>
    <cellStyle name="Saída 3 2 2 2 4 4 2" xfId="36460" xr:uid="{7C2C1641-9E45-4640-B4B6-73433B91798B}"/>
    <cellStyle name="Saída 3 2 2 2 4 4 3" xfId="36461" xr:uid="{DAC45E87-0515-4287-AE61-6B59D30C05EF}"/>
    <cellStyle name="Saída 3 2 2 2 4 4 4" xfId="36462" xr:uid="{4B8F7047-1B1A-4B3B-957E-605C8C7B3C4F}"/>
    <cellStyle name="Saída 3 2 2 2 4 4 5" xfId="36463" xr:uid="{969FD083-272E-416F-B165-4B23CF48ED4B}"/>
    <cellStyle name="Saída 3 2 2 2 4 5" xfId="36464" xr:uid="{EF6D0055-E980-43A5-B4CE-98B2C1EEAF22}"/>
    <cellStyle name="Saída 3 2 2 2 4 5 2" xfId="36465" xr:uid="{E0D3A8EA-BA01-4A56-9DD9-638296841709}"/>
    <cellStyle name="Saída 3 2 2 2 4 5 3" xfId="36466" xr:uid="{EF597354-FF3B-4F1D-B11B-9F2D2AAF2219}"/>
    <cellStyle name="Saída 3 2 2 2 4 5 4" xfId="36467" xr:uid="{F15B8BD7-AEA0-47D3-8654-27639BE3A946}"/>
    <cellStyle name="Saída 3 2 2 2 4 5 5" xfId="36468" xr:uid="{0EAC13FF-3596-4828-963A-A46444990AC8}"/>
    <cellStyle name="Saída 3 2 2 2 4 6" xfId="36469" xr:uid="{4DF8E9E7-54E8-464A-B0C1-E46368D325D6}"/>
    <cellStyle name="Saída 3 2 2 2 4 6 2" xfId="36470" xr:uid="{548B1B99-AE2B-4BE5-AB38-85A0B9D55CD8}"/>
    <cellStyle name="Saída 3 2 2 2 4 6 3" xfId="36471" xr:uid="{7CBB5825-6E03-4D61-ADBE-794740E4E5B1}"/>
    <cellStyle name="Saída 3 2 2 2 4 6 4" xfId="36472" xr:uid="{104B17A6-9A9A-4DBD-AD0A-7769789FB99F}"/>
    <cellStyle name="Saída 3 2 2 2 4 6 5" xfId="36473" xr:uid="{6A18956F-392D-45C4-996F-A6DB27A35A52}"/>
    <cellStyle name="Saída 3 2 2 2 4 7" xfId="36474" xr:uid="{6CDD25A5-2C00-4F19-9993-AA3794CF2D40}"/>
    <cellStyle name="Saída 3 2 2 2 4 8" xfId="36475" xr:uid="{2508DB67-6168-4A83-8E40-496F69E0A004}"/>
    <cellStyle name="Saída 3 2 2 2 4 9" xfId="36476" xr:uid="{E02D9C44-FDAF-431E-9F7F-9AFB2B81525E}"/>
    <cellStyle name="Saída 3 2 2 2 5" xfId="36477" xr:uid="{F91F09C6-A1E7-4EE8-A65B-6E0D578D4BDA}"/>
    <cellStyle name="Saída 3 2 2 2 5 10" xfId="36478" xr:uid="{10CF5CD3-9037-4979-B10B-945ADEB1F0B1}"/>
    <cellStyle name="Saída 3 2 2 2 5 11" xfId="36479" xr:uid="{A5B3440B-5CA6-4387-892D-DD454C62B541}"/>
    <cellStyle name="Saída 3 2 2 2 5 2" xfId="36480" xr:uid="{C68E1CA3-E568-49FD-8420-FF6E220BB41E}"/>
    <cellStyle name="Saída 3 2 2 2 5 2 2" xfId="36481" xr:uid="{707ABFAC-9C8A-49FE-BFE2-78EFC3E4D22C}"/>
    <cellStyle name="Saída 3 2 2 2 5 2 3" xfId="36482" xr:uid="{3489EBF3-C29F-4EB3-8C6B-EE2197C02CAB}"/>
    <cellStyle name="Saída 3 2 2 2 5 2 4" xfId="36483" xr:uid="{1EAB6296-3042-4F4D-B462-4B9AD09FBA8B}"/>
    <cellStyle name="Saída 3 2 2 2 5 2 5" xfId="36484" xr:uid="{CABBE146-E682-4E30-A385-635DFC11892D}"/>
    <cellStyle name="Saída 3 2 2 2 5 3" xfId="36485" xr:uid="{82F82E49-2201-44AF-B9BD-9045E7074B25}"/>
    <cellStyle name="Saída 3 2 2 2 5 3 2" xfId="36486" xr:uid="{10DC2D6C-19AA-40AE-94F6-89D93A5E04B0}"/>
    <cellStyle name="Saída 3 2 2 2 5 3 3" xfId="36487" xr:uid="{C09F43C2-1EEF-45B9-8B6E-95E53F01CB81}"/>
    <cellStyle name="Saída 3 2 2 2 5 3 4" xfId="36488" xr:uid="{89E90BB5-50BC-4D72-8ECE-B4A3F7CDE748}"/>
    <cellStyle name="Saída 3 2 2 2 5 3 5" xfId="36489" xr:uid="{B61443F7-1E2B-4CBA-BB8E-D83E8C6D87A5}"/>
    <cellStyle name="Saída 3 2 2 2 5 4" xfId="36490" xr:uid="{958EC77D-4C78-462C-BC5F-BE0B03A639B7}"/>
    <cellStyle name="Saída 3 2 2 2 5 4 2" xfId="36491" xr:uid="{2530A51E-6D1C-4B69-AE4B-251A389F407C}"/>
    <cellStyle name="Saída 3 2 2 2 5 4 3" xfId="36492" xr:uid="{7181DB29-A3BB-4783-9A90-DC683B44AB86}"/>
    <cellStyle name="Saída 3 2 2 2 5 4 4" xfId="36493" xr:uid="{23E29BB9-4E02-4801-9BD6-B93AACBA2AA5}"/>
    <cellStyle name="Saída 3 2 2 2 5 4 5" xfId="36494" xr:uid="{669467C4-FD24-4A7F-B574-A364DC38EB2F}"/>
    <cellStyle name="Saída 3 2 2 2 5 5" xfId="36495" xr:uid="{7B2ED100-ABA4-44E2-A7B0-0298487DD0CF}"/>
    <cellStyle name="Saída 3 2 2 2 5 5 2" xfId="36496" xr:uid="{8AF2BEC7-8A87-4B2A-96C9-7D5984B60160}"/>
    <cellStyle name="Saída 3 2 2 2 5 5 3" xfId="36497" xr:uid="{80A74206-FF8E-4267-B6E8-482975DA6C17}"/>
    <cellStyle name="Saída 3 2 2 2 5 5 4" xfId="36498" xr:uid="{531F8CA2-D1B9-486C-A102-468027B5ADC7}"/>
    <cellStyle name="Saída 3 2 2 2 5 5 5" xfId="36499" xr:uid="{DA511A2D-19F4-4A66-BEA9-56D0FE88CC68}"/>
    <cellStyle name="Saída 3 2 2 2 5 6" xfId="36500" xr:uid="{FE17287D-ADC4-4ABA-A509-53DCA31C2BFB}"/>
    <cellStyle name="Saída 3 2 2 2 5 6 2" xfId="36501" xr:uid="{87AF8DB8-BB93-4427-8213-AC4C3AD79209}"/>
    <cellStyle name="Saída 3 2 2 2 5 6 3" xfId="36502" xr:uid="{B1A3D3EF-9651-4549-B791-540462B48362}"/>
    <cellStyle name="Saída 3 2 2 2 5 6 4" xfId="36503" xr:uid="{86054A5D-E501-467E-B674-E572B867E8C3}"/>
    <cellStyle name="Saída 3 2 2 2 5 6 5" xfId="36504" xr:uid="{4830F17A-A562-4C98-A69B-82513DC2E0BF}"/>
    <cellStyle name="Saída 3 2 2 2 5 7" xfId="36505" xr:uid="{62A077AA-0770-4619-B9DE-CF5089CE743E}"/>
    <cellStyle name="Saída 3 2 2 2 5 8" xfId="36506" xr:uid="{5D5A5D6F-6152-4E30-8235-D6B5EEB27FF0}"/>
    <cellStyle name="Saída 3 2 2 2 5 9" xfId="36507" xr:uid="{4CCA6919-08B2-4757-AD07-4961C0262DCA}"/>
    <cellStyle name="Saída 3 2 2 2 6" xfId="36508" xr:uid="{B0DD30AB-ED5C-44EF-8C35-A2F393233F0A}"/>
    <cellStyle name="Saída 3 2 2 2 6 2" xfId="36509" xr:uid="{AB1A5867-073B-439B-9A92-C8A6E58EE1E5}"/>
    <cellStyle name="Saída 3 2 2 2 6 3" xfId="36510" xr:uid="{2847E634-5C18-4447-AF62-D5D66B1D82C4}"/>
    <cellStyle name="Saída 3 2 2 2 6 4" xfId="36511" xr:uid="{B0AE76FE-AC9E-4E35-BD43-C77F429149BB}"/>
    <cellStyle name="Saída 3 2 2 2 6 5" xfId="36512" xr:uid="{26DD6522-87DE-43E5-8384-B26F08C90A54}"/>
    <cellStyle name="Saída 3 2 2 2 7" xfId="36513" xr:uid="{A35D4C36-9B62-4393-8650-B8B9179B38C2}"/>
    <cellStyle name="Saída 3 2 2 2 7 2" xfId="36514" xr:uid="{EA969E68-8FC1-4379-9C6D-F59A9EA19615}"/>
    <cellStyle name="Saída 3 2 2 2 7 3" xfId="36515" xr:uid="{C1C9E787-52AF-4BD0-9118-2C2606AA4CDE}"/>
    <cellStyle name="Saída 3 2 2 2 7 4" xfId="36516" xr:uid="{09181E96-C03A-4EB5-8774-54F2CF16775A}"/>
    <cellStyle name="Saída 3 2 2 2 7 5" xfId="36517" xr:uid="{599C9157-B1BD-4515-9B2D-F41289CA44CC}"/>
    <cellStyle name="Saída 3 2 2 2 8" xfId="36518" xr:uid="{1BCAD51A-DA1F-453E-A551-DF66A13C7FB8}"/>
    <cellStyle name="Saída 3 2 2 2 8 2" xfId="36519" xr:uid="{A326F2EB-EB97-43B2-B17F-F528C41E2578}"/>
    <cellStyle name="Saída 3 2 2 2 8 3" xfId="36520" xr:uid="{B6692AC3-0A4F-464C-9D58-607682CC7992}"/>
    <cellStyle name="Saída 3 2 2 2 8 4" xfId="36521" xr:uid="{D61D6250-5BE7-41F0-93C2-03AC72C25A90}"/>
    <cellStyle name="Saída 3 2 2 2 8 5" xfId="36522" xr:uid="{103A1987-9CF6-40E1-9D9A-E45C004A3622}"/>
    <cellStyle name="Saída 3 2 2 2 9" xfId="36523" xr:uid="{F9E5DCEE-E15C-4002-BBB9-C89C0593F431}"/>
    <cellStyle name="Saída 3 2 2 2 9 2" xfId="36524" xr:uid="{81AD578E-8E4E-4DC0-9ACE-E6BA854ABB35}"/>
    <cellStyle name="Saída 3 2 2 2 9 3" xfId="36525" xr:uid="{5A497644-EC00-4481-9F1E-A7D9604ED1F8}"/>
    <cellStyle name="Saída 3 2 2 2 9 4" xfId="36526" xr:uid="{7387BD00-6033-42C4-9F8D-C05B25FF1308}"/>
    <cellStyle name="Saída 3 2 2 2 9 5" xfId="36527" xr:uid="{1C14B032-00EF-4038-B1F3-262384B2B8FC}"/>
    <cellStyle name="Saída 3 2 2 3" xfId="966" xr:uid="{604664D8-CF1B-4B43-867E-B0CC26400934}"/>
    <cellStyle name="Saída 3 2 2 3 10" xfId="36528" xr:uid="{F68F07EC-F097-48CB-820A-54C63D199385}"/>
    <cellStyle name="Saída 3 2 2 3 11" xfId="36529" xr:uid="{45ADEBE1-D248-473F-9907-5DE207D6FE47}"/>
    <cellStyle name="Saída 3 2 2 3 12" xfId="36530" xr:uid="{C1F174DC-8125-411A-9FDC-2EF54E6AA40C}"/>
    <cellStyle name="Saída 3 2 2 3 13" xfId="36531" xr:uid="{07F006B6-5DD1-4F76-81A8-9CFB800B3DD8}"/>
    <cellStyle name="Saída 3 2 2 3 14" xfId="36532" xr:uid="{6C5A98F0-32FD-45A4-A1DA-8E785509E850}"/>
    <cellStyle name="Saída 3 2 2 3 15" xfId="36533" xr:uid="{9F8F7AE9-C2E5-4A60-BFA7-14AD0BA7FDBB}"/>
    <cellStyle name="Saída 3 2 2 3 2" xfId="36534" xr:uid="{89C2D648-FFEF-4AB3-85F5-0B97CB921782}"/>
    <cellStyle name="Saída 3 2 2 3 2 10" xfId="36535" xr:uid="{7AA134A1-7517-4923-AE6E-DF3E34CACEE7}"/>
    <cellStyle name="Saída 3 2 2 3 2 11" xfId="36536" xr:uid="{B1243346-DB92-48ED-83BE-10FA37591DCF}"/>
    <cellStyle name="Saída 3 2 2 3 2 2" xfId="36537" xr:uid="{8F2B6F35-4454-4308-98B7-5C2BEC4837E4}"/>
    <cellStyle name="Saída 3 2 2 3 2 2 2" xfId="36538" xr:uid="{5921AF5C-4466-4025-BAFC-6C7BCEAFE187}"/>
    <cellStyle name="Saída 3 2 2 3 2 2 3" xfId="36539" xr:uid="{E7F7B892-7584-4619-9B18-49A1060DD155}"/>
    <cellStyle name="Saída 3 2 2 3 2 2 4" xfId="36540" xr:uid="{8BE6411B-321E-4814-8503-79E210771976}"/>
    <cellStyle name="Saída 3 2 2 3 2 2 5" xfId="36541" xr:uid="{27C42172-BDD4-4F83-ACE6-B7B74F085F1F}"/>
    <cellStyle name="Saída 3 2 2 3 2 3" xfId="36542" xr:uid="{713B0D0B-0D01-41C4-BC82-D7CE5A2C7653}"/>
    <cellStyle name="Saída 3 2 2 3 2 3 2" xfId="36543" xr:uid="{281E16ED-A892-4BEE-90E1-76991B5E22BE}"/>
    <cellStyle name="Saída 3 2 2 3 2 3 3" xfId="36544" xr:uid="{46D409AF-E59D-401D-80CB-088419E1EB22}"/>
    <cellStyle name="Saída 3 2 2 3 2 3 4" xfId="36545" xr:uid="{24EBBDBD-D23D-4F6E-9554-5C9AC4993058}"/>
    <cellStyle name="Saída 3 2 2 3 2 3 5" xfId="36546" xr:uid="{BAA0011B-0871-4F15-A4F3-8F514CA78EF9}"/>
    <cellStyle name="Saída 3 2 2 3 2 4" xfId="36547" xr:uid="{2D79A168-7234-485E-A92C-74872E203C40}"/>
    <cellStyle name="Saída 3 2 2 3 2 4 2" xfId="36548" xr:uid="{D52D0184-AD90-428E-9575-F3C49F47FBF4}"/>
    <cellStyle name="Saída 3 2 2 3 2 4 3" xfId="36549" xr:uid="{B00EAB53-9EDF-40A9-828E-A502D19AB4C1}"/>
    <cellStyle name="Saída 3 2 2 3 2 4 4" xfId="36550" xr:uid="{F178EA6E-3653-4700-B682-1395FD39F6EA}"/>
    <cellStyle name="Saída 3 2 2 3 2 4 5" xfId="36551" xr:uid="{DE241C95-D1FE-4024-9825-74FA731FDF9B}"/>
    <cellStyle name="Saída 3 2 2 3 2 5" xfId="36552" xr:uid="{C4580798-3C6E-4B84-B28F-85F811960E8D}"/>
    <cellStyle name="Saída 3 2 2 3 2 5 2" xfId="36553" xr:uid="{6170DF61-4C2D-472C-B8AF-CF228178F593}"/>
    <cellStyle name="Saída 3 2 2 3 2 5 3" xfId="36554" xr:uid="{CDFFD234-439A-4E80-8CBB-831DCE78A2EA}"/>
    <cellStyle name="Saída 3 2 2 3 2 5 4" xfId="36555" xr:uid="{2B212DA2-14A1-4B6F-B2BB-5E29C7EB7BF4}"/>
    <cellStyle name="Saída 3 2 2 3 2 5 5" xfId="36556" xr:uid="{C4941A70-5F1F-4F14-823A-F87410E96E14}"/>
    <cellStyle name="Saída 3 2 2 3 2 6" xfId="36557" xr:uid="{EE3FFC4C-A1B4-4DA2-9341-B542AEAB2DD1}"/>
    <cellStyle name="Saída 3 2 2 3 2 6 2" xfId="36558" xr:uid="{98F7DC6C-B582-4826-90B7-D0D9E7247B01}"/>
    <cellStyle name="Saída 3 2 2 3 2 6 3" xfId="36559" xr:uid="{429CC1B2-3B81-4F02-BD2E-0E2FD45D8558}"/>
    <cellStyle name="Saída 3 2 2 3 2 6 4" xfId="36560" xr:uid="{0857F356-4FE0-4E3C-89DD-4BA652F2C4ED}"/>
    <cellStyle name="Saída 3 2 2 3 2 6 5" xfId="36561" xr:uid="{4AFEAE34-0B2E-45D6-B692-9CE91D6B8D9B}"/>
    <cellStyle name="Saída 3 2 2 3 2 7" xfId="36562" xr:uid="{0F55B920-69E9-47E6-8BE4-454E10BFA813}"/>
    <cellStyle name="Saída 3 2 2 3 2 8" xfId="36563" xr:uid="{A7EFC424-4E1E-44AE-B913-FBABD7123C5F}"/>
    <cellStyle name="Saída 3 2 2 3 2 9" xfId="36564" xr:uid="{3020AC35-451E-4649-8D1F-0DD56FA93E20}"/>
    <cellStyle name="Saída 3 2 2 3 3" xfId="36565" xr:uid="{89264A7B-8E52-40CA-A885-FBA051153CDE}"/>
    <cellStyle name="Saída 3 2 2 3 3 10" xfId="36566" xr:uid="{84CCF84F-6F7B-4991-B3B4-984F9A92F302}"/>
    <cellStyle name="Saída 3 2 2 3 3 11" xfId="36567" xr:uid="{C23AB66D-5161-4740-89C2-EF6BC5D8B54F}"/>
    <cellStyle name="Saída 3 2 2 3 3 2" xfId="36568" xr:uid="{AF0DD5CF-8753-47D7-9A2D-72764A974BBC}"/>
    <cellStyle name="Saída 3 2 2 3 3 2 2" xfId="36569" xr:uid="{54D1F0BE-C142-42D7-B97B-66E63D7FB1AC}"/>
    <cellStyle name="Saída 3 2 2 3 3 2 3" xfId="36570" xr:uid="{AF4D9C25-4671-4687-B6FB-17D0EC6366E0}"/>
    <cellStyle name="Saída 3 2 2 3 3 2 4" xfId="36571" xr:uid="{96191B6E-3592-4815-9BF2-4FA454CDDC49}"/>
    <cellStyle name="Saída 3 2 2 3 3 2 5" xfId="36572" xr:uid="{0CD21AB8-33CE-4706-9DFF-ACA5DE5EA109}"/>
    <cellStyle name="Saída 3 2 2 3 3 3" xfId="36573" xr:uid="{0B66C99A-032C-4A1E-BA0B-E85A5F54928E}"/>
    <cellStyle name="Saída 3 2 2 3 3 3 2" xfId="36574" xr:uid="{755EE7D1-2B6E-42DA-8949-E64E469D48C9}"/>
    <cellStyle name="Saída 3 2 2 3 3 3 3" xfId="36575" xr:uid="{DA1673DA-BD02-43FC-A2CE-3F2084F18675}"/>
    <cellStyle name="Saída 3 2 2 3 3 3 4" xfId="36576" xr:uid="{94399C97-988F-45E0-8DFD-645229AAD20C}"/>
    <cellStyle name="Saída 3 2 2 3 3 3 5" xfId="36577" xr:uid="{6FBAE562-0C71-40B0-8D23-6C0C1A8E73E0}"/>
    <cellStyle name="Saída 3 2 2 3 3 4" xfId="36578" xr:uid="{CF86CA21-0FB1-4294-87CE-62A70CCB881A}"/>
    <cellStyle name="Saída 3 2 2 3 3 4 2" xfId="36579" xr:uid="{C1FAD0F7-6CE1-4F80-8795-01AF07B45FFC}"/>
    <cellStyle name="Saída 3 2 2 3 3 4 3" xfId="36580" xr:uid="{216EB2E9-B0CB-4A02-BF76-FB74B53692FE}"/>
    <cellStyle name="Saída 3 2 2 3 3 4 4" xfId="36581" xr:uid="{2FF73336-835B-4580-A792-4F05460555C8}"/>
    <cellStyle name="Saída 3 2 2 3 3 4 5" xfId="36582" xr:uid="{49291AA5-8CF8-4E86-9E82-D0F72BABA64B}"/>
    <cellStyle name="Saída 3 2 2 3 3 5" xfId="36583" xr:uid="{EC0B1465-3389-4546-A927-D1E7577558DF}"/>
    <cellStyle name="Saída 3 2 2 3 3 5 2" xfId="36584" xr:uid="{41776445-7DEB-4D1A-AFD7-AC493EFEBAFA}"/>
    <cellStyle name="Saída 3 2 2 3 3 5 3" xfId="36585" xr:uid="{57F8403B-8CF1-43F9-8FBE-37D8F6BFE6F7}"/>
    <cellStyle name="Saída 3 2 2 3 3 5 4" xfId="36586" xr:uid="{D07E226F-F00E-4513-AC1F-E5A4CC3820DE}"/>
    <cellStyle name="Saída 3 2 2 3 3 5 5" xfId="36587" xr:uid="{30478CD9-113A-4E01-9B99-5E06C957EFC1}"/>
    <cellStyle name="Saída 3 2 2 3 3 6" xfId="36588" xr:uid="{01B35964-2B4E-4EC5-940E-FF1CC3114522}"/>
    <cellStyle name="Saída 3 2 2 3 3 6 2" xfId="36589" xr:uid="{70E27C46-7F8B-421D-B86F-5FE4D5AD09AC}"/>
    <cellStyle name="Saída 3 2 2 3 3 6 3" xfId="36590" xr:uid="{CF42EF53-C3DD-4134-8C00-E54889842C33}"/>
    <cellStyle name="Saída 3 2 2 3 3 6 4" xfId="36591" xr:uid="{240F3229-EBCA-41A5-9A85-C8B95FC6C407}"/>
    <cellStyle name="Saída 3 2 2 3 3 6 5" xfId="36592" xr:uid="{0C407CF4-D294-4364-8B35-2287295377CF}"/>
    <cellStyle name="Saída 3 2 2 3 3 7" xfId="36593" xr:uid="{83293F73-A9E3-412A-9DDC-8456BB83EF7F}"/>
    <cellStyle name="Saída 3 2 2 3 3 8" xfId="36594" xr:uid="{EAF0AB4E-15F7-475E-B090-74BA15168C9C}"/>
    <cellStyle name="Saída 3 2 2 3 3 9" xfId="36595" xr:uid="{68C2BF0A-655F-4A18-88A7-7972A8D19CCA}"/>
    <cellStyle name="Saída 3 2 2 3 4" xfId="36596" xr:uid="{A49246F5-BA21-4A87-A70D-1E2877604BE7}"/>
    <cellStyle name="Saída 3 2 2 3 4 2" xfId="36597" xr:uid="{F594EF70-4EAE-4581-AE4C-8A1A930A48B1}"/>
    <cellStyle name="Saída 3 2 2 3 4 3" xfId="36598" xr:uid="{764662BC-61F8-4C0E-9938-F12B23F27434}"/>
    <cellStyle name="Saída 3 2 2 3 4 4" xfId="36599" xr:uid="{061D0EDF-0353-4696-B5BB-6CB5E9AEB465}"/>
    <cellStyle name="Saída 3 2 2 3 4 5" xfId="36600" xr:uid="{F41EEF99-1812-4CFA-AE8D-78EDDBE8A330}"/>
    <cellStyle name="Saída 3 2 2 3 5" xfId="36601" xr:uid="{835D8DE5-EC43-42E2-8D52-771895D20A0F}"/>
    <cellStyle name="Saída 3 2 2 3 5 2" xfId="36602" xr:uid="{BAAE27BA-AF9F-45F9-98E2-FF29B2798B7B}"/>
    <cellStyle name="Saída 3 2 2 3 5 3" xfId="36603" xr:uid="{046BCB3C-97C1-4850-8A3F-E0693F8AF606}"/>
    <cellStyle name="Saída 3 2 2 3 5 4" xfId="36604" xr:uid="{FE982668-247F-4448-9B4C-8F66A6AF0085}"/>
    <cellStyle name="Saída 3 2 2 3 5 5" xfId="36605" xr:uid="{CFC47E89-C813-4A09-B09A-F3A3E3FC52E9}"/>
    <cellStyle name="Saída 3 2 2 3 6" xfId="36606" xr:uid="{7705792F-3A1B-43CF-8786-FF818AB95C6F}"/>
    <cellStyle name="Saída 3 2 2 3 6 2" xfId="36607" xr:uid="{7D4376FA-794B-43EC-A416-1471F72A7154}"/>
    <cellStyle name="Saída 3 2 2 3 6 3" xfId="36608" xr:uid="{9FB88AEB-4D44-419E-B9D8-C1E6D7951ED2}"/>
    <cellStyle name="Saída 3 2 2 3 6 4" xfId="36609" xr:uid="{63593F0F-5E33-4C22-A5EC-688C85E1288A}"/>
    <cellStyle name="Saída 3 2 2 3 6 5" xfId="36610" xr:uid="{615D6F8F-104B-498D-94E0-32FA6CF9C046}"/>
    <cellStyle name="Saída 3 2 2 3 7" xfId="36611" xr:uid="{7673A3C2-1D0D-4B42-BD63-CA9879D52EC0}"/>
    <cellStyle name="Saída 3 2 2 3 7 2" xfId="36612" xr:uid="{07C69601-8715-45FB-BF87-54D595E3DCF2}"/>
    <cellStyle name="Saída 3 2 2 3 7 3" xfId="36613" xr:uid="{7C056A13-0838-4C1F-9980-34F5C4266C8C}"/>
    <cellStyle name="Saída 3 2 2 3 7 4" xfId="36614" xr:uid="{79E9F2ED-67C1-4228-894B-3601FE2BAD8E}"/>
    <cellStyle name="Saída 3 2 2 3 7 5" xfId="36615" xr:uid="{59F97592-A5CB-4A9B-8ECE-AC1E41FA848D}"/>
    <cellStyle name="Saída 3 2 2 3 8" xfId="36616" xr:uid="{F7738FF5-6B89-4607-89A7-20C13922E3C0}"/>
    <cellStyle name="Saída 3 2 2 3 8 2" xfId="36617" xr:uid="{91913B38-FD6B-4078-885C-16C539FDA628}"/>
    <cellStyle name="Saída 3 2 2 3 8 3" xfId="36618" xr:uid="{0090D808-F040-4EE0-AC3E-E1207A3DBC77}"/>
    <cellStyle name="Saída 3 2 2 3 8 4" xfId="36619" xr:uid="{7419EC76-6606-4665-9C91-660AE2B019E8}"/>
    <cellStyle name="Saída 3 2 2 3 8 5" xfId="36620" xr:uid="{7A78F274-0232-49E2-A292-125009C73130}"/>
    <cellStyle name="Saída 3 2 2 3 9" xfId="36621" xr:uid="{C8A07F1A-A9C5-4705-9CEA-205293BA3A02}"/>
    <cellStyle name="Saída 3 2 2 4" xfId="36622" xr:uid="{4D518790-5594-4562-8763-8857C0B9A43C}"/>
    <cellStyle name="Saída 3 2 2 4 10" xfId="36623" xr:uid="{D92B97C3-86F3-4138-8CB9-F70FDF3B5A87}"/>
    <cellStyle name="Saída 3 2 2 4 11" xfId="36624" xr:uid="{878E72B1-2982-418D-8BB9-245E7F32B9A3}"/>
    <cellStyle name="Saída 3 2 2 4 2" xfId="36625" xr:uid="{575DE718-00DF-4754-B3B4-0EDE6F29162F}"/>
    <cellStyle name="Saída 3 2 2 4 2 2" xfId="36626" xr:uid="{EDF9B91A-B1B9-49C7-B44F-FAB021B229ED}"/>
    <cellStyle name="Saída 3 2 2 4 2 3" xfId="36627" xr:uid="{AED97246-9CD9-48E5-B5D9-1A0E903823F4}"/>
    <cellStyle name="Saída 3 2 2 4 2 4" xfId="36628" xr:uid="{9B9A1514-C51B-4DE3-AF40-C4A232B84D83}"/>
    <cellStyle name="Saída 3 2 2 4 2 5" xfId="36629" xr:uid="{C897C63D-6912-4844-B33D-910FA2865D2C}"/>
    <cellStyle name="Saída 3 2 2 4 3" xfId="36630" xr:uid="{0081DDA2-5192-4186-AA26-85546FB1F502}"/>
    <cellStyle name="Saída 3 2 2 4 3 2" xfId="36631" xr:uid="{A4C74112-43FF-4098-81C9-0F7B4DEA9D48}"/>
    <cellStyle name="Saída 3 2 2 4 3 3" xfId="36632" xr:uid="{569568CD-F6F3-4F6B-9E9D-01E08E7ABD6A}"/>
    <cellStyle name="Saída 3 2 2 4 3 4" xfId="36633" xr:uid="{1A829BE1-3BBA-4B9F-9551-EB148D8B7DA4}"/>
    <cellStyle name="Saída 3 2 2 4 3 5" xfId="36634" xr:uid="{8B3C4A36-2725-4B5F-B695-1FED920353BE}"/>
    <cellStyle name="Saída 3 2 2 4 4" xfId="36635" xr:uid="{9B288D8F-921A-45AB-AA80-0B34272CCDF6}"/>
    <cellStyle name="Saída 3 2 2 4 4 2" xfId="36636" xr:uid="{D60956F0-AD0C-4E54-8E89-F353C022F808}"/>
    <cellStyle name="Saída 3 2 2 4 4 3" xfId="36637" xr:uid="{8B5E28FA-F3B1-48E0-9A10-DBF564564E12}"/>
    <cellStyle name="Saída 3 2 2 4 4 4" xfId="36638" xr:uid="{D40594E2-19EA-4C14-BA00-9E578ABDD974}"/>
    <cellStyle name="Saída 3 2 2 4 4 5" xfId="36639" xr:uid="{26020937-BC10-4BFB-9590-EA5323AB4384}"/>
    <cellStyle name="Saída 3 2 2 4 5" xfId="36640" xr:uid="{EA72CC35-BDB9-4934-B30F-C414FC4DE44F}"/>
    <cellStyle name="Saída 3 2 2 4 5 2" xfId="36641" xr:uid="{05B8A432-E3B5-4AB0-9B29-0C1E5AEEC815}"/>
    <cellStyle name="Saída 3 2 2 4 5 3" xfId="36642" xr:uid="{7290E4BD-5607-4FAA-8160-CC2D6F685051}"/>
    <cellStyle name="Saída 3 2 2 4 5 4" xfId="36643" xr:uid="{8C2F8E61-1011-4EDF-8742-D4AE26A43F00}"/>
    <cellStyle name="Saída 3 2 2 4 5 5" xfId="36644" xr:uid="{42D09EBE-0621-4538-A580-897941320764}"/>
    <cellStyle name="Saída 3 2 2 4 6" xfId="36645" xr:uid="{B9433731-E89C-416C-8CB9-738FDA38A750}"/>
    <cellStyle name="Saída 3 2 2 4 6 2" xfId="36646" xr:uid="{E658411A-A7A7-4A00-9A6D-461379261909}"/>
    <cellStyle name="Saída 3 2 2 4 6 3" xfId="36647" xr:uid="{2AD978B8-482A-4E8C-836B-9F001CB0AC1E}"/>
    <cellStyle name="Saída 3 2 2 4 6 4" xfId="36648" xr:uid="{C3483BF3-E822-4AF3-B832-303E7C03A4CB}"/>
    <cellStyle name="Saída 3 2 2 4 6 5" xfId="36649" xr:uid="{A1B78681-E557-43C8-A627-EC396A991935}"/>
    <cellStyle name="Saída 3 2 2 4 7" xfId="36650" xr:uid="{F9AC91C2-D36A-4C3F-8C12-BD0737D99BE3}"/>
    <cellStyle name="Saída 3 2 2 4 8" xfId="36651" xr:uid="{D3F978DE-F5C1-4890-8E0A-640AFF887094}"/>
    <cellStyle name="Saída 3 2 2 4 9" xfId="36652" xr:uid="{291B7C53-8A20-4745-8DE7-3173BCF82678}"/>
    <cellStyle name="Saída 3 2 2 5" xfId="36653" xr:uid="{25561F97-8E39-44D5-BA53-287E1F19D392}"/>
    <cellStyle name="Saída 3 2 2 5 10" xfId="36654" xr:uid="{D601B199-6D92-40FF-A6E2-FC52EDA7D913}"/>
    <cellStyle name="Saída 3 2 2 5 11" xfId="36655" xr:uid="{5EFA014A-B34F-481A-BF70-90290AE6F270}"/>
    <cellStyle name="Saída 3 2 2 5 2" xfId="36656" xr:uid="{6F4225C6-04A0-4CCE-AB32-FC93BA085F1E}"/>
    <cellStyle name="Saída 3 2 2 5 2 2" xfId="36657" xr:uid="{378C52BB-C676-499A-A65A-D81C98CEF37C}"/>
    <cellStyle name="Saída 3 2 2 5 2 3" xfId="36658" xr:uid="{5F66A8B6-712B-4236-8256-C0EFC8FC21BB}"/>
    <cellStyle name="Saída 3 2 2 5 2 4" xfId="36659" xr:uid="{8E924107-0B0A-47F8-B04C-5DF507B6D1CF}"/>
    <cellStyle name="Saída 3 2 2 5 2 5" xfId="36660" xr:uid="{1DA5FBD2-2ED9-432D-9700-5C5B1194BB51}"/>
    <cellStyle name="Saída 3 2 2 5 3" xfId="36661" xr:uid="{E58BA84D-2F50-47B4-BC4A-C66935F18CFB}"/>
    <cellStyle name="Saída 3 2 2 5 3 2" xfId="36662" xr:uid="{F2F22A9C-649C-402D-9173-924E9F8A1354}"/>
    <cellStyle name="Saída 3 2 2 5 3 3" xfId="36663" xr:uid="{FD6F9FE0-8CD2-45D3-AF07-6B266DE946C0}"/>
    <cellStyle name="Saída 3 2 2 5 3 4" xfId="36664" xr:uid="{036D6C0D-5340-4CE4-A3B6-A3C57AD32E83}"/>
    <cellStyle name="Saída 3 2 2 5 3 5" xfId="36665" xr:uid="{AE4559C7-F75F-4DF4-938C-4D5415B78E2E}"/>
    <cellStyle name="Saída 3 2 2 5 4" xfId="36666" xr:uid="{5F5C8CB3-518E-4912-B1F9-28165A0D0B0B}"/>
    <cellStyle name="Saída 3 2 2 5 4 2" xfId="36667" xr:uid="{CF7B7321-1086-485D-AB72-33E12D68EC7F}"/>
    <cellStyle name="Saída 3 2 2 5 4 3" xfId="36668" xr:uid="{75DC19AE-C9A4-449D-AC2C-7A3A9B8BB5FD}"/>
    <cellStyle name="Saída 3 2 2 5 4 4" xfId="36669" xr:uid="{22CF8046-483C-4DF5-9424-3D2DBA804225}"/>
    <cellStyle name="Saída 3 2 2 5 4 5" xfId="36670" xr:uid="{726E13C5-8C30-4637-8375-325E32AFE0AF}"/>
    <cellStyle name="Saída 3 2 2 5 5" xfId="36671" xr:uid="{2B17F761-70E9-4266-B70D-C4C7E11D73A1}"/>
    <cellStyle name="Saída 3 2 2 5 5 2" xfId="36672" xr:uid="{23B35C8E-B70E-4D6B-A6AC-089B920D2CAC}"/>
    <cellStyle name="Saída 3 2 2 5 5 3" xfId="36673" xr:uid="{B48EE97A-B6E1-4D9B-839F-18A6431260DA}"/>
    <cellStyle name="Saída 3 2 2 5 5 4" xfId="36674" xr:uid="{39C5827A-8293-4FBA-87F7-7424265C3CD2}"/>
    <cellStyle name="Saída 3 2 2 5 5 5" xfId="36675" xr:uid="{AAE57393-0056-4353-BC49-8A58730002D1}"/>
    <cellStyle name="Saída 3 2 2 5 6" xfId="36676" xr:uid="{7778B37E-73D8-4650-9D28-5204F3E34A64}"/>
    <cellStyle name="Saída 3 2 2 5 6 2" xfId="36677" xr:uid="{CB78E6F6-2611-4461-87D1-92A1CAE4021A}"/>
    <cellStyle name="Saída 3 2 2 5 6 3" xfId="36678" xr:uid="{DA3E6C9B-F66C-4979-BC48-A9271912FA8F}"/>
    <cellStyle name="Saída 3 2 2 5 6 4" xfId="36679" xr:uid="{E3A92F08-347F-4789-AFAD-7202201250C7}"/>
    <cellStyle name="Saída 3 2 2 5 6 5" xfId="36680" xr:uid="{5A3080CD-4C01-4609-9F15-B1AAA9F7C69B}"/>
    <cellStyle name="Saída 3 2 2 5 7" xfId="36681" xr:uid="{C0872FF2-8F6B-4E45-863A-0E237B6D3DD2}"/>
    <cellStyle name="Saída 3 2 2 5 8" xfId="36682" xr:uid="{35622D2C-EEFA-4B26-93D7-F375FD3485B1}"/>
    <cellStyle name="Saída 3 2 2 5 9" xfId="36683" xr:uid="{F009280F-59AE-4113-A401-D900F2D784FD}"/>
    <cellStyle name="Saída 3 2 2 6" xfId="36684" xr:uid="{3B5AAB5F-212F-4207-9F1D-9B89920FF5AB}"/>
    <cellStyle name="Saída 3 2 2 6 10" xfId="36685" xr:uid="{82CFAB3E-6972-43B9-B8A8-CC3F1CB1CB22}"/>
    <cellStyle name="Saída 3 2 2 6 11" xfId="36686" xr:uid="{FAE18032-4359-42B5-8BC7-D46FA9103EEC}"/>
    <cellStyle name="Saída 3 2 2 6 2" xfId="36687" xr:uid="{FB972180-16C0-40B4-AAA7-5F806424A7A3}"/>
    <cellStyle name="Saída 3 2 2 6 2 2" xfId="36688" xr:uid="{9465EA5E-D4B0-448D-A3D0-637E989E8041}"/>
    <cellStyle name="Saída 3 2 2 6 2 3" xfId="36689" xr:uid="{1DF73EDF-9C34-4264-8973-832545A3A0A5}"/>
    <cellStyle name="Saída 3 2 2 6 2 4" xfId="36690" xr:uid="{3BE66084-EABA-4C0D-86BC-1752A081AE2B}"/>
    <cellStyle name="Saída 3 2 2 6 2 5" xfId="36691" xr:uid="{B185C986-87F7-47A0-B85A-79A0BEAB5953}"/>
    <cellStyle name="Saída 3 2 2 6 3" xfId="36692" xr:uid="{2D78B77A-4FE7-46CA-A961-40327EB719F9}"/>
    <cellStyle name="Saída 3 2 2 6 3 2" xfId="36693" xr:uid="{CE87A4C0-DD58-4CB3-85DF-A4FDD6C6DBC6}"/>
    <cellStyle name="Saída 3 2 2 6 3 3" xfId="36694" xr:uid="{513039DB-B067-40C8-8C2A-57A4BC9311EA}"/>
    <cellStyle name="Saída 3 2 2 6 3 4" xfId="36695" xr:uid="{435EA307-1778-4A5B-B814-C103FE16E3E1}"/>
    <cellStyle name="Saída 3 2 2 6 3 5" xfId="36696" xr:uid="{0521BF77-6612-4153-88CF-3E32AFCB3816}"/>
    <cellStyle name="Saída 3 2 2 6 4" xfId="36697" xr:uid="{9A134252-097F-4C48-A1D8-F55CF87EB2AD}"/>
    <cellStyle name="Saída 3 2 2 6 4 2" xfId="36698" xr:uid="{76CB0062-FA92-442D-A312-40C72C0DBFE8}"/>
    <cellStyle name="Saída 3 2 2 6 4 3" xfId="36699" xr:uid="{4AC8348D-80C4-4C8B-AE0E-DEE9A6F8781F}"/>
    <cellStyle name="Saída 3 2 2 6 4 4" xfId="36700" xr:uid="{4121D7E1-00AB-46F9-AA36-03CA7FEA501A}"/>
    <cellStyle name="Saída 3 2 2 6 4 5" xfId="36701" xr:uid="{679CC74F-95AA-4CE8-814D-FCE8E0E109F0}"/>
    <cellStyle name="Saída 3 2 2 6 5" xfId="36702" xr:uid="{860A332B-D86B-4578-A0EE-99B180FD7702}"/>
    <cellStyle name="Saída 3 2 2 6 5 2" xfId="36703" xr:uid="{9E005E7E-C875-4AB5-B7C6-91F5BDA717B4}"/>
    <cellStyle name="Saída 3 2 2 6 5 3" xfId="36704" xr:uid="{C41D31EA-9556-4958-A082-17341F315E27}"/>
    <cellStyle name="Saída 3 2 2 6 5 4" xfId="36705" xr:uid="{EA574659-C3D4-4718-A291-977C4FE93390}"/>
    <cellStyle name="Saída 3 2 2 6 5 5" xfId="36706" xr:uid="{E9C87E8E-C338-4AD6-9FB7-10A95015DD81}"/>
    <cellStyle name="Saída 3 2 2 6 6" xfId="36707" xr:uid="{241856A1-31AC-4535-8D1D-DA06F1919C29}"/>
    <cellStyle name="Saída 3 2 2 6 6 2" xfId="36708" xr:uid="{E738FD58-D6AD-453A-AE84-8F0309AC0DD6}"/>
    <cellStyle name="Saída 3 2 2 6 6 3" xfId="36709" xr:uid="{86F8CC34-483B-43C6-92E1-CA140D8B89C9}"/>
    <cellStyle name="Saída 3 2 2 6 6 4" xfId="36710" xr:uid="{CDACF9D1-114D-450A-9894-8CF3781EFC48}"/>
    <cellStyle name="Saída 3 2 2 6 6 5" xfId="36711" xr:uid="{2A22B5F2-F9F7-4B34-92E4-325120CB9A4C}"/>
    <cellStyle name="Saída 3 2 2 6 7" xfId="36712" xr:uid="{30D212B1-BCA2-45EB-9535-EDA077D161B4}"/>
    <cellStyle name="Saída 3 2 2 6 8" xfId="36713" xr:uid="{0E695F44-1851-4ABA-8ABB-164F5132CF52}"/>
    <cellStyle name="Saída 3 2 2 6 9" xfId="36714" xr:uid="{405DAF92-373A-47FB-96A4-8AD32813504F}"/>
    <cellStyle name="Saída 3 2 2 7" xfId="36715" xr:uid="{16ACE82F-8EB8-49BE-8F5B-B6974C2AB181}"/>
    <cellStyle name="Saída 3 2 2 7 2" xfId="36716" xr:uid="{23078939-8B77-487B-9373-B3DCBB05B652}"/>
    <cellStyle name="Saída 3 2 2 7 3" xfId="36717" xr:uid="{8A4BF5EE-1717-4E64-9C25-9A8D425AD923}"/>
    <cellStyle name="Saída 3 2 2 7 4" xfId="36718" xr:uid="{F24778E2-B0E5-40A8-BEAF-C2563A92F447}"/>
    <cellStyle name="Saída 3 2 2 7 5" xfId="36719" xr:uid="{24873F51-D5C2-4AA1-B99E-92A488866188}"/>
    <cellStyle name="Saída 3 2 2 8" xfId="36720" xr:uid="{F809E8EB-EB5C-4E51-8FF3-E10A2D68E840}"/>
    <cellStyle name="Saída 3 2 2 8 2" xfId="36721" xr:uid="{8E8318F9-96E0-4C0A-A71C-709B204ED2F6}"/>
    <cellStyle name="Saída 3 2 2 8 3" xfId="36722" xr:uid="{7BE13D3C-6635-4E29-99ED-56DCA1B680D4}"/>
    <cellStyle name="Saída 3 2 2 8 4" xfId="36723" xr:uid="{F571AF4D-1497-4154-8E97-7F72CF78887F}"/>
    <cellStyle name="Saída 3 2 2 8 5" xfId="36724" xr:uid="{04701A13-283A-43A5-BE60-827E097C424E}"/>
    <cellStyle name="Saída 3 2 2 9" xfId="36725" xr:uid="{9337AD0D-97F8-4A6E-B006-B9B1C41793E8}"/>
    <cellStyle name="Saída 3 2 2 9 2" xfId="36726" xr:uid="{3D548B59-4DA3-4A49-A7B1-6EDA7E655EC1}"/>
    <cellStyle name="Saída 3 2 2 9 3" xfId="36727" xr:uid="{AF5F6C60-6FA3-40A9-B7A7-B6AB58521B0F}"/>
    <cellStyle name="Saída 3 2 2 9 4" xfId="36728" xr:uid="{1F09F3C8-712F-4452-B9F1-E1F79B20D564}"/>
    <cellStyle name="Saída 3 2 2 9 5" xfId="36729" xr:uid="{3D92C20A-1EA7-49A8-B284-96455BBE526C}"/>
    <cellStyle name="Saída 3 2 3" xfId="766" xr:uid="{0722C566-07AF-4B18-BA5E-5E488C24EE2D}"/>
    <cellStyle name="Saída 3 2 3 10" xfId="36730" xr:uid="{1E0DF19C-0414-4034-9B73-CB1925C162BF}"/>
    <cellStyle name="Saída 3 2 3 10 2" xfId="36731" xr:uid="{038EB4FD-EFFA-4897-BDD2-2C221858F32D}"/>
    <cellStyle name="Saída 3 2 3 10 3" xfId="36732" xr:uid="{0104B6F7-3505-4013-8762-13755B3DC759}"/>
    <cellStyle name="Saída 3 2 3 10 4" xfId="36733" xr:uid="{5DFA2F9E-7670-4AE8-99F3-9043571DACBA}"/>
    <cellStyle name="Saída 3 2 3 10 5" xfId="36734" xr:uid="{4416D5E0-E566-4BEA-BCF9-30737040BA5D}"/>
    <cellStyle name="Saída 3 2 3 11" xfId="36735" xr:uid="{D579AFEE-F4C1-4AF6-8B30-9FB9F7752145}"/>
    <cellStyle name="Saída 3 2 3 12" xfId="36736" xr:uid="{17714E45-C12C-48BB-A231-780D42478C2D}"/>
    <cellStyle name="Saída 3 2 3 13" xfId="36737" xr:uid="{CF7DBDA2-D7C4-4B23-A785-0A1E4CBB24E0}"/>
    <cellStyle name="Saída 3 2 3 14" xfId="36738" xr:uid="{A686C0D0-8534-4405-AE18-EA6378FDF058}"/>
    <cellStyle name="Saída 3 2 3 15" xfId="36739" xr:uid="{57E64442-9067-4C03-95F1-66EE45617476}"/>
    <cellStyle name="Saída 3 2 3 16" xfId="36740" xr:uid="{E1788896-1551-43CD-BC1D-5E7C2F57D92E}"/>
    <cellStyle name="Saída 3 2 3 2" xfId="915" xr:uid="{800139FF-5F88-4337-B6AE-BD35D716BCB1}"/>
    <cellStyle name="Saída 3 2 3 2 10" xfId="36741" xr:uid="{9B022205-E2BE-4F97-BF94-719C79CEFC2B}"/>
    <cellStyle name="Saída 3 2 3 2 11" xfId="36742" xr:uid="{17FDF09A-C8F5-40AF-BA04-8B408FCC4FCE}"/>
    <cellStyle name="Saída 3 2 3 2 12" xfId="36743" xr:uid="{F3EF0ACF-FF12-4150-8977-30718CD8CF01}"/>
    <cellStyle name="Saída 3 2 3 2 13" xfId="36744" xr:uid="{1CA01842-9B95-4735-9E29-AAA5B0326DDF}"/>
    <cellStyle name="Saída 3 2 3 2 14" xfId="36745" xr:uid="{F80CB8EC-622B-4050-9EE4-FFC7F5D05F11}"/>
    <cellStyle name="Saída 3 2 3 2 15" xfId="36746" xr:uid="{83B70A81-18B8-4419-8599-CF3C98E1D4CA}"/>
    <cellStyle name="Saída 3 2 3 2 2" xfId="1166" xr:uid="{80EBC388-98C4-48B5-91BE-D768D179599E}"/>
    <cellStyle name="Saída 3 2 3 2 2 10" xfId="36747" xr:uid="{8D4D20A2-BA9F-46C0-85E4-FF8169C13F44}"/>
    <cellStyle name="Saída 3 2 3 2 2 11" xfId="36748" xr:uid="{9B44BFC3-7A43-40EE-B916-ED9FD9E21214}"/>
    <cellStyle name="Saída 3 2 3 2 2 12" xfId="36749" xr:uid="{88FF8786-5ED9-4540-9E2B-47A8244C9614}"/>
    <cellStyle name="Saída 3 2 3 2 2 13" xfId="36750" xr:uid="{4CD4F7FD-D39C-48C2-91BD-90D929E3D585}"/>
    <cellStyle name="Saída 3 2 3 2 2 14" xfId="36751" xr:uid="{7E07350A-E1B2-412B-91BD-498426B46131}"/>
    <cellStyle name="Saída 3 2 3 2 2 15" xfId="36752" xr:uid="{F324B4BB-DF16-4E2B-9BFB-57CC92E5EF8F}"/>
    <cellStyle name="Saída 3 2 3 2 2 2" xfId="36753" xr:uid="{0D8A2371-6909-4FE9-9361-A59A3D20A7B0}"/>
    <cellStyle name="Saída 3 2 3 2 2 2 10" xfId="36754" xr:uid="{A3439064-1BE4-4EB1-BE19-34F03FB73ED6}"/>
    <cellStyle name="Saída 3 2 3 2 2 2 11" xfId="36755" xr:uid="{E3F09BAF-34C1-487C-A7F7-DB3C1B16BC69}"/>
    <cellStyle name="Saída 3 2 3 2 2 2 2" xfId="36756" xr:uid="{595F4E46-7C1C-4D91-AE83-E3F30C84808D}"/>
    <cellStyle name="Saída 3 2 3 2 2 2 2 2" xfId="36757" xr:uid="{23145D73-1BFC-4F89-AD8E-DD606AA251A5}"/>
    <cellStyle name="Saída 3 2 3 2 2 2 2 3" xfId="36758" xr:uid="{EE8377F4-B018-41D2-9DD3-FC9135F05AE1}"/>
    <cellStyle name="Saída 3 2 3 2 2 2 2 4" xfId="36759" xr:uid="{F7138D59-20A6-4918-8564-5999E608E588}"/>
    <cellStyle name="Saída 3 2 3 2 2 2 2 5" xfId="36760" xr:uid="{260D16E5-948A-4612-94EC-DD3D894306A3}"/>
    <cellStyle name="Saída 3 2 3 2 2 2 3" xfId="36761" xr:uid="{3DD495BE-431C-4C0B-8AC3-3649713DFDAB}"/>
    <cellStyle name="Saída 3 2 3 2 2 2 3 2" xfId="36762" xr:uid="{74101BDB-2ABB-4167-895C-67A4CA8D44E2}"/>
    <cellStyle name="Saída 3 2 3 2 2 2 3 3" xfId="36763" xr:uid="{3043BF3E-3A18-4049-98A9-4803C59310AF}"/>
    <cellStyle name="Saída 3 2 3 2 2 2 3 4" xfId="36764" xr:uid="{83A47964-20A6-4961-9F9B-DE3A1D6C62A1}"/>
    <cellStyle name="Saída 3 2 3 2 2 2 3 5" xfId="36765" xr:uid="{0D0903D1-21DC-42CC-AC56-ABFD3B326CBA}"/>
    <cellStyle name="Saída 3 2 3 2 2 2 4" xfId="36766" xr:uid="{8442D1DD-4E9D-436A-8136-56187058E0FE}"/>
    <cellStyle name="Saída 3 2 3 2 2 2 4 2" xfId="36767" xr:uid="{D7D668E2-8747-4399-9868-D47F9B102BD4}"/>
    <cellStyle name="Saída 3 2 3 2 2 2 4 3" xfId="36768" xr:uid="{C6DA1F67-8DDD-4661-AA00-9DEC2F801142}"/>
    <cellStyle name="Saída 3 2 3 2 2 2 4 4" xfId="36769" xr:uid="{387F9B6D-FBA0-4551-B531-9960DE90BEB3}"/>
    <cellStyle name="Saída 3 2 3 2 2 2 4 5" xfId="36770" xr:uid="{94C94655-DFF7-49C3-B1EE-15F31A9295CD}"/>
    <cellStyle name="Saída 3 2 3 2 2 2 5" xfId="36771" xr:uid="{FD6E1C60-CC0D-4C85-A818-77189D141407}"/>
    <cellStyle name="Saída 3 2 3 2 2 2 5 2" xfId="36772" xr:uid="{039B26C7-8392-4EF0-BF8C-E44A342F3CE4}"/>
    <cellStyle name="Saída 3 2 3 2 2 2 5 3" xfId="36773" xr:uid="{5E2D33F1-909D-4C4D-A560-18AFE494AB9A}"/>
    <cellStyle name="Saída 3 2 3 2 2 2 5 4" xfId="36774" xr:uid="{671E3E70-5E27-498D-AC57-BD169F433CD7}"/>
    <cellStyle name="Saída 3 2 3 2 2 2 5 5" xfId="36775" xr:uid="{C1394A36-A6F4-43F7-A648-86F88F7EFA12}"/>
    <cellStyle name="Saída 3 2 3 2 2 2 6" xfId="36776" xr:uid="{7357D3A6-53C4-49AB-B950-8FA81A37326C}"/>
    <cellStyle name="Saída 3 2 3 2 2 2 6 2" xfId="36777" xr:uid="{D0D75B3A-77EB-4A2C-828F-BF928E10CE75}"/>
    <cellStyle name="Saída 3 2 3 2 2 2 6 3" xfId="36778" xr:uid="{7DB2E113-4F86-4964-9A5B-12DFD9AD7152}"/>
    <cellStyle name="Saída 3 2 3 2 2 2 6 4" xfId="36779" xr:uid="{E631BF0D-B0D9-468C-8544-BDB2B8A9D884}"/>
    <cellStyle name="Saída 3 2 3 2 2 2 6 5" xfId="36780" xr:uid="{55703E32-4360-4BFB-9F8B-4842899DBAC8}"/>
    <cellStyle name="Saída 3 2 3 2 2 2 7" xfId="36781" xr:uid="{06FA8D79-E1D3-4BFE-A28A-2DE11CC3E365}"/>
    <cellStyle name="Saída 3 2 3 2 2 2 8" xfId="36782" xr:uid="{3FD53BAA-40D7-4D66-BCB6-02F69C038124}"/>
    <cellStyle name="Saída 3 2 3 2 2 2 9" xfId="36783" xr:uid="{45304017-4620-4E87-9B92-AB57901AB265}"/>
    <cellStyle name="Saída 3 2 3 2 2 3" xfId="36784" xr:uid="{F4A5BB8D-9204-4471-9A19-C585CE1CADE9}"/>
    <cellStyle name="Saída 3 2 3 2 2 3 10" xfId="36785" xr:uid="{8158850D-ABDC-4921-8543-C33668A5934C}"/>
    <cellStyle name="Saída 3 2 3 2 2 3 11" xfId="36786" xr:uid="{47E2E453-D57B-412C-979A-38FBFF1A025D}"/>
    <cellStyle name="Saída 3 2 3 2 2 3 2" xfId="36787" xr:uid="{1171D5F2-7976-455D-ADEA-A31C0B64399A}"/>
    <cellStyle name="Saída 3 2 3 2 2 3 2 2" xfId="36788" xr:uid="{5BA2CACD-85E0-4221-9C42-636A4FB7C842}"/>
    <cellStyle name="Saída 3 2 3 2 2 3 2 3" xfId="36789" xr:uid="{9A786BF2-4E5F-41A3-A4E1-4AD978163A78}"/>
    <cellStyle name="Saída 3 2 3 2 2 3 2 4" xfId="36790" xr:uid="{CF7ED062-EE37-4F9B-A4F5-1F74B72A1716}"/>
    <cellStyle name="Saída 3 2 3 2 2 3 2 5" xfId="36791" xr:uid="{8036AD0E-288B-4733-86B1-AC463A772394}"/>
    <cellStyle name="Saída 3 2 3 2 2 3 3" xfId="36792" xr:uid="{4D54DC35-64F0-4DF6-9A47-5509A8DDB02D}"/>
    <cellStyle name="Saída 3 2 3 2 2 3 3 2" xfId="36793" xr:uid="{B1624EF5-C267-455B-866F-1880D2312EDC}"/>
    <cellStyle name="Saída 3 2 3 2 2 3 3 3" xfId="36794" xr:uid="{40566633-2E57-4A7B-A078-9FF3A089F86D}"/>
    <cellStyle name="Saída 3 2 3 2 2 3 3 4" xfId="36795" xr:uid="{C1C14D5B-193F-4427-8B8F-BA1084400CB5}"/>
    <cellStyle name="Saída 3 2 3 2 2 3 3 5" xfId="36796" xr:uid="{FC0D3BBD-E2D0-436B-9DCC-BAC2E1172ABD}"/>
    <cellStyle name="Saída 3 2 3 2 2 3 4" xfId="36797" xr:uid="{7D0658BA-08FB-4777-B2FA-E18CEBA4ADB0}"/>
    <cellStyle name="Saída 3 2 3 2 2 3 4 2" xfId="36798" xr:uid="{48B5D5AA-A793-41B5-B459-DA4A760EC5BE}"/>
    <cellStyle name="Saída 3 2 3 2 2 3 4 3" xfId="36799" xr:uid="{4F518286-C135-4153-9388-2C4C42BCF101}"/>
    <cellStyle name="Saída 3 2 3 2 2 3 4 4" xfId="36800" xr:uid="{C8F45EC9-13C9-46AE-9559-7988F594C887}"/>
    <cellStyle name="Saída 3 2 3 2 2 3 4 5" xfId="36801" xr:uid="{4308A1C4-379A-4C70-84FD-F32794B07710}"/>
    <cellStyle name="Saída 3 2 3 2 2 3 5" xfId="36802" xr:uid="{CABE5131-76F1-4CD8-8751-9336A98FF607}"/>
    <cellStyle name="Saída 3 2 3 2 2 3 5 2" xfId="36803" xr:uid="{A1E186E0-1C54-480C-BF54-E46D17E308C4}"/>
    <cellStyle name="Saída 3 2 3 2 2 3 5 3" xfId="36804" xr:uid="{EB4096D2-E46A-491F-B9F6-6C7E525253F3}"/>
    <cellStyle name="Saída 3 2 3 2 2 3 5 4" xfId="36805" xr:uid="{537F015D-A78C-43D4-9C8A-BA0B01F8364E}"/>
    <cellStyle name="Saída 3 2 3 2 2 3 5 5" xfId="36806" xr:uid="{FC1AEADC-A37A-4A77-85EC-F9FAF99EB7CF}"/>
    <cellStyle name="Saída 3 2 3 2 2 3 6" xfId="36807" xr:uid="{E0F6AF86-507A-419E-ADED-10BCD6AB2F66}"/>
    <cellStyle name="Saída 3 2 3 2 2 3 6 2" xfId="36808" xr:uid="{0559BD05-489C-4A0B-A126-1F53E3B44C34}"/>
    <cellStyle name="Saída 3 2 3 2 2 3 6 3" xfId="36809" xr:uid="{74F21B4C-7D7E-4F43-A285-66781FB88942}"/>
    <cellStyle name="Saída 3 2 3 2 2 3 6 4" xfId="36810" xr:uid="{CC19E58F-94DC-44F6-B6EA-1D133CAE7EED}"/>
    <cellStyle name="Saída 3 2 3 2 2 3 6 5" xfId="36811" xr:uid="{9AB05DB5-3426-4A36-8284-6284B7985AD1}"/>
    <cellStyle name="Saída 3 2 3 2 2 3 7" xfId="36812" xr:uid="{1A077FB3-CB70-4BA4-8404-B5417DDC2E0B}"/>
    <cellStyle name="Saída 3 2 3 2 2 3 8" xfId="36813" xr:uid="{38A33D00-57AE-4280-8CEB-DCCBA01B8C06}"/>
    <cellStyle name="Saída 3 2 3 2 2 3 9" xfId="36814" xr:uid="{8381806D-406A-42BF-A7F2-1F76DCD0481A}"/>
    <cellStyle name="Saída 3 2 3 2 2 4" xfId="36815" xr:uid="{426EEA58-A393-4B61-AC68-B6548E3BE577}"/>
    <cellStyle name="Saída 3 2 3 2 2 4 2" xfId="36816" xr:uid="{D6112C27-496B-4044-8FEA-D32266F7755B}"/>
    <cellStyle name="Saída 3 2 3 2 2 4 3" xfId="36817" xr:uid="{2674ABC2-8BD4-4CC3-8AEB-E6CF79EA7496}"/>
    <cellStyle name="Saída 3 2 3 2 2 4 4" xfId="36818" xr:uid="{661497BA-58F5-4CF1-874E-7BCA069A9304}"/>
    <cellStyle name="Saída 3 2 3 2 2 4 5" xfId="36819" xr:uid="{7A8C7720-5801-402E-8277-A99EE58D5AA5}"/>
    <cellStyle name="Saída 3 2 3 2 2 5" xfId="36820" xr:uid="{AF82AF38-DF10-472E-BCEB-B7652F2F19AD}"/>
    <cellStyle name="Saída 3 2 3 2 2 5 2" xfId="36821" xr:uid="{DD595A49-0FFF-4FA6-BFBE-DBFBC19B9BF9}"/>
    <cellStyle name="Saída 3 2 3 2 2 5 3" xfId="36822" xr:uid="{CF5D8308-B952-4D65-B1E7-ABEDEA4AAF21}"/>
    <cellStyle name="Saída 3 2 3 2 2 5 4" xfId="36823" xr:uid="{E25582E5-8134-47BA-A8D1-1DF39076A040}"/>
    <cellStyle name="Saída 3 2 3 2 2 5 5" xfId="36824" xr:uid="{17A2FB13-697A-46E2-8EE5-F3F4560554F9}"/>
    <cellStyle name="Saída 3 2 3 2 2 6" xfId="36825" xr:uid="{2742F272-6ECF-4319-89DD-A166E3612747}"/>
    <cellStyle name="Saída 3 2 3 2 2 6 2" xfId="36826" xr:uid="{7904A735-7109-41A5-852A-B219F35BD9F8}"/>
    <cellStyle name="Saída 3 2 3 2 2 6 3" xfId="36827" xr:uid="{DD37B5CA-5AED-48E0-939C-9D8F1DC8B7B5}"/>
    <cellStyle name="Saída 3 2 3 2 2 6 4" xfId="36828" xr:uid="{510325FD-B1AA-4E6F-A5E3-976005CA0AA0}"/>
    <cellStyle name="Saída 3 2 3 2 2 6 5" xfId="36829" xr:uid="{9F190C53-8748-4EB0-ADD9-521EBF07395A}"/>
    <cellStyle name="Saída 3 2 3 2 2 7" xfId="36830" xr:uid="{B8CA272D-5AE8-49ED-90FB-F3BAE991B71C}"/>
    <cellStyle name="Saída 3 2 3 2 2 7 2" xfId="36831" xr:uid="{700B0741-13D7-4C42-8AD0-F80E715D8819}"/>
    <cellStyle name="Saída 3 2 3 2 2 7 3" xfId="36832" xr:uid="{C4F3C74D-CA5B-4B7B-8D79-562B0A31E9D9}"/>
    <cellStyle name="Saída 3 2 3 2 2 7 4" xfId="36833" xr:uid="{A0A5D3E3-5A43-4630-A939-FBD78AAEF962}"/>
    <cellStyle name="Saída 3 2 3 2 2 7 5" xfId="36834" xr:uid="{BC4B4350-57FF-47A1-AB2E-86977BB11C35}"/>
    <cellStyle name="Saída 3 2 3 2 2 8" xfId="36835" xr:uid="{6A530D33-982C-4DDB-8A07-B191FF61B871}"/>
    <cellStyle name="Saída 3 2 3 2 2 8 2" xfId="36836" xr:uid="{640E2DF0-33E5-44EE-B9DA-E0688DB3AA4F}"/>
    <cellStyle name="Saída 3 2 3 2 2 8 3" xfId="36837" xr:uid="{19378C46-6AAA-4F70-BD9B-1DDF97F16B44}"/>
    <cellStyle name="Saída 3 2 3 2 2 8 4" xfId="36838" xr:uid="{E02FCE64-D569-434F-A687-180EC9F06E58}"/>
    <cellStyle name="Saída 3 2 3 2 2 8 5" xfId="36839" xr:uid="{E8FF9749-7E85-4D1A-BE8A-A55049A6FA9C}"/>
    <cellStyle name="Saída 3 2 3 2 2 9" xfId="36840" xr:uid="{C9B26840-DEE8-4AD6-832C-C936CD973192}"/>
    <cellStyle name="Saída 3 2 3 2 3" xfId="36841" xr:uid="{B9B77579-04FA-424C-BC96-7DED2249EE96}"/>
    <cellStyle name="Saída 3 2 3 2 3 10" xfId="36842" xr:uid="{FE02C089-856B-4F25-B439-84E247ED78A8}"/>
    <cellStyle name="Saída 3 2 3 2 3 11" xfId="36843" xr:uid="{D019BDEF-DAF7-42D0-AA72-38B6C9AEC201}"/>
    <cellStyle name="Saída 3 2 3 2 3 2" xfId="36844" xr:uid="{2EFDC36B-AE31-4090-893A-DFB931512073}"/>
    <cellStyle name="Saída 3 2 3 2 3 2 2" xfId="36845" xr:uid="{4860F356-6E0A-42E2-8C55-A989F9DCDC34}"/>
    <cellStyle name="Saída 3 2 3 2 3 2 3" xfId="36846" xr:uid="{1F06E91F-89FF-4162-A72B-D6B82D9836F6}"/>
    <cellStyle name="Saída 3 2 3 2 3 2 4" xfId="36847" xr:uid="{E5DB27DB-5B2B-4CD9-95FF-8D30955A1DDC}"/>
    <cellStyle name="Saída 3 2 3 2 3 2 5" xfId="36848" xr:uid="{E432CC6A-A871-425C-8D89-3B437F7AD318}"/>
    <cellStyle name="Saída 3 2 3 2 3 3" xfId="36849" xr:uid="{DCFB4C0E-7082-40F8-B013-B71651C31813}"/>
    <cellStyle name="Saída 3 2 3 2 3 3 2" xfId="36850" xr:uid="{BA569212-58CF-4C0D-B847-E2DCFC65201B}"/>
    <cellStyle name="Saída 3 2 3 2 3 3 3" xfId="36851" xr:uid="{9DCE8C06-4860-411C-8990-8C1B83DFF920}"/>
    <cellStyle name="Saída 3 2 3 2 3 3 4" xfId="36852" xr:uid="{F9A4A6A9-B03B-4903-9C7B-3FDE24C92404}"/>
    <cellStyle name="Saída 3 2 3 2 3 3 5" xfId="36853" xr:uid="{0185E14E-772D-4BC6-AE68-016DF58E8EF5}"/>
    <cellStyle name="Saída 3 2 3 2 3 4" xfId="36854" xr:uid="{5308CAB6-86A1-45A1-A8C3-088B746EB0D5}"/>
    <cellStyle name="Saída 3 2 3 2 3 4 2" xfId="36855" xr:uid="{FA07F69C-5C6D-4A5C-B9C2-29376CB1A1CA}"/>
    <cellStyle name="Saída 3 2 3 2 3 4 3" xfId="36856" xr:uid="{4033D860-1261-4229-AD0E-734BA2D03DD0}"/>
    <cellStyle name="Saída 3 2 3 2 3 4 4" xfId="36857" xr:uid="{6FBC959B-6E16-4CD0-8CA4-DF0E0911FCE0}"/>
    <cellStyle name="Saída 3 2 3 2 3 4 5" xfId="36858" xr:uid="{324363CE-59AD-4CDA-A6CA-9CCD8D6CEF01}"/>
    <cellStyle name="Saída 3 2 3 2 3 5" xfId="36859" xr:uid="{2B1D30A1-5C5D-418C-B627-5E68ECCEE685}"/>
    <cellStyle name="Saída 3 2 3 2 3 5 2" xfId="36860" xr:uid="{0B256B4D-E62F-49EF-9B6A-02FD02648FF6}"/>
    <cellStyle name="Saída 3 2 3 2 3 5 3" xfId="36861" xr:uid="{C4B1936A-7B38-4384-8A8D-D9C53977A162}"/>
    <cellStyle name="Saída 3 2 3 2 3 5 4" xfId="36862" xr:uid="{CB6F0F46-37AA-4F7C-94FA-3F7BC50DB244}"/>
    <cellStyle name="Saída 3 2 3 2 3 5 5" xfId="36863" xr:uid="{93F9A150-326E-47CA-9361-8AD8559C6ADE}"/>
    <cellStyle name="Saída 3 2 3 2 3 6" xfId="36864" xr:uid="{42D8C1C4-C3EA-47E9-9B93-46ED7D33B21E}"/>
    <cellStyle name="Saída 3 2 3 2 3 6 2" xfId="36865" xr:uid="{3C1AE617-76EC-4111-91AE-7F801F185824}"/>
    <cellStyle name="Saída 3 2 3 2 3 6 3" xfId="36866" xr:uid="{F1C8B3BB-610B-40E9-B416-0C68C94449A4}"/>
    <cellStyle name="Saída 3 2 3 2 3 6 4" xfId="36867" xr:uid="{E3D77BCE-EABD-4AF4-B13B-8708BC929ECA}"/>
    <cellStyle name="Saída 3 2 3 2 3 6 5" xfId="36868" xr:uid="{4A4D2CFD-6953-4603-8658-1AE0F6217D1A}"/>
    <cellStyle name="Saída 3 2 3 2 3 7" xfId="36869" xr:uid="{9A71FC47-13C0-4DBC-B4BC-737A342F78AD}"/>
    <cellStyle name="Saída 3 2 3 2 3 8" xfId="36870" xr:uid="{AB4D79F8-CC25-42D5-8BB2-A7D50BB9D265}"/>
    <cellStyle name="Saída 3 2 3 2 3 9" xfId="36871" xr:uid="{C8E21F21-2013-408A-97DF-5A57CC29DA65}"/>
    <cellStyle name="Saída 3 2 3 2 4" xfId="36872" xr:uid="{455064D1-E08E-4D0D-89FA-3098DD933E2E}"/>
    <cellStyle name="Saída 3 2 3 2 4 10" xfId="36873" xr:uid="{8A2E5810-075C-4A72-836D-ACA33EAA1CB8}"/>
    <cellStyle name="Saída 3 2 3 2 4 11" xfId="36874" xr:uid="{9F97037F-733F-4703-969A-37886983AF17}"/>
    <cellStyle name="Saída 3 2 3 2 4 2" xfId="36875" xr:uid="{7D98C4FC-A55D-4F22-A17C-79C12DBFF543}"/>
    <cellStyle name="Saída 3 2 3 2 4 2 2" xfId="36876" xr:uid="{70BA2F0C-5B7C-4704-A31B-74284DE24F6A}"/>
    <cellStyle name="Saída 3 2 3 2 4 2 3" xfId="36877" xr:uid="{FD717BEB-FB1F-494E-A925-6C48127D31A3}"/>
    <cellStyle name="Saída 3 2 3 2 4 2 4" xfId="36878" xr:uid="{5CCEC7C1-4AAD-4719-B08B-D84044D2AB06}"/>
    <cellStyle name="Saída 3 2 3 2 4 2 5" xfId="36879" xr:uid="{0776AE7B-7E6D-487F-AC3E-E801586E8BE9}"/>
    <cellStyle name="Saída 3 2 3 2 4 3" xfId="36880" xr:uid="{18CEF1CA-8212-45CE-9361-54CBFF5C9860}"/>
    <cellStyle name="Saída 3 2 3 2 4 3 2" xfId="36881" xr:uid="{EF49E454-006B-4A31-A217-983F16A32A5F}"/>
    <cellStyle name="Saída 3 2 3 2 4 3 3" xfId="36882" xr:uid="{EFE4787F-243A-467F-BFFB-6716988112D0}"/>
    <cellStyle name="Saída 3 2 3 2 4 3 4" xfId="36883" xr:uid="{A06CFF70-6125-4FAB-870B-33BA08F2EB9F}"/>
    <cellStyle name="Saída 3 2 3 2 4 3 5" xfId="36884" xr:uid="{7E0333EE-7792-416C-B5FC-DBD6BCE6263C}"/>
    <cellStyle name="Saída 3 2 3 2 4 4" xfId="36885" xr:uid="{E2B41B96-C5FA-4B35-A8AB-3A77497CB626}"/>
    <cellStyle name="Saída 3 2 3 2 4 4 2" xfId="36886" xr:uid="{D23A1CD3-C59E-418E-8C8D-D331DC17EF29}"/>
    <cellStyle name="Saída 3 2 3 2 4 4 3" xfId="36887" xr:uid="{ADC439DC-4F75-41C1-BC41-1C892A47345F}"/>
    <cellStyle name="Saída 3 2 3 2 4 4 4" xfId="36888" xr:uid="{0C9E79DD-BE3E-41B6-B6EC-F4F85C567A77}"/>
    <cellStyle name="Saída 3 2 3 2 4 4 5" xfId="36889" xr:uid="{F78F1663-27AA-44FD-BBBC-6D6C8ECBAFF2}"/>
    <cellStyle name="Saída 3 2 3 2 4 5" xfId="36890" xr:uid="{4F9A6BEC-A7AE-41B7-951F-B5BAC0DCD6D8}"/>
    <cellStyle name="Saída 3 2 3 2 4 5 2" xfId="36891" xr:uid="{89EDB927-8161-4D43-B2E0-C6DBA98FCDB5}"/>
    <cellStyle name="Saída 3 2 3 2 4 5 3" xfId="36892" xr:uid="{96B8C6FC-0AA4-412D-8008-67B22AEA5A98}"/>
    <cellStyle name="Saída 3 2 3 2 4 5 4" xfId="36893" xr:uid="{2B59664E-03FE-4CEC-81EC-BD1BF9DD2D31}"/>
    <cellStyle name="Saída 3 2 3 2 4 5 5" xfId="36894" xr:uid="{80317257-C1C8-462A-80B1-5734D4C0874D}"/>
    <cellStyle name="Saída 3 2 3 2 4 6" xfId="36895" xr:uid="{1C34D2C1-84C0-4FD3-833D-5A60C57DD275}"/>
    <cellStyle name="Saída 3 2 3 2 4 6 2" xfId="36896" xr:uid="{EF1AAB8A-6287-452E-919D-968EE9DF56D0}"/>
    <cellStyle name="Saída 3 2 3 2 4 6 3" xfId="36897" xr:uid="{C37D2A4A-F6AB-4828-98A8-B1BF905A14DD}"/>
    <cellStyle name="Saída 3 2 3 2 4 6 4" xfId="36898" xr:uid="{2D2B59ED-42C3-461F-A976-67591FE686D0}"/>
    <cellStyle name="Saída 3 2 3 2 4 6 5" xfId="36899" xr:uid="{1972786F-CA6A-4A38-973C-DE41B3D6EC5F}"/>
    <cellStyle name="Saída 3 2 3 2 4 7" xfId="36900" xr:uid="{0F3C012F-0483-4FD2-8A73-EDF71212E514}"/>
    <cellStyle name="Saída 3 2 3 2 4 8" xfId="36901" xr:uid="{97108BF8-0323-4F04-84F8-D78F3F097B05}"/>
    <cellStyle name="Saída 3 2 3 2 4 9" xfId="36902" xr:uid="{BBE800E2-E555-4961-9B13-C2E17D29B283}"/>
    <cellStyle name="Saída 3 2 3 2 5" xfId="36903" xr:uid="{644DB882-C292-46A5-ABB3-B23561060655}"/>
    <cellStyle name="Saída 3 2 3 2 5 10" xfId="36904" xr:uid="{001669AB-9D98-4789-BB47-75A74DA60548}"/>
    <cellStyle name="Saída 3 2 3 2 5 11" xfId="36905" xr:uid="{9A58AF35-03FE-4A18-833F-362C024BF246}"/>
    <cellStyle name="Saída 3 2 3 2 5 2" xfId="36906" xr:uid="{DA5AB7AC-A177-40F6-B2F7-A0E22F1449D1}"/>
    <cellStyle name="Saída 3 2 3 2 5 2 2" xfId="36907" xr:uid="{D6C5BBEF-5ADD-4745-B1C8-0808A509A810}"/>
    <cellStyle name="Saída 3 2 3 2 5 2 3" xfId="36908" xr:uid="{A9601B4A-A8D1-41DA-8846-37D53899ED0C}"/>
    <cellStyle name="Saída 3 2 3 2 5 2 4" xfId="36909" xr:uid="{7D27CF0D-8FD7-490B-B794-242FF9C13287}"/>
    <cellStyle name="Saída 3 2 3 2 5 2 5" xfId="36910" xr:uid="{A6DE5AF9-6D1B-4A31-A0D5-F65B63C3AA8F}"/>
    <cellStyle name="Saída 3 2 3 2 5 3" xfId="36911" xr:uid="{0484E03B-3F76-4F27-BB57-E272CF8554F6}"/>
    <cellStyle name="Saída 3 2 3 2 5 3 2" xfId="36912" xr:uid="{051A8E2E-FEF4-4B6B-B6CD-77F5D0E46C79}"/>
    <cellStyle name="Saída 3 2 3 2 5 3 3" xfId="36913" xr:uid="{824B5D2D-6519-4734-A829-79F84F2BCE1D}"/>
    <cellStyle name="Saída 3 2 3 2 5 3 4" xfId="36914" xr:uid="{BBC457EA-B3E0-4D7D-901A-9D89448D53AD}"/>
    <cellStyle name="Saída 3 2 3 2 5 3 5" xfId="36915" xr:uid="{BDFE275F-AFCB-4D50-9523-87370BDFB926}"/>
    <cellStyle name="Saída 3 2 3 2 5 4" xfId="36916" xr:uid="{1FEB655C-2D41-4275-9093-46E25A40F02B}"/>
    <cellStyle name="Saída 3 2 3 2 5 4 2" xfId="36917" xr:uid="{D8EFC28C-623B-48ED-915E-9A7E1D07E2D7}"/>
    <cellStyle name="Saída 3 2 3 2 5 4 3" xfId="36918" xr:uid="{8BABF74B-4A2A-4C0A-A95F-2370EBE83FAC}"/>
    <cellStyle name="Saída 3 2 3 2 5 4 4" xfId="36919" xr:uid="{8001D1E8-51E6-4A36-A227-CBB51E47127F}"/>
    <cellStyle name="Saída 3 2 3 2 5 4 5" xfId="36920" xr:uid="{660E97D5-DADA-4F25-A880-ED078F1A65C9}"/>
    <cellStyle name="Saída 3 2 3 2 5 5" xfId="36921" xr:uid="{90D1295C-B102-48F5-9670-919D0333BBDA}"/>
    <cellStyle name="Saída 3 2 3 2 5 5 2" xfId="36922" xr:uid="{28623BD3-2331-4DBB-B135-A1B3AE029CD7}"/>
    <cellStyle name="Saída 3 2 3 2 5 5 3" xfId="36923" xr:uid="{40C3A59A-37B2-4B5C-8C8C-4DA13D338059}"/>
    <cellStyle name="Saída 3 2 3 2 5 5 4" xfId="36924" xr:uid="{01F50B81-6FBB-4AFC-A9B2-962682C39CF3}"/>
    <cellStyle name="Saída 3 2 3 2 5 5 5" xfId="36925" xr:uid="{0F5E6230-B69B-4204-B87C-C66DF59F5642}"/>
    <cellStyle name="Saída 3 2 3 2 5 6" xfId="36926" xr:uid="{A99E3004-D3CC-4B6A-B1EF-E59C9F03E44D}"/>
    <cellStyle name="Saída 3 2 3 2 5 6 2" xfId="36927" xr:uid="{3E6D03A6-5A8F-4729-BEE2-DB2B60362EB9}"/>
    <cellStyle name="Saída 3 2 3 2 5 6 3" xfId="36928" xr:uid="{AE4005F9-C6B5-4BDE-9663-8077B578F422}"/>
    <cellStyle name="Saída 3 2 3 2 5 6 4" xfId="36929" xr:uid="{2B60177A-AE30-4772-8BF4-F1719A8C4C7F}"/>
    <cellStyle name="Saída 3 2 3 2 5 6 5" xfId="36930" xr:uid="{8D95C3A8-44F1-4C87-8813-4A00AD860DAC}"/>
    <cellStyle name="Saída 3 2 3 2 5 7" xfId="36931" xr:uid="{C246EC0B-32A8-4E55-9882-01D57D13CC62}"/>
    <cellStyle name="Saída 3 2 3 2 5 8" xfId="36932" xr:uid="{19A87719-23BE-4961-8431-8DBF9C2A208E}"/>
    <cellStyle name="Saída 3 2 3 2 5 9" xfId="36933" xr:uid="{49F29A78-DF1F-4CA9-B7AE-13C3D4756525}"/>
    <cellStyle name="Saída 3 2 3 2 6" xfId="36934" xr:uid="{94F50AA5-35CC-487B-BFAF-A6204EC3961B}"/>
    <cellStyle name="Saída 3 2 3 2 6 2" xfId="36935" xr:uid="{2D8B9596-51ED-4C34-858C-14AC7663B3E3}"/>
    <cellStyle name="Saída 3 2 3 2 6 3" xfId="36936" xr:uid="{721591DD-0161-4C90-8432-5EE7318C3B77}"/>
    <cellStyle name="Saída 3 2 3 2 6 4" xfId="36937" xr:uid="{417715B3-7B7F-445A-87B5-32A020E5D62F}"/>
    <cellStyle name="Saída 3 2 3 2 6 5" xfId="36938" xr:uid="{990113DE-3D41-4DBC-B018-D15595579B42}"/>
    <cellStyle name="Saída 3 2 3 2 7" xfId="36939" xr:uid="{54AC2490-DB5A-4645-B1F3-E1B32040DC61}"/>
    <cellStyle name="Saída 3 2 3 2 7 2" xfId="36940" xr:uid="{D68D60B8-FBCC-437B-8425-28987F092EC3}"/>
    <cellStyle name="Saída 3 2 3 2 7 3" xfId="36941" xr:uid="{47899C1E-B819-4FFC-801D-DC6C0DA8E736}"/>
    <cellStyle name="Saída 3 2 3 2 7 4" xfId="36942" xr:uid="{9AAE2ECF-2358-4FCC-BA63-1D1C0203F69D}"/>
    <cellStyle name="Saída 3 2 3 2 7 5" xfId="36943" xr:uid="{11576523-2539-435A-A5A9-041C56BF7438}"/>
    <cellStyle name="Saída 3 2 3 2 8" xfId="36944" xr:uid="{29F2C3F3-A387-4793-83A0-7C5995C5BB06}"/>
    <cellStyle name="Saída 3 2 3 2 8 2" xfId="36945" xr:uid="{6E094F2E-29AE-4167-9939-1A983FF6DBB2}"/>
    <cellStyle name="Saída 3 2 3 2 8 3" xfId="36946" xr:uid="{7F015D39-2779-4962-91BA-188E4BD72A67}"/>
    <cellStyle name="Saída 3 2 3 2 8 4" xfId="36947" xr:uid="{2B125EA8-073C-4D8B-AAB4-7CC1CD5D5BA1}"/>
    <cellStyle name="Saída 3 2 3 2 8 5" xfId="36948" xr:uid="{FB865F0B-A7E7-43CE-8143-705E34A32739}"/>
    <cellStyle name="Saída 3 2 3 2 9" xfId="36949" xr:uid="{0BBA57CC-3C40-4951-9464-0D4F00916763}"/>
    <cellStyle name="Saída 3 2 3 2 9 2" xfId="36950" xr:uid="{B298A1B0-411B-475C-AEE8-9DD5AE842027}"/>
    <cellStyle name="Saída 3 2 3 2 9 3" xfId="36951" xr:uid="{8BEC09AE-94B6-4BF1-9D9C-7A0D0EA5787D}"/>
    <cellStyle name="Saída 3 2 3 2 9 4" xfId="36952" xr:uid="{89B183FD-56FC-4993-823A-194CC1B06184}"/>
    <cellStyle name="Saída 3 2 3 2 9 5" xfId="36953" xr:uid="{EFD4BC58-B8EE-47B6-BA1E-5C1E0726D947}"/>
    <cellStyle name="Saída 3 2 3 3" xfId="1017" xr:uid="{42A4E6E4-2C69-45E5-95F0-1908900DE08E}"/>
    <cellStyle name="Saída 3 2 3 3 10" xfId="36954" xr:uid="{C2F8A950-F949-457D-B8E6-D3311AD443A7}"/>
    <cellStyle name="Saída 3 2 3 3 11" xfId="36955" xr:uid="{30A49F04-65F9-4193-9C00-75DF1B6968A7}"/>
    <cellStyle name="Saída 3 2 3 3 12" xfId="36956" xr:uid="{35F0DBAD-00A9-4345-B1D7-6763DBCA495C}"/>
    <cellStyle name="Saída 3 2 3 3 13" xfId="36957" xr:uid="{4550FB70-5508-47CD-8EB2-3E75A300F8B2}"/>
    <cellStyle name="Saída 3 2 3 3 14" xfId="36958" xr:uid="{2C1B1F28-89A8-4AB1-929F-4F3EEDE51E9A}"/>
    <cellStyle name="Saída 3 2 3 3 15" xfId="36959" xr:uid="{C776F003-B772-494F-B7BB-B20512CE7F8D}"/>
    <cellStyle name="Saída 3 2 3 3 2" xfId="36960" xr:uid="{C37E782A-489A-45D3-9846-2ED8CD2C9512}"/>
    <cellStyle name="Saída 3 2 3 3 2 10" xfId="36961" xr:uid="{347E55B0-5969-4B7A-9487-00550E2BBB82}"/>
    <cellStyle name="Saída 3 2 3 3 2 11" xfId="36962" xr:uid="{58103663-BC04-4DE2-99D5-A1DA3D3A8714}"/>
    <cellStyle name="Saída 3 2 3 3 2 2" xfId="36963" xr:uid="{D4C51951-1B6F-4B4D-AFD3-ABA1830C165B}"/>
    <cellStyle name="Saída 3 2 3 3 2 2 2" xfId="36964" xr:uid="{49ACA1A0-0041-4870-AD30-E88E5DAF1723}"/>
    <cellStyle name="Saída 3 2 3 3 2 2 3" xfId="36965" xr:uid="{92D0BDB5-467E-4583-B4E5-4803610836AB}"/>
    <cellStyle name="Saída 3 2 3 3 2 2 4" xfId="36966" xr:uid="{3D31A8C8-0AD3-48A9-8B03-E4AC873AAB32}"/>
    <cellStyle name="Saída 3 2 3 3 2 2 5" xfId="36967" xr:uid="{33E51DB6-3BE2-4641-B117-5BA44F84ACEA}"/>
    <cellStyle name="Saída 3 2 3 3 2 3" xfId="36968" xr:uid="{9ADDF7C3-72AA-4BB3-9963-8D249078C08C}"/>
    <cellStyle name="Saída 3 2 3 3 2 3 2" xfId="36969" xr:uid="{D0A37FAE-B1D3-41A9-B089-1115E66AFB78}"/>
    <cellStyle name="Saída 3 2 3 3 2 3 3" xfId="36970" xr:uid="{63688165-ADED-428D-850E-0CF015EFA78B}"/>
    <cellStyle name="Saída 3 2 3 3 2 3 4" xfId="36971" xr:uid="{D10AF016-D641-45A7-AAFB-0A50CF31AF06}"/>
    <cellStyle name="Saída 3 2 3 3 2 3 5" xfId="36972" xr:uid="{B810FB68-E97F-464B-AAE0-B38C6E533183}"/>
    <cellStyle name="Saída 3 2 3 3 2 4" xfId="36973" xr:uid="{673AA9E8-8E65-420C-B62C-D9A5FC510DC6}"/>
    <cellStyle name="Saída 3 2 3 3 2 4 2" xfId="36974" xr:uid="{99FB97F2-834B-4D16-A70D-45D0874B039A}"/>
    <cellStyle name="Saída 3 2 3 3 2 4 3" xfId="36975" xr:uid="{69618656-49A2-4750-8E4E-06A2DB2B374A}"/>
    <cellStyle name="Saída 3 2 3 3 2 4 4" xfId="36976" xr:uid="{01F95133-281D-4310-AC62-CA51EE035F54}"/>
    <cellStyle name="Saída 3 2 3 3 2 4 5" xfId="36977" xr:uid="{0C43BA5D-DE1D-467C-8A99-DEDEA4ABB571}"/>
    <cellStyle name="Saída 3 2 3 3 2 5" xfId="36978" xr:uid="{89EAAAA3-D411-4042-9615-6828A9851C09}"/>
    <cellStyle name="Saída 3 2 3 3 2 5 2" xfId="36979" xr:uid="{1EE59278-725B-416F-947C-6A2DE1ECD61B}"/>
    <cellStyle name="Saída 3 2 3 3 2 5 3" xfId="36980" xr:uid="{06E9C73A-6D35-4BE1-9229-EE0CFF929DB2}"/>
    <cellStyle name="Saída 3 2 3 3 2 5 4" xfId="36981" xr:uid="{FA2B94F9-9486-4B85-9B69-6191C1D9060F}"/>
    <cellStyle name="Saída 3 2 3 3 2 5 5" xfId="36982" xr:uid="{0EE9CC67-4CD2-46D8-83A1-104C4866F976}"/>
    <cellStyle name="Saída 3 2 3 3 2 6" xfId="36983" xr:uid="{27063C21-F922-47CF-9641-56E2514FE4F9}"/>
    <cellStyle name="Saída 3 2 3 3 2 6 2" xfId="36984" xr:uid="{A8C22D82-41AF-4D13-9DD2-965F75DFFAAB}"/>
    <cellStyle name="Saída 3 2 3 3 2 6 3" xfId="36985" xr:uid="{F726BCD3-4A54-4F74-B259-1C35EFCAA7C5}"/>
    <cellStyle name="Saída 3 2 3 3 2 6 4" xfId="36986" xr:uid="{434F3F59-6E07-4704-8067-0E1142FDB548}"/>
    <cellStyle name="Saída 3 2 3 3 2 6 5" xfId="36987" xr:uid="{C4813FA0-0B1A-4F0A-869A-56D8EBCBDBED}"/>
    <cellStyle name="Saída 3 2 3 3 2 7" xfId="36988" xr:uid="{333F6F3F-55BD-45D0-9B26-BC62DB9D01E3}"/>
    <cellStyle name="Saída 3 2 3 3 2 8" xfId="36989" xr:uid="{C87CF4C1-EDD3-4E09-8887-EEB7A25FA0B1}"/>
    <cellStyle name="Saída 3 2 3 3 2 9" xfId="36990" xr:uid="{AF824FE1-ECDB-4B3A-A140-DB3FCF6F7F6D}"/>
    <cellStyle name="Saída 3 2 3 3 3" xfId="36991" xr:uid="{78E1A3FA-65EC-4397-AD81-3119AE2F91E8}"/>
    <cellStyle name="Saída 3 2 3 3 3 10" xfId="36992" xr:uid="{A53E2591-E786-4762-A0DF-5215F0C35ED8}"/>
    <cellStyle name="Saída 3 2 3 3 3 11" xfId="36993" xr:uid="{3A876422-4682-473A-ADBC-88C9E882603F}"/>
    <cellStyle name="Saída 3 2 3 3 3 2" xfId="36994" xr:uid="{A4FF68F1-0BAA-447A-B617-02EB419A47BA}"/>
    <cellStyle name="Saída 3 2 3 3 3 2 2" xfId="36995" xr:uid="{D015E40D-A704-4A28-AE02-FE66A9997728}"/>
    <cellStyle name="Saída 3 2 3 3 3 2 3" xfId="36996" xr:uid="{5C3A0800-E24F-493C-A795-A6AFCE82F3B9}"/>
    <cellStyle name="Saída 3 2 3 3 3 2 4" xfId="36997" xr:uid="{E9E3506A-0080-4139-A2DB-852FC7EA0D85}"/>
    <cellStyle name="Saída 3 2 3 3 3 2 5" xfId="36998" xr:uid="{7D29404F-1007-4B1D-889C-3DB46354FFF7}"/>
    <cellStyle name="Saída 3 2 3 3 3 3" xfId="36999" xr:uid="{9177B558-FCF7-408A-BB32-6F4745176005}"/>
    <cellStyle name="Saída 3 2 3 3 3 3 2" xfId="37000" xr:uid="{9A5E7EF8-0D98-4292-BEA0-C89EDC7EEAC4}"/>
    <cellStyle name="Saída 3 2 3 3 3 3 3" xfId="37001" xr:uid="{D9BABD99-2BEC-470F-A22B-43529600A53C}"/>
    <cellStyle name="Saída 3 2 3 3 3 3 4" xfId="37002" xr:uid="{130892BD-0A5A-4732-A368-FAC4AE494CF4}"/>
    <cellStyle name="Saída 3 2 3 3 3 3 5" xfId="37003" xr:uid="{A2A5A68C-9415-4A1B-8DDE-989E1EBBE7C7}"/>
    <cellStyle name="Saída 3 2 3 3 3 4" xfId="37004" xr:uid="{8D0DAF95-3E17-44C1-83C0-D77F47BBE2C2}"/>
    <cellStyle name="Saída 3 2 3 3 3 4 2" xfId="37005" xr:uid="{718B79B2-C8F4-46AD-B403-0D762364C7DF}"/>
    <cellStyle name="Saída 3 2 3 3 3 4 3" xfId="37006" xr:uid="{FF8BE1BE-E031-4356-A11F-ED37725CEB54}"/>
    <cellStyle name="Saída 3 2 3 3 3 4 4" xfId="37007" xr:uid="{EC1615CE-CD77-4C67-824A-36EE42D0AABD}"/>
    <cellStyle name="Saída 3 2 3 3 3 4 5" xfId="37008" xr:uid="{E65D5134-8A05-4BE5-AC7C-429FC9C6C182}"/>
    <cellStyle name="Saída 3 2 3 3 3 5" xfId="37009" xr:uid="{7AC3C9A0-E78F-412C-88C2-26DEB067CCF3}"/>
    <cellStyle name="Saída 3 2 3 3 3 5 2" xfId="37010" xr:uid="{C0BF1C2E-A832-4826-BC12-6731A8A1762C}"/>
    <cellStyle name="Saída 3 2 3 3 3 5 3" xfId="37011" xr:uid="{6394F639-EF93-42C1-9865-B1524CC6DC17}"/>
    <cellStyle name="Saída 3 2 3 3 3 5 4" xfId="37012" xr:uid="{F88A1821-CD5D-4A81-B2EE-596D859FA3B1}"/>
    <cellStyle name="Saída 3 2 3 3 3 5 5" xfId="37013" xr:uid="{EEEF0BAD-F44B-402E-B291-E92A1936DC24}"/>
    <cellStyle name="Saída 3 2 3 3 3 6" xfId="37014" xr:uid="{106AE5AB-59D9-4947-924B-D0624242E964}"/>
    <cellStyle name="Saída 3 2 3 3 3 6 2" xfId="37015" xr:uid="{F9608342-45B1-48A4-8DF0-1AD463A56432}"/>
    <cellStyle name="Saída 3 2 3 3 3 6 3" xfId="37016" xr:uid="{D6C7F278-8668-4CC9-BD9C-9D43DE07CEB5}"/>
    <cellStyle name="Saída 3 2 3 3 3 6 4" xfId="37017" xr:uid="{9E32624F-AC92-4B69-BF68-3D5C936D2C67}"/>
    <cellStyle name="Saída 3 2 3 3 3 6 5" xfId="37018" xr:uid="{488F9620-C3DD-4DA1-90B4-89E8FA8490CC}"/>
    <cellStyle name="Saída 3 2 3 3 3 7" xfId="37019" xr:uid="{9EBA2A34-B36F-41A6-B441-C89046A2094D}"/>
    <cellStyle name="Saída 3 2 3 3 3 8" xfId="37020" xr:uid="{68679C6E-B78D-4C84-99C8-3A3A3E717FE5}"/>
    <cellStyle name="Saída 3 2 3 3 3 9" xfId="37021" xr:uid="{1126068F-4525-4D6E-A3A8-B894FF631B70}"/>
    <cellStyle name="Saída 3 2 3 3 4" xfId="37022" xr:uid="{F98529F1-7F48-4C10-82A2-309229691BB2}"/>
    <cellStyle name="Saída 3 2 3 3 4 2" xfId="37023" xr:uid="{F7AA5986-EBEC-47ED-9864-F2928E0C4267}"/>
    <cellStyle name="Saída 3 2 3 3 4 3" xfId="37024" xr:uid="{36C5EAD8-DC7A-414A-A643-1D925504BB3C}"/>
    <cellStyle name="Saída 3 2 3 3 4 4" xfId="37025" xr:uid="{2E22CEDC-64A8-41E0-8C56-B06C8ADBC189}"/>
    <cellStyle name="Saída 3 2 3 3 4 5" xfId="37026" xr:uid="{720429DD-11CA-49D2-8CDB-3C09C3149D33}"/>
    <cellStyle name="Saída 3 2 3 3 5" xfId="37027" xr:uid="{A381F157-2E10-415F-B8FF-527874F11AC0}"/>
    <cellStyle name="Saída 3 2 3 3 5 2" xfId="37028" xr:uid="{0DF55E96-88A0-45E2-B76C-2C30AF6E1C82}"/>
    <cellStyle name="Saída 3 2 3 3 5 3" xfId="37029" xr:uid="{2F83C22D-7575-44CE-9D67-A48F7814C4C7}"/>
    <cellStyle name="Saída 3 2 3 3 5 4" xfId="37030" xr:uid="{204439E6-1156-4AC3-8F74-79013C5AB2EB}"/>
    <cellStyle name="Saída 3 2 3 3 5 5" xfId="37031" xr:uid="{674038A9-06E8-4229-AFF7-77B35423A7F3}"/>
    <cellStyle name="Saída 3 2 3 3 6" xfId="37032" xr:uid="{A318DE9D-7D0C-4FEF-8D34-D1B9824F83BD}"/>
    <cellStyle name="Saída 3 2 3 3 6 2" xfId="37033" xr:uid="{D379A7C2-C8EA-49DF-9C9C-AA1E8BFA87E1}"/>
    <cellStyle name="Saída 3 2 3 3 6 3" xfId="37034" xr:uid="{101BF361-F876-4A93-B16C-22CA2ED9FD85}"/>
    <cellStyle name="Saída 3 2 3 3 6 4" xfId="37035" xr:uid="{7C20AED9-1B22-4A86-B05D-111ABF1A46F4}"/>
    <cellStyle name="Saída 3 2 3 3 6 5" xfId="37036" xr:uid="{A98048F1-752A-4145-A1A9-09E3BEE27585}"/>
    <cellStyle name="Saída 3 2 3 3 7" xfId="37037" xr:uid="{8A213654-BCD0-4349-8634-6FD1B99F6D91}"/>
    <cellStyle name="Saída 3 2 3 3 7 2" xfId="37038" xr:uid="{6CC38D9F-0989-4053-ACFB-08C7E171CAFD}"/>
    <cellStyle name="Saída 3 2 3 3 7 3" xfId="37039" xr:uid="{2E6147BE-BA43-4A4C-AADD-21F1D7CAB7BF}"/>
    <cellStyle name="Saída 3 2 3 3 7 4" xfId="37040" xr:uid="{E8E77848-1AD4-48C7-9E8D-762F48B65F4F}"/>
    <cellStyle name="Saída 3 2 3 3 7 5" xfId="37041" xr:uid="{46104932-9923-4D36-BE6E-51AA830A8CAA}"/>
    <cellStyle name="Saída 3 2 3 3 8" xfId="37042" xr:uid="{B89C468E-8AC9-4DEF-ACFC-42B5A6ADCAE7}"/>
    <cellStyle name="Saída 3 2 3 3 8 2" xfId="37043" xr:uid="{D67710C1-D2F5-4319-BC58-743A60DD0F9F}"/>
    <cellStyle name="Saída 3 2 3 3 8 3" xfId="37044" xr:uid="{52E0C216-155D-4738-8A54-31AE190E6483}"/>
    <cellStyle name="Saída 3 2 3 3 8 4" xfId="37045" xr:uid="{C99F2BC5-6DF7-4870-BF00-F5C4CBD9DF9E}"/>
    <cellStyle name="Saída 3 2 3 3 8 5" xfId="37046" xr:uid="{C0D06FC3-7D2E-4B0A-92F8-5B33DA4C9AF3}"/>
    <cellStyle name="Saída 3 2 3 3 9" xfId="37047" xr:uid="{EE1B743C-14C1-4582-AD3A-D9C36D2EB208}"/>
    <cellStyle name="Saída 3 2 3 4" xfId="37048" xr:uid="{D8D6EF84-5D65-45B7-A141-68A4A9E6EBFB}"/>
    <cellStyle name="Saída 3 2 3 4 10" xfId="37049" xr:uid="{3DFB0B12-CEB5-4AB9-9EE0-CBD2227BCD53}"/>
    <cellStyle name="Saída 3 2 3 4 11" xfId="37050" xr:uid="{FA713FD6-77B7-4476-8840-C37D9C04B465}"/>
    <cellStyle name="Saída 3 2 3 4 2" xfId="37051" xr:uid="{8799B739-C63F-46D2-BEE9-2E45A28AF552}"/>
    <cellStyle name="Saída 3 2 3 4 2 2" xfId="37052" xr:uid="{F67FF194-08E7-4171-9DAB-E2E36778DD63}"/>
    <cellStyle name="Saída 3 2 3 4 2 3" xfId="37053" xr:uid="{2DC97BC9-3B53-43C6-8CBD-A6385F5FBE6C}"/>
    <cellStyle name="Saída 3 2 3 4 2 4" xfId="37054" xr:uid="{8A271AEC-C36E-40A2-B0FD-988B756597C0}"/>
    <cellStyle name="Saída 3 2 3 4 2 5" xfId="37055" xr:uid="{A33E487F-9096-4DAF-BBB0-B004EA323A41}"/>
    <cellStyle name="Saída 3 2 3 4 3" xfId="37056" xr:uid="{82562F72-EE79-466A-A568-C59827493EA2}"/>
    <cellStyle name="Saída 3 2 3 4 3 2" xfId="37057" xr:uid="{5A6D900F-6876-4EA2-A45C-BD5B2BACF5A8}"/>
    <cellStyle name="Saída 3 2 3 4 3 3" xfId="37058" xr:uid="{06F75BC7-029D-4E83-86C1-52F487170026}"/>
    <cellStyle name="Saída 3 2 3 4 3 4" xfId="37059" xr:uid="{378C9694-DF83-4667-854D-D1454D1A0C8B}"/>
    <cellStyle name="Saída 3 2 3 4 3 5" xfId="37060" xr:uid="{7BBF13F2-D73B-4D49-BF85-37A06C0A8C4E}"/>
    <cellStyle name="Saída 3 2 3 4 4" xfId="37061" xr:uid="{04885CBB-BF8C-425D-8056-C203B608F6F4}"/>
    <cellStyle name="Saída 3 2 3 4 4 2" xfId="37062" xr:uid="{29035B4F-6800-4099-AAAC-36D671335202}"/>
    <cellStyle name="Saída 3 2 3 4 4 3" xfId="37063" xr:uid="{335674D0-B715-4907-ADF6-3759BDA34A81}"/>
    <cellStyle name="Saída 3 2 3 4 4 4" xfId="37064" xr:uid="{8104BC4A-A5A4-4631-98E0-BEBB754AB21F}"/>
    <cellStyle name="Saída 3 2 3 4 4 5" xfId="37065" xr:uid="{9EFEC581-2592-494D-BB16-2A51CC6D7F48}"/>
    <cellStyle name="Saída 3 2 3 4 5" xfId="37066" xr:uid="{B5886908-5D0B-4D03-AEC7-258EA5BD15DB}"/>
    <cellStyle name="Saída 3 2 3 4 5 2" xfId="37067" xr:uid="{2EAF6EE4-5DF1-428F-8720-FE31E7E1CD0C}"/>
    <cellStyle name="Saída 3 2 3 4 5 3" xfId="37068" xr:uid="{C1BB7689-7F51-4854-918D-5F60FC2234D3}"/>
    <cellStyle name="Saída 3 2 3 4 5 4" xfId="37069" xr:uid="{5AA8808E-F768-4DEE-9BDF-BEBBC7A4654E}"/>
    <cellStyle name="Saída 3 2 3 4 5 5" xfId="37070" xr:uid="{F4D0ECAD-4A41-4FDD-944A-449494E402F2}"/>
    <cellStyle name="Saída 3 2 3 4 6" xfId="37071" xr:uid="{72C80CB8-3496-4CCA-9F49-0B44B2B3AE08}"/>
    <cellStyle name="Saída 3 2 3 4 6 2" xfId="37072" xr:uid="{E0A0532C-AE69-4B53-A143-1E219E50C1C7}"/>
    <cellStyle name="Saída 3 2 3 4 6 3" xfId="37073" xr:uid="{FD6A78DD-9280-41B5-AEA0-874A8AD06B6D}"/>
    <cellStyle name="Saída 3 2 3 4 6 4" xfId="37074" xr:uid="{A6AB9D02-7B04-45FE-A620-97A09BA1F6B2}"/>
    <cellStyle name="Saída 3 2 3 4 6 5" xfId="37075" xr:uid="{6C3E27E1-D5B7-4D25-A0C1-66F5225346C5}"/>
    <cellStyle name="Saída 3 2 3 4 7" xfId="37076" xr:uid="{ECCB0051-0F4D-4BC4-BA48-0CE7AB513949}"/>
    <cellStyle name="Saída 3 2 3 4 8" xfId="37077" xr:uid="{F1D50E2F-FFF0-4772-8512-A00A06D0688D}"/>
    <cellStyle name="Saída 3 2 3 4 9" xfId="37078" xr:uid="{3CC13A10-C29E-4CD4-8A47-596129C9BF32}"/>
    <cellStyle name="Saída 3 2 3 5" xfId="37079" xr:uid="{819C4327-927D-4076-95AC-57ED836D174D}"/>
    <cellStyle name="Saída 3 2 3 5 10" xfId="37080" xr:uid="{DE68B2CE-6142-42D1-B88D-DBB6A880CDD8}"/>
    <cellStyle name="Saída 3 2 3 5 11" xfId="37081" xr:uid="{10E3B5D7-22EA-4F1C-9ECC-93F875838E9B}"/>
    <cellStyle name="Saída 3 2 3 5 2" xfId="37082" xr:uid="{EB99E9E7-82B2-42C8-B62E-ABFB4B73033E}"/>
    <cellStyle name="Saída 3 2 3 5 2 2" xfId="37083" xr:uid="{1B22C270-0396-412E-9434-7DF0406DAD3E}"/>
    <cellStyle name="Saída 3 2 3 5 2 3" xfId="37084" xr:uid="{B7E21CDE-CD96-404D-8339-E2FDD6FD52A5}"/>
    <cellStyle name="Saída 3 2 3 5 2 4" xfId="37085" xr:uid="{ED51E913-D963-447D-A2AD-860DB36AE9DE}"/>
    <cellStyle name="Saída 3 2 3 5 2 5" xfId="37086" xr:uid="{782665A3-B76A-4065-9FDC-6FF6A6A668C7}"/>
    <cellStyle name="Saída 3 2 3 5 3" xfId="37087" xr:uid="{586B07C2-3E38-4A9F-9D12-0FF5A8208AF6}"/>
    <cellStyle name="Saída 3 2 3 5 3 2" xfId="37088" xr:uid="{846DD6F5-843A-4D24-BBF9-9381126D0031}"/>
    <cellStyle name="Saída 3 2 3 5 3 3" xfId="37089" xr:uid="{B3A2C25E-CB67-4236-80F0-A39966644D6B}"/>
    <cellStyle name="Saída 3 2 3 5 3 4" xfId="37090" xr:uid="{AF6F5097-F86B-40FA-AA88-A8BA9A8DA477}"/>
    <cellStyle name="Saída 3 2 3 5 3 5" xfId="37091" xr:uid="{71A7E455-9BE5-4437-BFCF-0EDB16B5E8EB}"/>
    <cellStyle name="Saída 3 2 3 5 4" xfId="37092" xr:uid="{8C8A8219-C987-44A7-AE8E-0CD796608571}"/>
    <cellStyle name="Saída 3 2 3 5 4 2" xfId="37093" xr:uid="{0AC2E86F-DBFD-408F-9010-E22FA2E0A265}"/>
    <cellStyle name="Saída 3 2 3 5 4 3" xfId="37094" xr:uid="{4A32E598-6086-4B6F-BCA8-2039EF211DA7}"/>
    <cellStyle name="Saída 3 2 3 5 4 4" xfId="37095" xr:uid="{2B7FE504-7A7F-4669-BF5C-114B83E7E417}"/>
    <cellStyle name="Saída 3 2 3 5 4 5" xfId="37096" xr:uid="{7D8B8369-8FB2-4DB6-AFF0-623E2C50FB70}"/>
    <cellStyle name="Saída 3 2 3 5 5" xfId="37097" xr:uid="{74CE6E67-16A5-4EBD-A1D5-B65657F45925}"/>
    <cellStyle name="Saída 3 2 3 5 5 2" xfId="37098" xr:uid="{0AC0B8C3-0D97-428E-8B9F-E7785D938EFB}"/>
    <cellStyle name="Saída 3 2 3 5 5 3" xfId="37099" xr:uid="{CBE74161-66B1-458F-9BAC-70A24EC64801}"/>
    <cellStyle name="Saída 3 2 3 5 5 4" xfId="37100" xr:uid="{E67E8B8F-EF88-4304-970C-EBD02E94E65F}"/>
    <cellStyle name="Saída 3 2 3 5 5 5" xfId="37101" xr:uid="{80FFD6BB-45FC-4F1E-BD52-69F9FA10D7BC}"/>
    <cellStyle name="Saída 3 2 3 5 6" xfId="37102" xr:uid="{16848546-89B9-4067-B729-DE934DA2EA58}"/>
    <cellStyle name="Saída 3 2 3 5 6 2" xfId="37103" xr:uid="{6E586C46-C0D7-4623-BF03-8FBACCD59118}"/>
    <cellStyle name="Saída 3 2 3 5 6 3" xfId="37104" xr:uid="{A03E49C6-C301-462F-82EA-E4187F258624}"/>
    <cellStyle name="Saída 3 2 3 5 6 4" xfId="37105" xr:uid="{318EBF59-4A41-4FF7-A3FC-B36584E5E551}"/>
    <cellStyle name="Saída 3 2 3 5 6 5" xfId="37106" xr:uid="{72BEE0DF-7FF9-48E8-962B-0A3E028ECEB4}"/>
    <cellStyle name="Saída 3 2 3 5 7" xfId="37107" xr:uid="{80FA58F5-C663-44C1-B977-216A1AAFF1D5}"/>
    <cellStyle name="Saída 3 2 3 5 8" xfId="37108" xr:uid="{F9CDFE92-1E4D-43E6-9C67-93309365F3F9}"/>
    <cellStyle name="Saída 3 2 3 5 9" xfId="37109" xr:uid="{959F21F9-95A3-4705-8F08-2963E5CE710A}"/>
    <cellStyle name="Saída 3 2 3 6" xfId="37110" xr:uid="{9FEC6B27-5C0A-43E0-AFDE-03038E1D317E}"/>
    <cellStyle name="Saída 3 2 3 6 10" xfId="37111" xr:uid="{30DC5340-A926-458B-8CD2-AED78519A14A}"/>
    <cellStyle name="Saída 3 2 3 6 11" xfId="37112" xr:uid="{62C5766F-6627-466A-84CD-22BE9FB4334B}"/>
    <cellStyle name="Saída 3 2 3 6 2" xfId="37113" xr:uid="{990392E6-8E89-453B-BFDD-53D2B333BC77}"/>
    <cellStyle name="Saída 3 2 3 6 2 2" xfId="37114" xr:uid="{2165D1D5-573C-4E97-9246-BF7AAEAC2C09}"/>
    <cellStyle name="Saída 3 2 3 6 2 3" xfId="37115" xr:uid="{E4944925-C64A-432A-BF48-BDBA4659DC21}"/>
    <cellStyle name="Saída 3 2 3 6 2 4" xfId="37116" xr:uid="{1128F592-9146-49AF-8E89-0AC98A33A005}"/>
    <cellStyle name="Saída 3 2 3 6 2 5" xfId="37117" xr:uid="{3F247DE1-B9D4-4A53-9034-564AFA3E2B86}"/>
    <cellStyle name="Saída 3 2 3 6 3" xfId="37118" xr:uid="{076170AD-C75A-40F0-B290-03334402288B}"/>
    <cellStyle name="Saída 3 2 3 6 3 2" xfId="37119" xr:uid="{E82ABE5E-057D-40CF-870F-E2C3DA0CDF2C}"/>
    <cellStyle name="Saída 3 2 3 6 3 3" xfId="37120" xr:uid="{75CF2068-1489-4DE3-8219-52EEF0602DEC}"/>
    <cellStyle name="Saída 3 2 3 6 3 4" xfId="37121" xr:uid="{774E6397-02DB-4846-BF71-0ADB0B16078F}"/>
    <cellStyle name="Saída 3 2 3 6 3 5" xfId="37122" xr:uid="{9CAAE6DD-566C-49A0-856C-8B79A6F126A0}"/>
    <cellStyle name="Saída 3 2 3 6 4" xfId="37123" xr:uid="{3890A9B5-7178-42A0-9F2F-62D4CFD637B3}"/>
    <cellStyle name="Saída 3 2 3 6 4 2" xfId="37124" xr:uid="{443EF36F-A832-40A6-AC80-ECEE22CDA116}"/>
    <cellStyle name="Saída 3 2 3 6 4 3" xfId="37125" xr:uid="{F7C8036E-389D-4C0A-9C4B-47490FB02BD2}"/>
    <cellStyle name="Saída 3 2 3 6 4 4" xfId="37126" xr:uid="{B5F2090B-F3D6-4FED-A079-6EC39A66C472}"/>
    <cellStyle name="Saída 3 2 3 6 4 5" xfId="37127" xr:uid="{FFE3AFBE-55EB-4919-952D-11D58137F414}"/>
    <cellStyle name="Saída 3 2 3 6 5" xfId="37128" xr:uid="{AEE728F4-0924-4239-8B14-1BA024161DD9}"/>
    <cellStyle name="Saída 3 2 3 6 5 2" xfId="37129" xr:uid="{3B2AE0FA-DDA5-4FCD-B500-FBC8F8E3881B}"/>
    <cellStyle name="Saída 3 2 3 6 5 3" xfId="37130" xr:uid="{68622498-E4F3-46B2-934E-521D2D53FEDC}"/>
    <cellStyle name="Saída 3 2 3 6 5 4" xfId="37131" xr:uid="{273242A2-5FCE-44AC-8381-3D19E2EC8D05}"/>
    <cellStyle name="Saída 3 2 3 6 5 5" xfId="37132" xr:uid="{8F045F4D-791C-4610-8423-E51F0993B3BB}"/>
    <cellStyle name="Saída 3 2 3 6 6" xfId="37133" xr:uid="{A25F2061-0846-4080-AE8C-0772FFB01012}"/>
    <cellStyle name="Saída 3 2 3 6 6 2" xfId="37134" xr:uid="{81699F9F-DC7E-4686-BE1F-F53E3B885B48}"/>
    <cellStyle name="Saída 3 2 3 6 6 3" xfId="37135" xr:uid="{851E2A7D-330E-4060-8279-EBFF53E0365E}"/>
    <cellStyle name="Saída 3 2 3 6 6 4" xfId="37136" xr:uid="{C3AFD38D-18D8-48FA-86F8-36753A876291}"/>
    <cellStyle name="Saída 3 2 3 6 6 5" xfId="37137" xr:uid="{BBCCCDC4-0C8D-4416-BF6C-C72C33526AD5}"/>
    <cellStyle name="Saída 3 2 3 6 7" xfId="37138" xr:uid="{4D59B656-79DE-48FC-88F9-F6E8029D58AA}"/>
    <cellStyle name="Saída 3 2 3 6 8" xfId="37139" xr:uid="{6E178591-59A2-41BF-B00D-97DE3C8485D8}"/>
    <cellStyle name="Saída 3 2 3 6 9" xfId="37140" xr:uid="{5F174F7E-0E95-405A-B810-B1DE3214DE0D}"/>
    <cellStyle name="Saída 3 2 3 7" xfId="37141" xr:uid="{9B3617F7-E2E9-491B-A8A0-E841D47B856B}"/>
    <cellStyle name="Saída 3 2 3 7 2" xfId="37142" xr:uid="{AB07DCA2-77DA-454B-ADB7-683CDE5A22E5}"/>
    <cellStyle name="Saída 3 2 3 7 3" xfId="37143" xr:uid="{4721810B-80DC-4C70-B56B-9F5D672CF1E8}"/>
    <cellStyle name="Saída 3 2 3 7 4" xfId="37144" xr:uid="{BE79F6BB-E8B8-461C-AE4A-9D2DA923BE66}"/>
    <cellStyle name="Saída 3 2 3 7 5" xfId="37145" xr:uid="{BA420A21-6776-48C9-96FF-969F1DBF1D60}"/>
    <cellStyle name="Saída 3 2 3 8" xfId="37146" xr:uid="{31485632-0852-41AB-94CC-5E286DC1209B}"/>
    <cellStyle name="Saída 3 2 3 8 2" xfId="37147" xr:uid="{23E93F6F-C382-4AEE-ACD0-EA460ACF6723}"/>
    <cellStyle name="Saída 3 2 3 8 3" xfId="37148" xr:uid="{3AC6A7CC-06AE-4D4D-9C10-D3E6912E5296}"/>
    <cellStyle name="Saída 3 2 3 8 4" xfId="37149" xr:uid="{4C90FF56-D6B7-44FB-B1FF-3AAF37BE5807}"/>
    <cellStyle name="Saída 3 2 3 8 5" xfId="37150" xr:uid="{B6AC0489-6AC2-4576-A09F-F1638E9CBF8D}"/>
    <cellStyle name="Saída 3 2 3 9" xfId="37151" xr:uid="{E0E01ADD-D3D2-4CA8-B599-DFA872C1A5C8}"/>
    <cellStyle name="Saída 3 2 3 9 2" xfId="37152" xr:uid="{1BC303DD-D7AF-4D0C-B49B-E7C209911F38}"/>
    <cellStyle name="Saída 3 2 3 9 3" xfId="37153" xr:uid="{ACAFD23C-C92E-47CD-91EF-5481BCEA403F}"/>
    <cellStyle name="Saída 3 2 3 9 4" xfId="37154" xr:uid="{417AA695-EC86-4F9F-B569-267F13D22CB5}"/>
    <cellStyle name="Saída 3 2 3 9 5" xfId="37155" xr:uid="{F1FDE64A-774F-4447-AF0B-A4AE208B973B}"/>
    <cellStyle name="Saída 3 2 4" xfId="932" xr:uid="{0CF83848-38C1-48C8-8B03-74F905943701}"/>
    <cellStyle name="Saída 3 2 4 10" xfId="37156" xr:uid="{B5A1EA8D-3114-4676-B4B9-380753835634}"/>
    <cellStyle name="Saída 3 2 4 11" xfId="37157" xr:uid="{7F15E7FF-578E-4CB4-BC02-8C8E80F7BBB5}"/>
    <cellStyle name="Saída 3 2 4 12" xfId="37158" xr:uid="{8ED76315-8559-49FF-9CBE-56B326C95F31}"/>
    <cellStyle name="Saída 3 2 4 13" xfId="37159" xr:uid="{8978D193-091F-4120-8E69-E80FFEA20458}"/>
    <cellStyle name="Saída 3 2 4 14" xfId="37160" xr:uid="{3A818E2F-1218-43E6-9238-BD28D61BB055}"/>
    <cellStyle name="Saída 3 2 4 15" xfId="37161" xr:uid="{C3F95CC1-3CCC-4733-82D4-B20DA3E7B33B}"/>
    <cellStyle name="Saída 3 2 4 2" xfId="37162" xr:uid="{F9CC5860-B892-4449-9050-18703F178FD7}"/>
    <cellStyle name="Saída 3 2 4 2 10" xfId="37163" xr:uid="{FD21C2B0-7A8C-4BE0-8175-42D1A4C2A03C}"/>
    <cellStyle name="Saída 3 2 4 2 11" xfId="37164" xr:uid="{3A58A100-C748-4CA4-9D5B-277E1929FDCB}"/>
    <cellStyle name="Saída 3 2 4 2 2" xfId="37165" xr:uid="{F970EB66-4148-4B9B-810C-A7C8130BED99}"/>
    <cellStyle name="Saída 3 2 4 2 2 2" xfId="37166" xr:uid="{69393950-2439-4EC2-8D27-9F3917B2FCE1}"/>
    <cellStyle name="Saída 3 2 4 2 2 3" xfId="37167" xr:uid="{D75F8FA5-DE8E-49D9-91A7-666008C4EBFB}"/>
    <cellStyle name="Saída 3 2 4 2 2 4" xfId="37168" xr:uid="{02B1DE6A-01F5-43CB-917B-02353BFB9282}"/>
    <cellStyle name="Saída 3 2 4 2 2 5" xfId="37169" xr:uid="{993A0D47-EFF0-407E-A9A0-F79CF22334CC}"/>
    <cellStyle name="Saída 3 2 4 2 3" xfId="37170" xr:uid="{FB233D29-67DC-497D-BA28-39F14F9A44A2}"/>
    <cellStyle name="Saída 3 2 4 2 3 2" xfId="37171" xr:uid="{1B0AD491-AA4C-4CA6-9141-2ABD2CC0DF56}"/>
    <cellStyle name="Saída 3 2 4 2 3 3" xfId="37172" xr:uid="{6DBD6ED7-56E4-49E5-B407-89D121669E4B}"/>
    <cellStyle name="Saída 3 2 4 2 3 4" xfId="37173" xr:uid="{E57E70F3-C63B-4523-9255-02DC54F6F946}"/>
    <cellStyle name="Saída 3 2 4 2 3 5" xfId="37174" xr:uid="{C945BA4F-5A5A-44DD-AF14-0B471E004011}"/>
    <cellStyle name="Saída 3 2 4 2 4" xfId="37175" xr:uid="{D01383A8-3DA2-4114-899F-450E1F43740A}"/>
    <cellStyle name="Saída 3 2 4 2 4 2" xfId="37176" xr:uid="{37A70929-72EE-4A0E-ADAE-620F63EB9D5D}"/>
    <cellStyle name="Saída 3 2 4 2 4 3" xfId="37177" xr:uid="{4E21CE8D-6698-4AD5-B4BF-655219280861}"/>
    <cellStyle name="Saída 3 2 4 2 4 4" xfId="37178" xr:uid="{365C09A0-0AAB-45D3-9015-3D2585D1A94C}"/>
    <cellStyle name="Saída 3 2 4 2 4 5" xfId="37179" xr:uid="{E6C17761-DF50-4066-99D6-A7AE14B10C62}"/>
    <cellStyle name="Saída 3 2 4 2 5" xfId="37180" xr:uid="{FFF1335F-3CDC-4ACA-AC44-A71CA720601C}"/>
    <cellStyle name="Saída 3 2 4 2 5 2" xfId="37181" xr:uid="{D5EDF3AF-C881-4F08-A69D-BF0E2C2E72BC}"/>
    <cellStyle name="Saída 3 2 4 2 5 3" xfId="37182" xr:uid="{C4234457-B150-43D2-8CA9-CB4DF0902ED0}"/>
    <cellStyle name="Saída 3 2 4 2 5 4" xfId="37183" xr:uid="{EBA43286-CAB4-45CB-870E-C2980BD78C1B}"/>
    <cellStyle name="Saída 3 2 4 2 5 5" xfId="37184" xr:uid="{2A097318-ABA3-4118-BBA7-8193C91C6E6B}"/>
    <cellStyle name="Saída 3 2 4 2 6" xfId="37185" xr:uid="{56A0153B-4182-492B-BD32-0FCC529DC583}"/>
    <cellStyle name="Saída 3 2 4 2 6 2" xfId="37186" xr:uid="{FB506DFC-2919-4054-B75D-510E7E0B2F43}"/>
    <cellStyle name="Saída 3 2 4 2 6 3" xfId="37187" xr:uid="{569279C7-B1A8-452B-8AF5-E4FF7B7FA224}"/>
    <cellStyle name="Saída 3 2 4 2 6 4" xfId="37188" xr:uid="{0A0C7614-8209-4187-B727-165A83EEBDBC}"/>
    <cellStyle name="Saída 3 2 4 2 6 5" xfId="37189" xr:uid="{33AA0AE1-C914-4A22-8CCC-F5D85D68274D}"/>
    <cellStyle name="Saída 3 2 4 2 7" xfId="37190" xr:uid="{1211D55A-6A2C-4965-A782-CE10E8EEB826}"/>
    <cellStyle name="Saída 3 2 4 2 8" xfId="37191" xr:uid="{364FB29C-8058-4A18-9C92-3F2FDF29A1F4}"/>
    <cellStyle name="Saída 3 2 4 2 9" xfId="37192" xr:uid="{D7D4D4F0-F374-4C45-A9B4-01306FE20DE9}"/>
    <cellStyle name="Saída 3 2 4 3" xfId="37193" xr:uid="{511A9FA5-CD66-4AFB-9462-26FB08F57800}"/>
    <cellStyle name="Saída 3 2 4 3 10" xfId="37194" xr:uid="{4C3E891E-5876-4D38-BD9E-E1B7A0517933}"/>
    <cellStyle name="Saída 3 2 4 3 11" xfId="37195" xr:uid="{B6809ECF-EBF7-4A9C-AB29-39957C2679CA}"/>
    <cellStyle name="Saída 3 2 4 3 2" xfId="37196" xr:uid="{AF9410E8-0B64-4BBC-B2E8-8DB210AC815F}"/>
    <cellStyle name="Saída 3 2 4 3 2 2" xfId="37197" xr:uid="{B17B9083-50AE-44F7-AA8D-980151A08A7B}"/>
    <cellStyle name="Saída 3 2 4 3 2 3" xfId="37198" xr:uid="{F258191F-9BCF-4F90-8360-26244ACFF023}"/>
    <cellStyle name="Saída 3 2 4 3 2 4" xfId="37199" xr:uid="{E9841237-CE49-4905-8AE9-CFFAC0B55C47}"/>
    <cellStyle name="Saída 3 2 4 3 2 5" xfId="37200" xr:uid="{EA655823-50D6-4AD7-85DB-411255A7EFF9}"/>
    <cellStyle name="Saída 3 2 4 3 3" xfId="37201" xr:uid="{30860C92-C914-4E73-BB6D-E098D389EA05}"/>
    <cellStyle name="Saída 3 2 4 3 3 2" xfId="37202" xr:uid="{B703B42A-D6F1-4006-8193-FD9751B30B88}"/>
    <cellStyle name="Saída 3 2 4 3 3 3" xfId="37203" xr:uid="{04D77FF6-0623-4D1A-81C6-FAF38EF40B52}"/>
    <cellStyle name="Saída 3 2 4 3 3 4" xfId="37204" xr:uid="{79EFD0F2-3002-45D2-82CB-E6820C0BBB6A}"/>
    <cellStyle name="Saída 3 2 4 3 3 5" xfId="37205" xr:uid="{AEFBCA2A-DBF2-4605-862E-ABF0FB16ED9E}"/>
    <cellStyle name="Saída 3 2 4 3 4" xfId="37206" xr:uid="{521803A1-E210-4EDE-9747-CB3462AB0BEB}"/>
    <cellStyle name="Saída 3 2 4 3 4 2" xfId="37207" xr:uid="{B00093FE-CDF9-4D64-B238-87205A46021D}"/>
    <cellStyle name="Saída 3 2 4 3 4 3" xfId="37208" xr:uid="{5105AC11-7B9E-499B-8A60-F464B7A7D630}"/>
    <cellStyle name="Saída 3 2 4 3 4 4" xfId="37209" xr:uid="{B7BB021D-F5D0-4FCC-B858-D3E0EEA2D745}"/>
    <cellStyle name="Saída 3 2 4 3 4 5" xfId="37210" xr:uid="{72D5D8B5-ADCD-4FA7-9CEE-ABC35E9503AB}"/>
    <cellStyle name="Saída 3 2 4 3 5" xfId="37211" xr:uid="{2837E54E-BE6B-4973-8A87-A3CBCD1917CD}"/>
    <cellStyle name="Saída 3 2 4 3 5 2" xfId="37212" xr:uid="{EDB798CC-6AAB-41DE-B3B5-157C6406723B}"/>
    <cellStyle name="Saída 3 2 4 3 5 3" xfId="37213" xr:uid="{60498909-91C0-470E-9492-A8810B9328B0}"/>
    <cellStyle name="Saída 3 2 4 3 5 4" xfId="37214" xr:uid="{7E851C89-B206-4F42-B2D9-540A0ED267F1}"/>
    <cellStyle name="Saída 3 2 4 3 5 5" xfId="37215" xr:uid="{395561EE-64CE-4D97-AB5F-DC4B28771455}"/>
    <cellStyle name="Saída 3 2 4 3 6" xfId="37216" xr:uid="{21B14EA0-4745-4746-B80D-30D01DF87F47}"/>
    <cellStyle name="Saída 3 2 4 3 6 2" xfId="37217" xr:uid="{4C3F56E5-8BD9-4B31-9BE1-CCCFCCEAC95A}"/>
    <cellStyle name="Saída 3 2 4 3 6 3" xfId="37218" xr:uid="{347B96FB-8E13-4DB6-BEEB-CBCD40ABC806}"/>
    <cellStyle name="Saída 3 2 4 3 6 4" xfId="37219" xr:uid="{2BACFE52-4470-4C2D-B5A2-2348CEB40FEB}"/>
    <cellStyle name="Saída 3 2 4 3 6 5" xfId="37220" xr:uid="{DE94929D-5FAC-4B3C-90BF-16CACBAEFD2B}"/>
    <cellStyle name="Saída 3 2 4 3 7" xfId="37221" xr:uid="{A482D28B-81EE-4E2A-A493-27F3179CC4E7}"/>
    <cellStyle name="Saída 3 2 4 3 8" xfId="37222" xr:uid="{2C23E322-E0C1-4CA6-8FFE-5690A89DD674}"/>
    <cellStyle name="Saída 3 2 4 3 9" xfId="37223" xr:uid="{B569E590-23EB-4E58-A728-D22C269B1AE1}"/>
    <cellStyle name="Saída 3 2 4 4" xfId="37224" xr:uid="{5EF9BBC6-07A8-424C-97E3-6EF1EBAEC790}"/>
    <cellStyle name="Saída 3 2 4 4 2" xfId="37225" xr:uid="{DEF21905-2D6A-440D-9B1B-49215653FF78}"/>
    <cellStyle name="Saída 3 2 4 4 3" xfId="37226" xr:uid="{C2CAA73C-D96C-4A95-BFD4-9C4C1A0F2EC8}"/>
    <cellStyle name="Saída 3 2 4 4 4" xfId="37227" xr:uid="{D4F3B457-D669-497D-A969-3872D7BD2FCA}"/>
    <cellStyle name="Saída 3 2 4 4 5" xfId="37228" xr:uid="{7DF1F554-9A85-4715-A794-BE8491A3F1DA}"/>
    <cellStyle name="Saída 3 2 4 5" xfId="37229" xr:uid="{0558AB25-8A31-431A-B833-C8101B1885CF}"/>
    <cellStyle name="Saída 3 2 4 5 2" xfId="37230" xr:uid="{7D5053A1-61C5-4954-BE6D-A5221F92B680}"/>
    <cellStyle name="Saída 3 2 4 5 3" xfId="37231" xr:uid="{B3461F9E-0171-411B-A54F-40C4A206E5D6}"/>
    <cellStyle name="Saída 3 2 4 5 4" xfId="37232" xr:uid="{BAA6BAD0-D24C-46FD-98C4-5F83B3EDF982}"/>
    <cellStyle name="Saída 3 2 4 5 5" xfId="37233" xr:uid="{12466038-50E0-45FA-A3E1-4EEF544C1D86}"/>
    <cellStyle name="Saída 3 2 4 6" xfId="37234" xr:uid="{69EA1051-9D5B-4C28-B0C5-35BBD080F39D}"/>
    <cellStyle name="Saída 3 2 4 6 2" xfId="37235" xr:uid="{0427AEF1-B46C-48EA-BA55-1598ADD8D227}"/>
    <cellStyle name="Saída 3 2 4 6 3" xfId="37236" xr:uid="{981EB4C0-7094-41DD-A7CF-9ED24565ADA1}"/>
    <cellStyle name="Saída 3 2 4 6 4" xfId="37237" xr:uid="{CAA36566-A9E6-4F68-A058-1C54873C3F2D}"/>
    <cellStyle name="Saída 3 2 4 6 5" xfId="37238" xr:uid="{AA9F3561-C78D-465C-BE54-3F9E4AF1E375}"/>
    <cellStyle name="Saída 3 2 4 7" xfId="37239" xr:uid="{EE0C3422-2C92-4CC2-A5AA-72911A00F291}"/>
    <cellStyle name="Saída 3 2 4 7 2" xfId="37240" xr:uid="{F6DA8A78-0B03-4633-9D18-0D05807CF727}"/>
    <cellStyle name="Saída 3 2 4 7 3" xfId="37241" xr:uid="{D5C4B09C-B82C-4730-8989-96152855248A}"/>
    <cellStyle name="Saída 3 2 4 7 4" xfId="37242" xr:uid="{3BBF643D-E70A-475D-B4A4-6B66CBEA0624}"/>
    <cellStyle name="Saída 3 2 4 7 5" xfId="37243" xr:uid="{752FD5E6-FB64-43A3-AE0D-FCA5A7CAEBC0}"/>
    <cellStyle name="Saída 3 2 4 8" xfId="37244" xr:uid="{3FB0BBE4-10D3-401D-A8A2-C40B5538CC4C}"/>
    <cellStyle name="Saída 3 2 4 8 2" xfId="37245" xr:uid="{EC1A6D5A-7879-4194-B1F7-A3A2D3C69EF6}"/>
    <cellStyle name="Saída 3 2 4 8 3" xfId="37246" xr:uid="{C7596EA2-A848-49DD-A0D1-98EE75D487D4}"/>
    <cellStyle name="Saída 3 2 4 8 4" xfId="37247" xr:uid="{F960AE99-339B-4E3A-9D26-ED7735D0CA96}"/>
    <cellStyle name="Saída 3 2 4 8 5" xfId="37248" xr:uid="{FB40141A-64B7-4D37-80C1-3AACD2B6A77F}"/>
    <cellStyle name="Saída 3 2 4 9" xfId="37249" xr:uid="{7B107BD7-8625-4544-8917-C99FF7530F03}"/>
    <cellStyle name="Saída 3 2 5" xfId="37250" xr:uid="{31B50472-39D3-44D7-8C10-F2D089395FB4}"/>
    <cellStyle name="Saída 3 2 5 10" xfId="37251" xr:uid="{345AF52B-01DA-4A10-9EF8-0F4E139087A2}"/>
    <cellStyle name="Saída 3 2 5 11" xfId="37252" xr:uid="{B7E63AC5-221F-4C69-A41B-FE9556754EEB}"/>
    <cellStyle name="Saída 3 2 5 2" xfId="37253" xr:uid="{76FCD281-543E-49E1-A972-FFE9BC8F2789}"/>
    <cellStyle name="Saída 3 2 5 2 2" xfId="37254" xr:uid="{97E6E95E-0A35-431A-BB1F-9A92BA4906EB}"/>
    <cellStyle name="Saída 3 2 5 2 3" xfId="37255" xr:uid="{46F5203B-2E6B-4A10-B9E3-E66C123E1F92}"/>
    <cellStyle name="Saída 3 2 5 2 4" xfId="37256" xr:uid="{6DC6FE15-A765-4AAF-A1E2-AE50C3755334}"/>
    <cellStyle name="Saída 3 2 5 2 5" xfId="37257" xr:uid="{45F6DE09-B384-40A1-99FA-35E14CCEC24A}"/>
    <cellStyle name="Saída 3 2 5 3" xfId="37258" xr:uid="{517C849D-3D89-4E82-B418-B9B6B3F3A80B}"/>
    <cellStyle name="Saída 3 2 5 3 2" xfId="37259" xr:uid="{D18DDF17-FECC-456C-A2A5-27BE15521497}"/>
    <cellStyle name="Saída 3 2 5 3 3" xfId="37260" xr:uid="{8DD15425-0154-408F-B303-F30B86CE95B6}"/>
    <cellStyle name="Saída 3 2 5 3 4" xfId="37261" xr:uid="{E2D1F1C6-5DD5-4DB5-B82A-7C99D0960F3C}"/>
    <cellStyle name="Saída 3 2 5 3 5" xfId="37262" xr:uid="{27A20CF1-964D-41F5-B7D8-E3D9A35CF95A}"/>
    <cellStyle name="Saída 3 2 5 4" xfId="37263" xr:uid="{28B91EA4-AF2D-4720-9EBE-9E5822B251D5}"/>
    <cellStyle name="Saída 3 2 5 4 2" xfId="37264" xr:uid="{97EE9124-72D8-4B69-80F0-E2F0FCAA0305}"/>
    <cellStyle name="Saída 3 2 5 4 3" xfId="37265" xr:uid="{532F91B9-23E6-44E7-9A42-DE3B0C3C2FFA}"/>
    <cellStyle name="Saída 3 2 5 4 4" xfId="37266" xr:uid="{034F26F6-6F2E-4AAE-BA97-2B40CCB9F379}"/>
    <cellStyle name="Saída 3 2 5 4 5" xfId="37267" xr:uid="{064666ED-E9F1-4164-BC3A-3D39B2DDC2BB}"/>
    <cellStyle name="Saída 3 2 5 5" xfId="37268" xr:uid="{14126E87-A700-459C-8C02-52F5D8D85EFB}"/>
    <cellStyle name="Saída 3 2 5 5 2" xfId="37269" xr:uid="{43065CA3-B0C7-4B79-B637-18E59847C7DA}"/>
    <cellStyle name="Saída 3 2 5 5 3" xfId="37270" xr:uid="{17BA71C8-8BA1-481C-8400-16003354A8B7}"/>
    <cellStyle name="Saída 3 2 5 5 4" xfId="37271" xr:uid="{B05C4C8D-C3A7-4F2C-A0D2-5573FFBD6DC2}"/>
    <cellStyle name="Saída 3 2 5 5 5" xfId="37272" xr:uid="{F934936A-EAD4-404D-A508-DA793C8DCC6D}"/>
    <cellStyle name="Saída 3 2 5 6" xfId="37273" xr:uid="{FFB41479-D100-44E0-84A3-8D73E095E3CF}"/>
    <cellStyle name="Saída 3 2 5 6 2" xfId="37274" xr:uid="{CA7E552E-F71F-4237-9AC6-9C3C6ADCF03A}"/>
    <cellStyle name="Saída 3 2 5 6 3" xfId="37275" xr:uid="{9C695D1A-C4A2-4801-8FE4-D905E3749D00}"/>
    <cellStyle name="Saída 3 2 5 6 4" xfId="37276" xr:uid="{2956C066-86D1-482A-88F5-F3D51AC5B1EC}"/>
    <cellStyle name="Saída 3 2 5 6 5" xfId="37277" xr:uid="{AACD8B50-D28A-4F70-9E94-4662CED2A7F3}"/>
    <cellStyle name="Saída 3 2 5 7" xfId="37278" xr:uid="{551C2EB7-164F-4FE9-946E-15CEAAD064FF}"/>
    <cellStyle name="Saída 3 2 5 8" xfId="37279" xr:uid="{C33C7861-E768-4329-84AE-2BFC34CF0501}"/>
    <cellStyle name="Saída 3 2 5 9" xfId="37280" xr:uid="{E06ED710-F269-462D-AC45-60F6D6D59C6E}"/>
    <cellStyle name="Saída 3 2 6" xfId="37281" xr:uid="{D2B90549-61B0-4737-BFEB-C460D3E06B9B}"/>
    <cellStyle name="Saída 3 2 6 10" xfId="37282" xr:uid="{AE5561D9-8948-4A73-847A-5FCD84FEA19D}"/>
    <cellStyle name="Saída 3 2 6 11" xfId="37283" xr:uid="{7F6AB9E6-81A0-40F2-A8DC-61DF2BF33253}"/>
    <cellStyle name="Saída 3 2 6 2" xfId="37284" xr:uid="{0C922DD2-9CC3-4A85-BA60-48E97E5D881F}"/>
    <cellStyle name="Saída 3 2 6 2 2" xfId="37285" xr:uid="{8A2CCE4F-A736-4F3F-88F0-342BD57AB860}"/>
    <cellStyle name="Saída 3 2 6 2 3" xfId="37286" xr:uid="{5A72675F-DEBA-4729-BD44-E27300CDC92D}"/>
    <cellStyle name="Saída 3 2 6 2 4" xfId="37287" xr:uid="{3FE335C7-A7CE-4FE7-8E15-A9E2E84B9740}"/>
    <cellStyle name="Saída 3 2 6 2 5" xfId="37288" xr:uid="{DEB91F98-D26B-43B2-B126-639B747C91C4}"/>
    <cellStyle name="Saída 3 2 6 3" xfId="37289" xr:uid="{313DB0D7-429B-4F23-8C39-9095FC8B761D}"/>
    <cellStyle name="Saída 3 2 6 3 2" xfId="37290" xr:uid="{FE50BB3D-5F40-411D-A667-7E1760FA8DAE}"/>
    <cellStyle name="Saída 3 2 6 3 3" xfId="37291" xr:uid="{D7EF8783-58B2-47C2-B440-60946B02818F}"/>
    <cellStyle name="Saída 3 2 6 3 4" xfId="37292" xr:uid="{63A0663A-15B5-4016-A363-FEFE6A542D80}"/>
    <cellStyle name="Saída 3 2 6 3 5" xfId="37293" xr:uid="{E9ACF5BF-BCE3-4444-88FD-43950476506C}"/>
    <cellStyle name="Saída 3 2 6 4" xfId="37294" xr:uid="{4B64A90D-A8DF-41FA-B5FA-31CDB41FB39E}"/>
    <cellStyle name="Saída 3 2 6 4 2" xfId="37295" xr:uid="{4718E21F-FA41-4606-9C9B-92366A5F5E7F}"/>
    <cellStyle name="Saída 3 2 6 4 3" xfId="37296" xr:uid="{24B8E873-E946-4D0E-8323-A5ADBD75B499}"/>
    <cellStyle name="Saída 3 2 6 4 4" xfId="37297" xr:uid="{000DAEB0-6890-41AC-ABF0-230AFE2BA74D}"/>
    <cellStyle name="Saída 3 2 6 4 5" xfId="37298" xr:uid="{9CD35508-06D9-446A-A07D-A78D085AFEB4}"/>
    <cellStyle name="Saída 3 2 6 5" xfId="37299" xr:uid="{298E9668-0048-407A-B87D-BCAD05625807}"/>
    <cellStyle name="Saída 3 2 6 5 2" xfId="37300" xr:uid="{A848F5D3-5983-4091-99C2-81515F2B36BD}"/>
    <cellStyle name="Saída 3 2 6 5 3" xfId="37301" xr:uid="{30EEC731-853A-413D-BE76-FF97F4B88BE4}"/>
    <cellStyle name="Saída 3 2 6 5 4" xfId="37302" xr:uid="{D8167AD4-B3F3-4397-8A8B-6FD742FDC7A4}"/>
    <cellStyle name="Saída 3 2 6 5 5" xfId="37303" xr:uid="{A473CA3F-074C-4EC1-9159-FFCBC9BB312D}"/>
    <cellStyle name="Saída 3 2 6 6" xfId="37304" xr:uid="{002D740D-221D-4C8E-972A-C3E7401793C4}"/>
    <cellStyle name="Saída 3 2 6 6 2" xfId="37305" xr:uid="{9E4E4304-3885-4942-8CB7-FB150C1A6350}"/>
    <cellStyle name="Saída 3 2 6 6 3" xfId="37306" xr:uid="{E91ECD13-43F5-413C-8576-019A3885EECA}"/>
    <cellStyle name="Saída 3 2 6 6 4" xfId="37307" xr:uid="{F57B0394-04E7-4C24-9BA9-435800E6FAE9}"/>
    <cellStyle name="Saída 3 2 6 6 5" xfId="37308" xr:uid="{CD62DC0B-B50D-47EF-BB6C-5C5014E43829}"/>
    <cellStyle name="Saída 3 2 6 7" xfId="37309" xr:uid="{0CB8AC10-C12D-4134-BC95-B505FFD2832A}"/>
    <cellStyle name="Saída 3 2 6 8" xfId="37310" xr:uid="{FF208799-6876-4720-9376-29FA96D0EABF}"/>
    <cellStyle name="Saída 3 2 6 9" xfId="37311" xr:uid="{A11DDC58-52DA-4E30-B67C-3780D800D28D}"/>
    <cellStyle name="Saída 3 2 7" xfId="37312" xr:uid="{CCBD320C-93DD-41AA-AFE7-C9F57B87978A}"/>
    <cellStyle name="Saída 3 2 7 10" xfId="37313" xr:uid="{6970FC07-47B9-4FBA-8DE4-9E066F24F01D}"/>
    <cellStyle name="Saída 3 2 7 11" xfId="37314" xr:uid="{39E0D9F9-4467-4936-8A27-ACEF37AFF182}"/>
    <cellStyle name="Saída 3 2 7 2" xfId="37315" xr:uid="{F1F16BA3-3077-411B-AF4F-9EC8E0FB96BD}"/>
    <cellStyle name="Saída 3 2 7 2 2" xfId="37316" xr:uid="{36A42D4A-9C5E-4BFB-B5D3-FFE09021775C}"/>
    <cellStyle name="Saída 3 2 7 2 3" xfId="37317" xr:uid="{A567E883-1A9E-4CEB-9480-7C403DC00757}"/>
    <cellStyle name="Saída 3 2 7 2 4" xfId="37318" xr:uid="{045049FF-D9AB-4B2E-A7E7-A2ED779E8422}"/>
    <cellStyle name="Saída 3 2 7 2 5" xfId="37319" xr:uid="{97C3668C-23B9-4F01-A40A-20FE41BF0B07}"/>
    <cellStyle name="Saída 3 2 7 3" xfId="37320" xr:uid="{4B3A76D4-540A-4D15-BE45-DE8E4E897B93}"/>
    <cellStyle name="Saída 3 2 7 3 2" xfId="37321" xr:uid="{A659BE0D-7A6D-488D-B001-F9B577270156}"/>
    <cellStyle name="Saída 3 2 7 3 3" xfId="37322" xr:uid="{E4395E11-B345-4D2D-8963-51847CA5DCA5}"/>
    <cellStyle name="Saída 3 2 7 3 4" xfId="37323" xr:uid="{B7883C0C-E3C4-463C-B839-3F67EDFB1BDD}"/>
    <cellStyle name="Saída 3 2 7 3 5" xfId="37324" xr:uid="{9340A349-C613-4B99-A512-88E34C6CD90A}"/>
    <cellStyle name="Saída 3 2 7 4" xfId="37325" xr:uid="{592451D6-3191-4D6B-949C-D740640D6A12}"/>
    <cellStyle name="Saída 3 2 7 4 2" xfId="37326" xr:uid="{823470BF-F395-4665-8C8F-0FCF4716E696}"/>
    <cellStyle name="Saída 3 2 7 4 3" xfId="37327" xr:uid="{B582095B-7AE0-47A1-B86E-AEB8044C3420}"/>
    <cellStyle name="Saída 3 2 7 4 4" xfId="37328" xr:uid="{17CC785A-DE8B-42D6-A8D9-A6F34A38D99A}"/>
    <cellStyle name="Saída 3 2 7 4 5" xfId="37329" xr:uid="{4D69D24D-5BA1-4E81-8ACE-15157C3FD443}"/>
    <cellStyle name="Saída 3 2 7 5" xfId="37330" xr:uid="{42AE8B44-6E3B-47A0-90F7-CD78C0D41674}"/>
    <cellStyle name="Saída 3 2 7 5 2" xfId="37331" xr:uid="{FCF702C8-EE5B-458A-A80F-28C2679F0133}"/>
    <cellStyle name="Saída 3 2 7 5 3" xfId="37332" xr:uid="{7EB6060F-B7BE-4D8B-91AE-4B508BAB7ADB}"/>
    <cellStyle name="Saída 3 2 7 5 4" xfId="37333" xr:uid="{CD00EAD0-3E9E-4590-840B-B90FA71FDA53}"/>
    <cellStyle name="Saída 3 2 7 5 5" xfId="37334" xr:uid="{19DEEC75-A0C6-46CF-8F87-D57AF64BD0C2}"/>
    <cellStyle name="Saída 3 2 7 6" xfId="37335" xr:uid="{0EE9F48F-B0B5-4BAA-A5E5-8BFA458FCC0B}"/>
    <cellStyle name="Saída 3 2 7 6 2" xfId="37336" xr:uid="{9B86AAFE-D1ED-4EC8-B6E7-F930421903E7}"/>
    <cellStyle name="Saída 3 2 7 6 3" xfId="37337" xr:uid="{47967F76-4F4E-4C5F-881A-00E75DB945C5}"/>
    <cellStyle name="Saída 3 2 7 6 4" xfId="37338" xr:uid="{9D8013D0-ACF8-471A-93A2-D27ADB50BB96}"/>
    <cellStyle name="Saída 3 2 7 6 5" xfId="37339" xr:uid="{AB516773-1FA0-4F51-80AA-FC9E822D7559}"/>
    <cellStyle name="Saída 3 2 7 7" xfId="37340" xr:uid="{04FE5054-87C8-4320-96FE-BD69FBAC7113}"/>
    <cellStyle name="Saída 3 2 7 8" xfId="37341" xr:uid="{F2D968F4-FF1B-4CAE-9AC0-625AC0EC7647}"/>
    <cellStyle name="Saída 3 2 7 9" xfId="37342" xr:uid="{065414CA-E6FE-4E5C-99DA-D36E98CAA5C4}"/>
    <cellStyle name="Saída 3 2 8" xfId="37343" xr:uid="{B9F8EB6F-D7C9-4F43-B689-9D8125A8B730}"/>
    <cellStyle name="Saída 3 2 8 2" xfId="37344" xr:uid="{0ADAED29-7B3A-40C0-B82C-2EA6622CE1FF}"/>
    <cellStyle name="Saída 3 2 8 3" xfId="37345" xr:uid="{8A5E6512-7A4C-4A15-BC17-2101E14858B0}"/>
    <cellStyle name="Saída 3 2 8 4" xfId="37346" xr:uid="{595AFB1F-D07A-4E91-B4EA-EB414A91B897}"/>
    <cellStyle name="Saída 3 2 8 5" xfId="37347" xr:uid="{6532D1A8-8AAC-4CE6-907A-EE9266594DF8}"/>
    <cellStyle name="Saída 3 2 9" xfId="37348" xr:uid="{F82E4500-2688-4679-AB6A-6E8B404D97C0}"/>
    <cellStyle name="Saída 3 2 9 2" xfId="37349" xr:uid="{8BB091F8-5291-44CE-B931-C71C818384B4}"/>
    <cellStyle name="Saída 3 2 9 3" xfId="37350" xr:uid="{23E3623B-F5AF-4CB9-B44C-C4170514CA14}"/>
    <cellStyle name="Saída 3 2 9 4" xfId="37351" xr:uid="{68FE547B-ABCC-448E-9868-377DDF5358B2}"/>
    <cellStyle name="Saída 3 2 9 5" xfId="37352" xr:uid="{BA66F6CB-9C4E-4AA6-BF99-FCEDD04A318A}"/>
    <cellStyle name="Saída 3 3" xfId="714" xr:uid="{4674764E-CAAE-41E9-91B4-7A5389408B84}"/>
    <cellStyle name="Saída 3 3 10" xfId="37353" xr:uid="{8281F8ED-5B93-4341-838C-4AFE63A0C794}"/>
    <cellStyle name="Saída 3 3 10 2" xfId="37354" xr:uid="{CB3922FE-1E4C-4EDF-963B-D4860B0BABCD}"/>
    <cellStyle name="Saída 3 3 10 3" xfId="37355" xr:uid="{7E66F821-C400-4513-84A9-09E4687C58D2}"/>
    <cellStyle name="Saída 3 3 10 4" xfId="37356" xr:uid="{FBADB5A2-E30C-4F60-BC76-DEB28B3B45DA}"/>
    <cellStyle name="Saída 3 3 10 5" xfId="37357" xr:uid="{F4520366-2720-4AD7-BF4A-ABA91C2C09B9}"/>
    <cellStyle name="Saída 3 3 11" xfId="37358" xr:uid="{AE36829B-C845-4CFC-9A95-402D50BE7E1A}"/>
    <cellStyle name="Saída 3 3 12" xfId="37359" xr:uid="{BF06EF4F-59D2-43E5-9AFB-C9B541A849B3}"/>
    <cellStyle name="Saída 3 3 13" xfId="37360" xr:uid="{66D6FDBF-3178-49FE-9E50-BB649854D6C3}"/>
    <cellStyle name="Saída 3 3 14" xfId="37361" xr:uid="{933391C1-C326-4D19-A12B-41CF1EED544E}"/>
    <cellStyle name="Saída 3 3 15" xfId="37362" xr:uid="{2B883CBF-EAEC-4321-AC3A-DCFAF00ECF08}"/>
    <cellStyle name="Saída 3 3 16" xfId="37363" xr:uid="{3A95EE07-9BBF-41EC-8ED5-2F8008FDC3BA}"/>
    <cellStyle name="Saída 3 3 2" xfId="842" xr:uid="{B93B7E18-BF37-4643-9387-0082F50E96A9}"/>
    <cellStyle name="Saída 3 3 2 10" xfId="37364" xr:uid="{29DD2512-9858-42DC-9657-02EA4A1752DE}"/>
    <cellStyle name="Saída 3 3 2 11" xfId="37365" xr:uid="{CAE9CDB0-7874-4F40-8179-C2EB56337DF4}"/>
    <cellStyle name="Saída 3 3 2 12" xfId="37366" xr:uid="{AAC1DC41-F052-41AF-8815-1992CC0C3B9C}"/>
    <cellStyle name="Saída 3 3 2 13" xfId="37367" xr:uid="{3CDBA858-A89A-4FB0-B32F-83129AFAB162}"/>
    <cellStyle name="Saída 3 3 2 14" xfId="37368" xr:uid="{8924DD28-9414-4693-949F-78697A1AF1AC}"/>
    <cellStyle name="Saída 3 3 2 15" xfId="37369" xr:uid="{C20503B4-7DD7-4C0C-95DB-45DD4FFE7687}"/>
    <cellStyle name="Saída 3 3 2 2" xfId="1093" xr:uid="{7C82CABE-9E2D-4B9F-857D-4FDFDBEFA60A}"/>
    <cellStyle name="Saída 3 3 2 2 10" xfId="37370" xr:uid="{954D3A98-C120-4563-A479-55C9F4D57BD2}"/>
    <cellStyle name="Saída 3 3 2 2 11" xfId="37371" xr:uid="{78A1934E-7755-47CF-A410-37C4CB4E6CA9}"/>
    <cellStyle name="Saída 3 3 2 2 12" xfId="37372" xr:uid="{5D055F96-896F-47E6-9CBE-00CC060FCAE7}"/>
    <cellStyle name="Saída 3 3 2 2 13" xfId="37373" xr:uid="{C5A27C05-7599-420A-9488-69C860384835}"/>
    <cellStyle name="Saída 3 3 2 2 14" xfId="37374" xr:uid="{14CA6974-99A3-4664-BE97-E7369DC6361A}"/>
    <cellStyle name="Saída 3 3 2 2 15" xfId="37375" xr:uid="{11DE346D-8986-41F7-B26D-A56957373F1F}"/>
    <cellStyle name="Saída 3 3 2 2 2" xfId="37376" xr:uid="{092FE722-67FA-4A44-BCE5-60C6B9992730}"/>
    <cellStyle name="Saída 3 3 2 2 2 10" xfId="37377" xr:uid="{E64EF028-0DEE-4CA3-ACD9-F793A654C71E}"/>
    <cellStyle name="Saída 3 3 2 2 2 11" xfId="37378" xr:uid="{5CA35D3C-1C3A-44AE-858E-77C6A1046A97}"/>
    <cellStyle name="Saída 3 3 2 2 2 2" xfId="37379" xr:uid="{FB9C3403-D9EF-40AA-9403-7CF20F0E66C8}"/>
    <cellStyle name="Saída 3 3 2 2 2 2 2" xfId="37380" xr:uid="{CBA76AF9-A334-46BB-A74C-FDAA0ADCECE2}"/>
    <cellStyle name="Saída 3 3 2 2 2 2 3" xfId="37381" xr:uid="{F4516A2C-B90C-4A4F-AA69-D4D322F2FD4F}"/>
    <cellStyle name="Saída 3 3 2 2 2 2 4" xfId="37382" xr:uid="{C114DC53-D7B8-4C80-9EF1-17DD39202F6C}"/>
    <cellStyle name="Saída 3 3 2 2 2 2 5" xfId="37383" xr:uid="{CBF04F8D-727C-47C3-8995-C32FB381BA47}"/>
    <cellStyle name="Saída 3 3 2 2 2 3" xfId="37384" xr:uid="{E0DE1074-53A1-4F90-86F2-CC81C089C7B4}"/>
    <cellStyle name="Saída 3 3 2 2 2 3 2" xfId="37385" xr:uid="{B12B6154-9D87-4FDC-A7A9-1755DBB1E852}"/>
    <cellStyle name="Saída 3 3 2 2 2 3 3" xfId="37386" xr:uid="{B90342CA-BD65-4685-8105-8ADFA20CCE69}"/>
    <cellStyle name="Saída 3 3 2 2 2 3 4" xfId="37387" xr:uid="{5D6BCE68-5986-4A9B-B4FD-707789569392}"/>
    <cellStyle name="Saída 3 3 2 2 2 3 5" xfId="37388" xr:uid="{B5F9E823-DFCE-49C7-B520-C9426875E766}"/>
    <cellStyle name="Saída 3 3 2 2 2 4" xfId="37389" xr:uid="{D414C8A2-3A3F-48F6-A522-E513FE6F6C40}"/>
    <cellStyle name="Saída 3 3 2 2 2 4 2" xfId="37390" xr:uid="{D5D791BC-6850-4919-BB6B-02BCC43005A6}"/>
    <cellStyle name="Saída 3 3 2 2 2 4 3" xfId="37391" xr:uid="{84072FD2-161A-42FE-B80F-B55B14AF938A}"/>
    <cellStyle name="Saída 3 3 2 2 2 4 4" xfId="37392" xr:uid="{5634B427-F74D-4339-8CB5-72F1000F3029}"/>
    <cellStyle name="Saída 3 3 2 2 2 4 5" xfId="37393" xr:uid="{42A2DFC3-39EA-4381-A0EA-7C737845287B}"/>
    <cellStyle name="Saída 3 3 2 2 2 5" xfId="37394" xr:uid="{448C7F5D-A87E-44E9-A5E9-4904D3D132F8}"/>
    <cellStyle name="Saída 3 3 2 2 2 5 2" xfId="37395" xr:uid="{552BD7E7-13E1-4FC3-AC58-0AF06FA63439}"/>
    <cellStyle name="Saída 3 3 2 2 2 5 3" xfId="37396" xr:uid="{3B0A151C-4B80-4971-A75B-07CD9724FF29}"/>
    <cellStyle name="Saída 3 3 2 2 2 5 4" xfId="37397" xr:uid="{D7E4DEA9-39C6-4FF1-A28D-12B9BD65C5D9}"/>
    <cellStyle name="Saída 3 3 2 2 2 5 5" xfId="37398" xr:uid="{086E2D42-FB82-4BC5-99CE-077E57E0D8F4}"/>
    <cellStyle name="Saída 3 3 2 2 2 6" xfId="37399" xr:uid="{D6243535-53F5-453F-8605-DFBB2FFABACD}"/>
    <cellStyle name="Saída 3 3 2 2 2 6 2" xfId="37400" xr:uid="{90A8E39B-DDFD-45C9-8C8D-369CAA48BB72}"/>
    <cellStyle name="Saída 3 3 2 2 2 6 3" xfId="37401" xr:uid="{50DAB986-EC7D-4912-910A-45585EDBE938}"/>
    <cellStyle name="Saída 3 3 2 2 2 6 4" xfId="37402" xr:uid="{06E4BB52-B06D-43E1-BDE4-2683BDE01FB5}"/>
    <cellStyle name="Saída 3 3 2 2 2 6 5" xfId="37403" xr:uid="{0F11869B-4E62-4EC2-B8D8-6F4E629C4116}"/>
    <cellStyle name="Saída 3 3 2 2 2 7" xfId="37404" xr:uid="{075D66C5-68A4-4BC1-A2F7-F9E3596B3DB6}"/>
    <cellStyle name="Saída 3 3 2 2 2 8" xfId="37405" xr:uid="{79359CCE-2C18-44BD-9FE9-295B7AD4AFD9}"/>
    <cellStyle name="Saída 3 3 2 2 2 9" xfId="37406" xr:uid="{980A0E3F-43DB-476B-833D-066E9A68EC3A}"/>
    <cellStyle name="Saída 3 3 2 2 3" xfId="37407" xr:uid="{40FA2E99-AEF6-4CB2-A2D8-B181BE2AD843}"/>
    <cellStyle name="Saída 3 3 2 2 3 10" xfId="37408" xr:uid="{61E31814-6A5E-4CB2-B3FB-831C571FBF84}"/>
    <cellStyle name="Saída 3 3 2 2 3 11" xfId="37409" xr:uid="{068D6873-544E-4E1A-8254-C7AEC6870055}"/>
    <cellStyle name="Saída 3 3 2 2 3 2" xfId="37410" xr:uid="{B96DD194-847A-42D5-954B-342139BE0128}"/>
    <cellStyle name="Saída 3 3 2 2 3 2 2" xfId="37411" xr:uid="{F5A53B24-35B6-4CF2-91E7-849E3376313C}"/>
    <cellStyle name="Saída 3 3 2 2 3 2 3" xfId="37412" xr:uid="{C29AC554-7ED4-4902-88D7-D7A64888F072}"/>
    <cellStyle name="Saída 3 3 2 2 3 2 4" xfId="37413" xr:uid="{E01222DE-AD51-4E05-ABAC-38314B789D63}"/>
    <cellStyle name="Saída 3 3 2 2 3 2 5" xfId="37414" xr:uid="{F6764701-95FD-4A93-8A7D-EA6C5EB08CE3}"/>
    <cellStyle name="Saída 3 3 2 2 3 3" xfId="37415" xr:uid="{25736E87-34EB-4341-8B2F-778081DD0B02}"/>
    <cellStyle name="Saída 3 3 2 2 3 3 2" xfId="37416" xr:uid="{37696439-9AAB-4452-869A-65A7B6005F64}"/>
    <cellStyle name="Saída 3 3 2 2 3 3 3" xfId="37417" xr:uid="{3955A1F6-FB26-4396-BE74-B978C785D14A}"/>
    <cellStyle name="Saída 3 3 2 2 3 3 4" xfId="37418" xr:uid="{119858F2-E2BA-46AD-8E4E-C972E87A8D00}"/>
    <cellStyle name="Saída 3 3 2 2 3 3 5" xfId="37419" xr:uid="{6870E757-7A83-46FD-A22F-6AD4D9CB2654}"/>
    <cellStyle name="Saída 3 3 2 2 3 4" xfId="37420" xr:uid="{069F8408-1EF1-4916-B433-1CF99FB0D9E6}"/>
    <cellStyle name="Saída 3 3 2 2 3 4 2" xfId="37421" xr:uid="{0892AAB4-F7CE-42C0-9D9F-0F3084A547F5}"/>
    <cellStyle name="Saída 3 3 2 2 3 4 3" xfId="37422" xr:uid="{F7B0AFB9-180B-473D-8614-F13A236284FC}"/>
    <cellStyle name="Saída 3 3 2 2 3 4 4" xfId="37423" xr:uid="{C5DB8E8B-7294-4237-A1DD-D3B5DAA60603}"/>
    <cellStyle name="Saída 3 3 2 2 3 4 5" xfId="37424" xr:uid="{44AD5C6C-417B-4329-8B0C-5537EA89AB28}"/>
    <cellStyle name="Saída 3 3 2 2 3 5" xfId="37425" xr:uid="{626F8261-09E8-451E-877F-04526CC7C0C7}"/>
    <cellStyle name="Saída 3 3 2 2 3 5 2" xfId="37426" xr:uid="{7B16D839-0D99-472C-876C-CAE2F601D6E7}"/>
    <cellStyle name="Saída 3 3 2 2 3 5 3" xfId="37427" xr:uid="{515C1583-1C00-491F-B528-BC3333121ED0}"/>
    <cellStyle name="Saída 3 3 2 2 3 5 4" xfId="37428" xr:uid="{EE439C6D-22E4-459A-B8EB-C3CF8EC53D12}"/>
    <cellStyle name="Saída 3 3 2 2 3 5 5" xfId="37429" xr:uid="{24673348-2D73-4C26-8A83-F5909175718A}"/>
    <cellStyle name="Saída 3 3 2 2 3 6" xfId="37430" xr:uid="{3ACC17A8-13D0-4870-A116-3C0A7A7EC703}"/>
    <cellStyle name="Saída 3 3 2 2 3 6 2" xfId="37431" xr:uid="{948D69B9-4259-4675-99BB-C3ABCC8F06D4}"/>
    <cellStyle name="Saída 3 3 2 2 3 6 3" xfId="37432" xr:uid="{33F51C31-79A4-40E9-B29D-C9EF445B3AA2}"/>
    <cellStyle name="Saída 3 3 2 2 3 6 4" xfId="37433" xr:uid="{56008C3F-3045-4E8F-BD66-2039210CE756}"/>
    <cellStyle name="Saída 3 3 2 2 3 6 5" xfId="37434" xr:uid="{7420E025-7058-42D1-B670-F58237B589FC}"/>
    <cellStyle name="Saída 3 3 2 2 3 7" xfId="37435" xr:uid="{B7413BB9-58D5-4CFE-93F7-4E3692138DEE}"/>
    <cellStyle name="Saída 3 3 2 2 3 8" xfId="37436" xr:uid="{D87D1A9F-C991-478B-8ED1-85478702ACC3}"/>
    <cellStyle name="Saída 3 3 2 2 3 9" xfId="37437" xr:uid="{3A396944-1EE2-4303-9F86-F9AC5E741828}"/>
    <cellStyle name="Saída 3 3 2 2 4" xfId="37438" xr:uid="{DB168491-C19B-4509-933B-F2F41A44B34F}"/>
    <cellStyle name="Saída 3 3 2 2 4 2" xfId="37439" xr:uid="{190D4C98-D968-48A1-BCC7-E9477DAC7277}"/>
    <cellStyle name="Saída 3 3 2 2 4 3" xfId="37440" xr:uid="{316C6E3C-DBAB-4E4F-988D-20637860EAF4}"/>
    <cellStyle name="Saída 3 3 2 2 4 4" xfId="37441" xr:uid="{B704D09A-C362-4C6C-B298-B3A00CBCD88E}"/>
    <cellStyle name="Saída 3 3 2 2 4 5" xfId="37442" xr:uid="{D23BC8FA-0EE8-4413-8B69-5E0C558081C2}"/>
    <cellStyle name="Saída 3 3 2 2 5" xfId="37443" xr:uid="{19CCCB70-7455-4D6E-BD9E-6C1BED77EEEF}"/>
    <cellStyle name="Saída 3 3 2 2 5 2" xfId="37444" xr:uid="{0A87F99C-8DD3-43E2-BB10-14FBCDC47B7C}"/>
    <cellStyle name="Saída 3 3 2 2 5 3" xfId="37445" xr:uid="{BFED46C2-5172-44D1-8493-ACD8F9339E42}"/>
    <cellStyle name="Saída 3 3 2 2 5 4" xfId="37446" xr:uid="{F5E5B4E3-C611-4646-B62B-D3B029E3AF93}"/>
    <cellStyle name="Saída 3 3 2 2 5 5" xfId="37447" xr:uid="{7ADCAA07-2474-4F46-9A95-CBFA75B58890}"/>
    <cellStyle name="Saída 3 3 2 2 6" xfId="37448" xr:uid="{D34DB645-03B6-4C2A-A231-FCB6BD1D5400}"/>
    <cellStyle name="Saída 3 3 2 2 6 2" xfId="37449" xr:uid="{4EB1C2B5-9BB0-4617-B8BE-6C05C6272F22}"/>
    <cellStyle name="Saída 3 3 2 2 6 3" xfId="37450" xr:uid="{6B9E2331-2D03-4236-B172-371ACDA3E96F}"/>
    <cellStyle name="Saída 3 3 2 2 6 4" xfId="37451" xr:uid="{F1191726-3F7F-41D6-BECE-7F5FFAE5D822}"/>
    <cellStyle name="Saída 3 3 2 2 6 5" xfId="37452" xr:uid="{2CE8DE5B-92D1-4CA4-A373-14796D19621B}"/>
    <cellStyle name="Saída 3 3 2 2 7" xfId="37453" xr:uid="{E2DD3B36-D940-44D4-A938-9707BA2FD1D5}"/>
    <cellStyle name="Saída 3 3 2 2 7 2" xfId="37454" xr:uid="{2B392205-0F96-4619-98AD-96AA0AEDB59D}"/>
    <cellStyle name="Saída 3 3 2 2 7 3" xfId="37455" xr:uid="{0A62CBE9-7A76-424D-B83E-A64AB318C32A}"/>
    <cellStyle name="Saída 3 3 2 2 7 4" xfId="37456" xr:uid="{BF0B0DDA-E5AF-4A2E-990E-FBDAF06EBAEC}"/>
    <cellStyle name="Saída 3 3 2 2 7 5" xfId="37457" xr:uid="{AD8C0216-755E-49D2-9F5B-A1C7805C19E2}"/>
    <cellStyle name="Saída 3 3 2 2 8" xfId="37458" xr:uid="{6D4F433D-AE61-47F3-801E-0961769F9381}"/>
    <cellStyle name="Saída 3 3 2 2 8 2" xfId="37459" xr:uid="{DC45838B-D8F9-4D7A-9F5F-29E136BE3DAC}"/>
    <cellStyle name="Saída 3 3 2 2 8 3" xfId="37460" xr:uid="{CD2FADEE-6E46-4CD8-B160-D3C70200BBB5}"/>
    <cellStyle name="Saída 3 3 2 2 8 4" xfId="37461" xr:uid="{391F76B7-369A-4E2D-B317-006E6507BCB9}"/>
    <cellStyle name="Saída 3 3 2 2 8 5" xfId="37462" xr:uid="{81A2232E-ECA7-44CB-BB55-245D7965662A}"/>
    <cellStyle name="Saída 3 3 2 2 9" xfId="37463" xr:uid="{A500BB6D-7321-44DB-8FB7-76B54B9567D9}"/>
    <cellStyle name="Saída 3 3 2 3" xfId="37464" xr:uid="{7C20C227-2A0F-48D3-83CB-1EB42D7BD3B8}"/>
    <cellStyle name="Saída 3 3 2 3 10" xfId="37465" xr:uid="{2DA73B0B-87DC-476D-9E9A-B4F2932225A3}"/>
    <cellStyle name="Saída 3 3 2 3 11" xfId="37466" xr:uid="{B5F50E4B-8271-4200-9D14-493EFA510E8C}"/>
    <cellStyle name="Saída 3 3 2 3 2" xfId="37467" xr:uid="{EE9BDD47-35C8-452C-B064-B5BDDD418014}"/>
    <cellStyle name="Saída 3 3 2 3 2 2" xfId="37468" xr:uid="{C34DAA80-A0C8-4B4B-A56D-46F7191BD46A}"/>
    <cellStyle name="Saída 3 3 2 3 2 3" xfId="37469" xr:uid="{3311E579-DFCE-49D7-AAC5-0C192E2FE003}"/>
    <cellStyle name="Saída 3 3 2 3 2 4" xfId="37470" xr:uid="{F9C692AE-00B0-480A-8B4A-727E22E08640}"/>
    <cellStyle name="Saída 3 3 2 3 2 5" xfId="37471" xr:uid="{0D602017-A066-44E9-AC8A-EA7BF3050485}"/>
    <cellStyle name="Saída 3 3 2 3 3" xfId="37472" xr:uid="{EC7CDAA6-0210-4508-9C04-80BFDC5C4AD1}"/>
    <cellStyle name="Saída 3 3 2 3 3 2" xfId="37473" xr:uid="{E984C7D3-A83D-4804-8560-0F77374B928C}"/>
    <cellStyle name="Saída 3 3 2 3 3 3" xfId="37474" xr:uid="{812B48CA-2D2C-4E75-90C2-7A8B9972017F}"/>
    <cellStyle name="Saída 3 3 2 3 3 4" xfId="37475" xr:uid="{301D40A6-F697-44DD-A72C-4A2C7EC3F654}"/>
    <cellStyle name="Saída 3 3 2 3 3 5" xfId="37476" xr:uid="{C609E8C6-1382-4CBF-B4D3-5C1D354B50C1}"/>
    <cellStyle name="Saída 3 3 2 3 4" xfId="37477" xr:uid="{AF16CEF5-9648-4465-9E68-EC59D08E16CD}"/>
    <cellStyle name="Saída 3 3 2 3 4 2" xfId="37478" xr:uid="{67B2281B-7B16-4600-A9F9-FA918B6B2D78}"/>
    <cellStyle name="Saída 3 3 2 3 4 3" xfId="37479" xr:uid="{46A76320-A6BC-48E3-B67A-39351862EC89}"/>
    <cellStyle name="Saída 3 3 2 3 4 4" xfId="37480" xr:uid="{98F54574-E832-46F1-B6AD-090890E8B236}"/>
    <cellStyle name="Saída 3 3 2 3 4 5" xfId="37481" xr:uid="{75258020-647C-461E-88CF-778061C70F2E}"/>
    <cellStyle name="Saída 3 3 2 3 5" xfId="37482" xr:uid="{73FEF5CC-8D3F-4FB2-B74C-F3937AF93E18}"/>
    <cellStyle name="Saída 3 3 2 3 5 2" xfId="37483" xr:uid="{A14EDD96-6505-4A43-ADD9-5E922977C9C3}"/>
    <cellStyle name="Saída 3 3 2 3 5 3" xfId="37484" xr:uid="{52EF39BD-B5AE-4347-B6DD-450A53D80ED5}"/>
    <cellStyle name="Saída 3 3 2 3 5 4" xfId="37485" xr:uid="{52C96A3C-1B8E-4A7F-A79F-1A1F91F94FC2}"/>
    <cellStyle name="Saída 3 3 2 3 5 5" xfId="37486" xr:uid="{12D6A263-6AEE-4373-8B84-2EE8A2744A67}"/>
    <cellStyle name="Saída 3 3 2 3 6" xfId="37487" xr:uid="{C49E159C-04DE-4699-B6C8-6FA0BC483354}"/>
    <cellStyle name="Saída 3 3 2 3 6 2" xfId="37488" xr:uid="{B080A3CE-F332-42BF-BE1B-B3C32B57096D}"/>
    <cellStyle name="Saída 3 3 2 3 6 3" xfId="37489" xr:uid="{0553795B-1A26-4932-95AB-37AD8C6BEE43}"/>
    <cellStyle name="Saída 3 3 2 3 6 4" xfId="37490" xr:uid="{61AE3889-18E2-4C6D-9812-E1A308D33383}"/>
    <cellStyle name="Saída 3 3 2 3 6 5" xfId="37491" xr:uid="{08759F73-9B18-4FDB-A154-E7AE71ECBF7D}"/>
    <cellStyle name="Saída 3 3 2 3 7" xfId="37492" xr:uid="{41FE166A-CDAB-460C-A858-6EC9E77601D2}"/>
    <cellStyle name="Saída 3 3 2 3 8" xfId="37493" xr:uid="{27F52408-F3D8-4329-98DF-07E5EA9FD0DB}"/>
    <cellStyle name="Saída 3 3 2 3 9" xfId="37494" xr:uid="{583040AE-33CC-4F46-BC91-7B76433DCBE3}"/>
    <cellStyle name="Saída 3 3 2 4" xfId="37495" xr:uid="{BE463E5D-D01B-44E3-8A9A-59652E3B297A}"/>
    <cellStyle name="Saída 3 3 2 4 10" xfId="37496" xr:uid="{3D12CDA6-D80E-4894-B5AE-05D0F82FD3E4}"/>
    <cellStyle name="Saída 3 3 2 4 11" xfId="37497" xr:uid="{93106FE5-54B0-4E2C-86D4-495EC88D7B05}"/>
    <cellStyle name="Saída 3 3 2 4 2" xfId="37498" xr:uid="{D3871B3E-0C8B-422E-A1F8-C1D8FCA5DBDB}"/>
    <cellStyle name="Saída 3 3 2 4 2 2" xfId="37499" xr:uid="{A97D0EC9-CE94-48CB-8E5C-0340B4C51621}"/>
    <cellStyle name="Saída 3 3 2 4 2 3" xfId="37500" xr:uid="{2FC05E2B-4AF6-444F-8AAF-8831AC540E18}"/>
    <cellStyle name="Saída 3 3 2 4 2 4" xfId="37501" xr:uid="{0F1BE004-E89A-4EE5-9423-A6FA5A2D4FBC}"/>
    <cellStyle name="Saída 3 3 2 4 2 5" xfId="37502" xr:uid="{B4AF7FB3-2E9B-4EDE-9692-160A715165AE}"/>
    <cellStyle name="Saída 3 3 2 4 3" xfId="37503" xr:uid="{39FB8E1C-C899-4E19-9663-00F053B8296F}"/>
    <cellStyle name="Saída 3 3 2 4 3 2" xfId="37504" xr:uid="{6AFC535E-733D-4BE0-B1CC-09D424510437}"/>
    <cellStyle name="Saída 3 3 2 4 3 3" xfId="37505" xr:uid="{4B184477-90AB-43F2-9001-4E1248621B29}"/>
    <cellStyle name="Saída 3 3 2 4 3 4" xfId="37506" xr:uid="{C715EDCE-115F-4865-9EBA-0E87C05EC723}"/>
    <cellStyle name="Saída 3 3 2 4 3 5" xfId="37507" xr:uid="{BD01D9AD-1F8F-490C-BCBE-729DDED033BF}"/>
    <cellStyle name="Saída 3 3 2 4 4" xfId="37508" xr:uid="{11569F6F-136B-48C0-BCAF-1C7DA90D57F1}"/>
    <cellStyle name="Saída 3 3 2 4 4 2" xfId="37509" xr:uid="{94AD3134-50D5-47C0-8ADD-DF72D2E36336}"/>
    <cellStyle name="Saída 3 3 2 4 4 3" xfId="37510" xr:uid="{FBDAEB3A-D07E-4789-8247-AF95EAFD3733}"/>
    <cellStyle name="Saída 3 3 2 4 4 4" xfId="37511" xr:uid="{EF2BF351-DEDB-4626-B158-340BD8561750}"/>
    <cellStyle name="Saída 3 3 2 4 4 5" xfId="37512" xr:uid="{8515C59B-106A-4680-9769-DB8D850F8994}"/>
    <cellStyle name="Saída 3 3 2 4 5" xfId="37513" xr:uid="{DA816BA9-576C-4378-9CFD-D701EA462EB1}"/>
    <cellStyle name="Saída 3 3 2 4 5 2" xfId="37514" xr:uid="{14B5153B-8DD0-4B4F-9B92-C82DDACFE483}"/>
    <cellStyle name="Saída 3 3 2 4 5 3" xfId="37515" xr:uid="{14F100A2-33AF-4B7E-8716-3D8A3C4F5176}"/>
    <cellStyle name="Saída 3 3 2 4 5 4" xfId="37516" xr:uid="{C4C6BA9B-BC14-4750-A8C2-6ACA3E185548}"/>
    <cellStyle name="Saída 3 3 2 4 5 5" xfId="37517" xr:uid="{0C83F837-A7B7-4779-902D-480200514934}"/>
    <cellStyle name="Saída 3 3 2 4 6" xfId="37518" xr:uid="{376D6968-122B-4320-A68B-D99E8E395C0D}"/>
    <cellStyle name="Saída 3 3 2 4 6 2" xfId="37519" xr:uid="{CDB4D854-A318-485E-9819-C081457B8000}"/>
    <cellStyle name="Saída 3 3 2 4 6 3" xfId="37520" xr:uid="{7AD4D147-3AF1-4792-BF63-3D3FA7268F91}"/>
    <cellStyle name="Saída 3 3 2 4 6 4" xfId="37521" xr:uid="{D1751C5A-4B2F-4656-A3D8-842AD260C397}"/>
    <cellStyle name="Saída 3 3 2 4 6 5" xfId="37522" xr:uid="{859B6D7C-653D-4D7C-AB59-3D308EBC4042}"/>
    <cellStyle name="Saída 3 3 2 4 7" xfId="37523" xr:uid="{039EBADA-C346-4411-90F1-F0CD9AF9B5C0}"/>
    <cellStyle name="Saída 3 3 2 4 8" xfId="37524" xr:uid="{0C3B467C-C23A-4268-988D-6A588609F99C}"/>
    <cellStyle name="Saída 3 3 2 4 9" xfId="37525" xr:uid="{B6BA8C6B-5AEA-4378-8B8E-385D9FEA44F1}"/>
    <cellStyle name="Saída 3 3 2 5" xfId="37526" xr:uid="{5A3790D3-BCEA-4426-9D52-1FC0182A0AC7}"/>
    <cellStyle name="Saída 3 3 2 5 10" xfId="37527" xr:uid="{15CD2561-3211-4C4B-95E8-FE43BDA6C9F1}"/>
    <cellStyle name="Saída 3 3 2 5 11" xfId="37528" xr:uid="{057B6DAA-23AB-4015-B0DD-CB58554A6A2D}"/>
    <cellStyle name="Saída 3 3 2 5 2" xfId="37529" xr:uid="{A6DB4325-908C-40CB-AB2A-1DB8D7790E69}"/>
    <cellStyle name="Saída 3 3 2 5 2 2" xfId="37530" xr:uid="{140F412A-F128-40AC-86F6-0495DA283BA3}"/>
    <cellStyle name="Saída 3 3 2 5 2 3" xfId="37531" xr:uid="{DF3EA5AF-B82D-4048-B0E0-0D422B13B835}"/>
    <cellStyle name="Saída 3 3 2 5 2 4" xfId="37532" xr:uid="{D29DD30E-3D08-4F06-ACBB-5F22ECD12407}"/>
    <cellStyle name="Saída 3 3 2 5 2 5" xfId="37533" xr:uid="{021F66EA-1315-48A0-8A32-1C01D571E9B8}"/>
    <cellStyle name="Saída 3 3 2 5 3" xfId="37534" xr:uid="{C6496EE3-6881-4057-A3AD-2EDD628F9255}"/>
    <cellStyle name="Saída 3 3 2 5 3 2" xfId="37535" xr:uid="{5B16DB97-9799-463B-803A-7AD35DD19F9F}"/>
    <cellStyle name="Saída 3 3 2 5 3 3" xfId="37536" xr:uid="{79A6B10B-EAE9-4430-BCCA-657BB248A622}"/>
    <cellStyle name="Saída 3 3 2 5 3 4" xfId="37537" xr:uid="{D2C91D7C-A185-4481-A18D-7FB3A7DC7575}"/>
    <cellStyle name="Saída 3 3 2 5 3 5" xfId="37538" xr:uid="{E63D0606-0F4B-4963-85AA-4D9392F423BB}"/>
    <cellStyle name="Saída 3 3 2 5 4" xfId="37539" xr:uid="{0934AB97-4F8C-4140-8168-58501A07BA4C}"/>
    <cellStyle name="Saída 3 3 2 5 4 2" xfId="37540" xr:uid="{1FA56548-9989-4E58-A320-8C008A91FCAE}"/>
    <cellStyle name="Saída 3 3 2 5 4 3" xfId="37541" xr:uid="{246CE08E-D7D3-4C70-8742-1B8C2969FDC0}"/>
    <cellStyle name="Saída 3 3 2 5 4 4" xfId="37542" xr:uid="{DC2AEFEB-3138-4A9B-BC4B-D97129446697}"/>
    <cellStyle name="Saída 3 3 2 5 4 5" xfId="37543" xr:uid="{8576308F-5FF4-4734-B4E5-E9B2571BD1B1}"/>
    <cellStyle name="Saída 3 3 2 5 5" xfId="37544" xr:uid="{615C5964-F9E3-4116-B96D-30EBCF470580}"/>
    <cellStyle name="Saída 3 3 2 5 5 2" xfId="37545" xr:uid="{4E081F1C-F2F7-4B63-82DE-C890A8DA11B7}"/>
    <cellStyle name="Saída 3 3 2 5 5 3" xfId="37546" xr:uid="{E71DA0D4-F46D-478C-9716-833B3E3F8A30}"/>
    <cellStyle name="Saída 3 3 2 5 5 4" xfId="37547" xr:uid="{EF95A3E6-44C8-4155-98B1-5CFB917E81D1}"/>
    <cellStyle name="Saída 3 3 2 5 5 5" xfId="37548" xr:uid="{C7DFA0A7-3515-4D96-919F-BCF9BC1721AE}"/>
    <cellStyle name="Saída 3 3 2 5 6" xfId="37549" xr:uid="{40B2C13F-7175-4373-B85C-CAD2386BFA0A}"/>
    <cellStyle name="Saída 3 3 2 5 6 2" xfId="37550" xr:uid="{024C26C0-46D3-41AD-9206-6DF11C6D66F4}"/>
    <cellStyle name="Saída 3 3 2 5 6 3" xfId="37551" xr:uid="{1E023A85-0BE4-4B7F-BCB6-F826FEF1C97F}"/>
    <cellStyle name="Saída 3 3 2 5 6 4" xfId="37552" xr:uid="{FB75E4C3-7D2D-48FC-A629-4F5506C30D5E}"/>
    <cellStyle name="Saída 3 3 2 5 6 5" xfId="37553" xr:uid="{B4694135-15CE-48E4-AD72-59CB86589624}"/>
    <cellStyle name="Saída 3 3 2 5 7" xfId="37554" xr:uid="{A493B7D4-4C9C-46F5-891A-A80875581EF3}"/>
    <cellStyle name="Saída 3 3 2 5 8" xfId="37555" xr:uid="{2CE0EBE0-F13A-4BB2-95A8-2E98571B1469}"/>
    <cellStyle name="Saída 3 3 2 5 9" xfId="37556" xr:uid="{6DAA75FC-AA63-4C5C-88E9-207EDE403235}"/>
    <cellStyle name="Saída 3 3 2 6" xfId="37557" xr:uid="{F1A34C20-71C6-4F3A-BD7E-38363D49122D}"/>
    <cellStyle name="Saída 3 3 2 6 2" xfId="37558" xr:uid="{D6F07345-FFC9-4560-8022-FDAD1AD95A7F}"/>
    <cellStyle name="Saída 3 3 2 6 3" xfId="37559" xr:uid="{81270207-4724-40E9-ACDE-EBDFEBA8CF9F}"/>
    <cellStyle name="Saída 3 3 2 6 4" xfId="37560" xr:uid="{F6EF00F6-9869-4BEA-B07F-A55EF46DF8A3}"/>
    <cellStyle name="Saída 3 3 2 6 5" xfId="37561" xr:uid="{A3ABEAEB-4BE6-437E-B4CE-762C31F66EF1}"/>
    <cellStyle name="Saída 3 3 2 7" xfId="37562" xr:uid="{7DCBE646-E62D-4482-A763-48160AED285E}"/>
    <cellStyle name="Saída 3 3 2 7 2" xfId="37563" xr:uid="{E0B87869-9321-4A77-8A7A-D8093DBA84AC}"/>
    <cellStyle name="Saída 3 3 2 7 3" xfId="37564" xr:uid="{B8238BD0-31A8-4F9A-870D-A911D0864BD8}"/>
    <cellStyle name="Saída 3 3 2 7 4" xfId="37565" xr:uid="{D1B11A82-88C8-429F-9B71-206A4370D015}"/>
    <cellStyle name="Saída 3 3 2 7 5" xfId="37566" xr:uid="{5B7E4BD8-CD0C-4E04-AB71-8B33FBFAB62B}"/>
    <cellStyle name="Saída 3 3 2 8" xfId="37567" xr:uid="{B4BC265D-7079-41D6-B6EB-89FAB731825E}"/>
    <cellStyle name="Saída 3 3 2 8 2" xfId="37568" xr:uid="{CDE0D22D-FFBF-42E0-B549-BB5A87A4FEE0}"/>
    <cellStyle name="Saída 3 3 2 8 3" xfId="37569" xr:uid="{24257515-2A67-457D-9884-F852DB87B9F8}"/>
    <cellStyle name="Saída 3 3 2 8 4" xfId="37570" xr:uid="{9E81849F-88C1-41CE-9B46-9FF2DFB02EC5}"/>
    <cellStyle name="Saída 3 3 2 8 5" xfId="37571" xr:uid="{766ED9B9-0A80-4FD5-A948-6952DB94CFB7}"/>
    <cellStyle name="Saída 3 3 2 9" xfId="37572" xr:uid="{F27427E7-4090-467E-84A5-79E9E496F771}"/>
    <cellStyle name="Saída 3 3 2 9 2" xfId="37573" xr:uid="{0D4A7253-7FBE-4010-80C7-9E7102F171ED}"/>
    <cellStyle name="Saída 3 3 2 9 3" xfId="37574" xr:uid="{A5692A53-DEA3-4206-A91D-EC1A6B5D4C6E}"/>
    <cellStyle name="Saída 3 3 2 9 4" xfId="37575" xr:uid="{C8D42496-B544-4A7A-8B93-6BBD7EDDEEFD}"/>
    <cellStyle name="Saída 3 3 2 9 5" xfId="37576" xr:uid="{587DD187-D399-467E-976D-24CE5CE643DA}"/>
    <cellStyle name="Saída 3 3 3" xfId="965" xr:uid="{87364EB5-AF33-41B0-9353-7CDC6E59F5BF}"/>
    <cellStyle name="Saída 3 3 3 10" xfId="37577" xr:uid="{716AD9E1-5763-4B55-BA7D-F4F351BF0BAF}"/>
    <cellStyle name="Saída 3 3 3 11" xfId="37578" xr:uid="{013B1DF5-EC0D-4110-A540-C753DA52DD98}"/>
    <cellStyle name="Saída 3 3 3 12" xfId="37579" xr:uid="{91CFF6FB-9359-4188-AC62-591E2B64905D}"/>
    <cellStyle name="Saída 3 3 3 13" xfId="37580" xr:uid="{2AC0F9C7-8B28-4F68-972C-6FF6CDD55CDE}"/>
    <cellStyle name="Saída 3 3 3 14" xfId="37581" xr:uid="{3BC4B25F-F05B-49E6-9A61-5178F059E1A1}"/>
    <cellStyle name="Saída 3 3 3 15" xfId="37582" xr:uid="{DF71142E-78C8-4BAC-9BB4-BD09704FB0AA}"/>
    <cellStyle name="Saída 3 3 3 2" xfId="37583" xr:uid="{05E03453-5F5D-4382-8686-659A2D4AC018}"/>
    <cellStyle name="Saída 3 3 3 2 10" xfId="37584" xr:uid="{30CBC059-6F94-4CB0-A00A-9601709BDA9A}"/>
    <cellStyle name="Saída 3 3 3 2 11" xfId="37585" xr:uid="{24FE2692-684F-46BC-A796-6B8B446989F1}"/>
    <cellStyle name="Saída 3 3 3 2 2" xfId="37586" xr:uid="{F64F2AF3-DF0D-4881-A6BC-722CD41F89C4}"/>
    <cellStyle name="Saída 3 3 3 2 2 2" xfId="37587" xr:uid="{7EC0E9A0-A00C-430F-9D06-48F8821D3358}"/>
    <cellStyle name="Saída 3 3 3 2 2 3" xfId="37588" xr:uid="{36B1AF3C-E234-420D-AA23-C7C3F71DA51B}"/>
    <cellStyle name="Saída 3 3 3 2 2 4" xfId="37589" xr:uid="{AA4992EE-12D5-4FCC-A5EA-EA84A62CFD0D}"/>
    <cellStyle name="Saída 3 3 3 2 2 5" xfId="37590" xr:uid="{B0742D5C-793A-4E6F-BE89-179819564DA9}"/>
    <cellStyle name="Saída 3 3 3 2 3" xfId="37591" xr:uid="{F1F3BF3F-5C72-49BD-95A4-BEA1105CDEE2}"/>
    <cellStyle name="Saída 3 3 3 2 3 2" xfId="37592" xr:uid="{7FA6D29E-5BBB-4AF2-A40F-6A6DDECA72FD}"/>
    <cellStyle name="Saída 3 3 3 2 3 3" xfId="37593" xr:uid="{560724EF-C011-4C27-BC92-F74FAB282325}"/>
    <cellStyle name="Saída 3 3 3 2 3 4" xfId="37594" xr:uid="{A3183619-38BA-4393-A8E1-C482A1324449}"/>
    <cellStyle name="Saída 3 3 3 2 3 5" xfId="37595" xr:uid="{C2DE9A65-E6D8-40B7-8A7A-E834B533AC1C}"/>
    <cellStyle name="Saída 3 3 3 2 4" xfId="37596" xr:uid="{AE1D9786-1DF3-47DB-89BE-154328F46890}"/>
    <cellStyle name="Saída 3 3 3 2 4 2" xfId="37597" xr:uid="{10AC32F6-94EC-41B6-9E0B-3A5E594D7E52}"/>
    <cellStyle name="Saída 3 3 3 2 4 3" xfId="37598" xr:uid="{D6BF10CE-A419-492D-AD2B-C5E4976C33E4}"/>
    <cellStyle name="Saída 3 3 3 2 4 4" xfId="37599" xr:uid="{266B72F7-9A6B-4688-92C1-12D33B151893}"/>
    <cellStyle name="Saída 3 3 3 2 4 5" xfId="37600" xr:uid="{4018E749-E05A-4BDD-96CB-7E20E8F05467}"/>
    <cellStyle name="Saída 3 3 3 2 5" xfId="37601" xr:uid="{6BE3108E-F1E6-4D21-9699-8BC0EEC151D8}"/>
    <cellStyle name="Saída 3 3 3 2 5 2" xfId="37602" xr:uid="{0CBAA6E3-B33F-4821-9C01-418115364A9A}"/>
    <cellStyle name="Saída 3 3 3 2 5 3" xfId="37603" xr:uid="{68849064-7610-4A2C-9535-CC5451753908}"/>
    <cellStyle name="Saída 3 3 3 2 5 4" xfId="37604" xr:uid="{B9C6FA42-C629-4A2C-A2E0-3F4BC70ACF84}"/>
    <cellStyle name="Saída 3 3 3 2 5 5" xfId="37605" xr:uid="{01F320DD-E79F-4DEA-BD69-C27F7A492778}"/>
    <cellStyle name="Saída 3 3 3 2 6" xfId="37606" xr:uid="{A260FB2C-6F64-44AA-B7FE-6CF159A25EA8}"/>
    <cellStyle name="Saída 3 3 3 2 6 2" xfId="37607" xr:uid="{8314A799-AAF6-4C10-B424-9B5585DA2B94}"/>
    <cellStyle name="Saída 3 3 3 2 6 3" xfId="37608" xr:uid="{08354DF6-E54C-4E26-AC23-C695CFFBC02C}"/>
    <cellStyle name="Saída 3 3 3 2 6 4" xfId="37609" xr:uid="{8CBF3681-ECC2-4CCC-B3A9-2963BB9BBB30}"/>
    <cellStyle name="Saída 3 3 3 2 6 5" xfId="37610" xr:uid="{194D6F99-1ED6-40A2-8952-536994DD13B0}"/>
    <cellStyle name="Saída 3 3 3 2 7" xfId="37611" xr:uid="{E5D92E26-7C9A-4518-ABCD-F94D622EEBF1}"/>
    <cellStyle name="Saída 3 3 3 2 8" xfId="37612" xr:uid="{3FBBFD65-C4F0-45BB-9FA2-F5301AAC2A03}"/>
    <cellStyle name="Saída 3 3 3 2 9" xfId="37613" xr:uid="{1046DCB3-02A2-43BD-B939-E305E7E57928}"/>
    <cellStyle name="Saída 3 3 3 3" xfId="37614" xr:uid="{49426797-B82D-494A-A865-8B774A81ADB3}"/>
    <cellStyle name="Saída 3 3 3 3 10" xfId="37615" xr:uid="{6E2621E4-2B33-444F-A9C6-F69CF2315162}"/>
    <cellStyle name="Saída 3 3 3 3 11" xfId="37616" xr:uid="{54A8C5BE-5D9D-4D6C-B852-4DCBE916E419}"/>
    <cellStyle name="Saída 3 3 3 3 2" xfId="37617" xr:uid="{08711583-499A-483D-8BB9-D50442CAD20D}"/>
    <cellStyle name="Saída 3 3 3 3 2 2" xfId="37618" xr:uid="{9AE3ED94-B679-4ED9-B438-FB088E8B0DD0}"/>
    <cellStyle name="Saída 3 3 3 3 2 3" xfId="37619" xr:uid="{5D9FCC03-70A4-4EDF-ACC1-254580023617}"/>
    <cellStyle name="Saída 3 3 3 3 2 4" xfId="37620" xr:uid="{DC298C3A-1680-49D5-8280-50831FC7D2B2}"/>
    <cellStyle name="Saída 3 3 3 3 2 5" xfId="37621" xr:uid="{16796A7D-6BEF-4868-8A5C-2DB449C97776}"/>
    <cellStyle name="Saída 3 3 3 3 3" xfId="37622" xr:uid="{2BB33B4D-E633-42AE-B864-C749463B783B}"/>
    <cellStyle name="Saída 3 3 3 3 3 2" xfId="37623" xr:uid="{5859962D-D47E-4F9D-B350-4F09DA5D4749}"/>
    <cellStyle name="Saída 3 3 3 3 3 3" xfId="37624" xr:uid="{D652FF7E-C764-4C2D-944E-0EC9967E262B}"/>
    <cellStyle name="Saída 3 3 3 3 3 4" xfId="37625" xr:uid="{134EE06E-B21C-440C-BD89-A9BCD4015486}"/>
    <cellStyle name="Saída 3 3 3 3 3 5" xfId="37626" xr:uid="{40F64BC7-057D-4CA7-B409-9B856BC9327D}"/>
    <cellStyle name="Saída 3 3 3 3 4" xfId="37627" xr:uid="{8D73C4BB-DB24-41B4-93E2-B30FCD427B93}"/>
    <cellStyle name="Saída 3 3 3 3 4 2" xfId="37628" xr:uid="{17E121ED-F1A7-42AC-95A4-F5C85B47876F}"/>
    <cellStyle name="Saída 3 3 3 3 4 3" xfId="37629" xr:uid="{8A762647-027F-454E-998A-272C92060C38}"/>
    <cellStyle name="Saída 3 3 3 3 4 4" xfId="37630" xr:uid="{47AE06C0-C830-4403-882F-E30208A550DA}"/>
    <cellStyle name="Saída 3 3 3 3 4 5" xfId="37631" xr:uid="{CF30D5E3-D8DC-477F-A72D-398CD76D31D0}"/>
    <cellStyle name="Saída 3 3 3 3 5" xfId="37632" xr:uid="{D787A273-D021-40D6-9C8B-7C9AA0CA87D1}"/>
    <cellStyle name="Saída 3 3 3 3 5 2" xfId="37633" xr:uid="{AB880C8F-DA3F-48CF-8F8F-2E06F8FDC710}"/>
    <cellStyle name="Saída 3 3 3 3 5 3" xfId="37634" xr:uid="{7C09F528-0A81-47D1-9B19-D44158F8C3AA}"/>
    <cellStyle name="Saída 3 3 3 3 5 4" xfId="37635" xr:uid="{33868852-701A-47E2-A061-B446E770C87A}"/>
    <cellStyle name="Saída 3 3 3 3 5 5" xfId="37636" xr:uid="{8172159C-310F-48EE-8CD6-827D7B091F38}"/>
    <cellStyle name="Saída 3 3 3 3 6" xfId="37637" xr:uid="{C1062029-1BE4-4ECA-858B-8C98134E3658}"/>
    <cellStyle name="Saída 3 3 3 3 6 2" xfId="37638" xr:uid="{A3E49D10-1A0E-48E1-89BA-37C316D15409}"/>
    <cellStyle name="Saída 3 3 3 3 6 3" xfId="37639" xr:uid="{8BAEF5C2-5931-4885-9C81-EC69CD452728}"/>
    <cellStyle name="Saída 3 3 3 3 6 4" xfId="37640" xr:uid="{C29BBA5F-9272-49C4-A539-6F9AC91E052F}"/>
    <cellStyle name="Saída 3 3 3 3 6 5" xfId="37641" xr:uid="{D95A064D-5B90-458C-8BE4-1C48AFDE3882}"/>
    <cellStyle name="Saída 3 3 3 3 7" xfId="37642" xr:uid="{D14973CD-74CD-48C4-83BC-917A3440BE05}"/>
    <cellStyle name="Saída 3 3 3 3 8" xfId="37643" xr:uid="{991C61AF-F911-4B54-904C-C2E73CC1E3FE}"/>
    <cellStyle name="Saída 3 3 3 3 9" xfId="37644" xr:uid="{B0F525FA-F091-4A82-8587-0A5DD9ABD1B1}"/>
    <cellStyle name="Saída 3 3 3 4" xfId="37645" xr:uid="{83A8635C-3E4C-4CF4-8AB9-5716201A6EDE}"/>
    <cellStyle name="Saída 3 3 3 4 2" xfId="37646" xr:uid="{3CB53B4A-B178-41EF-9A6E-AF763944276A}"/>
    <cellStyle name="Saída 3 3 3 4 3" xfId="37647" xr:uid="{399DF0CE-E4A1-47C1-8E31-B9506E2CCF49}"/>
    <cellStyle name="Saída 3 3 3 4 4" xfId="37648" xr:uid="{24E8335D-F0F4-499C-8592-9DB5F21A4114}"/>
    <cellStyle name="Saída 3 3 3 4 5" xfId="37649" xr:uid="{C9BA1537-ACFA-4943-99FE-986B7BD11FA9}"/>
    <cellStyle name="Saída 3 3 3 5" xfId="37650" xr:uid="{F94F21F0-7332-4DFB-B684-D29A6DF22FFE}"/>
    <cellStyle name="Saída 3 3 3 5 2" xfId="37651" xr:uid="{03D99F44-6577-43A0-A166-15D4664277BB}"/>
    <cellStyle name="Saída 3 3 3 5 3" xfId="37652" xr:uid="{47C4F93B-E71F-47FF-B390-268CD469DE0B}"/>
    <cellStyle name="Saída 3 3 3 5 4" xfId="37653" xr:uid="{96E5278E-AE1A-4A56-ACC2-72A84BF107F4}"/>
    <cellStyle name="Saída 3 3 3 5 5" xfId="37654" xr:uid="{CC8C8DB5-0E16-4BD6-A849-93559B28D8C4}"/>
    <cellStyle name="Saída 3 3 3 6" xfId="37655" xr:uid="{3FFE74F2-761B-41EE-A22D-70AF069506F0}"/>
    <cellStyle name="Saída 3 3 3 6 2" xfId="37656" xr:uid="{7FCB9F36-DC50-4342-AE57-B3CD6450BFFD}"/>
    <cellStyle name="Saída 3 3 3 6 3" xfId="37657" xr:uid="{12930759-DEE0-4A5D-A517-49003E9EE3EB}"/>
    <cellStyle name="Saída 3 3 3 6 4" xfId="37658" xr:uid="{188FC28B-D874-4792-A76D-57894DAF79BF}"/>
    <cellStyle name="Saída 3 3 3 6 5" xfId="37659" xr:uid="{2CA2D0D7-3257-4A98-A063-2EF18CA17E27}"/>
    <cellStyle name="Saída 3 3 3 7" xfId="37660" xr:uid="{D6E25C19-5A7D-4A8A-A96F-B584808B111E}"/>
    <cellStyle name="Saída 3 3 3 7 2" xfId="37661" xr:uid="{D98C1907-857B-45C3-8D70-BFD4484D5080}"/>
    <cellStyle name="Saída 3 3 3 7 3" xfId="37662" xr:uid="{C3C5D967-CF1F-4A4C-8ED0-344E384D7001}"/>
    <cellStyle name="Saída 3 3 3 7 4" xfId="37663" xr:uid="{6FFB8A38-51A8-45A5-AB8F-4EF584884A99}"/>
    <cellStyle name="Saída 3 3 3 7 5" xfId="37664" xr:uid="{122BA0B7-70B8-48F2-B686-6508C6076761}"/>
    <cellStyle name="Saída 3 3 3 8" xfId="37665" xr:uid="{F6DAC80B-0A91-4AB4-88AD-40005B2FEAEE}"/>
    <cellStyle name="Saída 3 3 3 8 2" xfId="37666" xr:uid="{B881D05A-FC56-43A2-9E6F-C19A7F02C743}"/>
    <cellStyle name="Saída 3 3 3 8 3" xfId="37667" xr:uid="{A45CE437-2303-43A6-B700-C5E7AF39FBBA}"/>
    <cellStyle name="Saída 3 3 3 8 4" xfId="37668" xr:uid="{528B3833-2E93-49FB-9BC8-C5FEE3C5607E}"/>
    <cellStyle name="Saída 3 3 3 8 5" xfId="37669" xr:uid="{64103454-557F-4D3E-B394-8156C911F453}"/>
    <cellStyle name="Saída 3 3 3 9" xfId="37670" xr:uid="{644F755E-F126-4BE8-9C27-19171B61E429}"/>
    <cellStyle name="Saída 3 3 4" xfId="37671" xr:uid="{C917E73F-379F-4CDC-97A9-978816A551B3}"/>
    <cellStyle name="Saída 3 3 4 10" xfId="37672" xr:uid="{23CBFD24-F8AD-4E2C-8D34-1303BA6C8A1B}"/>
    <cellStyle name="Saída 3 3 4 11" xfId="37673" xr:uid="{A8593B5C-E276-4FF7-AF20-9DDB0F61A20D}"/>
    <cellStyle name="Saída 3 3 4 2" xfId="37674" xr:uid="{F79801DD-A796-451A-B90B-A823AD5FCFE1}"/>
    <cellStyle name="Saída 3 3 4 2 2" xfId="37675" xr:uid="{7B38E379-0F5D-4B67-89CD-CCBEDCFF79AC}"/>
    <cellStyle name="Saída 3 3 4 2 3" xfId="37676" xr:uid="{3FF1B0A1-E647-4FB7-ABB7-3121131F71A1}"/>
    <cellStyle name="Saída 3 3 4 2 4" xfId="37677" xr:uid="{723C981D-28F1-478A-8287-DBCA2ED530D0}"/>
    <cellStyle name="Saída 3 3 4 2 5" xfId="37678" xr:uid="{4D09FDFC-3E47-44ED-9807-E3327D556310}"/>
    <cellStyle name="Saída 3 3 4 3" xfId="37679" xr:uid="{FBAA1313-79E3-4208-8C23-823E2C890BB0}"/>
    <cellStyle name="Saída 3 3 4 3 2" xfId="37680" xr:uid="{BE510ADD-A72E-436A-8A90-25AC14533FD7}"/>
    <cellStyle name="Saída 3 3 4 3 3" xfId="37681" xr:uid="{7D52F86E-0471-4FC2-B954-BF489388B9CB}"/>
    <cellStyle name="Saída 3 3 4 3 4" xfId="37682" xr:uid="{CBB445D4-B497-4CAD-863F-5B39124BF4BD}"/>
    <cellStyle name="Saída 3 3 4 3 5" xfId="37683" xr:uid="{165B22CF-247E-4A93-8242-A6A6A1250665}"/>
    <cellStyle name="Saída 3 3 4 4" xfId="37684" xr:uid="{FC4B3872-F3D3-4881-A675-F327517A4DD6}"/>
    <cellStyle name="Saída 3 3 4 4 2" xfId="37685" xr:uid="{5DAFB86F-5670-4989-BB1A-1ADF364E5324}"/>
    <cellStyle name="Saída 3 3 4 4 3" xfId="37686" xr:uid="{F4503AF8-4E85-4241-AF92-90A1A4DA2461}"/>
    <cellStyle name="Saída 3 3 4 4 4" xfId="37687" xr:uid="{47C6F85F-B120-4842-839C-4E509B455A83}"/>
    <cellStyle name="Saída 3 3 4 4 5" xfId="37688" xr:uid="{BAE9697B-CC5D-453A-AA5F-5D766A9B3781}"/>
    <cellStyle name="Saída 3 3 4 5" xfId="37689" xr:uid="{66233288-11FA-4BD3-BCC2-37FCF6C26A75}"/>
    <cellStyle name="Saída 3 3 4 5 2" xfId="37690" xr:uid="{D9F031E0-812C-4F3E-B27E-AC9DF63D1A29}"/>
    <cellStyle name="Saída 3 3 4 5 3" xfId="37691" xr:uid="{8F9FC7E9-CDD3-46EE-A688-BCBA06EF09EF}"/>
    <cellStyle name="Saída 3 3 4 5 4" xfId="37692" xr:uid="{A6A1A2D1-5184-4077-804B-9B12DD231345}"/>
    <cellStyle name="Saída 3 3 4 5 5" xfId="37693" xr:uid="{94DE5B0E-6FDF-4964-873A-9B8C09EBECDC}"/>
    <cellStyle name="Saída 3 3 4 6" xfId="37694" xr:uid="{1023E659-D23A-446E-94EB-1E3C7C558BB9}"/>
    <cellStyle name="Saída 3 3 4 6 2" xfId="37695" xr:uid="{89BAFDA1-D41E-4B02-9B5E-4008DD686D2B}"/>
    <cellStyle name="Saída 3 3 4 6 3" xfId="37696" xr:uid="{C4168641-8921-498A-8C5B-FFC8DA063B95}"/>
    <cellStyle name="Saída 3 3 4 6 4" xfId="37697" xr:uid="{AB6C5E24-1534-4035-9C44-6869478D6940}"/>
    <cellStyle name="Saída 3 3 4 6 5" xfId="37698" xr:uid="{F3721F38-51A8-4EF8-B45F-3D700FABF3EA}"/>
    <cellStyle name="Saída 3 3 4 7" xfId="37699" xr:uid="{B511FCA5-E341-4DF9-A255-83A708C218CA}"/>
    <cellStyle name="Saída 3 3 4 8" xfId="37700" xr:uid="{0217B81F-77F6-4C07-BF68-2E280746C69C}"/>
    <cellStyle name="Saída 3 3 4 9" xfId="37701" xr:uid="{9C19315F-0270-48D2-98F7-25193AF05D0E}"/>
    <cellStyle name="Saída 3 3 5" xfId="37702" xr:uid="{3FAF39DB-FD54-441E-A08A-32EB2E0016DA}"/>
    <cellStyle name="Saída 3 3 5 10" xfId="37703" xr:uid="{723F3430-5096-417B-856D-1A1D2D3B35BB}"/>
    <cellStyle name="Saída 3 3 5 11" xfId="37704" xr:uid="{72056D44-317D-414A-8780-58FA512DF6B3}"/>
    <cellStyle name="Saída 3 3 5 2" xfId="37705" xr:uid="{974FE3C3-42B8-4817-A7DC-747F64DAC304}"/>
    <cellStyle name="Saída 3 3 5 2 2" xfId="37706" xr:uid="{7F4734B2-907F-4FB5-88BB-42C14034C0CB}"/>
    <cellStyle name="Saída 3 3 5 2 3" xfId="37707" xr:uid="{37AC3C54-6BD6-4530-8DC1-F58C11295410}"/>
    <cellStyle name="Saída 3 3 5 2 4" xfId="37708" xr:uid="{E81FF937-6227-44D0-8836-764FD1084875}"/>
    <cellStyle name="Saída 3 3 5 2 5" xfId="37709" xr:uid="{E5D82B3A-6C2C-46EF-83E3-1FD09B82C92F}"/>
    <cellStyle name="Saída 3 3 5 3" xfId="37710" xr:uid="{F77AEF39-0100-4C2F-842C-C68D51E5D05D}"/>
    <cellStyle name="Saída 3 3 5 3 2" xfId="37711" xr:uid="{839B4758-EE1C-414E-B4CF-5813E6C201E6}"/>
    <cellStyle name="Saída 3 3 5 3 3" xfId="37712" xr:uid="{A2B14278-3D48-440F-873C-F03145ED76CB}"/>
    <cellStyle name="Saída 3 3 5 3 4" xfId="37713" xr:uid="{2F06AF2F-B9BE-4C15-BFB5-FE4D061C3675}"/>
    <cellStyle name="Saída 3 3 5 3 5" xfId="37714" xr:uid="{7FC466CD-E499-4700-9B6F-E76DF7FBA400}"/>
    <cellStyle name="Saída 3 3 5 4" xfId="37715" xr:uid="{26FD5E00-0D4E-4FC2-9FEB-8F535055195D}"/>
    <cellStyle name="Saída 3 3 5 4 2" xfId="37716" xr:uid="{D86A75B2-BBDC-40A2-B57A-1D18A233DD0B}"/>
    <cellStyle name="Saída 3 3 5 4 3" xfId="37717" xr:uid="{1342535A-A92A-464F-98C3-57F9ACBE47B6}"/>
    <cellStyle name="Saída 3 3 5 4 4" xfId="37718" xr:uid="{FFC68A3E-4F82-45DC-A119-B155AC23509D}"/>
    <cellStyle name="Saída 3 3 5 4 5" xfId="37719" xr:uid="{11E74931-636F-4274-A610-30E8E1998F99}"/>
    <cellStyle name="Saída 3 3 5 5" xfId="37720" xr:uid="{8B1382E8-4885-41D1-A6ED-6717AC367193}"/>
    <cellStyle name="Saída 3 3 5 5 2" xfId="37721" xr:uid="{BE575C3C-4539-4BD3-89D9-9D55BBB4EE1B}"/>
    <cellStyle name="Saída 3 3 5 5 3" xfId="37722" xr:uid="{C16A12C0-D1D9-4E66-BC74-66256924D247}"/>
    <cellStyle name="Saída 3 3 5 5 4" xfId="37723" xr:uid="{14060236-34B3-40BE-9EAE-3428BA197204}"/>
    <cellStyle name="Saída 3 3 5 5 5" xfId="37724" xr:uid="{2F88D04F-9A4E-4D13-82A0-D7A1CFC456E6}"/>
    <cellStyle name="Saída 3 3 5 6" xfId="37725" xr:uid="{EA734D17-1662-46BF-9500-E0C88F346DAB}"/>
    <cellStyle name="Saída 3 3 5 6 2" xfId="37726" xr:uid="{FFBF6143-0D3F-4BC8-8095-CA100E6CCD58}"/>
    <cellStyle name="Saída 3 3 5 6 3" xfId="37727" xr:uid="{93DA5EE4-7144-42E5-B077-4084AE13E00A}"/>
    <cellStyle name="Saída 3 3 5 6 4" xfId="37728" xr:uid="{035979B4-501B-47C4-B540-F3F619151520}"/>
    <cellStyle name="Saída 3 3 5 6 5" xfId="37729" xr:uid="{86C54259-C4A3-45D2-964E-7299A0DDEFA9}"/>
    <cellStyle name="Saída 3 3 5 7" xfId="37730" xr:uid="{67C40068-4666-490A-90B6-3757F7DB81EB}"/>
    <cellStyle name="Saída 3 3 5 8" xfId="37731" xr:uid="{CC0E2ABA-C0FD-457B-AB6D-136C95B691EE}"/>
    <cellStyle name="Saída 3 3 5 9" xfId="37732" xr:uid="{C8E7C2D3-545E-4C1E-98C0-26F7F74089A8}"/>
    <cellStyle name="Saída 3 3 6" xfId="37733" xr:uid="{FB1A4C57-F43E-4AF4-91B0-D976B7A187F7}"/>
    <cellStyle name="Saída 3 3 6 10" xfId="37734" xr:uid="{2492984B-77DC-415E-BD12-60ADF9E2D91A}"/>
    <cellStyle name="Saída 3 3 6 11" xfId="37735" xr:uid="{5CC9764B-917B-4C33-B7C3-05CD6E3A7DCB}"/>
    <cellStyle name="Saída 3 3 6 2" xfId="37736" xr:uid="{9E16C982-CC94-4F3F-818B-D9F11611B2BB}"/>
    <cellStyle name="Saída 3 3 6 2 2" xfId="37737" xr:uid="{ADFBDEEF-71A4-4EC0-89C7-5E42D03AC0AA}"/>
    <cellStyle name="Saída 3 3 6 2 3" xfId="37738" xr:uid="{946A0868-83D2-43F9-B91C-D85B6AE9E1A3}"/>
    <cellStyle name="Saída 3 3 6 2 4" xfId="37739" xr:uid="{E661A2FF-F0E8-4E55-B38F-07E5B980D38B}"/>
    <cellStyle name="Saída 3 3 6 2 5" xfId="37740" xr:uid="{90B38FAF-D650-4BE7-8884-4C2AB7EB3FCE}"/>
    <cellStyle name="Saída 3 3 6 3" xfId="37741" xr:uid="{72C552BE-E8A1-4B27-A0C4-B7123D54DF2B}"/>
    <cellStyle name="Saída 3 3 6 3 2" xfId="37742" xr:uid="{C527C8B9-CADB-4716-BDDE-AB8C1111BA1B}"/>
    <cellStyle name="Saída 3 3 6 3 3" xfId="37743" xr:uid="{02A10226-A5BD-4608-9951-E498604AC910}"/>
    <cellStyle name="Saída 3 3 6 3 4" xfId="37744" xr:uid="{AFC845A6-3068-4766-A1ED-C1A542403B94}"/>
    <cellStyle name="Saída 3 3 6 3 5" xfId="37745" xr:uid="{A46930D0-8DDB-4EAF-89F4-F017A89CA1AD}"/>
    <cellStyle name="Saída 3 3 6 4" xfId="37746" xr:uid="{E8A0EED3-0470-4095-958B-45DC5D24AA24}"/>
    <cellStyle name="Saída 3 3 6 4 2" xfId="37747" xr:uid="{86400E33-327C-48E3-B650-2B436483707F}"/>
    <cellStyle name="Saída 3 3 6 4 3" xfId="37748" xr:uid="{3F004B19-9E23-4251-B026-43ED16ACF41B}"/>
    <cellStyle name="Saída 3 3 6 4 4" xfId="37749" xr:uid="{0F45E063-689E-4081-B6D6-B248359F4F3D}"/>
    <cellStyle name="Saída 3 3 6 4 5" xfId="37750" xr:uid="{A532853D-6090-4F43-92CD-655E9716C20C}"/>
    <cellStyle name="Saída 3 3 6 5" xfId="37751" xr:uid="{82EBBB46-66D7-431B-BF0A-005C5A062618}"/>
    <cellStyle name="Saída 3 3 6 5 2" xfId="37752" xr:uid="{EFA142A2-C86B-4D4D-AE06-B21F2252A1A0}"/>
    <cellStyle name="Saída 3 3 6 5 3" xfId="37753" xr:uid="{243E3A86-0AF7-4831-BBC1-C1B57552CF4D}"/>
    <cellStyle name="Saída 3 3 6 5 4" xfId="37754" xr:uid="{A8636006-C0EE-469C-94B5-145ABEB3D589}"/>
    <cellStyle name="Saída 3 3 6 5 5" xfId="37755" xr:uid="{FDEC9627-079C-4AC4-9A0D-2CC0BCE58C16}"/>
    <cellStyle name="Saída 3 3 6 6" xfId="37756" xr:uid="{F597F7C4-4CF6-489C-A2A6-C5FA8E88BD78}"/>
    <cellStyle name="Saída 3 3 6 6 2" xfId="37757" xr:uid="{31489405-A296-4A24-8188-EC22257A4B47}"/>
    <cellStyle name="Saída 3 3 6 6 3" xfId="37758" xr:uid="{CC6306AB-34C8-4AC2-8A38-BA4DC5E49A07}"/>
    <cellStyle name="Saída 3 3 6 6 4" xfId="37759" xr:uid="{6E63F14A-62F3-43EA-A70E-CA079722B783}"/>
    <cellStyle name="Saída 3 3 6 6 5" xfId="37760" xr:uid="{3DEC9475-9030-4FF7-A7E6-7F378CBBF0F6}"/>
    <cellStyle name="Saída 3 3 6 7" xfId="37761" xr:uid="{134A1CCA-F5EA-42FC-BF78-684B508AA568}"/>
    <cellStyle name="Saída 3 3 6 8" xfId="37762" xr:uid="{B9FEB38F-1262-4A81-8449-1A779665EA74}"/>
    <cellStyle name="Saída 3 3 6 9" xfId="37763" xr:uid="{EA312668-D103-41B6-8984-715B9B7918EA}"/>
    <cellStyle name="Saída 3 3 7" xfId="37764" xr:uid="{5DF8F32C-7E4A-45EA-84E5-654E8CE05323}"/>
    <cellStyle name="Saída 3 3 7 2" xfId="37765" xr:uid="{AB2225DD-8184-49B2-B25F-8B7C330B1E8B}"/>
    <cellStyle name="Saída 3 3 7 3" xfId="37766" xr:uid="{457F5F59-665B-45FC-B001-9CB26D0E9F27}"/>
    <cellStyle name="Saída 3 3 7 4" xfId="37767" xr:uid="{FFE529C6-6D3B-42EC-9FB5-D81A0165B449}"/>
    <cellStyle name="Saída 3 3 7 5" xfId="37768" xr:uid="{88FA7BE3-90AF-450C-9416-7804CD67C9BF}"/>
    <cellStyle name="Saída 3 3 8" xfId="37769" xr:uid="{A57BE489-8CCC-43D3-83B9-A16D2F660DB0}"/>
    <cellStyle name="Saída 3 3 8 2" xfId="37770" xr:uid="{4189117F-EC70-467C-95EF-89BC92FE96DB}"/>
    <cellStyle name="Saída 3 3 8 3" xfId="37771" xr:uid="{D44AC1EE-2CF2-4043-A6A8-E982777A0EA8}"/>
    <cellStyle name="Saída 3 3 8 4" xfId="37772" xr:uid="{51331E34-282A-449E-81F9-4473E8207BCE}"/>
    <cellStyle name="Saída 3 3 8 5" xfId="37773" xr:uid="{B0F62A3A-A8DA-4EBA-A7F2-D817059A3AA8}"/>
    <cellStyle name="Saída 3 3 9" xfId="37774" xr:uid="{B5A809BA-BC5C-4A8B-B2C7-E79B9E238E5F}"/>
    <cellStyle name="Saída 3 3 9 2" xfId="37775" xr:uid="{E34B98BA-4579-419B-9500-9E510118C773}"/>
    <cellStyle name="Saída 3 3 9 3" xfId="37776" xr:uid="{7870A6C0-2737-4E98-A07C-170465C6EF37}"/>
    <cellStyle name="Saída 3 3 9 4" xfId="37777" xr:uid="{8C580207-D6EB-47C3-A73D-1D7429479D83}"/>
    <cellStyle name="Saída 3 3 9 5" xfId="37778" xr:uid="{17ADCD8A-11B5-4C35-8A57-0352402C63E8}"/>
    <cellStyle name="Saída 3 4" xfId="731" xr:uid="{E98CA04F-D238-409D-A89C-0521FE43F7EB}"/>
    <cellStyle name="Saída 3 4 10" xfId="37779" xr:uid="{C82C91C8-C2C6-4E50-9D44-F51D89A78A48}"/>
    <cellStyle name="Saída 3 4 10 2" xfId="37780" xr:uid="{CEC2169F-5F7B-4BC8-B594-8F7BB2EC648A}"/>
    <cellStyle name="Saída 3 4 10 3" xfId="37781" xr:uid="{528717D9-D44A-4F97-8A03-8401DE8CAA1F}"/>
    <cellStyle name="Saída 3 4 10 4" xfId="37782" xr:uid="{C01F439E-3B0E-4A81-825C-8B260ECDEA42}"/>
    <cellStyle name="Saída 3 4 10 5" xfId="37783" xr:uid="{9326CA2E-60B6-4E7C-94E2-32A62A416066}"/>
    <cellStyle name="Saída 3 4 11" xfId="37784" xr:uid="{3BE24F56-7AFD-4B98-94D5-179A9AC9C7CC}"/>
    <cellStyle name="Saída 3 4 12" xfId="37785" xr:uid="{6DFD3052-5D7C-4A32-BEB1-F0CDA16AD051}"/>
    <cellStyle name="Saída 3 4 13" xfId="37786" xr:uid="{595D717E-1F66-446C-AAF0-F2CC11A9A02A}"/>
    <cellStyle name="Saída 3 4 14" xfId="37787" xr:uid="{F12BD59B-F2E5-432F-AFDE-0216B8B1D28C}"/>
    <cellStyle name="Saída 3 4 15" xfId="37788" xr:uid="{580A5D41-2AEE-437C-B02C-E2405C17FAA3}"/>
    <cellStyle name="Saída 3 4 16" xfId="37789" xr:uid="{07A55BEA-A007-4A9F-81B8-6FA82212029F}"/>
    <cellStyle name="Saída 3 4 2" xfId="912" xr:uid="{39A4A53F-527B-4186-96C1-BB29155B6709}"/>
    <cellStyle name="Saída 3 4 2 10" xfId="37790" xr:uid="{527A2228-7DAC-4F8E-A91C-624740578686}"/>
    <cellStyle name="Saída 3 4 2 11" xfId="37791" xr:uid="{49D241C3-D483-45EF-B102-94D33AEE93F0}"/>
    <cellStyle name="Saída 3 4 2 12" xfId="37792" xr:uid="{524BC63A-C648-4398-8DD5-8E9551BE87B0}"/>
    <cellStyle name="Saída 3 4 2 13" xfId="37793" xr:uid="{D849ADC8-5D2B-4743-816D-61C5368D4AF4}"/>
    <cellStyle name="Saída 3 4 2 14" xfId="37794" xr:uid="{50A08BF1-4318-4587-B046-E9C6C811274B}"/>
    <cellStyle name="Saída 3 4 2 15" xfId="37795" xr:uid="{B74E72C0-1A6A-4C52-85C8-7C53E941012E}"/>
    <cellStyle name="Saída 3 4 2 2" xfId="1163" xr:uid="{5FD0C362-4D4D-4413-A3B2-959609BB2BDA}"/>
    <cellStyle name="Saída 3 4 2 2 10" xfId="37796" xr:uid="{EE37E60F-768A-4959-BE87-99324267D41D}"/>
    <cellStyle name="Saída 3 4 2 2 11" xfId="37797" xr:uid="{21333ABC-9270-409E-9654-E48AD7F982E1}"/>
    <cellStyle name="Saída 3 4 2 2 12" xfId="37798" xr:uid="{7D307BDD-7230-4388-82A1-3579C615BEE7}"/>
    <cellStyle name="Saída 3 4 2 2 13" xfId="37799" xr:uid="{B9C4F778-FD55-4023-8663-4A53CBCDDEC6}"/>
    <cellStyle name="Saída 3 4 2 2 14" xfId="37800" xr:uid="{647DC88A-1CBF-46DD-A8B1-8BFB418FC152}"/>
    <cellStyle name="Saída 3 4 2 2 15" xfId="37801" xr:uid="{F2F24212-B372-4C70-972D-C1E4641D12EC}"/>
    <cellStyle name="Saída 3 4 2 2 2" xfId="37802" xr:uid="{5F89B0DB-E1DE-45D7-B10D-F7BCD1AF682B}"/>
    <cellStyle name="Saída 3 4 2 2 2 10" xfId="37803" xr:uid="{1D7593F7-0407-43B1-9399-ACFE0CCD1825}"/>
    <cellStyle name="Saída 3 4 2 2 2 11" xfId="37804" xr:uid="{B324C19B-63B5-437A-9659-332C6A85715B}"/>
    <cellStyle name="Saída 3 4 2 2 2 2" xfId="37805" xr:uid="{28671A30-A138-4CB9-BFDC-B0EAA0401C64}"/>
    <cellStyle name="Saída 3 4 2 2 2 2 2" xfId="37806" xr:uid="{BDC2E49D-65C0-4566-9E79-9AC4827623D0}"/>
    <cellStyle name="Saída 3 4 2 2 2 2 3" xfId="37807" xr:uid="{8E781470-400D-4046-B3B4-4BCD33650081}"/>
    <cellStyle name="Saída 3 4 2 2 2 2 4" xfId="37808" xr:uid="{09AA02AF-295A-4965-B953-DE65D44B0A54}"/>
    <cellStyle name="Saída 3 4 2 2 2 2 5" xfId="37809" xr:uid="{B396176D-487A-4A3F-9CFA-66135669DBD8}"/>
    <cellStyle name="Saída 3 4 2 2 2 3" xfId="37810" xr:uid="{5FF21925-EA65-4B5C-8DAA-A3F9379073E1}"/>
    <cellStyle name="Saída 3 4 2 2 2 3 2" xfId="37811" xr:uid="{307A40BF-BF17-440A-A53B-19BAD08B965F}"/>
    <cellStyle name="Saída 3 4 2 2 2 3 3" xfId="37812" xr:uid="{D0348618-EED0-48C3-8305-569A9E479860}"/>
    <cellStyle name="Saída 3 4 2 2 2 3 4" xfId="37813" xr:uid="{5F7A0C2C-2BE6-4C4F-9C55-273962DB965B}"/>
    <cellStyle name="Saída 3 4 2 2 2 3 5" xfId="37814" xr:uid="{38CA33BD-80B9-4352-BEB7-BDF4936A743A}"/>
    <cellStyle name="Saída 3 4 2 2 2 4" xfId="37815" xr:uid="{C15C4982-FD4B-44D5-B561-D478310C614C}"/>
    <cellStyle name="Saída 3 4 2 2 2 4 2" xfId="37816" xr:uid="{DD043EFD-584B-47E3-A3AE-E7BD548A796C}"/>
    <cellStyle name="Saída 3 4 2 2 2 4 3" xfId="37817" xr:uid="{33CA3FC4-4D75-43D5-9036-B83860952A21}"/>
    <cellStyle name="Saída 3 4 2 2 2 4 4" xfId="37818" xr:uid="{CC65C7D2-BE47-41FB-BA8D-F4962FDC36AF}"/>
    <cellStyle name="Saída 3 4 2 2 2 4 5" xfId="37819" xr:uid="{EDB5C9AE-511A-40DC-B4EF-F5F10323F4CD}"/>
    <cellStyle name="Saída 3 4 2 2 2 5" xfId="37820" xr:uid="{75553BC7-DC0D-46B0-8177-F66781AE8679}"/>
    <cellStyle name="Saída 3 4 2 2 2 5 2" xfId="37821" xr:uid="{E062DF58-A65D-4319-8EDD-7EE8132B97EB}"/>
    <cellStyle name="Saída 3 4 2 2 2 5 3" xfId="37822" xr:uid="{C1794D43-F3E6-4650-A71F-FD5E29BA2165}"/>
    <cellStyle name="Saída 3 4 2 2 2 5 4" xfId="37823" xr:uid="{16726550-23E5-424E-995E-AA7E7C48A55B}"/>
    <cellStyle name="Saída 3 4 2 2 2 5 5" xfId="37824" xr:uid="{1D8D8212-9201-4AE7-A20F-8BBA7F8A1F5D}"/>
    <cellStyle name="Saída 3 4 2 2 2 6" xfId="37825" xr:uid="{1A417428-2322-4100-9DD8-B859F16FCB56}"/>
    <cellStyle name="Saída 3 4 2 2 2 6 2" xfId="37826" xr:uid="{7B96BDAC-CD5F-4D6E-8E88-60D2CC518206}"/>
    <cellStyle name="Saída 3 4 2 2 2 6 3" xfId="37827" xr:uid="{FC78E2C5-555C-49AF-A416-DCCDA250B081}"/>
    <cellStyle name="Saída 3 4 2 2 2 6 4" xfId="37828" xr:uid="{86C35485-7D85-4836-AEE3-F3D655703E41}"/>
    <cellStyle name="Saída 3 4 2 2 2 6 5" xfId="37829" xr:uid="{3C2567CD-4A49-45F0-B025-C24C99E6F024}"/>
    <cellStyle name="Saída 3 4 2 2 2 7" xfId="37830" xr:uid="{3AB6635E-D638-4596-8DF0-9808ABA9CEFE}"/>
    <cellStyle name="Saída 3 4 2 2 2 8" xfId="37831" xr:uid="{4FDE59C6-5EF9-46D0-933B-48CB39CDA91D}"/>
    <cellStyle name="Saída 3 4 2 2 2 9" xfId="37832" xr:uid="{0EEDF307-E6D6-4BF8-8829-766095AD3958}"/>
    <cellStyle name="Saída 3 4 2 2 3" xfId="37833" xr:uid="{767ED8AC-4F4C-4716-B372-964A49AADEA2}"/>
    <cellStyle name="Saída 3 4 2 2 3 10" xfId="37834" xr:uid="{545F8477-8BE1-4E85-8F59-7FD6B74F196F}"/>
    <cellStyle name="Saída 3 4 2 2 3 11" xfId="37835" xr:uid="{2DD4C553-6A17-4622-96BA-8627E02DA347}"/>
    <cellStyle name="Saída 3 4 2 2 3 2" xfId="37836" xr:uid="{576DEF89-94EF-437A-8410-3D6C743BFDEC}"/>
    <cellStyle name="Saída 3 4 2 2 3 2 2" xfId="37837" xr:uid="{CD8C4174-B979-4F82-817E-682D26D6C913}"/>
    <cellStyle name="Saída 3 4 2 2 3 2 3" xfId="37838" xr:uid="{E93FBBE6-640C-4F5E-B7C7-A7F408C60873}"/>
    <cellStyle name="Saída 3 4 2 2 3 2 4" xfId="37839" xr:uid="{2A9C07F5-CE17-4A90-BC1A-F8064B6133C8}"/>
    <cellStyle name="Saída 3 4 2 2 3 2 5" xfId="37840" xr:uid="{B132D50B-9BB8-4EFC-AF6D-99B2DED3D6E3}"/>
    <cellStyle name="Saída 3 4 2 2 3 3" xfId="37841" xr:uid="{8B0FD587-46F8-421B-ADE6-9315D52FA3BD}"/>
    <cellStyle name="Saída 3 4 2 2 3 3 2" xfId="37842" xr:uid="{4718C4AD-E1F8-420E-9A57-FF5E501038CC}"/>
    <cellStyle name="Saída 3 4 2 2 3 3 3" xfId="37843" xr:uid="{FC543E01-F4DC-4058-8F8E-E9F393CA71FC}"/>
    <cellStyle name="Saída 3 4 2 2 3 3 4" xfId="37844" xr:uid="{F24F4CED-6BD8-4CC2-9430-4F4982AE11CB}"/>
    <cellStyle name="Saída 3 4 2 2 3 3 5" xfId="37845" xr:uid="{A0E4A6A4-5221-49C1-89F1-DD143ACE2FFE}"/>
    <cellStyle name="Saída 3 4 2 2 3 4" xfId="37846" xr:uid="{ED8F6DE5-FB8D-44BC-BFE7-55F4BEDEEB61}"/>
    <cellStyle name="Saída 3 4 2 2 3 4 2" xfId="37847" xr:uid="{8B94D6EC-DD47-4C3A-9A9A-ACFE4372C2B9}"/>
    <cellStyle name="Saída 3 4 2 2 3 4 3" xfId="37848" xr:uid="{59DB4821-C091-4506-B0F6-7D3D8D1E0698}"/>
    <cellStyle name="Saída 3 4 2 2 3 4 4" xfId="37849" xr:uid="{4ED1ED79-5229-4F30-87AB-8709E6530045}"/>
    <cellStyle name="Saída 3 4 2 2 3 4 5" xfId="37850" xr:uid="{5CBE9EA8-8571-4F5A-923C-5DBA5F1012A4}"/>
    <cellStyle name="Saída 3 4 2 2 3 5" xfId="37851" xr:uid="{B551F7C0-4653-44EF-94A3-E24ECD9070B6}"/>
    <cellStyle name="Saída 3 4 2 2 3 5 2" xfId="37852" xr:uid="{70C87B9B-367F-47F3-B643-7B7CBF65E835}"/>
    <cellStyle name="Saída 3 4 2 2 3 5 3" xfId="37853" xr:uid="{F86E50BE-09EB-4C10-9755-682B311142C5}"/>
    <cellStyle name="Saída 3 4 2 2 3 5 4" xfId="37854" xr:uid="{27ED29E1-317E-4A0B-B889-E0E4D3EDB4EC}"/>
    <cellStyle name="Saída 3 4 2 2 3 5 5" xfId="37855" xr:uid="{75EFA534-F290-45B1-8F0C-24A59D781BBF}"/>
    <cellStyle name="Saída 3 4 2 2 3 6" xfId="37856" xr:uid="{79E10921-2796-4B72-BD5E-671FD805720C}"/>
    <cellStyle name="Saída 3 4 2 2 3 6 2" xfId="37857" xr:uid="{E1B61C47-24CC-4B6B-A824-A397C0B057E5}"/>
    <cellStyle name="Saída 3 4 2 2 3 6 3" xfId="37858" xr:uid="{8D227FD0-7DCC-4495-8AEC-AB4FFE2827A6}"/>
    <cellStyle name="Saída 3 4 2 2 3 6 4" xfId="37859" xr:uid="{A89BA0ED-5F23-4FA6-B843-631D12BBB31D}"/>
    <cellStyle name="Saída 3 4 2 2 3 6 5" xfId="37860" xr:uid="{2E46DF00-30F0-41C0-98CB-DB4A07057BB8}"/>
    <cellStyle name="Saída 3 4 2 2 3 7" xfId="37861" xr:uid="{82647C22-86D8-4564-8C15-1E0103F7EC91}"/>
    <cellStyle name="Saída 3 4 2 2 3 8" xfId="37862" xr:uid="{AE87555C-F1AA-41D8-849F-074C4007CD42}"/>
    <cellStyle name="Saída 3 4 2 2 3 9" xfId="37863" xr:uid="{6E16CA74-25AF-46A6-ADC4-A0975C2957B5}"/>
    <cellStyle name="Saída 3 4 2 2 4" xfId="37864" xr:uid="{9ACFF77F-9694-4E36-8428-8413D43D72C9}"/>
    <cellStyle name="Saída 3 4 2 2 4 2" xfId="37865" xr:uid="{12780CE0-6FD6-46D3-BD99-C5049BF8D2DA}"/>
    <cellStyle name="Saída 3 4 2 2 4 3" xfId="37866" xr:uid="{8FD2BC73-B9A3-4791-B17D-0083B3B78F64}"/>
    <cellStyle name="Saída 3 4 2 2 4 4" xfId="37867" xr:uid="{BC41600E-A1A1-4C8C-ADDA-2A983B9D08A4}"/>
    <cellStyle name="Saída 3 4 2 2 4 5" xfId="37868" xr:uid="{084A928F-AB5F-4D3E-B020-8331649D1FD0}"/>
    <cellStyle name="Saída 3 4 2 2 5" xfId="37869" xr:uid="{946BD8A7-AF3C-41E4-8BC8-18DEEA94D119}"/>
    <cellStyle name="Saída 3 4 2 2 5 2" xfId="37870" xr:uid="{1767A9A7-0130-4DEA-9DF0-45DAEB80EC6A}"/>
    <cellStyle name="Saída 3 4 2 2 5 3" xfId="37871" xr:uid="{6099480B-420D-4D5E-A414-4C3780E83422}"/>
    <cellStyle name="Saída 3 4 2 2 5 4" xfId="37872" xr:uid="{AB4C5200-BE57-43A9-B098-06766A7F7107}"/>
    <cellStyle name="Saída 3 4 2 2 5 5" xfId="37873" xr:uid="{57924FFA-CFCF-45F7-8A3F-68843D66ECFA}"/>
    <cellStyle name="Saída 3 4 2 2 6" xfId="37874" xr:uid="{EF4B5BDA-CC1F-48EA-81F3-F0CA56C6B623}"/>
    <cellStyle name="Saída 3 4 2 2 6 2" xfId="37875" xr:uid="{3212D8C3-D9E1-4EB7-B254-0A5DFBDBC0D1}"/>
    <cellStyle name="Saída 3 4 2 2 6 3" xfId="37876" xr:uid="{FEF7981C-BA77-47FB-B8A6-8EE9604B2AF8}"/>
    <cellStyle name="Saída 3 4 2 2 6 4" xfId="37877" xr:uid="{2012AA8F-5251-41D0-B9F1-CF06D29332FD}"/>
    <cellStyle name="Saída 3 4 2 2 6 5" xfId="37878" xr:uid="{E60319B9-5D87-4017-8A4A-1191AF3D7405}"/>
    <cellStyle name="Saída 3 4 2 2 7" xfId="37879" xr:uid="{95C2A242-5B50-4929-97F5-B5D43E04485C}"/>
    <cellStyle name="Saída 3 4 2 2 7 2" xfId="37880" xr:uid="{5BEADFAE-000F-4956-86BA-92A4538B5707}"/>
    <cellStyle name="Saída 3 4 2 2 7 3" xfId="37881" xr:uid="{348CC3A2-E0FE-41C1-B432-76A276DB176E}"/>
    <cellStyle name="Saída 3 4 2 2 7 4" xfId="37882" xr:uid="{B3661461-0A1A-4CCF-B566-BE5F7FC3FA2A}"/>
    <cellStyle name="Saída 3 4 2 2 7 5" xfId="37883" xr:uid="{1D3F45A2-7980-446E-87F2-A57234FA41E2}"/>
    <cellStyle name="Saída 3 4 2 2 8" xfId="37884" xr:uid="{BADBF5D3-D239-483F-AF08-2A05398D600D}"/>
    <cellStyle name="Saída 3 4 2 2 8 2" xfId="37885" xr:uid="{1209D588-8789-4135-B3DF-914B905A8B44}"/>
    <cellStyle name="Saída 3 4 2 2 8 3" xfId="37886" xr:uid="{1A634B8A-C81A-427E-9517-0CD694D1891E}"/>
    <cellStyle name="Saída 3 4 2 2 8 4" xfId="37887" xr:uid="{3F524F24-48B7-426B-B4EE-9E9B2017198F}"/>
    <cellStyle name="Saída 3 4 2 2 8 5" xfId="37888" xr:uid="{C1FDE616-E54F-4C47-94CC-2B4AD1E22279}"/>
    <cellStyle name="Saída 3 4 2 2 9" xfId="37889" xr:uid="{7EBD2FEE-8F96-47E8-96C7-94ED5C8FE1BE}"/>
    <cellStyle name="Saída 3 4 2 3" xfId="37890" xr:uid="{268AA751-92B2-4011-B43F-A5EA742AE5DA}"/>
    <cellStyle name="Saída 3 4 2 3 10" xfId="37891" xr:uid="{00D4999F-634F-48DC-B3C9-08A4B9A8C365}"/>
    <cellStyle name="Saída 3 4 2 3 11" xfId="37892" xr:uid="{D6942688-3205-411A-8EDE-E76FE44319AB}"/>
    <cellStyle name="Saída 3 4 2 3 2" xfId="37893" xr:uid="{2C1DB289-028F-4653-A980-30B0F9FB030F}"/>
    <cellStyle name="Saída 3 4 2 3 2 2" xfId="37894" xr:uid="{E95D40AF-1567-4401-8B93-C45F68F1ECEC}"/>
    <cellStyle name="Saída 3 4 2 3 2 3" xfId="37895" xr:uid="{9952964E-0D5A-495F-99E3-AC3D792AB7E3}"/>
    <cellStyle name="Saída 3 4 2 3 2 4" xfId="37896" xr:uid="{7228689A-E420-422F-AA3D-CD23B846D9B7}"/>
    <cellStyle name="Saída 3 4 2 3 2 5" xfId="37897" xr:uid="{C332C74F-8618-4E64-80EC-6DA6D4C45C84}"/>
    <cellStyle name="Saída 3 4 2 3 3" xfId="37898" xr:uid="{A7728E2B-EF5E-4171-959F-13E2CD34D2F7}"/>
    <cellStyle name="Saída 3 4 2 3 3 2" xfId="37899" xr:uid="{57544C0F-8328-4B72-ADCF-F4C8EC444FB7}"/>
    <cellStyle name="Saída 3 4 2 3 3 3" xfId="37900" xr:uid="{0EC0FAC1-E765-42CB-8AF6-60B5706A415A}"/>
    <cellStyle name="Saída 3 4 2 3 3 4" xfId="37901" xr:uid="{82714D7C-0B2C-47C3-9F38-4BF3864354CA}"/>
    <cellStyle name="Saída 3 4 2 3 3 5" xfId="37902" xr:uid="{2E399F82-53C5-4D75-B5F8-79B361010FEA}"/>
    <cellStyle name="Saída 3 4 2 3 4" xfId="37903" xr:uid="{EB805B31-482F-4CA3-A918-E8F978BD6707}"/>
    <cellStyle name="Saída 3 4 2 3 4 2" xfId="37904" xr:uid="{609BFC60-0FF5-4F09-863B-9DB59B78637F}"/>
    <cellStyle name="Saída 3 4 2 3 4 3" xfId="37905" xr:uid="{22DDAA67-B659-49F4-9AA9-DBC7CB9D2DB0}"/>
    <cellStyle name="Saída 3 4 2 3 4 4" xfId="37906" xr:uid="{66161DA6-8A2C-4324-BD99-2D591B39C91F}"/>
    <cellStyle name="Saída 3 4 2 3 4 5" xfId="37907" xr:uid="{06FDA74B-D9D4-463A-BBF1-2C7E0109F71D}"/>
    <cellStyle name="Saída 3 4 2 3 5" xfId="37908" xr:uid="{38A42B15-22AB-4491-80FB-D48160A6E61F}"/>
    <cellStyle name="Saída 3 4 2 3 5 2" xfId="37909" xr:uid="{5DAA3C60-2D3B-4772-9399-969A414BC376}"/>
    <cellStyle name="Saída 3 4 2 3 5 3" xfId="37910" xr:uid="{CD6E94B0-208A-482F-A73E-962303F40CAE}"/>
    <cellStyle name="Saída 3 4 2 3 5 4" xfId="37911" xr:uid="{AFC5E2A5-D854-4BBE-B395-B60CC01E20EA}"/>
    <cellStyle name="Saída 3 4 2 3 5 5" xfId="37912" xr:uid="{94EB2E97-691A-450E-B042-C812BFFB7AAC}"/>
    <cellStyle name="Saída 3 4 2 3 6" xfId="37913" xr:uid="{03ACABCE-99AC-4FBA-94D2-06D32144E341}"/>
    <cellStyle name="Saída 3 4 2 3 6 2" xfId="37914" xr:uid="{A6B022EE-15C9-4FE1-A5B7-5A3E007EFE86}"/>
    <cellStyle name="Saída 3 4 2 3 6 3" xfId="37915" xr:uid="{6E9DF38C-E65C-4CC4-8CB8-24DCEE7515F4}"/>
    <cellStyle name="Saída 3 4 2 3 6 4" xfId="37916" xr:uid="{79C694A5-7F1B-4DD5-A617-72843A3FA5A5}"/>
    <cellStyle name="Saída 3 4 2 3 6 5" xfId="37917" xr:uid="{492B8305-4FB6-4EAC-B694-06204CB96CB0}"/>
    <cellStyle name="Saída 3 4 2 3 7" xfId="37918" xr:uid="{1857DA47-260E-45B5-B5F6-EF12D986D5D8}"/>
    <cellStyle name="Saída 3 4 2 3 8" xfId="37919" xr:uid="{3F5D37E9-F52E-4324-8BA2-35FA63A2163A}"/>
    <cellStyle name="Saída 3 4 2 3 9" xfId="37920" xr:uid="{2C2375FF-3907-458F-8CDB-221DE71EC30C}"/>
    <cellStyle name="Saída 3 4 2 4" xfId="37921" xr:uid="{B4502E08-DE19-499E-A633-AF067E5B6C4A}"/>
    <cellStyle name="Saída 3 4 2 4 10" xfId="37922" xr:uid="{59B60B0F-C64C-4E23-AA6A-F84701E7A446}"/>
    <cellStyle name="Saída 3 4 2 4 11" xfId="37923" xr:uid="{679AC667-6103-41F3-9D7A-1C98800329A0}"/>
    <cellStyle name="Saída 3 4 2 4 2" xfId="37924" xr:uid="{C10FE611-C590-48F2-8E45-D07504CC1E77}"/>
    <cellStyle name="Saída 3 4 2 4 2 2" xfId="37925" xr:uid="{0C4E014D-1193-4AC4-AAD8-F4F297E4BC35}"/>
    <cellStyle name="Saída 3 4 2 4 2 3" xfId="37926" xr:uid="{0F3FF6DD-DA02-4E0A-8555-3EEAB49F58DA}"/>
    <cellStyle name="Saída 3 4 2 4 2 4" xfId="37927" xr:uid="{3A106048-A8AD-4CA8-A6B8-D88D55C1DF75}"/>
    <cellStyle name="Saída 3 4 2 4 2 5" xfId="37928" xr:uid="{5F0BFD33-C774-45ED-9107-E987923779BC}"/>
    <cellStyle name="Saída 3 4 2 4 3" xfId="37929" xr:uid="{EBD5C08E-1BB6-484E-842B-ED18228A2194}"/>
    <cellStyle name="Saída 3 4 2 4 3 2" xfId="37930" xr:uid="{00170113-F195-43B3-AAB5-F06F722E08F9}"/>
    <cellStyle name="Saída 3 4 2 4 3 3" xfId="37931" xr:uid="{11771342-1034-4251-BE17-88E9CA8EFDF7}"/>
    <cellStyle name="Saída 3 4 2 4 3 4" xfId="37932" xr:uid="{DC455369-C515-4152-94BF-0242FD62A52E}"/>
    <cellStyle name="Saída 3 4 2 4 3 5" xfId="37933" xr:uid="{4E035A1B-D83F-4368-9736-0A012D31DB09}"/>
    <cellStyle name="Saída 3 4 2 4 4" xfId="37934" xr:uid="{BF3B51B7-1E0E-409E-AB92-B1DCC88C1DC0}"/>
    <cellStyle name="Saída 3 4 2 4 4 2" xfId="37935" xr:uid="{2A1074AF-07E7-4263-9058-887FCCF4CE1A}"/>
    <cellStyle name="Saída 3 4 2 4 4 3" xfId="37936" xr:uid="{3A3E628E-8877-4D56-AB8F-B00011DD4452}"/>
    <cellStyle name="Saída 3 4 2 4 4 4" xfId="37937" xr:uid="{F791B645-FDC0-4D73-8EA8-17E15D7C3669}"/>
    <cellStyle name="Saída 3 4 2 4 4 5" xfId="37938" xr:uid="{3E7955F8-13EC-4C28-8318-B5877913D2C0}"/>
    <cellStyle name="Saída 3 4 2 4 5" xfId="37939" xr:uid="{24A8A154-6EF4-4B3E-BD96-00486BA586E0}"/>
    <cellStyle name="Saída 3 4 2 4 5 2" xfId="37940" xr:uid="{DF6CDBDF-8C93-4456-8F53-C98002473129}"/>
    <cellStyle name="Saída 3 4 2 4 5 3" xfId="37941" xr:uid="{00F56703-F5AF-452A-9220-F64AFB104B09}"/>
    <cellStyle name="Saída 3 4 2 4 5 4" xfId="37942" xr:uid="{A9786BBB-3807-41B9-B35B-47F6E7B7956A}"/>
    <cellStyle name="Saída 3 4 2 4 5 5" xfId="37943" xr:uid="{85990577-2699-4641-8482-2861B5BF9760}"/>
    <cellStyle name="Saída 3 4 2 4 6" xfId="37944" xr:uid="{46624A2F-5FF7-42BF-B504-023080F61396}"/>
    <cellStyle name="Saída 3 4 2 4 6 2" xfId="37945" xr:uid="{2CC88452-2EF4-4AFA-9EA4-92B5DE018328}"/>
    <cellStyle name="Saída 3 4 2 4 6 3" xfId="37946" xr:uid="{60E0DD65-FE08-4276-B25D-B114B0F51B77}"/>
    <cellStyle name="Saída 3 4 2 4 6 4" xfId="37947" xr:uid="{9869F9AF-E73A-4E83-81AA-6C48C8E8E803}"/>
    <cellStyle name="Saída 3 4 2 4 6 5" xfId="37948" xr:uid="{43A7C0A5-B1C7-4252-93FD-8C6385A44533}"/>
    <cellStyle name="Saída 3 4 2 4 7" xfId="37949" xr:uid="{31A50FF5-5ECE-4ACB-AFD6-8251C0CAD68E}"/>
    <cellStyle name="Saída 3 4 2 4 8" xfId="37950" xr:uid="{A503B781-94A3-497F-A379-5A19950C4092}"/>
    <cellStyle name="Saída 3 4 2 4 9" xfId="37951" xr:uid="{59CE27D4-6815-4FF7-8506-8F8AE830F298}"/>
    <cellStyle name="Saída 3 4 2 5" xfId="37952" xr:uid="{5F041FB2-1402-47CC-8A57-FD0FF112238D}"/>
    <cellStyle name="Saída 3 4 2 5 10" xfId="37953" xr:uid="{D119049C-4896-45B5-B574-FFA38AA61FF6}"/>
    <cellStyle name="Saída 3 4 2 5 11" xfId="37954" xr:uid="{D3097D49-31EE-4B90-8A77-8570CFD29ACC}"/>
    <cellStyle name="Saída 3 4 2 5 2" xfId="37955" xr:uid="{8B907E88-F52F-4E13-88BA-2E1781A9CD99}"/>
    <cellStyle name="Saída 3 4 2 5 2 2" xfId="37956" xr:uid="{E54E9404-2759-48D9-94DA-54D873D8B8D3}"/>
    <cellStyle name="Saída 3 4 2 5 2 3" xfId="37957" xr:uid="{7ADD83A3-B7B4-4C2C-ADDE-C7FEF66ABC75}"/>
    <cellStyle name="Saída 3 4 2 5 2 4" xfId="37958" xr:uid="{5AD56AE6-201E-4C6F-9973-B5ED4B9F1969}"/>
    <cellStyle name="Saída 3 4 2 5 2 5" xfId="37959" xr:uid="{2BC8C7D5-2C7D-4FB6-8207-AA9D24E56194}"/>
    <cellStyle name="Saída 3 4 2 5 3" xfId="37960" xr:uid="{3D484FB0-D7DF-4834-B251-BF07365E6EE4}"/>
    <cellStyle name="Saída 3 4 2 5 3 2" xfId="37961" xr:uid="{1DCED2DB-5202-47A8-91F3-BC1F1CBD5DED}"/>
    <cellStyle name="Saída 3 4 2 5 3 3" xfId="37962" xr:uid="{C345E237-0D6E-4F2E-983C-CCF9F92B1E74}"/>
    <cellStyle name="Saída 3 4 2 5 3 4" xfId="37963" xr:uid="{5257331B-04C5-4DFC-B99E-8A567E2F12B7}"/>
    <cellStyle name="Saída 3 4 2 5 3 5" xfId="37964" xr:uid="{665FEBF3-7D81-49E4-8E7D-E80FFF4F974B}"/>
    <cellStyle name="Saída 3 4 2 5 4" xfId="37965" xr:uid="{F3E3E4FA-21A5-4E2D-96BF-568932032B0D}"/>
    <cellStyle name="Saída 3 4 2 5 4 2" xfId="37966" xr:uid="{20745611-692B-4D20-94C6-F744552F0A6B}"/>
    <cellStyle name="Saída 3 4 2 5 4 3" xfId="37967" xr:uid="{B8D23259-7B7F-4909-8B95-226F2865F8EA}"/>
    <cellStyle name="Saída 3 4 2 5 4 4" xfId="37968" xr:uid="{0A06FAD0-2E7D-47F5-BE96-C06918656E65}"/>
    <cellStyle name="Saída 3 4 2 5 4 5" xfId="37969" xr:uid="{CDC69154-F0DA-4D34-BB9D-5C0C14B247E7}"/>
    <cellStyle name="Saída 3 4 2 5 5" xfId="37970" xr:uid="{15A26972-4F73-4978-A877-284C884343DB}"/>
    <cellStyle name="Saída 3 4 2 5 5 2" xfId="37971" xr:uid="{67A59499-2C5C-4471-BD3A-8EB03A798F89}"/>
    <cellStyle name="Saída 3 4 2 5 5 3" xfId="37972" xr:uid="{E2426824-06CB-4DA9-92E4-CFFDB88ABE80}"/>
    <cellStyle name="Saída 3 4 2 5 5 4" xfId="37973" xr:uid="{C54A8C0F-BD4D-4960-938D-360D7640A466}"/>
    <cellStyle name="Saída 3 4 2 5 5 5" xfId="37974" xr:uid="{63830AC4-1A05-4E80-83F1-AF0C896F9C81}"/>
    <cellStyle name="Saída 3 4 2 5 6" xfId="37975" xr:uid="{E9839377-98E4-4C17-8641-A31CC9DD820E}"/>
    <cellStyle name="Saída 3 4 2 5 6 2" xfId="37976" xr:uid="{9D158EE3-B4F8-4EFA-A5D4-CFE7697B8927}"/>
    <cellStyle name="Saída 3 4 2 5 6 3" xfId="37977" xr:uid="{DD85C5D9-0AA1-4215-B6E2-D3D267B43FEF}"/>
    <cellStyle name="Saída 3 4 2 5 6 4" xfId="37978" xr:uid="{485C8ADA-E74E-408D-A545-89C7BAADCF46}"/>
    <cellStyle name="Saída 3 4 2 5 6 5" xfId="37979" xr:uid="{8F384B8C-FA14-4986-B7C0-374140BC57F1}"/>
    <cellStyle name="Saída 3 4 2 5 7" xfId="37980" xr:uid="{576F00AF-792C-48CB-91EE-8012B941C488}"/>
    <cellStyle name="Saída 3 4 2 5 8" xfId="37981" xr:uid="{36334659-39EE-4124-B735-C997BA5B96F4}"/>
    <cellStyle name="Saída 3 4 2 5 9" xfId="37982" xr:uid="{10127FAE-86B1-4ED1-9185-8CD40F6687DB}"/>
    <cellStyle name="Saída 3 4 2 6" xfId="37983" xr:uid="{BB42A3EB-7340-479E-91A0-12AAD14A3352}"/>
    <cellStyle name="Saída 3 4 2 6 2" xfId="37984" xr:uid="{8B7F6FF4-A317-4269-B6AF-BCFCFD8D3709}"/>
    <cellStyle name="Saída 3 4 2 6 3" xfId="37985" xr:uid="{F5402F97-79F2-4593-8834-CE0266FB8C9F}"/>
    <cellStyle name="Saída 3 4 2 6 4" xfId="37986" xr:uid="{02DA0A2F-8B72-4EA1-B794-FDAB72EAC3FF}"/>
    <cellStyle name="Saída 3 4 2 6 5" xfId="37987" xr:uid="{69BEFCA2-9058-4DFC-9A38-74E97C3FE0AB}"/>
    <cellStyle name="Saída 3 4 2 7" xfId="37988" xr:uid="{EC8E2A8B-E675-477A-BB20-5AFBD0A1D9AF}"/>
    <cellStyle name="Saída 3 4 2 7 2" xfId="37989" xr:uid="{B01A321C-6761-41C0-94D5-F74E4820DBA8}"/>
    <cellStyle name="Saída 3 4 2 7 3" xfId="37990" xr:uid="{62AAA353-DCCD-445C-B2E3-DA93F781B0C4}"/>
    <cellStyle name="Saída 3 4 2 7 4" xfId="37991" xr:uid="{2FF729FB-49C4-40C1-A67A-A517F89D7E5B}"/>
    <cellStyle name="Saída 3 4 2 7 5" xfId="37992" xr:uid="{8DF5F0DE-1C20-4326-9A86-E37E9EEA6D41}"/>
    <cellStyle name="Saída 3 4 2 8" xfId="37993" xr:uid="{79EEA2B5-9CA3-435B-9DFD-1071011EB322}"/>
    <cellStyle name="Saída 3 4 2 8 2" xfId="37994" xr:uid="{81FC01CE-D2BB-4E8D-BC41-40DBC7E728A1}"/>
    <cellStyle name="Saída 3 4 2 8 3" xfId="37995" xr:uid="{832FA023-D31F-4C5D-B1D4-EEBF53123F8B}"/>
    <cellStyle name="Saída 3 4 2 8 4" xfId="37996" xr:uid="{DEDE154B-FE6C-4997-B8E2-9301D6698BC3}"/>
    <cellStyle name="Saída 3 4 2 8 5" xfId="37997" xr:uid="{F5C0491C-7A54-42F9-8F8B-A2650C920662}"/>
    <cellStyle name="Saída 3 4 2 9" xfId="37998" xr:uid="{2C0D1E6E-4581-4CBC-8855-40CFBE51AEC7}"/>
    <cellStyle name="Saída 3 4 2 9 2" xfId="37999" xr:uid="{5BE9A033-CE8B-45D4-AB83-6C6CD9316DC2}"/>
    <cellStyle name="Saída 3 4 2 9 3" xfId="38000" xr:uid="{8F241512-A233-4C40-9AE2-BD5671E3D094}"/>
    <cellStyle name="Saída 3 4 2 9 4" xfId="38001" xr:uid="{04C43B05-47A6-49AF-AA66-D7DC0A9B611F}"/>
    <cellStyle name="Saída 3 4 2 9 5" xfId="38002" xr:uid="{A417D50B-6F1E-4427-8AE8-749C9D7E88AD}"/>
    <cellStyle name="Saída 3 4 3" xfId="982" xr:uid="{52A4B42C-1B63-4CC1-BC81-C94E7E92954A}"/>
    <cellStyle name="Saída 3 4 3 10" xfId="38003" xr:uid="{9D75D551-C8A8-4791-ADE9-B68151D47C13}"/>
    <cellStyle name="Saída 3 4 3 11" xfId="38004" xr:uid="{2AC23E8D-4A77-446D-AA89-3871DAB4ABAC}"/>
    <cellStyle name="Saída 3 4 3 12" xfId="38005" xr:uid="{986D5400-4868-4CC3-8FF4-01BF66876CAD}"/>
    <cellStyle name="Saída 3 4 3 13" xfId="38006" xr:uid="{81CCFE81-25EF-4950-A93B-4045D5CAC022}"/>
    <cellStyle name="Saída 3 4 3 14" xfId="38007" xr:uid="{FFD4340D-4E12-426D-B016-5E7190F1ED83}"/>
    <cellStyle name="Saída 3 4 3 15" xfId="38008" xr:uid="{1AEEBA45-D78A-4052-9247-126E3F5DF153}"/>
    <cellStyle name="Saída 3 4 3 2" xfId="38009" xr:uid="{7EFACD8D-D438-49D2-A9EC-18B70303B653}"/>
    <cellStyle name="Saída 3 4 3 2 10" xfId="38010" xr:uid="{A1B3002D-474E-49B1-A5CE-BDA258F898A2}"/>
    <cellStyle name="Saída 3 4 3 2 11" xfId="38011" xr:uid="{8D850069-F616-4E54-B102-C470279AD452}"/>
    <cellStyle name="Saída 3 4 3 2 2" xfId="38012" xr:uid="{CE57A124-6922-4E15-8FC9-2D4616053555}"/>
    <cellStyle name="Saída 3 4 3 2 2 2" xfId="38013" xr:uid="{81DC4E98-CC4E-4128-A92D-48E2A5E5E099}"/>
    <cellStyle name="Saída 3 4 3 2 2 3" xfId="38014" xr:uid="{7DA56514-5EF6-4C47-80F9-062780A82C23}"/>
    <cellStyle name="Saída 3 4 3 2 2 4" xfId="38015" xr:uid="{00A15772-A991-41D2-9773-271D02484D74}"/>
    <cellStyle name="Saída 3 4 3 2 2 5" xfId="38016" xr:uid="{5D82BA8E-3696-424F-9C50-617F78A02573}"/>
    <cellStyle name="Saída 3 4 3 2 3" xfId="38017" xr:uid="{93EF1770-29D0-4DED-BE94-2B691EC59EDA}"/>
    <cellStyle name="Saída 3 4 3 2 3 2" xfId="38018" xr:uid="{D4CD0984-0E6E-4A84-9B4A-D27F530CDB69}"/>
    <cellStyle name="Saída 3 4 3 2 3 3" xfId="38019" xr:uid="{6FD85687-2F9D-4086-A75E-ECCD99BF096B}"/>
    <cellStyle name="Saída 3 4 3 2 3 4" xfId="38020" xr:uid="{5295BB91-E668-41D1-B00C-708B93605D62}"/>
    <cellStyle name="Saída 3 4 3 2 3 5" xfId="38021" xr:uid="{379D8DC4-62B3-413B-AADE-068D089C2FB7}"/>
    <cellStyle name="Saída 3 4 3 2 4" xfId="38022" xr:uid="{16456C8F-E968-4187-BF91-31AB5A7B90D2}"/>
    <cellStyle name="Saída 3 4 3 2 4 2" xfId="38023" xr:uid="{E961BD1C-14BB-4567-87D4-DCD198CCAAB9}"/>
    <cellStyle name="Saída 3 4 3 2 4 3" xfId="38024" xr:uid="{C7DFD99F-B772-4BE2-8F99-1E9814254410}"/>
    <cellStyle name="Saída 3 4 3 2 4 4" xfId="38025" xr:uid="{BCFFF2ED-916D-4E4C-B99E-2BF3CC24AD8B}"/>
    <cellStyle name="Saída 3 4 3 2 4 5" xfId="38026" xr:uid="{0CA08078-9DF4-4FAE-9FD0-92B613FE7657}"/>
    <cellStyle name="Saída 3 4 3 2 5" xfId="38027" xr:uid="{04DDCDB9-F839-44FB-9A71-9B529E76576C}"/>
    <cellStyle name="Saída 3 4 3 2 5 2" xfId="38028" xr:uid="{53411207-E364-4E88-9E85-D0FA89D1F0B7}"/>
    <cellStyle name="Saída 3 4 3 2 5 3" xfId="38029" xr:uid="{5395A79C-588F-4C32-86D9-3AF168897842}"/>
    <cellStyle name="Saída 3 4 3 2 5 4" xfId="38030" xr:uid="{CA1B12E6-AE8D-4771-893D-905F80349723}"/>
    <cellStyle name="Saída 3 4 3 2 5 5" xfId="38031" xr:uid="{145D4F64-AD65-491B-917E-86B458E823EC}"/>
    <cellStyle name="Saída 3 4 3 2 6" xfId="38032" xr:uid="{090CB23D-A24D-4F21-A900-70113859A15B}"/>
    <cellStyle name="Saída 3 4 3 2 6 2" xfId="38033" xr:uid="{49784BC6-4FE7-4C71-9EBA-1FCE63E90B6F}"/>
    <cellStyle name="Saída 3 4 3 2 6 3" xfId="38034" xr:uid="{142CC241-3333-442B-B34A-3F41B7B78E04}"/>
    <cellStyle name="Saída 3 4 3 2 6 4" xfId="38035" xr:uid="{051C3E98-A37D-4374-9FC8-E6468A31DF65}"/>
    <cellStyle name="Saída 3 4 3 2 6 5" xfId="38036" xr:uid="{507494F5-B932-4F2D-AA1E-FE81E7A1EC0E}"/>
    <cellStyle name="Saída 3 4 3 2 7" xfId="38037" xr:uid="{53696F4E-284B-4352-8090-832FCD39C354}"/>
    <cellStyle name="Saída 3 4 3 2 8" xfId="38038" xr:uid="{FC4C25C3-30CC-45A9-9317-484D4FD9A389}"/>
    <cellStyle name="Saída 3 4 3 2 9" xfId="38039" xr:uid="{4E619002-F20F-4C4C-8BD2-B3C327118A49}"/>
    <cellStyle name="Saída 3 4 3 3" xfId="38040" xr:uid="{B9C97ED6-AF97-4F87-820F-AEF4A9EF5BFD}"/>
    <cellStyle name="Saída 3 4 3 3 10" xfId="38041" xr:uid="{A748A89A-4E91-44FC-A794-389E2930E177}"/>
    <cellStyle name="Saída 3 4 3 3 11" xfId="38042" xr:uid="{E5C19EDC-E169-4158-96E6-DC7D41A7FB63}"/>
    <cellStyle name="Saída 3 4 3 3 2" xfId="38043" xr:uid="{E3CC9235-04E1-41D7-996F-989598133797}"/>
    <cellStyle name="Saída 3 4 3 3 2 2" xfId="38044" xr:uid="{414B1211-75F9-4720-AA9E-669ACA2C9327}"/>
    <cellStyle name="Saída 3 4 3 3 2 3" xfId="38045" xr:uid="{304E6830-4424-4B60-8494-7F6F7FA6E5D8}"/>
    <cellStyle name="Saída 3 4 3 3 2 4" xfId="38046" xr:uid="{F541C9B8-CCA5-42FE-ACBF-C36E983410B0}"/>
    <cellStyle name="Saída 3 4 3 3 2 5" xfId="38047" xr:uid="{CBFC290E-A072-4A85-B360-B684AD50B516}"/>
    <cellStyle name="Saída 3 4 3 3 3" xfId="38048" xr:uid="{F89E954C-A95D-4339-94BD-0FA246CBAE61}"/>
    <cellStyle name="Saída 3 4 3 3 3 2" xfId="38049" xr:uid="{3D29BAE3-2513-456B-96E4-11399121EFC9}"/>
    <cellStyle name="Saída 3 4 3 3 3 3" xfId="38050" xr:uid="{76CF38D2-EA93-47F9-BBE3-E7B8A598A798}"/>
    <cellStyle name="Saída 3 4 3 3 3 4" xfId="38051" xr:uid="{3BF6DB6A-FE44-4553-A4BE-75818BE89DBD}"/>
    <cellStyle name="Saída 3 4 3 3 3 5" xfId="38052" xr:uid="{53CA9AFC-B3A3-4FAD-837F-94AEBB634AD6}"/>
    <cellStyle name="Saída 3 4 3 3 4" xfId="38053" xr:uid="{18286B27-846E-45FE-80AB-CA963972571B}"/>
    <cellStyle name="Saída 3 4 3 3 4 2" xfId="38054" xr:uid="{06C64C2B-2BE1-4CB8-B9D4-21A2AD78F12C}"/>
    <cellStyle name="Saída 3 4 3 3 4 3" xfId="38055" xr:uid="{C3C1E8D8-2BAA-420D-BBD3-4C72CF95164C}"/>
    <cellStyle name="Saída 3 4 3 3 4 4" xfId="38056" xr:uid="{E408B788-0CB5-4B90-8027-282F797EB011}"/>
    <cellStyle name="Saída 3 4 3 3 4 5" xfId="38057" xr:uid="{77C5F9A5-C5F9-4F2C-A082-A0584AF91334}"/>
    <cellStyle name="Saída 3 4 3 3 5" xfId="38058" xr:uid="{14DB13F5-07EB-444D-A235-E0595DCAD964}"/>
    <cellStyle name="Saída 3 4 3 3 5 2" xfId="38059" xr:uid="{0EA34138-D51B-4E63-B54D-E7DEDD920581}"/>
    <cellStyle name="Saída 3 4 3 3 5 3" xfId="38060" xr:uid="{C95988CE-4A63-4679-B50F-B2508022BA56}"/>
    <cellStyle name="Saída 3 4 3 3 5 4" xfId="38061" xr:uid="{8775E91E-35CC-49FB-8B99-333508EEE4BB}"/>
    <cellStyle name="Saída 3 4 3 3 5 5" xfId="38062" xr:uid="{F7D932F1-6116-461F-B1D2-7E86912E20D9}"/>
    <cellStyle name="Saída 3 4 3 3 6" xfId="38063" xr:uid="{91815983-C85C-4D85-A16E-C86BB7ACD4AA}"/>
    <cellStyle name="Saída 3 4 3 3 6 2" xfId="38064" xr:uid="{17580365-F7FB-432D-B8C5-FCC494E6D0F3}"/>
    <cellStyle name="Saída 3 4 3 3 6 3" xfId="38065" xr:uid="{B1F78E2D-0BFD-49E1-BA92-551FBB99E1BB}"/>
    <cellStyle name="Saída 3 4 3 3 6 4" xfId="38066" xr:uid="{D06E905A-BA1A-4875-A577-B279E6739FD7}"/>
    <cellStyle name="Saída 3 4 3 3 6 5" xfId="38067" xr:uid="{7138061F-20F0-4785-AFD1-FFBB7555AD57}"/>
    <cellStyle name="Saída 3 4 3 3 7" xfId="38068" xr:uid="{C239C8A8-2D09-4D17-92DE-D4A6E3F66777}"/>
    <cellStyle name="Saída 3 4 3 3 8" xfId="38069" xr:uid="{EC5FAA46-021F-4A3B-BDCA-15A33D083E0D}"/>
    <cellStyle name="Saída 3 4 3 3 9" xfId="38070" xr:uid="{495FC293-1FD5-44D0-8B7A-7DF6F6C9C7E6}"/>
    <cellStyle name="Saída 3 4 3 4" xfId="38071" xr:uid="{59360C77-3F71-4131-9050-16998FB16C06}"/>
    <cellStyle name="Saída 3 4 3 4 2" xfId="38072" xr:uid="{29561478-B760-47BD-949E-13AE3C433843}"/>
    <cellStyle name="Saída 3 4 3 4 3" xfId="38073" xr:uid="{325FE65C-3A96-462E-B36D-049503AF135B}"/>
    <cellStyle name="Saída 3 4 3 4 4" xfId="38074" xr:uid="{17A13128-29EC-40BF-B2E0-377908B0A2EE}"/>
    <cellStyle name="Saída 3 4 3 4 5" xfId="38075" xr:uid="{95AC1E40-33CC-4E56-B3D5-E32434933143}"/>
    <cellStyle name="Saída 3 4 3 5" xfId="38076" xr:uid="{BB0741F6-C2CC-4502-B999-6307A16D8A5A}"/>
    <cellStyle name="Saída 3 4 3 5 2" xfId="38077" xr:uid="{BE8F79CD-08E2-4164-BB81-763A5B2107F2}"/>
    <cellStyle name="Saída 3 4 3 5 3" xfId="38078" xr:uid="{C6DEEBAC-25A7-43B8-8461-39581580F167}"/>
    <cellStyle name="Saída 3 4 3 5 4" xfId="38079" xr:uid="{18C3A9CB-1C93-484F-98A9-1824EA81469A}"/>
    <cellStyle name="Saída 3 4 3 5 5" xfId="38080" xr:uid="{8CB8EE36-6C0C-4959-B31B-B23371928E54}"/>
    <cellStyle name="Saída 3 4 3 6" xfId="38081" xr:uid="{D55819C2-32FA-4913-AE41-EA94E2D908AF}"/>
    <cellStyle name="Saída 3 4 3 6 2" xfId="38082" xr:uid="{AF5914E1-EEB4-4608-8D01-B53E3603940A}"/>
    <cellStyle name="Saída 3 4 3 6 3" xfId="38083" xr:uid="{46123B96-C341-4DEB-9160-E8AE2FB0AF18}"/>
    <cellStyle name="Saída 3 4 3 6 4" xfId="38084" xr:uid="{8DB9F99D-B07B-4DF5-BF53-39921351D87C}"/>
    <cellStyle name="Saída 3 4 3 6 5" xfId="38085" xr:uid="{EA8B93B9-AC57-4CEA-8BB7-63938F6EB6C9}"/>
    <cellStyle name="Saída 3 4 3 7" xfId="38086" xr:uid="{6E239F6A-4360-4D02-AA43-EC62E0C5EECC}"/>
    <cellStyle name="Saída 3 4 3 7 2" xfId="38087" xr:uid="{490DB054-5345-4F5F-A5B6-20FCB86B56C6}"/>
    <cellStyle name="Saída 3 4 3 7 3" xfId="38088" xr:uid="{A1937DBE-1ABA-4BA5-9264-5C02E1FCFFA3}"/>
    <cellStyle name="Saída 3 4 3 7 4" xfId="38089" xr:uid="{6263E55E-A87E-40F1-A483-421D7B16ED20}"/>
    <cellStyle name="Saída 3 4 3 7 5" xfId="38090" xr:uid="{32C02D39-9082-42C1-8554-8B7B87C5C4D3}"/>
    <cellStyle name="Saída 3 4 3 8" xfId="38091" xr:uid="{E0A86030-5095-48B3-84CD-C634C63745B0}"/>
    <cellStyle name="Saída 3 4 3 8 2" xfId="38092" xr:uid="{C9A487E3-D061-47A5-A341-1165B478BCEC}"/>
    <cellStyle name="Saída 3 4 3 8 3" xfId="38093" xr:uid="{2B29003D-9F0E-4A97-A8A2-EB29254894BE}"/>
    <cellStyle name="Saída 3 4 3 8 4" xfId="38094" xr:uid="{8DEF00A2-BE99-417E-9F7A-FEC9ED96C856}"/>
    <cellStyle name="Saída 3 4 3 8 5" xfId="38095" xr:uid="{1BD9D608-0555-44D7-AF14-0C67EC425584}"/>
    <cellStyle name="Saída 3 4 3 9" xfId="38096" xr:uid="{926AD607-1A67-45D6-BB16-D7418D7B4530}"/>
    <cellStyle name="Saída 3 4 4" xfId="38097" xr:uid="{6064500C-BC2C-41D3-8C86-48FCCB523457}"/>
    <cellStyle name="Saída 3 4 4 10" xfId="38098" xr:uid="{2254C0E3-2682-4601-A46C-12501D013483}"/>
    <cellStyle name="Saída 3 4 4 11" xfId="38099" xr:uid="{ADC180FE-98A1-4BD7-B635-1CBD39DFE069}"/>
    <cellStyle name="Saída 3 4 4 2" xfId="38100" xr:uid="{B1409E58-78BC-4A9F-9113-33A340035E79}"/>
    <cellStyle name="Saída 3 4 4 2 2" xfId="38101" xr:uid="{04AD9265-11FD-4C08-B5F0-D3788C2A6471}"/>
    <cellStyle name="Saída 3 4 4 2 3" xfId="38102" xr:uid="{79A24D34-BF5D-424C-88E1-40BB697D1823}"/>
    <cellStyle name="Saída 3 4 4 2 4" xfId="38103" xr:uid="{98731CBF-25EA-4A61-9ED4-0E2F963DAA8D}"/>
    <cellStyle name="Saída 3 4 4 2 5" xfId="38104" xr:uid="{F6C48B2C-07BA-402C-B43B-5281C212D701}"/>
    <cellStyle name="Saída 3 4 4 3" xfId="38105" xr:uid="{8CDDA2D6-6CC6-4BCF-B501-816B75F1144A}"/>
    <cellStyle name="Saída 3 4 4 3 2" xfId="38106" xr:uid="{BB9A75D6-5AE2-42B2-9EEC-5DE486D727CC}"/>
    <cellStyle name="Saída 3 4 4 3 3" xfId="38107" xr:uid="{0751E8A2-C0A9-4988-B95D-48C7BCCE24A2}"/>
    <cellStyle name="Saída 3 4 4 3 4" xfId="38108" xr:uid="{D27850F0-0E85-4118-8BD3-FD0C2D539781}"/>
    <cellStyle name="Saída 3 4 4 3 5" xfId="38109" xr:uid="{78363972-7F50-4EF8-B0AE-6C2FF6F46DCA}"/>
    <cellStyle name="Saída 3 4 4 4" xfId="38110" xr:uid="{AF9A8120-1C27-476A-91A1-502B678EA48C}"/>
    <cellStyle name="Saída 3 4 4 4 2" xfId="38111" xr:uid="{A50889A5-7FAC-4911-BC45-D633C6670ED0}"/>
    <cellStyle name="Saída 3 4 4 4 3" xfId="38112" xr:uid="{16A2DBDA-F0B0-4F3A-A9CB-C8F4C0949B93}"/>
    <cellStyle name="Saída 3 4 4 4 4" xfId="38113" xr:uid="{62726C11-656B-4131-A8DA-D055941972A1}"/>
    <cellStyle name="Saída 3 4 4 4 5" xfId="38114" xr:uid="{F55E6500-1AC6-448F-8757-24E804DDA37E}"/>
    <cellStyle name="Saída 3 4 4 5" xfId="38115" xr:uid="{5CA3247E-4C51-41CC-9ED3-8721D34F2A2F}"/>
    <cellStyle name="Saída 3 4 4 5 2" xfId="38116" xr:uid="{51DF2D7B-E76E-48F8-A3E6-39587665EF02}"/>
    <cellStyle name="Saída 3 4 4 5 3" xfId="38117" xr:uid="{62CF50B9-6835-4098-9616-01D58519730B}"/>
    <cellStyle name="Saída 3 4 4 5 4" xfId="38118" xr:uid="{6F08D9E8-DAC9-4682-957C-577F6E47F9BF}"/>
    <cellStyle name="Saída 3 4 4 5 5" xfId="38119" xr:uid="{40D12507-693E-46A0-9A92-2533A96224E6}"/>
    <cellStyle name="Saída 3 4 4 6" xfId="38120" xr:uid="{B1685886-5B77-4DC0-BF10-6E5622F763E5}"/>
    <cellStyle name="Saída 3 4 4 6 2" xfId="38121" xr:uid="{220FC1BF-01CE-4D8D-A2D1-8A21E358D19B}"/>
    <cellStyle name="Saída 3 4 4 6 3" xfId="38122" xr:uid="{E2E699DC-3079-46B2-9B0E-6E07555D5B08}"/>
    <cellStyle name="Saída 3 4 4 6 4" xfId="38123" xr:uid="{D1FB0983-05F1-49F5-9B0A-F431C9E3ADBF}"/>
    <cellStyle name="Saída 3 4 4 6 5" xfId="38124" xr:uid="{02DF32BC-B467-4416-9952-D07A9C47392C}"/>
    <cellStyle name="Saída 3 4 4 7" xfId="38125" xr:uid="{A287A084-65F1-49F7-A974-903CD9C54FDC}"/>
    <cellStyle name="Saída 3 4 4 8" xfId="38126" xr:uid="{2BE3D5CF-A1E8-4EF3-9A84-480311F5887A}"/>
    <cellStyle name="Saída 3 4 4 9" xfId="38127" xr:uid="{BE31A26D-343E-4B11-85DA-C53940AA051B}"/>
    <cellStyle name="Saída 3 4 5" xfId="38128" xr:uid="{3C135ECE-F9E5-456E-895A-A8185F4A050C}"/>
    <cellStyle name="Saída 3 4 5 10" xfId="38129" xr:uid="{30754739-812C-48FF-A21F-06820B1C52EA}"/>
    <cellStyle name="Saída 3 4 5 11" xfId="38130" xr:uid="{307A98A9-F6BC-4289-A879-FB86073018DC}"/>
    <cellStyle name="Saída 3 4 5 2" xfId="38131" xr:uid="{0F42C3A7-CA51-4A2C-A246-04418654E87D}"/>
    <cellStyle name="Saída 3 4 5 2 2" xfId="38132" xr:uid="{043EE2B5-8A18-4F26-9B2A-FD2C67889E06}"/>
    <cellStyle name="Saída 3 4 5 2 3" xfId="38133" xr:uid="{3A02A84F-A7E1-4230-ADC2-689BA044B2B7}"/>
    <cellStyle name="Saída 3 4 5 2 4" xfId="38134" xr:uid="{B8A482D4-774F-4EDB-BBD2-EF4E9B7F7745}"/>
    <cellStyle name="Saída 3 4 5 2 5" xfId="38135" xr:uid="{DFC62AAB-5028-492F-8DE8-BC4BCD603CA7}"/>
    <cellStyle name="Saída 3 4 5 3" xfId="38136" xr:uid="{8B601EA8-0FCA-4D1D-A78F-326B9EB2B676}"/>
    <cellStyle name="Saída 3 4 5 3 2" xfId="38137" xr:uid="{A26182AC-FE21-4A0C-863A-FF62EBE0E04A}"/>
    <cellStyle name="Saída 3 4 5 3 3" xfId="38138" xr:uid="{3FB34939-288F-4ECB-A486-1B98DC69050D}"/>
    <cellStyle name="Saída 3 4 5 3 4" xfId="38139" xr:uid="{D8B1EC97-E371-4823-BBAE-1DDF73D9B411}"/>
    <cellStyle name="Saída 3 4 5 3 5" xfId="38140" xr:uid="{E31E3F99-D5C4-4E48-9053-922B92BB13FF}"/>
    <cellStyle name="Saída 3 4 5 4" xfId="38141" xr:uid="{AA902D27-8F08-4308-9BC8-9AA024BA77B7}"/>
    <cellStyle name="Saída 3 4 5 4 2" xfId="38142" xr:uid="{EB0A6962-8E78-442A-81D4-2CCE4480DF41}"/>
    <cellStyle name="Saída 3 4 5 4 3" xfId="38143" xr:uid="{F92FECC8-CC9D-4F90-9613-66B9A379D8A7}"/>
    <cellStyle name="Saída 3 4 5 4 4" xfId="38144" xr:uid="{B1F0224F-FD96-4D3D-99A6-B7D512F47C53}"/>
    <cellStyle name="Saída 3 4 5 4 5" xfId="38145" xr:uid="{E3EB73E2-6B37-47F2-8680-D67A6EBDAB35}"/>
    <cellStyle name="Saída 3 4 5 5" xfId="38146" xr:uid="{4E49DF6B-4060-4934-89C7-2D4C90166785}"/>
    <cellStyle name="Saída 3 4 5 5 2" xfId="38147" xr:uid="{97B75D34-BC0A-4603-A4D6-BE60F611F778}"/>
    <cellStyle name="Saída 3 4 5 5 3" xfId="38148" xr:uid="{84578516-39B5-4DA1-BAE1-4D30838E7AF7}"/>
    <cellStyle name="Saída 3 4 5 5 4" xfId="38149" xr:uid="{AE340FBF-D191-461E-A30A-340B5809D8A8}"/>
    <cellStyle name="Saída 3 4 5 5 5" xfId="38150" xr:uid="{04F38C99-9BE8-4C2E-8B96-E46EF0B2151A}"/>
    <cellStyle name="Saída 3 4 5 6" xfId="38151" xr:uid="{194D064C-443A-4ED6-BBE6-AF96ADA36852}"/>
    <cellStyle name="Saída 3 4 5 6 2" xfId="38152" xr:uid="{946E548B-D6E1-43F7-BC31-2DA46523C79D}"/>
    <cellStyle name="Saída 3 4 5 6 3" xfId="38153" xr:uid="{B1EF8E6C-9C6B-4D0B-9655-018573455EB4}"/>
    <cellStyle name="Saída 3 4 5 6 4" xfId="38154" xr:uid="{CEC70690-577A-4DD3-81B2-17FC3B0862D8}"/>
    <cellStyle name="Saída 3 4 5 6 5" xfId="38155" xr:uid="{D1649594-F967-40AB-A0AC-E5F216D0B838}"/>
    <cellStyle name="Saída 3 4 5 7" xfId="38156" xr:uid="{04BF77DC-0D50-499E-8857-94078F00E9B4}"/>
    <cellStyle name="Saída 3 4 5 8" xfId="38157" xr:uid="{232732DD-8506-409A-A0CC-DB5477FE0791}"/>
    <cellStyle name="Saída 3 4 5 9" xfId="38158" xr:uid="{301EDFA9-F3AE-4E23-8714-C26AF203A7D4}"/>
    <cellStyle name="Saída 3 4 6" xfId="38159" xr:uid="{BA308874-3821-4114-8731-97478AD6C18D}"/>
    <cellStyle name="Saída 3 4 6 10" xfId="38160" xr:uid="{74691AEC-A954-447A-BAB0-95EB048BF6C8}"/>
    <cellStyle name="Saída 3 4 6 11" xfId="38161" xr:uid="{9BE5C803-DDC7-4E03-8BF0-EEF2CD48F33C}"/>
    <cellStyle name="Saída 3 4 6 2" xfId="38162" xr:uid="{AD9067D3-B73A-4013-AA98-FC3BA8E311E5}"/>
    <cellStyle name="Saída 3 4 6 2 2" xfId="38163" xr:uid="{71C9A3DA-9AEC-46B3-8A71-D09F77E90A0C}"/>
    <cellStyle name="Saída 3 4 6 2 3" xfId="38164" xr:uid="{BE21D784-A876-4AA6-9892-95EF4DB9A2B2}"/>
    <cellStyle name="Saída 3 4 6 2 4" xfId="38165" xr:uid="{E0461C2D-E81B-48F3-B293-7010E0BDFBDF}"/>
    <cellStyle name="Saída 3 4 6 2 5" xfId="38166" xr:uid="{274A4DF7-21DB-42AC-BD99-DF5A6389FB46}"/>
    <cellStyle name="Saída 3 4 6 3" xfId="38167" xr:uid="{E72620BC-94BA-4CC9-8DEE-022E643FFF05}"/>
    <cellStyle name="Saída 3 4 6 3 2" xfId="38168" xr:uid="{C22C20BA-D9D9-4D05-898D-5BBE5405A18A}"/>
    <cellStyle name="Saída 3 4 6 3 3" xfId="38169" xr:uid="{286CC868-D89A-439B-B273-9313B194CA9C}"/>
    <cellStyle name="Saída 3 4 6 3 4" xfId="38170" xr:uid="{8F4D6385-F0CB-4CEB-8727-CC0307F881C6}"/>
    <cellStyle name="Saída 3 4 6 3 5" xfId="38171" xr:uid="{E8364EC0-8C19-4952-97AF-FBD415CAA85F}"/>
    <cellStyle name="Saída 3 4 6 4" xfId="38172" xr:uid="{1066574B-6396-4DA9-A078-55AFC8EB070D}"/>
    <cellStyle name="Saída 3 4 6 4 2" xfId="38173" xr:uid="{00CEDC82-DC92-467A-A43E-527DE67BABE2}"/>
    <cellStyle name="Saída 3 4 6 4 3" xfId="38174" xr:uid="{F39BFCD3-37DB-41D3-B936-C99A1423079D}"/>
    <cellStyle name="Saída 3 4 6 4 4" xfId="38175" xr:uid="{FB3BBD1F-7EF4-4221-B753-3B3F5A5BCFB2}"/>
    <cellStyle name="Saída 3 4 6 4 5" xfId="38176" xr:uid="{71DAA71B-DC4B-4100-BDEB-2C33756639CA}"/>
    <cellStyle name="Saída 3 4 6 5" xfId="38177" xr:uid="{0F411EFB-50B7-4A2D-867C-0A7B03794BF3}"/>
    <cellStyle name="Saída 3 4 6 5 2" xfId="38178" xr:uid="{1CB0ADEF-52EA-4CBC-86E8-5CAF90D11D37}"/>
    <cellStyle name="Saída 3 4 6 5 3" xfId="38179" xr:uid="{7ED05874-1710-494D-9736-B9C7D05DDE1C}"/>
    <cellStyle name="Saída 3 4 6 5 4" xfId="38180" xr:uid="{D58783C7-CB77-4CF7-A553-99D0B6E5E10D}"/>
    <cellStyle name="Saída 3 4 6 5 5" xfId="38181" xr:uid="{4CDD71B1-C209-4042-9929-10666A2AF633}"/>
    <cellStyle name="Saída 3 4 6 6" xfId="38182" xr:uid="{5FA92923-CD48-4206-BEF5-7090DD4EE727}"/>
    <cellStyle name="Saída 3 4 6 6 2" xfId="38183" xr:uid="{285F6EF6-4C19-4A7E-A7F1-67EF9F977AC0}"/>
    <cellStyle name="Saída 3 4 6 6 3" xfId="38184" xr:uid="{A8D0AB4C-5B53-4ECD-A5AE-4F5ACEF57309}"/>
    <cellStyle name="Saída 3 4 6 6 4" xfId="38185" xr:uid="{E6A6872D-A777-483E-B9AB-C1E3FDD37E5B}"/>
    <cellStyle name="Saída 3 4 6 6 5" xfId="38186" xr:uid="{5B67358F-9800-46F9-9C44-B511DC7A98FA}"/>
    <cellStyle name="Saída 3 4 6 7" xfId="38187" xr:uid="{70DD8AF1-286C-4F52-8073-A53916C8B2F5}"/>
    <cellStyle name="Saída 3 4 6 8" xfId="38188" xr:uid="{052BB838-8496-4A06-A68B-1B71FD2F8A50}"/>
    <cellStyle name="Saída 3 4 6 9" xfId="38189" xr:uid="{A5D96477-7EE1-41F9-AFCC-7C8EAC7B5978}"/>
    <cellStyle name="Saída 3 4 7" xfId="38190" xr:uid="{BCE6684F-18BA-4356-8003-31E4CEBA475E}"/>
    <cellStyle name="Saída 3 4 7 2" xfId="38191" xr:uid="{09EA9083-A198-4BA3-A350-A83226D71FDB}"/>
    <cellStyle name="Saída 3 4 7 3" xfId="38192" xr:uid="{5580C006-0C55-4579-87EC-35F7EE4D5C11}"/>
    <cellStyle name="Saída 3 4 7 4" xfId="38193" xr:uid="{677CA6CD-999B-4285-B9EC-EEDE0DC547BE}"/>
    <cellStyle name="Saída 3 4 7 5" xfId="38194" xr:uid="{39AB3661-15E2-445C-9997-8CB012F7400F}"/>
    <cellStyle name="Saída 3 4 8" xfId="38195" xr:uid="{CED560D8-A084-4488-8ADC-71C38A5A63E6}"/>
    <cellStyle name="Saída 3 4 8 2" xfId="38196" xr:uid="{5497706C-F08F-424D-AE79-670580477DC8}"/>
    <cellStyle name="Saída 3 4 8 3" xfId="38197" xr:uid="{AE8D7247-F0AF-47DE-8D25-ABE0C955387A}"/>
    <cellStyle name="Saída 3 4 8 4" xfId="38198" xr:uid="{2D8B2F69-F52F-4B3A-8898-21A0BA3B28D3}"/>
    <cellStyle name="Saída 3 4 8 5" xfId="38199" xr:uid="{41E67E22-F0C0-4B0C-A72A-5F52713EE38E}"/>
    <cellStyle name="Saída 3 4 9" xfId="38200" xr:uid="{CA1D3100-CD3A-4CBA-969C-55B98E5E4670}"/>
    <cellStyle name="Saída 3 4 9 2" xfId="38201" xr:uid="{C1F56BBB-0BDB-4592-A7CC-D12B113B408B}"/>
    <cellStyle name="Saída 3 4 9 3" xfId="38202" xr:uid="{5BF06371-D190-4FAB-AF86-B01243F57BE3}"/>
    <cellStyle name="Saída 3 4 9 4" xfId="38203" xr:uid="{EEC50345-C6C1-490A-AB1E-E338F2B36A5E}"/>
    <cellStyle name="Saída 3 4 9 5" xfId="38204" xr:uid="{2322377D-CD2C-455F-B8CB-F3E660663840}"/>
    <cellStyle name="Saída 3 5" xfId="931" xr:uid="{AA4EF77A-3287-481E-90D2-5CE88CB95EE8}"/>
    <cellStyle name="Saída 3 5 10" xfId="38205" xr:uid="{38295107-B02A-4E3A-82FE-57923507CD1F}"/>
    <cellStyle name="Saída 3 5 11" xfId="38206" xr:uid="{5BE5DE68-CD68-462E-B88A-8420FF4495B3}"/>
    <cellStyle name="Saída 3 5 12" xfId="38207" xr:uid="{7FF23BCE-AC08-41F6-BC36-7F01D900C332}"/>
    <cellStyle name="Saída 3 5 13" xfId="38208" xr:uid="{7297BDE0-87F7-4CDF-89E9-1E69431AD825}"/>
    <cellStyle name="Saída 3 5 14" xfId="38209" xr:uid="{C9E0A925-E3D1-4373-84C8-78C2807F0E2C}"/>
    <cellStyle name="Saída 3 5 15" xfId="38210" xr:uid="{546089BE-1A63-4215-BF80-9EDC381184BD}"/>
    <cellStyle name="Saída 3 5 2" xfId="38211" xr:uid="{2DE6724E-7C2A-4A97-AEE6-52BC4B0381D7}"/>
    <cellStyle name="Saída 3 5 2 10" xfId="38212" xr:uid="{5AF07AD4-0E25-4101-8C89-591876B85F98}"/>
    <cellStyle name="Saída 3 5 2 11" xfId="38213" xr:uid="{06BC9DF9-E246-4825-ABEF-5682FCC7639E}"/>
    <cellStyle name="Saída 3 5 2 2" xfId="38214" xr:uid="{5942B068-D217-4469-80F6-2C58238E6424}"/>
    <cellStyle name="Saída 3 5 2 2 2" xfId="38215" xr:uid="{89544554-9221-45E8-B8FC-67BB11470875}"/>
    <cellStyle name="Saída 3 5 2 2 3" xfId="38216" xr:uid="{11CC6098-463F-429C-8266-F2AFB820F5E6}"/>
    <cellStyle name="Saída 3 5 2 2 4" xfId="38217" xr:uid="{2C988C12-3B08-4023-B4E9-C9B2F459DD6C}"/>
    <cellStyle name="Saída 3 5 2 2 5" xfId="38218" xr:uid="{57FE3E57-A906-4B5F-83EF-F4E0C6BAED9F}"/>
    <cellStyle name="Saída 3 5 2 3" xfId="38219" xr:uid="{F8ED4549-2A88-4135-84D2-3E8661F3267C}"/>
    <cellStyle name="Saída 3 5 2 3 2" xfId="38220" xr:uid="{9B010D2C-809D-49E6-97E4-0B17D458FCEB}"/>
    <cellStyle name="Saída 3 5 2 3 3" xfId="38221" xr:uid="{CBB19E8E-6B06-4E38-9800-09668A038229}"/>
    <cellStyle name="Saída 3 5 2 3 4" xfId="38222" xr:uid="{6ADCEA00-EE46-4EF9-ADD8-E57794134717}"/>
    <cellStyle name="Saída 3 5 2 3 5" xfId="38223" xr:uid="{59939470-2D2A-4A4F-BFA9-139DF5026FD8}"/>
    <cellStyle name="Saída 3 5 2 4" xfId="38224" xr:uid="{9F1D2826-CA2B-47B8-A701-C4FD15D87FF8}"/>
    <cellStyle name="Saída 3 5 2 4 2" xfId="38225" xr:uid="{9E6AC53C-7F4C-4A7A-A8A6-5396003DECBB}"/>
    <cellStyle name="Saída 3 5 2 4 3" xfId="38226" xr:uid="{556BC36B-A51A-4356-9064-47117BF2A5A1}"/>
    <cellStyle name="Saída 3 5 2 4 4" xfId="38227" xr:uid="{7F6A189B-6186-49D1-BF47-AD6B361AC254}"/>
    <cellStyle name="Saída 3 5 2 4 5" xfId="38228" xr:uid="{D474F876-CE82-4CE1-8EAC-4E28DAAA3317}"/>
    <cellStyle name="Saída 3 5 2 5" xfId="38229" xr:uid="{3225DAC7-7BA3-47CC-8B96-4F8CC38A14DD}"/>
    <cellStyle name="Saída 3 5 2 5 2" xfId="38230" xr:uid="{A43FC387-4E94-4933-A244-54A84095484F}"/>
    <cellStyle name="Saída 3 5 2 5 3" xfId="38231" xr:uid="{B6B76DB0-EDD6-4EC3-9A02-86E30D778D91}"/>
    <cellStyle name="Saída 3 5 2 5 4" xfId="38232" xr:uid="{C6759638-C5D8-4E37-BE1B-2A69714781F6}"/>
    <cellStyle name="Saída 3 5 2 5 5" xfId="38233" xr:uid="{70ABB259-755F-4752-9662-A8DBEA6DEBF5}"/>
    <cellStyle name="Saída 3 5 2 6" xfId="38234" xr:uid="{A69BA8B2-CD49-4F28-8713-9FBD66B1D99D}"/>
    <cellStyle name="Saída 3 5 2 6 2" xfId="38235" xr:uid="{8BDB0AE5-48EF-456D-ADB4-006324CD264F}"/>
    <cellStyle name="Saída 3 5 2 6 3" xfId="38236" xr:uid="{CE349452-1D14-40CB-AAAE-F1217654D35A}"/>
    <cellStyle name="Saída 3 5 2 6 4" xfId="38237" xr:uid="{E2EE6563-C72F-4DA5-A044-ED3734593B72}"/>
    <cellStyle name="Saída 3 5 2 6 5" xfId="38238" xr:uid="{004A5FAD-B737-4555-91B8-E4A118FF17B9}"/>
    <cellStyle name="Saída 3 5 2 7" xfId="38239" xr:uid="{C989E3C5-2B7F-4142-98E6-BBF9091CE94D}"/>
    <cellStyle name="Saída 3 5 2 8" xfId="38240" xr:uid="{AD09988A-0EE8-44F8-B0ED-75D1711B44ED}"/>
    <cellStyle name="Saída 3 5 2 9" xfId="38241" xr:uid="{B16D3824-6CC2-4F42-8151-406F25A19A3D}"/>
    <cellStyle name="Saída 3 5 3" xfId="38242" xr:uid="{E6879C03-2F50-4FB7-AD18-9B661E5FB14C}"/>
    <cellStyle name="Saída 3 5 3 10" xfId="38243" xr:uid="{FDD507C0-6A2E-4686-A145-9E6B177C2D6A}"/>
    <cellStyle name="Saída 3 5 3 11" xfId="38244" xr:uid="{1C9287CA-7E13-4059-ACA0-3DCF46ED8675}"/>
    <cellStyle name="Saída 3 5 3 2" xfId="38245" xr:uid="{3A608A90-69F8-472A-AE16-765A18EB22DE}"/>
    <cellStyle name="Saída 3 5 3 2 2" xfId="38246" xr:uid="{8FB037AD-EBD1-4EA7-953D-E553B5CC082A}"/>
    <cellStyle name="Saída 3 5 3 2 3" xfId="38247" xr:uid="{E0C0D5FA-DC94-4CA4-A7D5-5B6F616F1291}"/>
    <cellStyle name="Saída 3 5 3 2 4" xfId="38248" xr:uid="{7F48FC44-9E26-4ED6-B3DC-9045F69E6FFF}"/>
    <cellStyle name="Saída 3 5 3 2 5" xfId="38249" xr:uid="{2675E0D4-2375-48E7-B036-67053A046B1E}"/>
    <cellStyle name="Saída 3 5 3 3" xfId="38250" xr:uid="{4761589E-4EA1-4F86-9987-0B49AC632159}"/>
    <cellStyle name="Saída 3 5 3 3 2" xfId="38251" xr:uid="{A3FE62F6-0E43-4F68-A9F3-3BD4C52B1128}"/>
    <cellStyle name="Saída 3 5 3 3 3" xfId="38252" xr:uid="{D7AE3E18-C794-4FB1-A78F-6FEF86506849}"/>
    <cellStyle name="Saída 3 5 3 3 4" xfId="38253" xr:uid="{55FA1976-9B14-4A3B-A70C-AF0FB06741B6}"/>
    <cellStyle name="Saída 3 5 3 3 5" xfId="38254" xr:uid="{484D132B-3173-4ED3-9F2A-B0BD1FECE894}"/>
    <cellStyle name="Saída 3 5 3 4" xfId="38255" xr:uid="{A72ACB40-982D-404F-98D8-EA764C75E0BC}"/>
    <cellStyle name="Saída 3 5 3 4 2" xfId="38256" xr:uid="{288AAD71-6CD8-4099-9BB5-813387976763}"/>
    <cellStyle name="Saída 3 5 3 4 3" xfId="38257" xr:uid="{786C6F07-DA18-4DCC-A842-C3749801C205}"/>
    <cellStyle name="Saída 3 5 3 4 4" xfId="38258" xr:uid="{8543DA86-AF48-485E-994C-FDAA29E2D166}"/>
    <cellStyle name="Saída 3 5 3 4 5" xfId="38259" xr:uid="{3E44BC5F-D5DF-43E4-B9B0-5C616337D0FA}"/>
    <cellStyle name="Saída 3 5 3 5" xfId="38260" xr:uid="{595CDC36-FD39-4874-AA6C-0E822D711281}"/>
    <cellStyle name="Saída 3 5 3 5 2" xfId="38261" xr:uid="{ADFC1F15-99AA-47DF-972D-0919F15BAE20}"/>
    <cellStyle name="Saída 3 5 3 5 3" xfId="38262" xr:uid="{6B473042-7530-4ED9-B941-7B3ACA4A0B75}"/>
    <cellStyle name="Saída 3 5 3 5 4" xfId="38263" xr:uid="{F5CD73C0-694A-4E9E-9B26-B743695EF92C}"/>
    <cellStyle name="Saída 3 5 3 5 5" xfId="38264" xr:uid="{80495FB1-126A-4255-8EC2-AE61A9AFE1BC}"/>
    <cellStyle name="Saída 3 5 3 6" xfId="38265" xr:uid="{AEB38525-3876-4DF5-8381-28954812D943}"/>
    <cellStyle name="Saída 3 5 3 6 2" xfId="38266" xr:uid="{33D7FAED-63AE-4538-B924-01B0BAF5DCB5}"/>
    <cellStyle name="Saída 3 5 3 6 3" xfId="38267" xr:uid="{C4AFAD6A-3939-46A5-8764-F79580E2D91B}"/>
    <cellStyle name="Saída 3 5 3 6 4" xfId="38268" xr:uid="{AFEB01E9-0B19-4962-9E4C-9BF3AA3D9F17}"/>
    <cellStyle name="Saída 3 5 3 6 5" xfId="38269" xr:uid="{D89BD892-2F41-4093-B9F5-E15C46766D2D}"/>
    <cellStyle name="Saída 3 5 3 7" xfId="38270" xr:uid="{345DB1F9-BEE3-4CE0-9B2E-D506FB604B6F}"/>
    <cellStyle name="Saída 3 5 3 8" xfId="38271" xr:uid="{5FB5E9BF-1BF0-45BC-A044-0584A73996BE}"/>
    <cellStyle name="Saída 3 5 3 9" xfId="38272" xr:uid="{CA5E09C4-E4F4-4673-846B-2D7E47FD37C4}"/>
    <cellStyle name="Saída 3 5 4" xfId="38273" xr:uid="{809BF5A6-EF8A-452A-9448-0F9E7F8D34A8}"/>
    <cellStyle name="Saída 3 5 4 2" xfId="38274" xr:uid="{02152F58-B7F2-47B8-B891-D3877FF53CE5}"/>
    <cellStyle name="Saída 3 5 4 3" xfId="38275" xr:uid="{01455A00-F54D-4586-AC92-9787F5AE7A12}"/>
    <cellStyle name="Saída 3 5 4 4" xfId="38276" xr:uid="{EA437654-6303-4CCD-BDE1-BAE6F3F33846}"/>
    <cellStyle name="Saída 3 5 4 5" xfId="38277" xr:uid="{2CF0FBF5-278C-4363-908F-6BFC9A3D24EF}"/>
    <cellStyle name="Saída 3 5 5" xfId="38278" xr:uid="{CF3327D4-4A98-4CBB-89A0-E8ABAC14678F}"/>
    <cellStyle name="Saída 3 5 5 2" xfId="38279" xr:uid="{7A9C7A8E-A42F-4DC0-8630-C455B4C42677}"/>
    <cellStyle name="Saída 3 5 5 3" xfId="38280" xr:uid="{339FDD31-30A3-4500-A7B0-8B18DD84AFAE}"/>
    <cellStyle name="Saída 3 5 5 4" xfId="38281" xr:uid="{BE2AF652-E1F9-4FA0-9CD1-FD86B52DA78E}"/>
    <cellStyle name="Saída 3 5 5 5" xfId="38282" xr:uid="{8B82EEE9-0A4B-43F7-976A-71B83714FB30}"/>
    <cellStyle name="Saída 3 5 6" xfId="38283" xr:uid="{DCE54C41-C8B6-4C86-A9A9-EBF0A6CC93A5}"/>
    <cellStyle name="Saída 3 5 6 2" xfId="38284" xr:uid="{1A557E4B-5471-4D81-B260-86C378293A9A}"/>
    <cellStyle name="Saída 3 5 6 3" xfId="38285" xr:uid="{68A6351D-4F0A-4AA1-8C62-7879526948F7}"/>
    <cellStyle name="Saída 3 5 6 4" xfId="38286" xr:uid="{429D45DB-561B-4E7D-82C9-A9DCCB5351F6}"/>
    <cellStyle name="Saída 3 5 6 5" xfId="38287" xr:uid="{0EC3176B-F666-4372-AA66-8ED6A692CC8B}"/>
    <cellStyle name="Saída 3 5 7" xfId="38288" xr:uid="{8EF32B02-7209-4122-9E32-BD49C5C015DE}"/>
    <cellStyle name="Saída 3 5 7 2" xfId="38289" xr:uid="{20B84580-203C-4DA6-8598-7BFB818F8BDD}"/>
    <cellStyle name="Saída 3 5 7 3" xfId="38290" xr:uid="{9948E7D6-1242-4E75-87DF-4A5B89320159}"/>
    <cellStyle name="Saída 3 5 7 4" xfId="38291" xr:uid="{B45C6FD2-C63E-41CF-BA89-FFFDB6848508}"/>
    <cellStyle name="Saída 3 5 7 5" xfId="38292" xr:uid="{9EEC8146-7136-4F87-9184-2864CF78E260}"/>
    <cellStyle name="Saída 3 5 8" xfId="38293" xr:uid="{8A4F666C-C94E-4228-8C9F-AE16DE5F6F44}"/>
    <cellStyle name="Saída 3 5 8 2" xfId="38294" xr:uid="{619E622C-9559-4305-984F-2EC1476A79F2}"/>
    <cellStyle name="Saída 3 5 8 3" xfId="38295" xr:uid="{C65B7010-ABC0-4003-ACCC-AB830F647F0F}"/>
    <cellStyle name="Saída 3 5 8 4" xfId="38296" xr:uid="{0016463E-48B4-4FBD-9FFD-590F37C67D0B}"/>
    <cellStyle name="Saída 3 5 8 5" xfId="38297" xr:uid="{54F4C72C-ED29-4323-B763-8EC1585AF557}"/>
    <cellStyle name="Saída 3 5 9" xfId="38298" xr:uid="{47F44D04-8C42-4FAE-AB65-83E284C88DD8}"/>
    <cellStyle name="Saída 3 6" xfId="1291" xr:uid="{02FD53A0-6C55-449B-8EAA-2601F93F392D}"/>
    <cellStyle name="Saída 3 6 10" xfId="38299" xr:uid="{73CF9BF7-480F-474B-9304-A82ECAF8CF84}"/>
    <cellStyle name="Saída 3 6 11" xfId="38300" xr:uid="{FA2F630E-3359-4993-A111-212B155A699B}"/>
    <cellStyle name="Saída 3 6 12" xfId="38301" xr:uid="{8B9A8BFB-13D9-4C3D-B86D-142325B59DF0}"/>
    <cellStyle name="Saída 3 6 13" xfId="38302" xr:uid="{647DF52E-1028-44C5-B8D6-A8FAD6431117}"/>
    <cellStyle name="Saída 3 6 2" xfId="38303" xr:uid="{838CCF03-C5EF-4773-9FDE-40F6F793F0F7}"/>
    <cellStyle name="Saída 3 6 2 2" xfId="38304" xr:uid="{70441285-3F77-447F-9E3F-7DB1AD9BE9C6}"/>
    <cellStyle name="Saída 3 6 2 3" xfId="38305" xr:uid="{B075B8D2-C2CD-4C4D-A4BA-DBAB8A8C14D3}"/>
    <cellStyle name="Saída 3 6 2 4" xfId="38306" xr:uid="{7B0FD59B-D14F-4DFF-BE03-D2B0961CE517}"/>
    <cellStyle name="Saída 3 6 2 5" xfId="38307" xr:uid="{C580924F-3749-4974-AC7C-2D983043E093}"/>
    <cellStyle name="Saída 3 6 3" xfId="38308" xr:uid="{F9B94DD1-68F5-4B36-A752-E9329F6BED38}"/>
    <cellStyle name="Saída 3 6 3 2" xfId="38309" xr:uid="{D8A8A801-994B-4DC8-99EE-79FE6774E169}"/>
    <cellStyle name="Saída 3 6 3 3" xfId="38310" xr:uid="{730331B4-26F1-4F36-8D20-4278BDC958F5}"/>
    <cellStyle name="Saída 3 6 3 4" xfId="38311" xr:uid="{B17225BB-2AC4-4554-8E17-9B249BB57E3A}"/>
    <cellStyle name="Saída 3 6 3 5" xfId="38312" xr:uid="{6B4A1680-973B-4E4A-A06C-C3CDBAA5EFFE}"/>
    <cellStyle name="Saída 3 6 4" xfId="38313" xr:uid="{9940E6C3-E2AB-425B-8682-694AFAC8D1CA}"/>
    <cellStyle name="Saída 3 6 4 2" xfId="38314" xr:uid="{65F79B7C-8C06-4320-9179-1F4D1308CB0A}"/>
    <cellStyle name="Saída 3 6 4 3" xfId="38315" xr:uid="{2A62BB8B-D159-4919-962C-F2090DD33B5D}"/>
    <cellStyle name="Saída 3 6 4 4" xfId="38316" xr:uid="{57DA1E40-AC69-48F2-959E-A96627B6D9B0}"/>
    <cellStyle name="Saída 3 6 4 5" xfId="38317" xr:uid="{56F84A9D-C553-467E-8DC7-5A3331049414}"/>
    <cellStyle name="Saída 3 6 5" xfId="38318" xr:uid="{A834F4C6-1AE6-45D1-BF35-582C3C56A947}"/>
    <cellStyle name="Saída 3 6 5 2" xfId="38319" xr:uid="{9A32AE0E-9E54-4F3F-AD8F-49B501B674AE}"/>
    <cellStyle name="Saída 3 6 5 3" xfId="38320" xr:uid="{A2182C06-AB48-4421-A96E-4374F8AEBE91}"/>
    <cellStyle name="Saída 3 6 5 4" xfId="38321" xr:uid="{CB55D9A8-19FF-4FC6-93CE-30DC3C8997BD}"/>
    <cellStyle name="Saída 3 6 5 5" xfId="38322" xr:uid="{5F8578AB-B44D-4020-827E-419AD8E6375D}"/>
    <cellStyle name="Saída 3 6 6" xfId="38323" xr:uid="{68CE2908-60C8-4476-8D12-124CF28D248B}"/>
    <cellStyle name="Saída 3 6 6 2" xfId="38324" xr:uid="{A133BEE6-6E28-42CE-ADA2-3390AB2CEC01}"/>
    <cellStyle name="Saída 3 6 6 3" xfId="38325" xr:uid="{EA7FDBB7-9748-40B9-81FD-2979AF22E232}"/>
    <cellStyle name="Saída 3 6 6 4" xfId="38326" xr:uid="{9554BAB6-EEA5-4862-91D5-4D585DBD7EB1}"/>
    <cellStyle name="Saída 3 6 6 5" xfId="38327" xr:uid="{6F26AC0D-D0E8-4B27-90A9-E2CAF9A52EA9}"/>
    <cellStyle name="Saída 3 6 7" xfId="38328" xr:uid="{B4D19B14-68AD-4C00-A20F-4CC7C289D80A}"/>
    <cellStyle name="Saída 3 6 8" xfId="38329" xr:uid="{4D0A2703-D1DB-4EEF-ADED-A3681678351F}"/>
    <cellStyle name="Saída 3 6 9" xfId="38330" xr:uid="{64DD330C-0CBC-496A-9307-B868CCF82B00}"/>
    <cellStyle name="Saída 3 7" xfId="38331" xr:uid="{5BCB10D1-8769-443F-A753-3A906CFF0D47}"/>
    <cellStyle name="Saída 3 7 10" xfId="38332" xr:uid="{7FAF2763-F090-4582-800D-3EEE72D1AAB2}"/>
    <cellStyle name="Saída 3 7 11" xfId="38333" xr:uid="{C0410DE8-4B9F-449B-9F98-85094EAD7BA2}"/>
    <cellStyle name="Saída 3 7 2" xfId="38334" xr:uid="{9970C440-620B-4683-B39B-54FA6F67AF43}"/>
    <cellStyle name="Saída 3 7 2 2" xfId="38335" xr:uid="{FC3F8A67-B92B-4A65-8CA7-4D647E21F745}"/>
    <cellStyle name="Saída 3 7 2 3" xfId="38336" xr:uid="{3AEEF204-C519-480C-9F9C-0BC172FA1BCF}"/>
    <cellStyle name="Saída 3 7 2 4" xfId="38337" xr:uid="{CB45D3F7-9752-4FE1-AC59-A3177FFEBC49}"/>
    <cellStyle name="Saída 3 7 2 5" xfId="38338" xr:uid="{51C4C72C-4CEE-49F1-B998-6453D2C33E74}"/>
    <cellStyle name="Saída 3 7 3" xfId="38339" xr:uid="{9D8F16E9-4687-4EF3-B601-B7277F7B8635}"/>
    <cellStyle name="Saída 3 7 3 2" xfId="38340" xr:uid="{D0241B47-4434-4B2E-946E-844CB6521534}"/>
    <cellStyle name="Saída 3 7 3 3" xfId="38341" xr:uid="{4D261E07-72F9-4815-9A09-DA320D628D66}"/>
    <cellStyle name="Saída 3 7 3 4" xfId="38342" xr:uid="{5474FB8E-9D9D-46E7-BACB-9AE081FBBC50}"/>
    <cellStyle name="Saída 3 7 3 5" xfId="38343" xr:uid="{0948AC3C-E082-43D0-B0D8-D507712A9BDF}"/>
    <cellStyle name="Saída 3 7 4" xfId="38344" xr:uid="{9B0A54F6-FAE8-429E-97B7-F4C14CA631EA}"/>
    <cellStyle name="Saída 3 7 4 2" xfId="38345" xr:uid="{0058DA74-02A4-4672-86EF-5FCFC4A52803}"/>
    <cellStyle name="Saída 3 7 4 3" xfId="38346" xr:uid="{C5E8BB1A-7471-4001-85D8-F723B52362AA}"/>
    <cellStyle name="Saída 3 7 4 4" xfId="38347" xr:uid="{0EE1D066-A73F-4711-8FA1-DCC07492B6A5}"/>
    <cellStyle name="Saída 3 7 4 5" xfId="38348" xr:uid="{D1CA1CE0-223A-4AD6-B460-CF2282C1471F}"/>
    <cellStyle name="Saída 3 7 5" xfId="38349" xr:uid="{CC9ED13C-91D2-4EBF-ACBD-DAF76EEEC1D2}"/>
    <cellStyle name="Saída 3 7 5 2" xfId="38350" xr:uid="{656CB46D-9105-4D1A-888A-9DC9E13B9246}"/>
    <cellStyle name="Saída 3 7 5 3" xfId="38351" xr:uid="{6C971BDB-5717-42C8-9231-9018964ACF5D}"/>
    <cellStyle name="Saída 3 7 5 4" xfId="38352" xr:uid="{C9A239F8-C3F6-423D-95E3-C1293E11487E}"/>
    <cellStyle name="Saída 3 7 5 5" xfId="38353" xr:uid="{74985F61-F069-42BE-B6EE-63BD8B413AEA}"/>
    <cellStyle name="Saída 3 7 6" xfId="38354" xr:uid="{1CA9F068-2740-4283-B7EB-73A3C36E091A}"/>
    <cellStyle name="Saída 3 7 6 2" xfId="38355" xr:uid="{E62979E5-9A6F-4F85-9AAD-E5EDFF24FDF9}"/>
    <cellStyle name="Saída 3 7 6 3" xfId="38356" xr:uid="{7A5B843B-1FBA-43E1-B9B1-ADCD481FAB96}"/>
    <cellStyle name="Saída 3 7 6 4" xfId="38357" xr:uid="{05F0E624-8A3C-46C6-B9C2-1E923D300587}"/>
    <cellStyle name="Saída 3 7 6 5" xfId="38358" xr:uid="{AA96658C-8F8C-4DF4-9272-A741BF991E13}"/>
    <cellStyle name="Saída 3 7 7" xfId="38359" xr:uid="{99B2CD44-ACE0-46C2-98BB-0DDDD156CAC1}"/>
    <cellStyle name="Saída 3 7 8" xfId="38360" xr:uid="{64FAB3A7-16EC-41F1-A5C3-32E74D953367}"/>
    <cellStyle name="Saída 3 7 9" xfId="38361" xr:uid="{4E634758-F807-427B-A589-3885C0E97ABC}"/>
    <cellStyle name="Saída 3 8" xfId="38362" xr:uid="{9D93CC05-11D4-4ADB-8113-ACFDEC384050}"/>
    <cellStyle name="Saída 3 8 10" xfId="38363" xr:uid="{19477E01-A3C9-47BB-839D-3A02191E8389}"/>
    <cellStyle name="Saída 3 8 11" xfId="38364" xr:uid="{61B30BEA-B7A1-42E8-B91F-A608F123D72E}"/>
    <cellStyle name="Saída 3 8 2" xfId="38365" xr:uid="{FD6DEB78-C8D1-46E2-95FE-9758DA68724B}"/>
    <cellStyle name="Saída 3 8 2 2" xfId="38366" xr:uid="{04249F2B-C616-4FF4-AFA3-BB1A81BBBB15}"/>
    <cellStyle name="Saída 3 8 2 3" xfId="38367" xr:uid="{F720B39E-997C-4B74-9EE6-180AA74AFD67}"/>
    <cellStyle name="Saída 3 8 2 4" xfId="38368" xr:uid="{11AE1366-02DB-4972-956B-78C6CB5EF6BE}"/>
    <cellStyle name="Saída 3 8 2 5" xfId="38369" xr:uid="{FCF462C4-1985-401E-90FD-14BC03B9A684}"/>
    <cellStyle name="Saída 3 8 3" xfId="38370" xr:uid="{CFA2F52F-5AAD-4298-A919-D8A52BA372E5}"/>
    <cellStyle name="Saída 3 8 3 2" xfId="38371" xr:uid="{843D3968-8BF6-4ED7-855F-A223780530CF}"/>
    <cellStyle name="Saída 3 8 3 3" xfId="38372" xr:uid="{374993A7-130A-43C1-9C9C-C597DA5FD7CC}"/>
    <cellStyle name="Saída 3 8 3 4" xfId="38373" xr:uid="{BBC1F117-CBD1-4A85-A22D-49486C77EE97}"/>
    <cellStyle name="Saída 3 8 3 5" xfId="38374" xr:uid="{356C68EA-7D22-4D74-A288-E55BE17BA36F}"/>
    <cellStyle name="Saída 3 8 4" xfId="38375" xr:uid="{04EC790B-2439-4C10-913B-5CE514654AC0}"/>
    <cellStyle name="Saída 3 8 4 2" xfId="38376" xr:uid="{0C7923CE-616B-4F86-B6CC-0C855F76C68C}"/>
    <cellStyle name="Saída 3 8 4 3" xfId="38377" xr:uid="{86CF4E0A-525D-4774-8C3E-D4C208C6FB40}"/>
    <cellStyle name="Saída 3 8 4 4" xfId="38378" xr:uid="{975E55A7-2C69-46B6-9FC1-9E35930AEDA7}"/>
    <cellStyle name="Saída 3 8 4 5" xfId="38379" xr:uid="{37CC6A4B-18A3-4FC2-B492-D3A39FC6CDB7}"/>
    <cellStyle name="Saída 3 8 5" xfId="38380" xr:uid="{84C603B5-372B-484A-9E42-8F2B4D9D7221}"/>
    <cellStyle name="Saída 3 8 5 2" xfId="38381" xr:uid="{027B4536-93FB-4935-93CC-7DA722D2A428}"/>
    <cellStyle name="Saída 3 8 5 3" xfId="38382" xr:uid="{0471BF26-1EB1-4EAB-9381-6BABA82AAF0B}"/>
    <cellStyle name="Saída 3 8 5 4" xfId="38383" xr:uid="{DB647231-40C0-45F5-B4C4-C0D57FFA1091}"/>
    <cellStyle name="Saída 3 8 5 5" xfId="38384" xr:uid="{F19D564E-EDBA-4EE4-B73A-11FA50C0BD8F}"/>
    <cellStyle name="Saída 3 8 6" xfId="38385" xr:uid="{DB8C2983-4265-47A9-925D-8AC684573F39}"/>
    <cellStyle name="Saída 3 8 6 2" xfId="38386" xr:uid="{62DDAC39-7FE4-428E-BEA5-81B39B01DF65}"/>
    <cellStyle name="Saída 3 8 6 3" xfId="38387" xr:uid="{5063235A-3CB2-46A3-9F05-33B10DD5B8F9}"/>
    <cellStyle name="Saída 3 8 6 4" xfId="38388" xr:uid="{4D4D971B-8946-4693-B079-D4F28B9A066B}"/>
    <cellStyle name="Saída 3 8 6 5" xfId="38389" xr:uid="{D2392B22-681D-46CC-859E-FC9F682298D3}"/>
    <cellStyle name="Saída 3 8 7" xfId="38390" xr:uid="{648D2E9B-9AE5-4BE0-BF4B-1384A02682AD}"/>
    <cellStyle name="Saída 3 8 8" xfId="38391" xr:uid="{ACB0B4E5-2C9A-4411-8A41-CFEFB4330C77}"/>
    <cellStyle name="Saída 3 8 9" xfId="38392" xr:uid="{CE7B8252-23B8-415C-90EE-F65CCD718C69}"/>
    <cellStyle name="Saída 3 9" xfId="38393" xr:uid="{F2F7F68E-992A-4098-8E6D-BEE4A7776053}"/>
    <cellStyle name="Saída 3 9 2" xfId="38394" xr:uid="{5D5B0507-2A62-496B-AA07-A50B05FD4F33}"/>
    <cellStyle name="Saída 3 9 3" xfId="38395" xr:uid="{ECBF7FAF-26E8-41EC-B387-3298F327C0F3}"/>
    <cellStyle name="Saída 3 9 4" xfId="38396" xr:uid="{9BDF2F20-2790-4C65-A9EC-BA4A49CC057B}"/>
    <cellStyle name="Saída 3 9 5" xfId="38397" xr:uid="{4A7571B0-0A98-4FAF-B018-9AE800811A65}"/>
    <cellStyle name="Saída 4" xfId="527" xr:uid="{66187557-FE5A-43D3-B726-958257BE1A6D}"/>
    <cellStyle name="Saída 4 10" xfId="38398" xr:uid="{04D6C7F5-D0DF-4148-86D6-1F49051771DC}"/>
    <cellStyle name="Saída 4 10 2" xfId="38399" xr:uid="{53439ABC-2F59-4A3F-A971-B604DB1D8B8A}"/>
    <cellStyle name="Saída 4 10 3" xfId="38400" xr:uid="{241A1D09-531C-4C79-9702-35CB26A1973B}"/>
    <cellStyle name="Saída 4 10 4" xfId="38401" xr:uid="{4507D19E-26EE-4393-8B68-00377BF304BC}"/>
    <cellStyle name="Saída 4 10 5" xfId="38402" xr:uid="{9DCFD42B-F582-49CD-9BE7-B18936227B8C}"/>
    <cellStyle name="Saída 4 11" xfId="38403" xr:uid="{CE4F68C6-CC31-4A04-9418-C56980A0E27D}"/>
    <cellStyle name="Saída 4 12" xfId="38404" xr:uid="{AC419E6B-C91C-4533-B2BF-F5678A0EB50A}"/>
    <cellStyle name="Saída 4 13" xfId="38405" xr:uid="{6B44803E-1EDC-43D8-BB5F-B5B209110EF0}"/>
    <cellStyle name="Saída 4 14" xfId="38406" xr:uid="{A2BB5038-2152-4D96-9064-BF59EF9B07E4}"/>
    <cellStyle name="Saída 4 15" xfId="38407" xr:uid="{ECC8D24E-3DCF-4EDC-8F75-B87159DD4290}"/>
    <cellStyle name="Saída 4 16" xfId="38408" xr:uid="{AA9F5520-4A3F-4C39-A55C-BF006047233E}"/>
    <cellStyle name="Saída 4 17" xfId="38409" xr:uid="{6E53C614-D4C6-4E75-A950-72B319621955}"/>
    <cellStyle name="Saída 4 2" xfId="734" xr:uid="{6E031746-DD9F-48DB-9AD5-D1A89E1809AF}"/>
    <cellStyle name="Saída 4 2 10" xfId="38410" xr:uid="{975CE4C2-D6F9-4B57-A1D0-73F60D6958A2}"/>
    <cellStyle name="Saída 4 2 10 2" xfId="38411" xr:uid="{817496BE-C9F0-4978-9774-BFBE4B78CB7F}"/>
    <cellStyle name="Saída 4 2 10 3" xfId="38412" xr:uid="{7F7A2227-8493-4C37-9919-56D1D7180538}"/>
    <cellStyle name="Saída 4 2 10 4" xfId="38413" xr:uid="{F3793F86-50AC-4092-934B-B7CF2CF2736B}"/>
    <cellStyle name="Saída 4 2 10 5" xfId="38414" xr:uid="{BDC59D2C-0C08-4209-AB5A-017B159059A1}"/>
    <cellStyle name="Saída 4 2 11" xfId="38415" xr:uid="{D3CF253D-23BF-4CE6-B861-314F1EB78D8A}"/>
    <cellStyle name="Saída 4 2 12" xfId="38416" xr:uid="{0E7058DD-DAA8-4B61-9309-7EE2B3CE176E}"/>
    <cellStyle name="Saída 4 2 13" xfId="38417" xr:uid="{25F73749-BB9A-4BFE-9CF2-3EFD19D133E5}"/>
    <cellStyle name="Saída 4 2 14" xfId="38418" xr:uid="{E08B9120-59BA-4C17-A347-7466D26B1376}"/>
    <cellStyle name="Saída 4 2 15" xfId="38419" xr:uid="{36E9952C-D074-4FE5-A480-9D0F46BC7109}"/>
    <cellStyle name="Saída 4 2 16" xfId="38420" xr:uid="{93906CBE-93E7-4C5E-A8F8-3443B000CA00}"/>
    <cellStyle name="Saída 4 2 2" xfId="848" xr:uid="{6F4804A7-01DC-4406-ADC6-41C8C9B3C37A}"/>
    <cellStyle name="Saída 4 2 2 10" xfId="38421" xr:uid="{D7E51761-7428-49AC-82F3-3FF40CD2659C}"/>
    <cellStyle name="Saída 4 2 2 11" xfId="38422" xr:uid="{6B7871CA-6A05-47E9-9AE6-A2579532D810}"/>
    <cellStyle name="Saída 4 2 2 12" xfId="38423" xr:uid="{7B38BCD6-E83C-430C-B768-631EA365D8A1}"/>
    <cellStyle name="Saída 4 2 2 13" xfId="38424" xr:uid="{3397E890-5796-4FC9-8B0C-3E0FA9D528DA}"/>
    <cellStyle name="Saída 4 2 2 14" xfId="38425" xr:uid="{EB66CEED-3C1E-4AAB-9D21-54B1BBBA2602}"/>
    <cellStyle name="Saída 4 2 2 15" xfId="38426" xr:uid="{6DDCE676-40AF-43EA-9586-2373A1275EAE}"/>
    <cellStyle name="Saída 4 2 2 2" xfId="1099" xr:uid="{2E101DAD-B778-4CF1-9F88-65D1DC66D13E}"/>
    <cellStyle name="Saída 4 2 2 2 10" xfId="38427" xr:uid="{C218E217-3874-4910-BC36-36939DEE3A85}"/>
    <cellStyle name="Saída 4 2 2 2 11" xfId="38428" xr:uid="{CE21079A-C544-488E-B510-975083C52B0C}"/>
    <cellStyle name="Saída 4 2 2 2 12" xfId="38429" xr:uid="{46BF9800-9C4E-42EA-8568-CF6B0E95B382}"/>
    <cellStyle name="Saída 4 2 2 2 13" xfId="38430" xr:uid="{565DC8DA-5644-4D9A-9F30-AC3E69091823}"/>
    <cellStyle name="Saída 4 2 2 2 14" xfId="38431" xr:uid="{994569DB-4F74-4602-90BF-3B6E4D593428}"/>
    <cellStyle name="Saída 4 2 2 2 15" xfId="38432" xr:uid="{A8AB1E64-6B30-42CB-95B1-CAC551C8A824}"/>
    <cellStyle name="Saída 4 2 2 2 2" xfId="38433" xr:uid="{C85C441E-000B-43C8-80B3-E114AE9C0C4C}"/>
    <cellStyle name="Saída 4 2 2 2 2 10" xfId="38434" xr:uid="{9AA63927-04FF-4A65-961B-37469A14693F}"/>
    <cellStyle name="Saída 4 2 2 2 2 11" xfId="38435" xr:uid="{1AF94A49-50C8-499F-8CD4-6A7CB000BD2F}"/>
    <cellStyle name="Saída 4 2 2 2 2 2" xfId="38436" xr:uid="{11D6D1EC-90AF-49A0-A2FF-99FD1674CB3E}"/>
    <cellStyle name="Saída 4 2 2 2 2 2 2" xfId="38437" xr:uid="{501A2118-DCD4-43AB-95E4-321B7700E24E}"/>
    <cellStyle name="Saída 4 2 2 2 2 2 3" xfId="38438" xr:uid="{54D8ACE9-6C19-46E2-82E1-33E6E17E14F4}"/>
    <cellStyle name="Saída 4 2 2 2 2 2 4" xfId="38439" xr:uid="{53CCE59D-7F12-487D-A0A2-6229CB534436}"/>
    <cellStyle name="Saída 4 2 2 2 2 2 5" xfId="38440" xr:uid="{8840DA04-9A4E-44AE-9732-0AF139048D66}"/>
    <cellStyle name="Saída 4 2 2 2 2 3" xfId="38441" xr:uid="{119CF284-E3E8-4C2C-852A-6035F289476C}"/>
    <cellStyle name="Saída 4 2 2 2 2 3 2" xfId="38442" xr:uid="{E7703965-DF5E-451A-BE92-23446D458BE6}"/>
    <cellStyle name="Saída 4 2 2 2 2 3 3" xfId="38443" xr:uid="{6D60A91F-951B-491F-B09C-8660BD424926}"/>
    <cellStyle name="Saída 4 2 2 2 2 3 4" xfId="38444" xr:uid="{D4097764-BE6E-4FEE-9442-7325C7FF45B8}"/>
    <cellStyle name="Saída 4 2 2 2 2 3 5" xfId="38445" xr:uid="{A65854A1-3244-49E3-BD01-529AEC43BDDA}"/>
    <cellStyle name="Saída 4 2 2 2 2 4" xfId="38446" xr:uid="{8BC6C2DC-E104-408F-8E92-353D8B0A82C2}"/>
    <cellStyle name="Saída 4 2 2 2 2 4 2" xfId="38447" xr:uid="{F3B05C92-7921-41B7-A8E8-032C4C2F446F}"/>
    <cellStyle name="Saída 4 2 2 2 2 4 3" xfId="38448" xr:uid="{98A31815-202D-486D-8E86-61DED28F73C5}"/>
    <cellStyle name="Saída 4 2 2 2 2 4 4" xfId="38449" xr:uid="{4D087289-E6D2-48E9-BF10-FF1CCEC0581B}"/>
    <cellStyle name="Saída 4 2 2 2 2 4 5" xfId="38450" xr:uid="{8F193611-028A-430B-9603-652A76B88462}"/>
    <cellStyle name="Saída 4 2 2 2 2 5" xfId="38451" xr:uid="{02FA581C-6D39-4F1F-BB92-C08E93607C4D}"/>
    <cellStyle name="Saída 4 2 2 2 2 5 2" xfId="38452" xr:uid="{A812F95B-AC44-4A7D-BF22-351B71034FC9}"/>
    <cellStyle name="Saída 4 2 2 2 2 5 3" xfId="38453" xr:uid="{17C1362B-9BB9-4B64-A272-DB5EA140098B}"/>
    <cellStyle name="Saída 4 2 2 2 2 5 4" xfId="38454" xr:uid="{BA922F74-E686-4960-9469-52095BCAE568}"/>
    <cellStyle name="Saída 4 2 2 2 2 5 5" xfId="38455" xr:uid="{E11664F8-42FE-4EAE-94AC-FED1D9597639}"/>
    <cellStyle name="Saída 4 2 2 2 2 6" xfId="38456" xr:uid="{8B9B7F91-B595-4344-BA4A-55EC5E2F5B69}"/>
    <cellStyle name="Saída 4 2 2 2 2 6 2" xfId="38457" xr:uid="{635E4738-ECB9-4CE2-9D84-D3FDF98D4BBF}"/>
    <cellStyle name="Saída 4 2 2 2 2 6 3" xfId="38458" xr:uid="{595603F3-3B0F-4785-8BFA-902D2A669974}"/>
    <cellStyle name="Saída 4 2 2 2 2 6 4" xfId="38459" xr:uid="{27A97C58-A3E6-4DFC-8374-6CE88817A037}"/>
    <cellStyle name="Saída 4 2 2 2 2 6 5" xfId="38460" xr:uid="{B0916E7D-3EB6-454D-9E52-A0753ECE9F4B}"/>
    <cellStyle name="Saída 4 2 2 2 2 7" xfId="38461" xr:uid="{18D75662-0162-45EE-8D9B-6DD5B9575683}"/>
    <cellStyle name="Saída 4 2 2 2 2 8" xfId="38462" xr:uid="{A54752F3-970D-45D9-90E0-5ECDE7C815E7}"/>
    <cellStyle name="Saída 4 2 2 2 2 9" xfId="38463" xr:uid="{E88F0764-75DD-4AFA-BA77-515193A06AFB}"/>
    <cellStyle name="Saída 4 2 2 2 3" xfId="38464" xr:uid="{B1988D2A-3B6C-4A19-A484-558E3E04D9DF}"/>
    <cellStyle name="Saída 4 2 2 2 3 10" xfId="38465" xr:uid="{DEE7F40E-BCF1-48BB-BC31-1A44BB6A24ED}"/>
    <cellStyle name="Saída 4 2 2 2 3 11" xfId="38466" xr:uid="{2454166E-1442-446B-A34D-23A5D70977C1}"/>
    <cellStyle name="Saída 4 2 2 2 3 2" xfId="38467" xr:uid="{E903ABDB-E288-4B1E-B4A1-213E45FA6A72}"/>
    <cellStyle name="Saída 4 2 2 2 3 2 2" xfId="38468" xr:uid="{65CAFC5B-E801-405E-BD30-43D503AEDD11}"/>
    <cellStyle name="Saída 4 2 2 2 3 2 3" xfId="38469" xr:uid="{800E6240-284E-4817-8073-D881A18F22EF}"/>
    <cellStyle name="Saída 4 2 2 2 3 2 4" xfId="38470" xr:uid="{81D6EBC4-D9EE-4986-B112-BD9B0FBFE2A9}"/>
    <cellStyle name="Saída 4 2 2 2 3 2 5" xfId="38471" xr:uid="{3FCE8029-A0C9-4738-8D4D-A4DE210B86D4}"/>
    <cellStyle name="Saída 4 2 2 2 3 3" xfId="38472" xr:uid="{2CBDE7D1-0F75-42B0-BF36-03A6B35BAC03}"/>
    <cellStyle name="Saída 4 2 2 2 3 3 2" xfId="38473" xr:uid="{3095AA37-0C6E-44C4-852C-91DD11AAEBFF}"/>
    <cellStyle name="Saída 4 2 2 2 3 3 3" xfId="38474" xr:uid="{C089870F-96F8-4818-8F23-090F706FE9E1}"/>
    <cellStyle name="Saída 4 2 2 2 3 3 4" xfId="38475" xr:uid="{76F1B70E-3627-4610-9D1F-1B05400B5EBE}"/>
    <cellStyle name="Saída 4 2 2 2 3 3 5" xfId="38476" xr:uid="{BC387F70-374D-40F3-848A-273EF6D75419}"/>
    <cellStyle name="Saída 4 2 2 2 3 4" xfId="38477" xr:uid="{B991FCB2-19D3-4E21-8028-131DCA1A3BBD}"/>
    <cellStyle name="Saída 4 2 2 2 3 4 2" xfId="38478" xr:uid="{8CDC39F9-D01A-4CB0-B345-0B036653375A}"/>
    <cellStyle name="Saída 4 2 2 2 3 4 3" xfId="38479" xr:uid="{5B2FA2F3-4B17-4823-BEE9-3DF1D91C854C}"/>
    <cellStyle name="Saída 4 2 2 2 3 4 4" xfId="38480" xr:uid="{26D0EC5D-FE51-4F20-90F1-CE939AE5447B}"/>
    <cellStyle name="Saída 4 2 2 2 3 4 5" xfId="38481" xr:uid="{BD3C27FA-0C18-416B-8668-06EB903593F0}"/>
    <cellStyle name="Saída 4 2 2 2 3 5" xfId="38482" xr:uid="{184CDB61-B5C9-4E54-937C-210577362ED0}"/>
    <cellStyle name="Saída 4 2 2 2 3 5 2" xfId="38483" xr:uid="{59ADF04B-BDBC-4772-8B0B-E27A7E2BACE5}"/>
    <cellStyle name="Saída 4 2 2 2 3 5 3" xfId="38484" xr:uid="{DA48386D-67D2-4CF6-AE84-6BDC653B1A15}"/>
    <cellStyle name="Saída 4 2 2 2 3 5 4" xfId="38485" xr:uid="{FCE337BF-4C2F-4EE2-8E8F-604173F0BCD8}"/>
    <cellStyle name="Saída 4 2 2 2 3 5 5" xfId="38486" xr:uid="{E1994ADC-C16D-40F9-91AC-9DB3CFA4C2B8}"/>
    <cellStyle name="Saída 4 2 2 2 3 6" xfId="38487" xr:uid="{65C9C257-8789-4862-8C8D-1A76F60EB4DE}"/>
    <cellStyle name="Saída 4 2 2 2 3 6 2" xfId="38488" xr:uid="{0A6AEFF6-E634-4565-80D1-A8D2B346CEFE}"/>
    <cellStyle name="Saída 4 2 2 2 3 6 3" xfId="38489" xr:uid="{FE466D29-2F90-49AB-91C9-F9F214C3D2AA}"/>
    <cellStyle name="Saída 4 2 2 2 3 6 4" xfId="38490" xr:uid="{C8324C3B-9180-42D9-9306-4D1B659D1BE8}"/>
    <cellStyle name="Saída 4 2 2 2 3 6 5" xfId="38491" xr:uid="{29DA80B9-5ECC-4AB0-BB71-CC25BC3C1386}"/>
    <cellStyle name="Saída 4 2 2 2 3 7" xfId="38492" xr:uid="{667A973F-ECE7-48D3-B0FC-5C2BBE458581}"/>
    <cellStyle name="Saída 4 2 2 2 3 8" xfId="38493" xr:uid="{21C0A9CD-6BCB-4854-99D0-995B51C00CCF}"/>
    <cellStyle name="Saída 4 2 2 2 3 9" xfId="38494" xr:uid="{5632D21A-1278-4D37-817B-7DE61464951F}"/>
    <cellStyle name="Saída 4 2 2 2 4" xfId="38495" xr:uid="{CEEEBE15-3ECC-4680-8085-2C1E35DA2EF6}"/>
    <cellStyle name="Saída 4 2 2 2 4 2" xfId="38496" xr:uid="{19FC87FD-330E-43B3-93A4-8611BA8BDA6E}"/>
    <cellStyle name="Saída 4 2 2 2 4 3" xfId="38497" xr:uid="{4A0829BE-FBAA-4621-A1EB-818C39BF8D2F}"/>
    <cellStyle name="Saída 4 2 2 2 4 4" xfId="38498" xr:uid="{261D3B26-D419-4DDF-ACFD-EC879304CAD2}"/>
    <cellStyle name="Saída 4 2 2 2 4 5" xfId="38499" xr:uid="{35F8CDBC-2CF2-411B-9B1C-7D78BDC437AD}"/>
    <cellStyle name="Saída 4 2 2 2 5" xfId="38500" xr:uid="{5F6CD55B-069C-4786-9466-B7EA155871DB}"/>
    <cellStyle name="Saída 4 2 2 2 5 2" xfId="38501" xr:uid="{A9E0475A-A0C3-4F52-838B-9C5213AC8581}"/>
    <cellStyle name="Saída 4 2 2 2 5 3" xfId="38502" xr:uid="{4379C03B-AA66-4A78-8378-7D3F56067BEB}"/>
    <cellStyle name="Saída 4 2 2 2 5 4" xfId="38503" xr:uid="{85416A03-0B4E-4BB0-B755-4A8C669289C7}"/>
    <cellStyle name="Saída 4 2 2 2 5 5" xfId="38504" xr:uid="{E1CC3090-2DC6-4F88-9FA3-0DC188657351}"/>
    <cellStyle name="Saída 4 2 2 2 6" xfId="38505" xr:uid="{13864E2A-DA6B-4333-97C4-D3D4F27E27CB}"/>
    <cellStyle name="Saída 4 2 2 2 6 2" xfId="38506" xr:uid="{6F5B2876-EA5C-4FC2-9324-CA1F344D01CA}"/>
    <cellStyle name="Saída 4 2 2 2 6 3" xfId="38507" xr:uid="{7D32E533-F54A-4F0E-83FA-C3DA82793FD5}"/>
    <cellStyle name="Saída 4 2 2 2 6 4" xfId="38508" xr:uid="{DB45B1BA-5311-4A1A-86D4-90DE2A893A8D}"/>
    <cellStyle name="Saída 4 2 2 2 6 5" xfId="38509" xr:uid="{B6258411-4596-4675-BE9E-8A0EBDDD14C3}"/>
    <cellStyle name="Saída 4 2 2 2 7" xfId="38510" xr:uid="{E917A53A-2A2B-4D3C-BB07-4F3BE97FF74B}"/>
    <cellStyle name="Saída 4 2 2 2 7 2" xfId="38511" xr:uid="{C1D481D3-DB01-4FA5-B30D-CEC72603509B}"/>
    <cellStyle name="Saída 4 2 2 2 7 3" xfId="38512" xr:uid="{C9AD7142-23B8-4ACE-A350-3EA095B2EB0A}"/>
    <cellStyle name="Saída 4 2 2 2 7 4" xfId="38513" xr:uid="{CEAF45E6-E5FA-494B-94A0-7BD6F3C18072}"/>
    <cellStyle name="Saída 4 2 2 2 7 5" xfId="38514" xr:uid="{5C43B33A-9E95-410D-8948-9AC6CD93B4A9}"/>
    <cellStyle name="Saída 4 2 2 2 8" xfId="38515" xr:uid="{34179E6F-0E0F-41C5-B0FB-90803D7238D7}"/>
    <cellStyle name="Saída 4 2 2 2 8 2" xfId="38516" xr:uid="{2DFDFFD6-EA96-4086-9528-37E2BF2B0448}"/>
    <cellStyle name="Saída 4 2 2 2 8 3" xfId="38517" xr:uid="{D641BA97-7D7C-4E57-A4A5-37A28201BE91}"/>
    <cellStyle name="Saída 4 2 2 2 8 4" xfId="38518" xr:uid="{95063CA0-D7B5-4E61-9B07-D51EDA2B8F28}"/>
    <cellStyle name="Saída 4 2 2 2 8 5" xfId="38519" xr:uid="{67B02897-1869-4D52-B94B-1944628C7693}"/>
    <cellStyle name="Saída 4 2 2 2 9" xfId="38520" xr:uid="{628008CB-7C60-4A7D-95D5-6D25CF4D9527}"/>
    <cellStyle name="Saída 4 2 2 3" xfId="38521" xr:uid="{FC820839-A703-48A5-8CDC-C6A6D3F872F6}"/>
    <cellStyle name="Saída 4 2 2 3 10" xfId="38522" xr:uid="{D8B39121-E8CB-4F80-8572-626EA39E90A4}"/>
    <cellStyle name="Saída 4 2 2 3 11" xfId="38523" xr:uid="{10C9E0DB-35A8-4001-8271-A52B645ECB3C}"/>
    <cellStyle name="Saída 4 2 2 3 2" xfId="38524" xr:uid="{F1D719AA-78A2-4A7E-8716-2663346A78F9}"/>
    <cellStyle name="Saída 4 2 2 3 2 2" xfId="38525" xr:uid="{49B6F1DB-1334-4687-8839-1DA170C1D83F}"/>
    <cellStyle name="Saída 4 2 2 3 2 3" xfId="38526" xr:uid="{6ED7FF40-81DB-4061-94EB-90410E6D4731}"/>
    <cellStyle name="Saída 4 2 2 3 2 4" xfId="38527" xr:uid="{B88E31AD-9A59-44F4-89F3-6EBD14754DF5}"/>
    <cellStyle name="Saída 4 2 2 3 2 5" xfId="38528" xr:uid="{6AEBBF07-E6A8-4D44-ACAD-B413377D721D}"/>
    <cellStyle name="Saída 4 2 2 3 3" xfId="38529" xr:uid="{DF1D8381-4B8B-424B-BBB5-0DBCA287F020}"/>
    <cellStyle name="Saída 4 2 2 3 3 2" xfId="38530" xr:uid="{60EBE85D-2F06-4349-AAFA-8FEC4221E752}"/>
    <cellStyle name="Saída 4 2 2 3 3 3" xfId="38531" xr:uid="{1F0D2E1C-8D76-447C-B301-16C0CA053C7E}"/>
    <cellStyle name="Saída 4 2 2 3 3 4" xfId="38532" xr:uid="{A72B1D66-DF68-405E-8134-EFDB1BA7EB3C}"/>
    <cellStyle name="Saída 4 2 2 3 3 5" xfId="38533" xr:uid="{EB881B0E-CA7E-4C51-8E49-1D3B5F56E3C8}"/>
    <cellStyle name="Saída 4 2 2 3 4" xfId="38534" xr:uid="{5507524D-0E50-45F0-942B-F4E59BD1C70E}"/>
    <cellStyle name="Saída 4 2 2 3 4 2" xfId="38535" xr:uid="{0EED32F0-7503-40BF-AA51-0D71B2F1A660}"/>
    <cellStyle name="Saída 4 2 2 3 4 3" xfId="38536" xr:uid="{5C615AED-F786-4353-B975-B8EF420061A2}"/>
    <cellStyle name="Saída 4 2 2 3 4 4" xfId="38537" xr:uid="{BB92EFD8-B419-4823-9E32-BF5E1B1D9B36}"/>
    <cellStyle name="Saída 4 2 2 3 4 5" xfId="38538" xr:uid="{8F671A3A-F6B0-4F63-A92F-6B640362F383}"/>
    <cellStyle name="Saída 4 2 2 3 5" xfId="38539" xr:uid="{308C9688-A3E1-489F-92E9-C49B384B4078}"/>
    <cellStyle name="Saída 4 2 2 3 5 2" xfId="38540" xr:uid="{F176B31D-0966-45AE-8AAA-3108B049237A}"/>
    <cellStyle name="Saída 4 2 2 3 5 3" xfId="38541" xr:uid="{496E4D9C-FD39-4FCD-9765-285F609FD737}"/>
    <cellStyle name="Saída 4 2 2 3 5 4" xfId="38542" xr:uid="{672D4E22-7CA6-4F2A-BE95-86960177C80F}"/>
    <cellStyle name="Saída 4 2 2 3 5 5" xfId="38543" xr:uid="{C42644B5-85F2-4C4B-84A4-2A8E4CFB7709}"/>
    <cellStyle name="Saída 4 2 2 3 6" xfId="38544" xr:uid="{D3FE388E-618B-4F5E-B503-21D6145F719D}"/>
    <cellStyle name="Saída 4 2 2 3 6 2" xfId="38545" xr:uid="{02817D48-90F8-4F3D-B13C-3364C34CD040}"/>
    <cellStyle name="Saída 4 2 2 3 6 3" xfId="38546" xr:uid="{4758488F-C66B-4BCA-BD78-929B8AC878DA}"/>
    <cellStyle name="Saída 4 2 2 3 6 4" xfId="38547" xr:uid="{B146302B-250B-4786-87EB-75964AE2216B}"/>
    <cellStyle name="Saída 4 2 2 3 6 5" xfId="38548" xr:uid="{7DE964A8-EAE3-4189-8A77-891210A7B489}"/>
    <cellStyle name="Saída 4 2 2 3 7" xfId="38549" xr:uid="{31AB207E-C60C-4D87-B1BD-BBC898C511FF}"/>
    <cellStyle name="Saída 4 2 2 3 8" xfId="38550" xr:uid="{647EAD48-C7E5-4671-8242-429717F40123}"/>
    <cellStyle name="Saída 4 2 2 3 9" xfId="38551" xr:uid="{6AE6A9A7-5D3E-43B3-94B9-FC399D9D1ED0}"/>
    <cellStyle name="Saída 4 2 2 4" xfId="38552" xr:uid="{CA65B4B4-BB31-416C-BB75-0EC2DA95FF7B}"/>
    <cellStyle name="Saída 4 2 2 4 10" xfId="38553" xr:uid="{D5AE47C5-1C6A-4098-AFB2-3137D165BCB5}"/>
    <cellStyle name="Saída 4 2 2 4 11" xfId="38554" xr:uid="{6ADFDE53-3742-42AB-A025-360C8ABE036D}"/>
    <cellStyle name="Saída 4 2 2 4 2" xfId="38555" xr:uid="{E5F45DFE-949A-433A-879C-F82781EBD62F}"/>
    <cellStyle name="Saída 4 2 2 4 2 2" xfId="38556" xr:uid="{48517B62-B29F-4248-80BA-D177AAE6FFFC}"/>
    <cellStyle name="Saída 4 2 2 4 2 3" xfId="38557" xr:uid="{2CB2A1D6-FD87-4E3A-AD68-9D263E44131A}"/>
    <cellStyle name="Saída 4 2 2 4 2 4" xfId="38558" xr:uid="{FC614DDE-024E-40B2-9460-99989F4492D0}"/>
    <cellStyle name="Saída 4 2 2 4 2 5" xfId="38559" xr:uid="{27018F3C-CB67-4689-9719-6CCDD0770301}"/>
    <cellStyle name="Saída 4 2 2 4 3" xfId="38560" xr:uid="{75DA7734-2927-4F98-98E3-5BA6ACAC610D}"/>
    <cellStyle name="Saída 4 2 2 4 3 2" xfId="38561" xr:uid="{B4363FDB-FE69-470F-8D56-C231F6B344B2}"/>
    <cellStyle name="Saída 4 2 2 4 3 3" xfId="38562" xr:uid="{256895C9-581D-44B6-A511-98373B793794}"/>
    <cellStyle name="Saída 4 2 2 4 3 4" xfId="38563" xr:uid="{E6E055CC-6AA6-4EFF-A4C7-06C65DDA10FA}"/>
    <cellStyle name="Saída 4 2 2 4 3 5" xfId="38564" xr:uid="{54AFC281-D9BF-40AB-AB4A-61391C6EE97E}"/>
    <cellStyle name="Saída 4 2 2 4 4" xfId="38565" xr:uid="{FE4F8398-F67A-47E5-87D4-AF630C77637B}"/>
    <cellStyle name="Saída 4 2 2 4 4 2" xfId="38566" xr:uid="{94E9E552-B145-4D91-8077-D547DDC51FEF}"/>
    <cellStyle name="Saída 4 2 2 4 4 3" xfId="38567" xr:uid="{538AB15F-7C64-47B7-A671-F19BCD161A37}"/>
    <cellStyle name="Saída 4 2 2 4 4 4" xfId="38568" xr:uid="{8DB6033E-C2AF-4320-B922-B0275771D74B}"/>
    <cellStyle name="Saída 4 2 2 4 4 5" xfId="38569" xr:uid="{025122DE-C7E7-4ADE-B70E-4A8A481C7128}"/>
    <cellStyle name="Saída 4 2 2 4 5" xfId="38570" xr:uid="{04A059AF-C428-4C7C-8460-4B5B465018EB}"/>
    <cellStyle name="Saída 4 2 2 4 5 2" xfId="38571" xr:uid="{2D262BB7-3957-416F-AEAD-61B745A9FFAF}"/>
    <cellStyle name="Saída 4 2 2 4 5 3" xfId="38572" xr:uid="{43CF1CA0-88AF-46F2-B200-E8012566CA06}"/>
    <cellStyle name="Saída 4 2 2 4 5 4" xfId="38573" xr:uid="{FD18D5C4-14FD-4569-8489-3A9F5D5F7000}"/>
    <cellStyle name="Saída 4 2 2 4 5 5" xfId="38574" xr:uid="{7A41B8CF-3893-416A-B136-410CDC8D8ECD}"/>
    <cellStyle name="Saída 4 2 2 4 6" xfId="38575" xr:uid="{ED095BC1-1132-48A7-AB29-BB20D9059D2C}"/>
    <cellStyle name="Saída 4 2 2 4 6 2" xfId="38576" xr:uid="{983F0592-B2B6-4570-A922-BFB2651666A7}"/>
    <cellStyle name="Saída 4 2 2 4 6 3" xfId="38577" xr:uid="{8A027ACD-4A60-4A2B-998A-E65889731E25}"/>
    <cellStyle name="Saída 4 2 2 4 6 4" xfId="38578" xr:uid="{0A37D9E0-0515-44DD-813C-46EBEE8252F4}"/>
    <cellStyle name="Saída 4 2 2 4 6 5" xfId="38579" xr:uid="{2DEE7FFC-C705-4740-A2B1-856039B6FC3D}"/>
    <cellStyle name="Saída 4 2 2 4 7" xfId="38580" xr:uid="{9D313D86-B6E6-4821-BBD6-331538357608}"/>
    <cellStyle name="Saída 4 2 2 4 8" xfId="38581" xr:uid="{5702D581-CAFF-4227-8A8B-94651737CB49}"/>
    <cellStyle name="Saída 4 2 2 4 9" xfId="38582" xr:uid="{3F5E3058-B311-4994-A5A7-11F1D9E56849}"/>
    <cellStyle name="Saída 4 2 2 5" xfId="38583" xr:uid="{43F5B3BD-E81A-4B5B-A4C0-551D6F40EDA0}"/>
    <cellStyle name="Saída 4 2 2 5 10" xfId="38584" xr:uid="{FA766DD0-93D3-4F4E-8350-9D354823A304}"/>
    <cellStyle name="Saída 4 2 2 5 11" xfId="38585" xr:uid="{2AEA476B-480E-487C-B0FC-C9D7B5630E7B}"/>
    <cellStyle name="Saída 4 2 2 5 2" xfId="38586" xr:uid="{06F9C35C-488A-498F-A807-F7A3B4268EDD}"/>
    <cellStyle name="Saída 4 2 2 5 2 2" xfId="38587" xr:uid="{B2E7026A-2736-4975-8830-840D0F187250}"/>
    <cellStyle name="Saída 4 2 2 5 2 3" xfId="38588" xr:uid="{A4E88857-AAA3-4312-831E-A27B06765F79}"/>
    <cellStyle name="Saída 4 2 2 5 2 4" xfId="38589" xr:uid="{A6C7B91E-E15E-44F2-B7B4-53FCBEC6CCF6}"/>
    <cellStyle name="Saída 4 2 2 5 2 5" xfId="38590" xr:uid="{6B10FD5A-0CE7-47BC-84EA-B454316B010B}"/>
    <cellStyle name="Saída 4 2 2 5 3" xfId="38591" xr:uid="{ADC50DF4-4BA2-4B7E-9FA9-8B6554DCCAF7}"/>
    <cellStyle name="Saída 4 2 2 5 3 2" xfId="38592" xr:uid="{C334DFE6-93D6-40A7-9449-BF75548F1DB9}"/>
    <cellStyle name="Saída 4 2 2 5 3 3" xfId="38593" xr:uid="{35C152FF-598B-4AEC-A084-348B37EE2D79}"/>
    <cellStyle name="Saída 4 2 2 5 3 4" xfId="38594" xr:uid="{5281690A-8C1A-4A84-9642-D651EC7D5B6E}"/>
    <cellStyle name="Saída 4 2 2 5 3 5" xfId="38595" xr:uid="{1EBECF00-1E47-49CE-9DDC-4BD11C5F3253}"/>
    <cellStyle name="Saída 4 2 2 5 4" xfId="38596" xr:uid="{33EE3DE9-338A-43DB-A665-FABF0B4A3111}"/>
    <cellStyle name="Saída 4 2 2 5 4 2" xfId="38597" xr:uid="{D494D88E-5C1C-460C-A0ED-9E01FA3C1DED}"/>
    <cellStyle name="Saída 4 2 2 5 4 3" xfId="38598" xr:uid="{3A4E0EB5-19A7-4B5B-9E97-FC9E1F947F52}"/>
    <cellStyle name="Saída 4 2 2 5 4 4" xfId="38599" xr:uid="{1A12F25A-8AFB-4455-9FEC-F1B8155516F1}"/>
    <cellStyle name="Saída 4 2 2 5 4 5" xfId="38600" xr:uid="{B6BFB432-B814-4A81-81D2-CAAB3ABA0AE8}"/>
    <cellStyle name="Saída 4 2 2 5 5" xfId="38601" xr:uid="{B42A2CE5-D3AB-4E40-8DCA-A921DC00F8ED}"/>
    <cellStyle name="Saída 4 2 2 5 5 2" xfId="38602" xr:uid="{767828FD-1599-4F5F-B7F7-A5A74C2D1A35}"/>
    <cellStyle name="Saída 4 2 2 5 5 3" xfId="38603" xr:uid="{8C172955-993E-4F32-B70E-20AEFBB36F8C}"/>
    <cellStyle name="Saída 4 2 2 5 5 4" xfId="38604" xr:uid="{8A232D1C-6664-41D6-9ABA-9884CE4E05DF}"/>
    <cellStyle name="Saída 4 2 2 5 5 5" xfId="38605" xr:uid="{8944A5ED-8F45-4EEF-B6B3-3565CBF495F7}"/>
    <cellStyle name="Saída 4 2 2 5 6" xfId="38606" xr:uid="{0CD3A8E2-47FD-48AF-8161-B9F81289AA52}"/>
    <cellStyle name="Saída 4 2 2 5 6 2" xfId="38607" xr:uid="{C222BADE-CC6C-42F1-AF48-36CD9F032F3D}"/>
    <cellStyle name="Saída 4 2 2 5 6 3" xfId="38608" xr:uid="{8BD03107-2B91-4862-AFD3-0D8613821D07}"/>
    <cellStyle name="Saída 4 2 2 5 6 4" xfId="38609" xr:uid="{677A9F3B-978E-4172-B795-0C94593577BF}"/>
    <cellStyle name="Saída 4 2 2 5 6 5" xfId="38610" xr:uid="{25CEED4F-EFF7-4C8F-A62B-5EC866F164C8}"/>
    <cellStyle name="Saída 4 2 2 5 7" xfId="38611" xr:uid="{A53670F5-D017-4286-88D7-091496B9A040}"/>
    <cellStyle name="Saída 4 2 2 5 8" xfId="38612" xr:uid="{29E78D63-EC85-44D0-B983-977A174D8CDC}"/>
    <cellStyle name="Saída 4 2 2 5 9" xfId="38613" xr:uid="{B52B6D8C-8400-4DC7-AD94-21498D3BF680}"/>
    <cellStyle name="Saída 4 2 2 6" xfId="38614" xr:uid="{BB2D85AE-38FA-4736-9F71-EC4EEEDA6AE4}"/>
    <cellStyle name="Saída 4 2 2 6 2" xfId="38615" xr:uid="{DBE830AD-D6D0-4746-A56D-6FFECB9F5430}"/>
    <cellStyle name="Saída 4 2 2 6 3" xfId="38616" xr:uid="{282F59E4-4D7A-4CEF-8F02-E945D199F306}"/>
    <cellStyle name="Saída 4 2 2 6 4" xfId="38617" xr:uid="{AC687E93-2FFA-4389-A726-BAD7CE4C6EAB}"/>
    <cellStyle name="Saída 4 2 2 6 5" xfId="38618" xr:uid="{0A657F0A-50FC-493E-8ADD-01138D3A8EC4}"/>
    <cellStyle name="Saída 4 2 2 7" xfId="38619" xr:uid="{37806BC6-6E26-42B3-A8AA-403EB452932D}"/>
    <cellStyle name="Saída 4 2 2 7 2" xfId="38620" xr:uid="{514B5088-AF4E-4301-A873-29C0F19FD6B2}"/>
    <cellStyle name="Saída 4 2 2 7 3" xfId="38621" xr:uid="{143FB513-F142-4B5B-A7F6-B9EC7A2B1EFB}"/>
    <cellStyle name="Saída 4 2 2 7 4" xfId="38622" xr:uid="{77E7AB14-B459-474B-B9A6-63AA7BA7E6FC}"/>
    <cellStyle name="Saída 4 2 2 7 5" xfId="38623" xr:uid="{88109BCC-3406-438B-8734-8642EC8B5B47}"/>
    <cellStyle name="Saída 4 2 2 8" xfId="38624" xr:uid="{1013F2F5-06A8-4ADE-B550-B1BFC28DF34A}"/>
    <cellStyle name="Saída 4 2 2 8 2" xfId="38625" xr:uid="{C60F6915-230C-471B-8A41-FD880466039F}"/>
    <cellStyle name="Saída 4 2 2 8 3" xfId="38626" xr:uid="{64F0CFA6-5813-4825-9C3A-22F803182518}"/>
    <cellStyle name="Saída 4 2 2 8 4" xfId="38627" xr:uid="{F47AC4AC-2264-43E6-8194-42E834173F24}"/>
    <cellStyle name="Saída 4 2 2 8 5" xfId="38628" xr:uid="{0503F5D6-A44E-47D0-BB2E-772F4EBE5D78}"/>
    <cellStyle name="Saída 4 2 2 9" xfId="38629" xr:uid="{F69BCB7A-A65B-4DA0-81F3-6004016564FF}"/>
    <cellStyle name="Saída 4 2 2 9 2" xfId="38630" xr:uid="{40B9582F-2B1F-48B1-8550-E9552BD04D50}"/>
    <cellStyle name="Saída 4 2 2 9 3" xfId="38631" xr:uid="{26F96FFC-1987-4CEE-A3E6-2BC065395F53}"/>
    <cellStyle name="Saída 4 2 2 9 4" xfId="38632" xr:uid="{FE84325E-B297-4A6F-9DEF-25E213383482}"/>
    <cellStyle name="Saída 4 2 2 9 5" xfId="38633" xr:uid="{1CB57E61-96D2-4619-AAEB-CE1D7B5C0782}"/>
    <cellStyle name="Saída 4 2 3" xfId="985" xr:uid="{99A928FA-6989-4C56-AAE8-66A038E9C13C}"/>
    <cellStyle name="Saída 4 2 3 10" xfId="38634" xr:uid="{5C09E5A6-45A2-462D-A2B3-94327A8C0491}"/>
    <cellStyle name="Saída 4 2 3 11" xfId="38635" xr:uid="{30C046F3-95B7-4337-86DD-B36C9D62A552}"/>
    <cellStyle name="Saída 4 2 3 12" xfId="38636" xr:uid="{47B184CE-58C7-405D-9261-02EF814ABD48}"/>
    <cellStyle name="Saída 4 2 3 13" xfId="38637" xr:uid="{9F6D1864-6947-441F-BBC4-3936685A1CB6}"/>
    <cellStyle name="Saída 4 2 3 14" xfId="38638" xr:uid="{0F390044-33AF-400F-B41D-37B6A9C91D5B}"/>
    <cellStyle name="Saída 4 2 3 15" xfId="38639" xr:uid="{FEBDCF9E-E4E7-4264-9F60-3B5BED41D808}"/>
    <cellStyle name="Saída 4 2 3 2" xfId="38640" xr:uid="{C2BF0240-890B-4CE2-8923-9F664F3FFAA0}"/>
    <cellStyle name="Saída 4 2 3 2 10" xfId="38641" xr:uid="{93AEB4BB-A886-4CCB-B9BF-4241075FAA37}"/>
    <cellStyle name="Saída 4 2 3 2 11" xfId="38642" xr:uid="{EEB15F7F-6005-43DC-9602-E8928D859713}"/>
    <cellStyle name="Saída 4 2 3 2 2" xfId="38643" xr:uid="{27C4DD53-D5A3-47C1-9727-7203B0D1BDEB}"/>
    <cellStyle name="Saída 4 2 3 2 2 2" xfId="38644" xr:uid="{5230FD2D-E9C3-427A-828B-BE74E34ED5ED}"/>
    <cellStyle name="Saída 4 2 3 2 2 3" xfId="38645" xr:uid="{DA829A58-D525-4F67-B4F4-F6FE72EECC96}"/>
    <cellStyle name="Saída 4 2 3 2 2 4" xfId="38646" xr:uid="{3E875E2C-A95C-4735-B232-6F440497A3C9}"/>
    <cellStyle name="Saída 4 2 3 2 2 5" xfId="38647" xr:uid="{4C0FC699-C46A-454A-B38B-BE4DEEBC769E}"/>
    <cellStyle name="Saída 4 2 3 2 3" xfId="38648" xr:uid="{B81D0B4C-CB31-4855-BDAD-AB3CB5558B02}"/>
    <cellStyle name="Saída 4 2 3 2 3 2" xfId="38649" xr:uid="{9781318F-9704-4C7A-B34B-8EFB2E793D51}"/>
    <cellStyle name="Saída 4 2 3 2 3 3" xfId="38650" xr:uid="{768E6351-F12C-48CA-A6CE-9E69CEC7AAC5}"/>
    <cellStyle name="Saída 4 2 3 2 3 4" xfId="38651" xr:uid="{DD7489EC-4356-4EFA-8DC9-E46BDB0280B3}"/>
    <cellStyle name="Saída 4 2 3 2 3 5" xfId="38652" xr:uid="{DDD45238-BA41-45D8-966A-5EF589E9CF01}"/>
    <cellStyle name="Saída 4 2 3 2 4" xfId="38653" xr:uid="{0F617BBA-8920-4AA5-81D8-9E4416B4ABAB}"/>
    <cellStyle name="Saída 4 2 3 2 4 2" xfId="38654" xr:uid="{02A7029D-9341-4FC8-B099-E21E28240220}"/>
    <cellStyle name="Saída 4 2 3 2 4 3" xfId="38655" xr:uid="{21B301EF-E4C9-4237-BD4C-FA13E75830BE}"/>
    <cellStyle name="Saída 4 2 3 2 4 4" xfId="38656" xr:uid="{19D19187-A89B-4AAB-B62B-405D326771E2}"/>
    <cellStyle name="Saída 4 2 3 2 4 5" xfId="38657" xr:uid="{5DD67A1C-7D71-4AF1-997A-9352340413F6}"/>
    <cellStyle name="Saída 4 2 3 2 5" xfId="38658" xr:uid="{DE662015-416C-47BF-BE37-4AA71FFC01DD}"/>
    <cellStyle name="Saída 4 2 3 2 5 2" xfId="38659" xr:uid="{48943194-7145-422A-B8A5-8D32AD515E76}"/>
    <cellStyle name="Saída 4 2 3 2 5 3" xfId="38660" xr:uid="{C23FC025-914A-42C6-B02A-ADE51A721817}"/>
    <cellStyle name="Saída 4 2 3 2 5 4" xfId="38661" xr:uid="{3600FB12-BB2B-4FB8-BC7D-8C13541593F0}"/>
    <cellStyle name="Saída 4 2 3 2 5 5" xfId="38662" xr:uid="{69EB10C7-A485-4096-A091-2DDD1556D78C}"/>
    <cellStyle name="Saída 4 2 3 2 6" xfId="38663" xr:uid="{CC14FA4A-64EC-4FDB-A72E-F602B5998F20}"/>
    <cellStyle name="Saída 4 2 3 2 6 2" xfId="38664" xr:uid="{6C9CDF0E-BFA4-494B-B77E-2127AF886361}"/>
    <cellStyle name="Saída 4 2 3 2 6 3" xfId="38665" xr:uid="{5E171FE4-DC5A-482C-8ACD-FA4B6AEB20B0}"/>
    <cellStyle name="Saída 4 2 3 2 6 4" xfId="38666" xr:uid="{159FE813-7829-4E86-A86D-98DAE234C13F}"/>
    <cellStyle name="Saída 4 2 3 2 6 5" xfId="38667" xr:uid="{2C70B714-1F7F-4481-978F-D1A3BC2C0E10}"/>
    <cellStyle name="Saída 4 2 3 2 7" xfId="38668" xr:uid="{E9D05BAA-D9E8-4444-B2AA-82622CD87F52}"/>
    <cellStyle name="Saída 4 2 3 2 8" xfId="38669" xr:uid="{C8C91D44-751C-4FEE-B675-7CF86A1CA5B9}"/>
    <cellStyle name="Saída 4 2 3 2 9" xfId="38670" xr:uid="{A5C5A827-5C0D-4631-8BED-DF7E437A112E}"/>
    <cellStyle name="Saída 4 2 3 3" xfId="38671" xr:uid="{671845E6-D25E-45DD-960A-A91FDCF1873C}"/>
    <cellStyle name="Saída 4 2 3 3 10" xfId="38672" xr:uid="{727335F8-34A1-483D-B597-9AA8D2A533E8}"/>
    <cellStyle name="Saída 4 2 3 3 11" xfId="38673" xr:uid="{9A046AF4-20E8-4437-9BA1-77F33AAC674F}"/>
    <cellStyle name="Saída 4 2 3 3 2" xfId="38674" xr:uid="{3DF31BFD-AA61-4A44-ACB9-5DED6E017780}"/>
    <cellStyle name="Saída 4 2 3 3 2 2" xfId="38675" xr:uid="{A6F81D59-A9ED-4B43-A7F3-9805601C4147}"/>
    <cellStyle name="Saída 4 2 3 3 2 3" xfId="38676" xr:uid="{48885AB1-77B8-4960-931E-823DDF2E1AF6}"/>
    <cellStyle name="Saída 4 2 3 3 2 4" xfId="38677" xr:uid="{F40F74AD-67C8-4B5A-A2B5-DF1C08D87AE8}"/>
    <cellStyle name="Saída 4 2 3 3 2 5" xfId="38678" xr:uid="{3D405FEC-A2E0-4D60-AA0B-21D7182ADAAD}"/>
    <cellStyle name="Saída 4 2 3 3 3" xfId="38679" xr:uid="{1A608769-19DD-43FA-A746-9585D15CEA68}"/>
    <cellStyle name="Saída 4 2 3 3 3 2" xfId="38680" xr:uid="{2DF53FAA-D379-4A75-8932-006C64185E04}"/>
    <cellStyle name="Saída 4 2 3 3 3 3" xfId="38681" xr:uid="{A4E3D3D0-8217-4BE1-A962-A3C6447A9CD6}"/>
    <cellStyle name="Saída 4 2 3 3 3 4" xfId="38682" xr:uid="{3ECBCB82-9B6F-4288-BB90-7A909D6BD100}"/>
    <cellStyle name="Saída 4 2 3 3 3 5" xfId="38683" xr:uid="{A26D3205-16F9-4FF1-BD9E-9FED3AE7A912}"/>
    <cellStyle name="Saída 4 2 3 3 4" xfId="38684" xr:uid="{E13CEFD3-A91C-4338-9A77-0F50F9313E61}"/>
    <cellStyle name="Saída 4 2 3 3 4 2" xfId="38685" xr:uid="{17E41E45-26C4-4410-B214-665E35D2932A}"/>
    <cellStyle name="Saída 4 2 3 3 4 3" xfId="38686" xr:uid="{45D76A6E-0DA0-40C8-93DF-CDEDB4F73DCA}"/>
    <cellStyle name="Saída 4 2 3 3 4 4" xfId="38687" xr:uid="{9145A457-4243-47C2-919F-F6094A846068}"/>
    <cellStyle name="Saída 4 2 3 3 4 5" xfId="38688" xr:uid="{6D6C1BB4-B095-45BB-9713-7CCA31B00F8A}"/>
    <cellStyle name="Saída 4 2 3 3 5" xfId="38689" xr:uid="{7CF273F0-5E2C-4E5E-90FD-A31B19DA839E}"/>
    <cellStyle name="Saída 4 2 3 3 5 2" xfId="38690" xr:uid="{92D04320-8D38-4849-8D89-452B4655FE95}"/>
    <cellStyle name="Saída 4 2 3 3 5 3" xfId="38691" xr:uid="{C48F18A5-DDDA-4C48-AB9B-DBB059BAA972}"/>
    <cellStyle name="Saída 4 2 3 3 5 4" xfId="38692" xr:uid="{24885D4A-C92B-4BA4-9E01-23A4C733B81E}"/>
    <cellStyle name="Saída 4 2 3 3 5 5" xfId="38693" xr:uid="{DC4D1C14-CC48-41E3-8749-8B1F58ACCD6B}"/>
    <cellStyle name="Saída 4 2 3 3 6" xfId="38694" xr:uid="{A8134BCC-14AB-46A1-BD79-82B8E75820A7}"/>
    <cellStyle name="Saída 4 2 3 3 6 2" xfId="38695" xr:uid="{02CA9A5E-BD82-40C7-B2BF-97004721EAEE}"/>
    <cellStyle name="Saída 4 2 3 3 6 3" xfId="38696" xr:uid="{757CAC5D-3248-4038-989D-16706B3AD987}"/>
    <cellStyle name="Saída 4 2 3 3 6 4" xfId="38697" xr:uid="{AA99F952-EEA9-4E47-A11B-4F014AFF6A08}"/>
    <cellStyle name="Saída 4 2 3 3 6 5" xfId="38698" xr:uid="{B52EAD40-E7CF-43D0-81A3-8E795800B3FA}"/>
    <cellStyle name="Saída 4 2 3 3 7" xfId="38699" xr:uid="{C0685F4E-20C4-40FE-B985-CF31744FD368}"/>
    <cellStyle name="Saída 4 2 3 3 8" xfId="38700" xr:uid="{A5766202-EF48-4539-B913-AA9F472E905B}"/>
    <cellStyle name="Saída 4 2 3 3 9" xfId="38701" xr:uid="{0B7D8425-F8C2-4F67-8BA7-9FE715460B04}"/>
    <cellStyle name="Saída 4 2 3 4" xfId="38702" xr:uid="{CF4C4867-E28E-4922-B04A-8F959630165B}"/>
    <cellStyle name="Saída 4 2 3 4 2" xfId="38703" xr:uid="{67EE983B-23B1-43F2-8F6D-3692DFEAE5FB}"/>
    <cellStyle name="Saída 4 2 3 4 3" xfId="38704" xr:uid="{D3F7C8F0-6485-4B5D-9BCB-3272C4D8EEFE}"/>
    <cellStyle name="Saída 4 2 3 4 4" xfId="38705" xr:uid="{24F74D04-DD39-48CB-AC3D-F423B386CEC9}"/>
    <cellStyle name="Saída 4 2 3 4 5" xfId="38706" xr:uid="{BF27474D-EE15-48BE-A597-9FE7B0D6AE79}"/>
    <cellStyle name="Saída 4 2 3 5" xfId="38707" xr:uid="{4E0BD619-A361-4826-91B7-A941C48AF09C}"/>
    <cellStyle name="Saída 4 2 3 5 2" xfId="38708" xr:uid="{218AEA77-C462-4DF7-9103-950DB8E05AD5}"/>
    <cellStyle name="Saída 4 2 3 5 3" xfId="38709" xr:uid="{3D8A4DD5-C1FA-4EBF-B0D1-002B938DABE2}"/>
    <cellStyle name="Saída 4 2 3 5 4" xfId="38710" xr:uid="{313C6DAC-C431-41AA-822B-98E77CFCBAD7}"/>
    <cellStyle name="Saída 4 2 3 5 5" xfId="38711" xr:uid="{9B7630B6-FC36-4201-828B-D05DBF2ADE19}"/>
    <cellStyle name="Saída 4 2 3 6" xfId="38712" xr:uid="{BF97F2E5-ACEF-482B-9563-C8ED328BA5D9}"/>
    <cellStyle name="Saída 4 2 3 6 2" xfId="38713" xr:uid="{20D3472D-3C68-44DB-8440-C974C1619E46}"/>
    <cellStyle name="Saída 4 2 3 6 3" xfId="38714" xr:uid="{0B8273C8-DAF9-465D-B1E5-9F3842C8EC29}"/>
    <cellStyle name="Saída 4 2 3 6 4" xfId="38715" xr:uid="{BD78E490-1BC0-4AF8-A7DA-117B20C8B5F9}"/>
    <cellStyle name="Saída 4 2 3 6 5" xfId="38716" xr:uid="{A69778A0-A195-4A26-AF5C-F481260674BC}"/>
    <cellStyle name="Saída 4 2 3 7" xfId="38717" xr:uid="{BF3E3DA0-7AE3-4191-8E0B-F694394CA04D}"/>
    <cellStyle name="Saída 4 2 3 7 2" xfId="38718" xr:uid="{D12ED562-E333-4C2F-BCF6-464DFEF79D9A}"/>
    <cellStyle name="Saída 4 2 3 7 3" xfId="38719" xr:uid="{80E9BC44-DDD4-460D-A2EC-DA907EE6FBC1}"/>
    <cellStyle name="Saída 4 2 3 7 4" xfId="38720" xr:uid="{04500376-0352-4F2E-B5B3-BD8B215851D3}"/>
    <cellStyle name="Saída 4 2 3 7 5" xfId="38721" xr:uid="{D22D1366-CC08-46B9-8DCD-CB8CB5CE0D6D}"/>
    <cellStyle name="Saída 4 2 3 8" xfId="38722" xr:uid="{65BD2EEE-57EE-4043-83D7-CE9514940E9B}"/>
    <cellStyle name="Saída 4 2 3 8 2" xfId="38723" xr:uid="{0EADD546-4C50-4631-A593-60904697A10B}"/>
    <cellStyle name="Saída 4 2 3 8 3" xfId="38724" xr:uid="{75CFD6F4-9D3B-4DAD-AA88-928327165F10}"/>
    <cellStyle name="Saída 4 2 3 8 4" xfId="38725" xr:uid="{B2C12EF2-B8E5-4C7E-801D-58C0389D1EBB}"/>
    <cellStyle name="Saída 4 2 3 8 5" xfId="38726" xr:uid="{52A40F40-2C47-48D3-B621-3F8E2FDAFF7F}"/>
    <cellStyle name="Saída 4 2 3 9" xfId="38727" xr:uid="{5C44A221-3B3F-495B-B5C8-BA298BD7622D}"/>
    <cellStyle name="Saída 4 2 4" xfId="38728" xr:uid="{A64F3647-0F08-4F4F-90DA-64BCAF4D90F6}"/>
    <cellStyle name="Saída 4 2 4 10" xfId="38729" xr:uid="{A3F94D6D-C413-4263-87E5-D8B3F37D2312}"/>
    <cellStyle name="Saída 4 2 4 11" xfId="38730" xr:uid="{937A4728-52A6-46AA-B56E-58555C671D7F}"/>
    <cellStyle name="Saída 4 2 4 2" xfId="38731" xr:uid="{974D2142-C91F-4A6C-B386-F84528AB4FFB}"/>
    <cellStyle name="Saída 4 2 4 2 2" xfId="38732" xr:uid="{B72D68F2-D74D-473A-AFAC-4F19749442FB}"/>
    <cellStyle name="Saída 4 2 4 2 3" xfId="38733" xr:uid="{91DEFC03-D9D0-495F-964E-5375E5C9876E}"/>
    <cellStyle name="Saída 4 2 4 2 4" xfId="38734" xr:uid="{F041D7E0-77E4-4CC1-AE43-82F0B238ED2B}"/>
    <cellStyle name="Saída 4 2 4 2 5" xfId="38735" xr:uid="{7A6302A1-7077-4A1E-9000-2DEB348072CF}"/>
    <cellStyle name="Saída 4 2 4 3" xfId="38736" xr:uid="{4D1E99E7-4785-4EA1-830E-29B08210BF4D}"/>
    <cellStyle name="Saída 4 2 4 3 2" xfId="38737" xr:uid="{7238D2B7-1DFB-4ADD-8A6F-F1F32C022686}"/>
    <cellStyle name="Saída 4 2 4 3 3" xfId="38738" xr:uid="{613D8321-BF9F-47BB-A215-96BC5A95290F}"/>
    <cellStyle name="Saída 4 2 4 3 4" xfId="38739" xr:uid="{8753E176-66D4-4A9D-97D8-0C1BE84AEB7B}"/>
    <cellStyle name="Saída 4 2 4 3 5" xfId="38740" xr:uid="{786455FC-7243-4994-8F7C-79CD60E28540}"/>
    <cellStyle name="Saída 4 2 4 4" xfId="38741" xr:uid="{C9BAAEAD-F23C-4A1B-A778-188E3B7363CB}"/>
    <cellStyle name="Saída 4 2 4 4 2" xfId="38742" xr:uid="{EDD3C0BB-2D03-4BD2-96EA-21580AA7241D}"/>
    <cellStyle name="Saída 4 2 4 4 3" xfId="38743" xr:uid="{57BE8CFB-A293-4984-909A-20964DD6B789}"/>
    <cellStyle name="Saída 4 2 4 4 4" xfId="38744" xr:uid="{2F8404E4-C23A-4DEA-8991-7CAF3664493D}"/>
    <cellStyle name="Saída 4 2 4 4 5" xfId="38745" xr:uid="{35F13501-AE81-4FB5-82A3-FB819E5B450A}"/>
    <cellStyle name="Saída 4 2 4 5" xfId="38746" xr:uid="{CEF7F337-389C-4163-B5E3-91ECF85E8B86}"/>
    <cellStyle name="Saída 4 2 4 5 2" xfId="38747" xr:uid="{F1A7EC49-246E-41E5-ACE5-9DEB186B6DE7}"/>
    <cellStyle name="Saída 4 2 4 5 3" xfId="38748" xr:uid="{139106B8-67AA-43E1-ABD3-3A78B8D757F7}"/>
    <cellStyle name="Saída 4 2 4 5 4" xfId="38749" xr:uid="{66274E8E-F517-48A3-B54E-63BE758E62C4}"/>
    <cellStyle name="Saída 4 2 4 5 5" xfId="38750" xr:uid="{8168D240-2CD7-4D23-95AE-7B895CAC1D6E}"/>
    <cellStyle name="Saída 4 2 4 6" xfId="38751" xr:uid="{2975CAED-9DCD-4FC8-AD95-C29EB5924FA1}"/>
    <cellStyle name="Saída 4 2 4 6 2" xfId="38752" xr:uid="{482F74F2-F368-41BC-B9E5-6F9EF5CB1FFA}"/>
    <cellStyle name="Saída 4 2 4 6 3" xfId="38753" xr:uid="{75C968FD-61DC-47A4-9298-2FEA23A19499}"/>
    <cellStyle name="Saída 4 2 4 6 4" xfId="38754" xr:uid="{1CEEBCEE-4DB3-469F-A5C6-DD88295B17BD}"/>
    <cellStyle name="Saída 4 2 4 6 5" xfId="38755" xr:uid="{3FE67215-DBAD-4794-8146-3E72CFAC87F2}"/>
    <cellStyle name="Saída 4 2 4 7" xfId="38756" xr:uid="{EC40A0E0-F3F3-4787-894B-A426522AD6CA}"/>
    <cellStyle name="Saída 4 2 4 8" xfId="38757" xr:uid="{97337411-47DF-4805-A3D5-BE2B4CF27B2A}"/>
    <cellStyle name="Saída 4 2 4 9" xfId="38758" xr:uid="{CDBDE95A-2C69-4026-B30F-4183D4E36D78}"/>
    <cellStyle name="Saída 4 2 5" xfId="38759" xr:uid="{C6B299AC-4498-44AF-80B5-3A7C8F0998C2}"/>
    <cellStyle name="Saída 4 2 5 10" xfId="38760" xr:uid="{DEB31616-4861-4F59-8520-6C6A0984C9AE}"/>
    <cellStyle name="Saída 4 2 5 11" xfId="38761" xr:uid="{818671BD-1E3D-4EE6-A518-6D6D6656650D}"/>
    <cellStyle name="Saída 4 2 5 2" xfId="38762" xr:uid="{CD5EEB85-D688-4EA2-B785-576208EC07D2}"/>
    <cellStyle name="Saída 4 2 5 2 2" xfId="38763" xr:uid="{1007BE79-9D3A-4573-BC64-ACA7F2874F53}"/>
    <cellStyle name="Saída 4 2 5 2 3" xfId="38764" xr:uid="{F01F18E2-310A-4284-9610-30AD43582FFD}"/>
    <cellStyle name="Saída 4 2 5 2 4" xfId="38765" xr:uid="{7C05A72E-C36E-41CC-BBB2-610253C766A5}"/>
    <cellStyle name="Saída 4 2 5 2 5" xfId="38766" xr:uid="{1516C2FD-F5BE-414C-9C4E-F633EC20F86D}"/>
    <cellStyle name="Saída 4 2 5 3" xfId="38767" xr:uid="{1A9A6E5A-9DAC-4BBC-9792-CB57226AECC9}"/>
    <cellStyle name="Saída 4 2 5 3 2" xfId="38768" xr:uid="{174EC06D-D553-4F2B-9B55-07C9014D795D}"/>
    <cellStyle name="Saída 4 2 5 3 3" xfId="38769" xr:uid="{A7230027-7CE7-427A-B49F-463640C58376}"/>
    <cellStyle name="Saída 4 2 5 3 4" xfId="38770" xr:uid="{CD5E64E5-03BE-4CE6-99DC-71537AEB96D0}"/>
    <cellStyle name="Saída 4 2 5 3 5" xfId="38771" xr:uid="{E1E864FF-5087-4D3B-9FB5-FE5D82001EC3}"/>
    <cellStyle name="Saída 4 2 5 4" xfId="38772" xr:uid="{BB84F133-2151-46F6-B922-2D3708296017}"/>
    <cellStyle name="Saída 4 2 5 4 2" xfId="38773" xr:uid="{78AC2DC2-27EA-471B-9B3A-809F9632D3A5}"/>
    <cellStyle name="Saída 4 2 5 4 3" xfId="38774" xr:uid="{51C2A219-0614-442B-8881-314420904DA7}"/>
    <cellStyle name="Saída 4 2 5 4 4" xfId="38775" xr:uid="{4FDB6BF4-ED1C-4F57-A6BB-A192E9485C92}"/>
    <cellStyle name="Saída 4 2 5 4 5" xfId="38776" xr:uid="{FE007368-7B13-460C-9C51-81AFFB5FC4B8}"/>
    <cellStyle name="Saída 4 2 5 5" xfId="38777" xr:uid="{5DD450C1-6C02-4FE3-8B40-DC0CCBFBCA81}"/>
    <cellStyle name="Saída 4 2 5 5 2" xfId="38778" xr:uid="{84A53918-6F78-4590-91A0-25BBC795648D}"/>
    <cellStyle name="Saída 4 2 5 5 3" xfId="38779" xr:uid="{F0DC41DC-99A3-488A-AA5F-EC6446F25FAB}"/>
    <cellStyle name="Saída 4 2 5 5 4" xfId="38780" xr:uid="{3F5FD7B5-AE54-4A7C-A854-5F3F7D70CE9C}"/>
    <cellStyle name="Saída 4 2 5 5 5" xfId="38781" xr:uid="{533F324C-5DAB-4D88-8C07-6A48EE8A6DF5}"/>
    <cellStyle name="Saída 4 2 5 6" xfId="38782" xr:uid="{73211117-1B8A-4DBC-A9BC-C799B87CC0BF}"/>
    <cellStyle name="Saída 4 2 5 6 2" xfId="38783" xr:uid="{2652C05E-3CB1-4899-866D-5AB3D8D66B4D}"/>
    <cellStyle name="Saída 4 2 5 6 3" xfId="38784" xr:uid="{D49A3ACF-E259-406A-839E-671B70688110}"/>
    <cellStyle name="Saída 4 2 5 6 4" xfId="38785" xr:uid="{4B586395-512F-4D98-82CA-1B1050E4D2DC}"/>
    <cellStyle name="Saída 4 2 5 6 5" xfId="38786" xr:uid="{5464E453-11D9-45E5-8787-8A04B2DD1C2F}"/>
    <cellStyle name="Saída 4 2 5 7" xfId="38787" xr:uid="{CC5BD0D5-9361-4EB4-9A0F-ABDC8B3582CF}"/>
    <cellStyle name="Saída 4 2 5 8" xfId="38788" xr:uid="{5E5D94EF-3972-41D3-93F8-921940164596}"/>
    <cellStyle name="Saída 4 2 5 9" xfId="38789" xr:uid="{02A05B0E-4A32-47B5-B061-F5A4D2EEB75C}"/>
    <cellStyle name="Saída 4 2 6" xfId="38790" xr:uid="{D5B70B78-BE1D-425D-B970-608A6FB25AFF}"/>
    <cellStyle name="Saída 4 2 6 10" xfId="38791" xr:uid="{8221AAD4-4D5F-4E66-8240-48F2CCA68886}"/>
    <cellStyle name="Saída 4 2 6 11" xfId="38792" xr:uid="{20360F1E-3838-469E-919A-101450F60FCE}"/>
    <cellStyle name="Saída 4 2 6 2" xfId="38793" xr:uid="{6DE496B6-19F4-4006-98EE-B5F11FFF9E59}"/>
    <cellStyle name="Saída 4 2 6 2 2" xfId="38794" xr:uid="{CCFBBE9E-68D3-4CE9-B4F1-EF24A943FDC1}"/>
    <cellStyle name="Saída 4 2 6 2 3" xfId="38795" xr:uid="{6B126EF8-39D5-492F-8104-0C3FFC973E21}"/>
    <cellStyle name="Saída 4 2 6 2 4" xfId="38796" xr:uid="{DA3F33D4-7B0B-4326-8892-6DF8C9D9AEC8}"/>
    <cellStyle name="Saída 4 2 6 2 5" xfId="38797" xr:uid="{BE07AE2D-5248-4DDF-8C2C-F91EE55B28F7}"/>
    <cellStyle name="Saída 4 2 6 3" xfId="38798" xr:uid="{D0AB546D-B904-4443-AA2F-B15FC772D878}"/>
    <cellStyle name="Saída 4 2 6 3 2" xfId="38799" xr:uid="{AA294892-636E-4922-8221-E1D9A602CF17}"/>
    <cellStyle name="Saída 4 2 6 3 3" xfId="38800" xr:uid="{52816D61-A3ED-46EC-B84D-7EA221C192A0}"/>
    <cellStyle name="Saída 4 2 6 3 4" xfId="38801" xr:uid="{7C121ED4-4ADD-4AD5-845D-7306215A58A0}"/>
    <cellStyle name="Saída 4 2 6 3 5" xfId="38802" xr:uid="{F5A7EF75-57B4-4398-A2F5-885E7DCBFFE1}"/>
    <cellStyle name="Saída 4 2 6 4" xfId="38803" xr:uid="{384679E7-0A80-4C19-B39A-675BC7590958}"/>
    <cellStyle name="Saída 4 2 6 4 2" xfId="38804" xr:uid="{F79B95A9-26FC-49C4-9490-93C0586AEA15}"/>
    <cellStyle name="Saída 4 2 6 4 3" xfId="38805" xr:uid="{2CF62008-B84E-4508-B407-A44EA706E189}"/>
    <cellStyle name="Saída 4 2 6 4 4" xfId="38806" xr:uid="{CD33ED16-241D-4029-9C48-0B9BE66A3B7B}"/>
    <cellStyle name="Saída 4 2 6 4 5" xfId="38807" xr:uid="{E542CB3E-F893-49FC-A8F2-8ABD6443F5DD}"/>
    <cellStyle name="Saída 4 2 6 5" xfId="38808" xr:uid="{45ECF872-0F45-4D49-AC05-2E1BC59E837E}"/>
    <cellStyle name="Saída 4 2 6 5 2" xfId="38809" xr:uid="{2B217D26-595E-4625-9B33-C3481F146AD4}"/>
    <cellStyle name="Saída 4 2 6 5 3" xfId="38810" xr:uid="{EE2B9C0C-651D-4174-A1D3-9DB1936185BE}"/>
    <cellStyle name="Saída 4 2 6 5 4" xfId="38811" xr:uid="{B5A86B91-2E07-48D2-8E2E-4DD192FE70ED}"/>
    <cellStyle name="Saída 4 2 6 5 5" xfId="38812" xr:uid="{48718BFA-0639-4B64-B5A0-226554E6E932}"/>
    <cellStyle name="Saída 4 2 6 6" xfId="38813" xr:uid="{9C880735-BFC6-4AC3-9E99-4209D746221E}"/>
    <cellStyle name="Saída 4 2 6 6 2" xfId="38814" xr:uid="{2E5194D2-11F0-44DC-AF00-CF59ACF4CBB6}"/>
    <cellStyle name="Saída 4 2 6 6 3" xfId="38815" xr:uid="{CAC83B19-2031-4617-A5B0-596431BCE060}"/>
    <cellStyle name="Saída 4 2 6 6 4" xfId="38816" xr:uid="{4B0A5695-5F31-4AD3-8F72-00E1325FA333}"/>
    <cellStyle name="Saída 4 2 6 6 5" xfId="38817" xr:uid="{50BF27A4-A61C-4DE2-A11E-73B45E41BEAE}"/>
    <cellStyle name="Saída 4 2 6 7" xfId="38818" xr:uid="{464081EE-C3FB-4F89-BFE7-8C7BB9D0B802}"/>
    <cellStyle name="Saída 4 2 6 8" xfId="38819" xr:uid="{18E307D5-2055-48BB-A3F1-65F286FC29CE}"/>
    <cellStyle name="Saída 4 2 6 9" xfId="38820" xr:uid="{FDC48741-E21F-4BAC-8C47-C8DA37D6EB0F}"/>
    <cellStyle name="Saída 4 2 7" xfId="38821" xr:uid="{BC4DC36A-8887-47F8-B454-AD572FB51363}"/>
    <cellStyle name="Saída 4 2 7 2" xfId="38822" xr:uid="{1FB0EA7E-0174-4FCB-8BD9-652475FE26D7}"/>
    <cellStyle name="Saída 4 2 7 3" xfId="38823" xr:uid="{8419708A-AF93-40DC-8D85-D08CFA078323}"/>
    <cellStyle name="Saída 4 2 7 4" xfId="38824" xr:uid="{32CBB28C-AF72-4530-91B4-0BE50B33C385}"/>
    <cellStyle name="Saída 4 2 7 5" xfId="38825" xr:uid="{11224A12-8D08-4ED9-A800-153BDC1DD2D3}"/>
    <cellStyle name="Saída 4 2 8" xfId="38826" xr:uid="{CAAEB1A8-522C-4157-A683-7C63C4DFFC18}"/>
    <cellStyle name="Saída 4 2 8 2" xfId="38827" xr:uid="{D0D8ED26-E052-4CF5-8B33-738AFC5E0E17}"/>
    <cellStyle name="Saída 4 2 8 3" xfId="38828" xr:uid="{B384FD86-994C-43F4-B20F-75CD26E5F186}"/>
    <cellStyle name="Saída 4 2 8 4" xfId="38829" xr:uid="{ACA392EA-9A5D-4CC4-AF02-65AD835E7E65}"/>
    <cellStyle name="Saída 4 2 8 5" xfId="38830" xr:uid="{F50C842C-94D3-496E-B150-0E111CBA67FD}"/>
    <cellStyle name="Saída 4 2 9" xfId="38831" xr:uid="{3118C6F0-2573-43A5-BA48-8AB1B628D764}"/>
    <cellStyle name="Saída 4 2 9 2" xfId="38832" xr:uid="{F0F8839C-4ECD-441C-8559-A90B4A258C6F}"/>
    <cellStyle name="Saída 4 2 9 3" xfId="38833" xr:uid="{24C360E2-8859-4712-9BFE-64311C4B251D}"/>
    <cellStyle name="Saída 4 2 9 4" xfId="38834" xr:uid="{14A96003-7BC5-498D-91A8-A5B17FEFCBC0}"/>
    <cellStyle name="Saída 4 2 9 5" xfId="38835" xr:uid="{214D610D-4952-4757-82EA-45332B380473}"/>
    <cellStyle name="Saída 4 3" xfId="704" xr:uid="{4EA0B7DE-E21E-4AEC-9357-E98F67BE028A}"/>
    <cellStyle name="Saída 4 3 10" xfId="38836" xr:uid="{CBE72E4A-CFAD-4B94-A013-69A773F75E3E}"/>
    <cellStyle name="Saída 4 3 11" xfId="38837" xr:uid="{48E3CDE1-0166-4717-83B8-1D4309888B9A}"/>
    <cellStyle name="Saída 4 3 12" xfId="38838" xr:uid="{1F6FA757-C6DA-4076-9A8D-71581B6858ED}"/>
    <cellStyle name="Saída 4 3 13" xfId="38839" xr:uid="{411A76B3-A41D-455D-AFA8-680403F3A88E}"/>
    <cellStyle name="Saída 4 3 14" xfId="38840" xr:uid="{EE9B986C-2CE0-4C7E-8046-250D36DFF3AE}"/>
    <cellStyle name="Saída 4 3 15" xfId="38841" xr:uid="{F7B47C64-1DEF-44A7-A351-332318724A06}"/>
    <cellStyle name="Saída 4 3 2" xfId="961" xr:uid="{8CD99539-90E7-4116-B8F9-767781CCAFAC}"/>
    <cellStyle name="Saída 4 3 2 10" xfId="38842" xr:uid="{37603710-B4A5-4B19-A579-570B7C04C6FC}"/>
    <cellStyle name="Saída 4 3 2 11" xfId="38843" xr:uid="{76E0963D-80AD-4286-9D9B-1F40274BE3D8}"/>
    <cellStyle name="Saída 4 3 2 12" xfId="38844" xr:uid="{7C21B142-BA29-4551-B5D8-6CA6EBD9C724}"/>
    <cellStyle name="Saída 4 3 2 13" xfId="38845" xr:uid="{7C4E8CC6-D354-4CE6-AF8D-14786598B55B}"/>
    <cellStyle name="Saída 4 3 2 14" xfId="38846" xr:uid="{5D4BBD7E-4A5F-44E4-BD0A-85C3CA19D5A5}"/>
    <cellStyle name="Saída 4 3 2 15" xfId="38847" xr:uid="{F62F21E4-ECAE-4204-BBA8-79588B82E9ED}"/>
    <cellStyle name="Saída 4 3 2 2" xfId="38848" xr:uid="{B8563261-1703-4F10-9182-959AFAD27455}"/>
    <cellStyle name="Saída 4 3 2 2 10" xfId="38849" xr:uid="{51235D63-BC46-4820-AC68-8C07DFEFB769}"/>
    <cellStyle name="Saída 4 3 2 2 11" xfId="38850" xr:uid="{4D142FC9-E010-45A9-8ACD-BE2811CEA2EF}"/>
    <cellStyle name="Saída 4 3 2 2 2" xfId="38851" xr:uid="{738C6386-F4FB-4F54-8D5D-D63652B4C1C8}"/>
    <cellStyle name="Saída 4 3 2 2 2 2" xfId="38852" xr:uid="{578061C0-265A-4977-8625-58F8723C2D79}"/>
    <cellStyle name="Saída 4 3 2 2 2 3" xfId="38853" xr:uid="{85F71BDE-8BA4-4922-A5B6-E3EDA950C2B0}"/>
    <cellStyle name="Saída 4 3 2 2 2 4" xfId="38854" xr:uid="{D1E4343E-8F5B-4F78-9955-81B20DCAACEE}"/>
    <cellStyle name="Saída 4 3 2 2 2 5" xfId="38855" xr:uid="{FE73E994-F008-44F5-96A4-D624B6C8A604}"/>
    <cellStyle name="Saída 4 3 2 2 3" xfId="38856" xr:uid="{EFBCC826-3B5B-4B60-B9A5-743ADDF71B8F}"/>
    <cellStyle name="Saída 4 3 2 2 3 2" xfId="38857" xr:uid="{38F53B04-16F9-4008-B546-C6AEEE9B4A66}"/>
    <cellStyle name="Saída 4 3 2 2 3 3" xfId="38858" xr:uid="{AA0F34D7-BC25-4A4A-817A-C59735C9C6E8}"/>
    <cellStyle name="Saída 4 3 2 2 3 4" xfId="38859" xr:uid="{59BFAE92-60F5-4E0C-866B-7A871C413ED9}"/>
    <cellStyle name="Saída 4 3 2 2 3 5" xfId="38860" xr:uid="{B9DF3B5E-6A2E-46BE-A901-3A950A4C632B}"/>
    <cellStyle name="Saída 4 3 2 2 4" xfId="38861" xr:uid="{C3C66048-7928-4C31-9662-A537A6FE0A40}"/>
    <cellStyle name="Saída 4 3 2 2 4 2" xfId="38862" xr:uid="{C6A96A1D-E8EC-4B66-97A7-778FEAADBEB5}"/>
    <cellStyle name="Saída 4 3 2 2 4 3" xfId="38863" xr:uid="{9C17ACD2-FD84-4CF7-9C5A-833B62FE863C}"/>
    <cellStyle name="Saída 4 3 2 2 4 4" xfId="38864" xr:uid="{A787B121-A16E-4B32-8C63-871DCDC8FAF0}"/>
    <cellStyle name="Saída 4 3 2 2 4 5" xfId="38865" xr:uid="{8FCD7A40-BAFB-4FF1-98F7-9C0276D9E0D7}"/>
    <cellStyle name="Saída 4 3 2 2 5" xfId="38866" xr:uid="{69D33CD5-AA75-42AF-AE56-267F3CA83621}"/>
    <cellStyle name="Saída 4 3 2 2 5 2" xfId="38867" xr:uid="{B8147552-2C47-4D47-869B-6575E96A771F}"/>
    <cellStyle name="Saída 4 3 2 2 5 3" xfId="38868" xr:uid="{74F92338-126A-4F4D-87BF-204B39036F55}"/>
    <cellStyle name="Saída 4 3 2 2 5 4" xfId="38869" xr:uid="{86340E55-102A-4FB4-B4BF-FCB5CBE40927}"/>
    <cellStyle name="Saída 4 3 2 2 5 5" xfId="38870" xr:uid="{AE232188-F6A1-4881-A4F7-8FED7C8B6132}"/>
    <cellStyle name="Saída 4 3 2 2 6" xfId="38871" xr:uid="{92778182-B8D2-41E3-81AC-5C6AA411F9D2}"/>
    <cellStyle name="Saída 4 3 2 2 6 2" xfId="38872" xr:uid="{1BE6891C-74F4-4BB3-859B-3D5B6074E8AC}"/>
    <cellStyle name="Saída 4 3 2 2 6 3" xfId="38873" xr:uid="{E8295034-636A-4044-9B28-2359EE92FD68}"/>
    <cellStyle name="Saída 4 3 2 2 6 4" xfId="38874" xr:uid="{C8C09A09-11F3-4AC8-9DC3-F129226D5B35}"/>
    <cellStyle name="Saída 4 3 2 2 6 5" xfId="38875" xr:uid="{0AE8B7C9-DD43-49AB-A9EF-5B276E0551D8}"/>
    <cellStyle name="Saída 4 3 2 2 7" xfId="38876" xr:uid="{0BB8B3F7-5515-4FF4-BEDC-FA6C8036CAB3}"/>
    <cellStyle name="Saída 4 3 2 2 8" xfId="38877" xr:uid="{ACB8F716-6F51-443E-93E6-80E580D0427A}"/>
    <cellStyle name="Saída 4 3 2 2 9" xfId="38878" xr:uid="{6CA0DF80-2FA1-464F-B7A5-E51B8C66DE50}"/>
    <cellStyle name="Saída 4 3 2 3" xfId="38879" xr:uid="{6E0C238A-5335-4B06-8F64-C050D4CCF7C3}"/>
    <cellStyle name="Saída 4 3 2 3 10" xfId="38880" xr:uid="{EF5AF43B-8026-44F2-ABE1-8EEEEA2D92A7}"/>
    <cellStyle name="Saída 4 3 2 3 11" xfId="38881" xr:uid="{3BD1704C-376B-4866-BF44-2A7B35591393}"/>
    <cellStyle name="Saída 4 3 2 3 2" xfId="38882" xr:uid="{EEC70DF2-C926-46F7-BE6A-F673DF235E66}"/>
    <cellStyle name="Saída 4 3 2 3 2 2" xfId="38883" xr:uid="{E6FCFAE1-FD14-48D2-9015-37526E607EF9}"/>
    <cellStyle name="Saída 4 3 2 3 2 3" xfId="38884" xr:uid="{7595FD16-82BC-4631-8CC7-FB259BD92802}"/>
    <cellStyle name="Saída 4 3 2 3 2 4" xfId="38885" xr:uid="{CFAE67D5-1C43-440F-88F3-AD4145DFD30C}"/>
    <cellStyle name="Saída 4 3 2 3 2 5" xfId="38886" xr:uid="{D80FD3C6-3E85-4C4C-BAD1-E686AE7FF6C7}"/>
    <cellStyle name="Saída 4 3 2 3 3" xfId="38887" xr:uid="{1CFF7192-4974-465D-B67C-D0D47C0B6276}"/>
    <cellStyle name="Saída 4 3 2 3 3 2" xfId="38888" xr:uid="{860D6902-1750-4EB9-BDB1-57C56E62F299}"/>
    <cellStyle name="Saída 4 3 2 3 3 3" xfId="38889" xr:uid="{86E3722A-F361-4599-BC8C-BC229675CBD3}"/>
    <cellStyle name="Saída 4 3 2 3 3 4" xfId="38890" xr:uid="{E8E4BC86-31E3-4BA5-80B8-71521BC54088}"/>
    <cellStyle name="Saída 4 3 2 3 3 5" xfId="38891" xr:uid="{4AA96260-97E9-4CBA-A081-9758EB604FFA}"/>
    <cellStyle name="Saída 4 3 2 3 4" xfId="38892" xr:uid="{B69E4204-2F39-409F-BA78-4123148A827E}"/>
    <cellStyle name="Saída 4 3 2 3 4 2" xfId="38893" xr:uid="{6C96FFD8-B4FA-4F31-873D-0C231DCD4089}"/>
    <cellStyle name="Saída 4 3 2 3 4 3" xfId="38894" xr:uid="{C14B32B2-428D-4236-8DE8-50AC9A31030B}"/>
    <cellStyle name="Saída 4 3 2 3 4 4" xfId="38895" xr:uid="{7927207A-3A80-41F6-8DCA-20FB5F1816EB}"/>
    <cellStyle name="Saída 4 3 2 3 4 5" xfId="38896" xr:uid="{A9F22396-35A6-48E0-951B-D4FAC8DFB3A3}"/>
    <cellStyle name="Saída 4 3 2 3 5" xfId="38897" xr:uid="{CFC6B676-9358-4832-A095-C318EA9F4957}"/>
    <cellStyle name="Saída 4 3 2 3 5 2" xfId="38898" xr:uid="{6FB7816C-1270-4697-9D38-22B72EB7371C}"/>
    <cellStyle name="Saída 4 3 2 3 5 3" xfId="38899" xr:uid="{7A2B30FD-12FF-430F-8E4A-9594521BD037}"/>
    <cellStyle name="Saída 4 3 2 3 5 4" xfId="38900" xr:uid="{68BC7684-21F5-4016-B32A-34A44A6686A4}"/>
    <cellStyle name="Saída 4 3 2 3 5 5" xfId="38901" xr:uid="{BDDFBD5A-AEF6-4663-8A7A-55E80F58B668}"/>
    <cellStyle name="Saída 4 3 2 3 6" xfId="38902" xr:uid="{DD044872-879E-4AE8-91AE-979B9950D169}"/>
    <cellStyle name="Saída 4 3 2 3 6 2" xfId="38903" xr:uid="{D18E0157-534D-4214-AD36-9DCBE6950CFF}"/>
    <cellStyle name="Saída 4 3 2 3 6 3" xfId="38904" xr:uid="{3AFB0604-2E59-40E0-B118-BE548DCA7FC7}"/>
    <cellStyle name="Saída 4 3 2 3 6 4" xfId="38905" xr:uid="{80CF5949-812D-4DA7-9D61-342C2685CB85}"/>
    <cellStyle name="Saída 4 3 2 3 6 5" xfId="38906" xr:uid="{32208D72-A582-4970-99AF-9137D70261E1}"/>
    <cellStyle name="Saída 4 3 2 3 7" xfId="38907" xr:uid="{9842422A-7896-462A-896E-094CCA125FA4}"/>
    <cellStyle name="Saída 4 3 2 3 8" xfId="38908" xr:uid="{DC96B884-9A65-4358-B7A5-697B7C5A892C}"/>
    <cellStyle name="Saída 4 3 2 3 9" xfId="38909" xr:uid="{DB807DC3-807D-42E7-A0F5-6F02D279B840}"/>
    <cellStyle name="Saída 4 3 2 4" xfId="38910" xr:uid="{8191DA1C-DB9D-4707-9055-3A1EECCBC640}"/>
    <cellStyle name="Saída 4 3 2 4 2" xfId="38911" xr:uid="{4927F4AC-48F3-4E6C-88DC-4B2BD3D609FA}"/>
    <cellStyle name="Saída 4 3 2 4 3" xfId="38912" xr:uid="{63097F2F-D153-41F4-B7C7-DCAC723D13F3}"/>
    <cellStyle name="Saída 4 3 2 4 4" xfId="38913" xr:uid="{B1EA95C0-F7CE-4AA0-9379-9C239E3B7F2D}"/>
    <cellStyle name="Saída 4 3 2 4 5" xfId="38914" xr:uid="{1D34F0F9-6062-469C-9B45-129CA667F20C}"/>
    <cellStyle name="Saída 4 3 2 5" xfId="38915" xr:uid="{B720F5FB-151F-46E6-AADB-76CFFEE7485C}"/>
    <cellStyle name="Saída 4 3 2 5 2" xfId="38916" xr:uid="{EE26AAFC-44D2-4571-B6D3-11778BF25A75}"/>
    <cellStyle name="Saída 4 3 2 5 3" xfId="38917" xr:uid="{D03C52A3-ACB7-4D32-BD0C-BD0929A994EF}"/>
    <cellStyle name="Saída 4 3 2 5 4" xfId="38918" xr:uid="{2516E4CC-C73E-4538-9EF4-072DD4B94487}"/>
    <cellStyle name="Saída 4 3 2 5 5" xfId="38919" xr:uid="{F8289657-A615-4C8E-BEA0-317041FCD70D}"/>
    <cellStyle name="Saída 4 3 2 6" xfId="38920" xr:uid="{83C439BA-C45E-4DD9-862A-2C127C1E8569}"/>
    <cellStyle name="Saída 4 3 2 6 2" xfId="38921" xr:uid="{E9BE32C9-6B88-4401-82DC-DFDB0AD02B12}"/>
    <cellStyle name="Saída 4 3 2 6 3" xfId="38922" xr:uid="{5875AF08-9E76-4BC3-9C90-297763EDC9C8}"/>
    <cellStyle name="Saída 4 3 2 6 4" xfId="38923" xr:uid="{1CCF9BE9-DE2B-4C95-9CFD-E71DB0645DA2}"/>
    <cellStyle name="Saída 4 3 2 6 5" xfId="38924" xr:uid="{9671EEEA-83CA-4853-9A25-A593D0B9B5C8}"/>
    <cellStyle name="Saída 4 3 2 7" xfId="38925" xr:uid="{0259F74D-AD9A-416A-862A-4992B8A8F626}"/>
    <cellStyle name="Saída 4 3 2 7 2" xfId="38926" xr:uid="{20E44C5F-BE45-48C6-8F5D-61A15EE67F60}"/>
    <cellStyle name="Saída 4 3 2 7 3" xfId="38927" xr:uid="{4BE5E73A-2139-417E-940E-A679E7B2D6C5}"/>
    <cellStyle name="Saída 4 3 2 7 4" xfId="38928" xr:uid="{78880ED3-FD50-4BAC-AB31-E63F9A3BB98C}"/>
    <cellStyle name="Saída 4 3 2 7 5" xfId="38929" xr:uid="{E6ECCABD-B778-4FC4-8A83-5353E71C371E}"/>
    <cellStyle name="Saída 4 3 2 8" xfId="38930" xr:uid="{45F84BF7-CE52-4B68-999D-AE9631C0658B}"/>
    <cellStyle name="Saída 4 3 2 8 2" xfId="38931" xr:uid="{7C53F8D2-613B-4421-9E2F-7DA4B2EEBCA6}"/>
    <cellStyle name="Saída 4 3 2 8 3" xfId="38932" xr:uid="{C0E71314-7867-4B56-952F-7ABED8E9AAF4}"/>
    <cellStyle name="Saída 4 3 2 8 4" xfId="38933" xr:uid="{C8576DAD-634B-4649-9C15-77A216558CAA}"/>
    <cellStyle name="Saída 4 3 2 8 5" xfId="38934" xr:uid="{27CE6321-0677-4994-80D0-F46F7D4DFE55}"/>
    <cellStyle name="Saída 4 3 2 9" xfId="38935" xr:uid="{0D82DE7F-8E1F-4ED3-9D6B-0DBF7684F39F}"/>
    <cellStyle name="Saída 4 3 3" xfId="38936" xr:uid="{E737B439-590D-4A95-A025-211D0B9DD3CD}"/>
    <cellStyle name="Saída 4 3 3 10" xfId="38937" xr:uid="{262D15C1-22CB-43D9-920B-9966C0A877A7}"/>
    <cellStyle name="Saída 4 3 3 11" xfId="38938" xr:uid="{BBF5F9A2-2F10-4FC6-BFDE-387B08C98F96}"/>
    <cellStyle name="Saída 4 3 3 2" xfId="38939" xr:uid="{D22B0B5C-C5C5-4EFB-827A-CAD1D4204C63}"/>
    <cellStyle name="Saída 4 3 3 2 2" xfId="38940" xr:uid="{AA17E61A-EA68-475A-B4C2-4CCD9BC4AE27}"/>
    <cellStyle name="Saída 4 3 3 2 3" xfId="38941" xr:uid="{CD0B36CF-948B-4494-95CB-60B60852B8F5}"/>
    <cellStyle name="Saída 4 3 3 2 4" xfId="38942" xr:uid="{C492C6CC-8391-4A3E-A280-24906169FC4D}"/>
    <cellStyle name="Saída 4 3 3 2 5" xfId="38943" xr:uid="{F80B3238-E194-49F0-9A71-E5FEE18F1AED}"/>
    <cellStyle name="Saída 4 3 3 3" xfId="38944" xr:uid="{0BA9A7A5-46D1-4958-97A8-17D465BBA0F0}"/>
    <cellStyle name="Saída 4 3 3 3 2" xfId="38945" xr:uid="{5BEAE3C0-9952-44DC-93E9-D865B4EB1EAF}"/>
    <cellStyle name="Saída 4 3 3 3 3" xfId="38946" xr:uid="{9E523BB9-6346-4A8D-AA27-6D6BE87BA331}"/>
    <cellStyle name="Saída 4 3 3 3 4" xfId="38947" xr:uid="{29F71516-E74B-4EC0-8FA3-4F69C192D50D}"/>
    <cellStyle name="Saída 4 3 3 3 5" xfId="38948" xr:uid="{30A7D40A-BC48-4828-9CCC-32C244921D06}"/>
    <cellStyle name="Saída 4 3 3 4" xfId="38949" xr:uid="{C0A17153-F683-44BB-A4B4-5E8D06F1C667}"/>
    <cellStyle name="Saída 4 3 3 4 2" xfId="38950" xr:uid="{E7565CC3-3DFD-4DF0-9B5F-F174E2E44545}"/>
    <cellStyle name="Saída 4 3 3 4 3" xfId="38951" xr:uid="{9419DBA9-54C9-4CC8-BE0A-3796A75610A7}"/>
    <cellStyle name="Saída 4 3 3 4 4" xfId="38952" xr:uid="{F04CB2C0-85C2-4860-9D47-27765E8181C7}"/>
    <cellStyle name="Saída 4 3 3 4 5" xfId="38953" xr:uid="{39D97EA6-CB05-466F-BBB1-729F4D1D014B}"/>
    <cellStyle name="Saída 4 3 3 5" xfId="38954" xr:uid="{2D811232-7452-42D6-92BF-0350797F12B7}"/>
    <cellStyle name="Saída 4 3 3 5 2" xfId="38955" xr:uid="{B20C4D49-DEF8-41CB-86C1-CF7E52B7F577}"/>
    <cellStyle name="Saída 4 3 3 5 3" xfId="38956" xr:uid="{845DCAE6-16FD-4C19-AD63-2611C838AAF4}"/>
    <cellStyle name="Saída 4 3 3 5 4" xfId="38957" xr:uid="{4270E584-B7C2-43ED-8229-529788BFB3D2}"/>
    <cellStyle name="Saída 4 3 3 5 5" xfId="38958" xr:uid="{680AC8DF-B232-48B1-B692-2EF9A437A0B2}"/>
    <cellStyle name="Saída 4 3 3 6" xfId="38959" xr:uid="{091777F5-1D5D-46E8-A50E-7F65A2FB2D7F}"/>
    <cellStyle name="Saída 4 3 3 6 2" xfId="38960" xr:uid="{BB44D23B-F32A-4398-A538-D2B276F1F6C3}"/>
    <cellStyle name="Saída 4 3 3 6 3" xfId="38961" xr:uid="{715AA64C-2CA6-4B9A-BE6D-BCC341C1E2C8}"/>
    <cellStyle name="Saída 4 3 3 6 4" xfId="38962" xr:uid="{A5FA5B95-3B07-4B9A-8557-80E2C36D8294}"/>
    <cellStyle name="Saída 4 3 3 6 5" xfId="38963" xr:uid="{87BBDD75-4621-4C02-8FF7-48D4FE681E24}"/>
    <cellStyle name="Saída 4 3 3 7" xfId="38964" xr:uid="{A04CE159-F671-45BC-8769-77E69966A59A}"/>
    <cellStyle name="Saída 4 3 3 8" xfId="38965" xr:uid="{4FB6D14A-9726-435A-9BDC-B72ED3CB56EC}"/>
    <cellStyle name="Saída 4 3 3 9" xfId="38966" xr:uid="{FB8E30E7-16EE-452C-96DC-E3DB35C01DDF}"/>
    <cellStyle name="Saída 4 3 4" xfId="38967" xr:uid="{B094FF18-3D19-4FE6-9289-33D9E0991B5F}"/>
    <cellStyle name="Saída 4 3 4 10" xfId="38968" xr:uid="{BE7E1726-7D07-4227-9F42-406C58B0C08E}"/>
    <cellStyle name="Saída 4 3 4 11" xfId="38969" xr:uid="{083951D0-70EC-41D2-8B9F-83F2F44BC79A}"/>
    <cellStyle name="Saída 4 3 4 2" xfId="38970" xr:uid="{9E3068F7-48B4-4494-929A-58F2FE4CB058}"/>
    <cellStyle name="Saída 4 3 4 2 2" xfId="38971" xr:uid="{D9AE6F4B-6DF5-40C5-BF9D-DAAE23BFBF57}"/>
    <cellStyle name="Saída 4 3 4 2 3" xfId="38972" xr:uid="{5F192150-1511-4E99-A966-32F97FE44C60}"/>
    <cellStyle name="Saída 4 3 4 2 4" xfId="38973" xr:uid="{7D832C1F-2BDF-44B4-A24E-50E082E65D3E}"/>
    <cellStyle name="Saída 4 3 4 2 5" xfId="38974" xr:uid="{1673A487-3EB7-4884-A682-3CFD52C32B59}"/>
    <cellStyle name="Saída 4 3 4 3" xfId="38975" xr:uid="{7E8686A7-506A-4F61-A369-216128689C79}"/>
    <cellStyle name="Saída 4 3 4 3 2" xfId="38976" xr:uid="{D51F63E4-1995-488D-B1F8-81285CE53216}"/>
    <cellStyle name="Saída 4 3 4 3 3" xfId="38977" xr:uid="{3140243C-7B51-4884-8E68-4BDB53ACB216}"/>
    <cellStyle name="Saída 4 3 4 3 4" xfId="38978" xr:uid="{2285C022-DAA8-4955-BE3B-61CE96B82854}"/>
    <cellStyle name="Saída 4 3 4 3 5" xfId="38979" xr:uid="{82B17861-C504-4D51-90D1-25C72A95FB9E}"/>
    <cellStyle name="Saída 4 3 4 4" xfId="38980" xr:uid="{1BDC29A6-E706-47B3-B498-4E51DAE305AE}"/>
    <cellStyle name="Saída 4 3 4 4 2" xfId="38981" xr:uid="{FB37C9B2-452A-42A1-81C3-0334423F8CF3}"/>
    <cellStyle name="Saída 4 3 4 4 3" xfId="38982" xr:uid="{CB55EA5A-8EFC-485B-8971-1B9E7444A215}"/>
    <cellStyle name="Saída 4 3 4 4 4" xfId="38983" xr:uid="{1CDA6AD2-EBD0-4A6B-9112-2DB06B2448BA}"/>
    <cellStyle name="Saída 4 3 4 4 5" xfId="38984" xr:uid="{7FB4B445-D9BD-43F2-BBB4-202AB919C619}"/>
    <cellStyle name="Saída 4 3 4 5" xfId="38985" xr:uid="{2254284E-C6E8-41E3-8864-B95087CF40B1}"/>
    <cellStyle name="Saída 4 3 4 5 2" xfId="38986" xr:uid="{958A6812-8651-42BF-A3CA-595DE167C6E1}"/>
    <cellStyle name="Saída 4 3 4 5 3" xfId="38987" xr:uid="{6AB470C1-CC15-4DBC-8B8F-F0174C24B5C3}"/>
    <cellStyle name="Saída 4 3 4 5 4" xfId="38988" xr:uid="{2660A0C6-8707-45A1-9E77-93152F37306D}"/>
    <cellStyle name="Saída 4 3 4 5 5" xfId="38989" xr:uid="{C2B6C8C9-1725-4DAD-9D98-35DC74633FF7}"/>
    <cellStyle name="Saída 4 3 4 6" xfId="38990" xr:uid="{6B9F312D-A9DC-4581-AE10-077EDC522210}"/>
    <cellStyle name="Saída 4 3 4 6 2" xfId="38991" xr:uid="{D1A48CC7-DD5F-40B0-B845-68ABF61F5C05}"/>
    <cellStyle name="Saída 4 3 4 6 3" xfId="38992" xr:uid="{E30A3AFA-1566-47DE-8E64-3E7F4BF1C303}"/>
    <cellStyle name="Saída 4 3 4 6 4" xfId="38993" xr:uid="{A1CDB8E1-780D-4D14-993D-2EF2BCE26825}"/>
    <cellStyle name="Saída 4 3 4 6 5" xfId="38994" xr:uid="{69231F94-D2FD-410C-8D6A-2BD3DBCEF2CD}"/>
    <cellStyle name="Saída 4 3 4 7" xfId="38995" xr:uid="{12EFAC77-E814-4CED-A222-C8219D0A82E2}"/>
    <cellStyle name="Saída 4 3 4 8" xfId="38996" xr:uid="{A80616F4-10B3-4DB3-8727-EE756BA8F5C4}"/>
    <cellStyle name="Saída 4 3 4 9" xfId="38997" xr:uid="{5B158D6E-DAEF-415E-BBD2-BAA58279947F}"/>
    <cellStyle name="Saída 4 3 5" xfId="38998" xr:uid="{8288DE7B-946E-4808-A4B2-1BEEB607CFB3}"/>
    <cellStyle name="Saída 4 3 5 10" xfId="38999" xr:uid="{6C5CDD38-86DC-488B-9CE7-3AF55BA9BFB2}"/>
    <cellStyle name="Saída 4 3 5 11" xfId="39000" xr:uid="{C2BF7B20-0BB9-46EF-BB7F-CBB3A0ADEC07}"/>
    <cellStyle name="Saída 4 3 5 2" xfId="39001" xr:uid="{1346AE7F-2850-4E25-A432-15AC482BB035}"/>
    <cellStyle name="Saída 4 3 5 2 2" xfId="39002" xr:uid="{D49D0351-793E-4005-B483-F177F49D43FF}"/>
    <cellStyle name="Saída 4 3 5 2 3" xfId="39003" xr:uid="{942928E8-29AA-4F21-B6F8-AABD47277F3B}"/>
    <cellStyle name="Saída 4 3 5 2 4" xfId="39004" xr:uid="{C324706C-C137-4316-B580-0E8AFBC1572A}"/>
    <cellStyle name="Saída 4 3 5 2 5" xfId="39005" xr:uid="{999EA452-2558-4C42-9EB8-6D7BEE30E01C}"/>
    <cellStyle name="Saída 4 3 5 3" xfId="39006" xr:uid="{154BDC8B-50D9-42A7-B71D-F781C4D023B6}"/>
    <cellStyle name="Saída 4 3 5 3 2" xfId="39007" xr:uid="{449C4706-3131-42C4-8630-AC203F8754B2}"/>
    <cellStyle name="Saída 4 3 5 3 3" xfId="39008" xr:uid="{2512B9FC-5057-4CA6-8ABB-558C912EC281}"/>
    <cellStyle name="Saída 4 3 5 3 4" xfId="39009" xr:uid="{3F9C88DA-09EC-4476-894A-82E8D8E0EEA9}"/>
    <cellStyle name="Saída 4 3 5 3 5" xfId="39010" xr:uid="{1202673D-20CB-4ED2-9567-A61226224583}"/>
    <cellStyle name="Saída 4 3 5 4" xfId="39011" xr:uid="{503556B1-3F4F-42FB-9774-FE696AA544EE}"/>
    <cellStyle name="Saída 4 3 5 4 2" xfId="39012" xr:uid="{1E8E7BA7-A752-41B3-9467-6FE3C1A2BE08}"/>
    <cellStyle name="Saída 4 3 5 4 3" xfId="39013" xr:uid="{7DF3AEFF-5269-4750-B31F-9A138EC66491}"/>
    <cellStyle name="Saída 4 3 5 4 4" xfId="39014" xr:uid="{309A67E3-A97B-45FE-89AD-590679F6E50A}"/>
    <cellStyle name="Saída 4 3 5 4 5" xfId="39015" xr:uid="{414A2574-78B3-4722-8162-AAD63C51135A}"/>
    <cellStyle name="Saída 4 3 5 5" xfId="39016" xr:uid="{0B41D800-1277-48C0-BC24-F2BBF54A184D}"/>
    <cellStyle name="Saída 4 3 5 5 2" xfId="39017" xr:uid="{D352DB9D-8A12-4462-823E-5D1E4053CBA2}"/>
    <cellStyle name="Saída 4 3 5 5 3" xfId="39018" xr:uid="{B9E888C8-96BD-428C-AB70-1FCA279B0884}"/>
    <cellStyle name="Saída 4 3 5 5 4" xfId="39019" xr:uid="{1871931C-D31D-40AE-9B54-E53DBDCCB598}"/>
    <cellStyle name="Saída 4 3 5 5 5" xfId="39020" xr:uid="{86D17622-AA0F-4534-9A7F-5D58719EF19F}"/>
    <cellStyle name="Saída 4 3 5 6" xfId="39021" xr:uid="{218A8B3E-39B6-4DD8-B8A9-E95D790757A3}"/>
    <cellStyle name="Saída 4 3 5 6 2" xfId="39022" xr:uid="{D907D1D7-C899-49B0-AD00-9A9B9E5D7913}"/>
    <cellStyle name="Saída 4 3 5 6 3" xfId="39023" xr:uid="{B29FE148-0718-4FF4-BA5E-3A0C2589B9D6}"/>
    <cellStyle name="Saída 4 3 5 6 4" xfId="39024" xr:uid="{49B86BB8-008A-4825-827D-7C073BF4012E}"/>
    <cellStyle name="Saída 4 3 5 6 5" xfId="39025" xr:uid="{BC5DFEF8-4BEC-4EC8-8139-BFA1AFE75767}"/>
    <cellStyle name="Saída 4 3 5 7" xfId="39026" xr:uid="{71DE8245-36EC-49A8-8C73-96B2F1FF5D9D}"/>
    <cellStyle name="Saída 4 3 5 8" xfId="39027" xr:uid="{CBF9FE71-EEBB-4E4E-AB84-0986918F0C9A}"/>
    <cellStyle name="Saída 4 3 5 9" xfId="39028" xr:uid="{21B4771E-97F2-490B-A8FA-939B5E3810CF}"/>
    <cellStyle name="Saída 4 3 6" xfId="39029" xr:uid="{207D9AF2-749B-4B3C-A4BA-5212199EB233}"/>
    <cellStyle name="Saída 4 3 6 2" xfId="39030" xr:uid="{150B9A98-C568-4674-AC58-D8C560426B99}"/>
    <cellStyle name="Saída 4 3 6 3" xfId="39031" xr:uid="{2F1847C5-2BBF-4302-A1F6-D9286F5933A6}"/>
    <cellStyle name="Saída 4 3 6 4" xfId="39032" xr:uid="{7EAF7E08-2A22-4CFD-ABCC-34D1A7FF521F}"/>
    <cellStyle name="Saída 4 3 6 5" xfId="39033" xr:uid="{480C2489-92D8-4F46-9FCE-D39C121B933B}"/>
    <cellStyle name="Saída 4 3 7" xfId="39034" xr:uid="{4E55CE60-D455-4A78-BADA-A78911F66874}"/>
    <cellStyle name="Saída 4 3 7 2" xfId="39035" xr:uid="{E985C484-A73B-4FFB-A808-EBA923A0D3AC}"/>
    <cellStyle name="Saída 4 3 7 3" xfId="39036" xr:uid="{72CA23C2-0578-41B4-8057-AA386714FB1B}"/>
    <cellStyle name="Saída 4 3 7 4" xfId="39037" xr:uid="{384C9ACF-EB82-47C5-B48D-CFD96495F5B6}"/>
    <cellStyle name="Saída 4 3 7 5" xfId="39038" xr:uid="{5A411135-1BB9-4109-BA17-16BCA38FB0AA}"/>
    <cellStyle name="Saída 4 3 8" xfId="39039" xr:uid="{1B7EF148-49B5-4A5D-A5A9-E2DCC8AD8897}"/>
    <cellStyle name="Saída 4 3 8 2" xfId="39040" xr:uid="{37BD198A-DF44-4BC5-8A13-8AFA81EA52C0}"/>
    <cellStyle name="Saída 4 3 8 3" xfId="39041" xr:uid="{9AABB534-4FDB-42A2-9B7C-32DC868EFCB5}"/>
    <cellStyle name="Saída 4 3 8 4" xfId="39042" xr:uid="{6A11A8F6-6D6A-4904-ACAC-D53F7D77CF48}"/>
    <cellStyle name="Saída 4 3 8 5" xfId="39043" xr:uid="{0FFECBAF-90E2-488D-B366-801643907B68}"/>
    <cellStyle name="Saída 4 3 9" xfId="39044" xr:uid="{E4D0C693-4ECA-4907-A693-02F95F634323}"/>
    <cellStyle name="Saída 4 3 9 2" xfId="39045" xr:uid="{EDB4FC0B-7C3E-430D-98B8-BA7827A2932E}"/>
    <cellStyle name="Saída 4 3 9 3" xfId="39046" xr:uid="{B6C2F5C1-BC66-436A-BD66-B494363BA3A4}"/>
    <cellStyle name="Saída 4 3 9 4" xfId="39047" xr:uid="{BA8E5416-5023-451D-AF27-29EDBD2BD32B}"/>
    <cellStyle name="Saída 4 3 9 5" xfId="39048" xr:uid="{8147FA69-D36D-4EB5-ABDD-0B1A134A486F}"/>
    <cellStyle name="Saída 4 4" xfId="39049" xr:uid="{0581A027-79A0-4BA0-8005-1A1C9A160807}"/>
    <cellStyle name="Saída 4 4 10" xfId="39050" xr:uid="{FF177937-3743-4116-99DE-7B4BF3478FC0}"/>
    <cellStyle name="Saída 4 4 11" xfId="39051" xr:uid="{C0318276-A1AE-40CC-B6F7-A1E88493FE58}"/>
    <cellStyle name="Saída 4 4 2" xfId="39052" xr:uid="{23928FA6-DF00-432F-89DC-A5A559D7D3C4}"/>
    <cellStyle name="Saída 4 4 2 2" xfId="39053" xr:uid="{355A82D6-49E6-47B7-8E1D-379BB4B247EF}"/>
    <cellStyle name="Saída 4 4 2 3" xfId="39054" xr:uid="{CD02546A-4436-42AB-84D7-10CD60A63E79}"/>
    <cellStyle name="Saída 4 4 2 4" xfId="39055" xr:uid="{78C9CC03-E94F-4C95-B743-1F0277ED2E3D}"/>
    <cellStyle name="Saída 4 4 2 5" xfId="39056" xr:uid="{BE5CBDA5-B448-4C67-AF73-F3F3D131CC03}"/>
    <cellStyle name="Saída 4 4 3" xfId="39057" xr:uid="{E1FF0CF6-B7F7-41C2-BEFA-B2E7012320C6}"/>
    <cellStyle name="Saída 4 4 3 2" xfId="39058" xr:uid="{246D9C57-5B62-48F1-A553-C11B91E56173}"/>
    <cellStyle name="Saída 4 4 3 3" xfId="39059" xr:uid="{F05D7931-E607-4E67-8E21-E62EFBC1540E}"/>
    <cellStyle name="Saída 4 4 3 4" xfId="39060" xr:uid="{15023D21-D5E0-4239-A9A8-E1584A2D7910}"/>
    <cellStyle name="Saída 4 4 3 5" xfId="39061" xr:uid="{E45BD2B0-F03D-42D7-862F-E6951936B548}"/>
    <cellStyle name="Saída 4 4 4" xfId="39062" xr:uid="{BE6A8CFF-6FF7-4C63-B775-7E3BD7C8A543}"/>
    <cellStyle name="Saída 4 4 4 2" xfId="39063" xr:uid="{2B01D538-DC67-448E-9087-219D530D9CD7}"/>
    <cellStyle name="Saída 4 4 4 3" xfId="39064" xr:uid="{1A02858D-0897-4738-971A-5EAA909B024E}"/>
    <cellStyle name="Saída 4 4 4 4" xfId="39065" xr:uid="{F3D6A9DC-E3F3-44C4-80A8-6DA02020AA17}"/>
    <cellStyle name="Saída 4 4 4 5" xfId="39066" xr:uid="{F213CA08-209B-41C7-A8FC-22348DA42BD6}"/>
    <cellStyle name="Saída 4 4 5" xfId="39067" xr:uid="{233FF621-1B78-4FA0-8E9D-6D61B525F297}"/>
    <cellStyle name="Saída 4 4 5 2" xfId="39068" xr:uid="{491556EB-3DDE-40FE-93B0-B8BE98835B83}"/>
    <cellStyle name="Saída 4 4 5 3" xfId="39069" xr:uid="{AFF8F1CC-81A8-4CBA-A9E6-18910741906F}"/>
    <cellStyle name="Saída 4 4 5 4" xfId="39070" xr:uid="{018063B0-9840-4FC8-B389-9C20E8FE7EB6}"/>
    <cellStyle name="Saída 4 4 5 5" xfId="39071" xr:uid="{10077DC9-F865-4FCF-B980-2A0CCFF8C425}"/>
    <cellStyle name="Saída 4 4 6" xfId="39072" xr:uid="{7FB69375-39DC-4057-82F5-B4B3FA7EC4CF}"/>
    <cellStyle name="Saída 4 4 6 2" xfId="39073" xr:uid="{F8861F52-4D47-4284-9549-FDD972704D3A}"/>
    <cellStyle name="Saída 4 4 6 3" xfId="39074" xr:uid="{886969AE-AB77-4772-A130-0DE5C4A731AE}"/>
    <cellStyle name="Saída 4 4 6 4" xfId="39075" xr:uid="{D6E796B5-D2E6-4168-B930-474C5D3DB8C1}"/>
    <cellStyle name="Saída 4 4 6 5" xfId="39076" xr:uid="{0782DEE3-4A32-47EF-ADFB-EBB6AE930007}"/>
    <cellStyle name="Saída 4 4 7" xfId="39077" xr:uid="{4D0BD8CC-8344-4D2F-8705-52F4ABCBD1AE}"/>
    <cellStyle name="Saída 4 4 8" xfId="39078" xr:uid="{ABCA2F07-CE47-43AB-B0AB-E3E6090F967A}"/>
    <cellStyle name="Saída 4 4 9" xfId="39079" xr:uid="{80412F45-5899-4BC1-8063-0515705ED7AC}"/>
    <cellStyle name="Saída 4 5" xfId="39080" xr:uid="{4ADC06E7-D085-4047-89A5-9F6427A06A71}"/>
    <cellStyle name="Saída 4 5 10" xfId="39081" xr:uid="{302F9E8D-A524-457B-8090-DD95D2F49FB5}"/>
    <cellStyle name="Saída 4 5 11" xfId="39082" xr:uid="{9B675057-C6AD-4ECA-AABB-68CCEAB71777}"/>
    <cellStyle name="Saída 4 5 2" xfId="39083" xr:uid="{77F53C4D-E8D2-42A3-AB79-951207947840}"/>
    <cellStyle name="Saída 4 5 2 2" xfId="39084" xr:uid="{5932FF0B-D718-4666-A0B6-6EB2789B8382}"/>
    <cellStyle name="Saída 4 5 2 3" xfId="39085" xr:uid="{F2A68885-8429-4E36-A635-4C5E01C7F89C}"/>
    <cellStyle name="Saída 4 5 2 4" xfId="39086" xr:uid="{C681794F-F497-49E4-9887-D3A0C94FC254}"/>
    <cellStyle name="Saída 4 5 2 5" xfId="39087" xr:uid="{BC99F9B9-31E4-47CE-A435-0617D208D1D7}"/>
    <cellStyle name="Saída 4 5 3" xfId="39088" xr:uid="{876DBC53-E555-4EB4-BF21-D79008860D38}"/>
    <cellStyle name="Saída 4 5 3 2" xfId="39089" xr:uid="{6A98C2A2-B157-4818-B9B0-312BE42EA89B}"/>
    <cellStyle name="Saída 4 5 3 3" xfId="39090" xr:uid="{20019072-D465-47A0-8EB5-D8E1CEDAF329}"/>
    <cellStyle name="Saída 4 5 3 4" xfId="39091" xr:uid="{CCD7669F-9507-43C6-8A16-E6DDFD2925CB}"/>
    <cellStyle name="Saída 4 5 3 5" xfId="39092" xr:uid="{16D481CA-7B35-4CFF-9D16-51FAEEB5830B}"/>
    <cellStyle name="Saída 4 5 4" xfId="39093" xr:uid="{E4B8852E-4645-40F3-9C1A-FF01F133CC4A}"/>
    <cellStyle name="Saída 4 5 4 2" xfId="39094" xr:uid="{110F326D-7DE1-4ABA-B707-952090FCB3D9}"/>
    <cellStyle name="Saída 4 5 4 3" xfId="39095" xr:uid="{537653CB-6B3C-458F-970F-6D21EFEDA7FC}"/>
    <cellStyle name="Saída 4 5 4 4" xfId="39096" xr:uid="{C9773891-B71D-4BF4-A24F-D70EF8D51A1C}"/>
    <cellStyle name="Saída 4 5 4 5" xfId="39097" xr:uid="{79C740E9-86B3-44E1-B3AC-BC9486A90B96}"/>
    <cellStyle name="Saída 4 5 5" xfId="39098" xr:uid="{6C4E36DB-38D9-466B-BE54-36CB53803735}"/>
    <cellStyle name="Saída 4 5 5 2" xfId="39099" xr:uid="{C2432F91-7C75-4BA7-AF80-D2940E762A94}"/>
    <cellStyle name="Saída 4 5 5 3" xfId="39100" xr:uid="{8B1D8D36-B11F-4BEB-B642-91378FAE6D63}"/>
    <cellStyle name="Saída 4 5 5 4" xfId="39101" xr:uid="{A5C984C9-3F9B-4319-A965-CD7B3BBCA5E0}"/>
    <cellStyle name="Saída 4 5 5 5" xfId="39102" xr:uid="{DD4FC71E-A620-46A5-B99F-22ED2090A5BB}"/>
    <cellStyle name="Saída 4 5 6" xfId="39103" xr:uid="{393E721B-35FD-4B9A-BC3D-9CE6D0C52BFA}"/>
    <cellStyle name="Saída 4 5 6 2" xfId="39104" xr:uid="{868ADBFD-FBBE-4845-ABB7-A12A80FAC418}"/>
    <cellStyle name="Saída 4 5 6 3" xfId="39105" xr:uid="{9AD963F2-E8B6-46CF-9B46-F6C06995F549}"/>
    <cellStyle name="Saída 4 5 6 4" xfId="39106" xr:uid="{61F3583B-BD5D-45D0-8E8D-C95A1A8AD978}"/>
    <cellStyle name="Saída 4 5 6 5" xfId="39107" xr:uid="{D134B904-37A6-49FA-9DA3-A95A8B412E4A}"/>
    <cellStyle name="Saída 4 5 7" xfId="39108" xr:uid="{D6637F1D-BA7F-4E5F-AC57-07AE2A26BB7C}"/>
    <cellStyle name="Saída 4 5 8" xfId="39109" xr:uid="{B06F4FDB-4C67-428E-B77C-324B9876B3E6}"/>
    <cellStyle name="Saída 4 5 9" xfId="39110" xr:uid="{C44540F4-6491-4C34-AD21-F912A8F95EE7}"/>
    <cellStyle name="Saída 4 6" xfId="39111" xr:uid="{C6D84F8F-76FE-4BAF-89EC-48EB396DFDD4}"/>
    <cellStyle name="Saída 4 6 10" xfId="39112" xr:uid="{891083C9-2FAC-4DF2-8CA3-4C3B045B7D2B}"/>
    <cellStyle name="Saída 4 6 11" xfId="39113" xr:uid="{08504A0F-204B-468D-A319-86F4FF9C2DDC}"/>
    <cellStyle name="Saída 4 6 2" xfId="39114" xr:uid="{25021F79-B4E9-4CB0-9BFD-BB6FD0A5FCB6}"/>
    <cellStyle name="Saída 4 6 2 2" xfId="39115" xr:uid="{F532470A-12A9-4863-B144-EC428BC02B2F}"/>
    <cellStyle name="Saída 4 6 2 3" xfId="39116" xr:uid="{4B3A48D6-5BEE-4528-B5A7-779AEF3383E2}"/>
    <cellStyle name="Saída 4 6 2 4" xfId="39117" xr:uid="{22C9AA4C-B7F1-464E-97AC-42906FEF4886}"/>
    <cellStyle name="Saída 4 6 2 5" xfId="39118" xr:uid="{357C0034-F32C-44E4-97AD-0FD212DE1C0E}"/>
    <cellStyle name="Saída 4 6 3" xfId="39119" xr:uid="{ACA20AA0-3337-43C8-A055-E3D903AD2A0F}"/>
    <cellStyle name="Saída 4 6 3 2" xfId="39120" xr:uid="{04134961-C4E1-4BEC-8121-2699C0D8C564}"/>
    <cellStyle name="Saída 4 6 3 3" xfId="39121" xr:uid="{4CDDAA4B-A5AB-4770-84BB-B61482B1B28D}"/>
    <cellStyle name="Saída 4 6 3 4" xfId="39122" xr:uid="{249FAF74-6198-45C7-B5DF-21C55DE54138}"/>
    <cellStyle name="Saída 4 6 3 5" xfId="39123" xr:uid="{01E71771-6719-4545-9F1E-A07DC9F57D43}"/>
    <cellStyle name="Saída 4 6 4" xfId="39124" xr:uid="{A3541A45-2B09-41F1-9B88-D81B28FBC4DB}"/>
    <cellStyle name="Saída 4 6 4 2" xfId="39125" xr:uid="{D6F7144F-7074-45C4-8DEF-7DEFAAD4B748}"/>
    <cellStyle name="Saída 4 6 4 3" xfId="39126" xr:uid="{2BAC06DB-5BD6-46F6-9178-CB93D3ACB02A}"/>
    <cellStyle name="Saída 4 6 4 4" xfId="39127" xr:uid="{2C8AEF99-7D88-4787-BE15-C52EEB479697}"/>
    <cellStyle name="Saída 4 6 4 5" xfId="39128" xr:uid="{D6374421-2F0D-4505-BF24-E9397EB1EA5B}"/>
    <cellStyle name="Saída 4 6 5" xfId="39129" xr:uid="{85CA62A0-DA5E-4C43-8599-BD58CF5A8895}"/>
    <cellStyle name="Saída 4 6 5 2" xfId="39130" xr:uid="{E117DF49-C1EA-482D-B857-924DF0C7FE9F}"/>
    <cellStyle name="Saída 4 6 5 3" xfId="39131" xr:uid="{CC58B1AF-3B0E-4694-A2AB-F9F74669406C}"/>
    <cellStyle name="Saída 4 6 5 4" xfId="39132" xr:uid="{2987B429-78B4-432D-BD5B-CADFDD721F3F}"/>
    <cellStyle name="Saída 4 6 5 5" xfId="39133" xr:uid="{B91EF37A-6E66-4747-9439-81A8C9ED1678}"/>
    <cellStyle name="Saída 4 6 6" xfId="39134" xr:uid="{3A3054C3-1E64-46E1-A3DF-6ADA4B0AB455}"/>
    <cellStyle name="Saída 4 6 6 2" xfId="39135" xr:uid="{596AAAF4-B30C-4B95-81A9-A9E58F987D0A}"/>
    <cellStyle name="Saída 4 6 6 3" xfId="39136" xr:uid="{7C92ED30-53DE-4379-8659-CD544FC5B058}"/>
    <cellStyle name="Saída 4 6 6 4" xfId="39137" xr:uid="{3B09A207-274C-4EFC-85A6-1FE0F43AF527}"/>
    <cellStyle name="Saída 4 6 6 5" xfId="39138" xr:uid="{BD4F8A4C-61A8-4281-A249-2F61E7035DE2}"/>
    <cellStyle name="Saída 4 6 7" xfId="39139" xr:uid="{A850B639-4D3E-4D42-A365-4872DDDA0AEB}"/>
    <cellStyle name="Saída 4 6 8" xfId="39140" xr:uid="{0F057DC9-68DF-450E-9EB9-A28D900E31F3}"/>
    <cellStyle name="Saída 4 6 9" xfId="39141" xr:uid="{33958C8C-7BDB-47E8-8D51-D4448AAA7494}"/>
    <cellStyle name="Saída 4 7" xfId="39142" xr:uid="{AAE56E56-0E3B-4726-AA34-2780ADF11826}"/>
    <cellStyle name="Saída 4 7 2" xfId="39143" xr:uid="{7E52ED52-E7D5-4A20-B4E1-94C5473A8225}"/>
    <cellStyle name="Saída 4 7 3" xfId="39144" xr:uid="{E7B59023-CA34-4E28-A1E7-F2CB57C08F0C}"/>
    <cellStyle name="Saída 4 7 4" xfId="39145" xr:uid="{24E3F1CA-89B4-42A8-9CDE-9C10C2666D61}"/>
    <cellStyle name="Saída 4 7 5" xfId="39146" xr:uid="{E011E9D7-09F6-4B14-96DF-C1C1094779B3}"/>
    <cellStyle name="Saída 4 8" xfId="39147" xr:uid="{6B7C5578-94F8-4F89-8696-6CD7406EE012}"/>
    <cellStyle name="Saída 4 8 2" xfId="39148" xr:uid="{2AC316C9-4C3B-49F9-8DC4-1CE166C9849A}"/>
    <cellStyle name="Saída 4 8 3" xfId="39149" xr:uid="{F9039567-FABB-4533-96CB-65FEA91F33B9}"/>
    <cellStyle name="Saída 4 8 4" xfId="39150" xr:uid="{FFF5E25C-4A39-4559-9E49-DA755780FDCE}"/>
    <cellStyle name="Saída 4 8 5" xfId="39151" xr:uid="{5DE6F700-9040-407A-9A7D-CA6387D1374C}"/>
    <cellStyle name="Saída 4 9" xfId="39152" xr:uid="{E7F6A82E-D36D-4916-B180-1CE8FC349D64}"/>
    <cellStyle name="Saída 4 9 2" xfId="39153" xr:uid="{5B77BC95-7478-4766-BC1A-029A7764B0E0}"/>
    <cellStyle name="Saída 4 9 3" xfId="39154" xr:uid="{E07B7989-7BC8-475E-80AB-E7F90D7B1A50}"/>
    <cellStyle name="Saída 4 9 4" xfId="39155" xr:uid="{B3798DDB-65CB-46D2-B1E5-1393CC291ACD}"/>
    <cellStyle name="Saída 4 9 5" xfId="39156" xr:uid="{17B45F9D-092F-4EE7-8524-C8ECB6A99A2C}"/>
    <cellStyle name="Saída 5" xfId="539" xr:uid="{A670D664-E246-4437-8A3E-629B5A4CC9C2}"/>
    <cellStyle name="Saída 5 10" xfId="39157" xr:uid="{8511F187-6A57-4249-9900-F4EFF9027725}"/>
    <cellStyle name="Saída 5 10 2" xfId="39158" xr:uid="{D3060CA7-5A17-4615-A73D-CBC71EDFA348}"/>
    <cellStyle name="Saída 5 10 3" xfId="39159" xr:uid="{13194911-58C4-4854-8B34-37190B8A2D0C}"/>
    <cellStyle name="Saída 5 10 4" xfId="39160" xr:uid="{8AEE2F1F-47B0-4C47-8FE3-CAAFAED21504}"/>
    <cellStyle name="Saída 5 10 5" xfId="39161" xr:uid="{33159DBC-D928-41EF-8D42-81339F4C636B}"/>
    <cellStyle name="Saída 5 11" xfId="39162" xr:uid="{F2336C47-3673-49DD-A79D-7BBAC3E09E43}"/>
    <cellStyle name="Saída 5 12" xfId="39163" xr:uid="{FE4B2A20-C534-4AB5-BE6A-6094559DEB56}"/>
    <cellStyle name="Saída 5 13" xfId="39164" xr:uid="{51AA3FAE-93EE-4A13-84A0-447863311419}"/>
    <cellStyle name="Saída 5 14" xfId="39165" xr:uid="{1B98F964-09F6-455B-AB6C-5C2BDA003158}"/>
    <cellStyle name="Saída 5 15" xfId="39166" xr:uid="{E6402411-8B8A-4EC4-9371-40F3A28CA1C3}"/>
    <cellStyle name="Saída 5 16" xfId="39167" xr:uid="{13F62E4B-C184-4221-88DA-0F24CF6FD96E}"/>
    <cellStyle name="Saída 5 17" xfId="39168" xr:uid="{71136B70-003A-4966-A4EF-153C7BA5EEA9}"/>
    <cellStyle name="Saída 5 2" xfId="739" xr:uid="{879D6C7C-6DD1-4116-91CD-7A862EA2F80B}"/>
    <cellStyle name="Saída 5 2 10" xfId="39169" xr:uid="{0FD8C8C8-43D6-4107-9040-458D755D8CD2}"/>
    <cellStyle name="Saída 5 2 10 2" xfId="39170" xr:uid="{67821506-78B2-446B-BFD8-39813DFAEC39}"/>
    <cellStyle name="Saída 5 2 10 3" xfId="39171" xr:uid="{E9B792C8-CAB6-4672-9BA0-4665A7D8E9C6}"/>
    <cellStyle name="Saída 5 2 10 4" xfId="39172" xr:uid="{EDF3B8CD-D21C-42E0-AF77-0ADEA8DEDF9F}"/>
    <cellStyle name="Saída 5 2 10 5" xfId="39173" xr:uid="{F8BF43DD-4830-4EA6-AB38-048CAF386A0F}"/>
    <cellStyle name="Saída 5 2 11" xfId="39174" xr:uid="{47E126CC-C557-4667-8B46-E1DCE01805C7}"/>
    <cellStyle name="Saída 5 2 12" xfId="39175" xr:uid="{7CDFC7DA-E0F8-4366-8F2C-0062FC5C0387}"/>
    <cellStyle name="Saída 5 2 13" xfId="39176" xr:uid="{8AE2E0AF-7EC8-4502-87B3-B2C5BCF667F9}"/>
    <cellStyle name="Saída 5 2 14" xfId="39177" xr:uid="{88E08E4E-7207-4DCC-8D8E-57FD33430618}"/>
    <cellStyle name="Saída 5 2 15" xfId="39178" xr:uid="{B91FDB5B-D618-452F-B742-032AF60834A3}"/>
    <cellStyle name="Saída 5 2 16" xfId="39179" xr:uid="{1BD590E2-E68C-45FC-B16C-B6C5D5DE9AA7}"/>
    <cellStyle name="Saída 5 2 2" xfId="853" xr:uid="{61F30A81-BFCB-4E71-8614-65ED2C5AFBC3}"/>
    <cellStyle name="Saída 5 2 2 10" xfId="39180" xr:uid="{D4EF3F69-6E84-4F0A-9C0F-63366BF9BA77}"/>
    <cellStyle name="Saída 5 2 2 11" xfId="39181" xr:uid="{14C4E230-C8E2-46F2-84E4-BE53CDD4690E}"/>
    <cellStyle name="Saída 5 2 2 12" xfId="39182" xr:uid="{5F1E3CEF-6523-4184-8A08-11AAA73DEC53}"/>
    <cellStyle name="Saída 5 2 2 13" xfId="39183" xr:uid="{E2E8CD67-3729-4C73-987E-04A6CE6CAADD}"/>
    <cellStyle name="Saída 5 2 2 14" xfId="39184" xr:uid="{1996E9CB-D68E-45C8-8549-C4AE297D7579}"/>
    <cellStyle name="Saída 5 2 2 15" xfId="39185" xr:uid="{B1886F60-4855-4966-95D0-A8B112328759}"/>
    <cellStyle name="Saída 5 2 2 2" xfId="1104" xr:uid="{3CDE2BF0-022B-4C49-AB36-A78AFD42A8BF}"/>
    <cellStyle name="Saída 5 2 2 2 10" xfId="39186" xr:uid="{D15EF83B-D0DE-4F6E-B015-E98440C4A066}"/>
    <cellStyle name="Saída 5 2 2 2 11" xfId="39187" xr:uid="{2241A4BB-C575-4C06-B162-BA625C015A5C}"/>
    <cellStyle name="Saída 5 2 2 2 12" xfId="39188" xr:uid="{2184BD08-DC15-4A02-81AD-77D9D56DFFDD}"/>
    <cellStyle name="Saída 5 2 2 2 13" xfId="39189" xr:uid="{2BB88EE4-B9FA-4319-B8FD-C1D24B85744A}"/>
    <cellStyle name="Saída 5 2 2 2 14" xfId="39190" xr:uid="{4F6F6BFC-3CFF-4F7D-8A98-8C3F7633C8AE}"/>
    <cellStyle name="Saída 5 2 2 2 15" xfId="39191" xr:uid="{1BBF495B-EFA3-44E2-A98F-9877110E1258}"/>
    <cellStyle name="Saída 5 2 2 2 2" xfId="39192" xr:uid="{9FA51F75-036D-4530-B91C-4BD5A7DD4232}"/>
    <cellStyle name="Saída 5 2 2 2 2 10" xfId="39193" xr:uid="{8B0586C5-0C89-4B21-8659-A84229719D07}"/>
    <cellStyle name="Saída 5 2 2 2 2 11" xfId="39194" xr:uid="{250EC5A9-DCA9-4270-8CF8-58522CDCAD27}"/>
    <cellStyle name="Saída 5 2 2 2 2 2" xfId="39195" xr:uid="{92F07E1C-C658-4C80-BF33-554E0A0A9A92}"/>
    <cellStyle name="Saída 5 2 2 2 2 2 2" xfId="39196" xr:uid="{5F08D458-94FE-4C65-BC9F-187FBB023C3B}"/>
    <cellStyle name="Saída 5 2 2 2 2 2 3" xfId="39197" xr:uid="{7AD55C02-AED3-4059-9390-431FA1DBBC33}"/>
    <cellStyle name="Saída 5 2 2 2 2 2 4" xfId="39198" xr:uid="{2811D4DD-1CD4-4E3B-AF55-7DB7B865E5BC}"/>
    <cellStyle name="Saída 5 2 2 2 2 2 5" xfId="39199" xr:uid="{B191F4F4-86D0-4EEE-ADBF-5C9B130A0F0D}"/>
    <cellStyle name="Saída 5 2 2 2 2 3" xfId="39200" xr:uid="{13CCC9EF-98A7-43A2-9ACA-3D8D68B0F161}"/>
    <cellStyle name="Saída 5 2 2 2 2 3 2" xfId="39201" xr:uid="{CAB3970C-F933-4406-8A03-B52EB1BE6882}"/>
    <cellStyle name="Saída 5 2 2 2 2 3 3" xfId="39202" xr:uid="{31212F36-5873-44F8-83B0-8FAAFF1A746A}"/>
    <cellStyle name="Saída 5 2 2 2 2 3 4" xfId="39203" xr:uid="{E35E02FE-525A-4C5F-AC28-7522554A9275}"/>
    <cellStyle name="Saída 5 2 2 2 2 3 5" xfId="39204" xr:uid="{4517C317-228F-455D-9B4E-A838565B8826}"/>
    <cellStyle name="Saída 5 2 2 2 2 4" xfId="39205" xr:uid="{F03AE09F-19B3-48F9-B448-A9442AD943ED}"/>
    <cellStyle name="Saída 5 2 2 2 2 4 2" xfId="39206" xr:uid="{BB94861E-58FD-4F3F-B66B-DB23364998A1}"/>
    <cellStyle name="Saída 5 2 2 2 2 4 3" xfId="39207" xr:uid="{1997836E-1409-4F8F-8085-75E600603AA1}"/>
    <cellStyle name="Saída 5 2 2 2 2 4 4" xfId="39208" xr:uid="{FDD2ECAB-38B4-475B-998F-EF340D8C58E2}"/>
    <cellStyle name="Saída 5 2 2 2 2 4 5" xfId="39209" xr:uid="{8B9B2FF7-466F-400D-BB88-DF421E7AFE71}"/>
    <cellStyle name="Saída 5 2 2 2 2 5" xfId="39210" xr:uid="{09368C9F-2AEA-4563-910E-19604C7FD90C}"/>
    <cellStyle name="Saída 5 2 2 2 2 5 2" xfId="39211" xr:uid="{C0B7780B-CC83-4326-847D-BBA87D5B8D44}"/>
    <cellStyle name="Saída 5 2 2 2 2 5 3" xfId="39212" xr:uid="{3A98E605-548D-4627-92A2-05DBB808B267}"/>
    <cellStyle name="Saída 5 2 2 2 2 5 4" xfId="39213" xr:uid="{26F79A47-25E4-4386-9871-79FC46EF9DAC}"/>
    <cellStyle name="Saída 5 2 2 2 2 5 5" xfId="39214" xr:uid="{35A4274D-E1F8-4FB9-BE89-EEF6B8214E36}"/>
    <cellStyle name="Saída 5 2 2 2 2 6" xfId="39215" xr:uid="{4E72DF59-7308-4FB6-B5AA-5447841A1A47}"/>
    <cellStyle name="Saída 5 2 2 2 2 6 2" xfId="39216" xr:uid="{B16F9051-11C9-4EEF-A816-541617CE837D}"/>
    <cellStyle name="Saída 5 2 2 2 2 6 3" xfId="39217" xr:uid="{05797CA7-9416-49AA-AF41-E78248E17AA0}"/>
    <cellStyle name="Saída 5 2 2 2 2 6 4" xfId="39218" xr:uid="{E603920E-8B1A-415D-B897-AEECE9135091}"/>
    <cellStyle name="Saída 5 2 2 2 2 6 5" xfId="39219" xr:uid="{855C3F66-22B5-42CB-8A0A-D760FC0C94D3}"/>
    <cellStyle name="Saída 5 2 2 2 2 7" xfId="39220" xr:uid="{799BB5FE-25FA-459A-AE84-E22009C68394}"/>
    <cellStyle name="Saída 5 2 2 2 2 8" xfId="39221" xr:uid="{746113C5-16E2-4639-9E2B-ACA639B4E535}"/>
    <cellStyle name="Saída 5 2 2 2 2 9" xfId="39222" xr:uid="{28C84E21-531C-4A54-AF4D-43BE3305D6F5}"/>
    <cellStyle name="Saída 5 2 2 2 3" xfId="39223" xr:uid="{56398380-03B7-4395-8C38-66570FDA89DE}"/>
    <cellStyle name="Saída 5 2 2 2 3 10" xfId="39224" xr:uid="{0F03BA6E-FA1E-4D56-9A69-46AF7D706D36}"/>
    <cellStyle name="Saída 5 2 2 2 3 11" xfId="39225" xr:uid="{DA5D810D-2013-4561-B7E2-D7E52A546A7C}"/>
    <cellStyle name="Saída 5 2 2 2 3 2" xfId="39226" xr:uid="{29D6A334-3D26-4F7A-A5FF-A5442B7609E0}"/>
    <cellStyle name="Saída 5 2 2 2 3 2 2" xfId="39227" xr:uid="{82A4A870-92E4-4A81-BE6C-A1E5426A7016}"/>
    <cellStyle name="Saída 5 2 2 2 3 2 3" xfId="39228" xr:uid="{B032D8BF-427F-42EC-B84D-BCE4D189569A}"/>
    <cellStyle name="Saída 5 2 2 2 3 2 4" xfId="39229" xr:uid="{EDFEC2A2-1DA4-4B91-BCFF-66DD8BF6826A}"/>
    <cellStyle name="Saída 5 2 2 2 3 2 5" xfId="39230" xr:uid="{1FDECBE0-3DEE-4232-B64E-842B8E8FB0D0}"/>
    <cellStyle name="Saída 5 2 2 2 3 3" xfId="39231" xr:uid="{AAC8CB58-CB59-4361-AFA5-7190A3467118}"/>
    <cellStyle name="Saída 5 2 2 2 3 3 2" xfId="39232" xr:uid="{A522EF10-7D25-415A-988F-9915D324A951}"/>
    <cellStyle name="Saída 5 2 2 2 3 3 3" xfId="39233" xr:uid="{76CFB239-98FE-4817-90EB-B6E5427A2A03}"/>
    <cellStyle name="Saída 5 2 2 2 3 3 4" xfId="39234" xr:uid="{84C75816-1F99-4048-B8CB-50168959258C}"/>
    <cellStyle name="Saída 5 2 2 2 3 3 5" xfId="39235" xr:uid="{925F646A-695F-48CF-9FE4-1A6A640A5475}"/>
    <cellStyle name="Saída 5 2 2 2 3 4" xfId="39236" xr:uid="{111C978C-175E-44D4-82A5-D4968764E565}"/>
    <cellStyle name="Saída 5 2 2 2 3 4 2" xfId="39237" xr:uid="{86E3C721-1605-47F3-B932-B3BD0DF5F4ED}"/>
    <cellStyle name="Saída 5 2 2 2 3 4 3" xfId="39238" xr:uid="{95C8ACA1-FA9B-4DFD-A16B-CAA9FB3AFA21}"/>
    <cellStyle name="Saída 5 2 2 2 3 4 4" xfId="39239" xr:uid="{19C94FCA-B492-4885-8AE2-5A4D2E804901}"/>
    <cellStyle name="Saída 5 2 2 2 3 4 5" xfId="39240" xr:uid="{E1B55DEB-EA81-4A7C-85E7-5392C8B5ABFA}"/>
    <cellStyle name="Saída 5 2 2 2 3 5" xfId="39241" xr:uid="{603D7299-34AD-45ED-8939-A7CC4F9D4DDB}"/>
    <cellStyle name="Saída 5 2 2 2 3 5 2" xfId="39242" xr:uid="{1257F019-62D5-4563-8510-E1BBC33E0E3E}"/>
    <cellStyle name="Saída 5 2 2 2 3 5 3" xfId="39243" xr:uid="{6BB52291-0458-42B6-B30A-FE33E60A34AC}"/>
    <cellStyle name="Saída 5 2 2 2 3 5 4" xfId="39244" xr:uid="{1B227767-F441-47F5-B01B-A73104423ACD}"/>
    <cellStyle name="Saída 5 2 2 2 3 5 5" xfId="39245" xr:uid="{8B779305-523F-4DA2-89D1-B8F9055D3DEA}"/>
    <cellStyle name="Saída 5 2 2 2 3 6" xfId="39246" xr:uid="{4E1AEC06-8584-4F78-BE56-28E480D74C33}"/>
    <cellStyle name="Saída 5 2 2 2 3 6 2" xfId="39247" xr:uid="{C28D7BE1-570C-4C6D-8E24-C162B459C136}"/>
    <cellStyle name="Saída 5 2 2 2 3 6 3" xfId="39248" xr:uid="{3EC1D260-A480-4837-A8A3-5105A6D66932}"/>
    <cellStyle name="Saída 5 2 2 2 3 6 4" xfId="39249" xr:uid="{B9A06D5B-D578-4331-9765-272C7E80A391}"/>
    <cellStyle name="Saída 5 2 2 2 3 6 5" xfId="39250" xr:uid="{FF62728A-28BD-429C-AA97-07B4FD8D1A5B}"/>
    <cellStyle name="Saída 5 2 2 2 3 7" xfId="39251" xr:uid="{304C1971-AB90-4E45-8BA7-4298B9687EA3}"/>
    <cellStyle name="Saída 5 2 2 2 3 8" xfId="39252" xr:uid="{AB9FC31E-107E-42FD-8F0C-C23E79DFDC90}"/>
    <cellStyle name="Saída 5 2 2 2 3 9" xfId="39253" xr:uid="{5B13406A-2643-444F-BE7C-9CD4795D81F8}"/>
    <cellStyle name="Saída 5 2 2 2 4" xfId="39254" xr:uid="{9002826D-E001-45BA-B421-C3E8EBCFB646}"/>
    <cellStyle name="Saída 5 2 2 2 4 2" xfId="39255" xr:uid="{6EFAA064-CFD8-4E10-B682-8B1E74697183}"/>
    <cellStyle name="Saída 5 2 2 2 4 3" xfId="39256" xr:uid="{556FA55B-3301-4A93-97AF-48F931691263}"/>
    <cellStyle name="Saída 5 2 2 2 4 4" xfId="39257" xr:uid="{F8E3F7E3-A27C-4D44-9802-81EBA8A3D3D6}"/>
    <cellStyle name="Saída 5 2 2 2 4 5" xfId="39258" xr:uid="{E8B1CC96-48FA-48CF-8376-65BF0F75F62B}"/>
    <cellStyle name="Saída 5 2 2 2 5" xfId="39259" xr:uid="{0A23DA1E-465A-4270-8B30-EAADDF4DA430}"/>
    <cellStyle name="Saída 5 2 2 2 5 2" xfId="39260" xr:uid="{DE88D68B-5B8A-498D-A21A-EE2051CF6F3C}"/>
    <cellStyle name="Saída 5 2 2 2 5 3" xfId="39261" xr:uid="{492F966F-B2C8-4235-8BC8-187506BE0B2F}"/>
    <cellStyle name="Saída 5 2 2 2 5 4" xfId="39262" xr:uid="{2EC7C4A1-A92C-45F4-80AF-A8FCB558AFC1}"/>
    <cellStyle name="Saída 5 2 2 2 5 5" xfId="39263" xr:uid="{524548CF-E590-4E72-A81C-010AF0454AA5}"/>
    <cellStyle name="Saída 5 2 2 2 6" xfId="39264" xr:uid="{BB607544-3456-421D-B6E8-C765B63E2AD7}"/>
    <cellStyle name="Saída 5 2 2 2 6 2" xfId="39265" xr:uid="{1D83109C-FDC7-43CC-9E7B-D4C2818CBB3B}"/>
    <cellStyle name="Saída 5 2 2 2 6 3" xfId="39266" xr:uid="{D5816C7B-A91D-4B43-A2E6-CF1B51371C96}"/>
    <cellStyle name="Saída 5 2 2 2 6 4" xfId="39267" xr:uid="{A79C769F-DA09-441F-8875-F7729EAE2F60}"/>
    <cellStyle name="Saída 5 2 2 2 6 5" xfId="39268" xr:uid="{0EA064D0-E0BE-4EAD-9BDC-EB87B8EC1A88}"/>
    <cellStyle name="Saída 5 2 2 2 7" xfId="39269" xr:uid="{519E942C-FDA9-477A-A473-F7955B899E5C}"/>
    <cellStyle name="Saída 5 2 2 2 7 2" xfId="39270" xr:uid="{180B835F-029A-4E2A-9092-DC23788D3158}"/>
    <cellStyle name="Saída 5 2 2 2 7 3" xfId="39271" xr:uid="{6AAFB9FD-9101-4CC5-844F-E3FDE1DE65AD}"/>
    <cellStyle name="Saída 5 2 2 2 7 4" xfId="39272" xr:uid="{5C9323DA-3A14-475C-86DE-01058B22BF45}"/>
    <cellStyle name="Saída 5 2 2 2 7 5" xfId="39273" xr:uid="{3382C13B-62D3-43CE-A072-C86808EF5BF5}"/>
    <cellStyle name="Saída 5 2 2 2 8" xfId="39274" xr:uid="{D69F4525-B839-4DB4-A14B-96772FA8DC2F}"/>
    <cellStyle name="Saída 5 2 2 2 8 2" xfId="39275" xr:uid="{9A3485CC-E2F5-45DB-BE30-63C8E1960903}"/>
    <cellStyle name="Saída 5 2 2 2 8 3" xfId="39276" xr:uid="{67DE2064-87FC-4F89-96A0-0E6A76FA52FB}"/>
    <cellStyle name="Saída 5 2 2 2 8 4" xfId="39277" xr:uid="{2828AE7E-D331-459D-9D98-5C92464E56B0}"/>
    <cellStyle name="Saída 5 2 2 2 8 5" xfId="39278" xr:uid="{5EB9A512-1190-454D-B3A0-A433B599064F}"/>
    <cellStyle name="Saída 5 2 2 2 9" xfId="39279" xr:uid="{09FA5BC6-E407-4322-B71B-968D42A1EE63}"/>
    <cellStyle name="Saída 5 2 2 3" xfId="39280" xr:uid="{A754573E-23E0-45D5-816F-00266AFF027E}"/>
    <cellStyle name="Saída 5 2 2 3 10" xfId="39281" xr:uid="{7E05A264-375C-42B1-A463-07E8C9F03F5F}"/>
    <cellStyle name="Saída 5 2 2 3 11" xfId="39282" xr:uid="{B1675C08-407A-4245-BD8A-85C31CD7307E}"/>
    <cellStyle name="Saída 5 2 2 3 2" xfId="39283" xr:uid="{8053CBD7-2375-404E-9DBE-71A3369A3559}"/>
    <cellStyle name="Saída 5 2 2 3 2 2" xfId="39284" xr:uid="{5F280B84-C08F-4636-B0BC-B23E22869F9F}"/>
    <cellStyle name="Saída 5 2 2 3 2 3" xfId="39285" xr:uid="{AD466A30-BFCD-4FA9-9D8B-5380D714D3A8}"/>
    <cellStyle name="Saída 5 2 2 3 2 4" xfId="39286" xr:uid="{77D29611-6346-440D-BE46-AF0D6606F92B}"/>
    <cellStyle name="Saída 5 2 2 3 2 5" xfId="39287" xr:uid="{7ABB5D48-2F20-41C3-A49A-175FF0674961}"/>
    <cellStyle name="Saída 5 2 2 3 3" xfId="39288" xr:uid="{78DB8284-AEF3-425E-B70A-7201B450132E}"/>
    <cellStyle name="Saída 5 2 2 3 3 2" xfId="39289" xr:uid="{8B6A8550-D272-4549-9BB7-9A6329F72017}"/>
    <cellStyle name="Saída 5 2 2 3 3 3" xfId="39290" xr:uid="{474673F9-DF8F-43C3-AD22-EF3327AB859D}"/>
    <cellStyle name="Saída 5 2 2 3 3 4" xfId="39291" xr:uid="{1A922932-045B-4A55-9909-CEDD2AEBB070}"/>
    <cellStyle name="Saída 5 2 2 3 3 5" xfId="39292" xr:uid="{794F9BBE-348B-40F8-B98F-7FB745521EEC}"/>
    <cellStyle name="Saída 5 2 2 3 4" xfId="39293" xr:uid="{FA827A6F-4580-4929-9B4F-A368D9E47A66}"/>
    <cellStyle name="Saída 5 2 2 3 4 2" xfId="39294" xr:uid="{E545E32D-2918-431E-9D39-AD04A341415F}"/>
    <cellStyle name="Saída 5 2 2 3 4 3" xfId="39295" xr:uid="{B4835BB5-3ED3-4CD0-9BAD-AA8D56640E5F}"/>
    <cellStyle name="Saída 5 2 2 3 4 4" xfId="39296" xr:uid="{591FD2B9-215B-46E8-B52B-1A23C22C074D}"/>
    <cellStyle name="Saída 5 2 2 3 4 5" xfId="39297" xr:uid="{414D49E8-E595-4C05-99A1-F376C7FC7105}"/>
    <cellStyle name="Saída 5 2 2 3 5" xfId="39298" xr:uid="{40B3990A-B5CA-4FCE-851F-EF43D2FC55D0}"/>
    <cellStyle name="Saída 5 2 2 3 5 2" xfId="39299" xr:uid="{46049336-E484-483A-884D-C2F5F72C1285}"/>
    <cellStyle name="Saída 5 2 2 3 5 3" xfId="39300" xr:uid="{D86AC6B9-1331-41B7-AC33-CAA66B7B61F6}"/>
    <cellStyle name="Saída 5 2 2 3 5 4" xfId="39301" xr:uid="{2F197AA8-C81D-4E22-B7AA-E4D851A9E6BD}"/>
    <cellStyle name="Saída 5 2 2 3 5 5" xfId="39302" xr:uid="{F7449FAE-2392-4FAF-8999-8BE2335CA164}"/>
    <cellStyle name="Saída 5 2 2 3 6" xfId="39303" xr:uid="{805C0F08-789B-4F1B-8192-4D65E7235C61}"/>
    <cellStyle name="Saída 5 2 2 3 6 2" xfId="39304" xr:uid="{21055DC4-FA2A-4B68-86B4-EBFF1358D76D}"/>
    <cellStyle name="Saída 5 2 2 3 6 3" xfId="39305" xr:uid="{7742B341-90BF-49A2-8678-34B0DA81A69A}"/>
    <cellStyle name="Saída 5 2 2 3 6 4" xfId="39306" xr:uid="{4A20B011-B865-466B-B4A2-3FC9CA66D005}"/>
    <cellStyle name="Saída 5 2 2 3 6 5" xfId="39307" xr:uid="{94F841B0-656A-42E8-8B67-B6F3ACC64EAD}"/>
    <cellStyle name="Saída 5 2 2 3 7" xfId="39308" xr:uid="{87141865-C5EC-49EB-89E6-D14318DA4291}"/>
    <cellStyle name="Saída 5 2 2 3 8" xfId="39309" xr:uid="{FA576C07-BD1A-4676-8B0D-A439A20E35BA}"/>
    <cellStyle name="Saída 5 2 2 3 9" xfId="39310" xr:uid="{E5FB85E9-D1E1-4969-9F42-7E08E25FA01B}"/>
    <cellStyle name="Saída 5 2 2 4" xfId="39311" xr:uid="{FBF3DCE6-FCD7-4568-A4FB-291692AA6EFE}"/>
    <cellStyle name="Saída 5 2 2 4 10" xfId="39312" xr:uid="{8377F9F7-C2AB-434C-A665-3E3DF87F30FD}"/>
    <cellStyle name="Saída 5 2 2 4 11" xfId="39313" xr:uid="{C8EDA1A0-1712-4845-BABF-F54561D677E1}"/>
    <cellStyle name="Saída 5 2 2 4 2" xfId="39314" xr:uid="{E574A953-4837-46F1-ADD7-60DF7084876C}"/>
    <cellStyle name="Saída 5 2 2 4 2 2" xfId="39315" xr:uid="{B3D32E23-6FF0-4790-81B1-96FB6373BD1B}"/>
    <cellStyle name="Saída 5 2 2 4 2 3" xfId="39316" xr:uid="{0EC6F90F-025E-404A-A183-B23CB9428C36}"/>
    <cellStyle name="Saída 5 2 2 4 2 4" xfId="39317" xr:uid="{F234E8A5-D096-431F-9A14-F59920882D08}"/>
    <cellStyle name="Saída 5 2 2 4 2 5" xfId="39318" xr:uid="{A2CB84E4-530A-42C9-90BF-B0BD2196590D}"/>
    <cellStyle name="Saída 5 2 2 4 3" xfId="39319" xr:uid="{F1B14970-67A6-4147-B692-4AD3369C2CFB}"/>
    <cellStyle name="Saída 5 2 2 4 3 2" xfId="39320" xr:uid="{1E1C265F-3C7A-412D-904D-02B0F36EEDCC}"/>
    <cellStyle name="Saída 5 2 2 4 3 3" xfId="39321" xr:uid="{898DBAA3-443C-4A91-85A2-8E8AE6DD9D05}"/>
    <cellStyle name="Saída 5 2 2 4 3 4" xfId="39322" xr:uid="{1E981819-F1BB-4EA2-8AED-6DE03AF98B18}"/>
    <cellStyle name="Saída 5 2 2 4 3 5" xfId="39323" xr:uid="{CE030789-E5B8-498D-BAA0-76DC8671E441}"/>
    <cellStyle name="Saída 5 2 2 4 4" xfId="39324" xr:uid="{0B1A47A9-2242-40F9-935B-58C7945F37A9}"/>
    <cellStyle name="Saída 5 2 2 4 4 2" xfId="39325" xr:uid="{085DCC37-B060-4224-963D-5D62C43FE3F7}"/>
    <cellStyle name="Saída 5 2 2 4 4 3" xfId="39326" xr:uid="{B1C9EA3E-1B2D-490B-A714-E651F0BEEB81}"/>
    <cellStyle name="Saída 5 2 2 4 4 4" xfId="39327" xr:uid="{1ACFD511-DC43-463D-9AE3-54B0760AA0D1}"/>
    <cellStyle name="Saída 5 2 2 4 4 5" xfId="39328" xr:uid="{0EE93E5E-E1DC-497D-9AB9-224E6CC09626}"/>
    <cellStyle name="Saída 5 2 2 4 5" xfId="39329" xr:uid="{7BC864CD-1A97-45D3-9F99-691006E2A7C9}"/>
    <cellStyle name="Saída 5 2 2 4 5 2" xfId="39330" xr:uid="{5D2D5214-A201-4827-80AE-8C9372F3F5B4}"/>
    <cellStyle name="Saída 5 2 2 4 5 3" xfId="39331" xr:uid="{3E79FFD9-DB17-4D72-B766-1937BD44E7B8}"/>
    <cellStyle name="Saída 5 2 2 4 5 4" xfId="39332" xr:uid="{EA804AC5-7283-4534-872C-A14A8A1D401B}"/>
    <cellStyle name="Saída 5 2 2 4 5 5" xfId="39333" xr:uid="{C195258E-C0F8-445C-8838-423CBC19374F}"/>
    <cellStyle name="Saída 5 2 2 4 6" xfId="39334" xr:uid="{B4723089-7A5D-4A9B-8682-81E41B7C29E9}"/>
    <cellStyle name="Saída 5 2 2 4 6 2" xfId="39335" xr:uid="{1FD18C3D-2501-478F-98A1-827DA4E05A02}"/>
    <cellStyle name="Saída 5 2 2 4 6 3" xfId="39336" xr:uid="{5FA4ED03-03D3-4654-B27E-28FB59CC5108}"/>
    <cellStyle name="Saída 5 2 2 4 6 4" xfId="39337" xr:uid="{BB1CEC32-B7F9-456B-92EF-5B11771EB431}"/>
    <cellStyle name="Saída 5 2 2 4 6 5" xfId="39338" xr:uid="{E76EC7F5-BA87-42A9-B0F9-E7F78CC0ADC6}"/>
    <cellStyle name="Saída 5 2 2 4 7" xfId="39339" xr:uid="{2A58F2BA-CBC2-4AEA-B1D0-FBCED687F8ED}"/>
    <cellStyle name="Saída 5 2 2 4 8" xfId="39340" xr:uid="{ED981F3D-44F3-4D7F-AD63-892070F8C213}"/>
    <cellStyle name="Saída 5 2 2 4 9" xfId="39341" xr:uid="{12E79F6B-803A-4A05-ADC0-C46BA4005702}"/>
    <cellStyle name="Saída 5 2 2 5" xfId="39342" xr:uid="{FE1AD9BA-E8CF-4D5A-9CAB-293A010F276D}"/>
    <cellStyle name="Saída 5 2 2 5 10" xfId="39343" xr:uid="{C73206CB-0174-48D9-BFC3-374AABA2B003}"/>
    <cellStyle name="Saída 5 2 2 5 11" xfId="39344" xr:uid="{CDBE0703-DE97-4D01-80D1-CB1181D84DD8}"/>
    <cellStyle name="Saída 5 2 2 5 2" xfId="39345" xr:uid="{7A94723A-7A26-4A45-AA82-CF7C6F3526C2}"/>
    <cellStyle name="Saída 5 2 2 5 2 2" xfId="39346" xr:uid="{EE508543-2325-468E-93DA-761A887E5043}"/>
    <cellStyle name="Saída 5 2 2 5 2 3" xfId="39347" xr:uid="{BA6A013B-63C9-4539-9F50-C4E27435A840}"/>
    <cellStyle name="Saída 5 2 2 5 2 4" xfId="39348" xr:uid="{6FADD424-C8D3-449D-83E5-AF2727344CF6}"/>
    <cellStyle name="Saída 5 2 2 5 2 5" xfId="39349" xr:uid="{91EC1A3E-7447-4424-A830-26CC3C9D7DC0}"/>
    <cellStyle name="Saída 5 2 2 5 3" xfId="39350" xr:uid="{14F10F06-4567-4AE4-96AD-8D7C6C62BCD0}"/>
    <cellStyle name="Saída 5 2 2 5 3 2" xfId="39351" xr:uid="{E72463B5-9919-46F5-85C5-87656A56C800}"/>
    <cellStyle name="Saída 5 2 2 5 3 3" xfId="39352" xr:uid="{3D00771F-100B-477B-816B-99898561708B}"/>
    <cellStyle name="Saída 5 2 2 5 3 4" xfId="39353" xr:uid="{536299C4-260A-4954-B9F4-33DBEF7E6AA5}"/>
    <cellStyle name="Saída 5 2 2 5 3 5" xfId="39354" xr:uid="{B120ACB3-F50A-4707-BF72-9E9EDB1A0FAB}"/>
    <cellStyle name="Saída 5 2 2 5 4" xfId="39355" xr:uid="{F946C874-2F37-4839-BCE5-7EB760A9DAF9}"/>
    <cellStyle name="Saída 5 2 2 5 4 2" xfId="39356" xr:uid="{4B58FD99-8FB7-4BE0-9474-CBAC2489F91A}"/>
    <cellStyle name="Saída 5 2 2 5 4 3" xfId="39357" xr:uid="{DA02892C-DBD2-48B3-B6AC-4EC36AADACF8}"/>
    <cellStyle name="Saída 5 2 2 5 4 4" xfId="39358" xr:uid="{7D975543-B4B4-4B99-AB07-D511BB1CD0C3}"/>
    <cellStyle name="Saída 5 2 2 5 4 5" xfId="39359" xr:uid="{CF57E2F4-4709-4EE1-BE5E-560F3056100F}"/>
    <cellStyle name="Saída 5 2 2 5 5" xfId="39360" xr:uid="{884224BA-EAD4-44CD-83BA-B90C5B2991D3}"/>
    <cellStyle name="Saída 5 2 2 5 5 2" xfId="39361" xr:uid="{A00D8087-ED9F-4ABE-ABD6-5A14392FA65A}"/>
    <cellStyle name="Saída 5 2 2 5 5 3" xfId="39362" xr:uid="{BC0F90B0-DBFC-43AF-8946-84DA30315793}"/>
    <cellStyle name="Saída 5 2 2 5 5 4" xfId="39363" xr:uid="{3D434B17-44F4-4E54-B455-48817CC87F1B}"/>
    <cellStyle name="Saída 5 2 2 5 5 5" xfId="39364" xr:uid="{8114CA62-432F-433C-86FB-FF9173F5914B}"/>
    <cellStyle name="Saída 5 2 2 5 6" xfId="39365" xr:uid="{29FB0D17-EF66-4C27-A76A-615BFF965486}"/>
    <cellStyle name="Saída 5 2 2 5 6 2" xfId="39366" xr:uid="{D0E69345-E3ED-43E4-83FE-EB84BD176F0A}"/>
    <cellStyle name="Saída 5 2 2 5 6 3" xfId="39367" xr:uid="{F80D388B-F0F6-44ED-9BC6-F0896E1C23BD}"/>
    <cellStyle name="Saída 5 2 2 5 6 4" xfId="39368" xr:uid="{D7A9AC90-AAEF-42E2-8CF9-40407D585D95}"/>
    <cellStyle name="Saída 5 2 2 5 6 5" xfId="39369" xr:uid="{627C5C9C-0EB5-4C80-8928-E0B5CF7FA8BF}"/>
    <cellStyle name="Saída 5 2 2 5 7" xfId="39370" xr:uid="{AFAB5A5C-1669-4579-9DC4-86D0AA7AE614}"/>
    <cellStyle name="Saída 5 2 2 5 8" xfId="39371" xr:uid="{103D8283-CFF6-4E66-8661-0CD6C4184A1C}"/>
    <cellStyle name="Saída 5 2 2 5 9" xfId="39372" xr:uid="{097002BB-996E-42C5-BFD1-FA5F4DA91B5E}"/>
    <cellStyle name="Saída 5 2 2 6" xfId="39373" xr:uid="{8024F2C1-8634-44A4-BEA3-31B60309505C}"/>
    <cellStyle name="Saída 5 2 2 6 2" xfId="39374" xr:uid="{F4E2CA4C-3DF9-4130-AA52-AA62845A9D25}"/>
    <cellStyle name="Saída 5 2 2 6 3" xfId="39375" xr:uid="{2D60ED69-8A83-4659-B1CA-B76C20A164EF}"/>
    <cellStyle name="Saída 5 2 2 6 4" xfId="39376" xr:uid="{078CA6E3-7CB9-4AB0-90BB-0C797AC8AC18}"/>
    <cellStyle name="Saída 5 2 2 6 5" xfId="39377" xr:uid="{109F82CF-82CA-41B5-9DA9-F339E2118135}"/>
    <cellStyle name="Saída 5 2 2 7" xfId="39378" xr:uid="{1B2A21CF-D44F-4F4C-8C15-D3E706900864}"/>
    <cellStyle name="Saída 5 2 2 7 2" xfId="39379" xr:uid="{E96BF02F-CC3B-4D31-AE48-4FB5D2D93472}"/>
    <cellStyle name="Saída 5 2 2 7 3" xfId="39380" xr:uid="{13CFB20A-82CF-4820-96C7-0F8EAEC97C0A}"/>
    <cellStyle name="Saída 5 2 2 7 4" xfId="39381" xr:uid="{A0E439DC-28CE-4AD2-AA4F-ED1E192836B4}"/>
    <cellStyle name="Saída 5 2 2 7 5" xfId="39382" xr:uid="{118CD8B3-8747-4803-90BA-16F1A201B4FE}"/>
    <cellStyle name="Saída 5 2 2 8" xfId="39383" xr:uid="{5C9DDFF1-4D98-434E-85CB-56628AE08AFB}"/>
    <cellStyle name="Saída 5 2 2 8 2" xfId="39384" xr:uid="{5D2446A1-3459-4088-BA4C-562F1667C736}"/>
    <cellStyle name="Saída 5 2 2 8 3" xfId="39385" xr:uid="{9B9580E4-0A6D-4308-93B8-60A2E004C9F5}"/>
    <cellStyle name="Saída 5 2 2 8 4" xfId="39386" xr:uid="{096FA9B5-2907-4331-93A8-775FB3A27609}"/>
    <cellStyle name="Saída 5 2 2 8 5" xfId="39387" xr:uid="{976307ED-577C-4B41-B8F1-1D65C54873C1}"/>
    <cellStyle name="Saída 5 2 2 9" xfId="39388" xr:uid="{8E567A95-CF46-41B6-BCC4-4472648E47E2}"/>
    <cellStyle name="Saída 5 2 2 9 2" xfId="39389" xr:uid="{7EB75D52-3638-4FE2-B2BB-9247351713B5}"/>
    <cellStyle name="Saída 5 2 2 9 3" xfId="39390" xr:uid="{FBC0AF57-4207-4DAD-9AD7-F0A683ED055F}"/>
    <cellStyle name="Saída 5 2 2 9 4" xfId="39391" xr:uid="{523B20FA-0C85-41FE-A336-91185AE53FA1}"/>
    <cellStyle name="Saída 5 2 2 9 5" xfId="39392" xr:uid="{FE1FD167-8109-47F7-ACD2-1BBE271BF8DB}"/>
    <cellStyle name="Saída 5 2 3" xfId="990" xr:uid="{0C597111-3431-4A1E-B1DA-FE1ADDD2A219}"/>
    <cellStyle name="Saída 5 2 3 10" xfId="39393" xr:uid="{85FD4295-CD9B-4499-8839-8C5B4175ED3A}"/>
    <cellStyle name="Saída 5 2 3 11" xfId="39394" xr:uid="{E5EDA535-B9B1-4C8F-9667-340217814157}"/>
    <cellStyle name="Saída 5 2 3 12" xfId="39395" xr:uid="{352FC6C2-C4B9-4D09-9510-762433AD8FD6}"/>
    <cellStyle name="Saída 5 2 3 13" xfId="39396" xr:uid="{4E41362B-0835-4834-B10A-1CEEF933AE9F}"/>
    <cellStyle name="Saída 5 2 3 14" xfId="39397" xr:uid="{33C7479F-FB80-40DC-9BF0-C71C7CDFE54E}"/>
    <cellStyle name="Saída 5 2 3 15" xfId="39398" xr:uid="{F32E7641-304A-445C-AB6B-F2C62B74995F}"/>
    <cellStyle name="Saída 5 2 3 2" xfId="39399" xr:uid="{F99C9E77-A1C7-4D5B-8985-5B29192797CB}"/>
    <cellStyle name="Saída 5 2 3 2 10" xfId="39400" xr:uid="{5DC40062-B7C7-4B93-A24E-A60A34E5CD59}"/>
    <cellStyle name="Saída 5 2 3 2 11" xfId="39401" xr:uid="{46C40A4A-7B3B-4DAB-A58D-3DBD1B9800E1}"/>
    <cellStyle name="Saída 5 2 3 2 2" xfId="39402" xr:uid="{DEE31B20-5769-4E95-A7E0-C1AA4AC8CC20}"/>
    <cellStyle name="Saída 5 2 3 2 2 2" xfId="39403" xr:uid="{4D477A16-4D3A-4C7B-9283-31D7292D9912}"/>
    <cellStyle name="Saída 5 2 3 2 2 3" xfId="39404" xr:uid="{B055F4FC-9D62-4B40-80F7-9121F125C71F}"/>
    <cellStyle name="Saída 5 2 3 2 2 4" xfId="39405" xr:uid="{A5DC2C6E-B382-49BE-8552-FD4DDB7F7494}"/>
    <cellStyle name="Saída 5 2 3 2 2 5" xfId="39406" xr:uid="{8EA16E1F-4185-43AB-B2AA-D755930411A6}"/>
    <cellStyle name="Saída 5 2 3 2 3" xfId="39407" xr:uid="{4C7720D8-EC0B-4CAA-8B58-6060B7669994}"/>
    <cellStyle name="Saída 5 2 3 2 3 2" xfId="39408" xr:uid="{241BE9D7-1E68-40B8-BC82-8BFCECC6AEC5}"/>
    <cellStyle name="Saída 5 2 3 2 3 3" xfId="39409" xr:uid="{487D2139-390F-4A92-9836-26B6387D9BAA}"/>
    <cellStyle name="Saída 5 2 3 2 3 4" xfId="39410" xr:uid="{086DC03B-A5E8-4C39-9E26-ECB44AFEDE68}"/>
    <cellStyle name="Saída 5 2 3 2 3 5" xfId="39411" xr:uid="{A088814E-85CD-447F-9101-6B54C023862C}"/>
    <cellStyle name="Saída 5 2 3 2 4" xfId="39412" xr:uid="{4BD0F113-4340-448C-8639-66E7DFAA169A}"/>
    <cellStyle name="Saída 5 2 3 2 4 2" xfId="39413" xr:uid="{1E86EF89-F8F1-478E-A685-CB51ED0069F0}"/>
    <cellStyle name="Saída 5 2 3 2 4 3" xfId="39414" xr:uid="{15BE491D-6AFB-4798-A550-D3A957715315}"/>
    <cellStyle name="Saída 5 2 3 2 4 4" xfId="39415" xr:uid="{67E90F29-6F2A-4178-8873-0FBAB1621F04}"/>
    <cellStyle name="Saída 5 2 3 2 4 5" xfId="39416" xr:uid="{2EA68060-D651-4860-9E46-9FA8BBB5C4AF}"/>
    <cellStyle name="Saída 5 2 3 2 5" xfId="39417" xr:uid="{78906244-0A74-4487-B3FD-786003A9B15A}"/>
    <cellStyle name="Saída 5 2 3 2 5 2" xfId="39418" xr:uid="{07354A99-5A1F-4D42-8180-67B7CB944709}"/>
    <cellStyle name="Saída 5 2 3 2 5 3" xfId="39419" xr:uid="{3B9E16E9-7349-4FE2-9C33-F2DB448F5FF8}"/>
    <cellStyle name="Saída 5 2 3 2 5 4" xfId="39420" xr:uid="{131FB8C0-279F-4AF3-AF41-834D31F00571}"/>
    <cellStyle name="Saída 5 2 3 2 5 5" xfId="39421" xr:uid="{3CB174D8-0051-48C8-A12B-641CBC24D785}"/>
    <cellStyle name="Saída 5 2 3 2 6" xfId="39422" xr:uid="{EC006E17-D941-433E-9D26-506B834F4195}"/>
    <cellStyle name="Saída 5 2 3 2 6 2" xfId="39423" xr:uid="{BC74534D-309E-49C5-9267-981C692C5C2C}"/>
    <cellStyle name="Saída 5 2 3 2 6 3" xfId="39424" xr:uid="{6354E481-C28C-441E-96C9-DB8A8F0E7BE6}"/>
    <cellStyle name="Saída 5 2 3 2 6 4" xfId="39425" xr:uid="{6B4D8C00-0685-4F91-A9E4-9A61B59EE223}"/>
    <cellStyle name="Saída 5 2 3 2 6 5" xfId="39426" xr:uid="{C938B511-C366-4212-8548-EA29FC2FB59D}"/>
    <cellStyle name="Saída 5 2 3 2 7" xfId="39427" xr:uid="{92C9168A-6E3A-4CC6-82DC-E7D17F9BE1C9}"/>
    <cellStyle name="Saída 5 2 3 2 8" xfId="39428" xr:uid="{1F925AF7-C468-4E52-8618-637B15942FA5}"/>
    <cellStyle name="Saída 5 2 3 2 9" xfId="39429" xr:uid="{82DA4141-8C9D-4AD9-A4AE-AB0F594CC7E5}"/>
    <cellStyle name="Saída 5 2 3 3" xfId="39430" xr:uid="{FAEC5D2C-C408-4C1C-9D7B-96F75522B1C2}"/>
    <cellStyle name="Saída 5 2 3 3 10" xfId="39431" xr:uid="{71FD2A40-5B50-4AFA-AEC3-91BB505E4CF1}"/>
    <cellStyle name="Saída 5 2 3 3 11" xfId="39432" xr:uid="{42BC1B3E-6976-4103-83D7-508931DBCB85}"/>
    <cellStyle name="Saída 5 2 3 3 2" xfId="39433" xr:uid="{F0654DFD-659E-42EC-9141-C31C3C156EB4}"/>
    <cellStyle name="Saída 5 2 3 3 2 2" xfId="39434" xr:uid="{44711752-D0D4-4991-960D-3B4B998AFAF0}"/>
    <cellStyle name="Saída 5 2 3 3 2 3" xfId="39435" xr:uid="{D745E64F-4A79-4BE6-91D8-303FA2A07072}"/>
    <cellStyle name="Saída 5 2 3 3 2 4" xfId="39436" xr:uid="{69E373DD-9100-4C41-AFFC-8C81AA9ADB87}"/>
    <cellStyle name="Saída 5 2 3 3 2 5" xfId="39437" xr:uid="{E4F23565-6BEA-43D5-8384-2C6F78FA98E6}"/>
    <cellStyle name="Saída 5 2 3 3 3" xfId="39438" xr:uid="{3F5CD075-2F33-450A-8042-93158637C95F}"/>
    <cellStyle name="Saída 5 2 3 3 3 2" xfId="39439" xr:uid="{6D922610-7C78-418D-8A8E-4D6D5BF21F04}"/>
    <cellStyle name="Saída 5 2 3 3 3 3" xfId="39440" xr:uid="{844587CB-7756-4494-98B3-CC117484E644}"/>
    <cellStyle name="Saída 5 2 3 3 3 4" xfId="39441" xr:uid="{6409BAED-ED73-45A0-BD19-F988D214E8F5}"/>
    <cellStyle name="Saída 5 2 3 3 3 5" xfId="39442" xr:uid="{E45A45D5-1920-4AC6-BAAA-C3215A1F8BC7}"/>
    <cellStyle name="Saída 5 2 3 3 4" xfId="39443" xr:uid="{806B5536-ADC1-4653-873A-88786E23D655}"/>
    <cellStyle name="Saída 5 2 3 3 4 2" xfId="39444" xr:uid="{63DA40AD-AB12-4810-B0DB-946260F46779}"/>
    <cellStyle name="Saída 5 2 3 3 4 3" xfId="39445" xr:uid="{BBF9BD31-4DE8-4B0B-9248-DAB99B053EED}"/>
    <cellStyle name="Saída 5 2 3 3 4 4" xfId="39446" xr:uid="{CB71B895-A89D-48E3-8C82-0AB818472E9B}"/>
    <cellStyle name="Saída 5 2 3 3 4 5" xfId="39447" xr:uid="{37DA3E1C-8BD7-44EE-927B-3FB5F484927D}"/>
    <cellStyle name="Saída 5 2 3 3 5" xfId="39448" xr:uid="{1817B45A-A255-4ECB-AAA7-E5208A75456D}"/>
    <cellStyle name="Saída 5 2 3 3 5 2" xfId="39449" xr:uid="{1FCC494C-8AD5-49F3-B974-77260807FC89}"/>
    <cellStyle name="Saída 5 2 3 3 5 3" xfId="39450" xr:uid="{BDA649BE-6174-4A47-84CF-66B6642D3711}"/>
    <cellStyle name="Saída 5 2 3 3 5 4" xfId="39451" xr:uid="{22679962-C882-4DD5-9F34-D0C0D56E5EF3}"/>
    <cellStyle name="Saída 5 2 3 3 5 5" xfId="39452" xr:uid="{E20FEDB2-3EE3-45C7-9BB6-BAA352A052DB}"/>
    <cellStyle name="Saída 5 2 3 3 6" xfId="39453" xr:uid="{7C4A3BAE-67F0-468B-B179-528DC70A5D32}"/>
    <cellStyle name="Saída 5 2 3 3 6 2" xfId="39454" xr:uid="{24F9A377-387C-45A0-92B9-A1D033E3C842}"/>
    <cellStyle name="Saída 5 2 3 3 6 3" xfId="39455" xr:uid="{7381BEDD-0B7F-49A9-A299-518ED595D073}"/>
    <cellStyle name="Saída 5 2 3 3 6 4" xfId="39456" xr:uid="{1116E752-4F8F-47E8-9504-77D9B8A225A9}"/>
    <cellStyle name="Saída 5 2 3 3 6 5" xfId="39457" xr:uid="{5C860555-7322-4D9F-A8C1-0477BE1B4E45}"/>
    <cellStyle name="Saída 5 2 3 3 7" xfId="39458" xr:uid="{F4CBA3E8-9610-419D-B8C4-DAEF4ACDD2E8}"/>
    <cellStyle name="Saída 5 2 3 3 8" xfId="39459" xr:uid="{23AAB270-8A9A-4CFC-B8DB-CB6AACEA2895}"/>
    <cellStyle name="Saída 5 2 3 3 9" xfId="39460" xr:uid="{7955A155-51E1-40E2-A001-B6B1084FA40B}"/>
    <cellStyle name="Saída 5 2 3 4" xfId="39461" xr:uid="{031284DE-C0A7-4D93-A574-FF8EF4F3E5A4}"/>
    <cellStyle name="Saída 5 2 3 4 2" xfId="39462" xr:uid="{6F07B623-CD35-4CEF-A774-C274CA6BF241}"/>
    <cellStyle name="Saída 5 2 3 4 3" xfId="39463" xr:uid="{D607A009-99DA-4654-A928-9D5B3D869FF0}"/>
    <cellStyle name="Saída 5 2 3 4 4" xfId="39464" xr:uid="{502987DD-A7D6-43B5-9152-FCA24A6B202E}"/>
    <cellStyle name="Saída 5 2 3 4 5" xfId="39465" xr:uid="{789B7BBA-2137-4A6E-939B-69600A4EC85D}"/>
    <cellStyle name="Saída 5 2 3 5" xfId="39466" xr:uid="{3404E93B-C5FE-4CDF-A581-CF14A80B0A3D}"/>
    <cellStyle name="Saída 5 2 3 5 2" xfId="39467" xr:uid="{AF5C7B42-994D-4096-BF1E-0318B6125AB2}"/>
    <cellStyle name="Saída 5 2 3 5 3" xfId="39468" xr:uid="{26FDB6BC-B46E-4DF2-815D-DA4F81FE939D}"/>
    <cellStyle name="Saída 5 2 3 5 4" xfId="39469" xr:uid="{CEF5BEC0-6878-42C5-B4B9-C126AE007FDC}"/>
    <cellStyle name="Saída 5 2 3 5 5" xfId="39470" xr:uid="{7E930654-20E6-42C7-986B-C9D37E49DAA4}"/>
    <cellStyle name="Saída 5 2 3 6" xfId="39471" xr:uid="{6D1BB938-5A93-4047-822B-6EC6435D656B}"/>
    <cellStyle name="Saída 5 2 3 6 2" xfId="39472" xr:uid="{94442266-FEA5-4481-AE18-FA1D8A3D5BEA}"/>
    <cellStyle name="Saída 5 2 3 6 3" xfId="39473" xr:uid="{8CD11B89-A277-4992-9EB6-843C1E14AF24}"/>
    <cellStyle name="Saída 5 2 3 6 4" xfId="39474" xr:uid="{5747C1E4-31BA-4ACA-BBA2-7FD09C77FA6A}"/>
    <cellStyle name="Saída 5 2 3 6 5" xfId="39475" xr:uid="{6D12A34A-4768-42CC-9EEC-5EE6E65BA134}"/>
    <cellStyle name="Saída 5 2 3 7" xfId="39476" xr:uid="{65876D5D-564C-4BC2-94D3-7FDD2B184AB2}"/>
    <cellStyle name="Saída 5 2 3 7 2" xfId="39477" xr:uid="{D9CD7B11-E839-4C9D-BEB2-74A21745B092}"/>
    <cellStyle name="Saída 5 2 3 7 3" xfId="39478" xr:uid="{53EF1530-F8CD-4772-86B0-287A333BFFE2}"/>
    <cellStyle name="Saída 5 2 3 7 4" xfId="39479" xr:uid="{C476D44D-91FC-4DE4-B2E7-938F7D22E5F7}"/>
    <cellStyle name="Saída 5 2 3 7 5" xfId="39480" xr:uid="{B407B7DF-7A93-4AE0-8504-DF87705C2C5E}"/>
    <cellStyle name="Saída 5 2 3 8" xfId="39481" xr:uid="{5F7BCF05-A150-4BF2-85DC-EAA0A4677968}"/>
    <cellStyle name="Saída 5 2 3 8 2" xfId="39482" xr:uid="{19E2BBBE-A37E-401D-A0A0-60675E448CEB}"/>
    <cellStyle name="Saída 5 2 3 8 3" xfId="39483" xr:uid="{BE023231-B78A-41E4-9BFC-F1166C9705FB}"/>
    <cellStyle name="Saída 5 2 3 8 4" xfId="39484" xr:uid="{B66CAA11-601B-49B7-B589-AB0F5A4F7564}"/>
    <cellStyle name="Saída 5 2 3 8 5" xfId="39485" xr:uid="{70CEF16C-935C-48D6-B7E1-ED9CD3AF30F0}"/>
    <cellStyle name="Saída 5 2 3 9" xfId="39486" xr:uid="{B59A7D28-6591-418C-9E3D-94ACA8F7E98F}"/>
    <cellStyle name="Saída 5 2 4" xfId="39487" xr:uid="{E0DFC821-C1E8-4565-AA56-1F86898AD470}"/>
    <cellStyle name="Saída 5 2 4 10" xfId="39488" xr:uid="{6465B2F4-5E1B-4D69-9551-188E940E409A}"/>
    <cellStyle name="Saída 5 2 4 11" xfId="39489" xr:uid="{C49F81B5-2707-42D9-9995-7388B6203611}"/>
    <cellStyle name="Saída 5 2 4 2" xfId="39490" xr:uid="{4961DDBF-D768-470B-B42A-89A03601253F}"/>
    <cellStyle name="Saída 5 2 4 2 2" xfId="39491" xr:uid="{84E3C2EA-7BEE-4477-88F7-4FDA596B5872}"/>
    <cellStyle name="Saída 5 2 4 2 3" xfId="39492" xr:uid="{42872CCE-41EE-4620-9EFF-5A3DB13C323C}"/>
    <cellStyle name="Saída 5 2 4 2 4" xfId="39493" xr:uid="{87E0D1C4-0B4A-4505-9576-4E184D6929A6}"/>
    <cellStyle name="Saída 5 2 4 2 5" xfId="39494" xr:uid="{BB71627C-8489-407F-93BA-E85F86F7DA20}"/>
    <cellStyle name="Saída 5 2 4 3" xfId="39495" xr:uid="{E366E0F8-F887-4506-BA63-C4518ADD0EA2}"/>
    <cellStyle name="Saída 5 2 4 3 2" xfId="39496" xr:uid="{9A349AB6-0797-45A7-8C9F-6F54365A7A5F}"/>
    <cellStyle name="Saída 5 2 4 3 3" xfId="39497" xr:uid="{09DE4AEA-D9A9-4BEB-941E-F3EEA5FC9296}"/>
    <cellStyle name="Saída 5 2 4 3 4" xfId="39498" xr:uid="{FCB1FB12-1188-4A75-B868-E2A94530E084}"/>
    <cellStyle name="Saída 5 2 4 3 5" xfId="39499" xr:uid="{DD52D25C-8D85-41BD-864A-DC2C831FE89B}"/>
    <cellStyle name="Saída 5 2 4 4" xfId="39500" xr:uid="{09357CDA-4222-4D1B-BC49-2E6B51649255}"/>
    <cellStyle name="Saída 5 2 4 4 2" xfId="39501" xr:uid="{80FCCBC2-8D30-4662-AFFA-3DD4C9252C77}"/>
    <cellStyle name="Saída 5 2 4 4 3" xfId="39502" xr:uid="{45728C3C-5431-46BB-9363-D3F99F1F9949}"/>
    <cellStyle name="Saída 5 2 4 4 4" xfId="39503" xr:uid="{4D4CC568-6AD1-424A-BC29-FBCB71900F7C}"/>
    <cellStyle name="Saída 5 2 4 4 5" xfId="39504" xr:uid="{FEBCECCD-5886-44CD-A20A-F1620E3E3492}"/>
    <cellStyle name="Saída 5 2 4 5" xfId="39505" xr:uid="{41C70FBA-F163-4E43-8427-D72C46DB4B6A}"/>
    <cellStyle name="Saída 5 2 4 5 2" xfId="39506" xr:uid="{80987581-EF87-441D-B6B2-5CB96D3311C3}"/>
    <cellStyle name="Saída 5 2 4 5 3" xfId="39507" xr:uid="{8DECA809-19DD-41D2-8A12-E5EA2A2CD0F1}"/>
    <cellStyle name="Saída 5 2 4 5 4" xfId="39508" xr:uid="{CABE20EA-B00A-4E63-BC0A-8487DDB4803D}"/>
    <cellStyle name="Saída 5 2 4 5 5" xfId="39509" xr:uid="{90F02529-09EB-4065-9982-58DF7F513C40}"/>
    <cellStyle name="Saída 5 2 4 6" xfId="39510" xr:uid="{8A43BD78-C92A-4AB9-8B99-C95FF4163199}"/>
    <cellStyle name="Saída 5 2 4 6 2" xfId="39511" xr:uid="{7252FF70-11A5-4909-A3CB-58CC46F3FA7C}"/>
    <cellStyle name="Saída 5 2 4 6 3" xfId="39512" xr:uid="{5BEE42F6-AE1E-42C4-B653-33A3F2D08757}"/>
    <cellStyle name="Saída 5 2 4 6 4" xfId="39513" xr:uid="{344EEA9E-6520-426A-8A01-7F6EA9AB7EA9}"/>
    <cellStyle name="Saída 5 2 4 6 5" xfId="39514" xr:uid="{A344A215-24B2-4285-83C8-4F3F886D7C7C}"/>
    <cellStyle name="Saída 5 2 4 7" xfId="39515" xr:uid="{FB63E9F3-0C41-47C9-96E0-E81207908FDB}"/>
    <cellStyle name="Saída 5 2 4 8" xfId="39516" xr:uid="{EBF1E99E-464C-400F-87B5-AD932C87651D}"/>
    <cellStyle name="Saída 5 2 4 9" xfId="39517" xr:uid="{84A0703C-87EE-4DA7-AE23-A4F7F43A049A}"/>
    <cellStyle name="Saída 5 2 5" xfId="39518" xr:uid="{ACFD45AC-3874-48B4-B877-C793DF2EF438}"/>
    <cellStyle name="Saída 5 2 5 10" xfId="39519" xr:uid="{75F5B999-F7B0-4919-9374-821086B202C3}"/>
    <cellStyle name="Saída 5 2 5 11" xfId="39520" xr:uid="{B1A0E276-AAFE-4002-B88B-D6CEEAFCFFCF}"/>
    <cellStyle name="Saída 5 2 5 2" xfId="39521" xr:uid="{45ED1B8B-F995-46C7-859C-1A470C9E465B}"/>
    <cellStyle name="Saída 5 2 5 2 2" xfId="39522" xr:uid="{BD7BB68A-1FAB-44F1-AF6C-727244A3A90D}"/>
    <cellStyle name="Saída 5 2 5 2 3" xfId="39523" xr:uid="{80F7C6BD-4C7B-42CF-9693-E31624C59988}"/>
    <cellStyle name="Saída 5 2 5 2 4" xfId="39524" xr:uid="{93E0DF60-2411-4BE2-9C04-C1DC27AD87F3}"/>
    <cellStyle name="Saída 5 2 5 2 5" xfId="39525" xr:uid="{9F45AFFB-D083-4E70-B9B3-502784FE196B}"/>
    <cellStyle name="Saída 5 2 5 3" xfId="39526" xr:uid="{74A720D1-325F-491D-949C-46D0BA02B0EB}"/>
    <cellStyle name="Saída 5 2 5 3 2" xfId="39527" xr:uid="{1B56ECAD-6605-4CD1-9BCB-95EA06F302E9}"/>
    <cellStyle name="Saída 5 2 5 3 3" xfId="39528" xr:uid="{C8457202-E1D5-4AC5-8050-9269042B72DE}"/>
    <cellStyle name="Saída 5 2 5 3 4" xfId="39529" xr:uid="{7E8903B6-78BB-4DA8-AA3A-5BDB55EC745C}"/>
    <cellStyle name="Saída 5 2 5 3 5" xfId="39530" xr:uid="{B706B644-A9C2-48FC-93DD-C737CDB561F4}"/>
    <cellStyle name="Saída 5 2 5 4" xfId="39531" xr:uid="{9F17D63F-A9C8-425F-8785-B2EEF35ADD0C}"/>
    <cellStyle name="Saída 5 2 5 4 2" xfId="39532" xr:uid="{DA52CADE-D56E-42CE-806A-758B4A5998A4}"/>
    <cellStyle name="Saída 5 2 5 4 3" xfId="39533" xr:uid="{09DE6FAB-10EA-4CA4-B991-C8F56F993681}"/>
    <cellStyle name="Saída 5 2 5 4 4" xfId="39534" xr:uid="{F6910250-EC64-48A0-9458-310574F3F74E}"/>
    <cellStyle name="Saída 5 2 5 4 5" xfId="39535" xr:uid="{4740E9ED-5A58-48CD-BF9B-0D68998251A0}"/>
    <cellStyle name="Saída 5 2 5 5" xfId="39536" xr:uid="{0DBB5CD0-F3BC-46F8-8C02-222B1E91519B}"/>
    <cellStyle name="Saída 5 2 5 5 2" xfId="39537" xr:uid="{E8C2D9F9-ECE8-45A8-AC21-2323DD96A48D}"/>
    <cellStyle name="Saída 5 2 5 5 3" xfId="39538" xr:uid="{34F0F586-E144-457E-B6C9-4BB93242CB94}"/>
    <cellStyle name="Saída 5 2 5 5 4" xfId="39539" xr:uid="{ED3BD2EB-25E5-4E10-9077-AEB36519B858}"/>
    <cellStyle name="Saída 5 2 5 5 5" xfId="39540" xr:uid="{6C14A8A8-124D-4262-B83A-0F00A2CF7EC4}"/>
    <cellStyle name="Saída 5 2 5 6" xfId="39541" xr:uid="{65DAAE8C-7174-4631-9EF7-90DBED058C9E}"/>
    <cellStyle name="Saída 5 2 5 6 2" xfId="39542" xr:uid="{DD23B89B-1B16-4164-BEE0-BC0CEA3FC7F8}"/>
    <cellStyle name="Saída 5 2 5 6 3" xfId="39543" xr:uid="{0BCEE7D1-2A31-4D07-A30E-2281BB452137}"/>
    <cellStyle name="Saída 5 2 5 6 4" xfId="39544" xr:uid="{73511654-4454-4FE6-9C96-924DC7DB5DE8}"/>
    <cellStyle name="Saída 5 2 5 6 5" xfId="39545" xr:uid="{FCBED6BF-97F0-4D60-89D8-2DA261C51803}"/>
    <cellStyle name="Saída 5 2 5 7" xfId="39546" xr:uid="{8E5FB34D-003A-4254-BA9D-33D7B740DC38}"/>
    <cellStyle name="Saída 5 2 5 8" xfId="39547" xr:uid="{7957028F-34C0-4488-9371-F222FB46F84C}"/>
    <cellStyle name="Saída 5 2 5 9" xfId="39548" xr:uid="{5B6E7906-C42D-4E29-83E3-E8E679CAF615}"/>
    <cellStyle name="Saída 5 2 6" xfId="39549" xr:uid="{CDE7D2D3-C373-4B78-9D2C-BA202374C83B}"/>
    <cellStyle name="Saída 5 2 6 10" xfId="39550" xr:uid="{487915FA-C192-4F36-9DC0-97AE1E91071B}"/>
    <cellStyle name="Saída 5 2 6 11" xfId="39551" xr:uid="{5D52D690-58B0-4F5B-9B82-D93A7B662915}"/>
    <cellStyle name="Saída 5 2 6 2" xfId="39552" xr:uid="{E6F1605C-442C-4D53-AC10-271C2C807D50}"/>
    <cellStyle name="Saída 5 2 6 2 2" xfId="39553" xr:uid="{F92D4D1E-FA24-47F7-B60B-F223C629A563}"/>
    <cellStyle name="Saída 5 2 6 2 3" xfId="39554" xr:uid="{10E43EE0-6033-48B2-A2B7-0AF2950F6F76}"/>
    <cellStyle name="Saída 5 2 6 2 4" xfId="39555" xr:uid="{D70A6AA2-F850-46A9-BD3F-EF668C2ED8F2}"/>
    <cellStyle name="Saída 5 2 6 2 5" xfId="39556" xr:uid="{2E63EDD3-E7F9-4D95-A925-54A0789ED3F1}"/>
    <cellStyle name="Saída 5 2 6 3" xfId="39557" xr:uid="{E2B63127-ED8E-43F6-A884-BD2A2C8A1246}"/>
    <cellStyle name="Saída 5 2 6 3 2" xfId="39558" xr:uid="{93179174-90FC-4B52-BA35-811886A51693}"/>
    <cellStyle name="Saída 5 2 6 3 3" xfId="39559" xr:uid="{A27AE45A-E111-464F-934E-127AAE30EBCD}"/>
    <cellStyle name="Saída 5 2 6 3 4" xfId="39560" xr:uid="{C6846CB5-CB21-4D29-8F5A-03065E1945A7}"/>
    <cellStyle name="Saída 5 2 6 3 5" xfId="39561" xr:uid="{CB127326-FC3E-4781-89B2-5E0CC1C09F6B}"/>
    <cellStyle name="Saída 5 2 6 4" xfId="39562" xr:uid="{39D93B30-5E9D-4828-8BA5-F93F195BE9D9}"/>
    <cellStyle name="Saída 5 2 6 4 2" xfId="39563" xr:uid="{AFF2E4C9-44A3-4B09-9D18-3D31E72F4853}"/>
    <cellStyle name="Saída 5 2 6 4 3" xfId="39564" xr:uid="{907A742C-0885-492F-AAB7-BC534B9E6A98}"/>
    <cellStyle name="Saída 5 2 6 4 4" xfId="39565" xr:uid="{E7D8E471-39E3-4C0D-B980-D62823F5543E}"/>
    <cellStyle name="Saída 5 2 6 4 5" xfId="39566" xr:uid="{1A6B941C-ABE0-4710-9A55-B2ACF00D007F}"/>
    <cellStyle name="Saída 5 2 6 5" xfId="39567" xr:uid="{AB2BFD3D-5511-45AC-BBFF-711F62941044}"/>
    <cellStyle name="Saída 5 2 6 5 2" xfId="39568" xr:uid="{9A9D7CE7-A66D-420F-8EE2-051063D0CCF2}"/>
    <cellStyle name="Saída 5 2 6 5 3" xfId="39569" xr:uid="{29D75ABF-71F5-4B54-8328-5C996FE42BA7}"/>
    <cellStyle name="Saída 5 2 6 5 4" xfId="39570" xr:uid="{0B296A0A-D616-4A12-B076-309D0297D6D6}"/>
    <cellStyle name="Saída 5 2 6 5 5" xfId="39571" xr:uid="{00794896-DA72-4FBD-9DC5-5B6908F6FD50}"/>
    <cellStyle name="Saída 5 2 6 6" xfId="39572" xr:uid="{DFD57F95-5FA6-4E28-AE32-95A3BE7EB7CD}"/>
    <cellStyle name="Saída 5 2 6 6 2" xfId="39573" xr:uid="{81ECDEF4-66A3-4F49-8C41-183878496813}"/>
    <cellStyle name="Saída 5 2 6 6 3" xfId="39574" xr:uid="{27EDF439-651D-49E2-B38C-3EC41F48DC9A}"/>
    <cellStyle name="Saída 5 2 6 6 4" xfId="39575" xr:uid="{104E3EB0-53B5-4FB5-A1AD-589552BB7199}"/>
    <cellStyle name="Saída 5 2 6 6 5" xfId="39576" xr:uid="{FE9732AA-9ED9-46F8-A703-164BFE24F508}"/>
    <cellStyle name="Saída 5 2 6 7" xfId="39577" xr:uid="{AF6EA232-B3C4-4583-94C4-841963B1B0F6}"/>
    <cellStyle name="Saída 5 2 6 8" xfId="39578" xr:uid="{D8E037D2-C852-4B5B-931C-7349BC2C2485}"/>
    <cellStyle name="Saída 5 2 6 9" xfId="39579" xr:uid="{FFC9761E-1980-479E-94CF-9B2B38CAC0CA}"/>
    <cellStyle name="Saída 5 2 7" xfId="39580" xr:uid="{1374B3D3-8744-4AFF-8572-0740E701A257}"/>
    <cellStyle name="Saída 5 2 7 2" xfId="39581" xr:uid="{8AD26B8D-DC86-47B8-A1AC-0AD2B1644A19}"/>
    <cellStyle name="Saída 5 2 7 3" xfId="39582" xr:uid="{F40E66CE-2689-4602-82EA-D56B9487E0DE}"/>
    <cellStyle name="Saída 5 2 7 4" xfId="39583" xr:uid="{C49C7D15-65AC-48FB-BB28-C1CADF0C175A}"/>
    <cellStyle name="Saída 5 2 7 5" xfId="39584" xr:uid="{806597D6-6CF4-4A24-A017-5794BAC1D7B9}"/>
    <cellStyle name="Saída 5 2 8" xfId="39585" xr:uid="{428240E9-8E9F-4C85-B564-9E688CB61CEB}"/>
    <cellStyle name="Saída 5 2 8 2" xfId="39586" xr:uid="{105CF376-7B8F-4AAD-800A-8761C553A4BD}"/>
    <cellStyle name="Saída 5 2 8 3" xfId="39587" xr:uid="{1C3E40B1-1333-48BE-9C9A-25CBB4DF0531}"/>
    <cellStyle name="Saída 5 2 8 4" xfId="39588" xr:uid="{A2F1A450-9815-49AF-93FD-6ADC9BDCA708}"/>
    <cellStyle name="Saída 5 2 8 5" xfId="39589" xr:uid="{947C2B12-91E2-4EDB-BDB3-3807EAC6E082}"/>
    <cellStyle name="Saída 5 2 9" xfId="39590" xr:uid="{630F359F-D00A-40A0-A850-6CC6B541ED6D}"/>
    <cellStyle name="Saída 5 2 9 2" xfId="39591" xr:uid="{6939DB5B-6590-4495-91B7-D7439AB52A19}"/>
    <cellStyle name="Saída 5 2 9 3" xfId="39592" xr:uid="{4C8CF3A4-7038-46C6-AD77-8EE874BD0072}"/>
    <cellStyle name="Saída 5 2 9 4" xfId="39593" xr:uid="{6EEC0EBB-8D10-41CB-933C-699A343DE62E}"/>
    <cellStyle name="Saída 5 2 9 5" xfId="39594" xr:uid="{D308E779-0A32-4102-96DF-9B801AF35AB3}"/>
    <cellStyle name="Saída 5 3" xfId="685" xr:uid="{5C2FF4D9-C6E0-44CC-99A1-04C003A46119}"/>
    <cellStyle name="Saída 5 3 10" xfId="39595" xr:uid="{04F467A8-AE77-44FD-BD16-A6DF6F3F5C73}"/>
    <cellStyle name="Saída 5 3 11" xfId="39596" xr:uid="{3437293B-961E-4ACC-8342-2E5773CB49C9}"/>
    <cellStyle name="Saída 5 3 12" xfId="39597" xr:uid="{0A72921E-2CD6-4B27-95A6-841B3DC0C64E}"/>
    <cellStyle name="Saída 5 3 13" xfId="39598" xr:uid="{ECE11EAC-7243-4C20-90F2-FA539B61F267}"/>
    <cellStyle name="Saída 5 3 14" xfId="39599" xr:uid="{50B4B690-EDFB-4939-9CFD-3ED4E86020F9}"/>
    <cellStyle name="Saída 5 3 15" xfId="39600" xr:uid="{13B9DAD3-2D6C-4FA4-A4EE-92E796AFC2BA}"/>
    <cellStyle name="Saída 5 3 2" xfId="947" xr:uid="{8DA5D7C1-93A6-430D-8E55-5F7D4F1C24FD}"/>
    <cellStyle name="Saída 5 3 2 10" xfId="39601" xr:uid="{06B74F1D-25A0-4FF0-ABD2-DF204A5EFF9B}"/>
    <cellStyle name="Saída 5 3 2 11" xfId="39602" xr:uid="{49CE2AED-9ADC-4398-ABD0-94A65FCB7798}"/>
    <cellStyle name="Saída 5 3 2 12" xfId="39603" xr:uid="{7D16D057-E97C-450E-BAF3-96D111A81642}"/>
    <cellStyle name="Saída 5 3 2 13" xfId="39604" xr:uid="{9CFFF4EE-CB53-4A21-928A-ED667266399B}"/>
    <cellStyle name="Saída 5 3 2 14" xfId="39605" xr:uid="{E8549B44-FE15-4315-9D5E-F5952705A0AB}"/>
    <cellStyle name="Saída 5 3 2 15" xfId="39606" xr:uid="{8BD1CB2E-4B93-42AF-9471-4598B5DF5408}"/>
    <cellStyle name="Saída 5 3 2 2" xfId="39607" xr:uid="{6BF25A96-8DDE-4DA2-B300-9AB114BE919A}"/>
    <cellStyle name="Saída 5 3 2 2 10" xfId="39608" xr:uid="{6F2B889D-53FA-4FEE-AEA5-0659502D685E}"/>
    <cellStyle name="Saída 5 3 2 2 11" xfId="39609" xr:uid="{E9593B3B-B4C6-485E-AC4B-A937E0466206}"/>
    <cellStyle name="Saída 5 3 2 2 2" xfId="39610" xr:uid="{22DC18F4-16BE-47D6-9759-6D12B7024918}"/>
    <cellStyle name="Saída 5 3 2 2 2 2" xfId="39611" xr:uid="{EB3275B5-38C0-48AA-9C9F-E91E35BEF380}"/>
    <cellStyle name="Saída 5 3 2 2 2 3" xfId="39612" xr:uid="{647186B7-503A-4FCC-9398-8D43B9C8EC91}"/>
    <cellStyle name="Saída 5 3 2 2 2 4" xfId="39613" xr:uid="{BA92DD57-ECC3-4EFC-86CB-168A68BF9B4F}"/>
    <cellStyle name="Saída 5 3 2 2 2 5" xfId="39614" xr:uid="{29361767-2005-4D50-A09F-7EE2DB408B76}"/>
    <cellStyle name="Saída 5 3 2 2 3" xfId="39615" xr:uid="{EFD7F692-0016-4E8F-B4E7-F04D32A5786C}"/>
    <cellStyle name="Saída 5 3 2 2 3 2" xfId="39616" xr:uid="{99FAF199-A326-4938-9233-DD7A108749F4}"/>
    <cellStyle name="Saída 5 3 2 2 3 3" xfId="39617" xr:uid="{0251FD81-C361-4DED-97CB-BEF48E428C16}"/>
    <cellStyle name="Saída 5 3 2 2 3 4" xfId="39618" xr:uid="{D8772E26-960A-4193-B2AC-0CA96F940822}"/>
    <cellStyle name="Saída 5 3 2 2 3 5" xfId="39619" xr:uid="{4E15CE74-5126-44E5-953D-C17377A0CB12}"/>
    <cellStyle name="Saída 5 3 2 2 4" xfId="39620" xr:uid="{715C0577-D1C6-43BF-8858-3292EEE2ACC2}"/>
    <cellStyle name="Saída 5 3 2 2 4 2" xfId="39621" xr:uid="{637ABA63-301F-41D4-B2CB-D7B684C6AD36}"/>
    <cellStyle name="Saída 5 3 2 2 4 3" xfId="39622" xr:uid="{7A9938FB-65D9-4CC7-8F58-810AF8DD1FDE}"/>
    <cellStyle name="Saída 5 3 2 2 4 4" xfId="39623" xr:uid="{49BC9683-853B-4617-A1A5-88A9BD8449AB}"/>
    <cellStyle name="Saída 5 3 2 2 4 5" xfId="39624" xr:uid="{157D4041-87F9-4238-B73E-564F4935528B}"/>
    <cellStyle name="Saída 5 3 2 2 5" xfId="39625" xr:uid="{01608166-6641-4EBE-9D83-FA6EB422F16B}"/>
    <cellStyle name="Saída 5 3 2 2 5 2" xfId="39626" xr:uid="{EF5183E2-8959-4086-8C97-8BC85F81C34E}"/>
    <cellStyle name="Saída 5 3 2 2 5 3" xfId="39627" xr:uid="{396EBAE4-A33B-45F4-A0BD-125C7B6C371F}"/>
    <cellStyle name="Saída 5 3 2 2 5 4" xfId="39628" xr:uid="{ED66BB07-3ACA-47DC-B246-6FD343250CD0}"/>
    <cellStyle name="Saída 5 3 2 2 5 5" xfId="39629" xr:uid="{C01AFE34-1F9D-496E-859E-CD9A55D70076}"/>
    <cellStyle name="Saída 5 3 2 2 6" xfId="39630" xr:uid="{F0EA4B3A-98E5-4DC6-B1A5-1050FC276F21}"/>
    <cellStyle name="Saída 5 3 2 2 6 2" xfId="39631" xr:uid="{888F907E-616C-4683-A98B-EC1618D24052}"/>
    <cellStyle name="Saída 5 3 2 2 6 3" xfId="39632" xr:uid="{2081C6C6-24A7-4EC0-950F-A9200B60970D}"/>
    <cellStyle name="Saída 5 3 2 2 6 4" xfId="39633" xr:uid="{AEB739D6-1843-4CC4-A38A-C91223176E11}"/>
    <cellStyle name="Saída 5 3 2 2 6 5" xfId="39634" xr:uid="{AE61F560-C744-470F-BD08-ADE5A98B0F37}"/>
    <cellStyle name="Saída 5 3 2 2 7" xfId="39635" xr:uid="{1F24BA62-56E7-4302-926E-44FFA66A6717}"/>
    <cellStyle name="Saída 5 3 2 2 8" xfId="39636" xr:uid="{EA6298FC-0835-463B-9F18-CBF1C9B25BC0}"/>
    <cellStyle name="Saída 5 3 2 2 9" xfId="39637" xr:uid="{04E4B932-360B-4A3B-A11F-C77EAB35D9FC}"/>
    <cellStyle name="Saída 5 3 2 3" xfId="39638" xr:uid="{0C8408AF-8600-4166-B927-A9CA2CFAF949}"/>
    <cellStyle name="Saída 5 3 2 3 10" xfId="39639" xr:uid="{588F9268-DA04-4F52-9F2F-48D215377C50}"/>
    <cellStyle name="Saída 5 3 2 3 11" xfId="39640" xr:uid="{5BF8135C-D126-4DF0-A466-9CE7BD355663}"/>
    <cellStyle name="Saída 5 3 2 3 2" xfId="39641" xr:uid="{50FAC65D-2799-4CF7-8101-6523AD713DC1}"/>
    <cellStyle name="Saída 5 3 2 3 2 2" xfId="39642" xr:uid="{A75EECDE-BC91-4F85-B0BA-22DDB0A0562E}"/>
    <cellStyle name="Saída 5 3 2 3 2 3" xfId="39643" xr:uid="{E4CAD912-1BC7-4908-B0A9-5E414991F713}"/>
    <cellStyle name="Saída 5 3 2 3 2 4" xfId="39644" xr:uid="{69E568AD-EFF7-4873-86DF-83B4C1AF8328}"/>
    <cellStyle name="Saída 5 3 2 3 2 5" xfId="39645" xr:uid="{AC3C407E-8C42-4149-9865-FF60589DD659}"/>
    <cellStyle name="Saída 5 3 2 3 3" xfId="39646" xr:uid="{EA48DB06-C61F-4916-ADC0-9095EC661034}"/>
    <cellStyle name="Saída 5 3 2 3 3 2" xfId="39647" xr:uid="{25A432D0-0CB2-4238-B3FB-225FE5640C99}"/>
    <cellStyle name="Saída 5 3 2 3 3 3" xfId="39648" xr:uid="{38579C74-E658-4CE0-BCB2-FE44A8BA8031}"/>
    <cellStyle name="Saída 5 3 2 3 3 4" xfId="39649" xr:uid="{6540BC89-032A-4A2A-AF7A-32AA79E54F22}"/>
    <cellStyle name="Saída 5 3 2 3 3 5" xfId="39650" xr:uid="{7BC4A0F3-1F80-4087-B7ED-47065CC96203}"/>
    <cellStyle name="Saída 5 3 2 3 4" xfId="39651" xr:uid="{67014833-8C7B-47F2-9518-17E09B876F0D}"/>
    <cellStyle name="Saída 5 3 2 3 4 2" xfId="39652" xr:uid="{D0036490-532F-4FCF-A604-224F361B41C1}"/>
    <cellStyle name="Saída 5 3 2 3 4 3" xfId="39653" xr:uid="{4125AB90-90B4-4F25-B8CE-57EC92B4976F}"/>
    <cellStyle name="Saída 5 3 2 3 4 4" xfId="39654" xr:uid="{9F38C7BF-4323-4D8C-A961-A1EFBB0A19A2}"/>
    <cellStyle name="Saída 5 3 2 3 4 5" xfId="39655" xr:uid="{5F97E115-CA5D-4154-9718-1EDE1C3F9ECC}"/>
    <cellStyle name="Saída 5 3 2 3 5" xfId="39656" xr:uid="{58FE38F4-4A6E-475C-95EB-D030C0BF5121}"/>
    <cellStyle name="Saída 5 3 2 3 5 2" xfId="39657" xr:uid="{ABFC5514-2A23-411C-B365-D94B506544BD}"/>
    <cellStyle name="Saída 5 3 2 3 5 3" xfId="39658" xr:uid="{92E7D40C-F1E6-495E-B410-2505CD2B9E43}"/>
    <cellStyle name="Saída 5 3 2 3 5 4" xfId="39659" xr:uid="{C952806D-41D7-4EA8-B745-B63AE406468A}"/>
    <cellStyle name="Saída 5 3 2 3 5 5" xfId="39660" xr:uid="{56EFE9E4-A3F2-485D-9F45-5C61D0637C3F}"/>
    <cellStyle name="Saída 5 3 2 3 6" xfId="39661" xr:uid="{394E330E-1533-497D-99E8-0C24D1F9ADC5}"/>
    <cellStyle name="Saída 5 3 2 3 6 2" xfId="39662" xr:uid="{3F6802C0-FC75-47E5-B865-6E977D674247}"/>
    <cellStyle name="Saída 5 3 2 3 6 3" xfId="39663" xr:uid="{6C9912AC-ACF5-4F35-8B4A-2B1DEB8A7D91}"/>
    <cellStyle name="Saída 5 3 2 3 6 4" xfId="39664" xr:uid="{E000EBFD-B26A-4EED-84EC-2091021320A0}"/>
    <cellStyle name="Saída 5 3 2 3 6 5" xfId="39665" xr:uid="{D5C270BA-F8D9-4627-843A-1BF04259F1D4}"/>
    <cellStyle name="Saída 5 3 2 3 7" xfId="39666" xr:uid="{A1233510-E6CF-468A-9B43-25470F471EE9}"/>
    <cellStyle name="Saída 5 3 2 3 8" xfId="39667" xr:uid="{D989EC08-F2E6-429C-9AC2-426F9BCB4CB2}"/>
    <cellStyle name="Saída 5 3 2 3 9" xfId="39668" xr:uid="{5BB65787-F277-49D9-951E-CF1AB5269FF9}"/>
    <cellStyle name="Saída 5 3 2 4" xfId="39669" xr:uid="{3E1D3D84-4A35-4BA8-98B2-DF026BA1C51D}"/>
    <cellStyle name="Saída 5 3 2 4 2" xfId="39670" xr:uid="{B0A22E97-D457-4FBF-9AA2-77C4C9461683}"/>
    <cellStyle name="Saída 5 3 2 4 3" xfId="39671" xr:uid="{5A84817C-1758-4472-BB87-267551AB518A}"/>
    <cellStyle name="Saída 5 3 2 4 4" xfId="39672" xr:uid="{2D59A2C1-0EA7-414E-8075-C9B0EF5540FE}"/>
    <cellStyle name="Saída 5 3 2 4 5" xfId="39673" xr:uid="{84B4CFED-22F2-47A3-957E-39AA0ABCA3E7}"/>
    <cellStyle name="Saída 5 3 2 5" xfId="39674" xr:uid="{D15C0A76-AA21-421B-A600-88CBD7D5D9BD}"/>
    <cellStyle name="Saída 5 3 2 5 2" xfId="39675" xr:uid="{DA58A368-1147-48DB-8B11-4FB69A9ABA67}"/>
    <cellStyle name="Saída 5 3 2 5 3" xfId="39676" xr:uid="{9277F6FF-CA0B-4CD8-A8FB-B0D6AA4D329E}"/>
    <cellStyle name="Saída 5 3 2 5 4" xfId="39677" xr:uid="{50B72313-FAD5-47D3-9891-2A7834C2670D}"/>
    <cellStyle name="Saída 5 3 2 5 5" xfId="39678" xr:uid="{7982579A-DBB2-463B-B738-2379759DFE33}"/>
    <cellStyle name="Saída 5 3 2 6" xfId="39679" xr:uid="{DCBCCE8E-0049-4BEC-8BB4-56CFE6EAE8B6}"/>
    <cellStyle name="Saída 5 3 2 6 2" xfId="39680" xr:uid="{48224004-FC80-4F38-96FE-2B8D801A877B}"/>
    <cellStyle name="Saída 5 3 2 6 3" xfId="39681" xr:uid="{FC03B8C4-1E13-4807-97C8-08302CC823A7}"/>
    <cellStyle name="Saída 5 3 2 6 4" xfId="39682" xr:uid="{0039AF35-26D4-478F-93BC-70817D23AF69}"/>
    <cellStyle name="Saída 5 3 2 6 5" xfId="39683" xr:uid="{6196F9EC-E6DA-4BDF-9B83-4696C28C1EB2}"/>
    <cellStyle name="Saída 5 3 2 7" xfId="39684" xr:uid="{26B43F46-95E5-4461-8FB8-E931F758EE4B}"/>
    <cellStyle name="Saída 5 3 2 7 2" xfId="39685" xr:uid="{B4085BA3-A711-49B6-99DC-88B49BE17527}"/>
    <cellStyle name="Saída 5 3 2 7 3" xfId="39686" xr:uid="{4035484F-3126-4703-B113-80CD140CF8DF}"/>
    <cellStyle name="Saída 5 3 2 7 4" xfId="39687" xr:uid="{EFF78874-656B-47BF-8215-1DB6A4BAB9B5}"/>
    <cellStyle name="Saída 5 3 2 7 5" xfId="39688" xr:uid="{CC9205D8-B486-4DB7-82F1-AA6506565DC4}"/>
    <cellStyle name="Saída 5 3 2 8" xfId="39689" xr:uid="{7A3EF44A-DA40-4E9F-8D44-A09F24F73E72}"/>
    <cellStyle name="Saída 5 3 2 8 2" xfId="39690" xr:uid="{A4C44D22-C598-4CB5-9F45-7450F2993F65}"/>
    <cellStyle name="Saída 5 3 2 8 3" xfId="39691" xr:uid="{9747A2E5-141F-42F3-8DD5-E4164A4F678E}"/>
    <cellStyle name="Saída 5 3 2 8 4" xfId="39692" xr:uid="{3CBCC285-96AF-4614-8AB7-369EDB8AD56F}"/>
    <cellStyle name="Saída 5 3 2 8 5" xfId="39693" xr:uid="{B03549C1-14B1-442C-8C61-B87F881DA647}"/>
    <cellStyle name="Saída 5 3 2 9" xfId="39694" xr:uid="{2BE70C7D-062E-42B6-BDBE-6C34B35F9A1E}"/>
    <cellStyle name="Saída 5 3 3" xfId="39695" xr:uid="{5D3440C6-8A04-4486-937B-FF79CF59B0D5}"/>
    <cellStyle name="Saída 5 3 3 10" xfId="39696" xr:uid="{49B5C15D-BA62-46B9-B1CF-E82B13137FEE}"/>
    <cellStyle name="Saída 5 3 3 11" xfId="39697" xr:uid="{8CE35352-DF40-47FE-849E-037F16779C0D}"/>
    <cellStyle name="Saída 5 3 3 2" xfId="39698" xr:uid="{8A570FA9-C8BD-43CE-AE5D-A94C24513494}"/>
    <cellStyle name="Saída 5 3 3 2 2" xfId="39699" xr:uid="{68252270-46BD-4A9B-8E8B-C7B664000A04}"/>
    <cellStyle name="Saída 5 3 3 2 3" xfId="39700" xr:uid="{463DE8D8-3B09-4157-A63F-195DF0D48681}"/>
    <cellStyle name="Saída 5 3 3 2 4" xfId="39701" xr:uid="{646E0F14-9F4D-4D6E-A1B4-7F020686C23A}"/>
    <cellStyle name="Saída 5 3 3 2 5" xfId="39702" xr:uid="{38F24C4F-2A67-4073-8B1B-D2DDBDF137D5}"/>
    <cellStyle name="Saída 5 3 3 3" xfId="39703" xr:uid="{A0CD812E-B1C9-4553-9F27-CD4D88F059B7}"/>
    <cellStyle name="Saída 5 3 3 3 2" xfId="39704" xr:uid="{0591AD9E-F127-493F-B29A-B5461F0730C0}"/>
    <cellStyle name="Saída 5 3 3 3 3" xfId="39705" xr:uid="{A38E0365-73AA-40AB-98E4-96ECFBF84385}"/>
    <cellStyle name="Saída 5 3 3 3 4" xfId="39706" xr:uid="{20ACD30B-EC58-4DF5-8AD3-0B1FE4C0B16D}"/>
    <cellStyle name="Saída 5 3 3 3 5" xfId="39707" xr:uid="{2744F597-2DD7-4739-8D26-4A142418D54F}"/>
    <cellStyle name="Saída 5 3 3 4" xfId="39708" xr:uid="{C58410E6-049A-4A4E-AC85-EDEC2C1A36FD}"/>
    <cellStyle name="Saída 5 3 3 4 2" xfId="39709" xr:uid="{06812C6B-E192-4035-ADC1-285CF64B719E}"/>
    <cellStyle name="Saída 5 3 3 4 3" xfId="39710" xr:uid="{4569D133-3232-452F-A577-37E373ED3BB2}"/>
    <cellStyle name="Saída 5 3 3 4 4" xfId="39711" xr:uid="{FAB50E32-3E15-461D-B8DC-07260649C189}"/>
    <cellStyle name="Saída 5 3 3 4 5" xfId="39712" xr:uid="{1971478C-27F7-4530-A446-96B8EC7A92A2}"/>
    <cellStyle name="Saída 5 3 3 5" xfId="39713" xr:uid="{F7852AD5-824B-4288-AFE2-52DB7D2A6B2F}"/>
    <cellStyle name="Saída 5 3 3 5 2" xfId="39714" xr:uid="{66E181CF-47D8-458A-8D3B-6E4EB04C8299}"/>
    <cellStyle name="Saída 5 3 3 5 3" xfId="39715" xr:uid="{3008E081-A86E-44E5-AEAD-31215AF3A941}"/>
    <cellStyle name="Saída 5 3 3 5 4" xfId="39716" xr:uid="{0781EAB1-85A3-4F63-9C3A-DA12122B5D3F}"/>
    <cellStyle name="Saída 5 3 3 5 5" xfId="39717" xr:uid="{BFEFA373-8261-4118-9760-125913DA3B08}"/>
    <cellStyle name="Saída 5 3 3 6" xfId="39718" xr:uid="{D5C02356-6B9E-47BE-82E4-7A809D0766D7}"/>
    <cellStyle name="Saída 5 3 3 6 2" xfId="39719" xr:uid="{CC442FFD-B7B3-4B9B-84F6-9750E78C194E}"/>
    <cellStyle name="Saída 5 3 3 6 3" xfId="39720" xr:uid="{CD2DFACF-B6E7-4293-87D6-73632E3E1482}"/>
    <cellStyle name="Saída 5 3 3 6 4" xfId="39721" xr:uid="{F5DC2EA2-9D48-430A-9875-E7124B6FF5CA}"/>
    <cellStyle name="Saída 5 3 3 6 5" xfId="39722" xr:uid="{360B2968-2FC8-4A04-845B-2D87410CF85A}"/>
    <cellStyle name="Saída 5 3 3 7" xfId="39723" xr:uid="{8EA298FE-DAC8-4C37-AA26-2D88061DF2D6}"/>
    <cellStyle name="Saída 5 3 3 8" xfId="39724" xr:uid="{71D88344-8C2A-4E20-AD85-DA82C84DAAB8}"/>
    <cellStyle name="Saída 5 3 3 9" xfId="39725" xr:uid="{3F216C56-755D-42E7-8A35-C4C4AB08A54A}"/>
    <cellStyle name="Saída 5 3 4" xfId="39726" xr:uid="{99DDCB34-5EE4-48E0-B86D-ED73601C458E}"/>
    <cellStyle name="Saída 5 3 4 10" xfId="39727" xr:uid="{7F8C42DF-367B-4C27-BCA8-2A8318AF4D19}"/>
    <cellStyle name="Saída 5 3 4 11" xfId="39728" xr:uid="{186D9664-1332-476E-B0C2-C9A11E3FEE62}"/>
    <cellStyle name="Saída 5 3 4 2" xfId="39729" xr:uid="{F1A1D376-EA8E-4C1D-B6A8-933144E0B56B}"/>
    <cellStyle name="Saída 5 3 4 2 2" xfId="39730" xr:uid="{73CD65AA-13F2-4467-AA86-04740EC42682}"/>
    <cellStyle name="Saída 5 3 4 2 3" xfId="39731" xr:uid="{45C693BE-AD32-48B1-AE9D-3D449A3F98F3}"/>
    <cellStyle name="Saída 5 3 4 2 4" xfId="39732" xr:uid="{7715D288-D6C6-414D-987F-B27F814521BD}"/>
    <cellStyle name="Saída 5 3 4 2 5" xfId="39733" xr:uid="{1E17F648-B8D4-4DEE-B117-1EAEFEE7CB01}"/>
    <cellStyle name="Saída 5 3 4 3" xfId="39734" xr:uid="{A4F21216-70DC-4660-812C-07EBC15E1602}"/>
    <cellStyle name="Saída 5 3 4 3 2" xfId="39735" xr:uid="{2E0428B0-C2A0-4F66-824D-7824C9703157}"/>
    <cellStyle name="Saída 5 3 4 3 3" xfId="39736" xr:uid="{A9808A7D-0CCE-4C8E-A52D-30A95465FBB5}"/>
    <cellStyle name="Saída 5 3 4 3 4" xfId="39737" xr:uid="{C2942808-01F0-4C71-AB45-8BF63296218E}"/>
    <cellStyle name="Saída 5 3 4 3 5" xfId="39738" xr:uid="{30A94414-D072-4222-A69C-61DB560B7BA6}"/>
    <cellStyle name="Saída 5 3 4 4" xfId="39739" xr:uid="{7DD23F88-C8D0-4E63-949C-E1080EE299D9}"/>
    <cellStyle name="Saída 5 3 4 4 2" xfId="39740" xr:uid="{36A5CA89-DC02-41E5-B562-219E19000742}"/>
    <cellStyle name="Saída 5 3 4 4 3" xfId="39741" xr:uid="{6D8088F8-9C84-4AD2-ADB1-67C23AC03081}"/>
    <cellStyle name="Saída 5 3 4 4 4" xfId="39742" xr:uid="{7F55C610-44DC-4F67-8F8C-29EAA3E6F487}"/>
    <cellStyle name="Saída 5 3 4 4 5" xfId="39743" xr:uid="{AD95CEB4-D0E2-4E9A-A26E-017576C4FAF9}"/>
    <cellStyle name="Saída 5 3 4 5" xfId="39744" xr:uid="{AFAB4297-C936-4EDE-9EFB-E91A0E570B4C}"/>
    <cellStyle name="Saída 5 3 4 5 2" xfId="39745" xr:uid="{6352CE64-E6B6-498D-B8E9-E39E2BAECA45}"/>
    <cellStyle name="Saída 5 3 4 5 3" xfId="39746" xr:uid="{F3F9996C-0B26-4046-9436-3EFC7EED7128}"/>
    <cellStyle name="Saída 5 3 4 5 4" xfId="39747" xr:uid="{14E2ACAF-0EBA-4408-A190-25E36616E688}"/>
    <cellStyle name="Saída 5 3 4 5 5" xfId="39748" xr:uid="{14D256A6-C51D-4323-82AC-0949F85B380B}"/>
    <cellStyle name="Saída 5 3 4 6" xfId="39749" xr:uid="{888A2848-E5AC-4888-AE87-4EABC5AE90E5}"/>
    <cellStyle name="Saída 5 3 4 6 2" xfId="39750" xr:uid="{9E073240-3BF3-44C2-8BF7-60A97D9F92F4}"/>
    <cellStyle name="Saída 5 3 4 6 3" xfId="39751" xr:uid="{F87DF6B5-8749-4D5F-A488-E9E500BED569}"/>
    <cellStyle name="Saída 5 3 4 6 4" xfId="39752" xr:uid="{DEC7A9DD-71A7-4E8E-8E6B-5476BDE0F659}"/>
    <cellStyle name="Saída 5 3 4 6 5" xfId="39753" xr:uid="{26E46E8F-4F5D-4459-80D9-267F5719B8D5}"/>
    <cellStyle name="Saída 5 3 4 7" xfId="39754" xr:uid="{9FDA288E-5B8C-48B9-8A54-03D508305D39}"/>
    <cellStyle name="Saída 5 3 4 8" xfId="39755" xr:uid="{4F943885-D59C-4265-9F9A-9FC7325DE248}"/>
    <cellStyle name="Saída 5 3 4 9" xfId="39756" xr:uid="{9B80952A-8A51-4E3A-80B8-5D9977B3F9C4}"/>
    <cellStyle name="Saída 5 3 5" xfId="39757" xr:uid="{1326EFDE-30B4-4BEE-8EC7-952EC8B63C59}"/>
    <cellStyle name="Saída 5 3 5 10" xfId="39758" xr:uid="{9E0D1D80-4860-40CC-B276-9A1DE9D3ADD1}"/>
    <cellStyle name="Saída 5 3 5 11" xfId="39759" xr:uid="{8BC387A4-33C4-4477-AAA0-3215C24CF137}"/>
    <cellStyle name="Saída 5 3 5 2" xfId="39760" xr:uid="{6D84240A-DC55-4ADD-8E95-FD06D26507E3}"/>
    <cellStyle name="Saída 5 3 5 2 2" xfId="39761" xr:uid="{B95983BC-D6C5-4996-9761-6DAB023140EE}"/>
    <cellStyle name="Saída 5 3 5 2 3" xfId="39762" xr:uid="{CE6A9CB4-7FA6-4174-907B-B6BCA3002AEB}"/>
    <cellStyle name="Saída 5 3 5 2 4" xfId="39763" xr:uid="{83CB29CE-0BB1-4C9F-AB35-5E48A3A9D76D}"/>
    <cellStyle name="Saída 5 3 5 2 5" xfId="39764" xr:uid="{5A593EBD-0AD6-4783-AAF5-061075581F2F}"/>
    <cellStyle name="Saída 5 3 5 3" xfId="39765" xr:uid="{E9A4A2C7-85DE-4F4F-9F33-1AC607228F35}"/>
    <cellStyle name="Saída 5 3 5 3 2" xfId="39766" xr:uid="{268D7C2A-91D0-4524-A074-B8537C9CBD99}"/>
    <cellStyle name="Saída 5 3 5 3 3" xfId="39767" xr:uid="{304781E5-1D20-41FD-B354-A3B181F864EC}"/>
    <cellStyle name="Saída 5 3 5 3 4" xfId="39768" xr:uid="{ACA52389-702E-4A34-87FB-0D58FAE9B5B4}"/>
    <cellStyle name="Saída 5 3 5 3 5" xfId="39769" xr:uid="{4FE6E6DA-837F-4527-873B-24935C90FFA9}"/>
    <cellStyle name="Saída 5 3 5 4" xfId="39770" xr:uid="{5736C232-F076-408C-8637-AD8BC2BF4AA0}"/>
    <cellStyle name="Saída 5 3 5 4 2" xfId="39771" xr:uid="{3DB984D8-6BD0-461C-805D-9833DAED4D04}"/>
    <cellStyle name="Saída 5 3 5 4 3" xfId="39772" xr:uid="{ADF73D2B-1459-4747-96A0-CAFAB2B7B9A4}"/>
    <cellStyle name="Saída 5 3 5 4 4" xfId="39773" xr:uid="{95FE8BBF-5BB3-4DB8-B3CA-56A41BC88A0A}"/>
    <cellStyle name="Saída 5 3 5 4 5" xfId="39774" xr:uid="{38B1AA14-D5E4-4345-9EBE-BFEE9F45AECE}"/>
    <cellStyle name="Saída 5 3 5 5" xfId="39775" xr:uid="{046B5F2E-663D-4162-B551-E879B576AFCF}"/>
    <cellStyle name="Saída 5 3 5 5 2" xfId="39776" xr:uid="{9458FBF9-22B4-4A2A-9C87-F5AECAB0CCC1}"/>
    <cellStyle name="Saída 5 3 5 5 3" xfId="39777" xr:uid="{B7F2E5EB-3D84-4570-B53C-2F6BC18F70BB}"/>
    <cellStyle name="Saída 5 3 5 5 4" xfId="39778" xr:uid="{30B5C2FB-758A-43A2-9E3C-F5158BA330E8}"/>
    <cellStyle name="Saída 5 3 5 5 5" xfId="39779" xr:uid="{7AD97E15-EC42-42D6-91C1-4960F7F21CC2}"/>
    <cellStyle name="Saída 5 3 5 6" xfId="39780" xr:uid="{6DCCD632-9AE9-47A5-8CA0-0C8C33933543}"/>
    <cellStyle name="Saída 5 3 5 6 2" xfId="39781" xr:uid="{DB2A371B-0760-4022-81A1-97C771690405}"/>
    <cellStyle name="Saída 5 3 5 6 3" xfId="39782" xr:uid="{11644460-84A2-46BF-976D-A281CE13231A}"/>
    <cellStyle name="Saída 5 3 5 6 4" xfId="39783" xr:uid="{E2853C56-6D3B-404A-916E-F8445840CDF3}"/>
    <cellStyle name="Saída 5 3 5 6 5" xfId="39784" xr:uid="{AA2ED3CB-2722-4E95-A4E0-D76268EF2EE0}"/>
    <cellStyle name="Saída 5 3 5 7" xfId="39785" xr:uid="{58475B31-2ACF-4EF5-AF2A-10EFD303CCA0}"/>
    <cellStyle name="Saída 5 3 5 8" xfId="39786" xr:uid="{14AE0496-6D19-49AA-B925-6DF8878C6990}"/>
    <cellStyle name="Saída 5 3 5 9" xfId="39787" xr:uid="{5991EA93-D846-42DE-A7E4-9F27600C86B8}"/>
    <cellStyle name="Saída 5 3 6" xfId="39788" xr:uid="{59F11E27-DECA-40B2-BDF0-106AC262BCB4}"/>
    <cellStyle name="Saída 5 3 6 2" xfId="39789" xr:uid="{548C0B6B-2517-462D-AE4A-72CC43C6F1E9}"/>
    <cellStyle name="Saída 5 3 6 3" xfId="39790" xr:uid="{121A123E-1376-43F4-8FA7-2C67D9953C21}"/>
    <cellStyle name="Saída 5 3 6 4" xfId="39791" xr:uid="{B52DB4F9-358B-40B2-A8A0-55B8FCD816E7}"/>
    <cellStyle name="Saída 5 3 6 5" xfId="39792" xr:uid="{89E95AF4-EE41-4234-A473-87B3D7F9234D}"/>
    <cellStyle name="Saída 5 3 7" xfId="39793" xr:uid="{536B27EA-D0DC-48FC-AEAC-EB1A51412316}"/>
    <cellStyle name="Saída 5 3 7 2" xfId="39794" xr:uid="{57011D32-64C2-40DA-AC17-FF1EB2EE28DC}"/>
    <cellStyle name="Saída 5 3 7 3" xfId="39795" xr:uid="{0199F446-37E4-49B5-B913-0C54E6D3ADAD}"/>
    <cellStyle name="Saída 5 3 7 4" xfId="39796" xr:uid="{71354B8D-C8B1-48C1-8C04-4BA9B7053D96}"/>
    <cellStyle name="Saída 5 3 7 5" xfId="39797" xr:uid="{8A039AEA-8E0D-4838-8411-27F5ABBACD9A}"/>
    <cellStyle name="Saída 5 3 8" xfId="39798" xr:uid="{02A14F62-8759-4AFF-B20D-F369C3D16BCD}"/>
    <cellStyle name="Saída 5 3 8 2" xfId="39799" xr:uid="{ACE07556-DF03-44A0-9A42-A61A01ECD07D}"/>
    <cellStyle name="Saída 5 3 8 3" xfId="39800" xr:uid="{B98FA881-B169-4D3E-B6A6-03CF1BF18660}"/>
    <cellStyle name="Saída 5 3 8 4" xfId="39801" xr:uid="{B60B4D19-43CD-4DD7-BB0C-1DFCB673CF52}"/>
    <cellStyle name="Saída 5 3 8 5" xfId="39802" xr:uid="{7939A1F5-9881-49BB-9BB3-BA43AC574438}"/>
    <cellStyle name="Saída 5 3 9" xfId="39803" xr:uid="{2610AADD-0F63-419C-8E44-ED6259BDFE1C}"/>
    <cellStyle name="Saída 5 3 9 2" xfId="39804" xr:uid="{954C9379-CEC3-4C15-BF57-52FEDA2AE977}"/>
    <cellStyle name="Saída 5 3 9 3" xfId="39805" xr:uid="{F329EF5F-3815-4984-B88B-4BEE411F7D80}"/>
    <cellStyle name="Saída 5 3 9 4" xfId="39806" xr:uid="{8C83DC5F-C5B1-4A77-B1A7-DEBF6BA17147}"/>
    <cellStyle name="Saída 5 3 9 5" xfId="39807" xr:uid="{08F2A591-1594-4ADE-BBAB-09332C286BEB}"/>
    <cellStyle name="Saída 5 4" xfId="39808" xr:uid="{FB7D2C95-E25C-4BAB-8D17-F0E124D52FB3}"/>
    <cellStyle name="Saída 5 4 10" xfId="39809" xr:uid="{63098225-9AAE-4445-A600-9B38675530ED}"/>
    <cellStyle name="Saída 5 4 11" xfId="39810" xr:uid="{4B641726-D9E5-4A28-A0FC-B083E4A3ABD4}"/>
    <cellStyle name="Saída 5 4 2" xfId="39811" xr:uid="{6BB23D5D-9153-41B5-AF03-8B50D5FFF4B4}"/>
    <cellStyle name="Saída 5 4 2 2" xfId="39812" xr:uid="{F8928350-DB3A-4D6C-A9B6-E38710E44C4D}"/>
    <cellStyle name="Saída 5 4 2 3" xfId="39813" xr:uid="{2DBDB523-07F3-40B4-AD33-857AFFECD282}"/>
    <cellStyle name="Saída 5 4 2 4" xfId="39814" xr:uid="{5FE1A5FF-1C52-4B17-8F4A-E0A15471D8D4}"/>
    <cellStyle name="Saída 5 4 2 5" xfId="39815" xr:uid="{6E435262-583B-49C4-9D58-E93F73A5C289}"/>
    <cellStyle name="Saída 5 4 3" xfId="39816" xr:uid="{CE531FC0-3E55-45B5-BA85-13DB0428FB9C}"/>
    <cellStyle name="Saída 5 4 3 2" xfId="39817" xr:uid="{54775A3C-70B0-4E13-957F-D930A911E73F}"/>
    <cellStyle name="Saída 5 4 3 3" xfId="39818" xr:uid="{1D8D3CA9-953E-4E47-9BAA-12025F87553F}"/>
    <cellStyle name="Saída 5 4 3 4" xfId="39819" xr:uid="{A692BAC3-F18C-47FD-855F-46B67BCFFA85}"/>
    <cellStyle name="Saída 5 4 3 5" xfId="39820" xr:uid="{0FB13B58-C96A-4617-A816-F71F86B677D5}"/>
    <cellStyle name="Saída 5 4 4" xfId="39821" xr:uid="{4EE424C0-F0BA-419A-8D8C-06EDD3372692}"/>
    <cellStyle name="Saída 5 4 4 2" xfId="39822" xr:uid="{B5431C24-E912-475D-85A5-5BF1B08CDB26}"/>
    <cellStyle name="Saída 5 4 4 3" xfId="39823" xr:uid="{EF65DE2B-2CC4-4E82-A6BC-DA60E4B34E11}"/>
    <cellStyle name="Saída 5 4 4 4" xfId="39824" xr:uid="{D94CE038-3CFB-4D28-AC96-BF4A22B89FC8}"/>
    <cellStyle name="Saída 5 4 4 5" xfId="39825" xr:uid="{810B999D-5F42-4A46-9B12-CAA9C8A8D595}"/>
    <cellStyle name="Saída 5 4 5" xfId="39826" xr:uid="{5D1F68FD-5F78-40EE-AFC7-8DC46BE703A1}"/>
    <cellStyle name="Saída 5 4 5 2" xfId="39827" xr:uid="{AE4E08A2-0BE9-456A-BA85-620E30120D51}"/>
    <cellStyle name="Saída 5 4 5 3" xfId="39828" xr:uid="{1DB0AEAC-E34C-4E3D-82E9-1A297C935770}"/>
    <cellStyle name="Saída 5 4 5 4" xfId="39829" xr:uid="{AEB55893-9B70-46A7-A23A-06DA17F3EC31}"/>
    <cellStyle name="Saída 5 4 5 5" xfId="39830" xr:uid="{452DAF15-59D9-48C4-AD3B-DF0133DEB55B}"/>
    <cellStyle name="Saída 5 4 6" xfId="39831" xr:uid="{F5FF89C5-7AF6-4F03-B60A-E80AACFD2DB6}"/>
    <cellStyle name="Saída 5 4 6 2" xfId="39832" xr:uid="{AA4E632D-2451-408F-9190-47CEA6780E3B}"/>
    <cellStyle name="Saída 5 4 6 3" xfId="39833" xr:uid="{8E8E8931-61EA-41AC-B58E-FA8F0E2FBC3D}"/>
    <cellStyle name="Saída 5 4 6 4" xfId="39834" xr:uid="{D3638147-CA19-4CB7-A4E3-3DE64C05B5C3}"/>
    <cellStyle name="Saída 5 4 6 5" xfId="39835" xr:uid="{41E56A43-32E1-46B6-BE6C-8784102163D9}"/>
    <cellStyle name="Saída 5 4 7" xfId="39836" xr:uid="{616B4E78-6CD3-42A9-B894-93A1FDD8838E}"/>
    <cellStyle name="Saída 5 4 8" xfId="39837" xr:uid="{54FA69DA-E274-4698-B847-3AB629481B85}"/>
    <cellStyle name="Saída 5 4 9" xfId="39838" xr:uid="{F09C7AE4-E8AA-4E41-835D-EE7D9AED753C}"/>
    <cellStyle name="Saída 5 5" xfId="39839" xr:uid="{9EA74CB9-02BE-4376-BFFE-B8A50CD2F9A4}"/>
    <cellStyle name="Saída 5 5 10" xfId="39840" xr:uid="{D7FDBC56-A4F1-4D57-BD91-070516E2C6C1}"/>
    <cellStyle name="Saída 5 5 11" xfId="39841" xr:uid="{20825CFD-D973-40D2-A5FE-05EDDC8CB871}"/>
    <cellStyle name="Saída 5 5 2" xfId="39842" xr:uid="{1109AEEE-FF13-4837-BA4D-3F788E27F931}"/>
    <cellStyle name="Saída 5 5 2 2" xfId="39843" xr:uid="{FFE3DC2D-174E-4542-AE8F-E1AED5F5D76B}"/>
    <cellStyle name="Saída 5 5 2 3" xfId="39844" xr:uid="{EA4BC77B-45F7-4DD3-A67E-2724A7E13E13}"/>
    <cellStyle name="Saída 5 5 2 4" xfId="39845" xr:uid="{F5D3685F-B7FC-4E63-8178-53AA756B12D3}"/>
    <cellStyle name="Saída 5 5 2 5" xfId="39846" xr:uid="{422A3DDA-53E7-4C7E-9CA4-21920562BEB2}"/>
    <cellStyle name="Saída 5 5 3" xfId="39847" xr:uid="{A67D7AEB-F55D-4933-95FE-6EE412D69904}"/>
    <cellStyle name="Saída 5 5 3 2" xfId="39848" xr:uid="{4C466823-BE5F-4A71-88B0-2DDC028B48DB}"/>
    <cellStyle name="Saída 5 5 3 3" xfId="39849" xr:uid="{C09CC6F8-E78D-4E1E-A9B5-787A899B4031}"/>
    <cellStyle name="Saída 5 5 3 4" xfId="39850" xr:uid="{C9E22B8A-58AD-4E90-B3E7-97405110EE2E}"/>
    <cellStyle name="Saída 5 5 3 5" xfId="39851" xr:uid="{E97BA632-2A34-4C6C-B919-1D4F46D06BD4}"/>
    <cellStyle name="Saída 5 5 4" xfId="39852" xr:uid="{2F1FAB53-6002-46AC-8291-3A27D3C4B361}"/>
    <cellStyle name="Saída 5 5 4 2" xfId="39853" xr:uid="{7643DC0F-B1E1-40A7-B1F9-116B4B77B4B4}"/>
    <cellStyle name="Saída 5 5 4 3" xfId="39854" xr:uid="{11C984A8-5E47-4844-A886-28A2E4E3649E}"/>
    <cellStyle name="Saída 5 5 4 4" xfId="39855" xr:uid="{3FFE824C-DEF0-4FDD-8EBD-8D4FF148BF90}"/>
    <cellStyle name="Saída 5 5 4 5" xfId="39856" xr:uid="{AA0476E8-5EE1-44AF-81E3-78A2160C5DF2}"/>
    <cellStyle name="Saída 5 5 5" xfId="39857" xr:uid="{B3E1F4D4-6029-45F5-B3E5-8D1A59898BDA}"/>
    <cellStyle name="Saída 5 5 5 2" xfId="39858" xr:uid="{31E4BDE8-CB11-4EA1-9294-B0DB415A039D}"/>
    <cellStyle name="Saída 5 5 5 3" xfId="39859" xr:uid="{0F377338-79B0-4F66-B308-F5BE6C898D11}"/>
    <cellStyle name="Saída 5 5 5 4" xfId="39860" xr:uid="{4B7A7CF8-4FA1-460B-AE1A-32AB2E136CC2}"/>
    <cellStyle name="Saída 5 5 5 5" xfId="39861" xr:uid="{05969384-30F9-40B9-8FBD-33FBC982424A}"/>
    <cellStyle name="Saída 5 5 6" xfId="39862" xr:uid="{9C73B440-043F-42EF-BD84-BCD665987641}"/>
    <cellStyle name="Saída 5 5 6 2" xfId="39863" xr:uid="{4682300E-4628-4F36-AD79-EAB4FE526615}"/>
    <cellStyle name="Saída 5 5 6 3" xfId="39864" xr:uid="{A080DEBD-B7FD-418B-8D5A-6A8AF7D2DFF4}"/>
    <cellStyle name="Saída 5 5 6 4" xfId="39865" xr:uid="{350FB6AE-12CF-4354-9BA4-18FD45C3DA05}"/>
    <cellStyle name="Saída 5 5 6 5" xfId="39866" xr:uid="{876D2B5F-2DBA-4E11-915D-073AB71F68DD}"/>
    <cellStyle name="Saída 5 5 7" xfId="39867" xr:uid="{7B70838B-6401-4AA5-8955-B3AEEEC1103C}"/>
    <cellStyle name="Saída 5 5 8" xfId="39868" xr:uid="{8D5778D8-2DFC-43F1-9955-73D6D0067FD4}"/>
    <cellStyle name="Saída 5 5 9" xfId="39869" xr:uid="{E834676E-1E49-427D-A38A-222A140BFE48}"/>
    <cellStyle name="Saída 5 6" xfId="39870" xr:uid="{C3EDB94F-D44C-4BA4-A9E0-856CE4C96C9A}"/>
    <cellStyle name="Saída 5 6 10" xfId="39871" xr:uid="{5047CE2C-3940-403F-A0C6-1D69DD2C2A0F}"/>
    <cellStyle name="Saída 5 6 11" xfId="39872" xr:uid="{C0DDDFBA-50DC-4850-99A9-2138CA6C4D55}"/>
    <cellStyle name="Saída 5 6 2" xfId="39873" xr:uid="{D0A89AFD-634F-4E79-893C-6C2A43C433E8}"/>
    <cellStyle name="Saída 5 6 2 2" xfId="39874" xr:uid="{0A7CCE4F-0569-48F9-A58E-9E3604CA31B2}"/>
    <cellStyle name="Saída 5 6 2 3" xfId="39875" xr:uid="{45FDB625-1E21-48E0-849B-0609FB69CC3D}"/>
    <cellStyle name="Saída 5 6 2 4" xfId="39876" xr:uid="{9681510E-4A50-41E1-B0A6-906F8E0B855B}"/>
    <cellStyle name="Saída 5 6 2 5" xfId="39877" xr:uid="{901070AB-478B-4CAB-A619-6D010A16479F}"/>
    <cellStyle name="Saída 5 6 3" xfId="39878" xr:uid="{48FBE4B1-39B2-4777-905F-07EE65336667}"/>
    <cellStyle name="Saída 5 6 3 2" xfId="39879" xr:uid="{88A2063B-A20F-4AF5-9E8A-C07321EDDE19}"/>
    <cellStyle name="Saída 5 6 3 3" xfId="39880" xr:uid="{D5E4104D-5AB7-43F5-AD17-02BD597C6001}"/>
    <cellStyle name="Saída 5 6 3 4" xfId="39881" xr:uid="{F3D6BA71-5017-449D-B8B1-6E66F1BD7E76}"/>
    <cellStyle name="Saída 5 6 3 5" xfId="39882" xr:uid="{07229244-B817-4833-910A-0E5D6A57210A}"/>
    <cellStyle name="Saída 5 6 4" xfId="39883" xr:uid="{A400FE82-6E3D-44B0-BCF9-2FC30EBD9445}"/>
    <cellStyle name="Saída 5 6 4 2" xfId="39884" xr:uid="{BE4636AD-73D1-4DA3-BA92-C0F4EDF31353}"/>
    <cellStyle name="Saída 5 6 4 3" xfId="39885" xr:uid="{2924A420-E030-4722-BE40-75F3DEAE6395}"/>
    <cellStyle name="Saída 5 6 4 4" xfId="39886" xr:uid="{1BCE2003-32A9-4D1D-8F49-DBED6AEE2A33}"/>
    <cellStyle name="Saída 5 6 4 5" xfId="39887" xr:uid="{BF474510-5211-4D8B-AAC2-DA22676049CD}"/>
    <cellStyle name="Saída 5 6 5" xfId="39888" xr:uid="{4E63C6EB-FA63-415E-B4D8-CC3AE4886D68}"/>
    <cellStyle name="Saída 5 6 5 2" xfId="39889" xr:uid="{FC1DE2FD-FC4E-49C1-87BC-BCCE23CA1F6D}"/>
    <cellStyle name="Saída 5 6 5 3" xfId="39890" xr:uid="{005E805F-8707-40F6-9EFB-117A28FEB524}"/>
    <cellStyle name="Saída 5 6 5 4" xfId="39891" xr:uid="{1E4651BB-72EA-4D2C-8124-A4CE4A645203}"/>
    <cellStyle name="Saída 5 6 5 5" xfId="39892" xr:uid="{03AF64B6-B970-4CD0-93EC-4B6D471A14AB}"/>
    <cellStyle name="Saída 5 6 6" xfId="39893" xr:uid="{188447BE-7ECA-4A5F-BE3A-22EB24042686}"/>
    <cellStyle name="Saída 5 6 6 2" xfId="39894" xr:uid="{67D2CC94-136D-4487-A528-3ECF3276A93D}"/>
    <cellStyle name="Saída 5 6 6 3" xfId="39895" xr:uid="{925E1D44-574A-4FD4-B022-C74424E90857}"/>
    <cellStyle name="Saída 5 6 6 4" xfId="39896" xr:uid="{7B58FD59-5B4D-44D8-A4A5-BAA0785EFAA0}"/>
    <cellStyle name="Saída 5 6 6 5" xfId="39897" xr:uid="{BBC913F2-BBF8-4631-B957-42FA028CCF1A}"/>
    <cellStyle name="Saída 5 6 7" xfId="39898" xr:uid="{82E0A2D2-154F-4670-A6EC-31A914A247F0}"/>
    <cellStyle name="Saída 5 6 8" xfId="39899" xr:uid="{DF9ED566-7899-4C60-999E-85CB64BAABDF}"/>
    <cellStyle name="Saída 5 6 9" xfId="39900" xr:uid="{63AFF33C-449B-48C1-8285-3A797B12D7B7}"/>
    <cellStyle name="Saída 5 7" xfId="39901" xr:uid="{9A24F1B5-CAD3-43E0-BF99-C422D71F538A}"/>
    <cellStyle name="Saída 5 7 2" xfId="39902" xr:uid="{77FAC625-36EA-407E-A28B-AECFE4713DAF}"/>
    <cellStyle name="Saída 5 7 3" xfId="39903" xr:uid="{DDE977A6-E8FD-4457-A69A-011C71F5DBE5}"/>
    <cellStyle name="Saída 5 7 4" xfId="39904" xr:uid="{E83BE984-0D3D-4435-8373-0A03928C241E}"/>
    <cellStyle name="Saída 5 7 5" xfId="39905" xr:uid="{A1DD4A29-F3DF-448F-A53E-335E767AECAC}"/>
    <cellStyle name="Saída 5 8" xfId="39906" xr:uid="{4ADC753A-4A02-4997-B553-EBD814BB6D2C}"/>
    <cellStyle name="Saída 5 8 2" xfId="39907" xr:uid="{1122F0FF-C3B5-44AC-B8D7-9467102D04AA}"/>
    <cellStyle name="Saída 5 8 3" xfId="39908" xr:uid="{18468BE3-9371-4906-B825-24494003B94E}"/>
    <cellStyle name="Saída 5 8 4" xfId="39909" xr:uid="{7F00D3AB-0622-470D-BF9F-8583B274373E}"/>
    <cellStyle name="Saída 5 8 5" xfId="39910" xr:uid="{4BBCF297-E7A7-44A3-B096-4E06655DF016}"/>
    <cellStyle name="Saída 5 9" xfId="39911" xr:uid="{566EDD00-139A-497F-8075-D5482BBD0E0D}"/>
    <cellStyle name="Saída 5 9 2" xfId="39912" xr:uid="{60FD6CB6-557D-4223-A21B-5896144F9E68}"/>
    <cellStyle name="Saída 5 9 3" xfId="39913" xr:uid="{FB2F8084-2442-4F73-A550-21656703F54B}"/>
    <cellStyle name="Saída 5 9 4" xfId="39914" xr:uid="{386832FF-3C0D-453D-8F7E-9CF1C20A616D}"/>
    <cellStyle name="Saída 5 9 5" xfId="39915" xr:uid="{1B8338F9-3705-482E-9F12-F02EA66FC6A3}"/>
    <cellStyle name="Saída 6" xfId="545" xr:uid="{A73FC1E1-5F41-4158-A219-101839B55195}"/>
    <cellStyle name="Saída 6 10" xfId="39916" xr:uid="{0CFEB6D2-08C8-4113-9C52-109CB6C10CC8}"/>
    <cellStyle name="Saída 6 10 2" xfId="39917" xr:uid="{7E002E12-5756-44C3-8112-DB0528F2287F}"/>
    <cellStyle name="Saída 6 10 3" xfId="39918" xr:uid="{D589563B-AC2A-4472-B49C-8D12C5DB104A}"/>
    <cellStyle name="Saída 6 10 4" xfId="39919" xr:uid="{6D99FDA5-3846-4A39-A4A3-6ABAD63AA5CE}"/>
    <cellStyle name="Saída 6 10 5" xfId="39920" xr:uid="{AA747477-E6CA-4B49-B92E-FDED04D7B015}"/>
    <cellStyle name="Saída 6 11" xfId="39921" xr:uid="{73D5550D-DE3C-43F3-A19A-40EEFBA49A08}"/>
    <cellStyle name="Saída 6 12" xfId="39922" xr:uid="{19C0D809-CDB4-4A4F-9284-2C186A03F7CF}"/>
    <cellStyle name="Saída 6 13" xfId="39923" xr:uid="{A8894C89-E8EC-4844-AF38-7D6900019CF4}"/>
    <cellStyle name="Saída 6 14" xfId="39924" xr:uid="{55F1E577-FF34-4954-AA72-533AAAD4F208}"/>
    <cellStyle name="Saída 6 15" xfId="39925" xr:uid="{FB8E958F-05E2-49EB-8D08-51379A6A15F9}"/>
    <cellStyle name="Saída 6 16" xfId="39926" xr:uid="{63E08348-1903-4840-AB28-0276858F5E98}"/>
    <cellStyle name="Saída 6 17" xfId="39927" xr:uid="{F9864D48-E7FD-4F61-A259-EBF68B40AF18}"/>
    <cellStyle name="Saída 6 2" xfId="744" xr:uid="{0B5625E4-B92E-45A1-8919-8508C4A2DA96}"/>
    <cellStyle name="Saída 6 2 10" xfId="39928" xr:uid="{4FFC0DB6-7470-45D5-8678-83D8192B10BC}"/>
    <cellStyle name="Saída 6 2 10 2" xfId="39929" xr:uid="{D4633A86-8F59-49A0-AA92-4DE4057B9B69}"/>
    <cellStyle name="Saída 6 2 10 3" xfId="39930" xr:uid="{1951F2FA-C3FF-401F-A852-BEB92154A9E7}"/>
    <cellStyle name="Saída 6 2 10 4" xfId="39931" xr:uid="{093E3EF0-0394-44E5-B73C-E4D774ACB299}"/>
    <cellStyle name="Saída 6 2 10 5" xfId="39932" xr:uid="{06F2801F-60F0-4C73-B632-9B17F8560115}"/>
    <cellStyle name="Saída 6 2 11" xfId="39933" xr:uid="{B03B7294-F120-4E9C-88B1-084011C23335}"/>
    <cellStyle name="Saída 6 2 12" xfId="39934" xr:uid="{6C94D275-653C-4590-B3BA-4E170DB7A8B7}"/>
    <cellStyle name="Saída 6 2 13" xfId="39935" xr:uid="{00695409-BBE9-4F78-A40E-176DA5881F3D}"/>
    <cellStyle name="Saída 6 2 14" xfId="39936" xr:uid="{E79A785A-BF22-4019-A11F-90E453063DCC}"/>
    <cellStyle name="Saída 6 2 15" xfId="39937" xr:uid="{EFACE611-B666-4700-B25A-D77AF8F24F14}"/>
    <cellStyle name="Saída 6 2 16" xfId="39938" xr:uid="{19368057-B1B9-41A1-B4A5-F93139E01656}"/>
    <cellStyle name="Saída 6 2 2" xfId="858" xr:uid="{4C2690A3-607C-4EE1-AF62-6B51FF01898E}"/>
    <cellStyle name="Saída 6 2 2 10" xfId="39939" xr:uid="{95458602-27AB-47C0-A58E-BB2519084521}"/>
    <cellStyle name="Saída 6 2 2 11" xfId="39940" xr:uid="{BD7060FC-56BA-470D-9DA2-D42A0A80B004}"/>
    <cellStyle name="Saída 6 2 2 12" xfId="39941" xr:uid="{6567DB27-030E-415D-B626-8212BBCF8305}"/>
    <cellStyle name="Saída 6 2 2 13" xfId="39942" xr:uid="{DFAD302B-F5FA-432C-BED3-1EF99E24E949}"/>
    <cellStyle name="Saída 6 2 2 14" xfId="39943" xr:uid="{F1C6604E-AA34-41EF-A130-B53D3B949CC6}"/>
    <cellStyle name="Saída 6 2 2 15" xfId="39944" xr:uid="{309F5032-34E6-4708-8B9A-B3B11C5E9F2A}"/>
    <cellStyle name="Saída 6 2 2 2" xfId="1109" xr:uid="{9DA4F99D-3AE6-4A6C-8F11-07B15D9857A7}"/>
    <cellStyle name="Saída 6 2 2 2 10" xfId="39945" xr:uid="{3358701D-0D36-441E-8414-E3C720E469E0}"/>
    <cellStyle name="Saída 6 2 2 2 11" xfId="39946" xr:uid="{1D9A57A3-F446-4CA9-9B99-752669DD58D7}"/>
    <cellStyle name="Saída 6 2 2 2 12" xfId="39947" xr:uid="{40E519C7-7707-4B7F-8722-EB22F24269FC}"/>
    <cellStyle name="Saída 6 2 2 2 13" xfId="39948" xr:uid="{89AF0468-68D3-4EB9-8F65-24EC459191A3}"/>
    <cellStyle name="Saída 6 2 2 2 14" xfId="39949" xr:uid="{3E23274D-317D-43E4-93E0-DADE1FA98A9B}"/>
    <cellStyle name="Saída 6 2 2 2 15" xfId="39950" xr:uid="{F37CC6A3-DEF3-4C3F-B5E6-C18A26A39617}"/>
    <cellStyle name="Saída 6 2 2 2 2" xfId="39951" xr:uid="{A4458BD2-A18B-403F-B635-DF8AA77926A3}"/>
    <cellStyle name="Saída 6 2 2 2 2 10" xfId="39952" xr:uid="{E5869B8E-F20E-4005-8EAE-E2775ADD3961}"/>
    <cellStyle name="Saída 6 2 2 2 2 11" xfId="39953" xr:uid="{23A84369-78D5-4955-9229-A8D55F2F2D02}"/>
    <cellStyle name="Saída 6 2 2 2 2 2" xfId="39954" xr:uid="{6C6C1C3B-1EAD-4F55-B4F5-D0CBC50991DE}"/>
    <cellStyle name="Saída 6 2 2 2 2 2 2" xfId="39955" xr:uid="{1420C006-433A-4F2F-983D-6F58A28CCBBB}"/>
    <cellStyle name="Saída 6 2 2 2 2 2 3" xfId="39956" xr:uid="{161931BB-295C-497C-97B9-AFD76942E549}"/>
    <cellStyle name="Saída 6 2 2 2 2 2 4" xfId="39957" xr:uid="{782AF2E1-4BE7-44D4-9CF1-B4C896A62E9A}"/>
    <cellStyle name="Saída 6 2 2 2 2 2 5" xfId="39958" xr:uid="{8F8A8964-34FD-43EB-B3CD-DD0B9513F2AC}"/>
    <cellStyle name="Saída 6 2 2 2 2 3" xfId="39959" xr:uid="{A06F77EF-8E79-4223-931A-5773B002B8D0}"/>
    <cellStyle name="Saída 6 2 2 2 2 3 2" xfId="39960" xr:uid="{900302F4-96D8-4B4F-98DD-29268C48E22C}"/>
    <cellStyle name="Saída 6 2 2 2 2 3 3" xfId="39961" xr:uid="{A1702111-BAAF-46AC-8A4F-C7577C8557D4}"/>
    <cellStyle name="Saída 6 2 2 2 2 3 4" xfId="39962" xr:uid="{D1F8FA7A-6D5A-4FF2-B120-45D316F2C9B2}"/>
    <cellStyle name="Saída 6 2 2 2 2 3 5" xfId="39963" xr:uid="{E6C1029C-A277-44A0-AB41-E69945762261}"/>
    <cellStyle name="Saída 6 2 2 2 2 4" xfId="39964" xr:uid="{51F5D267-13E8-47BC-BB3E-DF67F5ED6C33}"/>
    <cellStyle name="Saída 6 2 2 2 2 4 2" xfId="39965" xr:uid="{4BA2338D-C712-4B94-86B6-4E0DDD76FCCC}"/>
    <cellStyle name="Saída 6 2 2 2 2 4 3" xfId="39966" xr:uid="{9688D274-5BD4-4056-BBD2-9B2F35246A8C}"/>
    <cellStyle name="Saída 6 2 2 2 2 4 4" xfId="39967" xr:uid="{4702D6A1-293C-4AAE-88AC-36E5C08A275C}"/>
    <cellStyle name="Saída 6 2 2 2 2 4 5" xfId="39968" xr:uid="{60DA3F2D-D1E1-4D8A-9F15-E1F04222436D}"/>
    <cellStyle name="Saída 6 2 2 2 2 5" xfId="39969" xr:uid="{712AA9BF-9E48-4105-8896-1D7C8E661D2F}"/>
    <cellStyle name="Saída 6 2 2 2 2 5 2" xfId="39970" xr:uid="{D4859A56-3A51-49B3-832F-77DDF5F31B97}"/>
    <cellStyle name="Saída 6 2 2 2 2 5 3" xfId="39971" xr:uid="{D3C17993-F050-4727-A1DF-E1818C4F9B06}"/>
    <cellStyle name="Saída 6 2 2 2 2 5 4" xfId="39972" xr:uid="{92E64F16-56F1-4568-B436-147A2D11080B}"/>
    <cellStyle name="Saída 6 2 2 2 2 5 5" xfId="39973" xr:uid="{525F2A60-D6DD-4476-8A57-16BDAF55F6A0}"/>
    <cellStyle name="Saída 6 2 2 2 2 6" xfId="39974" xr:uid="{99134932-D8E4-4373-8C9C-94CCDF2FA129}"/>
    <cellStyle name="Saída 6 2 2 2 2 6 2" xfId="39975" xr:uid="{BD276DE4-4170-44B7-9A79-D69813AB6DC4}"/>
    <cellStyle name="Saída 6 2 2 2 2 6 3" xfId="39976" xr:uid="{AAE66849-E2E0-499F-A4E7-8EAC82306F65}"/>
    <cellStyle name="Saída 6 2 2 2 2 6 4" xfId="39977" xr:uid="{DD4C0BE7-8FF0-43A1-946E-D43BA681ADCA}"/>
    <cellStyle name="Saída 6 2 2 2 2 6 5" xfId="39978" xr:uid="{44E1E9D7-7209-4090-BC3D-5B50F1064BF6}"/>
    <cellStyle name="Saída 6 2 2 2 2 7" xfId="39979" xr:uid="{EFF0048A-B3FE-4E4B-8442-0E741E00C62A}"/>
    <cellStyle name="Saída 6 2 2 2 2 8" xfId="39980" xr:uid="{FFB1B94F-03E2-4F1A-801D-4879455F96B2}"/>
    <cellStyle name="Saída 6 2 2 2 2 9" xfId="39981" xr:uid="{7FD7A951-D544-4AE2-9247-E0D1B9BCF7CB}"/>
    <cellStyle name="Saída 6 2 2 2 3" xfId="39982" xr:uid="{B17FD529-7A00-4242-9614-DB71355F4E77}"/>
    <cellStyle name="Saída 6 2 2 2 3 10" xfId="39983" xr:uid="{668BCC7F-6759-449B-A90A-1AA69C28C610}"/>
    <cellStyle name="Saída 6 2 2 2 3 11" xfId="39984" xr:uid="{447E4119-4957-49B0-A766-A0F03D4D8D49}"/>
    <cellStyle name="Saída 6 2 2 2 3 2" xfId="39985" xr:uid="{6E5383E5-877F-4DF7-BC29-908B3A586C90}"/>
    <cellStyle name="Saída 6 2 2 2 3 2 2" xfId="39986" xr:uid="{2831749B-55B8-4DEF-9EF2-9D87C199F9BA}"/>
    <cellStyle name="Saída 6 2 2 2 3 2 3" xfId="39987" xr:uid="{4A35AA51-58AB-4AB3-9A09-70B7EEA49C77}"/>
    <cellStyle name="Saída 6 2 2 2 3 2 4" xfId="39988" xr:uid="{42F3C8D9-5245-47A6-BC88-E23EC6A70468}"/>
    <cellStyle name="Saída 6 2 2 2 3 2 5" xfId="39989" xr:uid="{5DEC805A-7010-4B98-9F33-AC4BB7E72CD8}"/>
    <cellStyle name="Saída 6 2 2 2 3 3" xfId="39990" xr:uid="{2978E609-7503-4B69-A488-11DDA14D5A46}"/>
    <cellStyle name="Saída 6 2 2 2 3 3 2" xfId="39991" xr:uid="{40D36695-36CA-44D4-9E44-2CCB866781CB}"/>
    <cellStyle name="Saída 6 2 2 2 3 3 3" xfId="39992" xr:uid="{D5B1402D-D029-47E2-95C3-3256264B2E52}"/>
    <cellStyle name="Saída 6 2 2 2 3 3 4" xfId="39993" xr:uid="{16754AF7-97D4-4A5E-89E9-6463C4B64477}"/>
    <cellStyle name="Saída 6 2 2 2 3 3 5" xfId="39994" xr:uid="{EEB74F9F-2B40-4F2F-AAD8-BA4133900652}"/>
    <cellStyle name="Saída 6 2 2 2 3 4" xfId="39995" xr:uid="{B48E9800-A768-4DAC-AD18-5F386B662D1B}"/>
    <cellStyle name="Saída 6 2 2 2 3 4 2" xfId="39996" xr:uid="{02B09BD2-7A10-40C0-9D78-9020C3922E84}"/>
    <cellStyle name="Saída 6 2 2 2 3 4 3" xfId="39997" xr:uid="{70B39BC2-3E76-48B0-914A-A2BB4B4DF46D}"/>
    <cellStyle name="Saída 6 2 2 2 3 4 4" xfId="39998" xr:uid="{C7FED721-A03B-48CD-B085-1A098FFFD6F5}"/>
    <cellStyle name="Saída 6 2 2 2 3 4 5" xfId="39999" xr:uid="{DC653A80-4493-4E17-9BF7-C7EE44EA615D}"/>
    <cellStyle name="Saída 6 2 2 2 3 5" xfId="40000" xr:uid="{55CEF1AF-C2FA-4332-B86F-59C47D61EFFC}"/>
    <cellStyle name="Saída 6 2 2 2 3 5 2" xfId="40001" xr:uid="{CB4AB925-DDB1-48DC-8A22-9D473D4F688C}"/>
    <cellStyle name="Saída 6 2 2 2 3 5 3" xfId="40002" xr:uid="{4FD350C0-3098-4D91-91C6-825E403A5036}"/>
    <cellStyle name="Saída 6 2 2 2 3 5 4" xfId="40003" xr:uid="{6093827F-F73D-4D4B-B6BF-B9CABE740AFC}"/>
    <cellStyle name="Saída 6 2 2 2 3 5 5" xfId="40004" xr:uid="{D327B249-4EEB-4026-9843-75FBB046DAF7}"/>
    <cellStyle name="Saída 6 2 2 2 3 6" xfId="40005" xr:uid="{E5C4AE7B-2842-4A87-9176-478282BBF577}"/>
    <cellStyle name="Saída 6 2 2 2 3 6 2" xfId="40006" xr:uid="{3DDB52E1-3AD6-42ED-A515-09F913AD3369}"/>
    <cellStyle name="Saída 6 2 2 2 3 6 3" xfId="40007" xr:uid="{B0EDB74D-BFDD-4E94-B9D2-BF8CC98D4A97}"/>
    <cellStyle name="Saída 6 2 2 2 3 6 4" xfId="40008" xr:uid="{D04F5987-233C-45A3-AB85-730CE5A036AF}"/>
    <cellStyle name="Saída 6 2 2 2 3 6 5" xfId="40009" xr:uid="{B07BDC24-3CC4-4C87-BC71-DD55E36D110D}"/>
    <cellStyle name="Saída 6 2 2 2 3 7" xfId="40010" xr:uid="{AD2736F8-2A51-4CF5-A6EA-0C6376821D6E}"/>
    <cellStyle name="Saída 6 2 2 2 3 8" xfId="40011" xr:uid="{C66FABCF-6D39-4BE4-810D-A3DCE3F417F9}"/>
    <cellStyle name="Saída 6 2 2 2 3 9" xfId="40012" xr:uid="{618DF77F-169A-4EC9-8B76-B1A477B2C681}"/>
    <cellStyle name="Saída 6 2 2 2 4" xfId="40013" xr:uid="{6E7B6CEC-1288-4061-891F-980FCC945A70}"/>
    <cellStyle name="Saída 6 2 2 2 4 2" xfId="40014" xr:uid="{BE0D2843-459F-4775-87C9-AA3DFD18A891}"/>
    <cellStyle name="Saída 6 2 2 2 4 3" xfId="40015" xr:uid="{CAF204D1-A35F-4E19-9D87-F653524BC7D1}"/>
    <cellStyle name="Saída 6 2 2 2 4 4" xfId="40016" xr:uid="{B17C7509-A565-4C8E-941D-1193AB9EBD60}"/>
    <cellStyle name="Saída 6 2 2 2 4 5" xfId="40017" xr:uid="{694B12AF-27BD-4154-8F27-86198FEDEA62}"/>
    <cellStyle name="Saída 6 2 2 2 5" xfId="40018" xr:uid="{984F8A07-1AA5-49C5-BA06-FE5B14728BAD}"/>
    <cellStyle name="Saída 6 2 2 2 5 2" xfId="40019" xr:uid="{47ABD71C-A1CA-449C-B422-317D32BAE37F}"/>
    <cellStyle name="Saída 6 2 2 2 5 3" xfId="40020" xr:uid="{90C6422E-9F4B-43F4-83CF-DBA74A89EEE2}"/>
    <cellStyle name="Saída 6 2 2 2 5 4" xfId="40021" xr:uid="{E0F9979D-628E-4A29-8E53-C5670E0F34BD}"/>
    <cellStyle name="Saída 6 2 2 2 5 5" xfId="40022" xr:uid="{1EEB6E67-6739-46A8-AAF2-A6EE096A255D}"/>
    <cellStyle name="Saída 6 2 2 2 6" xfId="40023" xr:uid="{85AE5349-ADBB-43CF-A553-42157A0A71B0}"/>
    <cellStyle name="Saída 6 2 2 2 6 2" xfId="40024" xr:uid="{10532AF9-DC48-461E-BEDF-3103CB7397D7}"/>
    <cellStyle name="Saída 6 2 2 2 6 3" xfId="40025" xr:uid="{5DE17112-E2F8-4E74-9AC1-FBB6E7D4DEF3}"/>
    <cellStyle name="Saída 6 2 2 2 6 4" xfId="40026" xr:uid="{AEA3B315-31C3-4828-84BE-8E3717E8DFBF}"/>
    <cellStyle name="Saída 6 2 2 2 6 5" xfId="40027" xr:uid="{68D76372-EE85-47C2-B0AC-5487DBF454AA}"/>
    <cellStyle name="Saída 6 2 2 2 7" xfId="40028" xr:uid="{CFBDD8B2-4938-48F5-8BE8-2841A64BA08C}"/>
    <cellStyle name="Saída 6 2 2 2 7 2" xfId="40029" xr:uid="{A34B2B8F-AB5B-41A5-BF7C-F15F7DCAA78F}"/>
    <cellStyle name="Saída 6 2 2 2 7 3" xfId="40030" xr:uid="{4E40C6A4-6344-4959-A905-4D4153433700}"/>
    <cellStyle name="Saída 6 2 2 2 7 4" xfId="40031" xr:uid="{168EF973-56BA-48C4-90E1-E9199C2DE7BE}"/>
    <cellStyle name="Saída 6 2 2 2 7 5" xfId="40032" xr:uid="{0E781D2A-02FF-43DA-8B15-618C35E8F3EC}"/>
    <cellStyle name="Saída 6 2 2 2 8" xfId="40033" xr:uid="{7D10DC8C-6411-4177-8417-5779D9808439}"/>
    <cellStyle name="Saída 6 2 2 2 8 2" xfId="40034" xr:uid="{25B00AF4-751A-45FF-8DED-291E05C3BA9E}"/>
    <cellStyle name="Saída 6 2 2 2 8 3" xfId="40035" xr:uid="{BEB54604-DA79-4823-A3F1-6B3B2EF1B5AC}"/>
    <cellStyle name="Saída 6 2 2 2 8 4" xfId="40036" xr:uid="{F0B46881-551D-4C66-BB40-BD4E0BE73503}"/>
    <cellStyle name="Saída 6 2 2 2 8 5" xfId="40037" xr:uid="{3A44DD08-A0E0-45C4-A576-9244BB5498FD}"/>
    <cellStyle name="Saída 6 2 2 2 9" xfId="40038" xr:uid="{C082CF2C-8450-4E2C-AB15-65F629DB2F4A}"/>
    <cellStyle name="Saída 6 2 2 3" xfId="40039" xr:uid="{9EBEDE81-698B-4138-B454-362F411B2608}"/>
    <cellStyle name="Saída 6 2 2 3 10" xfId="40040" xr:uid="{550109BC-F155-4C12-B8F9-32158BE276BA}"/>
    <cellStyle name="Saída 6 2 2 3 11" xfId="40041" xr:uid="{CCD38012-9471-41AC-8CFD-200C45A32881}"/>
    <cellStyle name="Saída 6 2 2 3 2" xfId="40042" xr:uid="{861F29FC-00EA-4A6F-B44D-CBD6D1313F25}"/>
    <cellStyle name="Saída 6 2 2 3 2 2" xfId="40043" xr:uid="{6FC2443F-B1C7-45C1-8289-AB916B1F33A0}"/>
    <cellStyle name="Saída 6 2 2 3 2 3" xfId="40044" xr:uid="{84B6DD78-5329-45BE-B3F4-FD95B679444F}"/>
    <cellStyle name="Saída 6 2 2 3 2 4" xfId="40045" xr:uid="{49C125C0-92D8-47B2-B538-2EE311F86A75}"/>
    <cellStyle name="Saída 6 2 2 3 2 5" xfId="40046" xr:uid="{B5082037-02F8-46FA-A744-52EF8FBCBBA8}"/>
    <cellStyle name="Saída 6 2 2 3 3" xfId="40047" xr:uid="{336B5A75-2049-4BF6-8148-8E6FD0C0A5B6}"/>
    <cellStyle name="Saída 6 2 2 3 3 2" xfId="40048" xr:uid="{15CEDB19-32C3-49B0-8834-43343D2B2F74}"/>
    <cellStyle name="Saída 6 2 2 3 3 3" xfId="40049" xr:uid="{631BBF6E-F9DE-4306-9BBC-898921076EE7}"/>
    <cellStyle name="Saída 6 2 2 3 3 4" xfId="40050" xr:uid="{B5A7A380-D71C-4326-9741-3CB8874373E8}"/>
    <cellStyle name="Saída 6 2 2 3 3 5" xfId="40051" xr:uid="{93CF7D75-6154-454C-8E88-1EB0BAADEC8E}"/>
    <cellStyle name="Saída 6 2 2 3 4" xfId="40052" xr:uid="{3FA31256-B250-4581-8588-9297550D35AD}"/>
    <cellStyle name="Saída 6 2 2 3 4 2" xfId="40053" xr:uid="{F1628F70-4B8F-4E1E-96B0-234C40DD658C}"/>
    <cellStyle name="Saída 6 2 2 3 4 3" xfId="40054" xr:uid="{359C2DD9-C0A6-4A49-8C65-4F5CFF921B89}"/>
    <cellStyle name="Saída 6 2 2 3 4 4" xfId="40055" xr:uid="{7349EFA7-4F66-4C90-9B9D-12333BC80908}"/>
    <cellStyle name="Saída 6 2 2 3 4 5" xfId="40056" xr:uid="{AC8A1827-35E6-45EF-8FEC-3EF98850D664}"/>
    <cellStyle name="Saída 6 2 2 3 5" xfId="40057" xr:uid="{7570BF17-56B4-4E1C-9A77-842CEF7E284F}"/>
    <cellStyle name="Saída 6 2 2 3 5 2" xfId="40058" xr:uid="{906456D3-4454-4CFC-8C8B-ADBCDA61AA6B}"/>
    <cellStyle name="Saída 6 2 2 3 5 3" xfId="40059" xr:uid="{5E710BC6-75C7-4F88-B60F-891EAFF7960E}"/>
    <cellStyle name="Saída 6 2 2 3 5 4" xfId="40060" xr:uid="{27AA4E86-905D-4607-967F-CD17AACC56BC}"/>
    <cellStyle name="Saída 6 2 2 3 5 5" xfId="40061" xr:uid="{921B1C2C-DCB0-41DE-B5AB-4FD1E5B612AE}"/>
    <cellStyle name="Saída 6 2 2 3 6" xfId="40062" xr:uid="{B098F164-FA58-45D2-8121-D63E562978F9}"/>
    <cellStyle name="Saída 6 2 2 3 6 2" xfId="40063" xr:uid="{BD4496AD-880F-4CF0-ACF5-9F7225950F1E}"/>
    <cellStyle name="Saída 6 2 2 3 6 3" xfId="40064" xr:uid="{3A516818-7A86-454F-A5B9-0018A778E12D}"/>
    <cellStyle name="Saída 6 2 2 3 6 4" xfId="40065" xr:uid="{5B957AD4-D7CB-4BB4-96E6-41115703499E}"/>
    <cellStyle name="Saída 6 2 2 3 6 5" xfId="40066" xr:uid="{D0231AC5-440F-4D1E-B2BA-80E7FFA4C4E5}"/>
    <cellStyle name="Saída 6 2 2 3 7" xfId="40067" xr:uid="{5A321AC2-BCDA-4C0C-B75A-04835506F0BE}"/>
    <cellStyle name="Saída 6 2 2 3 8" xfId="40068" xr:uid="{A662DA59-59CF-487D-B439-A08950F497E5}"/>
    <cellStyle name="Saída 6 2 2 3 9" xfId="40069" xr:uid="{7B516107-A1FD-41E7-BF4D-DD77ECE9C395}"/>
    <cellStyle name="Saída 6 2 2 4" xfId="40070" xr:uid="{FE6B824E-EF07-4C33-B74E-8BABE1E5BC3B}"/>
    <cellStyle name="Saída 6 2 2 4 10" xfId="40071" xr:uid="{2E3CB5B8-35E0-484F-8738-B8DA50FEC76C}"/>
    <cellStyle name="Saída 6 2 2 4 11" xfId="40072" xr:uid="{EBA4A049-2868-45C5-9E37-CA8924F1E2CB}"/>
    <cellStyle name="Saída 6 2 2 4 2" xfId="40073" xr:uid="{1A36D951-A051-4AA0-B5AE-EB0323979EDD}"/>
    <cellStyle name="Saída 6 2 2 4 2 2" xfId="40074" xr:uid="{CCF1711B-D279-4EEC-B9DD-0B1C94BAED8C}"/>
    <cellStyle name="Saída 6 2 2 4 2 3" xfId="40075" xr:uid="{13EEFA9A-1215-47F2-88A0-0716B5E791C7}"/>
    <cellStyle name="Saída 6 2 2 4 2 4" xfId="40076" xr:uid="{D8569AB0-BDF6-444D-AA31-E3FE270E3897}"/>
    <cellStyle name="Saída 6 2 2 4 2 5" xfId="40077" xr:uid="{AC70BD94-9DBF-4A58-BBA8-2C6CD0B897AB}"/>
    <cellStyle name="Saída 6 2 2 4 3" xfId="40078" xr:uid="{1004DCC8-ECA6-4870-96FE-15F9A4157B38}"/>
    <cellStyle name="Saída 6 2 2 4 3 2" xfId="40079" xr:uid="{0D2789EE-7CFF-4AE7-AA36-D4F4052C6022}"/>
    <cellStyle name="Saída 6 2 2 4 3 3" xfId="40080" xr:uid="{822C82DA-5920-4F20-93CA-9957370860D9}"/>
    <cellStyle name="Saída 6 2 2 4 3 4" xfId="40081" xr:uid="{C170EA7E-B63A-42D7-B1E7-9FFAA44CE5C4}"/>
    <cellStyle name="Saída 6 2 2 4 3 5" xfId="40082" xr:uid="{BB1341D8-223B-443E-83F8-3ACBFFC05DB6}"/>
    <cellStyle name="Saída 6 2 2 4 4" xfId="40083" xr:uid="{D4AD0BF7-4AF7-4A79-A3E4-A482AE655000}"/>
    <cellStyle name="Saída 6 2 2 4 4 2" xfId="40084" xr:uid="{233064C1-C27D-421B-874F-7E055B02845A}"/>
    <cellStyle name="Saída 6 2 2 4 4 3" xfId="40085" xr:uid="{3E621A8A-D3AB-4E10-A58C-45C11A2AB852}"/>
    <cellStyle name="Saída 6 2 2 4 4 4" xfId="40086" xr:uid="{6F2BB2E6-A9C7-4004-B928-17150D55F4D6}"/>
    <cellStyle name="Saída 6 2 2 4 4 5" xfId="40087" xr:uid="{2FB3D4CD-7010-44C8-8D72-BE98FCF7006D}"/>
    <cellStyle name="Saída 6 2 2 4 5" xfId="40088" xr:uid="{B7675114-6CDF-40CA-80F0-B427D7C83588}"/>
    <cellStyle name="Saída 6 2 2 4 5 2" xfId="40089" xr:uid="{61244FF8-6B6C-497C-8EC4-62A18220EC05}"/>
    <cellStyle name="Saída 6 2 2 4 5 3" xfId="40090" xr:uid="{8D3F72AA-5426-47B8-A900-1D9EE5D15144}"/>
    <cellStyle name="Saída 6 2 2 4 5 4" xfId="40091" xr:uid="{52775543-7C48-410C-B930-D70950AF28B9}"/>
    <cellStyle name="Saída 6 2 2 4 5 5" xfId="40092" xr:uid="{BFD027E4-2BDF-41BA-ADDF-22451211F273}"/>
    <cellStyle name="Saída 6 2 2 4 6" xfId="40093" xr:uid="{DC712FC0-71AC-4314-9F62-F682621FDA87}"/>
    <cellStyle name="Saída 6 2 2 4 6 2" xfId="40094" xr:uid="{98949E26-00AB-45BD-9438-8F328F8C5B74}"/>
    <cellStyle name="Saída 6 2 2 4 6 3" xfId="40095" xr:uid="{F791CCC0-8EEC-4397-8F60-14526695ED94}"/>
    <cellStyle name="Saída 6 2 2 4 6 4" xfId="40096" xr:uid="{41E67323-9083-4126-A4A9-885A94135A3A}"/>
    <cellStyle name="Saída 6 2 2 4 6 5" xfId="40097" xr:uid="{E8DF8075-730F-46ED-AACD-BDBB5FEB1F34}"/>
    <cellStyle name="Saída 6 2 2 4 7" xfId="40098" xr:uid="{2D05E233-11F5-4A48-886D-C32A60A1175C}"/>
    <cellStyle name="Saída 6 2 2 4 8" xfId="40099" xr:uid="{4B937765-FA4C-4621-9AB5-D9A398D68FB3}"/>
    <cellStyle name="Saída 6 2 2 4 9" xfId="40100" xr:uid="{9F67B6F7-3CBE-42D8-893A-8EC7D687C43C}"/>
    <cellStyle name="Saída 6 2 2 5" xfId="40101" xr:uid="{CF246F6B-5E02-4CBA-8C32-9E1CAED56DAC}"/>
    <cellStyle name="Saída 6 2 2 5 10" xfId="40102" xr:uid="{BBF1F2FB-8113-4ED8-9263-8B0521A6F52D}"/>
    <cellStyle name="Saída 6 2 2 5 11" xfId="40103" xr:uid="{7ACDBFA6-8699-470A-AFAC-5E5B2B22EE60}"/>
    <cellStyle name="Saída 6 2 2 5 2" xfId="40104" xr:uid="{2A7CC254-C9CA-428B-821F-331B245E4F4F}"/>
    <cellStyle name="Saída 6 2 2 5 2 2" xfId="40105" xr:uid="{F2CAC5FC-0033-48A1-A4EC-C2966D585C2E}"/>
    <cellStyle name="Saída 6 2 2 5 2 3" xfId="40106" xr:uid="{91FB1AAF-DFD5-4A44-B9FF-51844970CFE4}"/>
    <cellStyle name="Saída 6 2 2 5 2 4" xfId="40107" xr:uid="{837978FD-AAE9-4A3A-B2C1-884C85DE0522}"/>
    <cellStyle name="Saída 6 2 2 5 2 5" xfId="40108" xr:uid="{418C321F-C719-4C2A-BC7C-9AEB9DCEBD31}"/>
    <cellStyle name="Saída 6 2 2 5 3" xfId="40109" xr:uid="{2AE5A631-EF54-440F-B5E4-5ACC9EA0F202}"/>
    <cellStyle name="Saída 6 2 2 5 3 2" xfId="40110" xr:uid="{AAA9AA9A-2720-40EC-BCD4-AE0012000B96}"/>
    <cellStyle name="Saída 6 2 2 5 3 3" xfId="40111" xr:uid="{80D05C32-146A-4CE0-AFB3-C3DAC3D75D0A}"/>
    <cellStyle name="Saída 6 2 2 5 3 4" xfId="40112" xr:uid="{5BC4DAD3-0085-4F2D-BE11-FBCFC92C58F7}"/>
    <cellStyle name="Saída 6 2 2 5 3 5" xfId="40113" xr:uid="{F4AAD2EE-73EC-4652-8D9D-456283CD04D9}"/>
    <cellStyle name="Saída 6 2 2 5 4" xfId="40114" xr:uid="{3FDF2294-BBDC-4944-BD47-0D2D9B1CCF5C}"/>
    <cellStyle name="Saída 6 2 2 5 4 2" xfId="40115" xr:uid="{1D3B9F82-9CFF-41FC-8C95-3F2B5FD45532}"/>
    <cellStyle name="Saída 6 2 2 5 4 3" xfId="40116" xr:uid="{626414F5-8423-425F-89BC-9380E82163A7}"/>
    <cellStyle name="Saída 6 2 2 5 4 4" xfId="40117" xr:uid="{57F78913-25EB-443E-A754-0ACB8C584FC0}"/>
    <cellStyle name="Saída 6 2 2 5 4 5" xfId="40118" xr:uid="{3543A72C-AA78-48A8-BC8A-C252C4898849}"/>
    <cellStyle name="Saída 6 2 2 5 5" xfId="40119" xr:uid="{4B798E2C-CC49-4C7B-BE76-E58B589C61D9}"/>
    <cellStyle name="Saída 6 2 2 5 5 2" xfId="40120" xr:uid="{B05156D7-E4C2-4BC8-9648-AC6DCD326EC3}"/>
    <cellStyle name="Saída 6 2 2 5 5 3" xfId="40121" xr:uid="{102E0A17-A008-42B8-8947-1A0966A8FD56}"/>
    <cellStyle name="Saída 6 2 2 5 5 4" xfId="40122" xr:uid="{E7B2E339-20CB-4C7D-9A27-D4078949EB7E}"/>
    <cellStyle name="Saída 6 2 2 5 5 5" xfId="40123" xr:uid="{0BDDB654-3296-44FB-88C6-8759EF190FEC}"/>
    <cellStyle name="Saída 6 2 2 5 6" xfId="40124" xr:uid="{019C77BB-B072-4352-92BC-6B6EF6C6525C}"/>
    <cellStyle name="Saída 6 2 2 5 6 2" xfId="40125" xr:uid="{9D14910F-FA22-45DA-AE00-2B5AE04C8A14}"/>
    <cellStyle name="Saída 6 2 2 5 6 3" xfId="40126" xr:uid="{ADAA0A77-E13B-4C28-A860-2FE3B548B6B4}"/>
    <cellStyle name="Saída 6 2 2 5 6 4" xfId="40127" xr:uid="{0E6FB262-92EE-41EC-82F1-0D510B04349C}"/>
    <cellStyle name="Saída 6 2 2 5 6 5" xfId="40128" xr:uid="{F20FA08F-3215-47FD-A89A-CC9B727DBC42}"/>
    <cellStyle name="Saída 6 2 2 5 7" xfId="40129" xr:uid="{B6CE03DC-A4EF-4723-9CA7-68B30435EA70}"/>
    <cellStyle name="Saída 6 2 2 5 8" xfId="40130" xr:uid="{2FE049E1-7331-48C7-B214-1989FCC41A3B}"/>
    <cellStyle name="Saída 6 2 2 5 9" xfId="40131" xr:uid="{0CFA4BEC-C078-4917-BD31-9FD354F34545}"/>
    <cellStyle name="Saída 6 2 2 6" xfId="40132" xr:uid="{D933C8D6-F110-465F-8665-3C27709F4C2E}"/>
    <cellStyle name="Saída 6 2 2 6 2" xfId="40133" xr:uid="{82F11BE3-F869-4747-9029-92E5BCF84BE0}"/>
    <cellStyle name="Saída 6 2 2 6 3" xfId="40134" xr:uid="{C96B6171-C99D-4659-B0E9-ED697F884C18}"/>
    <cellStyle name="Saída 6 2 2 6 4" xfId="40135" xr:uid="{AB26479A-DD2B-48DE-AC94-16C90D2D70B6}"/>
    <cellStyle name="Saída 6 2 2 6 5" xfId="40136" xr:uid="{4D454712-C8E7-4C21-9975-D5CAC780B5D6}"/>
    <cellStyle name="Saída 6 2 2 7" xfId="40137" xr:uid="{8694CE0A-8F30-425C-B3B6-B521165965DE}"/>
    <cellStyle name="Saída 6 2 2 7 2" xfId="40138" xr:uid="{A7F5E682-DC72-4079-A80E-E749ED2CA4D0}"/>
    <cellStyle name="Saída 6 2 2 7 3" xfId="40139" xr:uid="{993889D5-1059-46C3-997C-F0B9582922F3}"/>
    <cellStyle name="Saída 6 2 2 7 4" xfId="40140" xr:uid="{3D0CBDC6-5AC6-45FD-B30A-C7C69697AAF8}"/>
    <cellStyle name="Saída 6 2 2 7 5" xfId="40141" xr:uid="{061933A9-E5EC-4274-B7C6-6C82D288A33D}"/>
    <cellStyle name="Saída 6 2 2 8" xfId="40142" xr:uid="{5F2F15D9-FAFA-4247-AF9D-1F5866066C66}"/>
    <cellStyle name="Saída 6 2 2 8 2" xfId="40143" xr:uid="{FAEF8A6F-7FDC-4A6A-9A12-08BF2D7DAB52}"/>
    <cellStyle name="Saída 6 2 2 8 3" xfId="40144" xr:uid="{19767793-827A-4D85-80FF-1B87628910B3}"/>
    <cellStyle name="Saída 6 2 2 8 4" xfId="40145" xr:uid="{F05F269A-6F14-46FB-AA9B-545F2FE2B5D1}"/>
    <cellStyle name="Saída 6 2 2 8 5" xfId="40146" xr:uid="{8866E5B7-77FA-4C88-BD90-C16E6F3ABBD9}"/>
    <cellStyle name="Saída 6 2 2 9" xfId="40147" xr:uid="{A24F9377-8FE1-4332-99E7-75B36A7FB240}"/>
    <cellStyle name="Saída 6 2 2 9 2" xfId="40148" xr:uid="{D8AE5A04-32CB-457F-9008-EF5558BE3BAC}"/>
    <cellStyle name="Saída 6 2 2 9 3" xfId="40149" xr:uid="{F1C6D923-F014-42BE-A137-1A90A9DE050D}"/>
    <cellStyle name="Saída 6 2 2 9 4" xfId="40150" xr:uid="{E4385DD9-1202-4797-A046-B4B2F29FBC49}"/>
    <cellStyle name="Saída 6 2 2 9 5" xfId="40151" xr:uid="{F4EF53B0-C10D-414F-A5B5-D45B1CFF8FF3}"/>
    <cellStyle name="Saída 6 2 3" xfId="995" xr:uid="{BF0C3C66-90E2-40A9-B297-70BBA92ED2B5}"/>
    <cellStyle name="Saída 6 2 3 10" xfId="40152" xr:uid="{40654CBD-0875-46B3-9B8B-74030A6857A4}"/>
    <cellStyle name="Saída 6 2 3 11" xfId="40153" xr:uid="{0361B594-55BF-4E69-8D5C-E2B2311DE4DF}"/>
    <cellStyle name="Saída 6 2 3 12" xfId="40154" xr:uid="{D8470B18-996C-45BE-BB45-F88CDAF18547}"/>
    <cellStyle name="Saída 6 2 3 13" xfId="40155" xr:uid="{44042B13-856B-454B-AE89-C272DB2549A4}"/>
    <cellStyle name="Saída 6 2 3 14" xfId="40156" xr:uid="{75648A69-70D3-4AAD-A750-A0E7B123AD31}"/>
    <cellStyle name="Saída 6 2 3 15" xfId="40157" xr:uid="{E2B3B51C-B245-4ACB-BDA1-3698D6B4B5C9}"/>
    <cellStyle name="Saída 6 2 3 2" xfId="40158" xr:uid="{F5B53F8E-A22B-49F6-AE75-26326A6BC82F}"/>
    <cellStyle name="Saída 6 2 3 2 10" xfId="40159" xr:uid="{5558E94D-A8CD-4B39-A23B-75D46C33C903}"/>
    <cellStyle name="Saída 6 2 3 2 11" xfId="40160" xr:uid="{38D17D6A-49A2-468F-9BF7-8AB3321F3ABC}"/>
    <cellStyle name="Saída 6 2 3 2 2" xfId="40161" xr:uid="{E0C8C1AE-9727-45AF-814F-ADF1555B98D5}"/>
    <cellStyle name="Saída 6 2 3 2 2 2" xfId="40162" xr:uid="{EEEF4A99-B2DF-47FB-AFAD-D14642EF98C5}"/>
    <cellStyle name="Saída 6 2 3 2 2 3" xfId="40163" xr:uid="{BE3FEF8D-E559-491D-9FB3-D3144C3F3249}"/>
    <cellStyle name="Saída 6 2 3 2 2 4" xfId="40164" xr:uid="{3B06C0FA-A86F-4507-822C-1EBC7A29C5DF}"/>
    <cellStyle name="Saída 6 2 3 2 2 5" xfId="40165" xr:uid="{6A6C4A36-7ED0-486E-857D-FBFA716D9B1C}"/>
    <cellStyle name="Saída 6 2 3 2 3" xfId="40166" xr:uid="{527B45C1-1A19-4881-9E0B-C1A609566ACD}"/>
    <cellStyle name="Saída 6 2 3 2 3 2" xfId="40167" xr:uid="{4EB78104-02C6-4941-B886-D1E4BADD01A5}"/>
    <cellStyle name="Saída 6 2 3 2 3 3" xfId="40168" xr:uid="{05FC4B45-6BBA-403F-8771-5945C30D5FF7}"/>
    <cellStyle name="Saída 6 2 3 2 3 4" xfId="40169" xr:uid="{A15027BB-3F3A-4870-91FC-86F3A15E94B3}"/>
    <cellStyle name="Saída 6 2 3 2 3 5" xfId="40170" xr:uid="{210ADE4B-C8B2-4DFF-A2B2-9D524ECB315F}"/>
    <cellStyle name="Saída 6 2 3 2 4" xfId="40171" xr:uid="{AE1EEE85-C31E-4925-B04E-9EF770E69622}"/>
    <cellStyle name="Saída 6 2 3 2 4 2" xfId="40172" xr:uid="{7B802D7E-714B-428F-B848-9F7272192B35}"/>
    <cellStyle name="Saída 6 2 3 2 4 3" xfId="40173" xr:uid="{2C723E19-F5B7-4FB5-8603-96D14B727173}"/>
    <cellStyle name="Saída 6 2 3 2 4 4" xfId="40174" xr:uid="{3B9FCFB6-AB8A-4187-9019-6A3D0EA38B74}"/>
    <cellStyle name="Saída 6 2 3 2 4 5" xfId="40175" xr:uid="{4FB03177-6BF9-4250-AC5A-EA94157F83A0}"/>
    <cellStyle name="Saída 6 2 3 2 5" xfId="40176" xr:uid="{9774D8F2-6730-4267-B23D-58CC7AF6DC9A}"/>
    <cellStyle name="Saída 6 2 3 2 5 2" xfId="40177" xr:uid="{4A212B7A-AFBB-4EC5-9CDD-737391C83BB2}"/>
    <cellStyle name="Saída 6 2 3 2 5 3" xfId="40178" xr:uid="{0F56C0B4-6E68-44D7-A4C9-491DC8CB1382}"/>
    <cellStyle name="Saída 6 2 3 2 5 4" xfId="40179" xr:uid="{00A5768C-021E-44EA-B8C3-A7C3A2C869CF}"/>
    <cellStyle name="Saída 6 2 3 2 5 5" xfId="40180" xr:uid="{22E6EC1E-2ADF-484C-993F-7F4E19C26EDF}"/>
    <cellStyle name="Saída 6 2 3 2 6" xfId="40181" xr:uid="{A56B32E7-E397-446E-BFDB-20E16613F87C}"/>
    <cellStyle name="Saída 6 2 3 2 6 2" xfId="40182" xr:uid="{BA42A439-5E3F-4FA7-8645-3FFEB30AA885}"/>
    <cellStyle name="Saída 6 2 3 2 6 3" xfId="40183" xr:uid="{19E944F3-2B16-4CBC-A481-6988471FDD9F}"/>
    <cellStyle name="Saída 6 2 3 2 6 4" xfId="40184" xr:uid="{C1AA2B94-64A4-4FBC-A1A8-B09CBB2F4F4D}"/>
    <cellStyle name="Saída 6 2 3 2 6 5" xfId="40185" xr:uid="{0811DD72-4D52-43F6-9C4E-9C3170AB16C6}"/>
    <cellStyle name="Saída 6 2 3 2 7" xfId="40186" xr:uid="{9DF47B0F-9994-4141-AAB9-4B608396500D}"/>
    <cellStyle name="Saída 6 2 3 2 8" xfId="40187" xr:uid="{089B7784-C47C-4B33-B325-D452A071D9FD}"/>
    <cellStyle name="Saída 6 2 3 2 9" xfId="40188" xr:uid="{A5F56770-20A6-4486-A63B-E920F8981381}"/>
    <cellStyle name="Saída 6 2 3 3" xfId="40189" xr:uid="{DD56BD95-44BD-4081-B5BB-295E9ADF913D}"/>
    <cellStyle name="Saída 6 2 3 3 10" xfId="40190" xr:uid="{380A5451-5EEE-498D-8209-55946516F32F}"/>
    <cellStyle name="Saída 6 2 3 3 11" xfId="40191" xr:uid="{FC9E88FD-7CCB-4B69-84B2-EFE65CFFDAD4}"/>
    <cellStyle name="Saída 6 2 3 3 2" xfId="40192" xr:uid="{16B6F8E4-CBCE-410D-B6BF-50493AE23859}"/>
    <cellStyle name="Saída 6 2 3 3 2 2" xfId="40193" xr:uid="{439DBB39-0D80-4993-B33F-6604F42EC982}"/>
    <cellStyle name="Saída 6 2 3 3 2 3" xfId="40194" xr:uid="{AF70589D-8450-48D6-B5C1-8AEDF802F1B8}"/>
    <cellStyle name="Saída 6 2 3 3 2 4" xfId="40195" xr:uid="{F68A8F4A-259C-46BA-9FC2-2B445713E3C1}"/>
    <cellStyle name="Saída 6 2 3 3 2 5" xfId="40196" xr:uid="{2F127320-5E82-414E-97E2-CF4AD665FADE}"/>
    <cellStyle name="Saída 6 2 3 3 3" xfId="40197" xr:uid="{FCE0A98C-81EF-4CF2-AEEC-B6208A592EA1}"/>
    <cellStyle name="Saída 6 2 3 3 3 2" xfId="40198" xr:uid="{90C8856A-F151-4013-B656-BB078B36622E}"/>
    <cellStyle name="Saída 6 2 3 3 3 3" xfId="40199" xr:uid="{C1F12E93-BB12-4002-A7B4-1E8A8E74655A}"/>
    <cellStyle name="Saída 6 2 3 3 3 4" xfId="40200" xr:uid="{D8CE45B0-3DFB-47BE-A1D7-520B5B22CE21}"/>
    <cellStyle name="Saída 6 2 3 3 3 5" xfId="40201" xr:uid="{8F990602-AE85-45AE-A2C1-17CDD8EDDA78}"/>
    <cellStyle name="Saída 6 2 3 3 4" xfId="40202" xr:uid="{1D6C8B6B-291E-4D27-A2C5-4544D5911540}"/>
    <cellStyle name="Saída 6 2 3 3 4 2" xfId="40203" xr:uid="{E748F36F-0D35-409E-93AA-1E4904E3D003}"/>
    <cellStyle name="Saída 6 2 3 3 4 3" xfId="40204" xr:uid="{119791C2-ACF7-4430-9F05-B534A2DE713F}"/>
    <cellStyle name="Saída 6 2 3 3 4 4" xfId="40205" xr:uid="{3FFFF50F-FD8C-4200-960D-FEBDD6F5BD60}"/>
    <cellStyle name="Saída 6 2 3 3 4 5" xfId="40206" xr:uid="{DBBEAD90-AAB4-4B68-A348-E6D0FF24A2CD}"/>
    <cellStyle name="Saída 6 2 3 3 5" xfId="40207" xr:uid="{317F06E3-6EFA-4372-AFD7-0D67BA1138E7}"/>
    <cellStyle name="Saída 6 2 3 3 5 2" xfId="40208" xr:uid="{0897C6DC-559B-4F5D-B86E-C395A7A3BBB2}"/>
    <cellStyle name="Saída 6 2 3 3 5 3" xfId="40209" xr:uid="{E151F9DF-B30F-4587-8D4C-79A3A03A87EF}"/>
    <cellStyle name="Saída 6 2 3 3 5 4" xfId="40210" xr:uid="{77E35DEF-DF40-4699-B8C4-8B1DE3065AC3}"/>
    <cellStyle name="Saída 6 2 3 3 5 5" xfId="40211" xr:uid="{F1400907-F9B9-4FCD-B5A6-FC5F7312768A}"/>
    <cellStyle name="Saída 6 2 3 3 6" xfId="40212" xr:uid="{69A63AAA-B0F3-4D3C-9BB3-D393FD8CC6B3}"/>
    <cellStyle name="Saída 6 2 3 3 6 2" xfId="40213" xr:uid="{2432BEDB-50A3-4E35-9291-945852D0E5A8}"/>
    <cellStyle name="Saída 6 2 3 3 6 3" xfId="40214" xr:uid="{87AF66DF-1D47-4EE3-B573-9D05495E6F25}"/>
    <cellStyle name="Saída 6 2 3 3 6 4" xfId="40215" xr:uid="{05EEF575-2D64-45A8-B6E3-2E3859C6D652}"/>
    <cellStyle name="Saída 6 2 3 3 6 5" xfId="40216" xr:uid="{C37D7A28-B4B7-433F-91FF-D9D20E02D411}"/>
    <cellStyle name="Saída 6 2 3 3 7" xfId="40217" xr:uid="{51D438F3-B9BA-4B06-B2C2-B04C02B103F5}"/>
    <cellStyle name="Saída 6 2 3 3 8" xfId="40218" xr:uid="{C062C643-5880-4D87-B451-8223DC47E9AD}"/>
    <cellStyle name="Saída 6 2 3 3 9" xfId="40219" xr:uid="{BE226040-8388-4967-A159-52EEEA2B085F}"/>
    <cellStyle name="Saída 6 2 3 4" xfId="40220" xr:uid="{21A364E0-6E2D-4581-AD3A-67576916BED9}"/>
    <cellStyle name="Saída 6 2 3 4 2" xfId="40221" xr:uid="{DDB9C3B5-CBE5-4912-A47A-4569146F2C2E}"/>
    <cellStyle name="Saída 6 2 3 4 3" xfId="40222" xr:uid="{82489F66-FDEA-494B-A139-D13117596C7B}"/>
    <cellStyle name="Saída 6 2 3 4 4" xfId="40223" xr:uid="{1C6D8C9D-2003-4308-9BCF-60E8DD588D98}"/>
    <cellStyle name="Saída 6 2 3 4 5" xfId="40224" xr:uid="{503F83CA-4C3E-4FD4-B877-58F98656B125}"/>
    <cellStyle name="Saída 6 2 3 5" xfId="40225" xr:uid="{27964A21-B74F-41A4-B08C-358F0308691C}"/>
    <cellStyle name="Saída 6 2 3 5 2" xfId="40226" xr:uid="{ED822793-8E0B-46CE-B8D3-41CB852920E2}"/>
    <cellStyle name="Saída 6 2 3 5 3" xfId="40227" xr:uid="{4C93A6B7-B544-4B68-98D2-73D6EE1B54CA}"/>
    <cellStyle name="Saída 6 2 3 5 4" xfId="40228" xr:uid="{79525C87-C862-4A19-B167-FE65907565F4}"/>
    <cellStyle name="Saída 6 2 3 5 5" xfId="40229" xr:uid="{FA8BD234-394A-4EF0-8F32-561B42A17746}"/>
    <cellStyle name="Saída 6 2 3 6" xfId="40230" xr:uid="{63EB0593-3724-4B22-B984-5F77905ACB91}"/>
    <cellStyle name="Saída 6 2 3 6 2" xfId="40231" xr:uid="{177FECAD-B732-4392-AA31-FF739C37B60D}"/>
    <cellStyle name="Saída 6 2 3 6 3" xfId="40232" xr:uid="{4D9EC736-825D-46D6-B73D-2F7DC2309695}"/>
    <cellStyle name="Saída 6 2 3 6 4" xfId="40233" xr:uid="{26896184-7184-4F26-AD1D-6BC3049EC06B}"/>
    <cellStyle name="Saída 6 2 3 6 5" xfId="40234" xr:uid="{39674DC3-71E8-40AB-82D5-D46ADC8B3A84}"/>
    <cellStyle name="Saída 6 2 3 7" xfId="40235" xr:uid="{52791509-0A62-4CDB-87B4-70B847B49832}"/>
    <cellStyle name="Saída 6 2 3 7 2" xfId="40236" xr:uid="{9FF43F12-6850-4E2E-B703-F0FA993325D1}"/>
    <cellStyle name="Saída 6 2 3 7 3" xfId="40237" xr:uid="{F1DB10D0-DE04-49B1-AEB6-C98BFDCD8DE2}"/>
    <cellStyle name="Saída 6 2 3 7 4" xfId="40238" xr:uid="{29FBAC98-EBDF-49F7-BD62-E56A32141E3D}"/>
    <cellStyle name="Saída 6 2 3 7 5" xfId="40239" xr:uid="{72A31E0B-4EDF-4C71-9D9A-F00D56B17C07}"/>
    <cellStyle name="Saída 6 2 3 8" xfId="40240" xr:uid="{297D5DAC-CAB3-4B8C-957A-E2BEA742C98D}"/>
    <cellStyle name="Saída 6 2 3 8 2" xfId="40241" xr:uid="{7EA337FE-CAD9-4F08-B053-F61871A5BFB9}"/>
    <cellStyle name="Saída 6 2 3 8 3" xfId="40242" xr:uid="{AD1D8434-B1AA-482F-AD97-4BD85CADB44C}"/>
    <cellStyle name="Saída 6 2 3 8 4" xfId="40243" xr:uid="{45847E5F-71BC-489F-99E0-EED4A7B6E9D7}"/>
    <cellStyle name="Saída 6 2 3 8 5" xfId="40244" xr:uid="{84C80BAA-E5FD-4327-8306-8DCA7A7A8F81}"/>
    <cellStyle name="Saída 6 2 3 9" xfId="40245" xr:uid="{A29FE13A-5485-45F1-8E86-5674651BACA1}"/>
    <cellStyle name="Saída 6 2 4" xfId="40246" xr:uid="{4C315940-1A3F-4C78-A486-22B9CF022606}"/>
    <cellStyle name="Saída 6 2 4 10" xfId="40247" xr:uid="{3C1CC99D-2568-4ED4-AF04-80F017BE68C4}"/>
    <cellStyle name="Saída 6 2 4 11" xfId="40248" xr:uid="{DD273FC3-A0BC-4245-B064-95F060362985}"/>
    <cellStyle name="Saída 6 2 4 2" xfId="40249" xr:uid="{EFE2FC4F-77C5-4E2F-8D63-2739F0C4F2F7}"/>
    <cellStyle name="Saída 6 2 4 2 2" xfId="40250" xr:uid="{615C7262-EDB5-427F-ADA6-04BFEA904415}"/>
    <cellStyle name="Saída 6 2 4 2 3" xfId="40251" xr:uid="{20451CE2-24D7-42D6-9A35-7E5286C68204}"/>
    <cellStyle name="Saída 6 2 4 2 4" xfId="40252" xr:uid="{C01F4240-F258-4718-A1E4-1E89506EBB56}"/>
    <cellStyle name="Saída 6 2 4 2 5" xfId="40253" xr:uid="{C66BFC0D-9DC9-4C98-BFCE-60EE81F8FE66}"/>
    <cellStyle name="Saída 6 2 4 3" xfId="40254" xr:uid="{E14A9351-AC8B-4D34-A811-C034430C3F25}"/>
    <cellStyle name="Saída 6 2 4 3 2" xfId="40255" xr:uid="{5D3BFE83-B736-41C9-8A78-DA7D143D7300}"/>
    <cellStyle name="Saída 6 2 4 3 3" xfId="40256" xr:uid="{1314A74C-8FF4-40F8-9950-55E835F70FB5}"/>
    <cellStyle name="Saída 6 2 4 3 4" xfId="40257" xr:uid="{0DC80553-E1B6-47FE-8934-2CB5DE3BD3EC}"/>
    <cellStyle name="Saída 6 2 4 3 5" xfId="40258" xr:uid="{1A4B8A62-9DEE-4DD9-A1E5-2C10CCB196D2}"/>
    <cellStyle name="Saída 6 2 4 4" xfId="40259" xr:uid="{A32BDBD6-B1E6-4FD4-ADA7-10C5B3BAA8FC}"/>
    <cellStyle name="Saída 6 2 4 4 2" xfId="40260" xr:uid="{09AFEC29-ECE4-4118-92C1-692DD0282FC5}"/>
    <cellStyle name="Saída 6 2 4 4 3" xfId="40261" xr:uid="{2E3FC105-5A3D-4ABC-8708-FC01F76DF861}"/>
    <cellStyle name="Saída 6 2 4 4 4" xfId="40262" xr:uid="{C44ED96E-DFAC-4D89-85CA-12AC7705FD9E}"/>
    <cellStyle name="Saída 6 2 4 4 5" xfId="40263" xr:uid="{5C060E89-DB65-4333-A91F-F0E82C8AB7D9}"/>
    <cellStyle name="Saída 6 2 4 5" xfId="40264" xr:uid="{4CAA5654-38E6-4328-AA99-8FDB7A678362}"/>
    <cellStyle name="Saída 6 2 4 5 2" xfId="40265" xr:uid="{E2A9C4A7-6E72-4276-98FA-7E22C412076A}"/>
    <cellStyle name="Saída 6 2 4 5 3" xfId="40266" xr:uid="{7CE4794A-67FC-4C20-BD69-7A601A67C239}"/>
    <cellStyle name="Saída 6 2 4 5 4" xfId="40267" xr:uid="{0BCD601E-1093-43B6-A2E8-B4244E7C44C7}"/>
    <cellStyle name="Saída 6 2 4 5 5" xfId="40268" xr:uid="{1CA27AC8-217A-49FE-862F-0DA240BCD088}"/>
    <cellStyle name="Saída 6 2 4 6" xfId="40269" xr:uid="{1004E504-5D50-476A-ACBA-4E5622F9E9A0}"/>
    <cellStyle name="Saída 6 2 4 6 2" xfId="40270" xr:uid="{234F0326-AD85-4A30-B87B-881E6213FCCD}"/>
    <cellStyle name="Saída 6 2 4 6 3" xfId="40271" xr:uid="{2F8B22AC-02D8-4F4E-9BBB-6A6B45FD6682}"/>
    <cellStyle name="Saída 6 2 4 6 4" xfId="40272" xr:uid="{BFDDDE4B-D880-4AD3-9469-2D6ECC0EB2B9}"/>
    <cellStyle name="Saída 6 2 4 6 5" xfId="40273" xr:uid="{15C47C32-E875-4A80-80E7-B606B1E79E23}"/>
    <cellStyle name="Saída 6 2 4 7" xfId="40274" xr:uid="{3F347398-9514-4C12-8DFD-09209D661183}"/>
    <cellStyle name="Saída 6 2 4 8" xfId="40275" xr:uid="{9D6B8AB3-0BAB-4F8C-9F4D-BE719D02DAF7}"/>
    <cellStyle name="Saída 6 2 4 9" xfId="40276" xr:uid="{67FF3CA3-ED89-4F25-AA99-DAA858ABEFD1}"/>
    <cellStyle name="Saída 6 2 5" xfId="40277" xr:uid="{7E6BEC20-FC3E-4533-9ED4-FB413440684B}"/>
    <cellStyle name="Saída 6 2 5 10" xfId="40278" xr:uid="{5C8E9808-FDB0-464D-AA25-92382176631C}"/>
    <cellStyle name="Saída 6 2 5 11" xfId="40279" xr:uid="{8F4555DA-57AF-4C9E-A8E3-21C6914DBEE7}"/>
    <cellStyle name="Saída 6 2 5 2" xfId="40280" xr:uid="{D1946515-D97D-436D-AC85-8665510D2034}"/>
    <cellStyle name="Saída 6 2 5 2 2" xfId="40281" xr:uid="{0754B840-EC86-47E7-AE76-BCE8E203301E}"/>
    <cellStyle name="Saída 6 2 5 2 3" xfId="40282" xr:uid="{53F0A29C-7941-48AD-8A36-31CA53CD0B0F}"/>
    <cellStyle name="Saída 6 2 5 2 4" xfId="40283" xr:uid="{94DDFC42-B4DE-4753-BD03-E47E88EDE080}"/>
    <cellStyle name="Saída 6 2 5 2 5" xfId="40284" xr:uid="{4F3C5271-2082-469A-B2ED-1E56EEED3F6D}"/>
    <cellStyle name="Saída 6 2 5 3" xfId="40285" xr:uid="{3356B450-4273-4C11-B103-9CA27D9B4E6B}"/>
    <cellStyle name="Saída 6 2 5 3 2" xfId="40286" xr:uid="{1D9CE311-52C0-47F3-B4B7-AD87216D66D7}"/>
    <cellStyle name="Saída 6 2 5 3 3" xfId="40287" xr:uid="{DF54D871-49C0-4180-8792-075616C9E20A}"/>
    <cellStyle name="Saída 6 2 5 3 4" xfId="40288" xr:uid="{7B37E985-1BCC-4CF6-899A-FBB73422DAE4}"/>
    <cellStyle name="Saída 6 2 5 3 5" xfId="40289" xr:uid="{A2837763-8AB1-45AD-8A9C-0CD68A915B10}"/>
    <cellStyle name="Saída 6 2 5 4" xfId="40290" xr:uid="{28AF4417-0EEC-4D90-B178-647EFF90C6BF}"/>
    <cellStyle name="Saída 6 2 5 4 2" xfId="40291" xr:uid="{A6C1BF25-2A82-4109-9E12-F56B2A98F12E}"/>
    <cellStyle name="Saída 6 2 5 4 3" xfId="40292" xr:uid="{C16B01CE-D2BB-4CCB-822A-55DE640970A0}"/>
    <cellStyle name="Saída 6 2 5 4 4" xfId="40293" xr:uid="{BE4D11A4-F984-46E5-904F-E7915E9E2691}"/>
    <cellStyle name="Saída 6 2 5 4 5" xfId="40294" xr:uid="{399C346A-56A6-49EA-BF84-1A3D5C7C8A9C}"/>
    <cellStyle name="Saída 6 2 5 5" xfId="40295" xr:uid="{8B7B3F59-6825-4978-81D1-78B60391FDCE}"/>
    <cellStyle name="Saída 6 2 5 5 2" xfId="40296" xr:uid="{0B5C6ADE-FC85-4CE2-99A8-BEB5EB87318A}"/>
    <cellStyle name="Saída 6 2 5 5 3" xfId="40297" xr:uid="{E49A8981-B452-434B-8FD3-FDB23D47F4D1}"/>
    <cellStyle name="Saída 6 2 5 5 4" xfId="40298" xr:uid="{02B12176-82BA-40E4-9D97-57B24BF512EF}"/>
    <cellStyle name="Saída 6 2 5 5 5" xfId="40299" xr:uid="{FCD19F20-F7C9-4C71-AF28-00916D3894C7}"/>
    <cellStyle name="Saída 6 2 5 6" xfId="40300" xr:uid="{22CB8437-5A15-49A6-AE0E-A0818BE6D9F8}"/>
    <cellStyle name="Saída 6 2 5 6 2" xfId="40301" xr:uid="{57D49FA9-3845-44E1-A7BC-3C3C848A510F}"/>
    <cellStyle name="Saída 6 2 5 6 3" xfId="40302" xr:uid="{887113A9-D29F-4745-AA3A-A61C1E8A6821}"/>
    <cellStyle name="Saída 6 2 5 6 4" xfId="40303" xr:uid="{E4DA806D-63B1-4ABA-945D-387E5462FBB9}"/>
    <cellStyle name="Saída 6 2 5 6 5" xfId="40304" xr:uid="{7B967FEF-B251-4960-95A7-A6F2DDF00CCD}"/>
    <cellStyle name="Saída 6 2 5 7" xfId="40305" xr:uid="{900E271F-8539-4C28-AFE3-BAFC6911CB94}"/>
    <cellStyle name="Saída 6 2 5 8" xfId="40306" xr:uid="{E5ED3592-E91D-429C-8EF1-84E848CDCCFD}"/>
    <cellStyle name="Saída 6 2 5 9" xfId="40307" xr:uid="{B0295215-90CA-402B-BC5E-617C85C5DC50}"/>
    <cellStyle name="Saída 6 2 6" xfId="40308" xr:uid="{FA08090E-5426-41A6-B515-B4E60DE8DC4A}"/>
    <cellStyle name="Saída 6 2 6 10" xfId="40309" xr:uid="{A67A68CE-7F89-43DB-B780-DB7C6934EFB4}"/>
    <cellStyle name="Saída 6 2 6 11" xfId="40310" xr:uid="{A2044348-91FA-4D50-B7B1-6938A25A3676}"/>
    <cellStyle name="Saída 6 2 6 2" xfId="40311" xr:uid="{F18C01DA-B4DB-4D74-9E34-359092A6C613}"/>
    <cellStyle name="Saída 6 2 6 2 2" xfId="40312" xr:uid="{D662A286-994A-44B3-BCDE-9737B92DDD43}"/>
    <cellStyle name="Saída 6 2 6 2 3" xfId="40313" xr:uid="{67EAC7A9-EB69-4D5E-B911-097460292ADD}"/>
    <cellStyle name="Saída 6 2 6 2 4" xfId="40314" xr:uid="{CC0146A2-1B8C-4669-9204-09B022313108}"/>
    <cellStyle name="Saída 6 2 6 2 5" xfId="40315" xr:uid="{4B8AEFF2-69AA-499F-885F-82F1E2A9AE09}"/>
    <cellStyle name="Saída 6 2 6 3" xfId="40316" xr:uid="{BBD391B1-D5C6-4002-B363-D32ECEB66DD1}"/>
    <cellStyle name="Saída 6 2 6 3 2" xfId="40317" xr:uid="{B4D89AD0-8D14-48E5-9CED-D34916ADE1AE}"/>
    <cellStyle name="Saída 6 2 6 3 3" xfId="40318" xr:uid="{1BB8A792-8801-44A2-ACC7-290BC9CAD3B4}"/>
    <cellStyle name="Saída 6 2 6 3 4" xfId="40319" xr:uid="{4393AC7C-EF57-49CB-99D9-9BCC58E24961}"/>
    <cellStyle name="Saída 6 2 6 3 5" xfId="40320" xr:uid="{58380382-E9BB-4F08-95E7-5FAACD990A0C}"/>
    <cellStyle name="Saída 6 2 6 4" xfId="40321" xr:uid="{767539D5-C109-4EAB-BB40-15DE708E6E08}"/>
    <cellStyle name="Saída 6 2 6 4 2" xfId="40322" xr:uid="{EB7893A6-2674-4B4A-9B98-33668CAFF537}"/>
    <cellStyle name="Saída 6 2 6 4 3" xfId="40323" xr:uid="{C7065874-DFEF-4AF5-9EC3-3E20B63E5F02}"/>
    <cellStyle name="Saída 6 2 6 4 4" xfId="40324" xr:uid="{CFDB80CC-B712-4546-AEBD-AAE7DF16A974}"/>
    <cellStyle name="Saída 6 2 6 4 5" xfId="40325" xr:uid="{4C37DCB0-BC54-4194-A673-DDF576252B0A}"/>
    <cellStyle name="Saída 6 2 6 5" xfId="40326" xr:uid="{FD2CA06A-0E6A-4969-9356-7E5C94700FFD}"/>
    <cellStyle name="Saída 6 2 6 5 2" xfId="40327" xr:uid="{06835849-B31B-4A22-8CBF-A3E29F30875F}"/>
    <cellStyle name="Saída 6 2 6 5 3" xfId="40328" xr:uid="{F477BE59-748C-4019-8C8F-62989479175D}"/>
    <cellStyle name="Saída 6 2 6 5 4" xfId="40329" xr:uid="{DBE3D988-FE7C-4E35-880E-4CB195A9E8BA}"/>
    <cellStyle name="Saída 6 2 6 5 5" xfId="40330" xr:uid="{16F365C2-B4AF-468B-BEEC-CA740A9139AE}"/>
    <cellStyle name="Saída 6 2 6 6" xfId="40331" xr:uid="{E80E8339-B051-47C7-B765-600B18D12B48}"/>
    <cellStyle name="Saída 6 2 6 6 2" xfId="40332" xr:uid="{FD4B8D7F-688F-4E57-B470-102A9F0B6A81}"/>
    <cellStyle name="Saída 6 2 6 6 3" xfId="40333" xr:uid="{202B6617-E6F8-46BE-B499-9365A1474B2A}"/>
    <cellStyle name="Saída 6 2 6 6 4" xfId="40334" xr:uid="{DB88AA4F-5CA2-437E-BC55-CE229B0135D2}"/>
    <cellStyle name="Saída 6 2 6 6 5" xfId="40335" xr:uid="{10D22C4C-89CF-412D-9E5C-27501093AD1D}"/>
    <cellStyle name="Saída 6 2 6 7" xfId="40336" xr:uid="{1FE3D7E5-C9D5-4149-AAF6-027842E14BF6}"/>
    <cellStyle name="Saída 6 2 6 8" xfId="40337" xr:uid="{92C55C8A-0F6F-41CD-B4AC-BB8E80F82569}"/>
    <cellStyle name="Saída 6 2 6 9" xfId="40338" xr:uid="{CA25600A-D6E0-42A0-83D7-DD9DCEC02A41}"/>
    <cellStyle name="Saída 6 2 7" xfId="40339" xr:uid="{8D25253B-361D-4ACA-AD5F-6DEE41EC78F7}"/>
    <cellStyle name="Saída 6 2 7 2" xfId="40340" xr:uid="{FC932AA2-AD1F-40B6-A86E-3BCBB1AEAFFE}"/>
    <cellStyle name="Saída 6 2 7 3" xfId="40341" xr:uid="{2FE388C7-E6D5-42FC-A1CD-D27A7B15E9C2}"/>
    <cellStyle name="Saída 6 2 7 4" xfId="40342" xr:uid="{954EC74F-789C-4EA6-84A5-EFA36E5D017F}"/>
    <cellStyle name="Saída 6 2 7 5" xfId="40343" xr:uid="{62F4DF84-4F4C-4B74-BC24-093A10608983}"/>
    <cellStyle name="Saída 6 2 8" xfId="40344" xr:uid="{52DAFB7D-B8EB-4358-84AB-6A0288F3232A}"/>
    <cellStyle name="Saída 6 2 8 2" xfId="40345" xr:uid="{B32B16CD-2B36-463B-87E3-981626FFBD39}"/>
    <cellStyle name="Saída 6 2 8 3" xfId="40346" xr:uid="{86B7D9AC-CB39-4586-AF12-96B30AA92702}"/>
    <cellStyle name="Saída 6 2 8 4" xfId="40347" xr:uid="{EB8FC5C8-C993-4543-A81A-33167C0AD1AD}"/>
    <cellStyle name="Saída 6 2 8 5" xfId="40348" xr:uid="{18F240AE-400A-4594-BDFA-DBEC5D15FB69}"/>
    <cellStyle name="Saída 6 2 9" xfId="40349" xr:uid="{F12F9DF9-060D-4BBB-AB98-B56D7E486217}"/>
    <cellStyle name="Saída 6 2 9 2" xfId="40350" xr:uid="{20D6B87C-E603-44E1-A37D-19B5424E35AE}"/>
    <cellStyle name="Saída 6 2 9 3" xfId="40351" xr:uid="{851E397E-37F9-43B0-9ECF-8BCF24078384}"/>
    <cellStyle name="Saída 6 2 9 4" xfId="40352" xr:uid="{C771866F-40C7-47DE-A555-2D9285E70A9E}"/>
    <cellStyle name="Saída 6 2 9 5" xfId="40353" xr:uid="{CA65951F-6D06-4320-A181-2B2A0A571706}"/>
    <cellStyle name="Saída 6 3" xfId="794" xr:uid="{74EE0EE7-B6F3-4E67-8FD5-E447BB47CE5B}"/>
    <cellStyle name="Saída 6 3 10" xfId="40354" xr:uid="{E5F24C12-923D-4E2A-89B2-294A7DAF2616}"/>
    <cellStyle name="Saída 6 3 11" xfId="40355" xr:uid="{F18A93B6-518D-420B-9062-5D306A99A918}"/>
    <cellStyle name="Saída 6 3 12" xfId="40356" xr:uid="{0038B6A0-C120-4AC6-B247-D57501BC6976}"/>
    <cellStyle name="Saída 6 3 13" xfId="40357" xr:uid="{C0CB094D-1F50-41CA-8EBC-F391D2B2197B}"/>
    <cellStyle name="Saída 6 3 14" xfId="40358" xr:uid="{9F83744B-8673-484F-91BF-AFB0F39818B2}"/>
    <cellStyle name="Saída 6 3 15" xfId="40359" xr:uid="{BEA2AA13-D666-4E39-9C57-C5EB14A139E8}"/>
    <cellStyle name="Saída 6 3 2" xfId="1045" xr:uid="{E6651AC0-544F-4B56-B442-B0F2264309A3}"/>
    <cellStyle name="Saída 6 3 2 10" xfId="40360" xr:uid="{ED3F43C6-D922-44D4-B43D-BD781CE9C8E9}"/>
    <cellStyle name="Saída 6 3 2 11" xfId="40361" xr:uid="{1C6E97F1-F48E-4B2E-B3EA-025C37D9AD90}"/>
    <cellStyle name="Saída 6 3 2 12" xfId="40362" xr:uid="{605C009C-CECF-40A1-831C-6AC06BFA91E5}"/>
    <cellStyle name="Saída 6 3 2 13" xfId="40363" xr:uid="{360FCD73-9B4F-4E55-8F37-85219AE58FF0}"/>
    <cellStyle name="Saída 6 3 2 14" xfId="40364" xr:uid="{0FD2B39C-3DB5-4E4D-8D60-A633CA2FF0AA}"/>
    <cellStyle name="Saída 6 3 2 15" xfId="40365" xr:uid="{FCD68FE3-16FD-4633-B00F-06D25499008E}"/>
    <cellStyle name="Saída 6 3 2 2" xfId="40366" xr:uid="{B70ADFDA-0150-48ED-86A6-2340EBB63EC4}"/>
    <cellStyle name="Saída 6 3 2 2 10" xfId="40367" xr:uid="{B21E7D6A-0AEF-47B2-8334-F48606C1943C}"/>
    <cellStyle name="Saída 6 3 2 2 11" xfId="40368" xr:uid="{4EF78F49-FD24-483B-BFD5-8E36EAF3D105}"/>
    <cellStyle name="Saída 6 3 2 2 2" xfId="40369" xr:uid="{DDE41401-EABE-41A1-8D45-32900B17B7AF}"/>
    <cellStyle name="Saída 6 3 2 2 2 2" xfId="40370" xr:uid="{F8BDA6E0-3CD0-4341-B02B-404B69ECA6E8}"/>
    <cellStyle name="Saída 6 3 2 2 2 3" xfId="40371" xr:uid="{F8D97A60-5012-4CD7-9A65-319DF26E81E8}"/>
    <cellStyle name="Saída 6 3 2 2 2 4" xfId="40372" xr:uid="{355B8EE6-FB7C-4122-AF4C-E590379F0A64}"/>
    <cellStyle name="Saída 6 3 2 2 2 5" xfId="40373" xr:uid="{E9FDFED4-72A8-4C95-BC2A-1B5033300A3F}"/>
    <cellStyle name="Saída 6 3 2 2 3" xfId="40374" xr:uid="{153FCF75-5106-4725-8166-C11EBAA7430D}"/>
    <cellStyle name="Saída 6 3 2 2 3 2" xfId="40375" xr:uid="{CBBF1A05-B43C-426E-B4A1-11AD10664B4D}"/>
    <cellStyle name="Saída 6 3 2 2 3 3" xfId="40376" xr:uid="{D8C080AD-D4D8-4548-99FA-1B84A339AF6F}"/>
    <cellStyle name="Saída 6 3 2 2 3 4" xfId="40377" xr:uid="{B5C06FCB-7BCA-4DE0-8CF6-DF74E7F04174}"/>
    <cellStyle name="Saída 6 3 2 2 3 5" xfId="40378" xr:uid="{3FE1845D-6CED-4CE1-8875-03C496D2668D}"/>
    <cellStyle name="Saída 6 3 2 2 4" xfId="40379" xr:uid="{BE454F62-A7F7-4DBE-805D-16B63DF32B95}"/>
    <cellStyle name="Saída 6 3 2 2 4 2" xfId="40380" xr:uid="{D327D392-69DE-477E-B567-A9DE7F65A2E7}"/>
    <cellStyle name="Saída 6 3 2 2 4 3" xfId="40381" xr:uid="{87851166-0DDA-4D69-942A-54DE2466B4C8}"/>
    <cellStyle name="Saída 6 3 2 2 4 4" xfId="40382" xr:uid="{7CA016A8-E289-4B0E-9D19-697EB3EC18E4}"/>
    <cellStyle name="Saída 6 3 2 2 4 5" xfId="40383" xr:uid="{D4CE3316-B5D2-4616-AE47-B6924DB78CA2}"/>
    <cellStyle name="Saída 6 3 2 2 5" xfId="40384" xr:uid="{8F70DEE2-2831-4565-B106-29CC1A0275E2}"/>
    <cellStyle name="Saída 6 3 2 2 5 2" xfId="40385" xr:uid="{8DEC93E0-1079-4993-BAFA-710FB22510A4}"/>
    <cellStyle name="Saída 6 3 2 2 5 3" xfId="40386" xr:uid="{85ED6CD6-F180-40B4-A869-B0FBEB5195E9}"/>
    <cellStyle name="Saída 6 3 2 2 5 4" xfId="40387" xr:uid="{9EBFF184-EE2E-4FAB-B3F7-CECCF889685B}"/>
    <cellStyle name="Saída 6 3 2 2 5 5" xfId="40388" xr:uid="{63A58E6F-58E3-479E-8982-A9866AB6CD0D}"/>
    <cellStyle name="Saída 6 3 2 2 6" xfId="40389" xr:uid="{C54093B2-2774-4D77-B5F1-4FE769033898}"/>
    <cellStyle name="Saída 6 3 2 2 6 2" xfId="40390" xr:uid="{489D5A98-E08B-49FA-9296-931CB5DCC2E4}"/>
    <cellStyle name="Saída 6 3 2 2 6 3" xfId="40391" xr:uid="{184B5C2F-CF20-47E5-9EBD-D27426FFC8BF}"/>
    <cellStyle name="Saída 6 3 2 2 6 4" xfId="40392" xr:uid="{8D557AA7-BE0E-4C42-8D96-43110EE0C3F7}"/>
    <cellStyle name="Saída 6 3 2 2 6 5" xfId="40393" xr:uid="{9E850C0A-D188-46D2-9F81-E2BD001E6D48}"/>
    <cellStyle name="Saída 6 3 2 2 7" xfId="40394" xr:uid="{508EE7C2-1381-486D-BFD6-B306B1427B24}"/>
    <cellStyle name="Saída 6 3 2 2 8" xfId="40395" xr:uid="{73D568F7-D28D-4921-BF09-5AF4E9BD86F5}"/>
    <cellStyle name="Saída 6 3 2 2 9" xfId="40396" xr:uid="{66610AAF-508D-49E2-9C9E-1423F7F9C11D}"/>
    <cellStyle name="Saída 6 3 2 3" xfId="40397" xr:uid="{A08E484C-03E0-462E-BB18-52BA6A84C84B}"/>
    <cellStyle name="Saída 6 3 2 3 10" xfId="40398" xr:uid="{128C1BFE-301C-48C1-9508-993F52978EFD}"/>
    <cellStyle name="Saída 6 3 2 3 11" xfId="40399" xr:uid="{DA821251-C23A-4A5A-A000-118377DF59CB}"/>
    <cellStyle name="Saída 6 3 2 3 2" xfId="40400" xr:uid="{74E212FA-E21D-4CED-A6A0-6628F03F4404}"/>
    <cellStyle name="Saída 6 3 2 3 2 2" xfId="40401" xr:uid="{93DD2045-12C0-4B3B-BBC3-8D7EB3578525}"/>
    <cellStyle name="Saída 6 3 2 3 2 3" xfId="40402" xr:uid="{0D9C6B31-7A25-48DB-AB23-6013FD621B20}"/>
    <cellStyle name="Saída 6 3 2 3 2 4" xfId="40403" xr:uid="{4BBF2D82-4B6B-408F-B844-5A1B88088E35}"/>
    <cellStyle name="Saída 6 3 2 3 2 5" xfId="40404" xr:uid="{87172C97-FF84-452B-9F66-FA63770D5E1C}"/>
    <cellStyle name="Saída 6 3 2 3 3" xfId="40405" xr:uid="{087A1B11-0486-4A7E-918B-F3EC3D31DD77}"/>
    <cellStyle name="Saída 6 3 2 3 3 2" xfId="40406" xr:uid="{959B67EE-7300-4D9E-97EB-888EB0A26ACA}"/>
    <cellStyle name="Saída 6 3 2 3 3 3" xfId="40407" xr:uid="{AB7DC08D-FEB0-4388-A609-7137C1D7C333}"/>
    <cellStyle name="Saída 6 3 2 3 3 4" xfId="40408" xr:uid="{2DFA9CC5-ED65-43A6-8ED2-5D800A1CE46B}"/>
    <cellStyle name="Saída 6 3 2 3 3 5" xfId="40409" xr:uid="{CD49C28C-0CA3-4645-B506-874CBB7E3E91}"/>
    <cellStyle name="Saída 6 3 2 3 4" xfId="40410" xr:uid="{F62EFC39-49BF-4E29-A9F6-01941DF28879}"/>
    <cellStyle name="Saída 6 3 2 3 4 2" xfId="40411" xr:uid="{D13E4350-58F0-43AD-AD75-AE19ECAA0FB5}"/>
    <cellStyle name="Saída 6 3 2 3 4 3" xfId="40412" xr:uid="{9D0A6FA0-381D-4D90-9EB5-AB5AE5C8FC7C}"/>
    <cellStyle name="Saída 6 3 2 3 4 4" xfId="40413" xr:uid="{C8096B68-942D-4296-9ABA-0355148D9190}"/>
    <cellStyle name="Saída 6 3 2 3 4 5" xfId="40414" xr:uid="{94F9C8BA-A0D3-4792-A5CE-237F27010D2C}"/>
    <cellStyle name="Saída 6 3 2 3 5" xfId="40415" xr:uid="{D6F7BE08-D0FD-468B-ACD6-A4E3B8F156E5}"/>
    <cellStyle name="Saída 6 3 2 3 5 2" xfId="40416" xr:uid="{94AC1EF6-6F4E-4AE7-A559-F2A9212EBF1C}"/>
    <cellStyle name="Saída 6 3 2 3 5 3" xfId="40417" xr:uid="{2A5EACEE-66E7-4B88-986C-7E3BC52AC2EE}"/>
    <cellStyle name="Saída 6 3 2 3 5 4" xfId="40418" xr:uid="{4EBCFC8B-9145-4BFA-9350-299E0D68771E}"/>
    <cellStyle name="Saída 6 3 2 3 5 5" xfId="40419" xr:uid="{1B2BAEB4-59A6-4E55-940B-F6C955272137}"/>
    <cellStyle name="Saída 6 3 2 3 6" xfId="40420" xr:uid="{04260D35-FAE0-451E-B1B3-11914E0FA0FF}"/>
    <cellStyle name="Saída 6 3 2 3 6 2" xfId="40421" xr:uid="{4F0BBA94-3BB5-4227-8654-F5108597CBF8}"/>
    <cellStyle name="Saída 6 3 2 3 6 3" xfId="40422" xr:uid="{8FC6AE09-BAF4-4F07-81F1-E67DB5152A00}"/>
    <cellStyle name="Saída 6 3 2 3 6 4" xfId="40423" xr:uid="{B73C6D95-6D7B-43A1-ABDE-17D01683BB8B}"/>
    <cellStyle name="Saída 6 3 2 3 6 5" xfId="40424" xr:uid="{C1DFA246-2221-4332-BF84-8257DA7E6ABF}"/>
    <cellStyle name="Saída 6 3 2 3 7" xfId="40425" xr:uid="{F784F9B7-F230-4DFB-9491-134BB095F7B9}"/>
    <cellStyle name="Saída 6 3 2 3 8" xfId="40426" xr:uid="{2B0D4A0D-8C9A-4613-ADD9-A71590BEB03E}"/>
    <cellStyle name="Saída 6 3 2 3 9" xfId="40427" xr:uid="{0D7E8562-3D03-45D0-A430-C4C8C90377D2}"/>
    <cellStyle name="Saída 6 3 2 4" xfId="40428" xr:uid="{CD6963F2-5D57-4444-9936-1D15241AC662}"/>
    <cellStyle name="Saída 6 3 2 4 2" xfId="40429" xr:uid="{79772E6D-10DC-4FA4-B593-2B79F0EA20E0}"/>
    <cellStyle name="Saída 6 3 2 4 3" xfId="40430" xr:uid="{86303171-B2C2-4E5C-B0D4-3FE80FFF9056}"/>
    <cellStyle name="Saída 6 3 2 4 4" xfId="40431" xr:uid="{3CE70FC7-0A38-421B-9283-1F2115FEDB0D}"/>
    <cellStyle name="Saída 6 3 2 4 5" xfId="40432" xr:uid="{320EFC44-95DF-49B9-931E-4C31DDAFB5B7}"/>
    <cellStyle name="Saída 6 3 2 5" xfId="40433" xr:uid="{B42D4823-1EEB-49E8-9EDF-FEC8BC3EADD0}"/>
    <cellStyle name="Saída 6 3 2 5 2" xfId="40434" xr:uid="{441080D4-1ABD-452E-9A8A-0C220181A6ED}"/>
    <cellStyle name="Saída 6 3 2 5 3" xfId="40435" xr:uid="{CCD35288-3F3E-4E76-ABE6-CBFC0F7C2E8B}"/>
    <cellStyle name="Saída 6 3 2 5 4" xfId="40436" xr:uid="{C16B8AAB-FAD8-4789-8283-DE2B849F896E}"/>
    <cellStyle name="Saída 6 3 2 5 5" xfId="40437" xr:uid="{10283F23-8880-4506-9C7F-30C18443DC8D}"/>
    <cellStyle name="Saída 6 3 2 6" xfId="40438" xr:uid="{C8159D13-98D3-4B82-9F02-965DF426F560}"/>
    <cellStyle name="Saída 6 3 2 6 2" xfId="40439" xr:uid="{F3D6C493-A89C-4750-A18B-8E6F1A2DC14A}"/>
    <cellStyle name="Saída 6 3 2 6 3" xfId="40440" xr:uid="{5AE74882-89F5-46C4-B190-C92B7E4628F9}"/>
    <cellStyle name="Saída 6 3 2 6 4" xfId="40441" xr:uid="{5C6B603F-7A2A-499B-9173-2A035059152D}"/>
    <cellStyle name="Saída 6 3 2 6 5" xfId="40442" xr:uid="{0CD75C9F-E5CC-4796-806B-425D26AD0035}"/>
    <cellStyle name="Saída 6 3 2 7" xfId="40443" xr:uid="{9DE234D4-52FF-4062-8320-7B5F131783B1}"/>
    <cellStyle name="Saída 6 3 2 7 2" xfId="40444" xr:uid="{D221171A-790C-4F52-9001-A9C9617B4758}"/>
    <cellStyle name="Saída 6 3 2 7 3" xfId="40445" xr:uid="{0F31EAE3-7F34-4F71-9659-6EF3230371BF}"/>
    <cellStyle name="Saída 6 3 2 7 4" xfId="40446" xr:uid="{0CB983B1-ADAA-4913-AEEA-3CF1205A65BF}"/>
    <cellStyle name="Saída 6 3 2 7 5" xfId="40447" xr:uid="{C59374B4-5BF6-4F5D-ADF6-08AC90E9405E}"/>
    <cellStyle name="Saída 6 3 2 8" xfId="40448" xr:uid="{E68BAF26-92F5-41BF-8049-6DD352FC2681}"/>
    <cellStyle name="Saída 6 3 2 8 2" xfId="40449" xr:uid="{EA30A1C6-EC97-4AFD-9968-E7874EE04C23}"/>
    <cellStyle name="Saída 6 3 2 8 3" xfId="40450" xr:uid="{51B03BE0-728E-402A-9C86-07B6CCCC256F}"/>
    <cellStyle name="Saída 6 3 2 8 4" xfId="40451" xr:uid="{F39570D0-CF38-428E-8549-A4A0631E70CE}"/>
    <cellStyle name="Saída 6 3 2 8 5" xfId="40452" xr:uid="{C2E76AFF-69F2-4778-9B15-1C76AA133CED}"/>
    <cellStyle name="Saída 6 3 2 9" xfId="40453" xr:uid="{2EF19193-E477-43C0-8777-91BDF1E840E6}"/>
    <cellStyle name="Saída 6 3 3" xfId="40454" xr:uid="{B220B9D4-6128-482A-B923-8C6D0784164C}"/>
    <cellStyle name="Saída 6 3 3 10" xfId="40455" xr:uid="{AB5A07D7-09B5-4483-900C-C361E74D9047}"/>
    <cellStyle name="Saída 6 3 3 11" xfId="40456" xr:uid="{65E8DA48-8006-4BF0-B621-0B25D885D685}"/>
    <cellStyle name="Saída 6 3 3 2" xfId="40457" xr:uid="{B24ABAB8-9536-4E18-A534-2042955D7A6B}"/>
    <cellStyle name="Saída 6 3 3 2 2" xfId="40458" xr:uid="{BE039479-7252-4C5C-8170-FAFC4ACB31AB}"/>
    <cellStyle name="Saída 6 3 3 2 3" xfId="40459" xr:uid="{9B721FA2-6C9E-4A75-9D36-657AF4E64709}"/>
    <cellStyle name="Saída 6 3 3 2 4" xfId="40460" xr:uid="{FDB56AF0-48B0-48A1-B060-E74E3F0081D5}"/>
    <cellStyle name="Saída 6 3 3 2 5" xfId="40461" xr:uid="{D83E3D68-DEAB-4204-B446-8EECD9F0B48F}"/>
    <cellStyle name="Saída 6 3 3 3" xfId="40462" xr:uid="{26DA469C-318E-484D-B055-FC165339584B}"/>
    <cellStyle name="Saída 6 3 3 3 2" xfId="40463" xr:uid="{EA1A4BC3-BA31-44EA-B2AA-5377DFACCF7F}"/>
    <cellStyle name="Saída 6 3 3 3 3" xfId="40464" xr:uid="{8595BA46-2E95-4C5C-B3EF-B743A5C6503B}"/>
    <cellStyle name="Saída 6 3 3 3 4" xfId="40465" xr:uid="{A91B864E-425F-4A8E-A194-A19895C81F4E}"/>
    <cellStyle name="Saída 6 3 3 3 5" xfId="40466" xr:uid="{3F6010A6-BC13-43EE-A054-673D78CBD2C2}"/>
    <cellStyle name="Saída 6 3 3 4" xfId="40467" xr:uid="{02205B68-3A7F-444A-AF11-F661EB8651E2}"/>
    <cellStyle name="Saída 6 3 3 4 2" xfId="40468" xr:uid="{71D60845-BC1F-4BD1-957D-3A66C8E9A100}"/>
    <cellStyle name="Saída 6 3 3 4 3" xfId="40469" xr:uid="{96E12B0F-4D0C-4F20-881B-1EB309609B7A}"/>
    <cellStyle name="Saída 6 3 3 4 4" xfId="40470" xr:uid="{E66B3572-2CBE-4412-A0C7-EAFB18978AFD}"/>
    <cellStyle name="Saída 6 3 3 4 5" xfId="40471" xr:uid="{FB2CA045-170F-488F-BA77-FE3D373E2469}"/>
    <cellStyle name="Saída 6 3 3 5" xfId="40472" xr:uid="{844876C0-A5A8-46B1-B16F-0F93F0CAAE31}"/>
    <cellStyle name="Saída 6 3 3 5 2" xfId="40473" xr:uid="{5E9214CF-A6E0-47CE-B342-9313A6A874E8}"/>
    <cellStyle name="Saída 6 3 3 5 3" xfId="40474" xr:uid="{71F01C06-FC44-4E0E-A23F-4053CE6BA494}"/>
    <cellStyle name="Saída 6 3 3 5 4" xfId="40475" xr:uid="{E90F605B-0873-49D7-8CE4-2BB79FDFBB4A}"/>
    <cellStyle name="Saída 6 3 3 5 5" xfId="40476" xr:uid="{61EC14D8-086C-4052-93F9-A2197180C7D8}"/>
    <cellStyle name="Saída 6 3 3 6" xfId="40477" xr:uid="{4CF283E5-CBDF-4843-AAC2-AFF02C5CDF0F}"/>
    <cellStyle name="Saída 6 3 3 6 2" xfId="40478" xr:uid="{60256E8D-76FA-4CC1-A194-BD2123F7257B}"/>
    <cellStyle name="Saída 6 3 3 6 3" xfId="40479" xr:uid="{CA35B9FB-1538-40C4-9412-19B2626CE869}"/>
    <cellStyle name="Saída 6 3 3 6 4" xfId="40480" xr:uid="{4B8E490A-7341-488E-8CC6-74BED20E1A9E}"/>
    <cellStyle name="Saída 6 3 3 6 5" xfId="40481" xr:uid="{62945FE3-88EB-4CB7-9A98-41AD2A1B50EF}"/>
    <cellStyle name="Saída 6 3 3 7" xfId="40482" xr:uid="{6F6323BB-DAD4-4932-82C4-CCAC64C02D5F}"/>
    <cellStyle name="Saída 6 3 3 8" xfId="40483" xr:uid="{33FBCACA-4CB4-4A34-9495-D9758D3744BC}"/>
    <cellStyle name="Saída 6 3 3 9" xfId="40484" xr:uid="{B85DB442-DA03-4710-8FAE-9ECE6CDFA54F}"/>
    <cellStyle name="Saída 6 3 4" xfId="40485" xr:uid="{F251BFBF-89E1-47D6-8D06-3C66484D5CA3}"/>
    <cellStyle name="Saída 6 3 4 10" xfId="40486" xr:uid="{B94ED2B2-9C9B-4339-9F22-8B8D8C1BC3AA}"/>
    <cellStyle name="Saída 6 3 4 11" xfId="40487" xr:uid="{B8102822-39C3-4A85-AA48-54648AE12FD3}"/>
    <cellStyle name="Saída 6 3 4 2" xfId="40488" xr:uid="{0E33FCD9-BAD9-4E52-844F-7C9E22676955}"/>
    <cellStyle name="Saída 6 3 4 2 2" xfId="40489" xr:uid="{BF4AC991-7094-4E23-827C-06FAAECE3E12}"/>
    <cellStyle name="Saída 6 3 4 2 3" xfId="40490" xr:uid="{02E90AE1-3D7E-4207-B968-2D40CE4FFF7D}"/>
    <cellStyle name="Saída 6 3 4 2 4" xfId="40491" xr:uid="{5BA33D18-5F2A-4A9A-BFBB-11817ADD9757}"/>
    <cellStyle name="Saída 6 3 4 2 5" xfId="40492" xr:uid="{7A526581-485A-4E98-837A-5EFF4BE4A129}"/>
    <cellStyle name="Saída 6 3 4 3" xfId="40493" xr:uid="{DDF19472-E394-43C5-97BE-FFB542CE1B0F}"/>
    <cellStyle name="Saída 6 3 4 3 2" xfId="40494" xr:uid="{6D5D7071-17C7-421D-A5C9-172A820FABF9}"/>
    <cellStyle name="Saída 6 3 4 3 3" xfId="40495" xr:uid="{BFF93A55-3EDF-4B60-9563-6510307A26E1}"/>
    <cellStyle name="Saída 6 3 4 3 4" xfId="40496" xr:uid="{0C66733A-B488-4620-BFD0-15C4162EB09C}"/>
    <cellStyle name="Saída 6 3 4 3 5" xfId="40497" xr:uid="{1BB097BF-DFCF-4CB3-AF6F-A40DF153E382}"/>
    <cellStyle name="Saída 6 3 4 4" xfId="40498" xr:uid="{6332F3C5-2288-4879-96A5-950EC029C4EE}"/>
    <cellStyle name="Saída 6 3 4 4 2" xfId="40499" xr:uid="{23362184-3DD8-4C13-ABD7-0834491ED479}"/>
    <cellStyle name="Saída 6 3 4 4 3" xfId="40500" xr:uid="{AF1A4E71-A210-4A30-A7A8-87EA8DF94E44}"/>
    <cellStyle name="Saída 6 3 4 4 4" xfId="40501" xr:uid="{D94A0FDB-06DD-4403-ABAA-73886611014D}"/>
    <cellStyle name="Saída 6 3 4 4 5" xfId="40502" xr:uid="{3FEE432A-C056-4453-8401-FFC08987ED06}"/>
    <cellStyle name="Saída 6 3 4 5" xfId="40503" xr:uid="{E3516F23-51ED-4986-B525-FB9D17D4A17A}"/>
    <cellStyle name="Saída 6 3 4 5 2" xfId="40504" xr:uid="{2CE9850F-432E-4D95-BCAD-E3CDD7BE1754}"/>
    <cellStyle name="Saída 6 3 4 5 3" xfId="40505" xr:uid="{5FDD6749-E5E5-4C9D-A0BC-D606AF104B8C}"/>
    <cellStyle name="Saída 6 3 4 5 4" xfId="40506" xr:uid="{6189F06C-1D04-438D-9C81-4000C4C4468E}"/>
    <cellStyle name="Saída 6 3 4 5 5" xfId="40507" xr:uid="{442ADBBB-FB2D-4302-A5BA-01A8728FE52D}"/>
    <cellStyle name="Saída 6 3 4 6" xfId="40508" xr:uid="{507B487A-21B0-47D1-A848-253DEDF69262}"/>
    <cellStyle name="Saída 6 3 4 6 2" xfId="40509" xr:uid="{DA3445BE-9720-43EB-8413-2A6CE1F35EB7}"/>
    <cellStyle name="Saída 6 3 4 6 3" xfId="40510" xr:uid="{E74D7B05-A5F9-4D4F-AF25-E8C55FF22F18}"/>
    <cellStyle name="Saída 6 3 4 6 4" xfId="40511" xr:uid="{1F189436-7BA7-4356-A946-741BC4B0D7C0}"/>
    <cellStyle name="Saída 6 3 4 6 5" xfId="40512" xr:uid="{D143A59B-2EFD-4712-B564-5EBDC7AA3EDB}"/>
    <cellStyle name="Saída 6 3 4 7" xfId="40513" xr:uid="{ABD9C7DA-AFA1-4583-86DD-6521B02EBB6F}"/>
    <cellStyle name="Saída 6 3 4 8" xfId="40514" xr:uid="{EEB6D90B-ED29-4AB2-8C21-47F83A632ABE}"/>
    <cellStyle name="Saída 6 3 4 9" xfId="40515" xr:uid="{573B4D25-8BAD-4574-8103-5F6549C8B146}"/>
    <cellStyle name="Saída 6 3 5" xfId="40516" xr:uid="{CBBB2AC0-2D70-4B0A-91F2-28EDF070ED41}"/>
    <cellStyle name="Saída 6 3 5 10" xfId="40517" xr:uid="{ECBD43B4-D078-4EC1-9185-338493D5D604}"/>
    <cellStyle name="Saída 6 3 5 11" xfId="40518" xr:uid="{D07A0D3C-10FB-48FD-96D4-8BF875394922}"/>
    <cellStyle name="Saída 6 3 5 2" xfId="40519" xr:uid="{72B73A9F-A97B-403C-AF7F-FCFC87C272C1}"/>
    <cellStyle name="Saída 6 3 5 2 2" xfId="40520" xr:uid="{3BB4A184-8539-4FE9-AFCC-F58BC31BE576}"/>
    <cellStyle name="Saída 6 3 5 2 3" xfId="40521" xr:uid="{3D2A0989-3545-476F-B1CD-3D04BCB4CFC0}"/>
    <cellStyle name="Saída 6 3 5 2 4" xfId="40522" xr:uid="{59C0E394-7003-421D-A370-E462DF379EC5}"/>
    <cellStyle name="Saída 6 3 5 2 5" xfId="40523" xr:uid="{908A566F-BFD9-47A9-AEE5-52A10BD70921}"/>
    <cellStyle name="Saída 6 3 5 3" xfId="40524" xr:uid="{447BBDE0-204D-4A1A-B627-B6469FC2328E}"/>
    <cellStyle name="Saída 6 3 5 3 2" xfId="40525" xr:uid="{C1934C4A-E22A-4F76-A2D1-8D79C8D93146}"/>
    <cellStyle name="Saída 6 3 5 3 3" xfId="40526" xr:uid="{4A8DDF9C-B1EB-4649-B912-36D1F55D6662}"/>
    <cellStyle name="Saída 6 3 5 3 4" xfId="40527" xr:uid="{B94562EE-4CD5-487D-8C98-50327EBB8A67}"/>
    <cellStyle name="Saída 6 3 5 3 5" xfId="40528" xr:uid="{1B1A6965-6DFC-4F47-AD66-4C7F8A65315E}"/>
    <cellStyle name="Saída 6 3 5 4" xfId="40529" xr:uid="{6F5B10A2-AC34-4870-9DED-0DAF99F177A1}"/>
    <cellStyle name="Saída 6 3 5 4 2" xfId="40530" xr:uid="{E0CF75BC-F357-42C6-9B3D-8B1379059BBD}"/>
    <cellStyle name="Saída 6 3 5 4 3" xfId="40531" xr:uid="{7B312E17-89AC-427C-9754-876E701F806C}"/>
    <cellStyle name="Saída 6 3 5 4 4" xfId="40532" xr:uid="{1E00AD27-F336-4B7D-B1FB-8CF93AA70F62}"/>
    <cellStyle name="Saída 6 3 5 4 5" xfId="40533" xr:uid="{BD2C5C33-9589-4A1C-A565-C1BAB496A1AD}"/>
    <cellStyle name="Saída 6 3 5 5" xfId="40534" xr:uid="{955B8150-E51D-4978-AC0C-31FE1943EFAE}"/>
    <cellStyle name="Saída 6 3 5 5 2" xfId="40535" xr:uid="{0C8017D4-FE15-4DCC-BABD-FC40E97C335C}"/>
    <cellStyle name="Saída 6 3 5 5 3" xfId="40536" xr:uid="{0C9B9A3F-0D8B-4328-9A3E-35E636498F8C}"/>
    <cellStyle name="Saída 6 3 5 5 4" xfId="40537" xr:uid="{C1018ECC-4A64-47A8-898D-8A75EDBDDB8B}"/>
    <cellStyle name="Saída 6 3 5 5 5" xfId="40538" xr:uid="{6902FCA3-674B-4223-BF12-B46967FD3403}"/>
    <cellStyle name="Saída 6 3 5 6" xfId="40539" xr:uid="{9266CD26-643B-41EE-A378-3A86EE9A4192}"/>
    <cellStyle name="Saída 6 3 5 6 2" xfId="40540" xr:uid="{122292D7-D271-460D-8EC4-4FCECA39AE96}"/>
    <cellStyle name="Saída 6 3 5 6 3" xfId="40541" xr:uid="{1CC82427-F6EC-4ADD-9F49-28F13B9F38F7}"/>
    <cellStyle name="Saída 6 3 5 6 4" xfId="40542" xr:uid="{E7CC431D-71AA-49CB-AFC1-67DC6DB46857}"/>
    <cellStyle name="Saída 6 3 5 6 5" xfId="40543" xr:uid="{DCC9D029-9063-4F63-A8B4-477626AA3C22}"/>
    <cellStyle name="Saída 6 3 5 7" xfId="40544" xr:uid="{D9C30F2A-4641-4714-805D-37A5E3C795B1}"/>
    <cellStyle name="Saída 6 3 5 8" xfId="40545" xr:uid="{F60C0F56-5F76-4B2A-B406-1E34DD3C0533}"/>
    <cellStyle name="Saída 6 3 5 9" xfId="40546" xr:uid="{C6472143-2FBA-4DB0-B04C-F4D513F76E91}"/>
    <cellStyle name="Saída 6 3 6" xfId="40547" xr:uid="{E4251217-023B-4D23-9B3D-1B19C917AF3F}"/>
    <cellStyle name="Saída 6 3 6 2" xfId="40548" xr:uid="{1018BBE6-5146-42CF-9250-439D83B4D171}"/>
    <cellStyle name="Saída 6 3 6 3" xfId="40549" xr:uid="{9E6A0BD7-5C54-4067-A41B-21F051D2EB79}"/>
    <cellStyle name="Saída 6 3 6 4" xfId="40550" xr:uid="{96C93D0A-A37E-4FC0-B504-155A3466364E}"/>
    <cellStyle name="Saída 6 3 6 5" xfId="40551" xr:uid="{5A3B747F-E893-440F-89E5-6225CD4B6BD9}"/>
    <cellStyle name="Saída 6 3 7" xfId="40552" xr:uid="{A536C711-0566-463F-AEA0-4E0F0994FD6A}"/>
    <cellStyle name="Saída 6 3 7 2" xfId="40553" xr:uid="{7F17F3C7-8444-4F5F-95D7-5D805FC05C0D}"/>
    <cellStyle name="Saída 6 3 7 3" xfId="40554" xr:uid="{7ECA2BD8-D4C9-45A0-8257-E498CB0B3CA4}"/>
    <cellStyle name="Saída 6 3 7 4" xfId="40555" xr:uid="{FE7A6D03-5232-4EEB-B80D-19E695331948}"/>
    <cellStyle name="Saída 6 3 7 5" xfId="40556" xr:uid="{DA7A669B-6F0F-4D29-8023-CA3FFC094C9F}"/>
    <cellStyle name="Saída 6 3 8" xfId="40557" xr:uid="{CFE32F86-1D87-48CC-B63D-4680CD996791}"/>
    <cellStyle name="Saída 6 3 8 2" xfId="40558" xr:uid="{6C5EB80F-8A28-4499-BAD5-8326BAB47198}"/>
    <cellStyle name="Saída 6 3 8 3" xfId="40559" xr:uid="{F40F326D-6329-43F8-80B3-5223B0F0E9FB}"/>
    <cellStyle name="Saída 6 3 8 4" xfId="40560" xr:uid="{059835BB-C080-4A01-8CC9-65AE2B0F055E}"/>
    <cellStyle name="Saída 6 3 8 5" xfId="40561" xr:uid="{D0917CB0-E48D-409C-B5EC-8A41DDD57156}"/>
    <cellStyle name="Saída 6 3 9" xfId="40562" xr:uid="{A8A37FAA-64FD-4B91-8998-AE588D9FA42A}"/>
    <cellStyle name="Saída 6 3 9 2" xfId="40563" xr:uid="{43374968-1C9C-4D26-A32B-4EE59C16D0DE}"/>
    <cellStyle name="Saída 6 3 9 3" xfId="40564" xr:uid="{E9A46722-DD9F-43A3-963B-B154F81A9414}"/>
    <cellStyle name="Saída 6 3 9 4" xfId="40565" xr:uid="{05846AAC-20F9-4D6E-8439-1348C5FBB765}"/>
    <cellStyle name="Saída 6 3 9 5" xfId="40566" xr:uid="{FBF5D8E7-C7E9-40A5-B437-213493AA954A}"/>
    <cellStyle name="Saída 6 4" xfId="40567" xr:uid="{A87B966B-527A-494F-BBA6-F05934982CB9}"/>
    <cellStyle name="Saída 6 4 10" xfId="40568" xr:uid="{B8FB5A83-83E3-4E6F-B0ED-26FECC2CA091}"/>
    <cellStyle name="Saída 6 4 11" xfId="40569" xr:uid="{4B38D62C-56B1-40EC-A987-23BB31E2F250}"/>
    <cellStyle name="Saída 6 4 2" xfId="40570" xr:uid="{E72583B8-EF16-4CA4-AC87-2297121182B6}"/>
    <cellStyle name="Saída 6 4 2 2" xfId="40571" xr:uid="{77FEB977-AE2F-4D53-86D4-B168C967C107}"/>
    <cellStyle name="Saída 6 4 2 3" xfId="40572" xr:uid="{8839A094-1091-43C7-BC4E-902D155D3E04}"/>
    <cellStyle name="Saída 6 4 2 4" xfId="40573" xr:uid="{E0D5CF2A-60E6-401A-A97C-B2A70B65DCB2}"/>
    <cellStyle name="Saída 6 4 2 5" xfId="40574" xr:uid="{084DD3AC-7A52-42C9-A9C5-25A1B7FB4EEE}"/>
    <cellStyle name="Saída 6 4 3" xfId="40575" xr:uid="{6897D993-80D7-4082-8CA4-0A8F02B1C75F}"/>
    <cellStyle name="Saída 6 4 3 2" xfId="40576" xr:uid="{C5FC46E5-F2B4-40AE-BA20-D2024BD82940}"/>
    <cellStyle name="Saída 6 4 3 3" xfId="40577" xr:uid="{9B82E75F-BCCE-4B46-9686-11F4968BDA51}"/>
    <cellStyle name="Saída 6 4 3 4" xfId="40578" xr:uid="{4C76D7D6-3ADE-400B-92AA-FFD38ED44728}"/>
    <cellStyle name="Saída 6 4 3 5" xfId="40579" xr:uid="{C1B1A625-11D5-44FA-8368-9B26BF788241}"/>
    <cellStyle name="Saída 6 4 4" xfId="40580" xr:uid="{CF5578B3-014C-4A63-BBED-78D219949E9A}"/>
    <cellStyle name="Saída 6 4 4 2" xfId="40581" xr:uid="{95502891-67BB-492F-95F6-9498D867BDB0}"/>
    <cellStyle name="Saída 6 4 4 3" xfId="40582" xr:uid="{6D223D23-B64F-4874-AA6C-9C8A949A502A}"/>
    <cellStyle name="Saída 6 4 4 4" xfId="40583" xr:uid="{F2490C34-ABF6-419A-9991-0F7C9427F083}"/>
    <cellStyle name="Saída 6 4 4 5" xfId="40584" xr:uid="{0BA4AFFC-E413-46DA-AF4D-1C9A77AEF6F2}"/>
    <cellStyle name="Saída 6 4 5" xfId="40585" xr:uid="{4BE03B23-9BE5-45E0-B795-57488E3F2782}"/>
    <cellStyle name="Saída 6 4 5 2" xfId="40586" xr:uid="{F8D7432B-75EE-495A-9BB4-34C0EE11FDAB}"/>
    <cellStyle name="Saída 6 4 5 3" xfId="40587" xr:uid="{FFA36DAE-ED93-41FB-AA20-9361063BBCB7}"/>
    <cellStyle name="Saída 6 4 5 4" xfId="40588" xr:uid="{26FCAD52-4DD2-424C-94AE-6C6D521BD681}"/>
    <cellStyle name="Saída 6 4 5 5" xfId="40589" xr:uid="{80983072-E37C-45DA-B8BB-9211EC0E6298}"/>
    <cellStyle name="Saída 6 4 6" xfId="40590" xr:uid="{C4D47935-8403-497D-A35B-2AD5F469C8A9}"/>
    <cellStyle name="Saída 6 4 6 2" xfId="40591" xr:uid="{C39255F0-4A09-4BBB-A3AD-39711D41E769}"/>
    <cellStyle name="Saída 6 4 6 3" xfId="40592" xr:uid="{8B309C40-65B1-4C28-B8E5-A8252D778AFA}"/>
    <cellStyle name="Saída 6 4 6 4" xfId="40593" xr:uid="{9AAB14D5-FD3A-4EAA-BD8C-30E99634E850}"/>
    <cellStyle name="Saída 6 4 6 5" xfId="40594" xr:uid="{F6CAEC41-DDBB-4A3C-B6B1-A76133E6A2E3}"/>
    <cellStyle name="Saída 6 4 7" xfId="40595" xr:uid="{FE4025C3-2696-4CEA-B3F6-E47C1DA22632}"/>
    <cellStyle name="Saída 6 4 8" xfId="40596" xr:uid="{27CCBD15-69F2-4258-B059-D591408AD4AA}"/>
    <cellStyle name="Saída 6 4 9" xfId="40597" xr:uid="{72FE57FE-DADD-4556-B376-FF76CACE1253}"/>
    <cellStyle name="Saída 6 5" xfId="40598" xr:uid="{6418D3E8-2D17-48B4-9BD0-60ABEA2C89C1}"/>
    <cellStyle name="Saída 6 5 10" xfId="40599" xr:uid="{05D2848F-E2D5-4F2E-8EC2-BC48642E2AC2}"/>
    <cellStyle name="Saída 6 5 11" xfId="40600" xr:uid="{21E84F1C-D394-4ADE-9676-1D5BEABFB4EF}"/>
    <cellStyle name="Saída 6 5 2" xfId="40601" xr:uid="{6BD002AA-961E-4D0A-AC4F-177964424D0B}"/>
    <cellStyle name="Saída 6 5 2 2" xfId="40602" xr:uid="{CCEFBDA3-0F93-4D59-90B2-365187690764}"/>
    <cellStyle name="Saída 6 5 2 3" xfId="40603" xr:uid="{9A92EC3A-6B14-479F-8417-530BD1D3D2D7}"/>
    <cellStyle name="Saída 6 5 2 4" xfId="40604" xr:uid="{ED682CCC-7199-4C2F-83B6-F62980793153}"/>
    <cellStyle name="Saída 6 5 2 5" xfId="40605" xr:uid="{E8FD4154-848E-4026-9035-D1ADB0D3984C}"/>
    <cellStyle name="Saída 6 5 3" xfId="40606" xr:uid="{82A45C97-CC70-4F01-BBB4-DBEC3346012B}"/>
    <cellStyle name="Saída 6 5 3 2" xfId="40607" xr:uid="{52EB8752-E558-4B55-880C-0B5212207ECF}"/>
    <cellStyle name="Saída 6 5 3 3" xfId="40608" xr:uid="{5E620B4A-D50A-44FE-B64E-1930D07221B1}"/>
    <cellStyle name="Saída 6 5 3 4" xfId="40609" xr:uid="{A1CF5F46-8A67-496F-9BEF-3C05CD74A90B}"/>
    <cellStyle name="Saída 6 5 3 5" xfId="40610" xr:uid="{D1CA5996-596A-47DF-85DB-0EBCD099950E}"/>
    <cellStyle name="Saída 6 5 4" xfId="40611" xr:uid="{124F31D1-82A7-496E-95C4-98F5BFA83470}"/>
    <cellStyle name="Saída 6 5 4 2" xfId="40612" xr:uid="{7DB339D4-C270-482C-B455-380B2ABD6093}"/>
    <cellStyle name="Saída 6 5 4 3" xfId="40613" xr:uid="{A279D838-6ACE-4B3D-B9F6-8038593C31BE}"/>
    <cellStyle name="Saída 6 5 4 4" xfId="40614" xr:uid="{799F0DBF-B43B-45B8-99D8-FD050034A9E5}"/>
    <cellStyle name="Saída 6 5 4 5" xfId="40615" xr:uid="{5CFFA178-D1FF-491D-8494-83DB241F153C}"/>
    <cellStyle name="Saída 6 5 5" xfId="40616" xr:uid="{067179BF-1698-43F4-8F41-27E32D49F8B7}"/>
    <cellStyle name="Saída 6 5 5 2" xfId="40617" xr:uid="{54FBAE0A-3AC0-4843-BA96-315E5BF78F1C}"/>
    <cellStyle name="Saída 6 5 5 3" xfId="40618" xr:uid="{EDFF0000-1BE6-4836-8496-BC930E3ACBAC}"/>
    <cellStyle name="Saída 6 5 5 4" xfId="40619" xr:uid="{3260BC1E-BC10-48D2-92A2-AA420BA3F38C}"/>
    <cellStyle name="Saída 6 5 5 5" xfId="40620" xr:uid="{BDB3CD82-DCD2-4CA6-9A01-D58905BEC9C6}"/>
    <cellStyle name="Saída 6 5 6" xfId="40621" xr:uid="{ECC0003E-46DB-439F-8C7C-0891F2014788}"/>
    <cellStyle name="Saída 6 5 6 2" xfId="40622" xr:uid="{A9F65EE7-04F6-4580-8893-B4D7A0EF32BC}"/>
    <cellStyle name="Saída 6 5 6 3" xfId="40623" xr:uid="{28CD6423-13CB-4895-BA44-F7EA1AE958ED}"/>
    <cellStyle name="Saída 6 5 6 4" xfId="40624" xr:uid="{C8AD8772-15A2-4FC3-835A-D0680296E122}"/>
    <cellStyle name="Saída 6 5 6 5" xfId="40625" xr:uid="{67B608E2-4DE1-44E2-B474-817B5B6CDA65}"/>
    <cellStyle name="Saída 6 5 7" xfId="40626" xr:uid="{EEA46D2F-A144-43D7-8CB3-7DAEE9343401}"/>
    <cellStyle name="Saída 6 5 8" xfId="40627" xr:uid="{E33FD7EE-DCF2-45C7-9602-C6FC737FEDEE}"/>
    <cellStyle name="Saída 6 5 9" xfId="40628" xr:uid="{793D9556-089E-407C-8D90-C87574BDD0EF}"/>
    <cellStyle name="Saída 6 6" xfId="40629" xr:uid="{F00D85E1-1E16-4183-9B24-B638B58CB6CA}"/>
    <cellStyle name="Saída 6 6 10" xfId="40630" xr:uid="{4FFB5914-A071-4A39-8D72-818CCE624474}"/>
    <cellStyle name="Saída 6 6 11" xfId="40631" xr:uid="{81BD10B8-A7C1-4202-9B4C-2F4498FAA8A4}"/>
    <cellStyle name="Saída 6 6 2" xfId="40632" xr:uid="{FFD7E804-F111-465F-949A-71D12DC3309B}"/>
    <cellStyle name="Saída 6 6 2 2" xfId="40633" xr:uid="{125B665E-03C7-4805-8789-5891462E3E4B}"/>
    <cellStyle name="Saída 6 6 2 3" xfId="40634" xr:uid="{21987A35-7CFD-42BF-83CD-7C34D6CB9B2F}"/>
    <cellStyle name="Saída 6 6 2 4" xfId="40635" xr:uid="{2BF7FE79-7481-403E-92F6-CA2B2B07E5E0}"/>
    <cellStyle name="Saída 6 6 2 5" xfId="40636" xr:uid="{09F46A8A-222A-4362-971C-618F5E40AD8B}"/>
    <cellStyle name="Saída 6 6 3" xfId="40637" xr:uid="{2F7111D1-7E0F-4625-B976-1E8EE062CC39}"/>
    <cellStyle name="Saída 6 6 3 2" xfId="40638" xr:uid="{B211EAA0-40BF-4719-B159-6B58CE71F1D5}"/>
    <cellStyle name="Saída 6 6 3 3" xfId="40639" xr:uid="{A72E3F91-80F4-4611-B48C-14ACE117161F}"/>
    <cellStyle name="Saída 6 6 3 4" xfId="40640" xr:uid="{1D9371D4-AA39-49CA-BB88-16305F763F44}"/>
    <cellStyle name="Saída 6 6 3 5" xfId="40641" xr:uid="{5152F383-D364-41A6-9A82-42D0FFDE3ED0}"/>
    <cellStyle name="Saída 6 6 4" xfId="40642" xr:uid="{44B99F0C-F76D-4ADF-BAD6-C259D40AAE58}"/>
    <cellStyle name="Saída 6 6 4 2" xfId="40643" xr:uid="{3F44B6F5-8906-4F20-A25B-E3195F4DC07D}"/>
    <cellStyle name="Saída 6 6 4 3" xfId="40644" xr:uid="{272636A7-8103-4AD0-A7A1-E54A105FE8E9}"/>
    <cellStyle name="Saída 6 6 4 4" xfId="40645" xr:uid="{FD307292-A01C-40E5-8EBC-FFA89B09AFC4}"/>
    <cellStyle name="Saída 6 6 4 5" xfId="40646" xr:uid="{52EF0163-5462-4359-B0FE-2629E1058877}"/>
    <cellStyle name="Saída 6 6 5" xfId="40647" xr:uid="{C02C04AC-1B02-49C9-AE52-FFDD8C40DF58}"/>
    <cellStyle name="Saída 6 6 5 2" xfId="40648" xr:uid="{E33EAC83-5FB0-4F1F-AEC6-E92E05B4DD02}"/>
    <cellStyle name="Saída 6 6 5 3" xfId="40649" xr:uid="{E3BAA3D7-7C67-4964-91D7-7FD3EFBF8DF4}"/>
    <cellStyle name="Saída 6 6 5 4" xfId="40650" xr:uid="{867996E2-A11F-41BF-BCC8-E7580067FF1B}"/>
    <cellStyle name="Saída 6 6 5 5" xfId="40651" xr:uid="{ABF62D7C-6B0D-4C71-AB85-070E3D6ECA13}"/>
    <cellStyle name="Saída 6 6 6" xfId="40652" xr:uid="{0126D5C4-8038-4532-AF14-C9305A981C54}"/>
    <cellStyle name="Saída 6 6 6 2" xfId="40653" xr:uid="{A0BDF068-0F7D-4240-8A94-19A517F00032}"/>
    <cellStyle name="Saída 6 6 6 3" xfId="40654" xr:uid="{8FD1273E-A6EB-4D9A-B03F-8E02BA240C46}"/>
    <cellStyle name="Saída 6 6 6 4" xfId="40655" xr:uid="{158C28D6-4960-4C90-9C18-192D97149AAB}"/>
    <cellStyle name="Saída 6 6 6 5" xfId="40656" xr:uid="{026708ED-21EE-4FA1-B557-19B5846777E7}"/>
    <cellStyle name="Saída 6 6 7" xfId="40657" xr:uid="{9F124CA6-1A35-40E1-AF51-4720DC3BEE71}"/>
    <cellStyle name="Saída 6 6 8" xfId="40658" xr:uid="{5E0CEF19-DC04-4C03-B034-321BC4FEF328}"/>
    <cellStyle name="Saída 6 6 9" xfId="40659" xr:uid="{CBEE362F-8FEB-40D6-B63E-446EB4F92C4B}"/>
    <cellStyle name="Saída 6 7" xfId="40660" xr:uid="{983C7747-C19B-4AE1-BB56-E2BFC28B794A}"/>
    <cellStyle name="Saída 6 7 2" xfId="40661" xr:uid="{708579D6-F8AE-40A2-9EB6-0AAEF778D003}"/>
    <cellStyle name="Saída 6 7 3" xfId="40662" xr:uid="{753D8A89-287C-4DE1-A74D-F50DAC13B97C}"/>
    <cellStyle name="Saída 6 7 4" xfId="40663" xr:uid="{37124028-7C3C-45BB-9798-241245192444}"/>
    <cellStyle name="Saída 6 7 5" xfId="40664" xr:uid="{54DE4327-505B-492D-9E4D-F78675270924}"/>
    <cellStyle name="Saída 6 8" xfId="40665" xr:uid="{9882BC53-A9F1-42B0-A6F3-DF80FE12AAC2}"/>
    <cellStyle name="Saída 6 8 2" xfId="40666" xr:uid="{8CE192AC-390F-454D-A780-552DCD02267C}"/>
    <cellStyle name="Saída 6 8 3" xfId="40667" xr:uid="{DF031621-97C4-4124-9F36-70F7F78C6298}"/>
    <cellStyle name="Saída 6 8 4" xfId="40668" xr:uid="{A0D8336F-549C-480E-AC74-437AAEBBCB9E}"/>
    <cellStyle name="Saída 6 8 5" xfId="40669" xr:uid="{C78AEDA7-9F19-48D8-B53A-6549C1895097}"/>
    <cellStyle name="Saída 6 9" xfId="40670" xr:uid="{A7D3737F-AD52-4597-A80A-D425F3234924}"/>
    <cellStyle name="Saída 6 9 2" xfId="40671" xr:uid="{B404368E-7A62-443B-8FAF-D1CEEBB3970E}"/>
    <cellStyle name="Saída 6 9 3" xfId="40672" xr:uid="{C408F232-CAF8-4A5F-9F64-4D6EC681F205}"/>
    <cellStyle name="Saída 6 9 4" xfId="40673" xr:uid="{7B55F5EF-34C6-4FC9-B7B1-FF7184F7B3F8}"/>
    <cellStyle name="Saída 6 9 5" xfId="40674" xr:uid="{56D3ECB6-54E2-49D7-A6D8-97989B831982}"/>
    <cellStyle name="Saída 7" xfId="573" xr:uid="{8F597FC9-9498-4BA7-B552-995E31A28757}"/>
    <cellStyle name="Saída 7 10" xfId="40675" xr:uid="{AC673150-D760-4847-BF50-9E2A625CE71B}"/>
    <cellStyle name="Saída 7 10 2" xfId="40676" xr:uid="{1AAAB837-78E5-4370-A757-43AC19D1656A}"/>
    <cellStyle name="Saída 7 10 3" xfId="40677" xr:uid="{27B46244-F5A2-4D9D-8F4D-4C7AD055D5C4}"/>
    <cellStyle name="Saída 7 10 4" xfId="40678" xr:uid="{1F8A4A70-4E3B-4A8C-8736-A70B6BF23F9F}"/>
    <cellStyle name="Saída 7 10 5" xfId="40679" xr:uid="{88CF9F7D-6DD6-41E5-AF63-7D6BF81628A5}"/>
    <cellStyle name="Saída 7 11" xfId="40680" xr:uid="{8A7FEB16-4725-4CB1-A6AF-3607774CE5D7}"/>
    <cellStyle name="Saída 7 12" xfId="40681" xr:uid="{1A27694A-DBCE-42EB-8EEE-FADF97B10903}"/>
    <cellStyle name="Saída 7 13" xfId="40682" xr:uid="{286ECE09-A6AE-40DE-B3D5-5D1AF5EA1BE1}"/>
    <cellStyle name="Saída 7 14" xfId="40683" xr:uid="{AFA90D0B-2A39-42AE-A72C-5C2FFE2B4708}"/>
    <cellStyle name="Saída 7 15" xfId="40684" xr:uid="{9F5DE80C-5B60-441E-B453-AD1DC7C38234}"/>
    <cellStyle name="Saída 7 16" xfId="40685" xr:uid="{3C44158F-AB62-450C-9295-C25C6EECD45C}"/>
    <cellStyle name="Saída 7 17" xfId="40686" xr:uid="{FA285142-78E5-4B85-A6C1-84FCF4D57954}"/>
    <cellStyle name="Saída 7 2" xfId="753" xr:uid="{397D87CE-B160-44F7-8AAC-A8DABF35384F}"/>
    <cellStyle name="Saída 7 2 10" xfId="40687" xr:uid="{266AA588-BB25-4155-84D6-DFDA31DD2119}"/>
    <cellStyle name="Saída 7 2 10 2" xfId="40688" xr:uid="{9F0CABD8-B8CF-4870-8DF2-2B3F83158EB2}"/>
    <cellStyle name="Saída 7 2 10 3" xfId="40689" xr:uid="{C4E44B33-9B4D-45E4-A172-8E552356DF6A}"/>
    <cellStyle name="Saída 7 2 10 4" xfId="40690" xr:uid="{973BBD27-7FA3-415D-A478-757443D8E2DA}"/>
    <cellStyle name="Saída 7 2 10 5" xfId="40691" xr:uid="{EF84CF8F-D489-4A73-90A8-2971B6412622}"/>
    <cellStyle name="Saída 7 2 11" xfId="40692" xr:uid="{0A4EF681-A51F-4C33-AE10-8BD5EC59411D}"/>
    <cellStyle name="Saída 7 2 12" xfId="40693" xr:uid="{559056F9-4687-46E3-8D7C-9F009AED4BC4}"/>
    <cellStyle name="Saída 7 2 13" xfId="40694" xr:uid="{57393376-59DA-4A24-B7DC-7EC762A31C12}"/>
    <cellStyle name="Saída 7 2 14" xfId="40695" xr:uid="{5061C233-8D46-4991-B668-EC9502E19EC7}"/>
    <cellStyle name="Saída 7 2 15" xfId="40696" xr:uid="{FF034C33-9DFC-4AA0-B0FA-3A23E60C1D2C}"/>
    <cellStyle name="Saída 7 2 16" xfId="40697" xr:uid="{B585C564-AB69-463D-9C0B-06A7F8DA5899}"/>
    <cellStyle name="Saída 7 2 2" xfId="865" xr:uid="{1D416E7A-B43F-423C-9C68-698D19A06B2E}"/>
    <cellStyle name="Saída 7 2 2 10" xfId="40698" xr:uid="{3B885F72-E0D8-43DC-99D7-4F0AEE4B2DAA}"/>
    <cellStyle name="Saída 7 2 2 11" xfId="40699" xr:uid="{F255A17C-FF38-4642-9F9B-1E06FDFB7966}"/>
    <cellStyle name="Saída 7 2 2 12" xfId="40700" xr:uid="{A8D7EE61-9F3F-4E39-9ED8-D8DE8371DD10}"/>
    <cellStyle name="Saída 7 2 2 13" xfId="40701" xr:uid="{A013484E-3FE6-4A31-98A8-2DAF0CE2A9F5}"/>
    <cellStyle name="Saída 7 2 2 14" xfId="40702" xr:uid="{C70E27BF-88D1-40E5-91FD-04D6295271F2}"/>
    <cellStyle name="Saída 7 2 2 15" xfId="40703" xr:uid="{6B2A62F1-7A3D-40F9-A2A2-F2E132C4DF94}"/>
    <cellStyle name="Saída 7 2 2 2" xfId="1116" xr:uid="{ABEEE641-D1DA-4649-B31C-DF06918440E1}"/>
    <cellStyle name="Saída 7 2 2 2 10" xfId="40704" xr:uid="{DCC28453-1B35-494F-AC14-4E8F38ABEB93}"/>
    <cellStyle name="Saída 7 2 2 2 11" xfId="40705" xr:uid="{1D776FB7-4F3D-4EFE-AAB2-6E83D4A6A63B}"/>
    <cellStyle name="Saída 7 2 2 2 12" xfId="40706" xr:uid="{9E3F9D95-38D1-4715-B1AA-C5DC09FB402B}"/>
    <cellStyle name="Saída 7 2 2 2 13" xfId="40707" xr:uid="{5DA33F6B-8B0E-4409-8E31-67CB8AE1C799}"/>
    <cellStyle name="Saída 7 2 2 2 14" xfId="40708" xr:uid="{D999704B-0E16-4162-B297-B78FDE9AEF1D}"/>
    <cellStyle name="Saída 7 2 2 2 15" xfId="40709" xr:uid="{07848855-61F0-42D7-934F-DE938E04BE20}"/>
    <cellStyle name="Saída 7 2 2 2 2" xfId="40710" xr:uid="{40A91235-8889-4E1C-80F5-874275360766}"/>
    <cellStyle name="Saída 7 2 2 2 2 10" xfId="40711" xr:uid="{3D6EEA50-A9CF-462A-9A40-45D9CAE2ECFA}"/>
    <cellStyle name="Saída 7 2 2 2 2 11" xfId="40712" xr:uid="{9C2C97BB-BA82-4305-BCE7-B9A07BBBD3F8}"/>
    <cellStyle name="Saída 7 2 2 2 2 2" xfId="40713" xr:uid="{B4C08A83-A4F3-4095-9A66-D9A476BBCC66}"/>
    <cellStyle name="Saída 7 2 2 2 2 2 2" xfId="40714" xr:uid="{D4D23980-726A-4AEB-9E93-614FA3538C06}"/>
    <cellStyle name="Saída 7 2 2 2 2 2 3" xfId="40715" xr:uid="{9F30600C-DC14-43C6-A9D1-6F5BB4D1B10B}"/>
    <cellStyle name="Saída 7 2 2 2 2 2 4" xfId="40716" xr:uid="{AEEC4D7E-9AE1-45FB-9558-23DC844ABD5E}"/>
    <cellStyle name="Saída 7 2 2 2 2 2 5" xfId="40717" xr:uid="{B0556FCB-274A-49A8-8E0A-90850CA1B845}"/>
    <cellStyle name="Saída 7 2 2 2 2 3" xfId="40718" xr:uid="{10250FB0-44D9-499A-9105-57969223C2B4}"/>
    <cellStyle name="Saída 7 2 2 2 2 3 2" xfId="40719" xr:uid="{104B2D4B-458F-44B3-962F-F37E3755438B}"/>
    <cellStyle name="Saída 7 2 2 2 2 3 3" xfId="40720" xr:uid="{A37BE3EB-C484-4003-9CCF-E26989BB0524}"/>
    <cellStyle name="Saída 7 2 2 2 2 3 4" xfId="40721" xr:uid="{D10E2E2E-7089-4B36-A190-CE9611DC6D93}"/>
    <cellStyle name="Saída 7 2 2 2 2 3 5" xfId="40722" xr:uid="{0D35D28E-55BE-4167-8C65-8ECB7B4D71D4}"/>
    <cellStyle name="Saída 7 2 2 2 2 4" xfId="40723" xr:uid="{6041ACFA-E607-4384-9C88-2BE299B187BE}"/>
    <cellStyle name="Saída 7 2 2 2 2 4 2" xfId="40724" xr:uid="{AF670E2E-C4C0-4EDA-BAB9-C67E474E4265}"/>
    <cellStyle name="Saída 7 2 2 2 2 4 3" xfId="40725" xr:uid="{EF49D8C1-11E6-4AD2-BCBD-9C198B31E859}"/>
    <cellStyle name="Saída 7 2 2 2 2 4 4" xfId="40726" xr:uid="{0A2AFF1F-C06F-47CB-9CA1-4667D6760DF0}"/>
    <cellStyle name="Saída 7 2 2 2 2 4 5" xfId="40727" xr:uid="{AFD8EA67-9F02-41FF-A988-89DBCD7FCAAE}"/>
    <cellStyle name="Saída 7 2 2 2 2 5" xfId="40728" xr:uid="{660AF1B5-76C2-45E6-B71F-032DFD9B7729}"/>
    <cellStyle name="Saída 7 2 2 2 2 5 2" xfId="40729" xr:uid="{6F314800-4CD6-44AE-929B-60F34CCFF21D}"/>
    <cellStyle name="Saída 7 2 2 2 2 5 3" xfId="40730" xr:uid="{1BF6215F-81FD-42A9-BF55-E87009539851}"/>
    <cellStyle name="Saída 7 2 2 2 2 5 4" xfId="40731" xr:uid="{66658EE2-19C2-41DF-95D9-ECF99124BF24}"/>
    <cellStyle name="Saída 7 2 2 2 2 5 5" xfId="40732" xr:uid="{74660605-6E93-4415-AC54-6C4A23190133}"/>
    <cellStyle name="Saída 7 2 2 2 2 6" xfId="40733" xr:uid="{9CCE639D-342E-44F0-BB63-3B1532E37D2A}"/>
    <cellStyle name="Saída 7 2 2 2 2 6 2" xfId="40734" xr:uid="{359AE467-688F-4998-A9A5-3DA9AF2B3092}"/>
    <cellStyle name="Saída 7 2 2 2 2 6 3" xfId="40735" xr:uid="{08019C66-9108-4513-B105-915E97A19F28}"/>
    <cellStyle name="Saída 7 2 2 2 2 6 4" xfId="40736" xr:uid="{6A9E3DB6-26CB-4B98-BD2F-4F092399F079}"/>
    <cellStyle name="Saída 7 2 2 2 2 6 5" xfId="40737" xr:uid="{7F453A40-3E08-429C-AAE8-236760813C39}"/>
    <cellStyle name="Saída 7 2 2 2 2 7" xfId="40738" xr:uid="{442D1E67-A1DB-45B8-A047-39F725B1EF7C}"/>
    <cellStyle name="Saída 7 2 2 2 2 8" xfId="40739" xr:uid="{FD4B92AC-3AE0-48C4-A4D5-02D3CAD938BF}"/>
    <cellStyle name="Saída 7 2 2 2 2 9" xfId="40740" xr:uid="{460F9BB1-87E4-48CB-8A86-8DE4F7AD1A6A}"/>
    <cellStyle name="Saída 7 2 2 2 3" xfId="40741" xr:uid="{CC213D4E-F007-41BC-8A16-462EE234AC78}"/>
    <cellStyle name="Saída 7 2 2 2 3 10" xfId="40742" xr:uid="{44D2AEC7-DC26-43D8-BB23-6D2B85D78B66}"/>
    <cellStyle name="Saída 7 2 2 2 3 11" xfId="40743" xr:uid="{966313E4-B6C4-4F19-9B55-0EEBF236CAB6}"/>
    <cellStyle name="Saída 7 2 2 2 3 2" xfId="40744" xr:uid="{946CB77B-EA7A-429E-B5A2-10155DB099FC}"/>
    <cellStyle name="Saída 7 2 2 2 3 2 2" xfId="40745" xr:uid="{6C2E39AF-FA97-429B-B116-C60E665E11C5}"/>
    <cellStyle name="Saída 7 2 2 2 3 2 3" xfId="40746" xr:uid="{2591A341-0B4E-407F-9E2A-10B9DF4F8F6D}"/>
    <cellStyle name="Saída 7 2 2 2 3 2 4" xfId="40747" xr:uid="{035791A5-C5E2-455E-8F60-D547B40C1704}"/>
    <cellStyle name="Saída 7 2 2 2 3 2 5" xfId="40748" xr:uid="{B173D675-62F5-4AB1-B66E-1F84620C4AB3}"/>
    <cellStyle name="Saída 7 2 2 2 3 3" xfId="40749" xr:uid="{7E5EAE8A-D7A8-4BC5-BFBA-C69F27BFDDB8}"/>
    <cellStyle name="Saída 7 2 2 2 3 3 2" xfId="40750" xr:uid="{73DE319F-EF84-4B2A-A00F-0040A731D8C2}"/>
    <cellStyle name="Saída 7 2 2 2 3 3 3" xfId="40751" xr:uid="{3C35B9EF-BA6B-4DA9-905F-525C1BCB49A7}"/>
    <cellStyle name="Saída 7 2 2 2 3 3 4" xfId="40752" xr:uid="{55A61071-7D74-4789-9BB8-EB0206C6AE47}"/>
    <cellStyle name="Saída 7 2 2 2 3 3 5" xfId="40753" xr:uid="{3DA45925-74C3-4C03-913D-82719D748D32}"/>
    <cellStyle name="Saída 7 2 2 2 3 4" xfId="40754" xr:uid="{61CD9F94-A6C6-4068-BBD3-8BFCBD453591}"/>
    <cellStyle name="Saída 7 2 2 2 3 4 2" xfId="40755" xr:uid="{5DDC76C6-6415-4C74-AA5A-86EEB7902427}"/>
    <cellStyle name="Saída 7 2 2 2 3 4 3" xfId="40756" xr:uid="{7183170D-5FE1-4174-BC3F-CBD75E8061BF}"/>
    <cellStyle name="Saída 7 2 2 2 3 4 4" xfId="40757" xr:uid="{6FFE16B5-20D4-4290-B219-4939E4501281}"/>
    <cellStyle name="Saída 7 2 2 2 3 4 5" xfId="40758" xr:uid="{E54AD1E6-B45E-432D-8578-D68E11C4DA43}"/>
    <cellStyle name="Saída 7 2 2 2 3 5" xfId="40759" xr:uid="{83E4B389-0ECC-466A-9422-30F0DF624EF0}"/>
    <cellStyle name="Saída 7 2 2 2 3 5 2" xfId="40760" xr:uid="{2BBFBCFF-107D-4D82-8C68-32D98C000D59}"/>
    <cellStyle name="Saída 7 2 2 2 3 5 3" xfId="40761" xr:uid="{D4F1100F-4561-4BD9-AFA2-7C86CEB1E948}"/>
    <cellStyle name="Saída 7 2 2 2 3 5 4" xfId="40762" xr:uid="{59BEACDC-7CF3-4D9A-9991-A18E77503C51}"/>
    <cellStyle name="Saída 7 2 2 2 3 5 5" xfId="40763" xr:uid="{E2AA8808-00B6-4FBD-BF17-DC87054612BC}"/>
    <cellStyle name="Saída 7 2 2 2 3 6" xfId="40764" xr:uid="{F7DE646D-B814-47A0-9A2C-417D72203038}"/>
    <cellStyle name="Saída 7 2 2 2 3 6 2" xfId="40765" xr:uid="{C59A45F7-4824-43E1-803A-823107BE5B52}"/>
    <cellStyle name="Saída 7 2 2 2 3 6 3" xfId="40766" xr:uid="{95DE8BD0-879A-4809-9811-E4610B7FD71B}"/>
    <cellStyle name="Saída 7 2 2 2 3 6 4" xfId="40767" xr:uid="{7FD05EFA-C554-4986-89F7-A95167380965}"/>
    <cellStyle name="Saída 7 2 2 2 3 6 5" xfId="40768" xr:uid="{33956918-7E36-4CA5-9BF7-AF2156AF3C90}"/>
    <cellStyle name="Saída 7 2 2 2 3 7" xfId="40769" xr:uid="{D7B9B002-0D2A-4659-BD75-F55E410F129B}"/>
    <cellStyle name="Saída 7 2 2 2 3 8" xfId="40770" xr:uid="{80353526-2ED1-4861-8CF7-3C313DFFD500}"/>
    <cellStyle name="Saída 7 2 2 2 3 9" xfId="40771" xr:uid="{434449C3-AA01-4252-9FEC-92484483E8AC}"/>
    <cellStyle name="Saída 7 2 2 2 4" xfId="40772" xr:uid="{72B8F5DB-B0A7-471E-A655-CB0743C5C4B8}"/>
    <cellStyle name="Saída 7 2 2 2 4 2" xfId="40773" xr:uid="{18DCE6CB-125A-440E-8C58-4368FBF1CFC2}"/>
    <cellStyle name="Saída 7 2 2 2 4 3" xfId="40774" xr:uid="{1A443427-3BB0-45E8-BDF4-88706BEF3E9C}"/>
    <cellStyle name="Saída 7 2 2 2 4 4" xfId="40775" xr:uid="{642C0A49-7598-4DDD-BD25-E1DFDA893176}"/>
    <cellStyle name="Saída 7 2 2 2 4 5" xfId="40776" xr:uid="{C355E541-81F5-4493-B314-4F4AD63AACEE}"/>
    <cellStyle name="Saída 7 2 2 2 5" xfId="40777" xr:uid="{D013D84F-9B51-41E8-B650-BBC957ABAA7F}"/>
    <cellStyle name="Saída 7 2 2 2 5 2" xfId="40778" xr:uid="{257529A5-F685-426B-90C0-2A5719DA406D}"/>
    <cellStyle name="Saída 7 2 2 2 5 3" xfId="40779" xr:uid="{CBB47423-2F61-4136-B728-46B721E3C75D}"/>
    <cellStyle name="Saída 7 2 2 2 5 4" xfId="40780" xr:uid="{D62757A5-C5BC-4301-B88E-F63D4D08A274}"/>
    <cellStyle name="Saída 7 2 2 2 5 5" xfId="40781" xr:uid="{73D79320-6E3E-457E-9BD6-0BD75286A88E}"/>
    <cellStyle name="Saída 7 2 2 2 6" xfId="40782" xr:uid="{8BCD7186-3131-4D31-AA05-9A4266DD0264}"/>
    <cellStyle name="Saída 7 2 2 2 6 2" xfId="40783" xr:uid="{0A5E999E-8BDB-469A-A8E0-174A62E9D6A9}"/>
    <cellStyle name="Saída 7 2 2 2 6 3" xfId="40784" xr:uid="{E34EAC9F-29D8-4D70-9E64-C71D7D1E2077}"/>
    <cellStyle name="Saída 7 2 2 2 6 4" xfId="40785" xr:uid="{5650CD9F-71C2-4E99-A1C3-0AFB199881A3}"/>
    <cellStyle name="Saída 7 2 2 2 6 5" xfId="40786" xr:uid="{F5ECFF34-B4B2-40E6-A5F9-37CD5644873E}"/>
    <cellStyle name="Saída 7 2 2 2 7" xfId="40787" xr:uid="{B4C2D191-36A5-4826-B142-D80CC6A09D8E}"/>
    <cellStyle name="Saída 7 2 2 2 7 2" xfId="40788" xr:uid="{70897BA9-BEA0-4B7D-B5F8-7E6584BFF397}"/>
    <cellStyle name="Saída 7 2 2 2 7 3" xfId="40789" xr:uid="{9B0275D4-DB50-4246-9721-2938FFC1CACB}"/>
    <cellStyle name="Saída 7 2 2 2 7 4" xfId="40790" xr:uid="{3CFC718E-832B-496E-884E-6EA23B9CFF94}"/>
    <cellStyle name="Saída 7 2 2 2 7 5" xfId="40791" xr:uid="{F3D446E4-A25F-4BA8-B80C-F627DF7DBAA3}"/>
    <cellStyle name="Saída 7 2 2 2 8" xfId="40792" xr:uid="{CCDF52DE-60C0-4655-A4B2-5BA7072BBE9F}"/>
    <cellStyle name="Saída 7 2 2 2 8 2" xfId="40793" xr:uid="{83E9B8C1-3740-46F3-8369-F176EC7DCA21}"/>
    <cellStyle name="Saída 7 2 2 2 8 3" xfId="40794" xr:uid="{DA0AD7ED-5962-4015-BCCE-45F61676F315}"/>
    <cellStyle name="Saída 7 2 2 2 8 4" xfId="40795" xr:uid="{FFBCBCF2-DA63-46A5-9A54-2E40E713B53E}"/>
    <cellStyle name="Saída 7 2 2 2 8 5" xfId="40796" xr:uid="{8429EE28-8396-43F3-A10D-911F3404D63C}"/>
    <cellStyle name="Saída 7 2 2 2 9" xfId="40797" xr:uid="{ADAFC469-0C34-4F36-91A6-06A7B2726D05}"/>
    <cellStyle name="Saída 7 2 2 3" xfId="40798" xr:uid="{A5BACD14-E077-42B2-BFAF-EAD8650F160E}"/>
    <cellStyle name="Saída 7 2 2 3 10" xfId="40799" xr:uid="{159E91BB-9BEF-45CE-8FE1-B00F3ED58977}"/>
    <cellStyle name="Saída 7 2 2 3 11" xfId="40800" xr:uid="{B050E1DC-0EF8-4CDE-933E-462F1383D0AB}"/>
    <cellStyle name="Saída 7 2 2 3 2" xfId="40801" xr:uid="{E7A1A4CD-914C-441F-9529-117A9CBDAFD4}"/>
    <cellStyle name="Saída 7 2 2 3 2 2" xfId="40802" xr:uid="{C905843A-E25B-4E6F-87AA-8A34A0BAB3F6}"/>
    <cellStyle name="Saída 7 2 2 3 2 3" xfId="40803" xr:uid="{7F84C097-1FAC-45DC-9723-D6CEF9565CF4}"/>
    <cellStyle name="Saída 7 2 2 3 2 4" xfId="40804" xr:uid="{22F56214-C8CD-462C-A040-C5B70F4018B5}"/>
    <cellStyle name="Saída 7 2 2 3 2 5" xfId="40805" xr:uid="{82E8F157-0A95-4904-9E67-733FA581572E}"/>
    <cellStyle name="Saída 7 2 2 3 3" xfId="40806" xr:uid="{9558B03A-CDC5-4134-9FA5-FD2E3C409402}"/>
    <cellStyle name="Saída 7 2 2 3 3 2" xfId="40807" xr:uid="{FF6F6706-F0E9-4930-94AB-F817596F1C1C}"/>
    <cellStyle name="Saída 7 2 2 3 3 3" xfId="40808" xr:uid="{CB39898C-83E8-4ABB-8325-580A3F4C8863}"/>
    <cellStyle name="Saída 7 2 2 3 3 4" xfId="40809" xr:uid="{DFADABC5-E22B-4667-ABE3-EE89EFF279C0}"/>
    <cellStyle name="Saída 7 2 2 3 3 5" xfId="40810" xr:uid="{FE53194E-44BF-4032-B4CC-C67F3CC0BE23}"/>
    <cellStyle name="Saída 7 2 2 3 4" xfId="40811" xr:uid="{F0FEBD3D-7206-4776-8996-030D8488FD28}"/>
    <cellStyle name="Saída 7 2 2 3 4 2" xfId="40812" xr:uid="{A081B5DB-9397-4488-A3FE-0FD759335CC9}"/>
    <cellStyle name="Saída 7 2 2 3 4 3" xfId="40813" xr:uid="{1AD8A180-7D6F-4822-BCF9-302C386B9086}"/>
    <cellStyle name="Saída 7 2 2 3 4 4" xfId="40814" xr:uid="{7E2EA086-9779-43EA-9B57-E6F6A41A63D7}"/>
    <cellStyle name="Saída 7 2 2 3 4 5" xfId="40815" xr:uid="{C93F3591-34E8-42DE-8074-53BA3891AD76}"/>
    <cellStyle name="Saída 7 2 2 3 5" xfId="40816" xr:uid="{FFB5CEB2-4A13-4DA9-AD6F-D11D5F1A36F2}"/>
    <cellStyle name="Saída 7 2 2 3 5 2" xfId="40817" xr:uid="{8E2E68DA-E6B4-4BB3-B470-732C8AC07843}"/>
    <cellStyle name="Saída 7 2 2 3 5 3" xfId="40818" xr:uid="{C8B9E27D-41F9-4E11-A141-DDF88EBECB16}"/>
    <cellStyle name="Saída 7 2 2 3 5 4" xfId="40819" xr:uid="{A7CD2861-8373-4A17-A867-9F9A861CE834}"/>
    <cellStyle name="Saída 7 2 2 3 5 5" xfId="40820" xr:uid="{73651D33-C5A6-46AC-9F75-2BB950B76D37}"/>
    <cellStyle name="Saída 7 2 2 3 6" xfId="40821" xr:uid="{1B2F708A-6AA1-4A99-9785-286C64E71816}"/>
    <cellStyle name="Saída 7 2 2 3 6 2" xfId="40822" xr:uid="{718A4A90-57A1-47DF-908B-5CA1FF1A11B0}"/>
    <cellStyle name="Saída 7 2 2 3 6 3" xfId="40823" xr:uid="{3A1EFA72-E740-4D50-9A59-A1F5806C7A1B}"/>
    <cellStyle name="Saída 7 2 2 3 6 4" xfId="40824" xr:uid="{4944D858-F5F4-4722-9F96-DBBB47DE10E7}"/>
    <cellStyle name="Saída 7 2 2 3 6 5" xfId="40825" xr:uid="{D755F816-8B1B-47C4-B942-BAF9FCEDF3BF}"/>
    <cellStyle name="Saída 7 2 2 3 7" xfId="40826" xr:uid="{94AFF859-4A0A-45B1-AD0B-75BF57F5731C}"/>
    <cellStyle name="Saída 7 2 2 3 8" xfId="40827" xr:uid="{444CC12B-B309-4584-AB09-49BDE199D0CB}"/>
    <cellStyle name="Saída 7 2 2 3 9" xfId="40828" xr:uid="{323211BD-B635-4AE7-A5D6-6DE2498A2CD3}"/>
    <cellStyle name="Saída 7 2 2 4" xfId="40829" xr:uid="{8E0B4388-B1FE-4237-BA13-58DD60DCE06F}"/>
    <cellStyle name="Saída 7 2 2 4 10" xfId="40830" xr:uid="{039DA58A-DF04-4842-8FDC-DCE147F023E4}"/>
    <cellStyle name="Saída 7 2 2 4 11" xfId="40831" xr:uid="{756FFFD7-7811-423A-AF10-CC8AB728888E}"/>
    <cellStyle name="Saída 7 2 2 4 2" xfId="40832" xr:uid="{76CE26C5-32EF-4138-977F-28552AACEB36}"/>
    <cellStyle name="Saída 7 2 2 4 2 2" xfId="40833" xr:uid="{FF23FCD8-5E91-4E5A-9B8A-E08EF1139B88}"/>
    <cellStyle name="Saída 7 2 2 4 2 3" xfId="40834" xr:uid="{08FC814B-7A50-45F4-8134-31F16D56CEF7}"/>
    <cellStyle name="Saída 7 2 2 4 2 4" xfId="40835" xr:uid="{E477EE7E-2E46-4D49-B0E0-480427804360}"/>
    <cellStyle name="Saída 7 2 2 4 2 5" xfId="40836" xr:uid="{EF6D2D36-642A-45AB-9A35-270D3D33A4CD}"/>
    <cellStyle name="Saída 7 2 2 4 3" xfId="40837" xr:uid="{CC929333-A67E-4538-A498-B3811EEB1F76}"/>
    <cellStyle name="Saída 7 2 2 4 3 2" xfId="40838" xr:uid="{99F2DF49-46D2-4990-ACAE-27C9767092D9}"/>
    <cellStyle name="Saída 7 2 2 4 3 3" xfId="40839" xr:uid="{3F32A345-72A5-436D-92D4-2458C08DC8A9}"/>
    <cellStyle name="Saída 7 2 2 4 3 4" xfId="40840" xr:uid="{97E35907-1DDC-4175-8A73-3B8BB912CE4A}"/>
    <cellStyle name="Saída 7 2 2 4 3 5" xfId="40841" xr:uid="{83A11291-0FEC-4577-AE7A-E1F2F0366EDB}"/>
    <cellStyle name="Saída 7 2 2 4 4" xfId="40842" xr:uid="{87CB4C45-F06E-4C9A-9DF6-49135D3E5FA2}"/>
    <cellStyle name="Saída 7 2 2 4 4 2" xfId="40843" xr:uid="{67EC0576-B896-4F6B-9107-AB3C71F843E7}"/>
    <cellStyle name="Saída 7 2 2 4 4 3" xfId="40844" xr:uid="{6EBE82CD-71F9-4B3F-B59D-3360005071DB}"/>
    <cellStyle name="Saída 7 2 2 4 4 4" xfId="40845" xr:uid="{5C7EDF2B-FC72-41D8-9AA8-535A9F0BD122}"/>
    <cellStyle name="Saída 7 2 2 4 4 5" xfId="40846" xr:uid="{5821EFD8-108B-4BFB-ACC2-67E06E65E27D}"/>
    <cellStyle name="Saída 7 2 2 4 5" xfId="40847" xr:uid="{D504F774-0C95-48D5-B921-2BA5E606C9BC}"/>
    <cellStyle name="Saída 7 2 2 4 5 2" xfId="40848" xr:uid="{B395ACCC-F02D-4C0D-BCA6-E4BE66180139}"/>
    <cellStyle name="Saída 7 2 2 4 5 3" xfId="40849" xr:uid="{CADF295D-7BC9-4D6C-AC99-0E67D2475664}"/>
    <cellStyle name="Saída 7 2 2 4 5 4" xfId="40850" xr:uid="{DC22129B-3A2D-4F36-B8EA-97CB2A2E4E85}"/>
    <cellStyle name="Saída 7 2 2 4 5 5" xfId="40851" xr:uid="{A1345759-A5AE-43B6-AB84-0E93009A7E96}"/>
    <cellStyle name="Saída 7 2 2 4 6" xfId="40852" xr:uid="{6D6722AC-7F6F-48A7-B786-3F6ECEF986BA}"/>
    <cellStyle name="Saída 7 2 2 4 6 2" xfId="40853" xr:uid="{810E83A3-E2CB-457C-B7C8-68CBE6A284BB}"/>
    <cellStyle name="Saída 7 2 2 4 6 3" xfId="40854" xr:uid="{CAC07330-53C1-47C4-868D-FEA1118962AA}"/>
    <cellStyle name="Saída 7 2 2 4 6 4" xfId="40855" xr:uid="{1C71C430-9CE8-4C34-A6B6-78D0768F47A2}"/>
    <cellStyle name="Saída 7 2 2 4 6 5" xfId="40856" xr:uid="{9A20425F-421D-4BAD-A6AB-6AD0128A5BCB}"/>
    <cellStyle name="Saída 7 2 2 4 7" xfId="40857" xr:uid="{73EF44E8-35B6-469D-8A99-47B66C1BEC87}"/>
    <cellStyle name="Saída 7 2 2 4 8" xfId="40858" xr:uid="{53CA6825-8D1B-4109-8B31-A2BF78118741}"/>
    <cellStyle name="Saída 7 2 2 4 9" xfId="40859" xr:uid="{61528653-5D3D-4F91-A866-B7F412920512}"/>
    <cellStyle name="Saída 7 2 2 5" xfId="40860" xr:uid="{EF02F5AC-283C-40EF-A34B-86BEC4211325}"/>
    <cellStyle name="Saída 7 2 2 5 10" xfId="40861" xr:uid="{FEE2B32E-D65C-4E11-872A-24D475BFA840}"/>
    <cellStyle name="Saída 7 2 2 5 11" xfId="40862" xr:uid="{7788D0A2-02CD-46F8-AFDB-19CD8657226A}"/>
    <cellStyle name="Saída 7 2 2 5 2" xfId="40863" xr:uid="{33D2E399-405B-481B-83DB-E7B482415191}"/>
    <cellStyle name="Saída 7 2 2 5 2 2" xfId="40864" xr:uid="{C9C78672-E556-47F5-9E0B-370EACAA1421}"/>
    <cellStyle name="Saída 7 2 2 5 2 3" xfId="40865" xr:uid="{D89F2B70-34C9-4D8D-9DBE-FF52E016ED5E}"/>
    <cellStyle name="Saída 7 2 2 5 2 4" xfId="40866" xr:uid="{0F85A9B7-4AA4-47F4-9C53-EA13C6213166}"/>
    <cellStyle name="Saída 7 2 2 5 2 5" xfId="40867" xr:uid="{65E452BC-85FA-4E25-9572-8687904C5562}"/>
    <cellStyle name="Saída 7 2 2 5 3" xfId="40868" xr:uid="{F5AFF83E-D276-4814-8180-D2913D1212D8}"/>
    <cellStyle name="Saída 7 2 2 5 3 2" xfId="40869" xr:uid="{38083898-D1A2-4B21-A870-6B40E60C64F9}"/>
    <cellStyle name="Saída 7 2 2 5 3 3" xfId="40870" xr:uid="{DC708332-9BB5-4A4F-B6B4-9B154D275DE6}"/>
    <cellStyle name="Saída 7 2 2 5 3 4" xfId="40871" xr:uid="{0B2D5951-3A31-4A0E-A004-A8F2B4D40307}"/>
    <cellStyle name="Saída 7 2 2 5 3 5" xfId="40872" xr:uid="{40EB7FBE-2D02-4647-9C40-DDEC7CEA89E7}"/>
    <cellStyle name="Saída 7 2 2 5 4" xfId="40873" xr:uid="{790768A3-8944-406A-8BF5-EA9F14F32FCE}"/>
    <cellStyle name="Saída 7 2 2 5 4 2" xfId="40874" xr:uid="{4C19CC24-E56D-4A2B-9DAF-51F137D161FE}"/>
    <cellStyle name="Saída 7 2 2 5 4 3" xfId="40875" xr:uid="{5A1C189E-3DE9-4865-AD92-5836674CF79A}"/>
    <cellStyle name="Saída 7 2 2 5 4 4" xfId="40876" xr:uid="{3C493674-844B-446A-AAF6-2812741EA30D}"/>
    <cellStyle name="Saída 7 2 2 5 4 5" xfId="40877" xr:uid="{25DDA5A7-8E3C-4E01-813C-925BB3E3E8D3}"/>
    <cellStyle name="Saída 7 2 2 5 5" xfId="40878" xr:uid="{1724F483-145C-4AB0-A92B-5FA7526C4FCB}"/>
    <cellStyle name="Saída 7 2 2 5 5 2" xfId="40879" xr:uid="{0681E22E-97FF-48C3-859B-B8EC1102900A}"/>
    <cellStyle name="Saída 7 2 2 5 5 3" xfId="40880" xr:uid="{55EF77CA-0A0B-4083-A5E0-C5346FDF743B}"/>
    <cellStyle name="Saída 7 2 2 5 5 4" xfId="40881" xr:uid="{E7AC7A7F-776D-49C0-B6DF-A08C5A8CF61A}"/>
    <cellStyle name="Saída 7 2 2 5 5 5" xfId="40882" xr:uid="{7877A47E-B978-4B5E-BE5A-B5902B3BE404}"/>
    <cellStyle name="Saída 7 2 2 5 6" xfId="40883" xr:uid="{B2587967-D1AD-4342-BC97-9C1EF018DE7E}"/>
    <cellStyle name="Saída 7 2 2 5 6 2" xfId="40884" xr:uid="{61F55F1E-3E66-4D21-9D45-943A5F82C768}"/>
    <cellStyle name="Saída 7 2 2 5 6 3" xfId="40885" xr:uid="{1C71ECF2-1B8B-4350-93C4-6E148CE7DDC7}"/>
    <cellStyle name="Saída 7 2 2 5 6 4" xfId="40886" xr:uid="{4E0BFAC4-9619-47AB-82F3-7CE8DD02BEC2}"/>
    <cellStyle name="Saída 7 2 2 5 6 5" xfId="40887" xr:uid="{9D0E117F-5CA8-4F72-BDB8-931F69E562E4}"/>
    <cellStyle name="Saída 7 2 2 5 7" xfId="40888" xr:uid="{4D0F9B49-3135-4BF8-9FAA-121762DA9ED2}"/>
    <cellStyle name="Saída 7 2 2 5 8" xfId="40889" xr:uid="{A5D6FDEB-4152-49D7-AC2F-9185AE1F1108}"/>
    <cellStyle name="Saída 7 2 2 5 9" xfId="40890" xr:uid="{C3E8C7C5-3819-4A1B-9C6C-4EC438EDCDD3}"/>
    <cellStyle name="Saída 7 2 2 6" xfId="40891" xr:uid="{34C8FBEF-530E-4C2E-82CC-3B88A0C2B337}"/>
    <cellStyle name="Saída 7 2 2 6 2" xfId="40892" xr:uid="{E7677BA0-6B55-4973-8DB6-45A80AD5E6EA}"/>
    <cellStyle name="Saída 7 2 2 6 3" xfId="40893" xr:uid="{E7662CBA-7736-4721-BD30-1C4F80024B8B}"/>
    <cellStyle name="Saída 7 2 2 6 4" xfId="40894" xr:uid="{0054EE12-D3FD-4CE9-B546-BF8B145DD6FC}"/>
    <cellStyle name="Saída 7 2 2 6 5" xfId="40895" xr:uid="{E2DAB13C-6571-4586-A101-BE76B8C7BB24}"/>
    <cellStyle name="Saída 7 2 2 7" xfId="40896" xr:uid="{83EFC961-3C33-4625-A188-F6CBF8581B84}"/>
    <cellStyle name="Saída 7 2 2 7 2" xfId="40897" xr:uid="{3D46B37E-7B22-41FC-B8B0-6B7CB5559778}"/>
    <cellStyle name="Saída 7 2 2 7 3" xfId="40898" xr:uid="{32E367F2-1554-4347-9613-FA30806A5F9E}"/>
    <cellStyle name="Saída 7 2 2 7 4" xfId="40899" xr:uid="{AF910041-CB86-462C-AE8B-08581C4D156C}"/>
    <cellStyle name="Saída 7 2 2 7 5" xfId="40900" xr:uid="{3AB22FB6-75F9-4C2C-89F2-D0C77421B11F}"/>
    <cellStyle name="Saída 7 2 2 8" xfId="40901" xr:uid="{6E8F7571-BB3D-42AF-8E17-5794136CC9C8}"/>
    <cellStyle name="Saída 7 2 2 8 2" xfId="40902" xr:uid="{2991CC06-22D3-4E67-AD10-123D10BE8F6C}"/>
    <cellStyle name="Saída 7 2 2 8 3" xfId="40903" xr:uid="{F764214B-5A45-411C-935C-03B06CB7E13D}"/>
    <cellStyle name="Saída 7 2 2 8 4" xfId="40904" xr:uid="{437FBD7C-A58B-4A3B-B48C-2A73F63F2DA8}"/>
    <cellStyle name="Saída 7 2 2 8 5" xfId="40905" xr:uid="{2A0DAF33-AD85-4501-A3B3-9AFF35702AF1}"/>
    <cellStyle name="Saída 7 2 2 9" xfId="40906" xr:uid="{15F03ECB-2757-4D42-8ADD-D73EFF8B83A0}"/>
    <cellStyle name="Saída 7 2 2 9 2" xfId="40907" xr:uid="{21DEEED3-F79B-4894-B99C-8387AAD29B94}"/>
    <cellStyle name="Saída 7 2 2 9 3" xfId="40908" xr:uid="{DC633843-0FA5-49C0-8E9B-E371C39212A8}"/>
    <cellStyle name="Saída 7 2 2 9 4" xfId="40909" xr:uid="{0C9DA388-487E-4A24-8715-6B40A2B30D45}"/>
    <cellStyle name="Saída 7 2 2 9 5" xfId="40910" xr:uid="{AD0210C9-2B26-4FD1-9588-58BE03307EED}"/>
    <cellStyle name="Saída 7 2 3" xfId="1004" xr:uid="{016DEAF9-1F56-4CE4-AB3B-F868EDB7C237}"/>
    <cellStyle name="Saída 7 2 3 10" xfId="40911" xr:uid="{DE14AA44-D74C-473C-9C35-0BE2E302099B}"/>
    <cellStyle name="Saída 7 2 3 11" xfId="40912" xr:uid="{8BB60CA2-0490-4638-A725-BE80BF29A23D}"/>
    <cellStyle name="Saída 7 2 3 12" xfId="40913" xr:uid="{5AE96A95-E06A-4F3C-A409-BAC82BBF9AB1}"/>
    <cellStyle name="Saída 7 2 3 13" xfId="40914" xr:uid="{070E16E9-37FA-4A4A-8A21-5FA0D302ABB5}"/>
    <cellStyle name="Saída 7 2 3 14" xfId="40915" xr:uid="{7D1B0CFE-2D2F-4568-B4CD-DEFB9CCDBC36}"/>
    <cellStyle name="Saída 7 2 3 15" xfId="40916" xr:uid="{4783A23F-6F38-468E-B1E4-2E6721B6F8F1}"/>
    <cellStyle name="Saída 7 2 3 2" xfId="40917" xr:uid="{AADFB64F-D9A8-4725-B34D-F8D0F2BD4879}"/>
    <cellStyle name="Saída 7 2 3 2 10" xfId="40918" xr:uid="{86051FC2-AC59-42B4-A78E-A8E08B4E90AE}"/>
    <cellStyle name="Saída 7 2 3 2 11" xfId="40919" xr:uid="{504E3DA4-5142-48F2-8FCD-C6A2457FF4DE}"/>
    <cellStyle name="Saída 7 2 3 2 2" xfId="40920" xr:uid="{CA2A34BC-EECA-41AF-9352-70FDDE80CCAF}"/>
    <cellStyle name="Saída 7 2 3 2 2 2" xfId="40921" xr:uid="{F2314B06-75B0-4F20-8717-1074E16642A6}"/>
    <cellStyle name="Saída 7 2 3 2 2 3" xfId="40922" xr:uid="{59B474B7-8188-4B26-AD8F-7F65A0E8B84F}"/>
    <cellStyle name="Saída 7 2 3 2 2 4" xfId="40923" xr:uid="{C15A5CC8-3D9D-4F9F-800D-1FA74639D963}"/>
    <cellStyle name="Saída 7 2 3 2 2 5" xfId="40924" xr:uid="{9E6B1C73-EE35-4447-9A4F-2F7337DE02EC}"/>
    <cellStyle name="Saída 7 2 3 2 3" xfId="40925" xr:uid="{965FD28C-6F5F-42F6-B5AD-70EF1B6688B6}"/>
    <cellStyle name="Saída 7 2 3 2 3 2" xfId="40926" xr:uid="{7C1109D8-43A5-40D8-81F1-FCEE4EB77B3F}"/>
    <cellStyle name="Saída 7 2 3 2 3 3" xfId="40927" xr:uid="{1EB37B4B-EB66-47DA-B7EB-324C54614B3E}"/>
    <cellStyle name="Saída 7 2 3 2 3 4" xfId="40928" xr:uid="{5DA449C1-762D-436D-886C-9829ACDDF84D}"/>
    <cellStyle name="Saída 7 2 3 2 3 5" xfId="40929" xr:uid="{517B04C7-B001-4419-9051-8B95C712F956}"/>
    <cellStyle name="Saída 7 2 3 2 4" xfId="40930" xr:uid="{4611AEE5-AB11-4734-8A61-8B20D687DA38}"/>
    <cellStyle name="Saída 7 2 3 2 4 2" xfId="40931" xr:uid="{6F279F51-94FE-446D-9557-749518FF3208}"/>
    <cellStyle name="Saída 7 2 3 2 4 3" xfId="40932" xr:uid="{ECBD9E97-D112-4178-8132-8F8BA405DFB6}"/>
    <cellStyle name="Saída 7 2 3 2 4 4" xfId="40933" xr:uid="{1EA42B02-94BE-49F0-83AB-776EE257480F}"/>
    <cellStyle name="Saída 7 2 3 2 4 5" xfId="40934" xr:uid="{D4345430-1B2D-4461-946D-91E2EC87DAB6}"/>
    <cellStyle name="Saída 7 2 3 2 5" xfId="40935" xr:uid="{5676A472-BDA0-43E8-8F88-9A066B2793E4}"/>
    <cellStyle name="Saída 7 2 3 2 5 2" xfId="40936" xr:uid="{E4411EDA-F6D0-4CE3-B3CF-82B4FC0718B5}"/>
    <cellStyle name="Saída 7 2 3 2 5 3" xfId="40937" xr:uid="{00B2D53C-4B1B-48F9-98ED-F253B8421A9A}"/>
    <cellStyle name="Saída 7 2 3 2 5 4" xfId="40938" xr:uid="{6C1F3EDC-7AAA-4D0A-A42D-EF18D9D3DB46}"/>
    <cellStyle name="Saída 7 2 3 2 5 5" xfId="40939" xr:uid="{567A35A9-D716-426D-806D-BFBA028F8D3B}"/>
    <cellStyle name="Saída 7 2 3 2 6" xfId="40940" xr:uid="{52809E7C-63A0-49ED-B1FE-83735057A38E}"/>
    <cellStyle name="Saída 7 2 3 2 6 2" xfId="40941" xr:uid="{25049AA2-6BBB-4BCD-8BBB-5C802828E9AD}"/>
    <cellStyle name="Saída 7 2 3 2 6 3" xfId="40942" xr:uid="{D63B723E-4766-4EB2-8E7E-90FD9F8AF7E4}"/>
    <cellStyle name="Saída 7 2 3 2 6 4" xfId="40943" xr:uid="{9DB5B9A1-9D4E-43EB-A438-D27FF0251FFD}"/>
    <cellStyle name="Saída 7 2 3 2 6 5" xfId="40944" xr:uid="{426B644F-72EB-426F-B7D2-D187399D913E}"/>
    <cellStyle name="Saída 7 2 3 2 7" xfId="40945" xr:uid="{A259CCCE-2810-4A81-8AA0-7E03A1886B36}"/>
    <cellStyle name="Saída 7 2 3 2 8" xfId="40946" xr:uid="{B8C52C0C-EEA8-4916-842D-1FF70B4598F8}"/>
    <cellStyle name="Saída 7 2 3 2 9" xfId="40947" xr:uid="{0DD4B0C9-E44D-46CE-9323-A1B9E61473F8}"/>
    <cellStyle name="Saída 7 2 3 3" xfId="40948" xr:uid="{750DA0FF-9376-4BC7-9B4B-9B18A7C062B4}"/>
    <cellStyle name="Saída 7 2 3 3 10" xfId="40949" xr:uid="{B7CC2AF6-EE64-4B70-85E8-A8286779D26D}"/>
    <cellStyle name="Saída 7 2 3 3 11" xfId="40950" xr:uid="{4A6EDF81-EAA1-4B45-961E-8D0BC67CD929}"/>
    <cellStyle name="Saída 7 2 3 3 2" xfId="40951" xr:uid="{1F5151AC-8242-4F1F-9796-5B0B303DC88A}"/>
    <cellStyle name="Saída 7 2 3 3 2 2" xfId="40952" xr:uid="{D30C4D1B-3983-4224-9835-74018AD5570F}"/>
    <cellStyle name="Saída 7 2 3 3 2 3" xfId="40953" xr:uid="{E3771D5F-5340-4536-BF77-F78E6EBD27D4}"/>
    <cellStyle name="Saída 7 2 3 3 2 4" xfId="40954" xr:uid="{2F0CC44F-BFE2-4E96-9286-3D1694A7B7AA}"/>
    <cellStyle name="Saída 7 2 3 3 2 5" xfId="40955" xr:uid="{910AD40E-0E10-447C-ACFD-450F9757CCD8}"/>
    <cellStyle name="Saída 7 2 3 3 3" xfId="40956" xr:uid="{480D2731-2898-4C5A-B8B2-48CEFE0E4512}"/>
    <cellStyle name="Saída 7 2 3 3 3 2" xfId="40957" xr:uid="{2F24B660-71B6-466F-A592-200C8FF5133E}"/>
    <cellStyle name="Saída 7 2 3 3 3 3" xfId="40958" xr:uid="{ECD454E5-48AC-4FEC-950F-5F18F96166DA}"/>
    <cellStyle name="Saída 7 2 3 3 3 4" xfId="40959" xr:uid="{A9752071-2A0F-4FAC-B56F-FE85F52D678D}"/>
    <cellStyle name="Saída 7 2 3 3 3 5" xfId="40960" xr:uid="{D9D788C6-520D-4F02-82F1-4CE114D7F489}"/>
    <cellStyle name="Saída 7 2 3 3 4" xfId="40961" xr:uid="{CF40E976-E789-4B6C-8F88-01FF33A37042}"/>
    <cellStyle name="Saída 7 2 3 3 4 2" xfId="40962" xr:uid="{C6B44F1A-9588-4C2F-AABD-37012DF7C456}"/>
    <cellStyle name="Saída 7 2 3 3 4 3" xfId="40963" xr:uid="{B090EB8F-33EB-4329-A758-5E4183B2F8DB}"/>
    <cellStyle name="Saída 7 2 3 3 4 4" xfId="40964" xr:uid="{AD49CC7E-50EF-4986-873B-48EF94991155}"/>
    <cellStyle name="Saída 7 2 3 3 4 5" xfId="40965" xr:uid="{A051C7E6-28AB-4D17-897E-0AF97EE55FDF}"/>
    <cellStyle name="Saída 7 2 3 3 5" xfId="40966" xr:uid="{EA8BFAB4-3F18-4DC4-B220-211778FAED30}"/>
    <cellStyle name="Saída 7 2 3 3 5 2" xfId="40967" xr:uid="{C520BBC6-3EF3-449F-938B-DDDD21533BF7}"/>
    <cellStyle name="Saída 7 2 3 3 5 3" xfId="40968" xr:uid="{9C11D9FA-517D-4641-8033-F79B1297C12F}"/>
    <cellStyle name="Saída 7 2 3 3 5 4" xfId="40969" xr:uid="{8082C386-6C0C-4419-880D-D7CDB201EF9E}"/>
    <cellStyle name="Saída 7 2 3 3 5 5" xfId="40970" xr:uid="{07F35E93-0E49-41DF-80A9-9A6547D57E16}"/>
    <cellStyle name="Saída 7 2 3 3 6" xfId="40971" xr:uid="{79D0627D-2EF6-44EF-9481-65E77C326E53}"/>
    <cellStyle name="Saída 7 2 3 3 6 2" xfId="40972" xr:uid="{8F4BEE8B-6461-4C23-B452-9FDBF45F0D88}"/>
    <cellStyle name="Saída 7 2 3 3 6 3" xfId="40973" xr:uid="{87C85193-E65E-48F7-AF32-C6088B91F114}"/>
    <cellStyle name="Saída 7 2 3 3 6 4" xfId="40974" xr:uid="{41953D80-1CF1-4204-97E5-A6C91C11DF64}"/>
    <cellStyle name="Saída 7 2 3 3 6 5" xfId="40975" xr:uid="{228C3E37-0822-46B9-92C2-686F1ED58160}"/>
    <cellStyle name="Saída 7 2 3 3 7" xfId="40976" xr:uid="{0E3D3F57-C80A-496E-B7C5-734CE1F987BC}"/>
    <cellStyle name="Saída 7 2 3 3 8" xfId="40977" xr:uid="{E43B2857-AFCE-4C38-A9D2-01F87F91723A}"/>
    <cellStyle name="Saída 7 2 3 3 9" xfId="40978" xr:uid="{4EE9CE8B-4A90-4DD1-BFAB-EDFA246E20F0}"/>
    <cellStyle name="Saída 7 2 3 4" xfId="40979" xr:uid="{2C146323-9A2A-4273-906E-AA773809E0FD}"/>
    <cellStyle name="Saída 7 2 3 4 2" xfId="40980" xr:uid="{C1994229-5ADB-478A-91E8-2B1A974DF755}"/>
    <cellStyle name="Saída 7 2 3 4 3" xfId="40981" xr:uid="{E6D41789-1962-4D5F-B9EB-90D1DF83F92E}"/>
    <cellStyle name="Saída 7 2 3 4 4" xfId="40982" xr:uid="{2424A9C5-C62C-4D79-ACA7-2CC30E5F2653}"/>
    <cellStyle name="Saída 7 2 3 4 5" xfId="40983" xr:uid="{7932AF46-A52C-498C-A406-C54C7A1C94EF}"/>
    <cellStyle name="Saída 7 2 3 5" xfId="40984" xr:uid="{286E7EDC-F8EB-4BFE-8386-010649FCDF08}"/>
    <cellStyle name="Saída 7 2 3 5 2" xfId="40985" xr:uid="{5A877187-3B1D-4E70-82BE-A4735A211B50}"/>
    <cellStyle name="Saída 7 2 3 5 3" xfId="40986" xr:uid="{272C9F4F-3BF2-4E6E-85C8-612E5AC17633}"/>
    <cellStyle name="Saída 7 2 3 5 4" xfId="40987" xr:uid="{87816FD4-CBD7-4B05-9A60-4EDB3CC1BFCD}"/>
    <cellStyle name="Saída 7 2 3 5 5" xfId="40988" xr:uid="{02C53C6D-ED12-42E4-B96A-40EEDF5160AA}"/>
    <cellStyle name="Saída 7 2 3 6" xfId="40989" xr:uid="{DCCD0131-EEF4-47A6-A49C-DAE5FAFC2107}"/>
    <cellStyle name="Saída 7 2 3 6 2" xfId="40990" xr:uid="{195479FC-E886-4D63-88D4-07F658FCDA32}"/>
    <cellStyle name="Saída 7 2 3 6 3" xfId="40991" xr:uid="{87EF1C04-C9E6-44B3-A0DF-D946D7C0E94C}"/>
    <cellStyle name="Saída 7 2 3 6 4" xfId="40992" xr:uid="{C2F541C7-4FFD-4EB4-AEC0-E77BDA403661}"/>
    <cellStyle name="Saída 7 2 3 6 5" xfId="40993" xr:uid="{545B6417-F83C-4EE2-9E02-631D4FF033E1}"/>
    <cellStyle name="Saída 7 2 3 7" xfId="40994" xr:uid="{7E3AC88B-6E03-4B44-A54C-2F6ADD76BCA3}"/>
    <cellStyle name="Saída 7 2 3 7 2" xfId="40995" xr:uid="{3E32BFE5-5027-4B8D-B2B0-F29A312DD9B7}"/>
    <cellStyle name="Saída 7 2 3 7 3" xfId="40996" xr:uid="{3F64ABC9-142E-4586-847B-A55BF19EB792}"/>
    <cellStyle name="Saída 7 2 3 7 4" xfId="40997" xr:uid="{A1354B58-C9D0-4905-99EF-E978A66031A0}"/>
    <cellStyle name="Saída 7 2 3 7 5" xfId="40998" xr:uid="{2DDDBE53-409F-4FCB-879E-03B9187D8D87}"/>
    <cellStyle name="Saída 7 2 3 8" xfId="40999" xr:uid="{699CAD06-335D-4C65-A734-ED2F9EFB4472}"/>
    <cellStyle name="Saída 7 2 3 8 2" xfId="41000" xr:uid="{14EE0CEC-A22A-47F4-9A5F-DBC8FD19CC45}"/>
    <cellStyle name="Saída 7 2 3 8 3" xfId="41001" xr:uid="{9762C7A9-8660-45FF-972F-8184B96746D1}"/>
    <cellStyle name="Saída 7 2 3 8 4" xfId="41002" xr:uid="{ED6C25B3-5EA4-4E20-AE54-B27EFD112CD9}"/>
    <cellStyle name="Saída 7 2 3 8 5" xfId="41003" xr:uid="{2E4FE7FF-821B-4050-89A3-12DF60AE62BC}"/>
    <cellStyle name="Saída 7 2 3 9" xfId="41004" xr:uid="{2182651C-4022-41B6-90AE-A0B3D21D442C}"/>
    <cellStyle name="Saída 7 2 4" xfId="41005" xr:uid="{A69EAFEF-B3BB-4706-888C-1FE42BE350B4}"/>
    <cellStyle name="Saída 7 2 4 10" xfId="41006" xr:uid="{C0758413-A435-4749-A0EB-40EF1E6F7BC3}"/>
    <cellStyle name="Saída 7 2 4 11" xfId="41007" xr:uid="{3DDCC1E9-57DB-45E6-A8C9-E8187D88B56E}"/>
    <cellStyle name="Saída 7 2 4 2" xfId="41008" xr:uid="{7352800F-8232-43DE-9937-ECBDA04825CA}"/>
    <cellStyle name="Saída 7 2 4 2 2" xfId="41009" xr:uid="{3AA3E871-E74B-44E1-9FC9-1D7E4264FBDD}"/>
    <cellStyle name="Saída 7 2 4 2 3" xfId="41010" xr:uid="{6EE510E5-C38E-4786-9F92-7864E205BD11}"/>
    <cellStyle name="Saída 7 2 4 2 4" xfId="41011" xr:uid="{7C8E20B9-B14B-41F7-8898-B78686D1489D}"/>
    <cellStyle name="Saída 7 2 4 2 5" xfId="41012" xr:uid="{138B5786-B661-4116-B0EA-86083B6F93D6}"/>
    <cellStyle name="Saída 7 2 4 3" xfId="41013" xr:uid="{68E52EC7-B516-42B5-A2EA-7FCF86DC07DB}"/>
    <cellStyle name="Saída 7 2 4 3 2" xfId="41014" xr:uid="{ABB03AA7-9748-416F-ABBE-7AE021B65A03}"/>
    <cellStyle name="Saída 7 2 4 3 3" xfId="41015" xr:uid="{AAA181D6-DAF1-415A-BFBE-6E6014EA0F61}"/>
    <cellStyle name="Saída 7 2 4 3 4" xfId="41016" xr:uid="{0CB9CA91-5EC1-4D2C-A9EF-EBF7A0276941}"/>
    <cellStyle name="Saída 7 2 4 3 5" xfId="41017" xr:uid="{33C994C7-8F92-45AE-AC06-2C2142596275}"/>
    <cellStyle name="Saída 7 2 4 4" xfId="41018" xr:uid="{CBA4E340-9CB7-4EFC-9A51-AADD6FF441C7}"/>
    <cellStyle name="Saída 7 2 4 4 2" xfId="41019" xr:uid="{6D9C5825-830B-4A9C-BFD8-BC94066DBA03}"/>
    <cellStyle name="Saída 7 2 4 4 3" xfId="41020" xr:uid="{85D5E8F9-8790-43BB-9EE4-AA0A4378BC0E}"/>
    <cellStyle name="Saída 7 2 4 4 4" xfId="41021" xr:uid="{B27C0634-1F68-4D61-9ABC-6C9F48C077B9}"/>
    <cellStyle name="Saída 7 2 4 4 5" xfId="41022" xr:uid="{8D7FA39F-6F24-4E50-B261-3862DD6F134E}"/>
    <cellStyle name="Saída 7 2 4 5" xfId="41023" xr:uid="{C273D347-5090-4C63-9F7F-FBD5227BD1DC}"/>
    <cellStyle name="Saída 7 2 4 5 2" xfId="41024" xr:uid="{25F58BE7-650F-462D-B326-27A8830E1E75}"/>
    <cellStyle name="Saída 7 2 4 5 3" xfId="41025" xr:uid="{ABE08B85-CE62-4AAB-8D02-CDE0D8F6D363}"/>
    <cellStyle name="Saída 7 2 4 5 4" xfId="41026" xr:uid="{1352A949-C88A-41CA-821E-DC8475BB1714}"/>
    <cellStyle name="Saída 7 2 4 5 5" xfId="41027" xr:uid="{DC571275-51E8-408F-B6C7-1EA6201643DE}"/>
    <cellStyle name="Saída 7 2 4 6" xfId="41028" xr:uid="{60154AD0-5052-4B7C-A488-FA32696EF5FB}"/>
    <cellStyle name="Saída 7 2 4 6 2" xfId="41029" xr:uid="{72ECA380-568F-480D-AEC6-005CF074B84A}"/>
    <cellStyle name="Saída 7 2 4 6 3" xfId="41030" xr:uid="{9F900C25-17F2-4AE2-8220-69FA0E3F1616}"/>
    <cellStyle name="Saída 7 2 4 6 4" xfId="41031" xr:uid="{95C9940A-CABA-472E-A098-AEF187AD0C65}"/>
    <cellStyle name="Saída 7 2 4 6 5" xfId="41032" xr:uid="{A7C696EF-C0F8-4F1B-BBB7-26875E983BDF}"/>
    <cellStyle name="Saída 7 2 4 7" xfId="41033" xr:uid="{B7FC5532-F381-42A4-9B15-D54DD9E4A3EC}"/>
    <cellStyle name="Saída 7 2 4 8" xfId="41034" xr:uid="{AE858AAC-DE05-4776-A25D-9A0AEA52DBF0}"/>
    <cellStyle name="Saída 7 2 4 9" xfId="41035" xr:uid="{64FBFE5D-661B-4987-88EC-BEF36E91D28E}"/>
    <cellStyle name="Saída 7 2 5" xfId="41036" xr:uid="{E2DB1F35-2673-43AF-A26D-C32AE8E3E91B}"/>
    <cellStyle name="Saída 7 2 5 10" xfId="41037" xr:uid="{702AA36C-0E08-4769-93EA-9A8557E31FFC}"/>
    <cellStyle name="Saída 7 2 5 11" xfId="41038" xr:uid="{44B9DF80-47EC-499E-B063-DED1FE8CB1EF}"/>
    <cellStyle name="Saída 7 2 5 2" xfId="41039" xr:uid="{012F0817-C835-461C-8921-EAD39164D499}"/>
    <cellStyle name="Saída 7 2 5 2 2" xfId="41040" xr:uid="{6F28147B-DE50-43CB-B56C-91F9062EA1BA}"/>
    <cellStyle name="Saída 7 2 5 2 3" xfId="41041" xr:uid="{DBD41F84-16D5-4C5B-8916-50D397B402D6}"/>
    <cellStyle name="Saída 7 2 5 2 4" xfId="41042" xr:uid="{F1DECA2A-32CB-4FD9-BADE-4F27BDBFECE7}"/>
    <cellStyle name="Saída 7 2 5 2 5" xfId="41043" xr:uid="{F732E1AD-FAB5-4413-8F13-795EA57B29DB}"/>
    <cellStyle name="Saída 7 2 5 3" xfId="41044" xr:uid="{C539A489-79F1-4352-809B-AF4369C08514}"/>
    <cellStyle name="Saída 7 2 5 3 2" xfId="41045" xr:uid="{0D7DFCB1-34DB-4752-9CCF-E7EE23C736B2}"/>
    <cellStyle name="Saída 7 2 5 3 3" xfId="41046" xr:uid="{968CA847-CFA6-4BA1-878F-138EA21106E7}"/>
    <cellStyle name="Saída 7 2 5 3 4" xfId="41047" xr:uid="{5937DFD4-EC3E-4BFD-A4EC-637EDD61C768}"/>
    <cellStyle name="Saída 7 2 5 3 5" xfId="41048" xr:uid="{0A40BF5B-ADB9-4D5E-9AEE-A7DD9E146CB8}"/>
    <cellStyle name="Saída 7 2 5 4" xfId="41049" xr:uid="{936AF29A-7639-4256-9A80-DB937579B695}"/>
    <cellStyle name="Saída 7 2 5 4 2" xfId="41050" xr:uid="{3703A228-AC1D-4BE5-A3FC-782024C4850F}"/>
    <cellStyle name="Saída 7 2 5 4 3" xfId="41051" xr:uid="{FB742910-3EF7-4B6F-B0E7-81CC8DCA7CAA}"/>
    <cellStyle name="Saída 7 2 5 4 4" xfId="41052" xr:uid="{8E1EA6EF-21DA-4005-B6C9-B521E2E82B68}"/>
    <cellStyle name="Saída 7 2 5 4 5" xfId="41053" xr:uid="{C5A4921F-9FC3-430C-AE85-BC6D0F206973}"/>
    <cellStyle name="Saída 7 2 5 5" xfId="41054" xr:uid="{DF68572E-B4DC-46CA-BB92-214C00DF943B}"/>
    <cellStyle name="Saída 7 2 5 5 2" xfId="41055" xr:uid="{2E58DB6A-9182-49C7-9FD9-5DB6B693FA50}"/>
    <cellStyle name="Saída 7 2 5 5 3" xfId="41056" xr:uid="{01033CD9-920C-4D5E-9168-EDB23546E5E2}"/>
    <cellStyle name="Saída 7 2 5 5 4" xfId="41057" xr:uid="{F042A75D-CC8D-4684-BDF0-194C6E7BF79C}"/>
    <cellStyle name="Saída 7 2 5 5 5" xfId="41058" xr:uid="{7BC9B6C1-802D-4E5B-9C62-2B23FA19CF4D}"/>
    <cellStyle name="Saída 7 2 5 6" xfId="41059" xr:uid="{645F965C-BE4C-43BA-ACBD-C3ECB7AEF7F2}"/>
    <cellStyle name="Saída 7 2 5 6 2" xfId="41060" xr:uid="{6F6AA3EE-074E-419C-95F6-279415A1CA0E}"/>
    <cellStyle name="Saída 7 2 5 6 3" xfId="41061" xr:uid="{77D2A81E-A7FD-495C-9805-8745631DDCC3}"/>
    <cellStyle name="Saída 7 2 5 6 4" xfId="41062" xr:uid="{AA9F84A4-8867-4A61-BDB9-285C1E317AA1}"/>
    <cellStyle name="Saída 7 2 5 6 5" xfId="41063" xr:uid="{29A279B9-7A9C-4CA4-BF19-BFD9845ACDB8}"/>
    <cellStyle name="Saída 7 2 5 7" xfId="41064" xr:uid="{D22118E0-F8F6-4A51-B0ED-BCB154206EEE}"/>
    <cellStyle name="Saída 7 2 5 8" xfId="41065" xr:uid="{5026B36F-97E7-49D5-861A-7356768FD061}"/>
    <cellStyle name="Saída 7 2 5 9" xfId="41066" xr:uid="{DD7D5025-42DF-408E-BA28-E7CBEE646E2D}"/>
    <cellStyle name="Saída 7 2 6" xfId="41067" xr:uid="{F0620118-631B-4C2A-8EC2-DD065F33A602}"/>
    <cellStyle name="Saída 7 2 6 10" xfId="41068" xr:uid="{C381ABB2-E783-4E17-A785-82884BECACDB}"/>
    <cellStyle name="Saída 7 2 6 11" xfId="41069" xr:uid="{416AC43B-3EBF-49C5-BC4E-00573C31253A}"/>
    <cellStyle name="Saída 7 2 6 2" xfId="41070" xr:uid="{07ADAC76-B2AC-4688-9BE6-17FD0F9E7813}"/>
    <cellStyle name="Saída 7 2 6 2 2" xfId="41071" xr:uid="{65574744-48D2-4EA0-A475-AFA44585BF48}"/>
    <cellStyle name="Saída 7 2 6 2 3" xfId="41072" xr:uid="{04B30B09-9317-4749-8F0E-7D1E14A70DC9}"/>
    <cellStyle name="Saída 7 2 6 2 4" xfId="41073" xr:uid="{D47E78D9-4639-4CAD-BCA1-8FBFBC43B681}"/>
    <cellStyle name="Saída 7 2 6 2 5" xfId="41074" xr:uid="{FB176A4D-68AE-44FD-B7FB-1E45203085EE}"/>
    <cellStyle name="Saída 7 2 6 3" xfId="41075" xr:uid="{798C5A09-7302-4D28-9A67-CD5F98C99656}"/>
    <cellStyle name="Saída 7 2 6 3 2" xfId="41076" xr:uid="{1A220989-98B3-438B-877B-A98F8EFCFE9C}"/>
    <cellStyle name="Saída 7 2 6 3 3" xfId="41077" xr:uid="{A7B2CF1A-7FA0-4296-BF91-47213EFFF1D6}"/>
    <cellStyle name="Saída 7 2 6 3 4" xfId="41078" xr:uid="{828924D7-02EC-4655-89A9-FA199980805A}"/>
    <cellStyle name="Saída 7 2 6 3 5" xfId="41079" xr:uid="{21AD1664-EFF5-4DB6-A1C4-0EF13D519133}"/>
    <cellStyle name="Saída 7 2 6 4" xfId="41080" xr:uid="{9B5FE909-7CB7-49CA-B1AF-C22B4B7710D6}"/>
    <cellStyle name="Saída 7 2 6 4 2" xfId="41081" xr:uid="{B869569B-15F0-4D3F-896E-660344016346}"/>
    <cellStyle name="Saída 7 2 6 4 3" xfId="41082" xr:uid="{6154D529-8D38-4CC2-A9F4-977A14629B18}"/>
    <cellStyle name="Saída 7 2 6 4 4" xfId="41083" xr:uid="{271DAE60-037A-4337-B842-E01E3B2692E0}"/>
    <cellStyle name="Saída 7 2 6 4 5" xfId="41084" xr:uid="{B55D07F1-3251-4892-865A-126AB8EBE357}"/>
    <cellStyle name="Saída 7 2 6 5" xfId="41085" xr:uid="{0B644FCE-5AA9-47B4-ACF2-F4C460AF5098}"/>
    <cellStyle name="Saída 7 2 6 5 2" xfId="41086" xr:uid="{04103AF3-A6C3-4039-AC54-4B58AC0DCFF3}"/>
    <cellStyle name="Saída 7 2 6 5 3" xfId="41087" xr:uid="{D3E1B336-8D5A-4AFE-AF72-376FCE3B7D9D}"/>
    <cellStyle name="Saída 7 2 6 5 4" xfId="41088" xr:uid="{A5F333A9-4547-4BEE-9862-B53B6E5B9AFF}"/>
    <cellStyle name="Saída 7 2 6 5 5" xfId="41089" xr:uid="{7B41C397-1EEF-4CF5-A4AF-4E9A863ED368}"/>
    <cellStyle name="Saída 7 2 6 6" xfId="41090" xr:uid="{D2FC4635-A76E-4A0D-9D26-FE5B31887F6A}"/>
    <cellStyle name="Saída 7 2 6 6 2" xfId="41091" xr:uid="{53AA75E5-B908-426E-B945-0F45CCED35DA}"/>
    <cellStyle name="Saída 7 2 6 6 3" xfId="41092" xr:uid="{D8DD4C41-0146-4DAF-830A-F4A7C0551864}"/>
    <cellStyle name="Saída 7 2 6 6 4" xfId="41093" xr:uid="{54140473-12A6-4544-9C7C-A7E276A4A9E5}"/>
    <cellStyle name="Saída 7 2 6 6 5" xfId="41094" xr:uid="{61920A18-6ABF-4A07-8FFC-6AA3D0BE9999}"/>
    <cellStyle name="Saída 7 2 6 7" xfId="41095" xr:uid="{CB0A0D38-D5BB-4419-9AF9-7A809BFED4F0}"/>
    <cellStyle name="Saída 7 2 6 8" xfId="41096" xr:uid="{A3FADA07-F0DE-42BE-8A0D-F33C97CB7856}"/>
    <cellStyle name="Saída 7 2 6 9" xfId="41097" xr:uid="{6196D566-1D47-4D08-BF3C-C7DBD1476D03}"/>
    <cellStyle name="Saída 7 2 7" xfId="41098" xr:uid="{1679E890-CDE0-4D20-A2AE-C74AB737BCD6}"/>
    <cellStyle name="Saída 7 2 7 2" xfId="41099" xr:uid="{C7C0CB77-DD3F-4B1A-9715-621BF4F1E5F8}"/>
    <cellStyle name="Saída 7 2 7 3" xfId="41100" xr:uid="{7F908D70-EA6E-4A32-9EA5-C1E04C197C87}"/>
    <cellStyle name="Saída 7 2 7 4" xfId="41101" xr:uid="{7B3B0136-F7D9-4325-B693-B860ECC083CF}"/>
    <cellStyle name="Saída 7 2 7 5" xfId="41102" xr:uid="{DE7493C2-735A-4470-B8ED-5E8AEE967380}"/>
    <cellStyle name="Saída 7 2 8" xfId="41103" xr:uid="{6816E35D-1089-46AD-A9E8-7C147C1D4E41}"/>
    <cellStyle name="Saída 7 2 8 2" xfId="41104" xr:uid="{5BE05D3E-1BDA-4014-AE19-944F6CB51096}"/>
    <cellStyle name="Saída 7 2 8 3" xfId="41105" xr:uid="{57A9382D-904A-4B56-A403-AC0068A54E01}"/>
    <cellStyle name="Saída 7 2 8 4" xfId="41106" xr:uid="{5E1C100E-640C-4091-AA3C-CF512DFBC3EA}"/>
    <cellStyle name="Saída 7 2 8 5" xfId="41107" xr:uid="{12367329-0D46-4386-9DB8-A74AEDEB8E5A}"/>
    <cellStyle name="Saída 7 2 9" xfId="41108" xr:uid="{EDB56906-2B06-4971-9458-0C27CBFAFF60}"/>
    <cellStyle name="Saída 7 2 9 2" xfId="41109" xr:uid="{C6D8390A-6C0F-4231-8406-B32DF9FD1E96}"/>
    <cellStyle name="Saída 7 2 9 3" xfId="41110" xr:uid="{0E209ED8-E586-4B33-B91E-ACB522EE7502}"/>
    <cellStyle name="Saída 7 2 9 4" xfId="41111" xr:uid="{774ED231-FCF4-4278-AF33-978CE986C8FC}"/>
    <cellStyle name="Saída 7 2 9 5" xfId="41112" xr:uid="{06B23B27-3F53-4BE1-956C-5DB42F867904}"/>
    <cellStyle name="Saída 7 3" xfId="697" xr:uid="{040C7A34-C957-4C45-908C-C02C1603399F}"/>
    <cellStyle name="Saída 7 3 10" xfId="41113" xr:uid="{E4C3089D-E97D-4602-B53C-A125C8741596}"/>
    <cellStyle name="Saída 7 3 11" xfId="41114" xr:uid="{860DCA1A-46E2-4B5B-88D1-28B992499EA7}"/>
    <cellStyle name="Saída 7 3 12" xfId="41115" xr:uid="{7C5F622A-316C-4FF9-B82B-573F137EA500}"/>
    <cellStyle name="Saída 7 3 13" xfId="41116" xr:uid="{642382CE-75DB-4270-AF72-823EC756BA10}"/>
    <cellStyle name="Saída 7 3 14" xfId="41117" xr:uid="{B461986A-A744-4B54-8111-6F8189CF183E}"/>
    <cellStyle name="Saída 7 3 15" xfId="41118" xr:uid="{BA48076C-B39B-4270-841F-79D684C02986}"/>
    <cellStyle name="Saída 7 3 2" xfId="957" xr:uid="{65B2EBEB-05FC-4C3B-A7AA-B0F72B823883}"/>
    <cellStyle name="Saída 7 3 2 10" xfId="41119" xr:uid="{62F3B70C-1B27-497A-9E69-4B0B3AF4D544}"/>
    <cellStyle name="Saída 7 3 2 11" xfId="41120" xr:uid="{9BA0FFFF-E015-4F78-BA09-4AEF7F078FEE}"/>
    <cellStyle name="Saída 7 3 2 12" xfId="41121" xr:uid="{329C687A-D4B7-48F1-A4EC-3F7DC625CE24}"/>
    <cellStyle name="Saída 7 3 2 13" xfId="41122" xr:uid="{ED76DAC9-58BA-4C0C-A4BF-FE8CC284C8BA}"/>
    <cellStyle name="Saída 7 3 2 14" xfId="41123" xr:uid="{C1B55601-5829-40B1-B3F6-3E74B46408EA}"/>
    <cellStyle name="Saída 7 3 2 15" xfId="41124" xr:uid="{BBD5DF96-ADA7-4DB5-86D8-9E485FD1EAF5}"/>
    <cellStyle name="Saída 7 3 2 2" xfId="41125" xr:uid="{4080B607-EF65-4F66-ADC0-B6EF53800B3C}"/>
    <cellStyle name="Saída 7 3 2 2 10" xfId="41126" xr:uid="{47F06D46-B2A8-4871-839D-F2B940E845CD}"/>
    <cellStyle name="Saída 7 3 2 2 11" xfId="41127" xr:uid="{7DD1F868-685B-4FB1-9AF0-BA32D8CBD0F6}"/>
    <cellStyle name="Saída 7 3 2 2 2" xfId="41128" xr:uid="{DBE20A05-E9D5-4FFC-8039-4CEB4D1EFF1C}"/>
    <cellStyle name="Saída 7 3 2 2 2 2" xfId="41129" xr:uid="{504155DA-3CE4-4945-9DF7-7468FF6B8617}"/>
    <cellStyle name="Saída 7 3 2 2 2 3" xfId="41130" xr:uid="{746883C9-F4C1-4ACB-BDA9-CC5A16E9FFA4}"/>
    <cellStyle name="Saída 7 3 2 2 2 4" xfId="41131" xr:uid="{2D18D4A4-C099-48EE-BC46-57F429D693EA}"/>
    <cellStyle name="Saída 7 3 2 2 2 5" xfId="41132" xr:uid="{E254DC68-F207-455A-AD6A-4BAFE9F069A2}"/>
    <cellStyle name="Saída 7 3 2 2 3" xfId="41133" xr:uid="{A1651CBB-8FA5-4D8E-BC7E-48755BE4E9CD}"/>
    <cellStyle name="Saída 7 3 2 2 3 2" xfId="41134" xr:uid="{0FFE886D-4230-46E7-8608-60E7CC234D42}"/>
    <cellStyle name="Saída 7 3 2 2 3 3" xfId="41135" xr:uid="{4997B48B-DD23-4626-9783-5B3869DFEF69}"/>
    <cellStyle name="Saída 7 3 2 2 3 4" xfId="41136" xr:uid="{1766BB89-27DF-4FA5-A966-C3E050E714AB}"/>
    <cellStyle name="Saída 7 3 2 2 3 5" xfId="41137" xr:uid="{B1776D3A-DFD9-4DF4-A8F5-7ABBE7BB1114}"/>
    <cellStyle name="Saída 7 3 2 2 4" xfId="41138" xr:uid="{52456F08-FDDD-4808-94AE-295F2FDE688B}"/>
    <cellStyle name="Saída 7 3 2 2 4 2" xfId="41139" xr:uid="{FAB9525D-F8BA-457F-96A9-7D874C49B0AB}"/>
    <cellStyle name="Saída 7 3 2 2 4 3" xfId="41140" xr:uid="{5746D9AD-0CF7-4E05-BC9E-899C611AA203}"/>
    <cellStyle name="Saída 7 3 2 2 4 4" xfId="41141" xr:uid="{DDE29C1B-D0AD-44F3-B3E0-89E105332ED0}"/>
    <cellStyle name="Saída 7 3 2 2 4 5" xfId="41142" xr:uid="{E389BD35-E437-4487-AE38-430B1FB589C8}"/>
    <cellStyle name="Saída 7 3 2 2 5" xfId="41143" xr:uid="{00D10443-E663-4B46-8C05-0912A4D154C6}"/>
    <cellStyle name="Saída 7 3 2 2 5 2" xfId="41144" xr:uid="{0B10A210-3482-4334-B607-327E84EEC1C6}"/>
    <cellStyle name="Saída 7 3 2 2 5 3" xfId="41145" xr:uid="{4BB79075-DCC9-4415-9290-8776FEE6EDCF}"/>
    <cellStyle name="Saída 7 3 2 2 5 4" xfId="41146" xr:uid="{FBE2CA77-6BC8-49BD-B5A4-F3DBDAB72F73}"/>
    <cellStyle name="Saída 7 3 2 2 5 5" xfId="41147" xr:uid="{36585B82-6EF4-463C-A5DC-C8DA45A1925C}"/>
    <cellStyle name="Saída 7 3 2 2 6" xfId="41148" xr:uid="{C5CDD089-1956-41B1-94D9-596E0748D11C}"/>
    <cellStyle name="Saída 7 3 2 2 6 2" xfId="41149" xr:uid="{155477A8-79B0-433C-AF21-25D483B465C4}"/>
    <cellStyle name="Saída 7 3 2 2 6 3" xfId="41150" xr:uid="{892D01DE-3789-40E3-B511-0F3C64038DC7}"/>
    <cellStyle name="Saída 7 3 2 2 6 4" xfId="41151" xr:uid="{4F771759-5706-4C24-BCBB-2589C0CBB53C}"/>
    <cellStyle name="Saída 7 3 2 2 6 5" xfId="41152" xr:uid="{148A992E-CDE6-4A17-9D9F-D362627B8B57}"/>
    <cellStyle name="Saída 7 3 2 2 7" xfId="41153" xr:uid="{BA8C3BF0-928F-4063-A01F-3649DBBE794D}"/>
    <cellStyle name="Saída 7 3 2 2 8" xfId="41154" xr:uid="{4C499A66-35E6-4E07-970D-BA69B44923D2}"/>
    <cellStyle name="Saída 7 3 2 2 9" xfId="41155" xr:uid="{0F019AA5-38DE-4A10-BF0B-75417FCFF239}"/>
    <cellStyle name="Saída 7 3 2 3" xfId="41156" xr:uid="{2F53F96B-0D85-4405-8CE6-03F650F16C67}"/>
    <cellStyle name="Saída 7 3 2 3 10" xfId="41157" xr:uid="{93A1FE72-7DB4-4933-BCF6-7DB3A2E15593}"/>
    <cellStyle name="Saída 7 3 2 3 11" xfId="41158" xr:uid="{C183CABA-CEBD-492B-BC97-7A692B032B6A}"/>
    <cellStyle name="Saída 7 3 2 3 2" xfId="41159" xr:uid="{8ACBA28C-C856-4BD2-B16F-76B2ED0679BD}"/>
    <cellStyle name="Saída 7 3 2 3 2 2" xfId="41160" xr:uid="{6EEF4F12-EB86-48FF-9E42-70AAB941AB99}"/>
    <cellStyle name="Saída 7 3 2 3 2 3" xfId="41161" xr:uid="{A51FF4A4-84C6-477C-B632-A2E9254D9480}"/>
    <cellStyle name="Saída 7 3 2 3 2 4" xfId="41162" xr:uid="{BC7C0651-E9A4-48FA-9BDB-ACFF82F08DA2}"/>
    <cellStyle name="Saída 7 3 2 3 2 5" xfId="41163" xr:uid="{CF3D1262-A65F-4C1D-96C3-BEA2401F547D}"/>
    <cellStyle name="Saída 7 3 2 3 3" xfId="41164" xr:uid="{79DFEAF5-D5BC-47DD-8665-278224E71763}"/>
    <cellStyle name="Saída 7 3 2 3 3 2" xfId="41165" xr:uid="{7179F94A-A049-40DA-B316-CFA233DF56B2}"/>
    <cellStyle name="Saída 7 3 2 3 3 3" xfId="41166" xr:uid="{001D0DBC-D2B0-4B8A-8B88-6474EF187A82}"/>
    <cellStyle name="Saída 7 3 2 3 3 4" xfId="41167" xr:uid="{682A2180-9F99-44F1-984B-D98CC7CF04B3}"/>
    <cellStyle name="Saída 7 3 2 3 3 5" xfId="41168" xr:uid="{732C2B35-70D5-401D-9AE4-6118D283FBC0}"/>
    <cellStyle name="Saída 7 3 2 3 4" xfId="41169" xr:uid="{E46C3624-3F55-4CF5-BC58-218CA72CCBA6}"/>
    <cellStyle name="Saída 7 3 2 3 4 2" xfId="41170" xr:uid="{CDD5D236-107A-43D0-B5D8-0C6976BF7A6D}"/>
    <cellStyle name="Saída 7 3 2 3 4 3" xfId="41171" xr:uid="{1F1AB0CE-3009-45E2-AF95-0A350F27291B}"/>
    <cellStyle name="Saída 7 3 2 3 4 4" xfId="41172" xr:uid="{84F52DFF-1F14-4E1F-AA26-B4E3EFDABC49}"/>
    <cellStyle name="Saída 7 3 2 3 4 5" xfId="41173" xr:uid="{35F27B9F-D6C9-47BE-9F64-0BFE70C373C7}"/>
    <cellStyle name="Saída 7 3 2 3 5" xfId="41174" xr:uid="{E2AECACF-4C1C-4432-84AC-29301CBE113C}"/>
    <cellStyle name="Saída 7 3 2 3 5 2" xfId="41175" xr:uid="{C212B944-6EC8-409C-97C2-76E849B7726F}"/>
    <cellStyle name="Saída 7 3 2 3 5 3" xfId="41176" xr:uid="{CD0312DE-A62A-431F-A4B1-6872F534B2B1}"/>
    <cellStyle name="Saída 7 3 2 3 5 4" xfId="41177" xr:uid="{92BCF135-2329-4F96-99FE-98B385DA4921}"/>
    <cellStyle name="Saída 7 3 2 3 5 5" xfId="41178" xr:uid="{BCDFEAEF-130C-4304-BBD6-85995DAAEC05}"/>
    <cellStyle name="Saída 7 3 2 3 6" xfId="41179" xr:uid="{A7A501AA-CC79-41B6-B5BC-86F1C671FAFE}"/>
    <cellStyle name="Saída 7 3 2 3 6 2" xfId="41180" xr:uid="{1EE4AAB5-16C7-4CC5-880E-EB90E6BB812E}"/>
    <cellStyle name="Saída 7 3 2 3 6 3" xfId="41181" xr:uid="{A9E5348C-136B-4F8B-ABDE-772093E697A3}"/>
    <cellStyle name="Saída 7 3 2 3 6 4" xfId="41182" xr:uid="{967FAB76-5A88-46D2-8D2E-477FD1D56D46}"/>
    <cellStyle name="Saída 7 3 2 3 6 5" xfId="41183" xr:uid="{548F8973-C3A3-4DCE-B391-AC94A84574EF}"/>
    <cellStyle name="Saída 7 3 2 3 7" xfId="41184" xr:uid="{801CA157-B0FE-40F0-8066-5E1B5CBC9CA4}"/>
    <cellStyle name="Saída 7 3 2 3 8" xfId="41185" xr:uid="{74597C35-DA1E-4F85-AC24-619A77D9F67D}"/>
    <cellStyle name="Saída 7 3 2 3 9" xfId="41186" xr:uid="{1A6A424E-3F2A-4D67-A886-000DA1778FC0}"/>
    <cellStyle name="Saída 7 3 2 4" xfId="41187" xr:uid="{01BCAD48-16F0-4EE7-8187-37D5F3A5F3DE}"/>
    <cellStyle name="Saída 7 3 2 4 2" xfId="41188" xr:uid="{284419E3-A413-4956-A970-9DB9EBD10664}"/>
    <cellStyle name="Saída 7 3 2 4 3" xfId="41189" xr:uid="{8974C5C0-2339-4383-9385-A7D2260324FA}"/>
    <cellStyle name="Saída 7 3 2 4 4" xfId="41190" xr:uid="{A65F4C71-A0B0-42A8-8DAC-0A39CB9E35DC}"/>
    <cellStyle name="Saída 7 3 2 4 5" xfId="41191" xr:uid="{C3890FC4-7B4E-48AD-B3E9-27EDC99A7AD3}"/>
    <cellStyle name="Saída 7 3 2 5" xfId="41192" xr:uid="{936ADB5B-8BFB-49F9-8036-9D949A77EC60}"/>
    <cellStyle name="Saída 7 3 2 5 2" xfId="41193" xr:uid="{8A44FE46-678C-43B5-B604-D854AE5EEDA8}"/>
    <cellStyle name="Saída 7 3 2 5 3" xfId="41194" xr:uid="{BC83C61D-85FB-4372-957B-8EB864212287}"/>
    <cellStyle name="Saída 7 3 2 5 4" xfId="41195" xr:uid="{0195D58C-64A9-4386-B67D-3EB7ADD0AA70}"/>
    <cellStyle name="Saída 7 3 2 5 5" xfId="41196" xr:uid="{98082048-7E4F-4A4D-A212-4EEACEA629EC}"/>
    <cellStyle name="Saída 7 3 2 6" xfId="41197" xr:uid="{FEDA01C4-38BD-4430-B6AC-CE6694BDAC3C}"/>
    <cellStyle name="Saída 7 3 2 6 2" xfId="41198" xr:uid="{7DC51C2D-260B-4216-B1C8-9CE10176E0E3}"/>
    <cellStyle name="Saída 7 3 2 6 3" xfId="41199" xr:uid="{A7B5F75B-E6AD-4ADA-B556-2CE2A26BA472}"/>
    <cellStyle name="Saída 7 3 2 6 4" xfId="41200" xr:uid="{7AB4A33A-005B-4CCE-913F-BBA9C0EFF716}"/>
    <cellStyle name="Saída 7 3 2 6 5" xfId="41201" xr:uid="{5A6B8567-4E8B-4120-BB0B-D25BF98A51C5}"/>
    <cellStyle name="Saída 7 3 2 7" xfId="41202" xr:uid="{3F037001-2D1C-499C-8566-6EDA47D1E1D6}"/>
    <cellStyle name="Saída 7 3 2 7 2" xfId="41203" xr:uid="{49B2BF07-CD98-45F6-8B83-C0243FFA7B01}"/>
    <cellStyle name="Saída 7 3 2 7 3" xfId="41204" xr:uid="{A1C3982A-B979-40F7-93FF-0BBFAC8AD3AD}"/>
    <cellStyle name="Saída 7 3 2 7 4" xfId="41205" xr:uid="{361A4F58-C41F-4901-BFDB-475E2CF99855}"/>
    <cellStyle name="Saída 7 3 2 7 5" xfId="41206" xr:uid="{2BB40CA0-E31F-457E-A899-1B39909BFEB7}"/>
    <cellStyle name="Saída 7 3 2 8" xfId="41207" xr:uid="{0DA5BED0-9FEF-4F18-BD00-7556A1DFACE0}"/>
    <cellStyle name="Saída 7 3 2 8 2" xfId="41208" xr:uid="{04E24E23-60AF-4B04-BB0A-3050456C4AC4}"/>
    <cellStyle name="Saída 7 3 2 8 3" xfId="41209" xr:uid="{8F12A682-BB86-4BD9-9061-84AE18FBE143}"/>
    <cellStyle name="Saída 7 3 2 8 4" xfId="41210" xr:uid="{C9693384-DBB7-4784-BB63-FA78B3F6EF4F}"/>
    <cellStyle name="Saída 7 3 2 8 5" xfId="41211" xr:uid="{68A3C828-0134-4813-81C9-67EC352B9543}"/>
    <cellStyle name="Saída 7 3 2 9" xfId="41212" xr:uid="{11ECA0B6-23B8-47FD-B58A-91128B30E1E9}"/>
    <cellStyle name="Saída 7 3 3" xfId="41213" xr:uid="{C2B81E82-E34C-4A03-9712-1FD5EB8307E6}"/>
    <cellStyle name="Saída 7 3 3 10" xfId="41214" xr:uid="{2A105354-1C64-430D-8812-36ABEBC523DF}"/>
    <cellStyle name="Saída 7 3 3 11" xfId="41215" xr:uid="{7861F9C9-25B2-4DA1-8CE6-A1296C0FFD84}"/>
    <cellStyle name="Saída 7 3 3 2" xfId="41216" xr:uid="{AF64E2D4-4A22-441D-B4F9-FC7573A8E5E4}"/>
    <cellStyle name="Saída 7 3 3 2 2" xfId="41217" xr:uid="{1E01A269-301C-46F8-8820-B288B38BCB33}"/>
    <cellStyle name="Saída 7 3 3 2 3" xfId="41218" xr:uid="{4572472A-13E4-4A41-85EE-6DFDDF2CD241}"/>
    <cellStyle name="Saída 7 3 3 2 4" xfId="41219" xr:uid="{69C8011A-2CE6-4E7D-A586-7048447D0FDF}"/>
    <cellStyle name="Saída 7 3 3 2 5" xfId="41220" xr:uid="{A5220BFF-57AF-4D95-98F5-E02F0108E757}"/>
    <cellStyle name="Saída 7 3 3 3" xfId="41221" xr:uid="{0518D65F-3FC7-400B-8363-6167834F9F8C}"/>
    <cellStyle name="Saída 7 3 3 3 2" xfId="41222" xr:uid="{06326A03-A58F-4350-8F04-6738DCD7CB26}"/>
    <cellStyle name="Saída 7 3 3 3 3" xfId="41223" xr:uid="{53FC4C92-E913-48B6-8E9D-0385D504207F}"/>
    <cellStyle name="Saída 7 3 3 3 4" xfId="41224" xr:uid="{3F1BEB19-2663-4DEE-B160-82BC7A1C26FE}"/>
    <cellStyle name="Saída 7 3 3 3 5" xfId="41225" xr:uid="{3E884BCC-DFF8-438C-9D48-9414C40DFAF5}"/>
    <cellStyle name="Saída 7 3 3 4" xfId="41226" xr:uid="{C065E67F-EB77-4736-A3A0-2095E9177DE0}"/>
    <cellStyle name="Saída 7 3 3 4 2" xfId="41227" xr:uid="{3584F6AB-CF37-4731-A3C5-AB02CF8B5FCA}"/>
    <cellStyle name="Saída 7 3 3 4 3" xfId="41228" xr:uid="{916AF9A6-B2D7-482E-80F9-93AB19A4ED85}"/>
    <cellStyle name="Saída 7 3 3 4 4" xfId="41229" xr:uid="{93656CA7-7D20-4D87-80C2-9962A391CE06}"/>
    <cellStyle name="Saída 7 3 3 4 5" xfId="41230" xr:uid="{98FD4C3E-642B-49B9-9ADD-0D2DBB9E0B5A}"/>
    <cellStyle name="Saída 7 3 3 5" xfId="41231" xr:uid="{156E6D82-CAC1-4C44-80A0-6EDC39A20B78}"/>
    <cellStyle name="Saída 7 3 3 5 2" xfId="41232" xr:uid="{AD862A26-66E6-472B-9154-08E3B2A5BEC9}"/>
    <cellStyle name="Saída 7 3 3 5 3" xfId="41233" xr:uid="{B6328A19-9207-4F47-9EAA-A994DEA960BC}"/>
    <cellStyle name="Saída 7 3 3 5 4" xfId="41234" xr:uid="{70661C7A-B657-424D-BF9C-25BD7AA23562}"/>
    <cellStyle name="Saída 7 3 3 5 5" xfId="41235" xr:uid="{56087E59-EEE1-49CE-B40A-ADFE6BD877A6}"/>
    <cellStyle name="Saída 7 3 3 6" xfId="41236" xr:uid="{ABA66AC8-C6D4-4387-96F5-ACFA8AFFD70D}"/>
    <cellStyle name="Saída 7 3 3 6 2" xfId="41237" xr:uid="{A7F68498-D384-4A89-B326-EB47D718EF07}"/>
    <cellStyle name="Saída 7 3 3 6 3" xfId="41238" xr:uid="{B13BC9DC-CB73-4EFB-A2D9-A0D328AD81CF}"/>
    <cellStyle name="Saída 7 3 3 6 4" xfId="41239" xr:uid="{82060993-B2F4-4560-B1D9-0DE671DD7855}"/>
    <cellStyle name="Saída 7 3 3 6 5" xfId="41240" xr:uid="{C369892F-688D-4A87-8F9A-B91F22AE0E31}"/>
    <cellStyle name="Saída 7 3 3 7" xfId="41241" xr:uid="{A5C80995-19C7-4186-A095-5D683BAB442C}"/>
    <cellStyle name="Saída 7 3 3 8" xfId="41242" xr:uid="{E0ED7E88-F168-4184-A623-A38340A60BDA}"/>
    <cellStyle name="Saída 7 3 3 9" xfId="41243" xr:uid="{271E9029-6380-40E4-8EC3-6306D44D6B94}"/>
    <cellStyle name="Saída 7 3 4" xfId="41244" xr:uid="{065B0C9F-62FA-4A9B-997C-893E3DC85B35}"/>
    <cellStyle name="Saída 7 3 4 10" xfId="41245" xr:uid="{62A5F47F-CE66-40D7-AF07-D1A675804FA1}"/>
    <cellStyle name="Saída 7 3 4 11" xfId="41246" xr:uid="{9C8FBB0B-6AE6-44D2-B2D3-D0E831511FBA}"/>
    <cellStyle name="Saída 7 3 4 2" xfId="41247" xr:uid="{6E027EBA-D93C-4C22-99EC-3656DC9A494F}"/>
    <cellStyle name="Saída 7 3 4 2 2" xfId="41248" xr:uid="{58807165-34AB-4ADA-BB08-844D8A25C983}"/>
    <cellStyle name="Saída 7 3 4 2 3" xfId="41249" xr:uid="{ACA61E31-D4F8-4114-9644-C3BB48628A9A}"/>
    <cellStyle name="Saída 7 3 4 2 4" xfId="41250" xr:uid="{52B7F632-701E-4695-80C2-BF4D199F190C}"/>
    <cellStyle name="Saída 7 3 4 2 5" xfId="41251" xr:uid="{651E7FFF-58A0-49E7-99C0-7F0BC45F7CF4}"/>
    <cellStyle name="Saída 7 3 4 3" xfId="41252" xr:uid="{8AFA747D-0B1E-4EFC-87BF-FD607E9DBAB3}"/>
    <cellStyle name="Saída 7 3 4 3 2" xfId="41253" xr:uid="{A1042C99-FB3F-4DD2-AD8B-04EF0098E8D9}"/>
    <cellStyle name="Saída 7 3 4 3 3" xfId="41254" xr:uid="{0E39A99E-D263-449C-983C-4F6AB5D00079}"/>
    <cellStyle name="Saída 7 3 4 3 4" xfId="41255" xr:uid="{F340448A-9D54-4881-979A-21F1291E8928}"/>
    <cellStyle name="Saída 7 3 4 3 5" xfId="41256" xr:uid="{7BF223CB-3378-44C2-B7D6-9F3AA94CB9B1}"/>
    <cellStyle name="Saída 7 3 4 4" xfId="41257" xr:uid="{224488C7-46EA-4BEC-9743-C2049D4296CE}"/>
    <cellStyle name="Saída 7 3 4 4 2" xfId="41258" xr:uid="{C2C412C4-6708-4A88-9374-1B634D71D4AC}"/>
    <cellStyle name="Saída 7 3 4 4 3" xfId="41259" xr:uid="{CEEF0699-4883-40CA-AA58-F05CEB1797CE}"/>
    <cellStyle name="Saída 7 3 4 4 4" xfId="41260" xr:uid="{149C2F3C-4F0F-46D4-B649-EDBD5A753BFA}"/>
    <cellStyle name="Saída 7 3 4 4 5" xfId="41261" xr:uid="{E4658AA9-DD01-4B0A-BF02-8C53044C87EF}"/>
    <cellStyle name="Saída 7 3 4 5" xfId="41262" xr:uid="{3B174F02-4DCC-4881-9575-A030C9A88BEC}"/>
    <cellStyle name="Saída 7 3 4 5 2" xfId="41263" xr:uid="{EC304317-3B1A-42D0-B05C-BCF8DEDD046F}"/>
    <cellStyle name="Saída 7 3 4 5 3" xfId="41264" xr:uid="{6B865AE2-9CC0-4D81-9F66-5853A3C65F69}"/>
    <cellStyle name="Saída 7 3 4 5 4" xfId="41265" xr:uid="{8960A1C2-7075-436C-897D-509C0CFAF60A}"/>
    <cellStyle name="Saída 7 3 4 5 5" xfId="41266" xr:uid="{AA734E7B-030F-43F5-827D-C5CFEAA52A9C}"/>
    <cellStyle name="Saída 7 3 4 6" xfId="41267" xr:uid="{B221FF6F-3AA3-47E9-9FD5-8CA813F54CB5}"/>
    <cellStyle name="Saída 7 3 4 6 2" xfId="41268" xr:uid="{1CCD1274-7408-474C-B86C-81F2961B3F93}"/>
    <cellStyle name="Saída 7 3 4 6 3" xfId="41269" xr:uid="{DCC31E59-72B2-40EF-A997-0582D2746AE7}"/>
    <cellStyle name="Saída 7 3 4 6 4" xfId="41270" xr:uid="{745EEC99-CC6E-4C0B-BC2E-9D5C79FDFC18}"/>
    <cellStyle name="Saída 7 3 4 6 5" xfId="41271" xr:uid="{D102AF1D-12D1-4FD7-B42B-38931F7DB91B}"/>
    <cellStyle name="Saída 7 3 4 7" xfId="41272" xr:uid="{CBD47244-8337-4B2F-A2AA-66F5F27C043B}"/>
    <cellStyle name="Saída 7 3 4 8" xfId="41273" xr:uid="{5FC8420A-01AA-464E-A421-9C2D30CADA10}"/>
    <cellStyle name="Saída 7 3 4 9" xfId="41274" xr:uid="{0C9721FD-21FE-4B02-B0C9-DCEFAB749707}"/>
    <cellStyle name="Saída 7 3 5" xfId="41275" xr:uid="{2BD57C5C-A68D-41B3-B381-176D8AFE8D7B}"/>
    <cellStyle name="Saída 7 3 5 10" xfId="41276" xr:uid="{2395AE5C-A67C-4E2D-B7AF-F10121B70D78}"/>
    <cellStyle name="Saída 7 3 5 11" xfId="41277" xr:uid="{E96CC209-D9E4-4140-BFB5-BEEB64BBAC7B}"/>
    <cellStyle name="Saída 7 3 5 2" xfId="41278" xr:uid="{FF86D767-0ABC-4121-A687-7ADDA84A63E8}"/>
    <cellStyle name="Saída 7 3 5 2 2" xfId="41279" xr:uid="{23A4E136-2186-4757-AACC-8FF9589F36D0}"/>
    <cellStyle name="Saída 7 3 5 2 3" xfId="41280" xr:uid="{D41528C7-A630-4F59-9744-249925911E9E}"/>
    <cellStyle name="Saída 7 3 5 2 4" xfId="41281" xr:uid="{46959906-8379-4FEF-9F06-13848DBF8BEF}"/>
    <cellStyle name="Saída 7 3 5 2 5" xfId="41282" xr:uid="{2317D58E-69EF-4FEF-BAC5-3C4804E14983}"/>
    <cellStyle name="Saída 7 3 5 3" xfId="41283" xr:uid="{627CCC03-855C-4359-BB49-45138CFCF97D}"/>
    <cellStyle name="Saída 7 3 5 3 2" xfId="41284" xr:uid="{C19494F8-A392-4531-A4F9-64066F10D2A2}"/>
    <cellStyle name="Saída 7 3 5 3 3" xfId="41285" xr:uid="{7994CE93-B65A-4E2E-AC95-2FD51FE5896B}"/>
    <cellStyle name="Saída 7 3 5 3 4" xfId="41286" xr:uid="{798F6727-9C3E-43A5-995B-2B00AF5C888B}"/>
    <cellStyle name="Saída 7 3 5 3 5" xfId="41287" xr:uid="{7186F034-E500-4BC6-AD51-09F9D9705EE7}"/>
    <cellStyle name="Saída 7 3 5 4" xfId="41288" xr:uid="{0EFCE2E3-FE4D-4EC4-A61B-7880DB4A90BE}"/>
    <cellStyle name="Saída 7 3 5 4 2" xfId="41289" xr:uid="{F869865E-008D-4968-94E5-799C7776B3D4}"/>
    <cellStyle name="Saída 7 3 5 4 3" xfId="41290" xr:uid="{6B023FDB-BC49-4340-BB55-BDAFA641A9D7}"/>
    <cellStyle name="Saída 7 3 5 4 4" xfId="41291" xr:uid="{5D2FD62A-C1B7-4CCC-B0EE-52C74F910A2B}"/>
    <cellStyle name="Saída 7 3 5 4 5" xfId="41292" xr:uid="{118E77C5-3C54-4C3F-A18F-41EF9C4A4BEF}"/>
    <cellStyle name="Saída 7 3 5 5" xfId="41293" xr:uid="{7035010C-EAF0-4A52-8C7C-F049C98CECE5}"/>
    <cellStyle name="Saída 7 3 5 5 2" xfId="41294" xr:uid="{D6B0A361-08CA-4A57-B917-4CF5797ECF2B}"/>
    <cellStyle name="Saída 7 3 5 5 3" xfId="41295" xr:uid="{C6C7CBDE-6184-4895-B6C0-37BAE01D9541}"/>
    <cellStyle name="Saída 7 3 5 5 4" xfId="41296" xr:uid="{A4BCD1E2-48E2-40FA-AD83-C14416D80BFD}"/>
    <cellStyle name="Saída 7 3 5 5 5" xfId="41297" xr:uid="{5F42B59D-F07A-4487-B6BC-B1241C3E4785}"/>
    <cellStyle name="Saída 7 3 5 6" xfId="41298" xr:uid="{F08A2DCD-9C4E-4089-BD6B-56B80C952E9C}"/>
    <cellStyle name="Saída 7 3 5 6 2" xfId="41299" xr:uid="{81E35C16-6D5D-42E9-B5C7-F279650A1117}"/>
    <cellStyle name="Saída 7 3 5 6 3" xfId="41300" xr:uid="{378DFF9C-162B-4476-9C1D-4D4F45A4B530}"/>
    <cellStyle name="Saída 7 3 5 6 4" xfId="41301" xr:uid="{6BF4F2DE-F283-4398-9574-0BE4E9D2DC4D}"/>
    <cellStyle name="Saída 7 3 5 6 5" xfId="41302" xr:uid="{C1F9FBFD-0D4E-4796-BAF9-D854448243B1}"/>
    <cellStyle name="Saída 7 3 5 7" xfId="41303" xr:uid="{D8FB999A-8C28-4256-B47A-911140E6B52F}"/>
    <cellStyle name="Saída 7 3 5 8" xfId="41304" xr:uid="{6F46512A-55B2-43F7-B8FE-29916C7901EC}"/>
    <cellStyle name="Saída 7 3 5 9" xfId="41305" xr:uid="{49B3B430-F4DC-47AB-B8D5-6660B19FE19D}"/>
    <cellStyle name="Saída 7 3 6" xfId="41306" xr:uid="{65305422-1A39-4927-A13D-0DA1FDE590EC}"/>
    <cellStyle name="Saída 7 3 6 2" xfId="41307" xr:uid="{8277AA1A-598C-4E36-BB7C-2C45A466ADCF}"/>
    <cellStyle name="Saída 7 3 6 3" xfId="41308" xr:uid="{753CAC78-A651-40B6-9A0F-1D1D179B1E2D}"/>
    <cellStyle name="Saída 7 3 6 4" xfId="41309" xr:uid="{1B098A68-DBCA-4A44-8842-98F22268E961}"/>
    <cellStyle name="Saída 7 3 6 5" xfId="41310" xr:uid="{C9D2A724-D02E-4552-AB48-BB70D520E616}"/>
    <cellStyle name="Saída 7 3 7" xfId="41311" xr:uid="{5FD64641-34BF-4F07-8E04-28F89A7DD201}"/>
    <cellStyle name="Saída 7 3 7 2" xfId="41312" xr:uid="{86F63247-0E5E-46A0-859C-FC01E5D001D6}"/>
    <cellStyle name="Saída 7 3 7 3" xfId="41313" xr:uid="{7F9C3A98-9AD4-474E-B923-1AA3653F5908}"/>
    <cellStyle name="Saída 7 3 7 4" xfId="41314" xr:uid="{E31CFB2B-D57B-4170-A5F4-CAACDEAA8DDC}"/>
    <cellStyle name="Saída 7 3 7 5" xfId="41315" xr:uid="{9DC805A9-6342-4CC1-A423-59F3FA4309D0}"/>
    <cellStyle name="Saída 7 3 8" xfId="41316" xr:uid="{D54866FC-1865-421B-9FDF-7191831D1AC1}"/>
    <cellStyle name="Saída 7 3 8 2" xfId="41317" xr:uid="{EACCBBEF-1BA7-4FB6-9763-ABE5A531407B}"/>
    <cellStyle name="Saída 7 3 8 3" xfId="41318" xr:uid="{7159F2D1-34B6-4D08-9400-C118F7C2F63B}"/>
    <cellStyle name="Saída 7 3 8 4" xfId="41319" xr:uid="{C5F115DA-9E7D-4DD7-9DDC-804DECEDB4B2}"/>
    <cellStyle name="Saída 7 3 8 5" xfId="41320" xr:uid="{5B12651A-A36C-483E-AB5E-FE85CCC402F9}"/>
    <cellStyle name="Saída 7 3 9" xfId="41321" xr:uid="{43C40380-0A37-41E8-82D9-6EC5792F560A}"/>
    <cellStyle name="Saída 7 3 9 2" xfId="41322" xr:uid="{185DFD40-D530-419D-9474-04ED8334A4F6}"/>
    <cellStyle name="Saída 7 3 9 3" xfId="41323" xr:uid="{DB2C7AC2-47C7-41A2-949D-C595A31E42B0}"/>
    <cellStyle name="Saída 7 3 9 4" xfId="41324" xr:uid="{0F64ADFE-A9D1-4244-92C5-4B8B45030567}"/>
    <cellStyle name="Saída 7 3 9 5" xfId="41325" xr:uid="{6B218CB6-5F9B-4B11-A093-B664B57F9437}"/>
    <cellStyle name="Saída 7 4" xfId="41326" xr:uid="{CE5FAB01-96E7-4C64-AB81-97711CC55B2F}"/>
    <cellStyle name="Saída 7 4 10" xfId="41327" xr:uid="{51D4CB00-B2EF-4110-A2F5-49A4CCF397E7}"/>
    <cellStyle name="Saída 7 4 11" xfId="41328" xr:uid="{C4B54D50-2E37-492D-82A2-F4C4C643EC90}"/>
    <cellStyle name="Saída 7 4 2" xfId="41329" xr:uid="{8AB88585-0C6F-4243-AF30-AB6EB9446D39}"/>
    <cellStyle name="Saída 7 4 2 2" xfId="41330" xr:uid="{28C85CD8-2D28-42E3-A850-C24FB0093865}"/>
    <cellStyle name="Saída 7 4 2 3" xfId="41331" xr:uid="{C4BCDF89-7427-4F79-A42F-7781B4A64EE5}"/>
    <cellStyle name="Saída 7 4 2 4" xfId="41332" xr:uid="{FBB70A25-D910-4703-A917-CFB78E8397D3}"/>
    <cellStyle name="Saída 7 4 2 5" xfId="41333" xr:uid="{8D8B4FA2-8B1E-48F1-A43E-D50A848C4FFF}"/>
    <cellStyle name="Saída 7 4 3" xfId="41334" xr:uid="{92BB7B98-EB69-47AF-8AD8-D1014E9EF6E7}"/>
    <cellStyle name="Saída 7 4 3 2" xfId="41335" xr:uid="{BA5B8F09-BFD5-4CC7-BD0E-D36B7074C009}"/>
    <cellStyle name="Saída 7 4 3 3" xfId="41336" xr:uid="{BFE050D1-6BD1-406E-8387-917A48328957}"/>
    <cellStyle name="Saída 7 4 3 4" xfId="41337" xr:uid="{EB7CF246-11FB-4826-BA59-5B8084E6EEA4}"/>
    <cellStyle name="Saída 7 4 3 5" xfId="41338" xr:uid="{C0BA0EDE-DDAC-4426-BC34-FA79E2804B57}"/>
    <cellStyle name="Saída 7 4 4" xfId="41339" xr:uid="{16E454EB-9EC0-44AC-93CF-49E769A9982C}"/>
    <cellStyle name="Saída 7 4 4 2" xfId="41340" xr:uid="{D7AF7C84-63A2-483B-B301-743F3F0878C0}"/>
    <cellStyle name="Saída 7 4 4 3" xfId="41341" xr:uid="{8DE51A92-A680-4CA5-A004-25FE2CB78A89}"/>
    <cellStyle name="Saída 7 4 4 4" xfId="41342" xr:uid="{0DC3B898-4B77-49F0-8300-FC72AA235E22}"/>
    <cellStyle name="Saída 7 4 4 5" xfId="41343" xr:uid="{4DFCF1AD-CA67-4495-B6E7-F139DBD99722}"/>
    <cellStyle name="Saída 7 4 5" xfId="41344" xr:uid="{07D67CA2-6DB0-4BB9-BA3E-64DD64639B10}"/>
    <cellStyle name="Saída 7 4 5 2" xfId="41345" xr:uid="{866BAC9B-A8AC-4B8E-9053-5A61BD575EC1}"/>
    <cellStyle name="Saída 7 4 5 3" xfId="41346" xr:uid="{F66AB031-0337-4B2F-B985-63023CA4B4C9}"/>
    <cellStyle name="Saída 7 4 5 4" xfId="41347" xr:uid="{D863092E-1A61-40DD-93B8-C9C82033B9E1}"/>
    <cellStyle name="Saída 7 4 5 5" xfId="41348" xr:uid="{8565ABF7-AD4F-4FF5-A73E-58522A311CFB}"/>
    <cellStyle name="Saída 7 4 6" xfId="41349" xr:uid="{6E8B53AE-71B5-40C8-B506-27B7A7E7E860}"/>
    <cellStyle name="Saída 7 4 6 2" xfId="41350" xr:uid="{9AD48520-F324-4662-B306-B14E62CF2774}"/>
    <cellStyle name="Saída 7 4 6 3" xfId="41351" xr:uid="{A969C5ED-E33D-4FB4-A657-1E29243E15B7}"/>
    <cellStyle name="Saída 7 4 6 4" xfId="41352" xr:uid="{E08348A0-2AFD-4E6E-B521-A9209D471563}"/>
    <cellStyle name="Saída 7 4 6 5" xfId="41353" xr:uid="{9B62523B-3D1E-4E60-87E5-A0F462D70366}"/>
    <cellStyle name="Saída 7 4 7" xfId="41354" xr:uid="{89DDDD24-9707-49E1-BDA1-B9673B41BA18}"/>
    <cellStyle name="Saída 7 4 8" xfId="41355" xr:uid="{7EDFB627-5E35-429F-80F8-63871AD35BCF}"/>
    <cellStyle name="Saída 7 4 9" xfId="41356" xr:uid="{3A44093E-940D-41D5-8A25-CB075EEACC66}"/>
    <cellStyle name="Saída 7 5" xfId="41357" xr:uid="{DB4FCFCF-E93A-466E-9AD3-379C8E377DA6}"/>
    <cellStyle name="Saída 7 5 10" xfId="41358" xr:uid="{A5618946-FB0A-4C9B-9005-E36E1613912B}"/>
    <cellStyle name="Saída 7 5 11" xfId="41359" xr:uid="{46C9DE0D-8EAD-4899-A342-EEB88F0F6233}"/>
    <cellStyle name="Saída 7 5 2" xfId="41360" xr:uid="{737F2FAF-C479-4CE4-AC66-F661212F48DC}"/>
    <cellStyle name="Saída 7 5 2 2" xfId="41361" xr:uid="{060AFA01-B9C9-42BF-8A19-495164E55A8E}"/>
    <cellStyle name="Saída 7 5 2 3" xfId="41362" xr:uid="{60F3B7E9-5813-4CAB-A93C-B181E1BA449A}"/>
    <cellStyle name="Saída 7 5 2 4" xfId="41363" xr:uid="{897738FB-EE84-4978-BD66-DC488390DBF0}"/>
    <cellStyle name="Saída 7 5 2 5" xfId="41364" xr:uid="{F2863488-B331-4BC4-9FB1-69D0F90A2BEE}"/>
    <cellStyle name="Saída 7 5 3" xfId="41365" xr:uid="{85A27C46-F8B8-4C47-903B-331461402DC6}"/>
    <cellStyle name="Saída 7 5 3 2" xfId="41366" xr:uid="{8035E42E-62FC-4FFA-AF93-990E93C7642B}"/>
    <cellStyle name="Saída 7 5 3 3" xfId="41367" xr:uid="{C2A1AADA-4BFF-466C-A9B2-4C00E96CC664}"/>
    <cellStyle name="Saída 7 5 3 4" xfId="41368" xr:uid="{731DB9E9-5BF5-4C7B-81E6-BF7472F46499}"/>
    <cellStyle name="Saída 7 5 3 5" xfId="41369" xr:uid="{8B15779D-3309-4434-BF9C-5C977C4ABF7F}"/>
    <cellStyle name="Saída 7 5 4" xfId="41370" xr:uid="{894D8721-9570-499F-A442-63C1985F60EB}"/>
    <cellStyle name="Saída 7 5 4 2" xfId="41371" xr:uid="{9A21459E-39B7-44E3-8251-D84F058A59B7}"/>
    <cellStyle name="Saída 7 5 4 3" xfId="41372" xr:uid="{65DB09E5-61CA-4270-B75A-112838C5A35A}"/>
    <cellStyle name="Saída 7 5 4 4" xfId="41373" xr:uid="{F82F02F4-12AB-4BDF-B4CC-2E9FD0EA5781}"/>
    <cellStyle name="Saída 7 5 4 5" xfId="41374" xr:uid="{25BF6D11-949E-4B4C-85E7-52B850A0BA0A}"/>
    <cellStyle name="Saída 7 5 5" xfId="41375" xr:uid="{3BC67987-AC93-41BA-9C81-8903C6D9D041}"/>
    <cellStyle name="Saída 7 5 5 2" xfId="41376" xr:uid="{812A2ED3-0A63-498B-A69E-A36E02910FE4}"/>
    <cellStyle name="Saída 7 5 5 3" xfId="41377" xr:uid="{16084FB6-758B-4DC1-B226-263935079604}"/>
    <cellStyle name="Saída 7 5 5 4" xfId="41378" xr:uid="{BCBAE9AC-D9A4-4647-9C43-8C4D01869856}"/>
    <cellStyle name="Saída 7 5 5 5" xfId="41379" xr:uid="{30324406-936F-438A-9687-B1B9654C53FB}"/>
    <cellStyle name="Saída 7 5 6" xfId="41380" xr:uid="{BCDD916B-39A0-4367-A4FF-1320BEF35EA1}"/>
    <cellStyle name="Saída 7 5 6 2" xfId="41381" xr:uid="{01ECE48F-348B-4FDF-A93C-1E7956EE005B}"/>
    <cellStyle name="Saída 7 5 6 3" xfId="41382" xr:uid="{6747CED1-70E7-4267-98D3-15A9AC08EC81}"/>
    <cellStyle name="Saída 7 5 6 4" xfId="41383" xr:uid="{08D94A2A-B374-4CD7-8832-6EC51F3FD54E}"/>
    <cellStyle name="Saída 7 5 6 5" xfId="41384" xr:uid="{C0714209-C787-48C5-AF4B-CB3E51288027}"/>
    <cellStyle name="Saída 7 5 7" xfId="41385" xr:uid="{ABAB2AF6-C0A4-47DB-AFFE-C9BA7212DB95}"/>
    <cellStyle name="Saída 7 5 8" xfId="41386" xr:uid="{99892C5B-4939-47DF-A8C3-5C7FD04E55A1}"/>
    <cellStyle name="Saída 7 5 9" xfId="41387" xr:uid="{01DD5E6F-C4F6-4020-AFF7-2BEFA07B385B}"/>
    <cellStyle name="Saída 7 6" xfId="41388" xr:uid="{8C122497-FE47-4A46-8D0F-4793CECD1644}"/>
    <cellStyle name="Saída 7 6 10" xfId="41389" xr:uid="{9F91DE40-F17B-4517-A761-FF350A19E73B}"/>
    <cellStyle name="Saída 7 6 11" xfId="41390" xr:uid="{31EA866C-D87F-4948-A4EB-61D0EBA55DA2}"/>
    <cellStyle name="Saída 7 6 2" xfId="41391" xr:uid="{286D6FAE-BFF7-4E2A-AC0D-32A391312BC7}"/>
    <cellStyle name="Saída 7 6 2 2" xfId="41392" xr:uid="{B55B250C-72E2-4BD3-9916-6A3EE42832FE}"/>
    <cellStyle name="Saída 7 6 2 3" xfId="41393" xr:uid="{9B6FFF40-8C9B-4B75-BFB8-BE55EC7CF26E}"/>
    <cellStyle name="Saída 7 6 2 4" xfId="41394" xr:uid="{AD5BBC47-5151-4731-AC2B-9267BD42DDE2}"/>
    <cellStyle name="Saída 7 6 2 5" xfId="41395" xr:uid="{5ADE2156-C646-4040-9008-B997D8EFAAD8}"/>
    <cellStyle name="Saída 7 6 3" xfId="41396" xr:uid="{CB45FDEB-C4E1-43E8-AE08-5ABA9B42B811}"/>
    <cellStyle name="Saída 7 6 3 2" xfId="41397" xr:uid="{09230BE9-97AF-4342-BEF4-5056D49D6991}"/>
    <cellStyle name="Saída 7 6 3 3" xfId="41398" xr:uid="{6ED8D898-DEB9-496B-A715-0E65B539665C}"/>
    <cellStyle name="Saída 7 6 3 4" xfId="41399" xr:uid="{DF56A66E-55DC-4CFF-9E93-1D6D61264B98}"/>
    <cellStyle name="Saída 7 6 3 5" xfId="41400" xr:uid="{332BCA19-EF45-4812-8614-8AAAA227D291}"/>
    <cellStyle name="Saída 7 6 4" xfId="41401" xr:uid="{8166FF36-96B5-435C-B05C-5B084DCC21B9}"/>
    <cellStyle name="Saída 7 6 4 2" xfId="41402" xr:uid="{9C59ECB1-4BB3-40FB-B0C9-3ECE35C243BA}"/>
    <cellStyle name="Saída 7 6 4 3" xfId="41403" xr:uid="{7683E0D0-1BA1-41FB-8DB3-06048997D61E}"/>
    <cellStyle name="Saída 7 6 4 4" xfId="41404" xr:uid="{868C1843-6705-485B-A4BB-1ABCD662E442}"/>
    <cellStyle name="Saída 7 6 4 5" xfId="41405" xr:uid="{8CF3AC4B-2D46-4CFD-84B8-4F936F3AEFD1}"/>
    <cellStyle name="Saída 7 6 5" xfId="41406" xr:uid="{55770FBD-55C2-447C-8CB3-6E464E65128B}"/>
    <cellStyle name="Saída 7 6 5 2" xfId="41407" xr:uid="{2C66FED4-2529-40E2-B6A2-F7537F9CC606}"/>
    <cellStyle name="Saída 7 6 5 3" xfId="41408" xr:uid="{8C5FAA2B-FB88-46EE-90D7-F2140A448F06}"/>
    <cellStyle name="Saída 7 6 5 4" xfId="41409" xr:uid="{30EDD3DE-EDDF-4318-BE9E-34425E01711B}"/>
    <cellStyle name="Saída 7 6 5 5" xfId="41410" xr:uid="{3E57D478-EDB1-4043-9A0F-F301FB2684F8}"/>
    <cellStyle name="Saída 7 6 6" xfId="41411" xr:uid="{1A9C43EE-DF82-4CB5-9E76-B66B80BEB437}"/>
    <cellStyle name="Saída 7 6 6 2" xfId="41412" xr:uid="{14CA247F-2BF2-4287-B42A-7E1417723882}"/>
    <cellStyle name="Saída 7 6 6 3" xfId="41413" xr:uid="{B707643E-AF76-401C-BDF5-1D76EC3EF269}"/>
    <cellStyle name="Saída 7 6 6 4" xfId="41414" xr:uid="{5540B971-191C-47F0-82AC-4250CD23F700}"/>
    <cellStyle name="Saída 7 6 6 5" xfId="41415" xr:uid="{5EDC5876-615C-449B-BB58-92957137A7AA}"/>
    <cellStyle name="Saída 7 6 7" xfId="41416" xr:uid="{87F0D18D-68D0-4A69-B453-2DA3F88AAD6D}"/>
    <cellStyle name="Saída 7 6 8" xfId="41417" xr:uid="{74FAB17C-3A80-4FA1-8E02-60B81F8C9D71}"/>
    <cellStyle name="Saída 7 6 9" xfId="41418" xr:uid="{9646529E-C93B-40CD-B932-819174515905}"/>
    <cellStyle name="Saída 7 7" xfId="41419" xr:uid="{2671A5F4-6DC9-410E-B727-33EF8AC93EA8}"/>
    <cellStyle name="Saída 7 7 2" xfId="41420" xr:uid="{5F92F704-9EBC-455A-8231-2F4E9290CBF7}"/>
    <cellStyle name="Saída 7 7 3" xfId="41421" xr:uid="{52E8DBE4-4701-4A4C-8EF5-38355948C0C9}"/>
    <cellStyle name="Saída 7 7 4" xfId="41422" xr:uid="{D334A110-8832-40F9-B3B7-8F3062CED7CC}"/>
    <cellStyle name="Saída 7 7 5" xfId="41423" xr:uid="{0354CF9E-9B6D-4ED3-96F2-768B8999EE8D}"/>
    <cellStyle name="Saída 7 8" xfId="41424" xr:uid="{3E2F7E43-8F7D-40F4-8F28-F07B255C5211}"/>
    <cellStyle name="Saída 7 8 2" xfId="41425" xr:uid="{4A64A8CC-DC44-4A2B-8740-E0420B8C4D96}"/>
    <cellStyle name="Saída 7 8 3" xfId="41426" xr:uid="{3A65250D-8A14-4AAF-A256-F760FDFC2767}"/>
    <cellStyle name="Saída 7 8 4" xfId="41427" xr:uid="{3702E43C-5A32-4996-927A-50523B16B5FF}"/>
    <cellStyle name="Saída 7 8 5" xfId="41428" xr:uid="{E702E7A0-9527-4155-B9E3-705170FEA888}"/>
    <cellStyle name="Saída 7 9" xfId="41429" xr:uid="{3A0B4644-DFE3-4737-BADF-29A49B1B7E08}"/>
    <cellStyle name="Saída 7 9 2" xfId="41430" xr:uid="{4F5CE796-0E4E-48FD-A9EC-A2C5E69CC796}"/>
    <cellStyle name="Saída 7 9 3" xfId="41431" xr:uid="{FE6D9162-E21F-4291-93B3-B0F974E39F7F}"/>
    <cellStyle name="Saída 7 9 4" xfId="41432" xr:uid="{AB51D06B-0F61-455A-9017-1926644627CF}"/>
    <cellStyle name="Saída 7 9 5" xfId="41433" xr:uid="{5F67B558-C0CB-49FA-A153-5CEAB54EB88B}"/>
    <cellStyle name="Saída 8" xfId="590" xr:uid="{1A57A950-F530-4010-B637-1586CE54C743}"/>
    <cellStyle name="Saída 8 10" xfId="41434" xr:uid="{A6A0DD7F-D258-4C3C-AB9D-097852D8F66C}"/>
    <cellStyle name="Saída 8 10 2" xfId="41435" xr:uid="{FB442028-F042-4CD8-8F85-1049E4F62603}"/>
    <cellStyle name="Saída 8 10 3" xfId="41436" xr:uid="{08B527AA-2AE9-41B5-BDB7-8592B3D1D79F}"/>
    <cellStyle name="Saída 8 10 4" xfId="41437" xr:uid="{B5A9C3F1-AA1A-4EF1-A70B-83828EF6E4F8}"/>
    <cellStyle name="Saída 8 10 5" xfId="41438" xr:uid="{B323594F-8658-42B0-92B6-7844C9B136E7}"/>
    <cellStyle name="Saída 8 11" xfId="41439" xr:uid="{444D1A0C-AC2B-481D-8355-C5E81B9971A6}"/>
    <cellStyle name="Saída 8 12" xfId="41440" xr:uid="{4B5BC34A-E2AD-4C4A-90DE-327066104403}"/>
    <cellStyle name="Saída 8 13" xfId="41441" xr:uid="{18DE653E-043D-47A2-8EC4-537717E55D7A}"/>
    <cellStyle name="Saída 8 14" xfId="41442" xr:uid="{74928EFD-1B6F-47D8-9FDE-41D2D73D1FB1}"/>
    <cellStyle name="Saída 8 15" xfId="41443" xr:uid="{9FE0E85D-C838-47D1-92E5-9FDAE6A83384}"/>
    <cellStyle name="Saída 8 16" xfId="41444" xr:uid="{42E76964-DF76-4BB8-BC05-89BC8A56A973}"/>
    <cellStyle name="Saída 8 17" xfId="41445" xr:uid="{EB8DA507-BC6A-4A77-80BB-8B4FB5FB24F8}"/>
    <cellStyle name="Saída 8 2" xfId="764" xr:uid="{85DC3B57-92B2-4425-9FE4-9C6090E5ABBC}"/>
    <cellStyle name="Saída 8 2 10" xfId="41446" xr:uid="{56A54FC6-6019-42AC-ABD5-801B2892226C}"/>
    <cellStyle name="Saída 8 2 10 2" xfId="41447" xr:uid="{FDA9558A-85D9-4007-9286-32A90569F6D1}"/>
    <cellStyle name="Saída 8 2 10 3" xfId="41448" xr:uid="{1D09F567-F6CC-4C98-940C-E7BF66C18D05}"/>
    <cellStyle name="Saída 8 2 10 4" xfId="41449" xr:uid="{8716064F-A306-4AB4-A4C3-EB9A4813B7C1}"/>
    <cellStyle name="Saída 8 2 10 5" xfId="41450" xr:uid="{2EEE6086-BD60-4A29-BE64-E44BB12D39C6}"/>
    <cellStyle name="Saída 8 2 11" xfId="41451" xr:uid="{137010ED-DD5F-4BB6-96B3-7EFA74C19E50}"/>
    <cellStyle name="Saída 8 2 12" xfId="41452" xr:uid="{33553C2E-520E-4D96-AB46-6D31EE2F6B3C}"/>
    <cellStyle name="Saída 8 2 13" xfId="41453" xr:uid="{7C7653DC-4D86-49F3-9857-062A5B137561}"/>
    <cellStyle name="Saída 8 2 14" xfId="41454" xr:uid="{758AFDD9-CA3E-4F14-BACE-FE464233FF8A}"/>
    <cellStyle name="Saída 8 2 15" xfId="41455" xr:uid="{8075F577-287C-479B-A1A4-A8333F947D83}"/>
    <cellStyle name="Saída 8 2 16" xfId="41456" xr:uid="{660DBCE4-FE7C-46E6-A5EF-B7B4E7898B6E}"/>
    <cellStyle name="Saída 8 2 2" xfId="870" xr:uid="{C4009121-7A3A-49EF-8052-D1E91D2A0815}"/>
    <cellStyle name="Saída 8 2 2 10" xfId="41457" xr:uid="{9254CC5B-0A7B-42DB-9BAD-0FE9D9D5099D}"/>
    <cellStyle name="Saída 8 2 2 11" xfId="41458" xr:uid="{760646E4-6853-4F9B-A121-42457FFE01A1}"/>
    <cellStyle name="Saída 8 2 2 12" xfId="41459" xr:uid="{2F9FDF8D-8F90-4376-8A3D-2DF2A8FF68C5}"/>
    <cellStyle name="Saída 8 2 2 13" xfId="41460" xr:uid="{3142605E-5C0B-4551-9795-E4B16A772221}"/>
    <cellStyle name="Saída 8 2 2 14" xfId="41461" xr:uid="{8C2A01C9-B330-452C-942F-4CFED60AD650}"/>
    <cellStyle name="Saída 8 2 2 15" xfId="41462" xr:uid="{E61249E9-6E3E-40BD-870B-2EA58B2B4FBD}"/>
    <cellStyle name="Saída 8 2 2 2" xfId="1121" xr:uid="{A45ADA5C-CE8A-4ADE-B359-EA534D732D02}"/>
    <cellStyle name="Saída 8 2 2 2 10" xfId="41463" xr:uid="{81FE4054-6C51-43D7-9FF7-4111D9E644CC}"/>
    <cellStyle name="Saída 8 2 2 2 11" xfId="41464" xr:uid="{A9B95CFF-23AE-47F3-89C2-B100A2D1A912}"/>
    <cellStyle name="Saída 8 2 2 2 12" xfId="41465" xr:uid="{1F18DB78-91B5-431A-98F0-5005CA0EB393}"/>
    <cellStyle name="Saída 8 2 2 2 13" xfId="41466" xr:uid="{9814F291-D2D1-40BF-AE4B-3A9C3F656C0D}"/>
    <cellStyle name="Saída 8 2 2 2 14" xfId="41467" xr:uid="{78B21062-134D-4478-98A6-CFF19BDFC0FB}"/>
    <cellStyle name="Saída 8 2 2 2 15" xfId="41468" xr:uid="{381B3E86-D042-49A6-9474-7617FC48441B}"/>
    <cellStyle name="Saída 8 2 2 2 2" xfId="41469" xr:uid="{F87BC5B0-8FCE-46C9-A3B7-371E49A5A01A}"/>
    <cellStyle name="Saída 8 2 2 2 2 10" xfId="41470" xr:uid="{20281451-FE5C-4673-9EF5-A26AD1507805}"/>
    <cellStyle name="Saída 8 2 2 2 2 11" xfId="41471" xr:uid="{55DB7095-835D-454C-8B14-868C63AB4509}"/>
    <cellStyle name="Saída 8 2 2 2 2 2" xfId="41472" xr:uid="{0518A362-EAF7-4957-8B32-A52C609DF924}"/>
    <cellStyle name="Saída 8 2 2 2 2 2 2" xfId="41473" xr:uid="{831E7458-830B-42B3-9E6C-B6ECCE6847B7}"/>
    <cellStyle name="Saída 8 2 2 2 2 2 3" xfId="41474" xr:uid="{4A6F65AF-8164-4A10-8328-44618C22419A}"/>
    <cellStyle name="Saída 8 2 2 2 2 2 4" xfId="41475" xr:uid="{9393C7EA-BFFC-404E-9E4D-931DF9B2F460}"/>
    <cellStyle name="Saída 8 2 2 2 2 2 5" xfId="41476" xr:uid="{B891139F-48A9-499F-A563-5D13DFFED2BA}"/>
    <cellStyle name="Saída 8 2 2 2 2 3" xfId="41477" xr:uid="{42D9FB7C-C82C-4C63-A698-EB2581E8CC00}"/>
    <cellStyle name="Saída 8 2 2 2 2 3 2" xfId="41478" xr:uid="{2FD3293E-3D75-43B5-B402-E8A15C01E8A2}"/>
    <cellStyle name="Saída 8 2 2 2 2 3 3" xfId="41479" xr:uid="{4CEF72C5-3E73-4A09-85DC-D04E64801978}"/>
    <cellStyle name="Saída 8 2 2 2 2 3 4" xfId="41480" xr:uid="{B6855ED5-076A-4A01-829A-698FDDCD9910}"/>
    <cellStyle name="Saída 8 2 2 2 2 3 5" xfId="41481" xr:uid="{3BF66E19-6A94-4C2F-9851-73C299C7572F}"/>
    <cellStyle name="Saída 8 2 2 2 2 4" xfId="41482" xr:uid="{24FEFC62-B4C6-49A0-8EDC-BD6EA6579D2D}"/>
    <cellStyle name="Saída 8 2 2 2 2 4 2" xfId="41483" xr:uid="{86A46A79-4D80-4ED5-B674-09D312294762}"/>
    <cellStyle name="Saída 8 2 2 2 2 4 3" xfId="41484" xr:uid="{EF49F558-317E-4BDF-85B7-B9AC26E67331}"/>
    <cellStyle name="Saída 8 2 2 2 2 4 4" xfId="41485" xr:uid="{4002A1AA-528D-4CB1-9012-D4D24946C6E4}"/>
    <cellStyle name="Saída 8 2 2 2 2 4 5" xfId="41486" xr:uid="{ED6AF001-3A2F-40B4-AAA1-CD61D875EBEE}"/>
    <cellStyle name="Saída 8 2 2 2 2 5" xfId="41487" xr:uid="{7A7320DC-B15D-4D95-8DAC-E54CA90FD8AB}"/>
    <cellStyle name="Saída 8 2 2 2 2 5 2" xfId="41488" xr:uid="{C074B9E8-9B95-4A16-A7B2-C6471A7135B7}"/>
    <cellStyle name="Saída 8 2 2 2 2 5 3" xfId="41489" xr:uid="{75078AFB-FFDC-4A89-BF84-4023F1A1163D}"/>
    <cellStyle name="Saída 8 2 2 2 2 5 4" xfId="41490" xr:uid="{29F5CF95-9856-4423-9268-D85B40CB1DCD}"/>
    <cellStyle name="Saída 8 2 2 2 2 5 5" xfId="41491" xr:uid="{462CE409-C02D-4159-978D-C9E1A45BF3CE}"/>
    <cellStyle name="Saída 8 2 2 2 2 6" xfId="41492" xr:uid="{949807F7-2064-472B-86C5-7282AFC832E5}"/>
    <cellStyle name="Saída 8 2 2 2 2 6 2" xfId="41493" xr:uid="{61E743BB-78EF-43C9-89C3-023A2912DAA8}"/>
    <cellStyle name="Saída 8 2 2 2 2 6 3" xfId="41494" xr:uid="{14CFF033-B1DB-450F-AE29-1A361E353768}"/>
    <cellStyle name="Saída 8 2 2 2 2 6 4" xfId="41495" xr:uid="{C8DFD296-0895-43A2-8C7B-08832D793FF5}"/>
    <cellStyle name="Saída 8 2 2 2 2 6 5" xfId="41496" xr:uid="{FA6B5503-01F5-4945-905C-344B2A1B1BB6}"/>
    <cellStyle name="Saída 8 2 2 2 2 7" xfId="41497" xr:uid="{351F25B3-C71C-4EA1-A263-2882E6C5ACF8}"/>
    <cellStyle name="Saída 8 2 2 2 2 8" xfId="41498" xr:uid="{8F2E506A-225A-4536-927E-59EA61BDEF75}"/>
    <cellStyle name="Saída 8 2 2 2 2 9" xfId="41499" xr:uid="{C0786856-7C4C-46CE-8E5A-2092B6BB051E}"/>
    <cellStyle name="Saída 8 2 2 2 3" xfId="41500" xr:uid="{C5852A62-7CAA-4027-B51D-B8160704EE65}"/>
    <cellStyle name="Saída 8 2 2 2 3 10" xfId="41501" xr:uid="{C99E0AE6-36D1-471C-A66A-33D7A0526BCF}"/>
    <cellStyle name="Saída 8 2 2 2 3 11" xfId="41502" xr:uid="{CC6344CD-95F6-4EF3-94FC-788D4F11A2A1}"/>
    <cellStyle name="Saída 8 2 2 2 3 2" xfId="41503" xr:uid="{744AFF67-601F-4260-BEBC-C5E9AFFE5FE5}"/>
    <cellStyle name="Saída 8 2 2 2 3 2 2" xfId="41504" xr:uid="{21F32B1C-6E21-4AE5-A1E1-69879172789B}"/>
    <cellStyle name="Saída 8 2 2 2 3 2 3" xfId="41505" xr:uid="{C9924EBC-12BB-4C34-8A18-94E7FB3E576D}"/>
    <cellStyle name="Saída 8 2 2 2 3 2 4" xfId="41506" xr:uid="{F70916B0-667E-4051-9514-3AC5BBD928A2}"/>
    <cellStyle name="Saída 8 2 2 2 3 2 5" xfId="41507" xr:uid="{BD74A80E-517D-407D-8E74-BF8D48F85C9D}"/>
    <cellStyle name="Saída 8 2 2 2 3 3" xfId="41508" xr:uid="{97B169FA-92C0-482D-994A-BA0E9C6706D2}"/>
    <cellStyle name="Saída 8 2 2 2 3 3 2" xfId="41509" xr:uid="{DF52DB27-2F59-4DF6-BBF6-34BD47C0B25C}"/>
    <cellStyle name="Saída 8 2 2 2 3 3 3" xfId="41510" xr:uid="{9BE22269-E2FE-46F1-9629-1CB278DF872C}"/>
    <cellStyle name="Saída 8 2 2 2 3 3 4" xfId="41511" xr:uid="{A203ADC1-B566-4F47-9D49-A31DF7AE55C7}"/>
    <cellStyle name="Saída 8 2 2 2 3 3 5" xfId="41512" xr:uid="{7BC84113-8264-49FF-AF5B-C5ED5583A43D}"/>
    <cellStyle name="Saída 8 2 2 2 3 4" xfId="41513" xr:uid="{24045515-DDF0-4EE4-969F-B8E60C2F449E}"/>
    <cellStyle name="Saída 8 2 2 2 3 4 2" xfId="41514" xr:uid="{58EF562D-8BC2-48B1-AB70-1901FDC63A4C}"/>
    <cellStyle name="Saída 8 2 2 2 3 4 3" xfId="41515" xr:uid="{04890DBC-7CB6-4469-95EB-3095A9B829A7}"/>
    <cellStyle name="Saída 8 2 2 2 3 4 4" xfId="41516" xr:uid="{25E0810D-BD0D-42ED-A28E-29864A5ED3C9}"/>
    <cellStyle name="Saída 8 2 2 2 3 4 5" xfId="41517" xr:uid="{47AA507D-ACA0-4FC3-850D-08E9837DF880}"/>
    <cellStyle name="Saída 8 2 2 2 3 5" xfId="41518" xr:uid="{4E6783BE-80BD-42B4-875C-921D6DF0AC5A}"/>
    <cellStyle name="Saída 8 2 2 2 3 5 2" xfId="41519" xr:uid="{AB992459-19BF-4943-A52D-A876978FE794}"/>
    <cellStyle name="Saída 8 2 2 2 3 5 3" xfId="41520" xr:uid="{F56200DA-4B1C-48D0-ACB0-1FA2F9B94E37}"/>
    <cellStyle name="Saída 8 2 2 2 3 5 4" xfId="41521" xr:uid="{F3F3F963-E630-4008-813B-BACE64509CF7}"/>
    <cellStyle name="Saída 8 2 2 2 3 5 5" xfId="41522" xr:uid="{33E5132D-17D5-4541-A340-C9A5022DEFAB}"/>
    <cellStyle name="Saída 8 2 2 2 3 6" xfId="41523" xr:uid="{6E2C6ECF-E202-48AE-9741-1BFA410F0881}"/>
    <cellStyle name="Saída 8 2 2 2 3 6 2" xfId="41524" xr:uid="{98FD1286-B253-4A58-ABE6-078ACD49DA73}"/>
    <cellStyle name="Saída 8 2 2 2 3 6 3" xfId="41525" xr:uid="{3C9DCBBB-A081-4CDE-AAC5-AFCB3E8AD10B}"/>
    <cellStyle name="Saída 8 2 2 2 3 6 4" xfId="41526" xr:uid="{C992AE04-0B12-4501-8446-FE2CCA827707}"/>
    <cellStyle name="Saída 8 2 2 2 3 6 5" xfId="41527" xr:uid="{C4E367D9-5281-4E91-9D99-01416E5A6D13}"/>
    <cellStyle name="Saída 8 2 2 2 3 7" xfId="41528" xr:uid="{7F9FB698-CB25-485F-9061-5E87B19936E3}"/>
    <cellStyle name="Saída 8 2 2 2 3 8" xfId="41529" xr:uid="{9EEAB3E3-907A-4D07-B5BC-E1DE39B36E40}"/>
    <cellStyle name="Saída 8 2 2 2 3 9" xfId="41530" xr:uid="{934E59DF-9EB3-4E60-B4AD-CB7998365008}"/>
    <cellStyle name="Saída 8 2 2 2 4" xfId="41531" xr:uid="{3BD37D43-C0D3-42C1-B9C3-7EB1D71BE788}"/>
    <cellStyle name="Saída 8 2 2 2 4 2" xfId="41532" xr:uid="{AB4E7C19-250A-4A04-8FDF-98219CD1782C}"/>
    <cellStyle name="Saída 8 2 2 2 4 3" xfId="41533" xr:uid="{46BEA1F5-CD1F-4992-85A6-405AFA20DCE7}"/>
    <cellStyle name="Saída 8 2 2 2 4 4" xfId="41534" xr:uid="{8FE85141-0283-4BCD-82BF-BD45B18BA72D}"/>
    <cellStyle name="Saída 8 2 2 2 4 5" xfId="41535" xr:uid="{AC2E6BD2-8DA3-4E15-A2FD-66F974DADC43}"/>
    <cellStyle name="Saída 8 2 2 2 5" xfId="41536" xr:uid="{2A5B19B9-8862-41C3-BC6F-00A7A865A141}"/>
    <cellStyle name="Saída 8 2 2 2 5 2" xfId="41537" xr:uid="{47846DD6-7494-45DF-A9D4-7A832BB54B77}"/>
    <cellStyle name="Saída 8 2 2 2 5 3" xfId="41538" xr:uid="{EDC16468-21F5-4AD9-8C06-2779E0F94429}"/>
    <cellStyle name="Saída 8 2 2 2 5 4" xfId="41539" xr:uid="{8C465E99-7278-42A1-AE23-307A2F186E8E}"/>
    <cellStyle name="Saída 8 2 2 2 5 5" xfId="41540" xr:uid="{10C9E55C-C233-4229-9B53-384BC05ABAD4}"/>
    <cellStyle name="Saída 8 2 2 2 6" xfId="41541" xr:uid="{D989CAD7-1D49-4989-B5FB-A025E9F45E54}"/>
    <cellStyle name="Saída 8 2 2 2 6 2" xfId="41542" xr:uid="{80B9FFF6-0EE3-4FA0-B332-263C17AFFDB8}"/>
    <cellStyle name="Saída 8 2 2 2 6 3" xfId="41543" xr:uid="{8EC780D1-0C8D-4C6E-B648-8986481401D4}"/>
    <cellStyle name="Saída 8 2 2 2 6 4" xfId="41544" xr:uid="{D2779840-3E22-477F-B6CF-20773B250584}"/>
    <cellStyle name="Saída 8 2 2 2 6 5" xfId="41545" xr:uid="{84028CF4-F630-4020-8DD7-FF9612342B71}"/>
    <cellStyle name="Saída 8 2 2 2 7" xfId="41546" xr:uid="{A13EE349-F3AB-4B7A-8AD1-32BF529046A1}"/>
    <cellStyle name="Saída 8 2 2 2 7 2" xfId="41547" xr:uid="{F01D4130-B768-4848-8C70-6B889BDCB20E}"/>
    <cellStyle name="Saída 8 2 2 2 7 3" xfId="41548" xr:uid="{6C7CF797-464C-41FB-B5C8-FE6016597B14}"/>
    <cellStyle name="Saída 8 2 2 2 7 4" xfId="41549" xr:uid="{0C8751C4-BC7B-4057-8CBA-3E4FF9D7236E}"/>
    <cellStyle name="Saída 8 2 2 2 7 5" xfId="41550" xr:uid="{6AF901C0-B64A-4B71-B0A9-667926E74302}"/>
    <cellStyle name="Saída 8 2 2 2 8" xfId="41551" xr:uid="{5D9CB1F9-CCC1-4A7E-B2A6-1B03D57885BB}"/>
    <cellStyle name="Saída 8 2 2 2 8 2" xfId="41552" xr:uid="{B96AA747-0CD4-4BB5-A43F-D829A06FB333}"/>
    <cellStyle name="Saída 8 2 2 2 8 3" xfId="41553" xr:uid="{FA926A5E-3E32-43EC-AD52-CD0F9194706F}"/>
    <cellStyle name="Saída 8 2 2 2 8 4" xfId="41554" xr:uid="{9BE4B6A3-8F77-4765-B43F-A3B4010E06C5}"/>
    <cellStyle name="Saída 8 2 2 2 8 5" xfId="41555" xr:uid="{D49C65FB-2FF5-4EEE-8B2D-BFE03A107B0A}"/>
    <cellStyle name="Saída 8 2 2 2 9" xfId="41556" xr:uid="{D8B12231-2CAF-4D18-9057-9184764688F4}"/>
    <cellStyle name="Saída 8 2 2 3" xfId="41557" xr:uid="{1A61EAE3-F0D8-4AFA-87EF-18AE1A3EE245}"/>
    <cellStyle name="Saída 8 2 2 3 10" xfId="41558" xr:uid="{FD0D6B9B-7CFB-4FE5-838B-4CD7934BDE1E}"/>
    <cellStyle name="Saída 8 2 2 3 11" xfId="41559" xr:uid="{B95AD9CC-7CAB-4E3B-B27F-3CE72D877400}"/>
    <cellStyle name="Saída 8 2 2 3 2" xfId="41560" xr:uid="{F3CF3412-AAE6-4F9F-8175-965BB480F4CD}"/>
    <cellStyle name="Saída 8 2 2 3 2 2" xfId="41561" xr:uid="{5659DD55-AC44-4A2C-9F4C-C8A2FC102538}"/>
    <cellStyle name="Saída 8 2 2 3 2 3" xfId="41562" xr:uid="{BA2B327F-D386-4E0D-B12E-B85BA288EFC9}"/>
    <cellStyle name="Saída 8 2 2 3 2 4" xfId="41563" xr:uid="{64A2BCEF-2E21-4CE3-8D3A-96D2FC7EFA35}"/>
    <cellStyle name="Saída 8 2 2 3 2 5" xfId="41564" xr:uid="{AB37F88E-FD56-4711-A6DC-54E998829D8C}"/>
    <cellStyle name="Saída 8 2 2 3 3" xfId="41565" xr:uid="{EBF16EBC-E55E-4CD2-A750-F0318AB753CF}"/>
    <cellStyle name="Saída 8 2 2 3 3 2" xfId="41566" xr:uid="{ADD038ED-8BA1-4477-AA42-4460652CFC96}"/>
    <cellStyle name="Saída 8 2 2 3 3 3" xfId="41567" xr:uid="{C4CBF831-501F-4F77-B58B-6970D2FD7D99}"/>
    <cellStyle name="Saída 8 2 2 3 3 4" xfId="41568" xr:uid="{C59C7450-999A-4BF1-9BB7-377B6121F692}"/>
    <cellStyle name="Saída 8 2 2 3 3 5" xfId="41569" xr:uid="{550F67E7-FA36-42CF-A8B7-83D3B41BF903}"/>
    <cellStyle name="Saída 8 2 2 3 4" xfId="41570" xr:uid="{9F3C54D0-347A-4992-9941-3B714106D026}"/>
    <cellStyle name="Saída 8 2 2 3 4 2" xfId="41571" xr:uid="{4306B523-CC13-474F-86FD-51D8CE4C39C2}"/>
    <cellStyle name="Saída 8 2 2 3 4 3" xfId="41572" xr:uid="{CF43631D-FA30-4F14-94FB-326C232FE541}"/>
    <cellStyle name="Saída 8 2 2 3 4 4" xfId="41573" xr:uid="{25811582-D66B-4EBC-B9AD-8E979ACF3E8B}"/>
    <cellStyle name="Saída 8 2 2 3 4 5" xfId="41574" xr:uid="{4132E68C-A3C3-4AA2-90E1-47DFB3371FA1}"/>
    <cellStyle name="Saída 8 2 2 3 5" xfId="41575" xr:uid="{2FCA470C-DC73-4C3E-BF47-1F3B8BC728B5}"/>
    <cellStyle name="Saída 8 2 2 3 5 2" xfId="41576" xr:uid="{E13B79B2-7604-4B4C-95CA-19E483DC94A7}"/>
    <cellStyle name="Saída 8 2 2 3 5 3" xfId="41577" xr:uid="{CEC9AA23-4DBD-4B49-B8C0-497C96EEF972}"/>
    <cellStyle name="Saída 8 2 2 3 5 4" xfId="41578" xr:uid="{6185D101-F391-416E-B734-0F60172985DD}"/>
    <cellStyle name="Saída 8 2 2 3 5 5" xfId="41579" xr:uid="{4F50632D-B4CD-4F4C-8283-B99665629F5D}"/>
    <cellStyle name="Saída 8 2 2 3 6" xfId="41580" xr:uid="{2A2F1F0E-69AC-4A9F-B089-0081673C5C61}"/>
    <cellStyle name="Saída 8 2 2 3 6 2" xfId="41581" xr:uid="{A7287AA8-C348-415B-BCC0-1C2543EE0994}"/>
    <cellStyle name="Saída 8 2 2 3 6 3" xfId="41582" xr:uid="{31CBD78F-C6F1-4A8D-8DB6-7F8D5FF68ECE}"/>
    <cellStyle name="Saída 8 2 2 3 6 4" xfId="41583" xr:uid="{E7C6037E-91A6-4675-909A-D1DB2B60F7C8}"/>
    <cellStyle name="Saída 8 2 2 3 6 5" xfId="41584" xr:uid="{8F6B0E86-D00B-44EA-A28B-6BEBB55E797E}"/>
    <cellStyle name="Saída 8 2 2 3 7" xfId="41585" xr:uid="{64C93AE6-9E51-4772-8B3F-9C5A0D36AACB}"/>
    <cellStyle name="Saída 8 2 2 3 8" xfId="41586" xr:uid="{9B2DF813-C151-46B6-85A5-C400B9B50D70}"/>
    <cellStyle name="Saída 8 2 2 3 9" xfId="41587" xr:uid="{01E741E0-825D-4E77-89B0-A720BAA99FDC}"/>
    <cellStyle name="Saída 8 2 2 4" xfId="41588" xr:uid="{16E040E4-10F9-490A-9925-126FF1B4B582}"/>
    <cellStyle name="Saída 8 2 2 4 10" xfId="41589" xr:uid="{34691614-4A8D-4D49-BAD7-1AC8D2B1A1E3}"/>
    <cellStyle name="Saída 8 2 2 4 11" xfId="41590" xr:uid="{47C71548-6123-4DD9-A0C9-F66D0009C9EB}"/>
    <cellStyle name="Saída 8 2 2 4 2" xfId="41591" xr:uid="{D06BD485-BE23-4C07-A777-68666754FAB2}"/>
    <cellStyle name="Saída 8 2 2 4 2 2" xfId="41592" xr:uid="{E1668425-1E80-48AD-AF0D-BB82D497C03D}"/>
    <cellStyle name="Saída 8 2 2 4 2 3" xfId="41593" xr:uid="{A9CEF11C-AFFA-4FDB-8665-BFC1E991DC71}"/>
    <cellStyle name="Saída 8 2 2 4 2 4" xfId="41594" xr:uid="{BDB5B563-00C0-4CEF-A7A2-30CA64C84426}"/>
    <cellStyle name="Saída 8 2 2 4 2 5" xfId="41595" xr:uid="{EEC287F3-2A03-46DA-879E-859F153E10B9}"/>
    <cellStyle name="Saída 8 2 2 4 3" xfId="41596" xr:uid="{16639ACB-0F4E-4242-93ED-F3E9872AB33B}"/>
    <cellStyle name="Saída 8 2 2 4 3 2" xfId="41597" xr:uid="{206EC539-286E-4218-84EF-8DE379320A8A}"/>
    <cellStyle name="Saída 8 2 2 4 3 3" xfId="41598" xr:uid="{12317284-8C6A-4596-AB08-D4315B327AB4}"/>
    <cellStyle name="Saída 8 2 2 4 3 4" xfId="41599" xr:uid="{16AC1C15-AC93-43C9-B6B3-56582E2A9BB6}"/>
    <cellStyle name="Saída 8 2 2 4 3 5" xfId="41600" xr:uid="{4359D293-D4E5-4873-8F08-EDBA0138DF57}"/>
    <cellStyle name="Saída 8 2 2 4 4" xfId="41601" xr:uid="{BCA8F095-190F-4FBD-B4E8-0E63F00411B4}"/>
    <cellStyle name="Saída 8 2 2 4 4 2" xfId="41602" xr:uid="{771F8E72-2AFF-4AB9-9D65-FA5C0AE58621}"/>
    <cellStyle name="Saída 8 2 2 4 4 3" xfId="41603" xr:uid="{B081AD72-E0F8-4EEC-B2C1-84D0C71699D7}"/>
    <cellStyle name="Saída 8 2 2 4 4 4" xfId="41604" xr:uid="{DCD31184-1EAE-4ECD-B617-570E4C2D2F97}"/>
    <cellStyle name="Saída 8 2 2 4 4 5" xfId="41605" xr:uid="{6C89158E-6937-45A0-8329-ACD9F2A33B1A}"/>
    <cellStyle name="Saída 8 2 2 4 5" xfId="41606" xr:uid="{87B49017-31B4-4E0C-8E34-06E7897FC0DB}"/>
    <cellStyle name="Saída 8 2 2 4 5 2" xfId="41607" xr:uid="{7FAC5080-3D6F-4731-AEC8-C0210D1620C2}"/>
    <cellStyle name="Saída 8 2 2 4 5 3" xfId="41608" xr:uid="{C062B944-9824-41A5-A4AC-0C45D6DC15BD}"/>
    <cellStyle name="Saída 8 2 2 4 5 4" xfId="41609" xr:uid="{40FA0509-9419-4134-9FC5-93EBDA68D21D}"/>
    <cellStyle name="Saída 8 2 2 4 5 5" xfId="41610" xr:uid="{D7DF07C7-CC6A-4A74-AD78-B628DF9FCF3A}"/>
    <cellStyle name="Saída 8 2 2 4 6" xfId="41611" xr:uid="{7D7ED104-A293-4A31-99E3-BEC222FA9639}"/>
    <cellStyle name="Saída 8 2 2 4 6 2" xfId="41612" xr:uid="{DF764FE6-0353-496D-9046-E2AD3B5D91AA}"/>
    <cellStyle name="Saída 8 2 2 4 6 3" xfId="41613" xr:uid="{2F6724FB-7078-4239-B77C-CB4598AEB79B}"/>
    <cellStyle name="Saída 8 2 2 4 6 4" xfId="41614" xr:uid="{34DA8CB5-F9CA-4B92-8B91-4F51F2EA3049}"/>
    <cellStyle name="Saída 8 2 2 4 6 5" xfId="41615" xr:uid="{8642E0A1-6EFC-470A-98F3-0EE04E490EF2}"/>
    <cellStyle name="Saída 8 2 2 4 7" xfId="41616" xr:uid="{66F7F401-7CB8-4751-9F18-D6F2332624A4}"/>
    <cellStyle name="Saída 8 2 2 4 8" xfId="41617" xr:uid="{0060218E-18D3-43C7-A2BB-6EEA438382C9}"/>
    <cellStyle name="Saída 8 2 2 4 9" xfId="41618" xr:uid="{8DC51CC6-6FBA-4D13-9FAE-058B5AFB4A80}"/>
    <cellStyle name="Saída 8 2 2 5" xfId="41619" xr:uid="{9DAB221E-B60C-4A27-BD54-8799BF3227EB}"/>
    <cellStyle name="Saída 8 2 2 5 10" xfId="41620" xr:uid="{4C9C1DD3-21D2-41FC-9715-A61385238A73}"/>
    <cellStyle name="Saída 8 2 2 5 11" xfId="41621" xr:uid="{CFAC4684-E7DF-4C01-8DB2-963A70735B96}"/>
    <cellStyle name="Saída 8 2 2 5 2" xfId="41622" xr:uid="{66D221F4-108E-4DDB-ADB9-E06EA16E4900}"/>
    <cellStyle name="Saída 8 2 2 5 2 2" xfId="41623" xr:uid="{32123D6D-0C9E-453D-854B-B50E6BDDEC97}"/>
    <cellStyle name="Saída 8 2 2 5 2 3" xfId="41624" xr:uid="{0D7FE517-8FF1-4DEF-8001-F6D6CF7E27A4}"/>
    <cellStyle name="Saída 8 2 2 5 2 4" xfId="41625" xr:uid="{3C6DD8B2-0CC1-44E9-AE85-DCD445C9CC42}"/>
    <cellStyle name="Saída 8 2 2 5 2 5" xfId="41626" xr:uid="{17F099C8-7CF8-4657-9268-BDC34559C0F4}"/>
    <cellStyle name="Saída 8 2 2 5 3" xfId="41627" xr:uid="{0D336055-A4A0-4C66-B00A-E23DC01206F4}"/>
    <cellStyle name="Saída 8 2 2 5 3 2" xfId="41628" xr:uid="{7BB6AEAC-A1FC-4DD2-8B86-170078D875DA}"/>
    <cellStyle name="Saída 8 2 2 5 3 3" xfId="41629" xr:uid="{947572F7-3DED-4480-B365-5AD855E94032}"/>
    <cellStyle name="Saída 8 2 2 5 3 4" xfId="41630" xr:uid="{272DED2B-2F13-4409-AE4F-F0D098427F23}"/>
    <cellStyle name="Saída 8 2 2 5 3 5" xfId="41631" xr:uid="{97BEA833-FBEC-43E0-ADD1-5CEB8D169EDB}"/>
    <cellStyle name="Saída 8 2 2 5 4" xfId="41632" xr:uid="{46AD2563-1957-4220-BD86-09A6EDB6F87D}"/>
    <cellStyle name="Saída 8 2 2 5 4 2" xfId="41633" xr:uid="{3C964F4C-5F0E-41F7-B28D-21A9D5E84171}"/>
    <cellStyle name="Saída 8 2 2 5 4 3" xfId="41634" xr:uid="{DE6104CC-F2D7-4590-97C3-6933915587D7}"/>
    <cellStyle name="Saída 8 2 2 5 4 4" xfId="41635" xr:uid="{DBB0E394-115B-4ADB-9FCB-6C2F8D128BF9}"/>
    <cellStyle name="Saída 8 2 2 5 4 5" xfId="41636" xr:uid="{6569A388-ABD0-4918-B6BD-04F0DEBC0D0A}"/>
    <cellStyle name="Saída 8 2 2 5 5" xfId="41637" xr:uid="{AE023045-4752-4828-A3DC-BC17BCDFC6BC}"/>
    <cellStyle name="Saída 8 2 2 5 5 2" xfId="41638" xr:uid="{AD44D32A-EC0C-49CC-BD02-E7502D5007CF}"/>
    <cellStyle name="Saída 8 2 2 5 5 3" xfId="41639" xr:uid="{67B00AB9-BBBF-4DE8-B16F-829CD45F0633}"/>
    <cellStyle name="Saída 8 2 2 5 5 4" xfId="41640" xr:uid="{29AC013B-F8D5-4369-B8E4-68E6E76359A6}"/>
    <cellStyle name="Saída 8 2 2 5 5 5" xfId="41641" xr:uid="{0E7096CA-CAFF-4FB7-A6FA-314F5BF842EF}"/>
    <cellStyle name="Saída 8 2 2 5 6" xfId="41642" xr:uid="{AC1F20B1-9CF9-4D93-A9CB-E1F4D2B1789C}"/>
    <cellStyle name="Saída 8 2 2 5 6 2" xfId="41643" xr:uid="{50D0E514-0DD9-44FC-8C6B-8A875D579172}"/>
    <cellStyle name="Saída 8 2 2 5 6 3" xfId="41644" xr:uid="{7079EE85-EB6A-4A51-969C-C61A82CA3595}"/>
    <cellStyle name="Saída 8 2 2 5 6 4" xfId="41645" xr:uid="{BB92664B-CBEE-482F-9A6A-474B67287325}"/>
    <cellStyle name="Saída 8 2 2 5 6 5" xfId="41646" xr:uid="{47A4189F-B931-4EAC-9731-4B2ADBD45536}"/>
    <cellStyle name="Saída 8 2 2 5 7" xfId="41647" xr:uid="{65684FA1-4098-432B-B725-AABAE0658FA3}"/>
    <cellStyle name="Saída 8 2 2 5 8" xfId="41648" xr:uid="{7A7B663D-68F8-4129-906B-09FE52FD60BE}"/>
    <cellStyle name="Saída 8 2 2 5 9" xfId="41649" xr:uid="{3AF9EF5C-58CA-4ECD-B788-FB62462030A4}"/>
    <cellStyle name="Saída 8 2 2 6" xfId="41650" xr:uid="{8D2994BF-1969-4CF8-AFC0-D81635D19EE9}"/>
    <cellStyle name="Saída 8 2 2 6 2" xfId="41651" xr:uid="{D1C0BD97-1AFD-4445-9DDB-C99CF1E2AD9D}"/>
    <cellStyle name="Saída 8 2 2 6 3" xfId="41652" xr:uid="{1F96B8B2-D156-4FDA-8983-C934B0F3711C}"/>
    <cellStyle name="Saída 8 2 2 6 4" xfId="41653" xr:uid="{46AF0A43-E365-41CE-A578-818B4513472B}"/>
    <cellStyle name="Saída 8 2 2 6 5" xfId="41654" xr:uid="{02ACE2B0-BB29-43BF-879C-5685EF2436C5}"/>
    <cellStyle name="Saída 8 2 2 7" xfId="41655" xr:uid="{C64D60DF-B60D-42E9-88F9-380BEB2A8394}"/>
    <cellStyle name="Saída 8 2 2 7 2" xfId="41656" xr:uid="{5A810258-3D83-4EB0-BC02-75B40745AC47}"/>
    <cellStyle name="Saída 8 2 2 7 3" xfId="41657" xr:uid="{558BFE5A-64A4-4F1E-B019-F448384EAEDE}"/>
    <cellStyle name="Saída 8 2 2 7 4" xfId="41658" xr:uid="{D1060A97-D502-495C-9B20-A0DEFD09ACF8}"/>
    <cellStyle name="Saída 8 2 2 7 5" xfId="41659" xr:uid="{B063AF0A-EAC0-4EAE-9540-1C756DB2841A}"/>
    <cellStyle name="Saída 8 2 2 8" xfId="41660" xr:uid="{4479AD20-43A9-4EE6-B7BD-BF0CD22F409D}"/>
    <cellStyle name="Saída 8 2 2 8 2" xfId="41661" xr:uid="{9858D15E-18A9-42C3-A1EE-38F9C9A99AC0}"/>
    <cellStyle name="Saída 8 2 2 8 3" xfId="41662" xr:uid="{798BB773-5448-4E02-B915-62B6770F7AC5}"/>
    <cellStyle name="Saída 8 2 2 8 4" xfId="41663" xr:uid="{DD74F92C-0BCF-4D99-9401-3C0CC2A1784E}"/>
    <cellStyle name="Saída 8 2 2 8 5" xfId="41664" xr:uid="{946A8796-26EA-41AF-8856-DA958489CFB6}"/>
    <cellStyle name="Saída 8 2 2 9" xfId="41665" xr:uid="{04D5D3A8-0110-435E-9B72-60A7F5F401FD}"/>
    <cellStyle name="Saída 8 2 2 9 2" xfId="41666" xr:uid="{97D7EB08-5449-4EC3-9D64-F1ECFB7E7647}"/>
    <cellStyle name="Saída 8 2 2 9 3" xfId="41667" xr:uid="{2A63D370-D5C6-4D29-85A1-4C0175B4B323}"/>
    <cellStyle name="Saída 8 2 2 9 4" xfId="41668" xr:uid="{F1040735-C896-4AD2-8019-EA1067E02502}"/>
    <cellStyle name="Saída 8 2 2 9 5" xfId="41669" xr:uid="{9994B035-553D-4320-BC93-A1A21C604685}"/>
    <cellStyle name="Saída 8 2 3" xfId="1015" xr:uid="{F87D49DE-A7BB-40DC-B8FE-FE063AE9675D}"/>
    <cellStyle name="Saída 8 2 3 10" xfId="41670" xr:uid="{B9CC4C52-4275-4938-BBA5-A1190E0969DD}"/>
    <cellStyle name="Saída 8 2 3 11" xfId="41671" xr:uid="{1E877DC1-12E5-4364-BBC8-4AA698DCA5A0}"/>
    <cellStyle name="Saída 8 2 3 12" xfId="41672" xr:uid="{9E24BCE5-2477-4211-891C-82672D55F20A}"/>
    <cellStyle name="Saída 8 2 3 13" xfId="41673" xr:uid="{6757DC16-3F40-44F3-AA65-2A478A3E7204}"/>
    <cellStyle name="Saída 8 2 3 14" xfId="41674" xr:uid="{6572DB66-F324-4301-95C4-371B6435666E}"/>
    <cellStyle name="Saída 8 2 3 15" xfId="41675" xr:uid="{3D52DA7A-5D98-4B4A-A3B9-F21B0444686F}"/>
    <cellStyle name="Saída 8 2 3 2" xfId="41676" xr:uid="{D2DA7CC6-393A-4D4C-877C-3D5A94865402}"/>
    <cellStyle name="Saída 8 2 3 2 10" xfId="41677" xr:uid="{C2D80D40-6474-4D78-B7B6-080EFE863C46}"/>
    <cellStyle name="Saída 8 2 3 2 11" xfId="41678" xr:uid="{9C45B466-AE57-49BD-86FF-6F30BE2F6095}"/>
    <cellStyle name="Saída 8 2 3 2 2" xfId="41679" xr:uid="{6826B1AA-1C36-4E74-A004-5900DD49FD65}"/>
    <cellStyle name="Saída 8 2 3 2 2 2" xfId="41680" xr:uid="{42EBA15B-F91E-4113-BF1D-B0C4D41D1A72}"/>
    <cellStyle name="Saída 8 2 3 2 2 3" xfId="41681" xr:uid="{DEB761E4-D8F0-402E-B088-29C5BC391638}"/>
    <cellStyle name="Saída 8 2 3 2 2 4" xfId="41682" xr:uid="{128F798A-64E0-49A7-A4E7-7EFE46A8C1CF}"/>
    <cellStyle name="Saída 8 2 3 2 2 5" xfId="41683" xr:uid="{F4862698-0BD0-4093-B2DD-B263209ED55F}"/>
    <cellStyle name="Saída 8 2 3 2 3" xfId="41684" xr:uid="{74C0FB40-70AB-4CC9-9CD5-E4DA4AED139F}"/>
    <cellStyle name="Saída 8 2 3 2 3 2" xfId="41685" xr:uid="{4BFFD11E-6655-425A-8FC4-3393F76A6DC5}"/>
    <cellStyle name="Saída 8 2 3 2 3 3" xfId="41686" xr:uid="{03333AB2-6A02-4EF2-9E49-0BC875626C4B}"/>
    <cellStyle name="Saída 8 2 3 2 3 4" xfId="41687" xr:uid="{AD560670-5957-458E-ACDE-0D85BBB43ACB}"/>
    <cellStyle name="Saída 8 2 3 2 3 5" xfId="41688" xr:uid="{8DBFD1BF-2B92-4A0F-A878-A6EE394F1E5F}"/>
    <cellStyle name="Saída 8 2 3 2 4" xfId="41689" xr:uid="{A713A04F-8923-449F-9427-6A63702828E9}"/>
    <cellStyle name="Saída 8 2 3 2 4 2" xfId="41690" xr:uid="{06CE8771-576E-4B85-A3D8-700E94BC38AF}"/>
    <cellStyle name="Saída 8 2 3 2 4 3" xfId="41691" xr:uid="{F4CCD4FA-0EE0-4405-A5CD-DAC1A57C4029}"/>
    <cellStyle name="Saída 8 2 3 2 4 4" xfId="41692" xr:uid="{43A6C4C3-E471-444D-8130-EAA23F31E70C}"/>
    <cellStyle name="Saída 8 2 3 2 4 5" xfId="41693" xr:uid="{5912599B-7E9D-4956-BFA6-0B25FD7557E2}"/>
    <cellStyle name="Saída 8 2 3 2 5" xfId="41694" xr:uid="{E4FE9876-D58F-4E0A-B3E8-DAFB8BE90EAC}"/>
    <cellStyle name="Saída 8 2 3 2 5 2" xfId="41695" xr:uid="{88669D7D-4F67-45F3-A68F-7BF42FFB6B73}"/>
    <cellStyle name="Saída 8 2 3 2 5 3" xfId="41696" xr:uid="{E69E2F26-B6AF-4B48-8CBF-954DCB18A2A1}"/>
    <cellStyle name="Saída 8 2 3 2 5 4" xfId="41697" xr:uid="{913C7BC5-85AD-4025-8DE5-7F1FB3DC9726}"/>
    <cellStyle name="Saída 8 2 3 2 5 5" xfId="41698" xr:uid="{85BBE8D4-2CF5-423E-9C57-B9A8F9BE73DB}"/>
    <cellStyle name="Saída 8 2 3 2 6" xfId="41699" xr:uid="{4DA0A88B-B377-48F4-B3AF-4C305328D5E6}"/>
    <cellStyle name="Saída 8 2 3 2 6 2" xfId="41700" xr:uid="{7421AECE-FF6C-4A58-8DE1-3E17849D3EA6}"/>
    <cellStyle name="Saída 8 2 3 2 6 3" xfId="41701" xr:uid="{E893BA85-ED21-4947-BD55-D8640D677BAE}"/>
    <cellStyle name="Saída 8 2 3 2 6 4" xfId="41702" xr:uid="{8C5E323B-A81B-4A60-A48B-A434E4FBD14D}"/>
    <cellStyle name="Saída 8 2 3 2 6 5" xfId="41703" xr:uid="{C30F1BEC-6576-4DC0-AD27-6BA432197BD6}"/>
    <cellStyle name="Saída 8 2 3 2 7" xfId="41704" xr:uid="{F1965D95-645A-4634-9176-2D3E511E0762}"/>
    <cellStyle name="Saída 8 2 3 2 8" xfId="41705" xr:uid="{4EC65340-7338-4350-92F0-C946112892BB}"/>
    <cellStyle name="Saída 8 2 3 2 9" xfId="41706" xr:uid="{4E605A3F-962C-48DE-956E-503CD5FAD93D}"/>
    <cellStyle name="Saída 8 2 3 3" xfId="41707" xr:uid="{AAE91BA9-9BDA-475A-975F-7F9409F72F51}"/>
    <cellStyle name="Saída 8 2 3 3 10" xfId="41708" xr:uid="{DB369DA2-C127-464F-BDC7-0FF166A9BB50}"/>
    <cellStyle name="Saída 8 2 3 3 11" xfId="41709" xr:uid="{B8DC2054-8477-4381-BC53-CD727593DB1A}"/>
    <cellStyle name="Saída 8 2 3 3 2" xfId="41710" xr:uid="{4A001A24-AF03-4BA5-892E-04931D660DF2}"/>
    <cellStyle name="Saída 8 2 3 3 2 2" xfId="41711" xr:uid="{38B85356-A6CA-4CD1-9165-C69A1F505A58}"/>
    <cellStyle name="Saída 8 2 3 3 2 3" xfId="41712" xr:uid="{3A21DDB2-09FB-4882-94E0-B982817D360B}"/>
    <cellStyle name="Saída 8 2 3 3 2 4" xfId="41713" xr:uid="{E5B45B9B-BF75-493A-BAAA-1838135C0EC9}"/>
    <cellStyle name="Saída 8 2 3 3 2 5" xfId="41714" xr:uid="{346E17B8-96F5-4DE1-BC08-EC44C895536D}"/>
    <cellStyle name="Saída 8 2 3 3 3" xfId="41715" xr:uid="{EE643E5F-EBD2-4522-B532-0DE9A57101B8}"/>
    <cellStyle name="Saída 8 2 3 3 3 2" xfId="41716" xr:uid="{BFE59D1C-BC5C-4C5D-82C8-BD3F5C194C1F}"/>
    <cellStyle name="Saída 8 2 3 3 3 3" xfId="41717" xr:uid="{FE572134-AB49-4E30-8DC5-903951F06E05}"/>
    <cellStyle name="Saída 8 2 3 3 3 4" xfId="41718" xr:uid="{9EDC5641-70D9-4A82-B3E3-308C21217E2A}"/>
    <cellStyle name="Saída 8 2 3 3 3 5" xfId="41719" xr:uid="{F10E5626-4E45-4FAC-B856-53835F4142B7}"/>
    <cellStyle name="Saída 8 2 3 3 4" xfId="41720" xr:uid="{096BC01E-8F54-4BC7-8B54-4C9835579091}"/>
    <cellStyle name="Saída 8 2 3 3 4 2" xfId="41721" xr:uid="{B3E5E14F-0A67-4B5C-9D27-E23DEB504920}"/>
    <cellStyle name="Saída 8 2 3 3 4 3" xfId="41722" xr:uid="{81BA8605-EAA4-41DD-9CE9-FE4A30CD37AA}"/>
    <cellStyle name="Saída 8 2 3 3 4 4" xfId="41723" xr:uid="{7E975DD0-A0D3-469C-84C9-368A92324700}"/>
    <cellStyle name="Saída 8 2 3 3 4 5" xfId="41724" xr:uid="{6B8A82A0-4F9A-4EBF-87B5-4CBE0062A60C}"/>
    <cellStyle name="Saída 8 2 3 3 5" xfId="41725" xr:uid="{6AE84E09-AD44-4372-81F3-79BE03BE0F73}"/>
    <cellStyle name="Saída 8 2 3 3 5 2" xfId="41726" xr:uid="{96857662-A0A8-4018-B68B-861D473F2709}"/>
    <cellStyle name="Saída 8 2 3 3 5 3" xfId="41727" xr:uid="{D11FFA19-8B0F-40BA-ACF7-3D2969147003}"/>
    <cellStyle name="Saída 8 2 3 3 5 4" xfId="41728" xr:uid="{14AA2019-5A33-4457-BBBE-768BD90BFCB6}"/>
    <cellStyle name="Saída 8 2 3 3 5 5" xfId="41729" xr:uid="{96A3A8F6-BC68-4C19-89B0-7E74E4A8FBF9}"/>
    <cellStyle name="Saída 8 2 3 3 6" xfId="41730" xr:uid="{B72D90B8-82D6-42E3-9E84-5698A88D92A1}"/>
    <cellStyle name="Saída 8 2 3 3 6 2" xfId="41731" xr:uid="{4E40DFA6-8F34-4594-A334-52517CA5191F}"/>
    <cellStyle name="Saída 8 2 3 3 6 3" xfId="41732" xr:uid="{205A7232-A41F-4EEC-9030-86E8B750B509}"/>
    <cellStyle name="Saída 8 2 3 3 6 4" xfId="41733" xr:uid="{C292002A-4330-4759-8DDD-F9CA2078B89C}"/>
    <cellStyle name="Saída 8 2 3 3 6 5" xfId="41734" xr:uid="{90F58CB8-0851-4821-8237-0A3923EA6F26}"/>
    <cellStyle name="Saída 8 2 3 3 7" xfId="41735" xr:uid="{C862327D-0D61-4E12-9F86-405AC064E02D}"/>
    <cellStyle name="Saída 8 2 3 3 8" xfId="41736" xr:uid="{7D9A3B37-FFBA-48F7-A11C-7A4E2491F7A1}"/>
    <cellStyle name="Saída 8 2 3 3 9" xfId="41737" xr:uid="{515CF439-C61E-4B41-9D0D-BBE5FED97760}"/>
    <cellStyle name="Saída 8 2 3 4" xfId="41738" xr:uid="{2D265C9F-D371-480A-A578-7B84FEB9143C}"/>
    <cellStyle name="Saída 8 2 3 4 2" xfId="41739" xr:uid="{D215DFB9-FFA2-43F5-AC8E-4AC67499CE44}"/>
    <cellStyle name="Saída 8 2 3 4 3" xfId="41740" xr:uid="{E7D92A6A-40DE-4EDA-B7BB-7637746E8820}"/>
    <cellStyle name="Saída 8 2 3 4 4" xfId="41741" xr:uid="{DB2E78AB-C639-46A4-8CEA-C00E8DF7E59D}"/>
    <cellStyle name="Saída 8 2 3 4 5" xfId="41742" xr:uid="{52FD5F0F-1A8F-42E4-9424-C8DCE1A0F212}"/>
    <cellStyle name="Saída 8 2 3 5" xfId="41743" xr:uid="{CA3507AD-9A4D-4F81-869B-AA40076F5D41}"/>
    <cellStyle name="Saída 8 2 3 5 2" xfId="41744" xr:uid="{1F1F7C2E-89EE-4D5E-A6BA-FC5A9AF11154}"/>
    <cellStyle name="Saída 8 2 3 5 3" xfId="41745" xr:uid="{8A7E7D2A-E435-414F-959F-F4CF50372C7C}"/>
    <cellStyle name="Saída 8 2 3 5 4" xfId="41746" xr:uid="{30F2DD86-C7C8-4F22-8A90-6D00A9D4A390}"/>
    <cellStyle name="Saída 8 2 3 5 5" xfId="41747" xr:uid="{9A612DA7-BF5B-401E-801C-B5B183B9A337}"/>
    <cellStyle name="Saída 8 2 3 6" xfId="41748" xr:uid="{FAF796F7-F5B3-4246-AADB-533D8AE1556F}"/>
    <cellStyle name="Saída 8 2 3 6 2" xfId="41749" xr:uid="{392B2B1C-A0D4-45E9-A1D9-D153B074D9AE}"/>
    <cellStyle name="Saída 8 2 3 6 3" xfId="41750" xr:uid="{E9F62E64-C409-49A2-9C19-BFE74CAB5348}"/>
    <cellStyle name="Saída 8 2 3 6 4" xfId="41751" xr:uid="{F65976F6-4724-48E1-993F-84F5BA94ECFB}"/>
    <cellStyle name="Saída 8 2 3 6 5" xfId="41752" xr:uid="{6F10B305-4990-4CE5-9EE8-DE7DE523FA46}"/>
    <cellStyle name="Saída 8 2 3 7" xfId="41753" xr:uid="{AA48A62C-EBE8-4DB7-AE40-B66739522D10}"/>
    <cellStyle name="Saída 8 2 3 7 2" xfId="41754" xr:uid="{12EC7F3E-1797-4795-8D74-CDA43B737470}"/>
    <cellStyle name="Saída 8 2 3 7 3" xfId="41755" xr:uid="{517B0E2B-137C-45DE-9107-680845BEBC0F}"/>
    <cellStyle name="Saída 8 2 3 7 4" xfId="41756" xr:uid="{D5C97783-CA02-438F-83BF-AFF6D8D91C2F}"/>
    <cellStyle name="Saída 8 2 3 7 5" xfId="41757" xr:uid="{431B63D9-B91D-49AB-ACBF-EAACCDFE6C00}"/>
    <cellStyle name="Saída 8 2 3 8" xfId="41758" xr:uid="{AC95EF79-69BE-4F55-9E74-1BAF87A19E31}"/>
    <cellStyle name="Saída 8 2 3 8 2" xfId="41759" xr:uid="{F7484DB1-BEF3-45D8-8DD5-162C0057C178}"/>
    <cellStyle name="Saída 8 2 3 8 3" xfId="41760" xr:uid="{81BCD028-1612-4802-A130-0B1BF202B2A7}"/>
    <cellStyle name="Saída 8 2 3 8 4" xfId="41761" xr:uid="{4152E517-B1ED-416E-BF81-0C59BFDD0F52}"/>
    <cellStyle name="Saída 8 2 3 8 5" xfId="41762" xr:uid="{7985498B-C6C3-4736-9237-A61BF7A5561E}"/>
    <cellStyle name="Saída 8 2 3 9" xfId="41763" xr:uid="{6B9399B1-0300-4B41-868B-73C462858C56}"/>
    <cellStyle name="Saída 8 2 4" xfId="41764" xr:uid="{3980FBC0-247D-489E-99F1-62C9AFBAA761}"/>
    <cellStyle name="Saída 8 2 4 10" xfId="41765" xr:uid="{EFEB0A8F-E550-4FE8-BB3A-96C58FD8FC92}"/>
    <cellStyle name="Saída 8 2 4 11" xfId="41766" xr:uid="{3F7DAE85-0EC9-4196-A48A-DC44CC1337A1}"/>
    <cellStyle name="Saída 8 2 4 2" xfId="41767" xr:uid="{2E697492-3B7D-4529-A640-4B4FB2ACCFAF}"/>
    <cellStyle name="Saída 8 2 4 2 2" xfId="41768" xr:uid="{6D8CA517-B368-471A-B94F-720382EFF8E4}"/>
    <cellStyle name="Saída 8 2 4 2 3" xfId="41769" xr:uid="{380E848F-A3E5-4539-BADC-637DD8F6ED06}"/>
    <cellStyle name="Saída 8 2 4 2 4" xfId="41770" xr:uid="{AA1DF58B-A0EC-496D-91AF-B3D247674D61}"/>
    <cellStyle name="Saída 8 2 4 2 5" xfId="41771" xr:uid="{7B2B19BA-908D-4FC1-AA47-51D63D0554B7}"/>
    <cellStyle name="Saída 8 2 4 3" xfId="41772" xr:uid="{CDA28ADC-1592-462C-9397-359869323B58}"/>
    <cellStyle name="Saída 8 2 4 3 2" xfId="41773" xr:uid="{5A88AF91-9D60-417B-8ED0-CAE95BE80D81}"/>
    <cellStyle name="Saída 8 2 4 3 3" xfId="41774" xr:uid="{BB821D95-F216-4B80-9801-5EB57BBF8E64}"/>
    <cellStyle name="Saída 8 2 4 3 4" xfId="41775" xr:uid="{FAE21050-94B3-4FA6-B63A-7C0B19F1A5AA}"/>
    <cellStyle name="Saída 8 2 4 3 5" xfId="41776" xr:uid="{234A0C9B-8AF0-4A10-8960-7973545BB80C}"/>
    <cellStyle name="Saída 8 2 4 4" xfId="41777" xr:uid="{500F986E-8D6A-4DFE-A4EB-FF6C06DB1850}"/>
    <cellStyle name="Saída 8 2 4 4 2" xfId="41778" xr:uid="{F6B756C7-A63C-460B-8DD3-0033198DD46C}"/>
    <cellStyle name="Saída 8 2 4 4 3" xfId="41779" xr:uid="{90680B4C-AA31-4A69-8821-0B4143A5529C}"/>
    <cellStyle name="Saída 8 2 4 4 4" xfId="41780" xr:uid="{DD96DF80-DEA8-4ED3-975A-A54E9BC509E1}"/>
    <cellStyle name="Saída 8 2 4 4 5" xfId="41781" xr:uid="{90AC3086-0878-4CB2-9E7F-87A2C88AE967}"/>
    <cellStyle name="Saída 8 2 4 5" xfId="41782" xr:uid="{B85E575D-DEAB-4C6A-8D35-39D233D1974B}"/>
    <cellStyle name="Saída 8 2 4 5 2" xfId="41783" xr:uid="{AAE6DD75-09EE-417E-A764-CAC75800B963}"/>
    <cellStyle name="Saída 8 2 4 5 3" xfId="41784" xr:uid="{36182091-4BFA-4B34-981B-0E563F149FF6}"/>
    <cellStyle name="Saída 8 2 4 5 4" xfId="41785" xr:uid="{D844FE2B-9089-4FE7-B6BD-E70C6AF171D3}"/>
    <cellStyle name="Saída 8 2 4 5 5" xfId="41786" xr:uid="{602B7492-F45B-4112-919A-BB6A2FD1ED1D}"/>
    <cellStyle name="Saída 8 2 4 6" xfId="41787" xr:uid="{B067A2F1-B702-464B-B332-7306DBE60E46}"/>
    <cellStyle name="Saída 8 2 4 6 2" xfId="41788" xr:uid="{E5C6C217-1722-4E79-81DC-427CD742D350}"/>
    <cellStyle name="Saída 8 2 4 6 3" xfId="41789" xr:uid="{7632207C-3C6F-4FF1-B1C0-941C5B6CA5E3}"/>
    <cellStyle name="Saída 8 2 4 6 4" xfId="41790" xr:uid="{39E89D0C-B8D7-41F4-B98B-51570C3F182C}"/>
    <cellStyle name="Saída 8 2 4 6 5" xfId="41791" xr:uid="{7B33BECB-F323-4D26-BFB1-E1399C09602D}"/>
    <cellStyle name="Saída 8 2 4 7" xfId="41792" xr:uid="{6ED80984-6BF0-468E-A824-59A705E8096D}"/>
    <cellStyle name="Saída 8 2 4 8" xfId="41793" xr:uid="{DF362330-FC9A-4841-B502-2A19B56E1A13}"/>
    <cellStyle name="Saída 8 2 4 9" xfId="41794" xr:uid="{0F17BC6E-BAC6-4501-AC7A-02AD01A9AE5F}"/>
    <cellStyle name="Saída 8 2 5" xfId="41795" xr:uid="{3E973777-C824-41E9-9DF8-F0A88362983F}"/>
    <cellStyle name="Saída 8 2 5 10" xfId="41796" xr:uid="{B73A30C4-0F8D-4576-A973-003840B0A990}"/>
    <cellStyle name="Saída 8 2 5 11" xfId="41797" xr:uid="{C5855D50-CF49-4A0D-9A58-62C0D1EBD2B7}"/>
    <cellStyle name="Saída 8 2 5 2" xfId="41798" xr:uid="{20F84FCB-7994-4A62-BF25-E45E5B73041B}"/>
    <cellStyle name="Saída 8 2 5 2 2" xfId="41799" xr:uid="{BB28D228-8C67-4A24-822B-42FEAB8E5017}"/>
    <cellStyle name="Saída 8 2 5 2 3" xfId="41800" xr:uid="{38663278-70AD-44BC-B6D4-B8F897268BE7}"/>
    <cellStyle name="Saída 8 2 5 2 4" xfId="41801" xr:uid="{04FD7161-F83C-484C-A032-21E9089CE1BD}"/>
    <cellStyle name="Saída 8 2 5 2 5" xfId="41802" xr:uid="{6670E246-21A0-46C3-A531-7515B3FFBFC8}"/>
    <cellStyle name="Saída 8 2 5 3" xfId="41803" xr:uid="{9D96CECD-2545-4328-AA9D-07CDF942163F}"/>
    <cellStyle name="Saída 8 2 5 3 2" xfId="41804" xr:uid="{76E0C97B-D8BD-448D-A034-DC0B587928BA}"/>
    <cellStyle name="Saída 8 2 5 3 3" xfId="41805" xr:uid="{724C0CE1-5FCA-45A5-9028-F5AE3FB03915}"/>
    <cellStyle name="Saída 8 2 5 3 4" xfId="41806" xr:uid="{03E64315-EAAA-40B4-91F3-E3A3536709C2}"/>
    <cellStyle name="Saída 8 2 5 3 5" xfId="41807" xr:uid="{C8E9DE24-9C46-4169-92DF-217823FEFF9F}"/>
    <cellStyle name="Saída 8 2 5 4" xfId="41808" xr:uid="{AC0A6319-5845-475D-955D-433BFEC41264}"/>
    <cellStyle name="Saída 8 2 5 4 2" xfId="41809" xr:uid="{42AFA1F5-8F41-49CF-8787-60CC081C37DD}"/>
    <cellStyle name="Saída 8 2 5 4 3" xfId="41810" xr:uid="{7F6B79D6-6DFD-4BB9-9096-CA8262BE70EF}"/>
    <cellStyle name="Saída 8 2 5 4 4" xfId="41811" xr:uid="{B368D689-8190-4D31-AB3F-19F78486333C}"/>
    <cellStyle name="Saída 8 2 5 4 5" xfId="41812" xr:uid="{04294102-E31B-4DB3-AD57-8471F78701E9}"/>
    <cellStyle name="Saída 8 2 5 5" xfId="41813" xr:uid="{76583921-BA38-429E-A397-EDD018277CDB}"/>
    <cellStyle name="Saída 8 2 5 5 2" xfId="41814" xr:uid="{8DD1B335-8CCF-4DE6-B999-7D39F97BF530}"/>
    <cellStyle name="Saída 8 2 5 5 3" xfId="41815" xr:uid="{B275B628-D61A-4397-B82F-54EA4D2993D7}"/>
    <cellStyle name="Saída 8 2 5 5 4" xfId="41816" xr:uid="{3AB8D1AE-BDC8-4889-9D64-F34C98CC3C20}"/>
    <cellStyle name="Saída 8 2 5 5 5" xfId="41817" xr:uid="{99663FA4-C1EF-40A4-99A5-FE8BBCB31FDD}"/>
    <cellStyle name="Saída 8 2 5 6" xfId="41818" xr:uid="{2AF964D2-E893-4EDA-A263-388812AF0283}"/>
    <cellStyle name="Saída 8 2 5 6 2" xfId="41819" xr:uid="{1C2FD610-0B3A-4DB0-8795-EFC889CB337B}"/>
    <cellStyle name="Saída 8 2 5 6 3" xfId="41820" xr:uid="{2CD952F6-A2FB-44FA-BF43-04467EB52C7A}"/>
    <cellStyle name="Saída 8 2 5 6 4" xfId="41821" xr:uid="{DB4CFB68-73D0-4AC4-B003-1EB86E6734A7}"/>
    <cellStyle name="Saída 8 2 5 6 5" xfId="41822" xr:uid="{25CA6FFD-46C1-4793-8060-F052378AF407}"/>
    <cellStyle name="Saída 8 2 5 7" xfId="41823" xr:uid="{B29A9EAF-EC37-4550-8F4D-655B62FA6853}"/>
    <cellStyle name="Saída 8 2 5 8" xfId="41824" xr:uid="{B894FE0F-EFE4-4AE9-9D39-637AB7D83093}"/>
    <cellStyle name="Saída 8 2 5 9" xfId="41825" xr:uid="{86EAE911-53EF-49BE-A178-07A59020BFF9}"/>
    <cellStyle name="Saída 8 2 6" xfId="41826" xr:uid="{83F2BEF7-076E-42BF-ADC2-74F94DD06FCF}"/>
    <cellStyle name="Saída 8 2 6 10" xfId="41827" xr:uid="{B558A325-98BE-4DD2-94CC-E659FFF815FF}"/>
    <cellStyle name="Saída 8 2 6 11" xfId="41828" xr:uid="{3F207427-64B7-4B89-A50D-0C65D2258425}"/>
    <cellStyle name="Saída 8 2 6 2" xfId="41829" xr:uid="{1C1EEC1C-3433-4BC8-B710-1DCC3918B130}"/>
    <cellStyle name="Saída 8 2 6 2 2" xfId="41830" xr:uid="{24E14A1A-4926-4644-A968-C90AD2A83528}"/>
    <cellStyle name="Saída 8 2 6 2 3" xfId="41831" xr:uid="{5BEE3CF9-55ED-4C1D-AB11-533B79C9ECA0}"/>
    <cellStyle name="Saída 8 2 6 2 4" xfId="41832" xr:uid="{0AEB85AE-0642-44FF-AD95-29FA6A21BB80}"/>
    <cellStyle name="Saída 8 2 6 2 5" xfId="41833" xr:uid="{83E8A938-0988-464F-A770-08A2EE3234A8}"/>
    <cellStyle name="Saída 8 2 6 3" xfId="41834" xr:uid="{8644051C-367A-4EFD-AD59-ED2CF48E3C7E}"/>
    <cellStyle name="Saída 8 2 6 3 2" xfId="41835" xr:uid="{275A455E-8C10-4A50-83FC-E960BB7B7D59}"/>
    <cellStyle name="Saída 8 2 6 3 3" xfId="41836" xr:uid="{BD4E0FAC-CDB3-48ED-B804-59A0BD19A847}"/>
    <cellStyle name="Saída 8 2 6 3 4" xfId="41837" xr:uid="{D14F7FBD-C246-42D6-855F-6D0FA4295E71}"/>
    <cellStyle name="Saída 8 2 6 3 5" xfId="41838" xr:uid="{CBACB813-624F-409D-B5E2-99C28243411D}"/>
    <cellStyle name="Saída 8 2 6 4" xfId="41839" xr:uid="{7BC0CD6B-6F95-4A74-A63C-EE9FC8360146}"/>
    <cellStyle name="Saída 8 2 6 4 2" xfId="41840" xr:uid="{351636AA-E409-4041-84FB-447D78F28FC7}"/>
    <cellStyle name="Saída 8 2 6 4 3" xfId="41841" xr:uid="{7B028B9C-BA6B-4001-9E58-29876C0D55A1}"/>
    <cellStyle name="Saída 8 2 6 4 4" xfId="41842" xr:uid="{F88BF5C8-F10F-41B6-87FF-28FD86967EB6}"/>
    <cellStyle name="Saída 8 2 6 4 5" xfId="41843" xr:uid="{18DD9F30-F4DB-4972-80CF-9D5ADF312F35}"/>
    <cellStyle name="Saída 8 2 6 5" xfId="41844" xr:uid="{5715F3FB-2CED-4259-A1FE-5F4BD56DB678}"/>
    <cellStyle name="Saída 8 2 6 5 2" xfId="41845" xr:uid="{C6D1FC81-4CD2-48BB-B700-8AAB2ECA3921}"/>
    <cellStyle name="Saída 8 2 6 5 3" xfId="41846" xr:uid="{AAABC131-B389-427B-8C97-A0869095F28F}"/>
    <cellStyle name="Saída 8 2 6 5 4" xfId="41847" xr:uid="{1C15D66C-2896-4D50-85A5-A77D6042EEB2}"/>
    <cellStyle name="Saída 8 2 6 5 5" xfId="41848" xr:uid="{FD1CA7B2-5356-47C1-ACE5-4D57920EB7F7}"/>
    <cellStyle name="Saída 8 2 6 6" xfId="41849" xr:uid="{03EAE301-A8E4-4283-BF9D-C98893AFAD4B}"/>
    <cellStyle name="Saída 8 2 6 6 2" xfId="41850" xr:uid="{A24A4977-B42F-4346-8404-7B0B2FE71670}"/>
    <cellStyle name="Saída 8 2 6 6 3" xfId="41851" xr:uid="{37091892-40B9-408F-88DA-6FF3D2D1FAFD}"/>
    <cellStyle name="Saída 8 2 6 6 4" xfId="41852" xr:uid="{A55CD73A-A08E-4514-A10D-A930DCFF0D33}"/>
    <cellStyle name="Saída 8 2 6 6 5" xfId="41853" xr:uid="{D9B5350B-1C9D-4DBA-9C1E-141382220BCC}"/>
    <cellStyle name="Saída 8 2 6 7" xfId="41854" xr:uid="{F702F2A4-A0E8-4ABF-A7A4-BCC9938F1E20}"/>
    <cellStyle name="Saída 8 2 6 8" xfId="41855" xr:uid="{59A5210B-8435-40DC-BCEB-876244CA145D}"/>
    <cellStyle name="Saída 8 2 6 9" xfId="41856" xr:uid="{4FD03EEE-87D8-43A6-829B-CD95256512F2}"/>
    <cellStyle name="Saída 8 2 7" xfId="41857" xr:uid="{78531BA3-081E-4E53-A755-9C87389B2DCA}"/>
    <cellStyle name="Saída 8 2 7 2" xfId="41858" xr:uid="{BE35E0F6-0684-4254-99DA-0E74EA21EE5C}"/>
    <cellStyle name="Saída 8 2 7 3" xfId="41859" xr:uid="{1C989E4D-71CB-4998-9E8A-74A7C65B76C2}"/>
    <cellStyle name="Saída 8 2 7 4" xfId="41860" xr:uid="{0947F6E8-7ED7-4D7D-91FC-1BBACD6ECFA3}"/>
    <cellStyle name="Saída 8 2 7 5" xfId="41861" xr:uid="{43A5BB79-FDDE-4C4B-84F8-8271CDDFC8D9}"/>
    <cellStyle name="Saída 8 2 8" xfId="41862" xr:uid="{46718609-4380-40B5-9F03-73034C503873}"/>
    <cellStyle name="Saída 8 2 8 2" xfId="41863" xr:uid="{7B8AA759-4BC9-4917-B9C8-329885073D61}"/>
    <cellStyle name="Saída 8 2 8 3" xfId="41864" xr:uid="{54E2D251-E070-42B8-BC4B-8A4F44A55D89}"/>
    <cellStyle name="Saída 8 2 8 4" xfId="41865" xr:uid="{0E63FDE0-F03A-4852-BF8B-35DF6372C45D}"/>
    <cellStyle name="Saída 8 2 8 5" xfId="41866" xr:uid="{40500DF2-37E5-425D-BEB8-577C5353227B}"/>
    <cellStyle name="Saída 8 2 9" xfId="41867" xr:uid="{F52EBD99-F892-41C8-AA19-D1957E381541}"/>
    <cellStyle name="Saída 8 2 9 2" xfId="41868" xr:uid="{66FB3EAB-60A7-4496-A566-ABF8BDAACAC2}"/>
    <cellStyle name="Saída 8 2 9 3" xfId="41869" xr:uid="{8180B2D5-C230-4A5E-945C-0B5244BB1E98}"/>
    <cellStyle name="Saída 8 2 9 4" xfId="41870" xr:uid="{75BF7571-12B0-4E79-B149-D8CA77F23888}"/>
    <cellStyle name="Saída 8 2 9 5" xfId="41871" xr:uid="{1A10A4B3-B044-4DFC-8204-2430334386FD}"/>
    <cellStyle name="Saída 8 3" xfId="679" xr:uid="{CE199B07-987B-453E-8A95-E352E165E956}"/>
    <cellStyle name="Saída 8 3 10" xfId="41872" xr:uid="{47A1120B-7943-4E22-9DA3-75F08FAF1E16}"/>
    <cellStyle name="Saída 8 3 11" xfId="41873" xr:uid="{267C7891-D7F5-4C11-B89B-6E790ACB0196}"/>
    <cellStyle name="Saída 8 3 12" xfId="41874" xr:uid="{BDE984CC-EDBA-4848-A39E-CD51E2F488E4}"/>
    <cellStyle name="Saída 8 3 13" xfId="41875" xr:uid="{4E4E21C9-959E-43F3-B540-2D5CBBFF3216}"/>
    <cellStyle name="Saída 8 3 14" xfId="41876" xr:uid="{264BB68A-701D-41CD-8C06-A12609AF7A87}"/>
    <cellStyle name="Saída 8 3 15" xfId="41877" xr:uid="{208C3930-DCAB-4087-AFC6-A7CA27D35203}"/>
    <cellStyle name="Saída 8 3 2" xfId="942" xr:uid="{4FD6D77F-303E-4740-87E6-4C550C5D4B74}"/>
    <cellStyle name="Saída 8 3 2 10" xfId="41878" xr:uid="{2CD0179D-97E9-446D-A75B-9429799FB6B8}"/>
    <cellStyle name="Saída 8 3 2 11" xfId="41879" xr:uid="{42E8CC95-3A62-4C9A-B23D-3354A6D6619B}"/>
    <cellStyle name="Saída 8 3 2 12" xfId="41880" xr:uid="{D3F0FB82-7A91-46E6-B8BC-E53A65E8D408}"/>
    <cellStyle name="Saída 8 3 2 13" xfId="41881" xr:uid="{BA7E425F-D587-497C-9537-700FA0A9E8FC}"/>
    <cellStyle name="Saída 8 3 2 14" xfId="41882" xr:uid="{5B82C580-5ECE-46E4-AACB-319C89D6D357}"/>
    <cellStyle name="Saída 8 3 2 15" xfId="41883" xr:uid="{8B53164E-152E-4427-B3C8-6870A6EBF218}"/>
    <cellStyle name="Saída 8 3 2 2" xfId="41884" xr:uid="{8930D236-4C1F-4750-807E-F09751BE01F7}"/>
    <cellStyle name="Saída 8 3 2 2 10" xfId="41885" xr:uid="{A1F84FA3-152A-49F9-9563-A35D12E4C555}"/>
    <cellStyle name="Saída 8 3 2 2 11" xfId="41886" xr:uid="{E325726D-FF33-40AF-B356-141EE6CFEB12}"/>
    <cellStyle name="Saída 8 3 2 2 2" xfId="41887" xr:uid="{6B08BFB1-3E96-4253-8970-735B04FB9A64}"/>
    <cellStyle name="Saída 8 3 2 2 2 2" xfId="41888" xr:uid="{AB8D56AC-706B-4DF3-B063-8E1D11885BF6}"/>
    <cellStyle name="Saída 8 3 2 2 2 3" xfId="41889" xr:uid="{CBF11A6D-2632-466A-A9D1-D51BA1B5D774}"/>
    <cellStyle name="Saída 8 3 2 2 2 4" xfId="41890" xr:uid="{6070DE03-5DFC-4762-BF4E-4AA98B829498}"/>
    <cellStyle name="Saída 8 3 2 2 2 5" xfId="41891" xr:uid="{78211064-41CD-4A41-8345-32E823FDE3FC}"/>
    <cellStyle name="Saída 8 3 2 2 3" xfId="41892" xr:uid="{52E4EBCB-7771-4847-9535-FC2154C75120}"/>
    <cellStyle name="Saída 8 3 2 2 3 2" xfId="41893" xr:uid="{D107F4AF-6761-4BC8-BC0F-EB6B4D2C6D28}"/>
    <cellStyle name="Saída 8 3 2 2 3 3" xfId="41894" xr:uid="{B1F7A790-BA81-4D5B-B2F4-19292FB566B9}"/>
    <cellStyle name="Saída 8 3 2 2 3 4" xfId="41895" xr:uid="{CAAC568B-E76C-4872-B394-092828BF59DD}"/>
    <cellStyle name="Saída 8 3 2 2 3 5" xfId="41896" xr:uid="{0747937E-A2E4-482F-ABB8-AF6108EC3650}"/>
    <cellStyle name="Saída 8 3 2 2 4" xfId="41897" xr:uid="{3CBAEDB9-9188-4902-8454-3617C1B62962}"/>
    <cellStyle name="Saída 8 3 2 2 4 2" xfId="41898" xr:uid="{30545D22-1791-498D-BD62-D84A75947772}"/>
    <cellStyle name="Saída 8 3 2 2 4 3" xfId="41899" xr:uid="{B2249BEA-0E13-49AF-B92F-08FEF2350A34}"/>
    <cellStyle name="Saída 8 3 2 2 4 4" xfId="41900" xr:uid="{C7B9A62B-35CA-4411-996C-210D542F0169}"/>
    <cellStyle name="Saída 8 3 2 2 4 5" xfId="41901" xr:uid="{8C7B2417-A358-48CF-9C7D-29D3E3E289B4}"/>
    <cellStyle name="Saída 8 3 2 2 5" xfId="41902" xr:uid="{F90CD72A-37E3-4D2A-95D2-B6DE4ACAB97B}"/>
    <cellStyle name="Saída 8 3 2 2 5 2" xfId="41903" xr:uid="{FC33B2AD-9B78-49D5-AB2C-92FB5AA21C4D}"/>
    <cellStyle name="Saída 8 3 2 2 5 3" xfId="41904" xr:uid="{F2A79B29-6B79-41B6-98CA-CEC0687246BC}"/>
    <cellStyle name="Saída 8 3 2 2 5 4" xfId="41905" xr:uid="{F10A071C-F427-4BBB-B6A6-D849EF7FD412}"/>
    <cellStyle name="Saída 8 3 2 2 5 5" xfId="41906" xr:uid="{544B2B51-5C07-46A9-9C2B-848D4EF495F0}"/>
    <cellStyle name="Saída 8 3 2 2 6" xfId="41907" xr:uid="{4A95E0B9-C959-416A-83C8-FB03C5830C52}"/>
    <cellStyle name="Saída 8 3 2 2 6 2" xfId="41908" xr:uid="{1903DA91-EBA7-4F37-85A9-4592B9082F66}"/>
    <cellStyle name="Saída 8 3 2 2 6 3" xfId="41909" xr:uid="{9774DDA7-E7A3-41C4-9C1A-35CC4D24C2BF}"/>
    <cellStyle name="Saída 8 3 2 2 6 4" xfId="41910" xr:uid="{B5CCAF51-0906-4FE7-93E8-301775232424}"/>
    <cellStyle name="Saída 8 3 2 2 6 5" xfId="41911" xr:uid="{AE162164-BEB0-4EE1-ADAD-27909C8B94DD}"/>
    <cellStyle name="Saída 8 3 2 2 7" xfId="41912" xr:uid="{B16F07AD-8748-4486-A92C-08CDC5D3A00B}"/>
    <cellStyle name="Saída 8 3 2 2 8" xfId="41913" xr:uid="{9710E6AA-173D-4451-8476-C4CCD808ECC1}"/>
    <cellStyle name="Saída 8 3 2 2 9" xfId="41914" xr:uid="{4D65E938-07B5-4528-B59D-839D97E0E325}"/>
    <cellStyle name="Saída 8 3 2 3" xfId="41915" xr:uid="{19C91F9D-CD03-450F-BA53-32B9F3E6B88B}"/>
    <cellStyle name="Saída 8 3 2 3 10" xfId="41916" xr:uid="{378B87B0-A9C5-435C-A6A4-BA0A92DC6381}"/>
    <cellStyle name="Saída 8 3 2 3 11" xfId="41917" xr:uid="{6087A76E-FFB4-4AAF-B2B5-83B8763091F9}"/>
    <cellStyle name="Saída 8 3 2 3 2" xfId="41918" xr:uid="{CFEE5C1D-CC21-44C1-AD32-10F77E120B1D}"/>
    <cellStyle name="Saída 8 3 2 3 2 2" xfId="41919" xr:uid="{242F51A0-73A1-467F-8B83-1CBCCC7EF6A3}"/>
    <cellStyle name="Saída 8 3 2 3 2 3" xfId="41920" xr:uid="{3A10D9DE-64CB-4214-A707-70525BF579FD}"/>
    <cellStyle name="Saída 8 3 2 3 2 4" xfId="41921" xr:uid="{336C28BA-42EA-4B58-BEB8-D3E99F33CD80}"/>
    <cellStyle name="Saída 8 3 2 3 2 5" xfId="41922" xr:uid="{49C3E0F4-B605-404D-8C7A-19E055AD5C99}"/>
    <cellStyle name="Saída 8 3 2 3 3" xfId="41923" xr:uid="{612AC431-35C7-4BAE-90A5-6ABC86851EFC}"/>
    <cellStyle name="Saída 8 3 2 3 3 2" xfId="41924" xr:uid="{73EF8629-8D2C-4A52-8D7A-CE39AA36AC8E}"/>
    <cellStyle name="Saída 8 3 2 3 3 3" xfId="41925" xr:uid="{5C38272C-A281-4CCC-9A2C-516C6D37A276}"/>
    <cellStyle name="Saída 8 3 2 3 3 4" xfId="41926" xr:uid="{0C17F8EC-D41B-42CA-BAC9-4486E5B9278A}"/>
    <cellStyle name="Saída 8 3 2 3 3 5" xfId="41927" xr:uid="{60F83C24-47CA-4009-882A-449C95193EF2}"/>
    <cellStyle name="Saída 8 3 2 3 4" xfId="41928" xr:uid="{DB42C9AC-79A3-409C-B989-79CACDE8376C}"/>
    <cellStyle name="Saída 8 3 2 3 4 2" xfId="41929" xr:uid="{6FC1DD96-EC84-4DD0-B967-4E93C962AD5B}"/>
    <cellStyle name="Saída 8 3 2 3 4 3" xfId="41930" xr:uid="{68B7A734-1B5B-4D07-8B4A-E088E47569B0}"/>
    <cellStyle name="Saída 8 3 2 3 4 4" xfId="41931" xr:uid="{8AFFDE6B-69BC-4D42-94CA-B8D20DC3FD1A}"/>
    <cellStyle name="Saída 8 3 2 3 4 5" xfId="41932" xr:uid="{DBE90C06-0E42-4C47-A1C4-9739D99037D2}"/>
    <cellStyle name="Saída 8 3 2 3 5" xfId="41933" xr:uid="{CA60C898-3833-479A-BAAA-2C6BF8E9CDFD}"/>
    <cellStyle name="Saída 8 3 2 3 5 2" xfId="41934" xr:uid="{8F1B822F-B3E0-4F92-89F3-022E29C3690C}"/>
    <cellStyle name="Saída 8 3 2 3 5 3" xfId="41935" xr:uid="{300E8DD2-A47E-422B-842E-229C6BE144AF}"/>
    <cellStyle name="Saída 8 3 2 3 5 4" xfId="41936" xr:uid="{D220EE30-30C0-4545-9993-1594F08A194C}"/>
    <cellStyle name="Saída 8 3 2 3 5 5" xfId="41937" xr:uid="{E598515C-1594-431E-BFF6-475BF73880B9}"/>
    <cellStyle name="Saída 8 3 2 3 6" xfId="41938" xr:uid="{2011EFED-4FB3-44D1-B03A-0EEB95B372EE}"/>
    <cellStyle name="Saída 8 3 2 3 6 2" xfId="41939" xr:uid="{D43E7BCB-401B-49DA-8FD5-973799ECC61D}"/>
    <cellStyle name="Saída 8 3 2 3 6 3" xfId="41940" xr:uid="{26057753-F9F2-4005-8688-F4700616280E}"/>
    <cellStyle name="Saída 8 3 2 3 6 4" xfId="41941" xr:uid="{E2AA55C7-CC78-4E10-A686-00FBE065049E}"/>
    <cellStyle name="Saída 8 3 2 3 6 5" xfId="41942" xr:uid="{1AB1B90F-61F3-40C5-B728-537EEE5B5764}"/>
    <cellStyle name="Saída 8 3 2 3 7" xfId="41943" xr:uid="{A294B9A6-2EBB-4DDB-A01C-A86AD411D7A2}"/>
    <cellStyle name="Saída 8 3 2 3 8" xfId="41944" xr:uid="{74BB071D-3B3F-40EB-B3E1-77BF4BB3B4A0}"/>
    <cellStyle name="Saída 8 3 2 3 9" xfId="41945" xr:uid="{556D641B-5FDB-45AB-810D-E5379BCA64A3}"/>
    <cellStyle name="Saída 8 3 2 4" xfId="41946" xr:uid="{EF5F9C1B-0DCF-43BF-A019-33FB8A9A48FA}"/>
    <cellStyle name="Saída 8 3 2 4 2" xfId="41947" xr:uid="{C6A21EAE-0B0E-476F-ACE9-4D03BB0B50F9}"/>
    <cellStyle name="Saída 8 3 2 4 3" xfId="41948" xr:uid="{A137E4AD-0FB5-4418-B00D-85579ADCA27F}"/>
    <cellStyle name="Saída 8 3 2 4 4" xfId="41949" xr:uid="{C4304A52-0AAF-4D1B-9461-EAD24708A4E6}"/>
    <cellStyle name="Saída 8 3 2 4 5" xfId="41950" xr:uid="{61A198AD-F76A-40E2-AA84-98EA51632041}"/>
    <cellStyle name="Saída 8 3 2 5" xfId="41951" xr:uid="{F0C730BA-74A1-4355-A958-60816C4D6F5E}"/>
    <cellStyle name="Saída 8 3 2 5 2" xfId="41952" xr:uid="{E72AF02C-0271-47F2-9B36-E9C2153D640A}"/>
    <cellStyle name="Saída 8 3 2 5 3" xfId="41953" xr:uid="{8AFCE8FD-2F90-4C2C-95C4-BF2DA0F6FA2E}"/>
    <cellStyle name="Saída 8 3 2 5 4" xfId="41954" xr:uid="{02894B5A-647E-4F20-A837-AC7E2AEAEFDA}"/>
    <cellStyle name="Saída 8 3 2 5 5" xfId="41955" xr:uid="{255CAD71-043A-4D53-8E2E-F11399216560}"/>
    <cellStyle name="Saída 8 3 2 6" xfId="41956" xr:uid="{6A20C1B2-8F11-4FE9-A603-E05417E86E19}"/>
    <cellStyle name="Saída 8 3 2 6 2" xfId="41957" xr:uid="{0ACB0EED-CB64-4300-B299-CEB6B5A65B5F}"/>
    <cellStyle name="Saída 8 3 2 6 3" xfId="41958" xr:uid="{A4EA6520-1015-4F6F-AEAC-4F7D4941F582}"/>
    <cellStyle name="Saída 8 3 2 6 4" xfId="41959" xr:uid="{7B8108D8-BD37-474A-96C8-965A0F75DB74}"/>
    <cellStyle name="Saída 8 3 2 6 5" xfId="41960" xr:uid="{B2E2BDB1-3BE9-4EFB-82F8-7413576164A6}"/>
    <cellStyle name="Saída 8 3 2 7" xfId="41961" xr:uid="{A69599BD-B834-491B-A1FF-7581B3E6AF4F}"/>
    <cellStyle name="Saída 8 3 2 7 2" xfId="41962" xr:uid="{43E6D7FA-A6C5-4FA8-B0CE-76ACB2659492}"/>
    <cellStyle name="Saída 8 3 2 7 3" xfId="41963" xr:uid="{83181A1C-B5BB-4C80-8A12-B00E77441BD9}"/>
    <cellStyle name="Saída 8 3 2 7 4" xfId="41964" xr:uid="{E0B1FFD5-AC98-4BF6-90A2-171F00A1C3A8}"/>
    <cellStyle name="Saída 8 3 2 7 5" xfId="41965" xr:uid="{9918F514-BF55-4846-9602-1DADA6C227E5}"/>
    <cellStyle name="Saída 8 3 2 8" xfId="41966" xr:uid="{11CED345-257F-4140-BB2A-7AD566813340}"/>
    <cellStyle name="Saída 8 3 2 8 2" xfId="41967" xr:uid="{01556C99-834B-43AA-8D3D-74D8ABC3B841}"/>
    <cellStyle name="Saída 8 3 2 8 3" xfId="41968" xr:uid="{96CBB35F-ACA5-46C3-8FB7-768E35FDABD8}"/>
    <cellStyle name="Saída 8 3 2 8 4" xfId="41969" xr:uid="{0AAFD98D-6F05-4B8E-8529-8A9A7B6E2FBF}"/>
    <cellStyle name="Saída 8 3 2 8 5" xfId="41970" xr:uid="{869DF09C-5D70-4583-AE7C-EEC6154A41C1}"/>
    <cellStyle name="Saída 8 3 2 9" xfId="41971" xr:uid="{550ECE35-FFAF-4BB3-9B51-E5CDD52D0091}"/>
    <cellStyle name="Saída 8 3 3" xfId="41972" xr:uid="{C56045FE-7F9C-435F-86D1-6C71CCE5D5DC}"/>
    <cellStyle name="Saída 8 3 3 10" xfId="41973" xr:uid="{C981F604-7EDF-4836-AE17-58D09DD5D70C}"/>
    <cellStyle name="Saída 8 3 3 11" xfId="41974" xr:uid="{147DF74F-32B2-4C5A-A9F5-3F068BD85779}"/>
    <cellStyle name="Saída 8 3 3 2" xfId="41975" xr:uid="{F3FA449C-C0A0-4638-A690-EE44B634AC9C}"/>
    <cellStyle name="Saída 8 3 3 2 2" xfId="41976" xr:uid="{54C35AF9-4E88-4DFF-9D5A-070A709BAD8A}"/>
    <cellStyle name="Saída 8 3 3 2 3" xfId="41977" xr:uid="{CCAB6093-B3E0-4A91-804F-220C8F8FB7C3}"/>
    <cellStyle name="Saída 8 3 3 2 4" xfId="41978" xr:uid="{966ECD05-70DF-4AD6-A236-D73C555D3E63}"/>
    <cellStyle name="Saída 8 3 3 2 5" xfId="41979" xr:uid="{004D17FD-7A2A-4DF2-B161-A05421771B18}"/>
    <cellStyle name="Saída 8 3 3 3" xfId="41980" xr:uid="{AADE22DC-5299-4C40-AC8A-4BA7FBF433F3}"/>
    <cellStyle name="Saída 8 3 3 3 2" xfId="41981" xr:uid="{D4127B05-4994-4E37-8D9F-A5FCEA41851B}"/>
    <cellStyle name="Saída 8 3 3 3 3" xfId="41982" xr:uid="{3FD66D04-8307-4826-B976-706F6A54E136}"/>
    <cellStyle name="Saída 8 3 3 3 4" xfId="41983" xr:uid="{43ABE3C0-4634-4758-9A63-1BC8F98F18AD}"/>
    <cellStyle name="Saída 8 3 3 3 5" xfId="41984" xr:uid="{3279A9A1-0AA8-4CDE-843E-5C16119AA2AE}"/>
    <cellStyle name="Saída 8 3 3 4" xfId="41985" xr:uid="{EDD1CE21-2746-4B60-9D78-02CAAE0F740D}"/>
    <cellStyle name="Saída 8 3 3 4 2" xfId="41986" xr:uid="{D1C4248A-E683-43B5-BB52-C221DFB5CC35}"/>
    <cellStyle name="Saída 8 3 3 4 3" xfId="41987" xr:uid="{567056BF-C1CA-4245-A947-CF4C9364A6EA}"/>
    <cellStyle name="Saída 8 3 3 4 4" xfId="41988" xr:uid="{63A1B9EF-55AB-477B-9943-7E17732BEEB7}"/>
    <cellStyle name="Saída 8 3 3 4 5" xfId="41989" xr:uid="{8F62C1E5-C914-4FD8-9827-CD4C3608716A}"/>
    <cellStyle name="Saída 8 3 3 5" xfId="41990" xr:uid="{71CB9096-7C02-4A44-A05C-34A43F13923F}"/>
    <cellStyle name="Saída 8 3 3 5 2" xfId="41991" xr:uid="{0C184439-B2F4-4BA0-A077-E7FF6A2D63CF}"/>
    <cellStyle name="Saída 8 3 3 5 3" xfId="41992" xr:uid="{CF7BB7CA-48FC-43A6-B8E7-4EC33E6A4B9F}"/>
    <cellStyle name="Saída 8 3 3 5 4" xfId="41993" xr:uid="{C77DFE6E-EE91-4253-9DEA-F175D60C66A5}"/>
    <cellStyle name="Saída 8 3 3 5 5" xfId="41994" xr:uid="{5806F529-64A6-4A43-BECF-C81E02792B20}"/>
    <cellStyle name="Saída 8 3 3 6" xfId="41995" xr:uid="{8DA13D90-095A-4EB9-AA4F-0715D8CD8E44}"/>
    <cellStyle name="Saída 8 3 3 6 2" xfId="41996" xr:uid="{7E926BC3-2A12-4335-89D8-C4DCF0827670}"/>
    <cellStyle name="Saída 8 3 3 6 3" xfId="41997" xr:uid="{E3CBA9C2-32BC-40A5-9BA9-DEA513D640F3}"/>
    <cellStyle name="Saída 8 3 3 6 4" xfId="41998" xr:uid="{B41DA22B-A48D-4287-AB87-8E9C290A046B}"/>
    <cellStyle name="Saída 8 3 3 6 5" xfId="41999" xr:uid="{0B5935E1-FDC9-470D-8CA6-9D44BF77813E}"/>
    <cellStyle name="Saída 8 3 3 7" xfId="42000" xr:uid="{850E52A9-4D8B-4B95-A4F8-4AEA286E5943}"/>
    <cellStyle name="Saída 8 3 3 8" xfId="42001" xr:uid="{DC0882B3-6599-4001-8550-91BB38A0C687}"/>
    <cellStyle name="Saída 8 3 3 9" xfId="42002" xr:uid="{DF2BABD3-037C-4CC6-A8A2-AB8964B8F936}"/>
    <cellStyle name="Saída 8 3 4" xfId="42003" xr:uid="{951CCA15-0D3F-4D42-86E8-C8A600DA24CF}"/>
    <cellStyle name="Saída 8 3 4 10" xfId="42004" xr:uid="{05CB5331-D728-4EF6-933E-77B4743D5106}"/>
    <cellStyle name="Saída 8 3 4 11" xfId="42005" xr:uid="{C71777A6-A2EA-4EE0-809C-65BFEFEDF098}"/>
    <cellStyle name="Saída 8 3 4 2" xfId="42006" xr:uid="{3F56EA79-7CF8-41A2-BF1D-D56DAA95041B}"/>
    <cellStyle name="Saída 8 3 4 2 2" xfId="42007" xr:uid="{59D2E241-F35C-4998-ABED-A18C601A57BC}"/>
    <cellStyle name="Saída 8 3 4 2 3" xfId="42008" xr:uid="{E0ECBF13-9FEF-4325-9121-41483FB91D05}"/>
    <cellStyle name="Saída 8 3 4 2 4" xfId="42009" xr:uid="{F111958F-AD87-49D1-BBE8-842FD51589A2}"/>
    <cellStyle name="Saída 8 3 4 2 5" xfId="42010" xr:uid="{C27773CA-8071-4B04-A37E-10DE7A6F1804}"/>
    <cellStyle name="Saída 8 3 4 3" xfId="42011" xr:uid="{66228811-53D0-4AC7-B78E-248B9D50EF5F}"/>
    <cellStyle name="Saída 8 3 4 3 2" xfId="42012" xr:uid="{4FA3DA2E-DFEB-41FE-9932-BA956818E1D1}"/>
    <cellStyle name="Saída 8 3 4 3 3" xfId="42013" xr:uid="{ECDCA801-65C8-4087-A386-6A3D51F0E99F}"/>
    <cellStyle name="Saída 8 3 4 3 4" xfId="42014" xr:uid="{2317C9FE-B0FE-4F9E-8E68-A275CCA94002}"/>
    <cellStyle name="Saída 8 3 4 3 5" xfId="42015" xr:uid="{25A9B73E-B88D-4969-B817-A0D919C025B8}"/>
    <cellStyle name="Saída 8 3 4 4" xfId="42016" xr:uid="{045B2942-E68E-4280-B304-42CA1F478F49}"/>
    <cellStyle name="Saída 8 3 4 4 2" xfId="42017" xr:uid="{308BE41D-4BA3-449D-A473-469F2AADF28D}"/>
    <cellStyle name="Saída 8 3 4 4 3" xfId="42018" xr:uid="{77A766C3-DF13-4817-AB64-53311FF7A415}"/>
    <cellStyle name="Saída 8 3 4 4 4" xfId="42019" xr:uid="{B7CFF777-D2A9-47C9-B159-852024A30D7F}"/>
    <cellStyle name="Saída 8 3 4 4 5" xfId="42020" xr:uid="{CAB92E12-ADED-4F32-A364-A51F0785C497}"/>
    <cellStyle name="Saída 8 3 4 5" xfId="42021" xr:uid="{76B7EDC5-2A4A-4AD9-8E3F-EF557B2E893F}"/>
    <cellStyle name="Saída 8 3 4 5 2" xfId="42022" xr:uid="{B1385B8B-AD8B-4259-962F-6AF99AEC43CF}"/>
    <cellStyle name="Saída 8 3 4 5 3" xfId="42023" xr:uid="{67F928F0-EE22-40C7-946A-F7C99C322B57}"/>
    <cellStyle name="Saída 8 3 4 5 4" xfId="42024" xr:uid="{74A19A68-59AD-4B21-9C42-A42E6FCF5853}"/>
    <cellStyle name="Saída 8 3 4 5 5" xfId="42025" xr:uid="{86A12AC0-D031-412F-A108-9DD4AC729D8A}"/>
    <cellStyle name="Saída 8 3 4 6" xfId="42026" xr:uid="{1CD27CD1-3739-4013-8F9D-36803E5A9AAB}"/>
    <cellStyle name="Saída 8 3 4 6 2" xfId="42027" xr:uid="{65560D2A-5158-4A1D-A97C-5EDBC68AD53D}"/>
    <cellStyle name="Saída 8 3 4 6 3" xfId="42028" xr:uid="{80D03359-0C46-4D71-9A34-89CB8A97D3AA}"/>
    <cellStyle name="Saída 8 3 4 6 4" xfId="42029" xr:uid="{A5E9AC19-D3C0-4516-BF8C-18B0A6E49AEF}"/>
    <cellStyle name="Saída 8 3 4 6 5" xfId="42030" xr:uid="{CAF8F07B-B6C7-4993-95C6-BB4D4C84A64B}"/>
    <cellStyle name="Saída 8 3 4 7" xfId="42031" xr:uid="{82A5A98B-5153-427E-959F-6CBC0541425E}"/>
    <cellStyle name="Saída 8 3 4 8" xfId="42032" xr:uid="{622C6C62-A73D-49DE-8A65-8B32A2EE229B}"/>
    <cellStyle name="Saída 8 3 4 9" xfId="42033" xr:uid="{F5B6FCAE-F5FD-45E7-88A1-70756B67AA8E}"/>
    <cellStyle name="Saída 8 3 5" xfId="42034" xr:uid="{17D2366B-DD98-4006-B269-C5B113A2E2C6}"/>
    <cellStyle name="Saída 8 3 5 10" xfId="42035" xr:uid="{AAB9F31D-8E9C-4549-BA66-414BF3B38019}"/>
    <cellStyle name="Saída 8 3 5 11" xfId="42036" xr:uid="{01FD19CC-FA85-4423-8E92-BBFBDF287428}"/>
    <cellStyle name="Saída 8 3 5 2" xfId="42037" xr:uid="{0DF86978-99B7-4964-AC53-D8591D34ECE6}"/>
    <cellStyle name="Saída 8 3 5 2 2" xfId="42038" xr:uid="{76B776DC-866A-490B-BEB0-2DAB42EAED7C}"/>
    <cellStyle name="Saída 8 3 5 2 3" xfId="42039" xr:uid="{8D17FE28-A9B1-4503-A6DC-85F8EB83F7C5}"/>
    <cellStyle name="Saída 8 3 5 2 4" xfId="42040" xr:uid="{FC33CF58-BFF0-4CDB-99A3-A7E10F91E46B}"/>
    <cellStyle name="Saída 8 3 5 2 5" xfId="42041" xr:uid="{657BD5A0-64A2-4F1E-B9E0-9F877C3E087A}"/>
    <cellStyle name="Saída 8 3 5 3" xfId="42042" xr:uid="{7A259D03-E064-4C3A-9619-D4AC25AD562B}"/>
    <cellStyle name="Saída 8 3 5 3 2" xfId="42043" xr:uid="{5A51C968-FE5E-45C8-B231-EE99F2A76AD8}"/>
    <cellStyle name="Saída 8 3 5 3 3" xfId="42044" xr:uid="{E9D6D6DD-EE4C-4FC0-AE77-8A08621E8BC6}"/>
    <cellStyle name="Saída 8 3 5 3 4" xfId="42045" xr:uid="{F3E5E99F-2F1E-4C2B-B511-29B63D49BA0B}"/>
    <cellStyle name="Saída 8 3 5 3 5" xfId="42046" xr:uid="{C64C9C22-3B45-4E65-9B1A-9CAFA40502D4}"/>
    <cellStyle name="Saída 8 3 5 4" xfId="42047" xr:uid="{1779D77A-0F4D-44DC-85C0-86B5CA9AF8DB}"/>
    <cellStyle name="Saída 8 3 5 4 2" xfId="42048" xr:uid="{0827DE04-F053-4B46-B74F-52A9BC26BC26}"/>
    <cellStyle name="Saída 8 3 5 4 3" xfId="42049" xr:uid="{7C4C8DFC-DF2A-4C40-8F32-2DB5424B7BB0}"/>
    <cellStyle name="Saída 8 3 5 4 4" xfId="42050" xr:uid="{44FD5D45-17DF-486C-855D-D370A32DA037}"/>
    <cellStyle name="Saída 8 3 5 4 5" xfId="42051" xr:uid="{1F1437C7-CBB2-4377-B2B0-F5A0ACEF9929}"/>
    <cellStyle name="Saída 8 3 5 5" xfId="42052" xr:uid="{995DDF47-4F85-4627-8A89-990669DC2B4E}"/>
    <cellStyle name="Saída 8 3 5 5 2" xfId="42053" xr:uid="{738E11A3-715C-41AB-8366-56D551D2A249}"/>
    <cellStyle name="Saída 8 3 5 5 3" xfId="42054" xr:uid="{8156EFAF-A028-472C-8E5C-F61E42020B20}"/>
    <cellStyle name="Saída 8 3 5 5 4" xfId="42055" xr:uid="{037A5585-3C4A-4765-9A4D-6E75058E3869}"/>
    <cellStyle name="Saída 8 3 5 5 5" xfId="42056" xr:uid="{6E3229E9-44FF-4B07-AB5B-4C64B6B23ED0}"/>
    <cellStyle name="Saída 8 3 5 6" xfId="42057" xr:uid="{EB1C3517-BF0C-4E2A-B85C-468480A6971C}"/>
    <cellStyle name="Saída 8 3 5 6 2" xfId="42058" xr:uid="{17E71193-3B99-4006-B792-5DD793F56982}"/>
    <cellStyle name="Saída 8 3 5 6 3" xfId="42059" xr:uid="{8B28A12E-CB21-4A3C-A8BC-45FDCEA1F861}"/>
    <cellStyle name="Saída 8 3 5 6 4" xfId="42060" xr:uid="{FFF43DD0-3DED-484A-B588-1825483ADE58}"/>
    <cellStyle name="Saída 8 3 5 6 5" xfId="42061" xr:uid="{0F3B9C4E-8EB9-4F4D-B287-067F1B8D4207}"/>
    <cellStyle name="Saída 8 3 5 7" xfId="42062" xr:uid="{D31A5E5B-B6AC-4DB5-966C-F78356D2338B}"/>
    <cellStyle name="Saída 8 3 5 8" xfId="42063" xr:uid="{79D9CDDC-750D-4D79-91E8-651335FA95FA}"/>
    <cellStyle name="Saída 8 3 5 9" xfId="42064" xr:uid="{97D1890F-22BE-4232-A2E5-673E2C08F568}"/>
    <cellStyle name="Saída 8 3 6" xfId="42065" xr:uid="{14F914B8-56CE-44C6-A7FD-71C9C91459EA}"/>
    <cellStyle name="Saída 8 3 6 2" xfId="42066" xr:uid="{071C49BD-4704-4857-881B-F67D83C0A705}"/>
    <cellStyle name="Saída 8 3 6 3" xfId="42067" xr:uid="{CA186451-F09F-4723-9679-EDE9C7F98346}"/>
    <cellStyle name="Saída 8 3 6 4" xfId="42068" xr:uid="{E34B4F77-2C74-483B-8EFC-4035EB90ECEB}"/>
    <cellStyle name="Saída 8 3 6 5" xfId="42069" xr:uid="{D7DD8749-789E-4A22-B751-4370DBBFE5B2}"/>
    <cellStyle name="Saída 8 3 7" xfId="42070" xr:uid="{63F92905-F52F-4EE8-8B07-6F311B765FFE}"/>
    <cellStyle name="Saída 8 3 7 2" xfId="42071" xr:uid="{750E4157-9F51-4B82-9B08-F9FE35C82FE6}"/>
    <cellStyle name="Saída 8 3 7 3" xfId="42072" xr:uid="{8A35774C-A945-4415-A49C-D4D5F064BB8C}"/>
    <cellStyle name="Saída 8 3 7 4" xfId="42073" xr:uid="{2125BB1F-31FE-4246-9C36-5611EB5DFBA3}"/>
    <cellStyle name="Saída 8 3 7 5" xfId="42074" xr:uid="{6C7A059A-FD4E-4A23-864F-A52776EE456B}"/>
    <cellStyle name="Saída 8 3 8" xfId="42075" xr:uid="{5D75EC6A-AB93-45B6-B60A-B5DA293E2DCD}"/>
    <cellStyle name="Saída 8 3 8 2" xfId="42076" xr:uid="{E8CCC29C-0690-49D1-A2B1-C133F57D2A4B}"/>
    <cellStyle name="Saída 8 3 8 3" xfId="42077" xr:uid="{5FC3D3D2-F2B4-4343-B68E-DDFC6C9CEE51}"/>
    <cellStyle name="Saída 8 3 8 4" xfId="42078" xr:uid="{BB207FA7-EF7A-4645-AA85-B4D9455AF932}"/>
    <cellStyle name="Saída 8 3 8 5" xfId="42079" xr:uid="{1597A5D9-B4FA-4F70-8D88-F7F39CC2B72C}"/>
    <cellStyle name="Saída 8 3 9" xfId="42080" xr:uid="{D17EB02E-3C9F-45EB-8F8D-C99717AAA14C}"/>
    <cellStyle name="Saída 8 3 9 2" xfId="42081" xr:uid="{DF47A368-9C1C-4978-98AE-2EA35967A345}"/>
    <cellStyle name="Saída 8 3 9 3" xfId="42082" xr:uid="{F15AF4F1-E37C-4C56-9857-826C73CD62FB}"/>
    <cellStyle name="Saída 8 3 9 4" xfId="42083" xr:uid="{8A99C0DA-260B-4760-A6A1-E1B74AF699BE}"/>
    <cellStyle name="Saída 8 3 9 5" xfId="42084" xr:uid="{0D58D05C-FB54-4B35-BA5C-A14230BB3CB3}"/>
    <cellStyle name="Saída 8 4" xfId="42085" xr:uid="{541DF115-C415-47BC-AEC7-9A4305813D69}"/>
    <cellStyle name="Saída 8 4 10" xfId="42086" xr:uid="{7F328DD9-895A-4714-A4F9-CB6667A50D6D}"/>
    <cellStyle name="Saída 8 4 11" xfId="42087" xr:uid="{6F80712B-9DC8-462E-BEA4-963139ED60B4}"/>
    <cellStyle name="Saída 8 4 2" xfId="42088" xr:uid="{A7C5108E-52F8-4412-9B14-338E11070B59}"/>
    <cellStyle name="Saída 8 4 2 2" xfId="42089" xr:uid="{5451ACAA-EA7F-48E8-B6B3-5DE028348815}"/>
    <cellStyle name="Saída 8 4 2 3" xfId="42090" xr:uid="{FB3FD43B-C657-43B8-B767-34EEE5152C2C}"/>
    <cellStyle name="Saída 8 4 2 4" xfId="42091" xr:uid="{17A3B3C6-8EDF-49C5-B12F-D558F01F3AA5}"/>
    <cellStyle name="Saída 8 4 2 5" xfId="42092" xr:uid="{EA0B6939-E2CC-42B2-BCA9-633A8906DC3A}"/>
    <cellStyle name="Saída 8 4 3" xfId="42093" xr:uid="{6149CDBF-6168-4A27-B970-C0D3F232BE5D}"/>
    <cellStyle name="Saída 8 4 3 2" xfId="42094" xr:uid="{A6F84600-D4E6-4C60-BAF8-FA99C687BD44}"/>
    <cellStyle name="Saída 8 4 3 3" xfId="42095" xr:uid="{CA9A3A93-EA91-4362-AE9F-D26223BCAA69}"/>
    <cellStyle name="Saída 8 4 3 4" xfId="42096" xr:uid="{46B5C91F-3F08-43E0-9955-7BF99C28FF58}"/>
    <cellStyle name="Saída 8 4 3 5" xfId="42097" xr:uid="{984060BC-4B14-4212-BC08-7E0A815AC037}"/>
    <cellStyle name="Saída 8 4 4" xfId="42098" xr:uid="{D55105FC-4764-4B80-A6C9-B2217B2A6EE3}"/>
    <cellStyle name="Saída 8 4 4 2" xfId="42099" xr:uid="{91CE4810-67A7-4F72-9704-F4D8AA567E79}"/>
    <cellStyle name="Saída 8 4 4 3" xfId="42100" xr:uid="{29B171FB-94A3-4C97-92BC-DAA71B977493}"/>
    <cellStyle name="Saída 8 4 4 4" xfId="42101" xr:uid="{5F1A2154-0C66-4CEF-8199-0E2FF794AF15}"/>
    <cellStyle name="Saída 8 4 4 5" xfId="42102" xr:uid="{865970A4-2108-46E9-89F4-2BE2FC336223}"/>
    <cellStyle name="Saída 8 4 5" xfId="42103" xr:uid="{3FFE12CA-FD6F-491C-95D2-BF3243511FED}"/>
    <cellStyle name="Saída 8 4 5 2" xfId="42104" xr:uid="{4160AD35-CC68-4189-96D1-D7DE18393FEE}"/>
    <cellStyle name="Saída 8 4 5 3" xfId="42105" xr:uid="{7C60D541-0925-4B36-9AD0-680D79C14816}"/>
    <cellStyle name="Saída 8 4 5 4" xfId="42106" xr:uid="{6DD61D66-3DA3-46E0-B3C3-D085667EB585}"/>
    <cellStyle name="Saída 8 4 5 5" xfId="42107" xr:uid="{C7A9BB6B-F80F-4BE5-8788-D761DF01750E}"/>
    <cellStyle name="Saída 8 4 6" xfId="42108" xr:uid="{0764ED3A-027C-4415-B3DE-1715647B1EA8}"/>
    <cellStyle name="Saída 8 4 6 2" xfId="42109" xr:uid="{8A831812-98FE-4D33-AD27-1ABFE14B95BE}"/>
    <cellStyle name="Saída 8 4 6 3" xfId="42110" xr:uid="{37F8CDA2-8343-427D-9359-1E7D1621761A}"/>
    <cellStyle name="Saída 8 4 6 4" xfId="42111" xr:uid="{94ADE479-EA4A-4938-9A7B-959C76CE382F}"/>
    <cellStyle name="Saída 8 4 6 5" xfId="42112" xr:uid="{0F9F86B4-AEB0-4FB9-9A22-DD546C2BE16E}"/>
    <cellStyle name="Saída 8 4 7" xfId="42113" xr:uid="{18CE26F9-8F6F-4119-8CB6-5F250DF3F164}"/>
    <cellStyle name="Saída 8 4 8" xfId="42114" xr:uid="{5AAE89B9-52A1-4C4B-AE7E-A45AE761719E}"/>
    <cellStyle name="Saída 8 4 9" xfId="42115" xr:uid="{0B0B238B-0849-4EC5-BFA7-9F1D47D49B44}"/>
    <cellStyle name="Saída 8 5" xfId="42116" xr:uid="{A9EC91D1-8D6A-4A7F-AF58-8F20BB5CEFBB}"/>
    <cellStyle name="Saída 8 5 10" xfId="42117" xr:uid="{EEDE820B-367E-457D-8AF5-88D6FA2FDDBA}"/>
    <cellStyle name="Saída 8 5 11" xfId="42118" xr:uid="{EB898D65-8C1D-4404-A986-7CC60867F387}"/>
    <cellStyle name="Saída 8 5 2" xfId="42119" xr:uid="{153D9A6C-3BA6-441A-9FEE-F0EB936BF88C}"/>
    <cellStyle name="Saída 8 5 2 2" xfId="42120" xr:uid="{06F1D73F-DB4D-4689-B9DC-FF6CBD77D984}"/>
    <cellStyle name="Saída 8 5 2 3" xfId="42121" xr:uid="{500BFC9B-1F9E-454B-BA67-DD937D25791F}"/>
    <cellStyle name="Saída 8 5 2 4" xfId="42122" xr:uid="{57AC512D-C40D-4A35-A5E7-86DF58DF6D1C}"/>
    <cellStyle name="Saída 8 5 2 5" xfId="42123" xr:uid="{0534C064-DFA2-4E79-A26E-7E9476181293}"/>
    <cellStyle name="Saída 8 5 3" xfId="42124" xr:uid="{E4A20778-9030-402D-9312-BE0F281E9A88}"/>
    <cellStyle name="Saída 8 5 3 2" xfId="42125" xr:uid="{9791BA84-66BC-45EC-A41C-467652D00408}"/>
    <cellStyle name="Saída 8 5 3 3" xfId="42126" xr:uid="{66818647-4510-485D-BA06-9872827EC902}"/>
    <cellStyle name="Saída 8 5 3 4" xfId="42127" xr:uid="{5E50B770-7C93-4D97-BD91-D2B13448FDE0}"/>
    <cellStyle name="Saída 8 5 3 5" xfId="42128" xr:uid="{6A701A1A-1F32-4793-815B-D8C0B3518157}"/>
    <cellStyle name="Saída 8 5 4" xfId="42129" xr:uid="{CE241F58-4311-4F19-BC07-63350338ED7C}"/>
    <cellStyle name="Saída 8 5 4 2" xfId="42130" xr:uid="{2D521E37-071B-4949-981A-B50F56C5E180}"/>
    <cellStyle name="Saída 8 5 4 3" xfId="42131" xr:uid="{7410B091-C908-4436-8B12-40E73A8EB98C}"/>
    <cellStyle name="Saída 8 5 4 4" xfId="42132" xr:uid="{15BD15D6-2FAD-4BFD-8572-2EC6947B5BDD}"/>
    <cellStyle name="Saída 8 5 4 5" xfId="42133" xr:uid="{5973559B-BB5B-4B98-800C-B95BB85624C2}"/>
    <cellStyle name="Saída 8 5 5" xfId="42134" xr:uid="{A9752B35-AE8A-4ADB-A2A8-BBE610BD82F2}"/>
    <cellStyle name="Saída 8 5 5 2" xfId="42135" xr:uid="{C21DFB24-F108-430D-BC53-2D718B06A421}"/>
    <cellStyle name="Saída 8 5 5 3" xfId="42136" xr:uid="{5C7D9CC6-36F9-4170-9329-3916AF25B4A4}"/>
    <cellStyle name="Saída 8 5 5 4" xfId="42137" xr:uid="{727661A4-B8D2-412D-A846-57A485FC9047}"/>
    <cellStyle name="Saída 8 5 5 5" xfId="42138" xr:uid="{3D721E6E-46F3-4907-867E-ABB3A69F93AE}"/>
    <cellStyle name="Saída 8 5 6" xfId="42139" xr:uid="{01111829-CD1D-49C3-B28A-6719E2B722F4}"/>
    <cellStyle name="Saída 8 5 6 2" xfId="42140" xr:uid="{27DEC8BE-7F2D-4A86-A433-C88C2D257874}"/>
    <cellStyle name="Saída 8 5 6 3" xfId="42141" xr:uid="{AC74AD5F-4E20-4DB9-B570-5E99CDF3AFA4}"/>
    <cellStyle name="Saída 8 5 6 4" xfId="42142" xr:uid="{613072DF-8BAC-486E-8C2F-EB1D45302F0F}"/>
    <cellStyle name="Saída 8 5 6 5" xfId="42143" xr:uid="{057E377E-AD8E-41BE-A084-63C4C37FAAFA}"/>
    <cellStyle name="Saída 8 5 7" xfId="42144" xr:uid="{D5EF4CDF-1243-4C65-8097-185B349B7EE6}"/>
    <cellStyle name="Saída 8 5 8" xfId="42145" xr:uid="{9737BEC6-B2D9-4EFB-932C-D33AD0180CA1}"/>
    <cellStyle name="Saída 8 5 9" xfId="42146" xr:uid="{D05A1DE1-AA6C-4F27-A7F1-08EF4044F167}"/>
    <cellStyle name="Saída 8 6" xfId="42147" xr:uid="{73C291E9-111D-4A21-8A9F-0D1BD92AE44C}"/>
    <cellStyle name="Saída 8 6 10" xfId="42148" xr:uid="{7A0E8979-B5ED-40A4-B922-1346AE40E799}"/>
    <cellStyle name="Saída 8 6 11" xfId="42149" xr:uid="{E8B786B3-3F12-4772-B239-904A170D852A}"/>
    <cellStyle name="Saída 8 6 2" xfId="42150" xr:uid="{E1A4B5C3-716C-45A4-BC8A-BBEBA11426D0}"/>
    <cellStyle name="Saída 8 6 2 2" xfId="42151" xr:uid="{3476007D-4AA6-4CCA-A629-9CB863ED41B9}"/>
    <cellStyle name="Saída 8 6 2 3" xfId="42152" xr:uid="{0163F6E3-AC60-4E72-8A56-B4316EAC2853}"/>
    <cellStyle name="Saída 8 6 2 4" xfId="42153" xr:uid="{2E6F7051-B4A3-4E6F-B76E-58A9DC5D989C}"/>
    <cellStyle name="Saída 8 6 2 5" xfId="42154" xr:uid="{4C2260DC-E290-40E0-9C40-9B5F9EF7B7AE}"/>
    <cellStyle name="Saída 8 6 3" xfId="42155" xr:uid="{2363A5C1-1850-4993-86CB-67AF45455BE3}"/>
    <cellStyle name="Saída 8 6 3 2" xfId="42156" xr:uid="{C18B77EE-D2D2-4401-AA95-31F4EB6DFEF8}"/>
    <cellStyle name="Saída 8 6 3 3" xfId="42157" xr:uid="{5720D1B9-4566-4D67-AF3E-EFFA6D5243A3}"/>
    <cellStyle name="Saída 8 6 3 4" xfId="42158" xr:uid="{41C8A258-77E0-47D4-B062-961D0F37C046}"/>
    <cellStyle name="Saída 8 6 3 5" xfId="42159" xr:uid="{3C85BF53-9697-4185-AE7A-E64D0EE01778}"/>
    <cellStyle name="Saída 8 6 4" xfId="42160" xr:uid="{AAFF25E6-B2D3-42EF-8157-E105F7F7F687}"/>
    <cellStyle name="Saída 8 6 4 2" xfId="42161" xr:uid="{49278576-E4DF-4755-835C-AF1F9F95E0EF}"/>
    <cellStyle name="Saída 8 6 4 3" xfId="42162" xr:uid="{0D6377F9-1D2F-429A-A178-B2604B99F40F}"/>
    <cellStyle name="Saída 8 6 4 4" xfId="42163" xr:uid="{6E52A8E5-CBD8-4828-93D1-C5E426513D2E}"/>
    <cellStyle name="Saída 8 6 4 5" xfId="42164" xr:uid="{BAC64BBF-5ACD-4D4C-8D83-9332555A3C8C}"/>
    <cellStyle name="Saída 8 6 5" xfId="42165" xr:uid="{BEAAF298-E851-4C8D-B1D3-5D549F9F17AF}"/>
    <cellStyle name="Saída 8 6 5 2" xfId="42166" xr:uid="{09511DF3-661D-4F9B-BCAB-27DAFCF3539F}"/>
    <cellStyle name="Saída 8 6 5 3" xfId="42167" xr:uid="{96EBD7C6-5854-4295-BB29-1C14F3B5AFD4}"/>
    <cellStyle name="Saída 8 6 5 4" xfId="42168" xr:uid="{21DD0586-FEEB-4133-8260-689120519089}"/>
    <cellStyle name="Saída 8 6 5 5" xfId="42169" xr:uid="{A3F06EB4-2A92-4166-8F3A-92A06269632B}"/>
    <cellStyle name="Saída 8 6 6" xfId="42170" xr:uid="{421406C9-48AD-4913-BF82-A0917F19DEB8}"/>
    <cellStyle name="Saída 8 6 6 2" xfId="42171" xr:uid="{6EFE40AC-0CF7-4444-8F5C-D4979CDAF955}"/>
    <cellStyle name="Saída 8 6 6 3" xfId="42172" xr:uid="{E19C9ECF-4ACE-458D-A616-0CB6D08719F0}"/>
    <cellStyle name="Saída 8 6 6 4" xfId="42173" xr:uid="{AAA4A23F-A961-4CB2-B32B-56D253090CA8}"/>
    <cellStyle name="Saída 8 6 6 5" xfId="42174" xr:uid="{0F827A93-C0FC-4705-8B3D-C1592868F0DF}"/>
    <cellStyle name="Saída 8 6 7" xfId="42175" xr:uid="{A53C1C70-C44C-4440-9744-AB727E2D8AAE}"/>
    <cellStyle name="Saída 8 6 8" xfId="42176" xr:uid="{6356E498-8C1F-4CD8-8186-81A872428B30}"/>
    <cellStyle name="Saída 8 6 9" xfId="42177" xr:uid="{E4B6838C-6E62-4EE6-8E03-85994FABC335}"/>
    <cellStyle name="Saída 8 7" xfId="42178" xr:uid="{78819A4E-90BD-4C1A-AD75-2A5CCFD0E0C3}"/>
    <cellStyle name="Saída 8 7 2" xfId="42179" xr:uid="{4290E0BD-7E68-438C-BF69-A36EF3A4CABC}"/>
    <cellStyle name="Saída 8 7 3" xfId="42180" xr:uid="{2420D5E7-EB20-4293-A34F-101AEF512253}"/>
    <cellStyle name="Saída 8 7 4" xfId="42181" xr:uid="{2071AE6F-72F2-4992-B776-8609B9E8DCB0}"/>
    <cellStyle name="Saída 8 7 5" xfId="42182" xr:uid="{6714FA28-5B10-4155-9145-6D85386605CC}"/>
    <cellStyle name="Saída 8 8" xfId="42183" xr:uid="{BFE98343-134A-4325-AF30-6ED3135ED6DF}"/>
    <cellStyle name="Saída 8 8 2" xfId="42184" xr:uid="{D9D770C1-047D-4D0A-AF0F-38204C8900BD}"/>
    <cellStyle name="Saída 8 8 3" xfId="42185" xr:uid="{D8105216-BE69-43C7-AB73-8C782638B659}"/>
    <cellStyle name="Saída 8 8 4" xfId="42186" xr:uid="{83448586-C494-463E-BED6-AE82391A552E}"/>
    <cellStyle name="Saída 8 8 5" xfId="42187" xr:uid="{A818071A-A3F8-4393-87ED-E1F9A80FEB3F}"/>
    <cellStyle name="Saída 8 9" xfId="42188" xr:uid="{4EF58494-8386-456A-905C-C1EF022EE680}"/>
    <cellStyle name="Saída 8 9 2" xfId="42189" xr:uid="{3F2D1B38-69BC-4BD6-B50E-B06AE727094E}"/>
    <cellStyle name="Saída 8 9 3" xfId="42190" xr:uid="{A92A3C0C-2BF6-4471-A75C-C08B393CCBDB}"/>
    <cellStyle name="Saída 8 9 4" xfId="42191" xr:uid="{03B5D835-388A-422C-AC6A-4D6A66396453}"/>
    <cellStyle name="Saída 8 9 5" xfId="42192" xr:uid="{BF0FEE5A-7E96-422D-A325-460E7888A66E}"/>
    <cellStyle name="Saída 9" xfId="633" xr:uid="{4C032FFE-1304-4BF7-ADDB-8AFA887F02F7}"/>
    <cellStyle name="Saída 9 10" xfId="42193" xr:uid="{32897EFB-EE45-400B-A06D-B7EA0ED25E10}"/>
    <cellStyle name="Saída 9 10 2" xfId="42194" xr:uid="{D5C0C969-5C2E-4CE7-9BFB-EB67375A08A8}"/>
    <cellStyle name="Saída 9 10 3" xfId="42195" xr:uid="{B9A932EF-AA2F-4E75-AD2D-460481E02D60}"/>
    <cellStyle name="Saída 9 10 4" xfId="42196" xr:uid="{E7ABDCFE-9FA8-42CB-9CEE-3A7ED3257546}"/>
    <cellStyle name="Saída 9 10 5" xfId="42197" xr:uid="{3FC75362-AC57-48A6-A1E7-DD0A6B395C8D}"/>
    <cellStyle name="Saída 9 11" xfId="42198" xr:uid="{52F63388-CF67-472B-92EA-3D411A014977}"/>
    <cellStyle name="Saída 9 12" xfId="42199" xr:uid="{B93970F8-4F9C-46A5-BBC5-4901D44A4B50}"/>
    <cellStyle name="Saída 9 13" xfId="42200" xr:uid="{C7550388-C648-4CC9-AA3B-9FCB5D1C7D18}"/>
    <cellStyle name="Saída 9 14" xfId="42201" xr:uid="{ED87DA6C-6B3A-489B-BD6C-A2E1E71416B0}"/>
    <cellStyle name="Saída 9 15" xfId="42202" xr:uid="{E8FBA447-6542-4355-80E0-DB032C334A0C}"/>
    <cellStyle name="Saída 9 16" xfId="42203" xr:uid="{5E686037-758B-448E-8CE9-350A462AC27C}"/>
    <cellStyle name="Saída 9 17" xfId="42204" xr:uid="{1C6924C6-3D75-417C-9D60-67B1F79DD69E}"/>
    <cellStyle name="Saída 9 2" xfId="777" xr:uid="{B1EBA89C-4B02-423F-8AE3-5DB0F6BB4CBF}"/>
    <cellStyle name="Saída 9 2 10" xfId="42205" xr:uid="{F0EAC28C-0C2C-4327-97BD-C30A8198840A}"/>
    <cellStyle name="Saída 9 2 10 2" xfId="42206" xr:uid="{616D2CA9-32EC-4C45-9E65-A39B779DD38B}"/>
    <cellStyle name="Saída 9 2 10 3" xfId="42207" xr:uid="{0C68FC28-FA54-4963-B379-66C5B77DF9DC}"/>
    <cellStyle name="Saída 9 2 10 4" xfId="42208" xr:uid="{182631B2-1CA8-4967-BB55-747C46BA735B}"/>
    <cellStyle name="Saída 9 2 10 5" xfId="42209" xr:uid="{2B6282AD-12E9-4466-8586-B3B0741B7830}"/>
    <cellStyle name="Saída 9 2 11" xfId="42210" xr:uid="{A7101F7D-0BF4-4872-BBB1-3F518059DC96}"/>
    <cellStyle name="Saída 9 2 12" xfId="42211" xr:uid="{A77B03D2-4A54-43B2-8551-31448D5FB049}"/>
    <cellStyle name="Saída 9 2 13" xfId="42212" xr:uid="{2991DBFD-3320-4133-B349-525D9D0DCF55}"/>
    <cellStyle name="Saída 9 2 14" xfId="42213" xr:uid="{13980AED-87CB-4EC9-97F4-718AF0A2CA47}"/>
    <cellStyle name="Saída 9 2 15" xfId="42214" xr:uid="{4F342466-5415-4F19-BADE-0221F13FB8A4}"/>
    <cellStyle name="Saída 9 2 16" xfId="42215" xr:uid="{D8F8A324-9B17-47CF-8AA3-CCEB61384326}"/>
    <cellStyle name="Saída 9 2 2" xfId="880" xr:uid="{C89BDDEE-5084-42F4-BC7F-F19883159025}"/>
    <cellStyle name="Saída 9 2 2 10" xfId="42216" xr:uid="{25357B89-41C8-4243-907A-D37E592F73C4}"/>
    <cellStyle name="Saída 9 2 2 11" xfId="42217" xr:uid="{A9A79B9D-4E7B-45FB-8779-E39304347ED4}"/>
    <cellStyle name="Saída 9 2 2 12" xfId="42218" xr:uid="{C6C71FF6-59DB-48C4-8ABA-0E8A6D9A3D23}"/>
    <cellStyle name="Saída 9 2 2 13" xfId="42219" xr:uid="{C2004770-48C5-482A-A2E9-003A0755464E}"/>
    <cellStyle name="Saída 9 2 2 14" xfId="42220" xr:uid="{947B1CF3-B776-47EF-BA53-2C17B31F49EE}"/>
    <cellStyle name="Saída 9 2 2 15" xfId="42221" xr:uid="{0E11BC7D-806C-4563-9A01-3728039754E4}"/>
    <cellStyle name="Saída 9 2 2 2" xfId="1131" xr:uid="{0BE71C19-C101-4278-A7D9-067490EF2BEA}"/>
    <cellStyle name="Saída 9 2 2 2 10" xfId="42222" xr:uid="{5C507F8F-6B54-4C3D-9E9E-A315BE9E3250}"/>
    <cellStyle name="Saída 9 2 2 2 11" xfId="42223" xr:uid="{3CF412D3-86BC-4A6D-98D7-27408743A50A}"/>
    <cellStyle name="Saída 9 2 2 2 12" xfId="42224" xr:uid="{7C8BF077-FEE3-4244-9A93-89A42B12A0CE}"/>
    <cellStyle name="Saída 9 2 2 2 13" xfId="42225" xr:uid="{A895717B-2CA7-491D-B928-FF08FA54439C}"/>
    <cellStyle name="Saída 9 2 2 2 14" xfId="42226" xr:uid="{AFB0C7DD-E2D9-4146-91A8-35A59EE147BB}"/>
    <cellStyle name="Saída 9 2 2 2 15" xfId="42227" xr:uid="{5D0C9F77-64CC-4C59-9A59-16CF6C500E8D}"/>
    <cellStyle name="Saída 9 2 2 2 2" xfId="42228" xr:uid="{631F7F07-9DD8-4F22-BB43-32BA3AD3525A}"/>
    <cellStyle name="Saída 9 2 2 2 2 10" xfId="42229" xr:uid="{F0B69A31-B755-42AC-8A4E-1438BF4B81EC}"/>
    <cellStyle name="Saída 9 2 2 2 2 11" xfId="42230" xr:uid="{B54358CE-8E95-4480-A441-FFC9F4BF364C}"/>
    <cellStyle name="Saída 9 2 2 2 2 2" xfId="42231" xr:uid="{1AF9A05C-7F7B-415D-9A38-3787B6A90977}"/>
    <cellStyle name="Saída 9 2 2 2 2 2 2" xfId="42232" xr:uid="{D9F52963-B844-422C-BB27-F3759543E531}"/>
    <cellStyle name="Saída 9 2 2 2 2 2 3" xfId="42233" xr:uid="{BAE5CBC4-059E-47CF-A99A-17F72EA307F6}"/>
    <cellStyle name="Saída 9 2 2 2 2 2 4" xfId="42234" xr:uid="{B571C32A-852E-4BFA-8A51-846F5CB5237F}"/>
    <cellStyle name="Saída 9 2 2 2 2 2 5" xfId="42235" xr:uid="{D38176CC-AEF8-4592-93EA-6A2A36A5EB82}"/>
    <cellStyle name="Saída 9 2 2 2 2 3" xfId="42236" xr:uid="{8DC7B207-EE1C-4632-B1F1-D7CBB42E435D}"/>
    <cellStyle name="Saída 9 2 2 2 2 3 2" xfId="42237" xr:uid="{0E5DA7AD-C52E-436E-B079-6589AD891243}"/>
    <cellStyle name="Saída 9 2 2 2 2 3 3" xfId="42238" xr:uid="{A863BCA9-1826-447C-83F0-20DDC90A5601}"/>
    <cellStyle name="Saída 9 2 2 2 2 3 4" xfId="42239" xr:uid="{8FA2710A-0586-407C-B2A3-E4AEEE305175}"/>
    <cellStyle name="Saída 9 2 2 2 2 3 5" xfId="42240" xr:uid="{41945D61-2D71-46C1-99AF-7CFE9B9BBB1A}"/>
    <cellStyle name="Saída 9 2 2 2 2 4" xfId="42241" xr:uid="{D5551068-627C-4325-A8C4-55CEA08E61BE}"/>
    <cellStyle name="Saída 9 2 2 2 2 4 2" xfId="42242" xr:uid="{57916378-CC35-41FD-9997-14E66320F19A}"/>
    <cellStyle name="Saída 9 2 2 2 2 4 3" xfId="42243" xr:uid="{097033B7-244B-42E3-A036-D206C3C6CDB8}"/>
    <cellStyle name="Saída 9 2 2 2 2 4 4" xfId="42244" xr:uid="{58B0238F-6E4D-4C20-96E2-B51772D1547E}"/>
    <cellStyle name="Saída 9 2 2 2 2 4 5" xfId="42245" xr:uid="{BB3B35E1-0843-4B17-9222-5D1F314D8DFF}"/>
    <cellStyle name="Saída 9 2 2 2 2 5" xfId="42246" xr:uid="{C19AD671-6DD6-445C-8DF9-B74A434394CB}"/>
    <cellStyle name="Saída 9 2 2 2 2 5 2" xfId="42247" xr:uid="{05981BDC-6FF9-4032-A317-6A2903664862}"/>
    <cellStyle name="Saída 9 2 2 2 2 5 3" xfId="42248" xr:uid="{17D1078C-48A0-49F8-9076-07011E22A05C}"/>
    <cellStyle name="Saída 9 2 2 2 2 5 4" xfId="42249" xr:uid="{F260B30D-5132-410A-9B5A-D17AEF46E23C}"/>
    <cellStyle name="Saída 9 2 2 2 2 5 5" xfId="42250" xr:uid="{5C0F4D88-CC3E-4529-9643-475D759CA547}"/>
    <cellStyle name="Saída 9 2 2 2 2 6" xfId="42251" xr:uid="{5ADAD6BE-2DA9-4956-81A0-AD61ED31D39F}"/>
    <cellStyle name="Saída 9 2 2 2 2 6 2" xfId="42252" xr:uid="{21F6902B-8792-4AB0-8B5A-949B5C2D66CF}"/>
    <cellStyle name="Saída 9 2 2 2 2 6 3" xfId="42253" xr:uid="{1B5F5CBD-8950-4415-BDC1-5A7340F097D5}"/>
    <cellStyle name="Saída 9 2 2 2 2 6 4" xfId="42254" xr:uid="{B1BA93EC-DC59-4A06-BC41-7FB5307884AE}"/>
    <cellStyle name="Saída 9 2 2 2 2 6 5" xfId="42255" xr:uid="{7256AB9B-8D83-4C92-8C63-7E325D6955E7}"/>
    <cellStyle name="Saída 9 2 2 2 2 7" xfId="42256" xr:uid="{98FD2329-E8C7-447A-8D72-99E15D69F8AF}"/>
    <cellStyle name="Saída 9 2 2 2 2 8" xfId="42257" xr:uid="{63328A1B-1055-4DC0-BE48-DBA640D5B524}"/>
    <cellStyle name="Saída 9 2 2 2 2 9" xfId="42258" xr:uid="{F3D67F3F-442D-42F4-91D4-0F4574703961}"/>
    <cellStyle name="Saída 9 2 2 2 3" xfId="42259" xr:uid="{9E58075A-43A1-4EAE-97A0-E421366C0770}"/>
    <cellStyle name="Saída 9 2 2 2 3 10" xfId="42260" xr:uid="{E16503EE-7869-46CC-A9F6-7EC1DC40FF82}"/>
    <cellStyle name="Saída 9 2 2 2 3 11" xfId="42261" xr:uid="{93694DC4-3736-4379-A3E8-5BA5F2B3E48C}"/>
    <cellStyle name="Saída 9 2 2 2 3 2" xfId="42262" xr:uid="{F245121D-5570-4175-93A5-647CF767E944}"/>
    <cellStyle name="Saída 9 2 2 2 3 2 2" xfId="42263" xr:uid="{E9D00E98-7BC1-4BE0-861A-5ED07FBC3D28}"/>
    <cellStyle name="Saída 9 2 2 2 3 2 3" xfId="42264" xr:uid="{27901B19-3591-40B3-8ADA-11B380B13C9A}"/>
    <cellStyle name="Saída 9 2 2 2 3 2 4" xfId="42265" xr:uid="{0E11BAFB-9C48-4AE2-AD97-C5540E6F6B06}"/>
    <cellStyle name="Saída 9 2 2 2 3 2 5" xfId="42266" xr:uid="{1F64DC45-32CB-4298-B3D7-4266F1B3FAC0}"/>
    <cellStyle name="Saída 9 2 2 2 3 3" xfId="42267" xr:uid="{6D1FE87D-E9F7-41F5-B5A3-3DBB534AF8F6}"/>
    <cellStyle name="Saída 9 2 2 2 3 3 2" xfId="42268" xr:uid="{C3D2B351-09EE-4EFD-9DAD-4EFA0A3F444F}"/>
    <cellStyle name="Saída 9 2 2 2 3 3 3" xfId="42269" xr:uid="{D4C770A8-8FEF-4FF2-953B-09B7E62E06E1}"/>
    <cellStyle name="Saída 9 2 2 2 3 3 4" xfId="42270" xr:uid="{0D31470C-F9A1-4EBD-94F6-A74029519F29}"/>
    <cellStyle name="Saída 9 2 2 2 3 3 5" xfId="42271" xr:uid="{02E4AD6F-1BEB-47C8-91A3-045C615ED210}"/>
    <cellStyle name="Saída 9 2 2 2 3 4" xfId="42272" xr:uid="{58588363-E6FC-4DE5-AAF4-0363A972EEA3}"/>
    <cellStyle name="Saída 9 2 2 2 3 4 2" xfId="42273" xr:uid="{8B70BF34-3687-42FF-858E-A1B99C0251E3}"/>
    <cellStyle name="Saída 9 2 2 2 3 4 3" xfId="42274" xr:uid="{E9E8E833-A2F0-4C41-9488-A8AE821A7399}"/>
    <cellStyle name="Saída 9 2 2 2 3 4 4" xfId="42275" xr:uid="{FDFEEB6A-666B-459C-A691-6BA7371B2C62}"/>
    <cellStyle name="Saída 9 2 2 2 3 4 5" xfId="42276" xr:uid="{A9D1D7AB-EB8F-4994-8D52-B3E98178A3FC}"/>
    <cellStyle name="Saída 9 2 2 2 3 5" xfId="42277" xr:uid="{7A34258B-DD6A-408C-880E-60AC50A754B3}"/>
    <cellStyle name="Saída 9 2 2 2 3 5 2" xfId="42278" xr:uid="{9D31A76E-7027-42BC-A1DF-A3B3A8732E7E}"/>
    <cellStyle name="Saída 9 2 2 2 3 5 3" xfId="42279" xr:uid="{B16A665F-B313-4EF6-8774-F332EAA95676}"/>
    <cellStyle name="Saída 9 2 2 2 3 5 4" xfId="42280" xr:uid="{187C4435-424E-46FF-8C02-EDCDFDD1906E}"/>
    <cellStyle name="Saída 9 2 2 2 3 5 5" xfId="42281" xr:uid="{15F0DCA6-F000-44B6-9DEC-610A2940C376}"/>
    <cellStyle name="Saída 9 2 2 2 3 6" xfId="42282" xr:uid="{8A1DBB9B-14DA-4817-95FF-733F46E59F35}"/>
    <cellStyle name="Saída 9 2 2 2 3 6 2" xfId="42283" xr:uid="{07CDAC6E-C348-4A9F-BBA1-03014A2C5198}"/>
    <cellStyle name="Saída 9 2 2 2 3 6 3" xfId="42284" xr:uid="{EB11C5D1-1C68-478B-B097-405F1706AE12}"/>
    <cellStyle name="Saída 9 2 2 2 3 6 4" xfId="42285" xr:uid="{694BD3F2-0C65-4B01-B6F0-926E520F5AB1}"/>
    <cellStyle name="Saída 9 2 2 2 3 6 5" xfId="42286" xr:uid="{7F12EA7A-FDE4-4012-AF20-7AB1D3327F99}"/>
    <cellStyle name="Saída 9 2 2 2 3 7" xfId="42287" xr:uid="{69A382B0-E9ED-4624-B3AB-6CC87348ABF5}"/>
    <cellStyle name="Saída 9 2 2 2 3 8" xfId="42288" xr:uid="{E9C42306-AC18-46AB-8711-8B9654025498}"/>
    <cellStyle name="Saída 9 2 2 2 3 9" xfId="42289" xr:uid="{BA6C9A3B-63B7-4AFE-BB87-3899ABE7FBB7}"/>
    <cellStyle name="Saída 9 2 2 2 4" xfId="42290" xr:uid="{6F644C7E-BB26-4BD9-8887-95A86F41AA07}"/>
    <cellStyle name="Saída 9 2 2 2 4 2" xfId="42291" xr:uid="{CBAEB183-49A7-4AEF-A257-BD8FF56FC3C8}"/>
    <cellStyle name="Saída 9 2 2 2 4 3" xfId="42292" xr:uid="{0DDCFA03-13BD-4236-9980-B36ED7FD6B0C}"/>
    <cellStyle name="Saída 9 2 2 2 4 4" xfId="42293" xr:uid="{F158A461-5A8E-4596-B36F-CC047C3603F5}"/>
    <cellStyle name="Saída 9 2 2 2 4 5" xfId="42294" xr:uid="{F7B8A80D-FED2-462C-AA88-E888CEBA3203}"/>
    <cellStyle name="Saída 9 2 2 2 5" xfId="42295" xr:uid="{5DCB6C28-27FE-487F-AE9D-B87EED8E6AF9}"/>
    <cellStyle name="Saída 9 2 2 2 5 2" xfId="42296" xr:uid="{23D1E8F7-FE5A-41A4-8514-0CFF9AC262C8}"/>
    <cellStyle name="Saída 9 2 2 2 5 3" xfId="42297" xr:uid="{9B652ED6-DC76-4565-B137-559B4D7A5BFF}"/>
    <cellStyle name="Saída 9 2 2 2 5 4" xfId="42298" xr:uid="{A9CBF688-2944-4238-AB4E-799D12B93D49}"/>
    <cellStyle name="Saída 9 2 2 2 5 5" xfId="42299" xr:uid="{12243FF3-0702-4514-B8BD-3B51D0EF9185}"/>
    <cellStyle name="Saída 9 2 2 2 6" xfId="42300" xr:uid="{B4D2DB49-434A-42C8-898D-7801C312BACC}"/>
    <cellStyle name="Saída 9 2 2 2 6 2" xfId="42301" xr:uid="{8E859049-309C-447A-9EBB-3A0EBB3D6034}"/>
    <cellStyle name="Saída 9 2 2 2 6 3" xfId="42302" xr:uid="{9F608D51-F64A-450D-9F27-EF4F18034198}"/>
    <cellStyle name="Saída 9 2 2 2 6 4" xfId="42303" xr:uid="{F8194CBF-A6E0-41CE-A41E-33BE6470C297}"/>
    <cellStyle name="Saída 9 2 2 2 6 5" xfId="42304" xr:uid="{24F037FA-242C-488F-B8A9-34E6F63A179C}"/>
    <cellStyle name="Saída 9 2 2 2 7" xfId="42305" xr:uid="{D342708F-CA08-4346-9897-3EF32384F2FE}"/>
    <cellStyle name="Saída 9 2 2 2 7 2" xfId="42306" xr:uid="{319FE828-3DB6-4D0D-A396-B6FFEC83F84E}"/>
    <cellStyle name="Saída 9 2 2 2 7 3" xfId="42307" xr:uid="{6644DFA0-B407-4638-8EF2-444BE7540A55}"/>
    <cellStyle name="Saída 9 2 2 2 7 4" xfId="42308" xr:uid="{DC884633-3104-49A6-96CD-776BD7FAB490}"/>
    <cellStyle name="Saída 9 2 2 2 7 5" xfId="42309" xr:uid="{059161C3-AEDA-4A14-BEC3-C01DF31E1819}"/>
    <cellStyle name="Saída 9 2 2 2 8" xfId="42310" xr:uid="{770D9074-44C2-4C94-9974-06A95DADF646}"/>
    <cellStyle name="Saída 9 2 2 2 8 2" xfId="42311" xr:uid="{D9B464FD-805D-4BC5-8D0B-BB3DC3BE92C1}"/>
    <cellStyle name="Saída 9 2 2 2 8 3" xfId="42312" xr:uid="{7BEA56EE-9858-403A-A468-B8BAB108B402}"/>
    <cellStyle name="Saída 9 2 2 2 8 4" xfId="42313" xr:uid="{74F0A7C0-F820-499D-81F5-9DC60CF820FC}"/>
    <cellStyle name="Saída 9 2 2 2 8 5" xfId="42314" xr:uid="{590F4681-C0CD-4B75-BEEE-427BC52033A0}"/>
    <cellStyle name="Saída 9 2 2 2 9" xfId="42315" xr:uid="{720D16D8-E4A6-442F-ACCB-0DBC3D467878}"/>
    <cellStyle name="Saída 9 2 2 3" xfId="42316" xr:uid="{8AF91A17-8F46-4E2B-8EC2-927D3F652F68}"/>
    <cellStyle name="Saída 9 2 2 3 10" xfId="42317" xr:uid="{D1EF4AE7-8E36-47D4-9A0E-6C5BB3C2F773}"/>
    <cellStyle name="Saída 9 2 2 3 11" xfId="42318" xr:uid="{37F0F174-ED79-4DF3-ABD5-63FEA9891F07}"/>
    <cellStyle name="Saída 9 2 2 3 2" xfId="42319" xr:uid="{F32D2373-4BF6-4E22-A572-8FD1E63E3DAB}"/>
    <cellStyle name="Saída 9 2 2 3 2 2" xfId="42320" xr:uid="{18502E5C-8549-43EF-8FA1-8BE580BF39C5}"/>
    <cellStyle name="Saída 9 2 2 3 2 3" xfId="42321" xr:uid="{874832F7-C018-4864-A713-0E425D3802DC}"/>
    <cellStyle name="Saída 9 2 2 3 2 4" xfId="42322" xr:uid="{FFCA3622-ABF7-4C62-B757-912E000D3450}"/>
    <cellStyle name="Saída 9 2 2 3 2 5" xfId="42323" xr:uid="{27AD7BE5-E888-449B-9417-85F88E82BC28}"/>
    <cellStyle name="Saída 9 2 2 3 3" xfId="42324" xr:uid="{C884BC97-407C-4EE7-8A44-061002AF2190}"/>
    <cellStyle name="Saída 9 2 2 3 3 2" xfId="42325" xr:uid="{51AB0185-5BF1-4D6D-8FE0-0B1C94ACAA3B}"/>
    <cellStyle name="Saída 9 2 2 3 3 3" xfId="42326" xr:uid="{54703156-2164-4EEF-9B30-D3F180DEBBF4}"/>
    <cellStyle name="Saída 9 2 2 3 3 4" xfId="42327" xr:uid="{5E23E639-B688-4D65-BC7B-8007642891DE}"/>
    <cellStyle name="Saída 9 2 2 3 3 5" xfId="42328" xr:uid="{33BCCB29-534B-4CE5-AF4C-79535D88E679}"/>
    <cellStyle name="Saída 9 2 2 3 4" xfId="42329" xr:uid="{4813EA59-83C7-435A-BB04-6978F1AB038B}"/>
    <cellStyle name="Saída 9 2 2 3 4 2" xfId="42330" xr:uid="{8B9408DC-4091-4619-9BF9-8C0DBE105E98}"/>
    <cellStyle name="Saída 9 2 2 3 4 3" xfId="42331" xr:uid="{272EBF29-020A-4295-8E15-2B5DC27070AA}"/>
    <cellStyle name="Saída 9 2 2 3 4 4" xfId="42332" xr:uid="{1301F8E7-598E-428B-B728-2314298E40B1}"/>
    <cellStyle name="Saída 9 2 2 3 4 5" xfId="42333" xr:uid="{48397424-AAD5-4D13-8ECA-D4F827D9B196}"/>
    <cellStyle name="Saída 9 2 2 3 5" xfId="42334" xr:uid="{4125841D-D820-41F7-8E6D-29504A945A7B}"/>
    <cellStyle name="Saída 9 2 2 3 5 2" xfId="42335" xr:uid="{836682BC-22D0-49CE-8E8C-E983F22D2D47}"/>
    <cellStyle name="Saída 9 2 2 3 5 3" xfId="42336" xr:uid="{06789505-33ED-4FA8-9281-0078091D84CF}"/>
    <cellStyle name="Saída 9 2 2 3 5 4" xfId="42337" xr:uid="{1C802FA3-5414-4DC2-AED0-21EB7C6B0F2C}"/>
    <cellStyle name="Saída 9 2 2 3 5 5" xfId="42338" xr:uid="{4EBAEF78-473D-490F-890D-BEE301D42907}"/>
    <cellStyle name="Saída 9 2 2 3 6" xfId="42339" xr:uid="{FDF8DD62-FADF-4FA6-89D8-883D093C86E8}"/>
    <cellStyle name="Saída 9 2 2 3 6 2" xfId="42340" xr:uid="{E9418C46-9FB9-44C9-9ED2-E54EFBD44AAB}"/>
    <cellStyle name="Saída 9 2 2 3 6 3" xfId="42341" xr:uid="{DDA39AE9-1C59-40E5-9716-0427169AD7C3}"/>
    <cellStyle name="Saída 9 2 2 3 6 4" xfId="42342" xr:uid="{84C48B1E-364C-497A-9CE1-35D2D5B0E67B}"/>
    <cellStyle name="Saída 9 2 2 3 6 5" xfId="42343" xr:uid="{FA49F526-33D4-4887-9137-79360FDC90AB}"/>
    <cellStyle name="Saída 9 2 2 3 7" xfId="42344" xr:uid="{1456D1C7-51AA-40A8-9883-87B9026C14F8}"/>
    <cellStyle name="Saída 9 2 2 3 8" xfId="42345" xr:uid="{CFFBEEAB-0C25-4395-99F1-62C188B958FB}"/>
    <cellStyle name="Saída 9 2 2 3 9" xfId="42346" xr:uid="{27838413-D378-42A8-BD35-D21F73D0614C}"/>
    <cellStyle name="Saída 9 2 2 4" xfId="42347" xr:uid="{4CAFE5B4-FF27-4EA6-A95A-E79780F259CA}"/>
    <cellStyle name="Saída 9 2 2 4 10" xfId="42348" xr:uid="{B87115AB-D51E-4347-9E6E-6CF4CE1F5893}"/>
    <cellStyle name="Saída 9 2 2 4 11" xfId="42349" xr:uid="{D5A00F36-DDF9-4CE5-89EE-8DDACF3CE682}"/>
    <cellStyle name="Saída 9 2 2 4 2" xfId="42350" xr:uid="{DC36586D-EF73-468D-9711-8732BC7428C4}"/>
    <cellStyle name="Saída 9 2 2 4 2 2" xfId="42351" xr:uid="{CED1312E-6FC7-495D-BB7F-2CD6D5F22483}"/>
    <cellStyle name="Saída 9 2 2 4 2 3" xfId="42352" xr:uid="{E32F6CB8-8752-4E9E-8880-D15635EB46E6}"/>
    <cellStyle name="Saída 9 2 2 4 2 4" xfId="42353" xr:uid="{4C8245F3-6D7D-415F-8422-E7AAC2CE5CB3}"/>
    <cellStyle name="Saída 9 2 2 4 2 5" xfId="42354" xr:uid="{EB77A3B6-1F30-46E1-8E40-2110C2DFCCC7}"/>
    <cellStyle name="Saída 9 2 2 4 3" xfId="42355" xr:uid="{0834307B-CC79-43D2-9ECF-7F76269A9852}"/>
    <cellStyle name="Saída 9 2 2 4 3 2" xfId="42356" xr:uid="{CF44F101-C89E-4550-B1A1-3345E803087D}"/>
    <cellStyle name="Saída 9 2 2 4 3 3" xfId="42357" xr:uid="{1D6FF638-304A-46F4-8F0D-0154E5A75F84}"/>
    <cellStyle name="Saída 9 2 2 4 3 4" xfId="42358" xr:uid="{3F619692-F034-4F63-A32A-9C082B68C24B}"/>
    <cellStyle name="Saída 9 2 2 4 3 5" xfId="42359" xr:uid="{35D6678A-8C41-4EF5-8700-0160A1131D37}"/>
    <cellStyle name="Saída 9 2 2 4 4" xfId="42360" xr:uid="{3C33FF98-FB87-42DF-89D4-B964F9BB1036}"/>
    <cellStyle name="Saída 9 2 2 4 4 2" xfId="42361" xr:uid="{98DD28D6-759C-444C-A445-A7A110B6E0D4}"/>
    <cellStyle name="Saída 9 2 2 4 4 3" xfId="42362" xr:uid="{867D9B19-AA17-4B38-BEDB-BCEEAD5BA43A}"/>
    <cellStyle name="Saída 9 2 2 4 4 4" xfId="42363" xr:uid="{22AEC5E8-921E-496D-83EB-18AB1CC35D18}"/>
    <cellStyle name="Saída 9 2 2 4 4 5" xfId="42364" xr:uid="{71862218-21E0-4943-BE19-B1240EE742AA}"/>
    <cellStyle name="Saída 9 2 2 4 5" xfId="42365" xr:uid="{9138082D-E275-4E6D-80D0-8265B49E5E07}"/>
    <cellStyle name="Saída 9 2 2 4 5 2" xfId="42366" xr:uid="{0AA1D4A1-2B66-423E-93E4-BFEC2FE51634}"/>
    <cellStyle name="Saída 9 2 2 4 5 3" xfId="42367" xr:uid="{B39D4EB4-81D6-46CB-A69B-B8B76A5A3A24}"/>
    <cellStyle name="Saída 9 2 2 4 5 4" xfId="42368" xr:uid="{E73B51E8-6AC1-4D6E-A2CC-183A7897EA84}"/>
    <cellStyle name="Saída 9 2 2 4 5 5" xfId="42369" xr:uid="{FA5F0F48-092B-437B-82FF-2FBEA35CAE06}"/>
    <cellStyle name="Saída 9 2 2 4 6" xfId="42370" xr:uid="{F38679CD-2226-44B7-80C5-EEB94607B99C}"/>
    <cellStyle name="Saída 9 2 2 4 6 2" xfId="42371" xr:uid="{04BF2DCD-9BEC-41A1-8338-07E0FB890C0A}"/>
    <cellStyle name="Saída 9 2 2 4 6 3" xfId="42372" xr:uid="{26E9B4D9-D4B5-4F1B-BD5C-E944FCB8648B}"/>
    <cellStyle name="Saída 9 2 2 4 6 4" xfId="42373" xr:uid="{75E3F289-4E7D-4183-87CB-EE0AF78F6250}"/>
    <cellStyle name="Saída 9 2 2 4 6 5" xfId="42374" xr:uid="{7E0ECC67-4EB1-499F-AB79-1F373747BB4D}"/>
    <cellStyle name="Saída 9 2 2 4 7" xfId="42375" xr:uid="{2258DE5D-9CFB-43DB-9A6D-49B83F19AA79}"/>
    <cellStyle name="Saída 9 2 2 4 8" xfId="42376" xr:uid="{EABF2719-CDE2-4718-B72A-02AE2E568E09}"/>
    <cellStyle name="Saída 9 2 2 4 9" xfId="42377" xr:uid="{EF1CC617-3A50-4712-B16A-320EEE5FA447}"/>
    <cellStyle name="Saída 9 2 2 5" xfId="42378" xr:uid="{539F02DD-6534-464D-A4EE-E2186EA74875}"/>
    <cellStyle name="Saída 9 2 2 5 10" xfId="42379" xr:uid="{B6921DB3-88FB-4123-87A1-BAFA09253E04}"/>
    <cellStyle name="Saída 9 2 2 5 11" xfId="42380" xr:uid="{E96F8B0B-B0B8-431F-87A6-77ACEB9DD9C6}"/>
    <cellStyle name="Saída 9 2 2 5 2" xfId="42381" xr:uid="{F55F012B-F483-47AD-9A26-E16A11986165}"/>
    <cellStyle name="Saída 9 2 2 5 2 2" xfId="42382" xr:uid="{CF4A0955-F0F5-4F2E-A3B0-2A15E63E4AF1}"/>
    <cellStyle name="Saída 9 2 2 5 2 3" xfId="42383" xr:uid="{37DC1A71-14F8-4871-A7BC-6E171EF04636}"/>
    <cellStyle name="Saída 9 2 2 5 2 4" xfId="42384" xr:uid="{0F070E63-E89E-479F-B53D-B25ECAD7CBF4}"/>
    <cellStyle name="Saída 9 2 2 5 2 5" xfId="42385" xr:uid="{E4E061B1-4560-4C63-B51A-F15024348066}"/>
    <cellStyle name="Saída 9 2 2 5 3" xfId="42386" xr:uid="{E6630E51-9B86-486A-BC6D-4BAE78B1ADD1}"/>
    <cellStyle name="Saída 9 2 2 5 3 2" xfId="42387" xr:uid="{3E4E8200-E60A-4164-B67F-89C84CB463DE}"/>
    <cellStyle name="Saída 9 2 2 5 3 3" xfId="42388" xr:uid="{4EDE4D49-348B-4EE4-AA66-C95D4F36C8C2}"/>
    <cellStyle name="Saída 9 2 2 5 3 4" xfId="42389" xr:uid="{6E9EF005-4C38-42D1-BD1D-735288B9164B}"/>
    <cellStyle name="Saída 9 2 2 5 3 5" xfId="42390" xr:uid="{E48F34BD-4A76-4F08-840B-3F21E9768396}"/>
    <cellStyle name="Saída 9 2 2 5 4" xfId="42391" xr:uid="{02FD3E39-6F5F-4288-B5A2-0E7CB954FA33}"/>
    <cellStyle name="Saída 9 2 2 5 4 2" xfId="42392" xr:uid="{4A8C088D-EB4C-456B-B933-99101E2450AD}"/>
    <cellStyle name="Saída 9 2 2 5 4 3" xfId="42393" xr:uid="{97F1D3D3-49A2-4E2E-A1FC-79F63F98E4F7}"/>
    <cellStyle name="Saída 9 2 2 5 4 4" xfId="42394" xr:uid="{DA627AEB-8FB8-4B76-89DC-BC25CA1A518A}"/>
    <cellStyle name="Saída 9 2 2 5 4 5" xfId="42395" xr:uid="{900C9FFD-A76D-46A2-B501-2D4F3BE47CF0}"/>
    <cellStyle name="Saída 9 2 2 5 5" xfId="42396" xr:uid="{19D5EA61-10EF-4A9C-B7CA-A5A4960C17AC}"/>
    <cellStyle name="Saída 9 2 2 5 5 2" xfId="42397" xr:uid="{8FEAE032-E97A-40F2-9DCE-2C73C6900B0F}"/>
    <cellStyle name="Saída 9 2 2 5 5 3" xfId="42398" xr:uid="{55D43957-B7C5-4FF8-A40B-E3D3BDF151AF}"/>
    <cellStyle name="Saída 9 2 2 5 5 4" xfId="42399" xr:uid="{9EA04C56-6948-48F3-8239-776D4199803E}"/>
    <cellStyle name="Saída 9 2 2 5 5 5" xfId="42400" xr:uid="{10E64C64-BCB3-4F68-9474-C460817E355B}"/>
    <cellStyle name="Saída 9 2 2 5 6" xfId="42401" xr:uid="{27F97CBC-55FC-4DCB-8AC2-96FEEDD30B4F}"/>
    <cellStyle name="Saída 9 2 2 5 6 2" xfId="42402" xr:uid="{B1B8983E-6C7A-4914-8A67-67AFC0680E3C}"/>
    <cellStyle name="Saída 9 2 2 5 6 3" xfId="42403" xr:uid="{879EF7AF-975A-458E-B541-127286076313}"/>
    <cellStyle name="Saída 9 2 2 5 6 4" xfId="42404" xr:uid="{889811F5-090C-45EB-B838-D1E6B80025FD}"/>
    <cellStyle name="Saída 9 2 2 5 6 5" xfId="42405" xr:uid="{E2ACC1C9-E029-4BBF-B28E-F7C9D92CD790}"/>
    <cellStyle name="Saída 9 2 2 5 7" xfId="42406" xr:uid="{1042ACD0-3F74-4279-A1A9-E5F9E92757C0}"/>
    <cellStyle name="Saída 9 2 2 5 8" xfId="42407" xr:uid="{59133916-EA93-4B98-BA1C-FF359054A15C}"/>
    <cellStyle name="Saída 9 2 2 5 9" xfId="42408" xr:uid="{0A50F29C-1CD4-411F-807C-CC726FEAB033}"/>
    <cellStyle name="Saída 9 2 2 6" xfId="42409" xr:uid="{4D32E468-1666-4FCE-A61A-BFE96DE7D4D1}"/>
    <cellStyle name="Saída 9 2 2 6 2" xfId="42410" xr:uid="{F1888DB8-5F7A-4F89-80B7-A88F1B8132C9}"/>
    <cellStyle name="Saída 9 2 2 6 3" xfId="42411" xr:uid="{508DCA9A-426D-4D02-B963-DBBC3BEB6BE6}"/>
    <cellStyle name="Saída 9 2 2 6 4" xfId="42412" xr:uid="{E53C3218-188A-476C-B7C8-05427639514C}"/>
    <cellStyle name="Saída 9 2 2 6 5" xfId="42413" xr:uid="{002B39E4-8799-440A-B3B6-BB1026833FC1}"/>
    <cellStyle name="Saída 9 2 2 7" xfId="42414" xr:uid="{17C56A6A-7386-428B-8421-BA1C64531E28}"/>
    <cellStyle name="Saída 9 2 2 7 2" xfId="42415" xr:uid="{E67CC59F-F155-42D5-81A0-01E529397BE6}"/>
    <cellStyle name="Saída 9 2 2 7 3" xfId="42416" xr:uid="{348A78B3-191E-4B55-9A5D-36A961EA9DC2}"/>
    <cellStyle name="Saída 9 2 2 7 4" xfId="42417" xr:uid="{E71C9D3B-579E-4D9D-915B-AD57F9EA946B}"/>
    <cellStyle name="Saída 9 2 2 7 5" xfId="42418" xr:uid="{AE6369FA-4CF6-403D-A10D-0F78FA076BCD}"/>
    <cellStyle name="Saída 9 2 2 8" xfId="42419" xr:uid="{30565879-AB20-478C-9661-26B486A3CF56}"/>
    <cellStyle name="Saída 9 2 2 8 2" xfId="42420" xr:uid="{FF0F1786-3E35-4264-B44E-5EA513EE676A}"/>
    <cellStyle name="Saída 9 2 2 8 3" xfId="42421" xr:uid="{E0AD84DB-99AF-4A8D-879E-644F13E205B8}"/>
    <cellStyle name="Saída 9 2 2 8 4" xfId="42422" xr:uid="{F4ED6BC3-27DA-4320-B5A2-28C060A69F42}"/>
    <cellStyle name="Saída 9 2 2 8 5" xfId="42423" xr:uid="{F4422AB7-6B9F-4CDA-A2C0-9789907A6EBF}"/>
    <cellStyle name="Saída 9 2 2 9" xfId="42424" xr:uid="{F7352F34-AF3C-4ADA-B6C2-9861EDFFEE75}"/>
    <cellStyle name="Saída 9 2 2 9 2" xfId="42425" xr:uid="{EE8D7B9C-CA37-413C-995B-844DD18D68BC}"/>
    <cellStyle name="Saída 9 2 2 9 3" xfId="42426" xr:uid="{A428BA38-7568-4E7F-9646-7B677D19E8F4}"/>
    <cellStyle name="Saída 9 2 2 9 4" xfId="42427" xr:uid="{16DA7F35-D5DE-42F2-BE24-EA63308BBC9E}"/>
    <cellStyle name="Saída 9 2 2 9 5" xfId="42428" xr:uid="{344EE39B-AEB4-4A58-8E82-E38A97140841}"/>
    <cellStyle name="Saída 9 2 3" xfId="1028" xr:uid="{DD2D4F01-F533-41FD-B997-405EFD89EDA9}"/>
    <cellStyle name="Saída 9 2 3 10" xfId="42429" xr:uid="{B718DA72-CD81-40D3-A6F0-2BDF21443494}"/>
    <cellStyle name="Saída 9 2 3 11" xfId="42430" xr:uid="{FEFAEBF6-A270-4AA9-B2A1-9ACE36466C84}"/>
    <cellStyle name="Saída 9 2 3 12" xfId="42431" xr:uid="{33C7CFE3-0D38-458B-B150-1E7D0E110FB5}"/>
    <cellStyle name="Saída 9 2 3 13" xfId="42432" xr:uid="{CCB338AF-B579-42D2-B988-3EE0188C7F03}"/>
    <cellStyle name="Saída 9 2 3 14" xfId="42433" xr:uid="{AEFCFC7A-54F3-41F4-9956-1ADCD2960EDF}"/>
    <cellStyle name="Saída 9 2 3 15" xfId="42434" xr:uid="{CE611E0D-7D67-4C9D-8E6E-76D2154AB0A8}"/>
    <cellStyle name="Saída 9 2 3 2" xfId="42435" xr:uid="{A8342A3C-6B27-4D96-938F-429869931981}"/>
    <cellStyle name="Saída 9 2 3 2 10" xfId="42436" xr:uid="{12C2776D-047F-491C-887E-A74727E843CE}"/>
    <cellStyle name="Saída 9 2 3 2 11" xfId="42437" xr:uid="{7BA85D62-E806-4765-A51D-73EA3508F91E}"/>
    <cellStyle name="Saída 9 2 3 2 2" xfId="42438" xr:uid="{220407C8-FB37-4167-977D-50F7D1205A14}"/>
    <cellStyle name="Saída 9 2 3 2 2 2" xfId="42439" xr:uid="{9994863B-BF4F-4F0D-9161-8F974CBA3213}"/>
    <cellStyle name="Saída 9 2 3 2 2 3" xfId="42440" xr:uid="{391EB398-E11C-4055-A0BF-72D89A1FF9E8}"/>
    <cellStyle name="Saída 9 2 3 2 2 4" xfId="42441" xr:uid="{2CCA8154-0CFE-4BD9-9FFE-0E9E59DB0E46}"/>
    <cellStyle name="Saída 9 2 3 2 2 5" xfId="42442" xr:uid="{8F1A0896-1A0E-4033-BF34-03B954935ED6}"/>
    <cellStyle name="Saída 9 2 3 2 3" xfId="42443" xr:uid="{3F0420BD-4FED-4E00-A7F4-92B5130EC620}"/>
    <cellStyle name="Saída 9 2 3 2 3 2" xfId="42444" xr:uid="{E3862452-1B45-4A6A-9C2E-5919C94609AA}"/>
    <cellStyle name="Saída 9 2 3 2 3 3" xfId="42445" xr:uid="{355B52D7-9AF6-4EC0-ACE5-4D9356DBCDB4}"/>
    <cellStyle name="Saída 9 2 3 2 3 4" xfId="42446" xr:uid="{72BFF664-AB94-4A8C-8A85-786F9BA08458}"/>
    <cellStyle name="Saída 9 2 3 2 3 5" xfId="42447" xr:uid="{691EFBBF-948A-4C26-B5E8-B9D10CD8B9AB}"/>
    <cellStyle name="Saída 9 2 3 2 4" xfId="42448" xr:uid="{4EF8A61B-0760-47D7-B4D4-7EC6BE9E1F8A}"/>
    <cellStyle name="Saída 9 2 3 2 4 2" xfId="42449" xr:uid="{85B91800-A1BF-4386-AB26-9A9103356208}"/>
    <cellStyle name="Saída 9 2 3 2 4 3" xfId="42450" xr:uid="{F55BF12B-8EAB-4380-933E-759CC2903FC2}"/>
    <cellStyle name="Saída 9 2 3 2 4 4" xfId="42451" xr:uid="{F55708C9-19EE-4061-AEC8-477D202417D2}"/>
    <cellStyle name="Saída 9 2 3 2 4 5" xfId="42452" xr:uid="{AE0A3A94-235B-49EC-923C-8E0DBB16A968}"/>
    <cellStyle name="Saída 9 2 3 2 5" xfId="42453" xr:uid="{F150591D-0CCB-4834-95E3-143A06A708C2}"/>
    <cellStyle name="Saída 9 2 3 2 5 2" xfId="42454" xr:uid="{DAE40AD5-CACF-42E2-90ED-AD3A2BA73A2B}"/>
    <cellStyle name="Saída 9 2 3 2 5 3" xfId="42455" xr:uid="{7A1E082E-1727-4148-B514-DFEF2ACBE806}"/>
    <cellStyle name="Saída 9 2 3 2 5 4" xfId="42456" xr:uid="{0218ADED-65B9-4C15-8501-2B61C9DCB7BE}"/>
    <cellStyle name="Saída 9 2 3 2 5 5" xfId="42457" xr:uid="{96216B38-0CC1-4040-987F-C54860972455}"/>
    <cellStyle name="Saída 9 2 3 2 6" xfId="42458" xr:uid="{F5A0B9B5-D0DB-49CC-8190-3DC39CA3799E}"/>
    <cellStyle name="Saída 9 2 3 2 6 2" xfId="42459" xr:uid="{5BFB53D3-FFFA-4689-8353-B4091C252801}"/>
    <cellStyle name="Saída 9 2 3 2 6 3" xfId="42460" xr:uid="{100B3470-2FB2-4D68-94F0-E2C50C37DF08}"/>
    <cellStyle name="Saída 9 2 3 2 6 4" xfId="42461" xr:uid="{D90DD647-C51E-4DEF-99D2-E7A26C98CECC}"/>
    <cellStyle name="Saída 9 2 3 2 6 5" xfId="42462" xr:uid="{BE897BBA-0967-481E-828D-BA9CE796587B}"/>
    <cellStyle name="Saída 9 2 3 2 7" xfId="42463" xr:uid="{C9DFF8AF-C161-4321-BD94-101115D2F988}"/>
    <cellStyle name="Saída 9 2 3 2 8" xfId="42464" xr:uid="{445424D0-FFC8-4233-A3F2-0AAA9CD41DCA}"/>
    <cellStyle name="Saída 9 2 3 2 9" xfId="42465" xr:uid="{5CB7B043-01A5-4CCE-9E8B-C4AD6FEDCF5F}"/>
    <cellStyle name="Saída 9 2 3 3" xfId="42466" xr:uid="{83C83F03-AFEF-4489-938E-E9FB99FAD052}"/>
    <cellStyle name="Saída 9 2 3 3 10" xfId="42467" xr:uid="{4BBD0FF4-6213-4C06-A41C-D05DB4F44BD3}"/>
    <cellStyle name="Saída 9 2 3 3 11" xfId="42468" xr:uid="{D5E76EF9-CAF3-47E5-8145-B9EADAB68CA5}"/>
    <cellStyle name="Saída 9 2 3 3 2" xfId="42469" xr:uid="{9999A59A-E4E9-40DF-A79A-A73326CD0F2B}"/>
    <cellStyle name="Saída 9 2 3 3 2 2" xfId="42470" xr:uid="{7F50CD18-583A-4311-9229-79BFE64A55CD}"/>
    <cellStyle name="Saída 9 2 3 3 2 3" xfId="42471" xr:uid="{471E34E0-6869-42C6-9A11-53167D5E5AD0}"/>
    <cellStyle name="Saída 9 2 3 3 2 4" xfId="42472" xr:uid="{C4A4D2D7-9669-4026-B9D3-5244C7A56AD0}"/>
    <cellStyle name="Saída 9 2 3 3 2 5" xfId="42473" xr:uid="{5FC1F75B-2025-4C8E-9FA6-36D5AA2C7494}"/>
    <cellStyle name="Saída 9 2 3 3 3" xfId="42474" xr:uid="{8A255FBC-4ADE-4EC9-A5D1-5FFE88969674}"/>
    <cellStyle name="Saída 9 2 3 3 3 2" xfId="42475" xr:uid="{ACE28ACF-9577-411A-A72A-89E363CAFAF1}"/>
    <cellStyle name="Saída 9 2 3 3 3 3" xfId="42476" xr:uid="{6A4A151B-C69A-4F79-B038-2820D5E8D59D}"/>
    <cellStyle name="Saída 9 2 3 3 3 4" xfId="42477" xr:uid="{388F7534-49A5-49F8-A956-8E0A80BBA483}"/>
    <cellStyle name="Saída 9 2 3 3 3 5" xfId="42478" xr:uid="{52E03921-0FC9-4E4F-893A-ADFC2C9A1D18}"/>
    <cellStyle name="Saída 9 2 3 3 4" xfId="42479" xr:uid="{BDC9CC3A-0527-4446-A1C9-8C58B6FAACDD}"/>
    <cellStyle name="Saída 9 2 3 3 4 2" xfId="42480" xr:uid="{DB508474-E474-4EF1-BB8F-89DEBAD1AE10}"/>
    <cellStyle name="Saída 9 2 3 3 4 3" xfId="42481" xr:uid="{FC84AFEA-559A-45C6-9014-7329A2A5ED63}"/>
    <cellStyle name="Saída 9 2 3 3 4 4" xfId="42482" xr:uid="{1DFFB510-6FC2-4468-AE9C-412E0544D8B8}"/>
    <cellStyle name="Saída 9 2 3 3 4 5" xfId="42483" xr:uid="{6A571262-5DDF-4DB1-B9D8-AB6519CB20C2}"/>
    <cellStyle name="Saída 9 2 3 3 5" xfId="42484" xr:uid="{93C39755-C191-4192-9A6B-A43757A52918}"/>
    <cellStyle name="Saída 9 2 3 3 5 2" xfId="42485" xr:uid="{914BB0A7-9DC2-41D5-91DA-19D7960DFB7B}"/>
    <cellStyle name="Saída 9 2 3 3 5 3" xfId="42486" xr:uid="{56483AF7-5F59-43B9-9FA4-A03979387A12}"/>
    <cellStyle name="Saída 9 2 3 3 5 4" xfId="42487" xr:uid="{5EDADE6F-6B49-40C7-97F3-3519234F835A}"/>
    <cellStyle name="Saída 9 2 3 3 5 5" xfId="42488" xr:uid="{8FCD9D4F-87DB-4673-B8DB-46439352821D}"/>
    <cellStyle name="Saída 9 2 3 3 6" xfId="42489" xr:uid="{CF6CF7C0-F9ED-4941-9800-CAF5F585A282}"/>
    <cellStyle name="Saída 9 2 3 3 6 2" xfId="42490" xr:uid="{B66F8E53-8D14-4470-9874-691922A87DAD}"/>
    <cellStyle name="Saída 9 2 3 3 6 3" xfId="42491" xr:uid="{1C2BD42F-71E9-40A2-9711-26616D8CDB86}"/>
    <cellStyle name="Saída 9 2 3 3 6 4" xfId="42492" xr:uid="{4CF1E608-5D50-4350-B29D-940F5FD0D500}"/>
    <cellStyle name="Saída 9 2 3 3 6 5" xfId="42493" xr:uid="{EE012546-41AF-47F2-90BC-9521C7529D13}"/>
    <cellStyle name="Saída 9 2 3 3 7" xfId="42494" xr:uid="{596ECBD3-E7C1-4E94-9831-8828E5EACFCD}"/>
    <cellStyle name="Saída 9 2 3 3 8" xfId="42495" xr:uid="{66E7A51B-5143-428E-8711-C98AC7B9ACD7}"/>
    <cellStyle name="Saída 9 2 3 3 9" xfId="42496" xr:uid="{59F8BA97-B130-405E-B617-08A72B197C35}"/>
    <cellStyle name="Saída 9 2 3 4" xfId="42497" xr:uid="{92CD2FAE-5492-4CB3-B1AB-03D5B300CF09}"/>
    <cellStyle name="Saída 9 2 3 4 2" xfId="42498" xr:uid="{546C49D5-F51F-4E61-BBE0-6C38A2D63F5B}"/>
    <cellStyle name="Saída 9 2 3 4 3" xfId="42499" xr:uid="{2B02873C-094A-4242-9BE8-3D6ECDE01304}"/>
    <cellStyle name="Saída 9 2 3 4 4" xfId="42500" xr:uid="{785654D4-0DCB-4605-BEF3-D42BE1512CC4}"/>
    <cellStyle name="Saída 9 2 3 4 5" xfId="42501" xr:uid="{83637230-6A42-45BB-9FFC-F0FE051657C0}"/>
    <cellStyle name="Saída 9 2 3 5" xfId="42502" xr:uid="{ACF22391-A9D4-4FAA-B764-2741EABB45BD}"/>
    <cellStyle name="Saída 9 2 3 5 2" xfId="42503" xr:uid="{E6F6A1D9-65F2-4992-9145-F7647642C4DF}"/>
    <cellStyle name="Saída 9 2 3 5 3" xfId="42504" xr:uid="{F8CDD295-B237-4772-8FDA-7C626130C043}"/>
    <cellStyle name="Saída 9 2 3 5 4" xfId="42505" xr:uid="{65ADC7EF-EE4F-458E-8BDD-D448F146B701}"/>
    <cellStyle name="Saída 9 2 3 5 5" xfId="42506" xr:uid="{739671DE-60B8-447F-9B8B-C091A9EA1F4C}"/>
    <cellStyle name="Saída 9 2 3 6" xfId="42507" xr:uid="{FC92EE8C-84D2-4FCD-BBD0-26263E754E8E}"/>
    <cellStyle name="Saída 9 2 3 6 2" xfId="42508" xr:uid="{4083B33B-E8DE-4ED0-9C21-884762639F26}"/>
    <cellStyle name="Saída 9 2 3 6 3" xfId="42509" xr:uid="{9413D9DE-00B5-4409-AC0A-5BC73F26EA8C}"/>
    <cellStyle name="Saída 9 2 3 6 4" xfId="42510" xr:uid="{4ECF0F3A-013D-4B28-8F23-DDBAB821644E}"/>
    <cellStyle name="Saída 9 2 3 6 5" xfId="42511" xr:uid="{5CC7240F-E237-4FDE-BB3D-8E60E9DFC495}"/>
    <cellStyle name="Saída 9 2 3 7" xfId="42512" xr:uid="{378B7538-0997-49C6-905F-0AC42A3E0B64}"/>
    <cellStyle name="Saída 9 2 3 7 2" xfId="42513" xr:uid="{D30EAA11-A473-4C46-859C-6CF32C6366F6}"/>
    <cellStyle name="Saída 9 2 3 7 3" xfId="42514" xr:uid="{9417AE51-C038-4697-B669-0EDEBCBB018C}"/>
    <cellStyle name="Saída 9 2 3 7 4" xfId="42515" xr:uid="{9E0F74C0-6A08-4EFF-A948-43F11BB7E439}"/>
    <cellStyle name="Saída 9 2 3 7 5" xfId="42516" xr:uid="{1D6BA4B2-A015-4C14-9C3F-048D69BBB547}"/>
    <cellStyle name="Saída 9 2 3 8" xfId="42517" xr:uid="{3A76F720-4D1E-4263-B8FF-7EA482BD5FB1}"/>
    <cellStyle name="Saída 9 2 3 8 2" xfId="42518" xr:uid="{252E9C96-BE60-46DF-8BF2-EDA99625198F}"/>
    <cellStyle name="Saída 9 2 3 8 3" xfId="42519" xr:uid="{782FD51E-6E46-490F-814B-836FD465480B}"/>
    <cellStyle name="Saída 9 2 3 8 4" xfId="42520" xr:uid="{45387D40-DB89-44A2-996D-E84CB3672705}"/>
    <cellStyle name="Saída 9 2 3 8 5" xfId="42521" xr:uid="{A829EB3D-BB85-4E8D-BCA3-E78A6C37FBDB}"/>
    <cellStyle name="Saída 9 2 3 9" xfId="42522" xr:uid="{A5CD308F-A791-49AE-8205-23A6A59A5A76}"/>
    <cellStyle name="Saída 9 2 4" xfId="42523" xr:uid="{86B26F33-7559-4E6B-A351-7269EF0070F5}"/>
    <cellStyle name="Saída 9 2 4 10" xfId="42524" xr:uid="{09D4B586-A552-4643-97D0-38029ECEF0F0}"/>
    <cellStyle name="Saída 9 2 4 11" xfId="42525" xr:uid="{5C9485D4-7C79-4A4F-B2FC-6CB7E434039D}"/>
    <cellStyle name="Saída 9 2 4 2" xfId="42526" xr:uid="{A94798DF-7867-4889-8C41-4D0181C4AF68}"/>
    <cellStyle name="Saída 9 2 4 2 2" xfId="42527" xr:uid="{8421412A-339B-4D44-9AAC-EC92915015EF}"/>
    <cellStyle name="Saída 9 2 4 2 3" xfId="42528" xr:uid="{90E9DDED-7DA9-432D-8FED-13DE5D556A0F}"/>
    <cellStyle name="Saída 9 2 4 2 4" xfId="42529" xr:uid="{EBF21832-7AD2-4093-A2C6-78234E34D21B}"/>
    <cellStyle name="Saída 9 2 4 2 5" xfId="42530" xr:uid="{B8232367-4988-4930-87A3-ED61DB8DD0E6}"/>
    <cellStyle name="Saída 9 2 4 3" xfId="42531" xr:uid="{2ADE410F-B546-4617-BDAC-8BF7C5D6EC3B}"/>
    <cellStyle name="Saída 9 2 4 3 2" xfId="42532" xr:uid="{6662EF12-7843-4181-983E-60BB5F76B4E5}"/>
    <cellStyle name="Saída 9 2 4 3 3" xfId="42533" xr:uid="{E9E18639-3AA4-4EFD-A5BC-5EB1972D6C69}"/>
    <cellStyle name="Saída 9 2 4 3 4" xfId="42534" xr:uid="{8F01E82F-EA28-4C6D-B79E-B8D2709ECBB1}"/>
    <cellStyle name="Saída 9 2 4 3 5" xfId="42535" xr:uid="{22B5DCB9-77ED-44A6-A1BB-FD215B0F9007}"/>
    <cellStyle name="Saída 9 2 4 4" xfId="42536" xr:uid="{64824E3D-5B75-4D14-9918-2AC7D5C8222D}"/>
    <cellStyle name="Saída 9 2 4 4 2" xfId="42537" xr:uid="{36122878-76F6-422D-A395-1ED725E16F62}"/>
    <cellStyle name="Saída 9 2 4 4 3" xfId="42538" xr:uid="{2671CC22-C770-47CE-AD93-9B11FAEE3B62}"/>
    <cellStyle name="Saída 9 2 4 4 4" xfId="42539" xr:uid="{EE4CB3A6-4EF8-49DD-8689-9F7C6B6B978B}"/>
    <cellStyle name="Saída 9 2 4 4 5" xfId="42540" xr:uid="{E70CBF57-8786-48BA-8DCA-5CDBF91768C2}"/>
    <cellStyle name="Saída 9 2 4 5" xfId="42541" xr:uid="{D00E5D41-D903-4E3C-9519-FFCF9A99EC3D}"/>
    <cellStyle name="Saída 9 2 4 5 2" xfId="42542" xr:uid="{CE02B2AF-4115-4724-ADF3-CFC704070ABA}"/>
    <cellStyle name="Saída 9 2 4 5 3" xfId="42543" xr:uid="{5C4FA335-7BF8-4F1F-A2D8-713CA443AB7F}"/>
    <cellStyle name="Saída 9 2 4 5 4" xfId="42544" xr:uid="{CB30B700-1968-4E70-9878-93BD7CC43B80}"/>
    <cellStyle name="Saída 9 2 4 5 5" xfId="42545" xr:uid="{96A60836-31AC-4FEE-BC87-120E74E60680}"/>
    <cellStyle name="Saída 9 2 4 6" xfId="42546" xr:uid="{EA28CBD6-888D-4755-847D-2294F47ECF16}"/>
    <cellStyle name="Saída 9 2 4 6 2" xfId="42547" xr:uid="{0EE038B7-22FF-41BD-B39E-56CA0F147556}"/>
    <cellStyle name="Saída 9 2 4 6 3" xfId="42548" xr:uid="{AAC34549-CDD2-4285-AC05-76D0171F11FC}"/>
    <cellStyle name="Saída 9 2 4 6 4" xfId="42549" xr:uid="{1173DB01-9652-4EFA-A999-1BA73B0B45D8}"/>
    <cellStyle name="Saída 9 2 4 6 5" xfId="42550" xr:uid="{E5432AA9-A068-41B9-ADDC-2C6FD6306457}"/>
    <cellStyle name="Saída 9 2 4 7" xfId="42551" xr:uid="{B65B3159-5607-4128-93CC-FF1BDC00C908}"/>
    <cellStyle name="Saída 9 2 4 8" xfId="42552" xr:uid="{F3861BBD-4DBA-489B-8D78-16CE6FA338EA}"/>
    <cellStyle name="Saída 9 2 4 9" xfId="42553" xr:uid="{FCCBDB39-1389-427D-B706-DCEF4A3BE2DC}"/>
    <cellStyle name="Saída 9 2 5" xfId="42554" xr:uid="{A8F09E84-EEEF-43EC-9828-0DB25D3D9D3E}"/>
    <cellStyle name="Saída 9 2 5 10" xfId="42555" xr:uid="{18D5A36B-ED57-49D2-9B67-B85E1D26A51F}"/>
    <cellStyle name="Saída 9 2 5 11" xfId="42556" xr:uid="{C96C59AD-0065-4AE5-A19D-0F4B64A2C8CA}"/>
    <cellStyle name="Saída 9 2 5 2" xfId="42557" xr:uid="{535B14E5-132D-4428-96EB-91477DC791F3}"/>
    <cellStyle name="Saída 9 2 5 2 2" xfId="42558" xr:uid="{28DB08FF-A077-4198-8AFC-6F2A5F26F21F}"/>
    <cellStyle name="Saída 9 2 5 2 3" xfId="42559" xr:uid="{0033F687-D758-40F3-804D-5616107E564A}"/>
    <cellStyle name="Saída 9 2 5 2 4" xfId="42560" xr:uid="{B34E9406-DE7E-4C3A-93FB-C45375D6BDF6}"/>
    <cellStyle name="Saída 9 2 5 2 5" xfId="42561" xr:uid="{CE07969C-9BC8-4C9D-AB15-47215066567C}"/>
    <cellStyle name="Saída 9 2 5 3" xfId="42562" xr:uid="{62A3DFF9-A30C-40E2-BCCF-6202E0A1910D}"/>
    <cellStyle name="Saída 9 2 5 3 2" xfId="42563" xr:uid="{E47853BB-010B-4852-B112-D7CF8C3B97C1}"/>
    <cellStyle name="Saída 9 2 5 3 3" xfId="42564" xr:uid="{434FDCD2-E25D-4AB8-8AD2-55ACB2EE3916}"/>
    <cellStyle name="Saída 9 2 5 3 4" xfId="42565" xr:uid="{7BB5665E-0EFC-4D27-81B0-5EC4DDA66F53}"/>
    <cellStyle name="Saída 9 2 5 3 5" xfId="42566" xr:uid="{B6DE90E5-1262-4706-9C17-89F06A4276E4}"/>
    <cellStyle name="Saída 9 2 5 4" xfId="42567" xr:uid="{C5144997-1A50-421B-8158-3852F1870A48}"/>
    <cellStyle name="Saída 9 2 5 4 2" xfId="42568" xr:uid="{6AA03172-1174-46F4-ABFD-5920C8FC0FDD}"/>
    <cellStyle name="Saída 9 2 5 4 3" xfId="42569" xr:uid="{A367C8A5-7D58-4C2D-9030-BE19387F6075}"/>
    <cellStyle name="Saída 9 2 5 4 4" xfId="42570" xr:uid="{064E3CE0-11B7-47CD-83A6-31701497EA16}"/>
    <cellStyle name="Saída 9 2 5 4 5" xfId="42571" xr:uid="{7003C6E1-ACFC-41F5-98A8-E03EF6B5DB11}"/>
    <cellStyle name="Saída 9 2 5 5" xfId="42572" xr:uid="{70909F60-419E-41AA-9BAF-CB01399A7C88}"/>
    <cellStyle name="Saída 9 2 5 5 2" xfId="42573" xr:uid="{A0538C67-7A9C-44B6-9983-EB59F9C7E867}"/>
    <cellStyle name="Saída 9 2 5 5 3" xfId="42574" xr:uid="{1AAD0B8C-B25B-4B51-9811-B0B25D950C6E}"/>
    <cellStyle name="Saída 9 2 5 5 4" xfId="42575" xr:uid="{C41846C4-D278-4E75-8485-17C02031EBEA}"/>
    <cellStyle name="Saída 9 2 5 5 5" xfId="42576" xr:uid="{66974372-F587-44B1-BEC0-BF10983EBF7F}"/>
    <cellStyle name="Saída 9 2 5 6" xfId="42577" xr:uid="{76DEBFEB-BE3E-4145-8F63-24EDA08930F3}"/>
    <cellStyle name="Saída 9 2 5 6 2" xfId="42578" xr:uid="{A84C5851-BDC3-4543-890A-1EF16745E8F8}"/>
    <cellStyle name="Saída 9 2 5 6 3" xfId="42579" xr:uid="{0A7C51B2-E305-4955-B29A-4C7927CBB3F3}"/>
    <cellStyle name="Saída 9 2 5 6 4" xfId="42580" xr:uid="{B96431B7-186E-4551-831D-A3B9B9B2D306}"/>
    <cellStyle name="Saída 9 2 5 6 5" xfId="42581" xr:uid="{2F27A410-A68B-4294-9E3C-A873E922282E}"/>
    <cellStyle name="Saída 9 2 5 7" xfId="42582" xr:uid="{C5E36CE8-218E-4DDC-A80A-7B55DCB3D030}"/>
    <cellStyle name="Saída 9 2 5 8" xfId="42583" xr:uid="{EAFC527A-A7C8-4AE3-8C0F-797300AA937F}"/>
    <cellStyle name="Saída 9 2 5 9" xfId="42584" xr:uid="{D5957338-F349-41FA-AD5C-A38353494409}"/>
    <cellStyle name="Saída 9 2 6" xfId="42585" xr:uid="{072823F9-6554-4AAA-904A-3F70ED0D0E0F}"/>
    <cellStyle name="Saída 9 2 6 10" xfId="42586" xr:uid="{41179407-026F-4209-8933-BC5F20960378}"/>
    <cellStyle name="Saída 9 2 6 11" xfId="42587" xr:uid="{D90D4181-5B35-4184-A9D3-2A1620830EE4}"/>
    <cellStyle name="Saída 9 2 6 2" xfId="42588" xr:uid="{9B520E3E-18BD-4B83-A179-A760EF88E935}"/>
    <cellStyle name="Saída 9 2 6 2 2" xfId="42589" xr:uid="{AFEAB40D-9312-4680-AC7B-59FB2ED7734F}"/>
    <cellStyle name="Saída 9 2 6 2 3" xfId="42590" xr:uid="{8C7EA654-E200-4204-BABF-0EA5C28BB57F}"/>
    <cellStyle name="Saída 9 2 6 2 4" xfId="42591" xr:uid="{8233C705-746F-4CE4-96F0-40A71F1B8DE0}"/>
    <cellStyle name="Saída 9 2 6 2 5" xfId="42592" xr:uid="{E6826B63-88BD-48D3-ACC3-9F69D237415A}"/>
    <cellStyle name="Saída 9 2 6 3" xfId="42593" xr:uid="{3F80C040-3881-4DCD-92FB-A30AECEB8123}"/>
    <cellStyle name="Saída 9 2 6 3 2" xfId="42594" xr:uid="{64B2294F-B3C6-4EB7-A117-DB3E78B98BF3}"/>
    <cellStyle name="Saída 9 2 6 3 3" xfId="42595" xr:uid="{E8A4CA8E-76F8-424C-B8C1-6A474BC3D880}"/>
    <cellStyle name="Saída 9 2 6 3 4" xfId="42596" xr:uid="{5942B933-042D-4E42-839A-56F49BD3040F}"/>
    <cellStyle name="Saída 9 2 6 3 5" xfId="42597" xr:uid="{21631F88-ED17-4342-9A30-A5A3FEED19ED}"/>
    <cellStyle name="Saída 9 2 6 4" xfId="42598" xr:uid="{09FCF7DA-90A7-4EAD-A7E2-EA398AFF630E}"/>
    <cellStyle name="Saída 9 2 6 4 2" xfId="42599" xr:uid="{3878E1F1-B235-40ED-8771-4AF7DD63B307}"/>
    <cellStyle name="Saída 9 2 6 4 3" xfId="42600" xr:uid="{FC6E08DA-E26F-4C34-A0C3-2820FFFBC6B0}"/>
    <cellStyle name="Saída 9 2 6 4 4" xfId="42601" xr:uid="{DB4DBC92-853F-41D1-82A8-FE4AE88E9D16}"/>
    <cellStyle name="Saída 9 2 6 4 5" xfId="42602" xr:uid="{F75E6510-CF85-4AA7-A523-B5DB570B8EFA}"/>
    <cellStyle name="Saída 9 2 6 5" xfId="42603" xr:uid="{1CA5007D-43E6-43C7-836C-FC3BA5A6AD12}"/>
    <cellStyle name="Saída 9 2 6 5 2" xfId="42604" xr:uid="{17AF8D3D-A562-4277-9130-56EF00FEC1C2}"/>
    <cellStyle name="Saída 9 2 6 5 3" xfId="42605" xr:uid="{58A448C3-6483-443F-9BFB-47F70C3FA7CE}"/>
    <cellStyle name="Saída 9 2 6 5 4" xfId="42606" xr:uid="{A5F9B8EB-2B0D-49A4-8079-A823A94A930C}"/>
    <cellStyle name="Saída 9 2 6 5 5" xfId="42607" xr:uid="{7DA1B9D5-8C51-4228-AC70-4A9F8C4C93E3}"/>
    <cellStyle name="Saída 9 2 6 6" xfId="42608" xr:uid="{F87A8495-853F-4648-8067-D16ABB468358}"/>
    <cellStyle name="Saída 9 2 6 6 2" xfId="42609" xr:uid="{D24DD327-A0E8-4BBF-86E9-1BE6F4E1D584}"/>
    <cellStyle name="Saída 9 2 6 6 3" xfId="42610" xr:uid="{E7735DF0-7E87-4A6D-96F1-8CBFB4E8A48C}"/>
    <cellStyle name="Saída 9 2 6 6 4" xfId="42611" xr:uid="{F8226571-321B-429B-B204-6A093DBC52BB}"/>
    <cellStyle name="Saída 9 2 6 6 5" xfId="42612" xr:uid="{EECA931B-CC9F-4182-9B48-C8B8603D8240}"/>
    <cellStyle name="Saída 9 2 6 7" xfId="42613" xr:uid="{8987124D-7035-4525-A56D-2694F8174B50}"/>
    <cellStyle name="Saída 9 2 6 8" xfId="42614" xr:uid="{5C83367F-83E1-407A-A16E-CCC913BA48C2}"/>
    <cellStyle name="Saída 9 2 6 9" xfId="42615" xr:uid="{111D6919-5D9C-407A-80C0-BA85E57B55AC}"/>
    <cellStyle name="Saída 9 2 7" xfId="42616" xr:uid="{6F041DFB-B0BD-4B8E-89DF-2F6BCCCEF76D}"/>
    <cellStyle name="Saída 9 2 7 2" xfId="42617" xr:uid="{74CA551E-706A-4525-A7E3-AC8DF5038929}"/>
    <cellStyle name="Saída 9 2 7 3" xfId="42618" xr:uid="{ACD99204-1527-4F6E-BFC0-4758CAE0088B}"/>
    <cellStyle name="Saída 9 2 7 4" xfId="42619" xr:uid="{BDA95CFC-A6B7-4E85-90A4-2A8616FA9734}"/>
    <cellStyle name="Saída 9 2 7 5" xfId="42620" xr:uid="{F717D96B-8B94-4655-A8B8-5D82D3024578}"/>
    <cellStyle name="Saída 9 2 8" xfId="42621" xr:uid="{8788547B-1E12-4B6E-870A-40DF9BA4139F}"/>
    <cellStyle name="Saída 9 2 8 2" xfId="42622" xr:uid="{5B0B4972-BE51-4087-8DCE-556AB1D302A5}"/>
    <cellStyle name="Saída 9 2 8 3" xfId="42623" xr:uid="{0AA6E7EF-93A2-486B-B0C2-F58875CB1D3E}"/>
    <cellStyle name="Saída 9 2 8 4" xfId="42624" xr:uid="{4C0262D1-E610-4BBC-953A-450D0A588999}"/>
    <cellStyle name="Saída 9 2 8 5" xfId="42625" xr:uid="{01E94A33-B684-4ABB-8263-A2C346C98B5B}"/>
    <cellStyle name="Saída 9 2 9" xfId="42626" xr:uid="{0F9BEDA8-4A5F-43A6-9C88-6FE7EEDDD1C5}"/>
    <cellStyle name="Saída 9 2 9 2" xfId="42627" xr:uid="{1C8F9276-CC7E-468B-B586-D4183DC8423B}"/>
    <cellStyle name="Saída 9 2 9 3" xfId="42628" xr:uid="{936F8D2D-978B-4A6C-9E31-8D2AA91FF9C5}"/>
    <cellStyle name="Saída 9 2 9 4" xfId="42629" xr:uid="{6C5C3421-B8FE-4709-BEAC-9DAE1266F30C}"/>
    <cellStyle name="Saída 9 2 9 5" xfId="42630" xr:uid="{C61B9613-9213-463B-8D8B-82B834CDB064}"/>
    <cellStyle name="Saída 9 3" xfId="692" xr:uid="{0D34EAC8-8713-4BA1-A36A-0AC320C3C7DB}"/>
    <cellStyle name="Saída 9 3 10" xfId="42631" xr:uid="{0479C0A8-81E5-47F1-ABFF-E3DFE18925AA}"/>
    <cellStyle name="Saída 9 3 11" xfId="42632" xr:uid="{57CF6BB7-ED09-4A3A-A7DD-E0546820EFF5}"/>
    <cellStyle name="Saída 9 3 12" xfId="42633" xr:uid="{88EBBEFE-4AD1-42C0-A2C8-59780D900515}"/>
    <cellStyle name="Saída 9 3 13" xfId="42634" xr:uid="{55CD282D-0378-4E30-8778-47D97630E4E7}"/>
    <cellStyle name="Saída 9 3 14" xfId="42635" xr:uid="{83DA804A-6180-40BE-BD1C-D7A6148F374B}"/>
    <cellStyle name="Saída 9 3 15" xfId="42636" xr:uid="{F4EA4F85-0C5D-4DAC-87B9-B7F20CEB4D04}"/>
    <cellStyle name="Saída 9 3 2" xfId="952" xr:uid="{03494EE9-106D-4B8D-B1CB-971179C6BA8F}"/>
    <cellStyle name="Saída 9 3 2 10" xfId="42637" xr:uid="{4B4630BD-F02A-411F-BE38-018DBE172065}"/>
    <cellStyle name="Saída 9 3 2 11" xfId="42638" xr:uid="{2E305CB7-2EB9-4E65-A4D3-BB30648831EC}"/>
    <cellStyle name="Saída 9 3 2 12" xfId="42639" xr:uid="{E9740BB0-8AD2-4832-BDEC-2D7445E0EB18}"/>
    <cellStyle name="Saída 9 3 2 13" xfId="42640" xr:uid="{775F5938-13E0-4992-9B6A-1AD88DFD2A31}"/>
    <cellStyle name="Saída 9 3 2 14" xfId="42641" xr:uid="{BEB12186-CDCE-4452-B6F0-84111796ECD9}"/>
    <cellStyle name="Saída 9 3 2 15" xfId="42642" xr:uid="{A0C3BCAC-0EAA-48A4-ABFB-05C64C7F3C80}"/>
    <cellStyle name="Saída 9 3 2 2" xfId="42643" xr:uid="{57B031BE-ABA9-49B3-AB0E-15C701796AC0}"/>
    <cellStyle name="Saída 9 3 2 2 10" xfId="42644" xr:uid="{334DBBF1-0D98-41D8-8074-BB88A80A5358}"/>
    <cellStyle name="Saída 9 3 2 2 11" xfId="42645" xr:uid="{20BCB5DF-8448-4D3A-A3E8-30F27A7566A0}"/>
    <cellStyle name="Saída 9 3 2 2 2" xfId="42646" xr:uid="{A16D67AB-4033-4C4B-BE44-8B734955E2AF}"/>
    <cellStyle name="Saída 9 3 2 2 2 2" xfId="42647" xr:uid="{A3878DE8-4D46-49AD-9460-07DA1BC2FB55}"/>
    <cellStyle name="Saída 9 3 2 2 2 3" xfId="42648" xr:uid="{07B4BA59-0BDA-4784-B977-77606DF3C5A5}"/>
    <cellStyle name="Saída 9 3 2 2 2 4" xfId="42649" xr:uid="{C61A2131-0558-4C20-A8B3-7E1B41BB73AB}"/>
    <cellStyle name="Saída 9 3 2 2 2 5" xfId="42650" xr:uid="{5AF2893C-30C1-4311-9F09-07E4E40A65C4}"/>
    <cellStyle name="Saída 9 3 2 2 3" xfId="42651" xr:uid="{5A7353B8-DDB3-4251-AB80-7C39F29A787B}"/>
    <cellStyle name="Saída 9 3 2 2 3 2" xfId="42652" xr:uid="{33F9E543-06A9-4A74-A480-041EBEB2CCDB}"/>
    <cellStyle name="Saída 9 3 2 2 3 3" xfId="42653" xr:uid="{C6A866BC-A2DD-4959-85DB-AA749C0A566A}"/>
    <cellStyle name="Saída 9 3 2 2 3 4" xfId="42654" xr:uid="{81735B8B-98F5-4AE9-A189-01CC2146D375}"/>
    <cellStyle name="Saída 9 3 2 2 3 5" xfId="42655" xr:uid="{140D5779-C75B-4022-AD07-A119306A0D81}"/>
    <cellStyle name="Saída 9 3 2 2 4" xfId="42656" xr:uid="{98940336-76DC-4DD6-A392-341CAE37EFA3}"/>
    <cellStyle name="Saída 9 3 2 2 4 2" xfId="42657" xr:uid="{8118921E-1BF1-4893-AEC1-E85BB9C13C9D}"/>
    <cellStyle name="Saída 9 3 2 2 4 3" xfId="42658" xr:uid="{C84FF83B-6AE2-4738-AD0C-D2122CCAEAE7}"/>
    <cellStyle name="Saída 9 3 2 2 4 4" xfId="42659" xr:uid="{CF1ACC6F-A7D1-4CFA-B64D-ACF1FA8560BE}"/>
    <cellStyle name="Saída 9 3 2 2 4 5" xfId="42660" xr:uid="{8D488185-19A8-4C11-B759-588E25192401}"/>
    <cellStyle name="Saída 9 3 2 2 5" xfId="42661" xr:uid="{91ABAF38-4B19-4B7F-BD96-1A396C9D89B6}"/>
    <cellStyle name="Saída 9 3 2 2 5 2" xfId="42662" xr:uid="{C65692B2-7933-4294-A3ED-71FCE97599A8}"/>
    <cellStyle name="Saída 9 3 2 2 5 3" xfId="42663" xr:uid="{08008C38-D6ED-48D0-9865-5157A41748F9}"/>
    <cellStyle name="Saída 9 3 2 2 5 4" xfId="42664" xr:uid="{A2C4FCFB-3A69-40FD-ABD1-13A1E7CEA6B9}"/>
    <cellStyle name="Saída 9 3 2 2 5 5" xfId="42665" xr:uid="{FAE3A2FB-305F-494A-8772-E8EFFF6ECC45}"/>
    <cellStyle name="Saída 9 3 2 2 6" xfId="42666" xr:uid="{B9E3B91A-980A-4F8C-82CC-29D36B273FA0}"/>
    <cellStyle name="Saída 9 3 2 2 6 2" xfId="42667" xr:uid="{90022334-26D7-47E7-9F86-C30A29B68CFF}"/>
    <cellStyle name="Saída 9 3 2 2 6 3" xfId="42668" xr:uid="{52D45B9A-18F7-4264-AE9F-21A251CC3AC0}"/>
    <cellStyle name="Saída 9 3 2 2 6 4" xfId="42669" xr:uid="{07C9E86D-499E-4D7E-AC1A-BCD16D99161D}"/>
    <cellStyle name="Saída 9 3 2 2 6 5" xfId="42670" xr:uid="{D6364F8E-D968-4F8C-B2D2-B42C91A9658A}"/>
    <cellStyle name="Saída 9 3 2 2 7" xfId="42671" xr:uid="{715C6867-1DCF-42BC-8E73-53BD90BCD9F3}"/>
    <cellStyle name="Saída 9 3 2 2 8" xfId="42672" xr:uid="{0D1274FF-B03B-4FC2-AE3C-EE0EA1C3013A}"/>
    <cellStyle name="Saída 9 3 2 2 9" xfId="42673" xr:uid="{53B2E88B-C7DE-457E-95F6-6BE3EA0DAD03}"/>
    <cellStyle name="Saída 9 3 2 3" xfId="42674" xr:uid="{75A290FD-1116-453C-BF85-D4421004F764}"/>
    <cellStyle name="Saída 9 3 2 3 10" xfId="42675" xr:uid="{5F18BF52-E596-4687-9FE6-2E87DEDCF09E}"/>
    <cellStyle name="Saída 9 3 2 3 11" xfId="42676" xr:uid="{FF0AA43A-00EB-435B-B1DB-510B90242033}"/>
    <cellStyle name="Saída 9 3 2 3 2" xfId="42677" xr:uid="{3D84053D-E33B-40CF-B522-451E8A95426E}"/>
    <cellStyle name="Saída 9 3 2 3 2 2" xfId="42678" xr:uid="{A6FE7586-08F7-4868-9A0F-08D962DD628F}"/>
    <cellStyle name="Saída 9 3 2 3 2 3" xfId="42679" xr:uid="{91509637-8F28-443A-8580-8E4F4179004E}"/>
    <cellStyle name="Saída 9 3 2 3 2 4" xfId="42680" xr:uid="{BA0C963C-66A1-4EBA-8C41-5FB28793407B}"/>
    <cellStyle name="Saída 9 3 2 3 2 5" xfId="42681" xr:uid="{38921993-98C6-41BF-AE26-1C118F83BC66}"/>
    <cellStyle name="Saída 9 3 2 3 3" xfId="42682" xr:uid="{14B91495-7460-4329-918B-897E38717E19}"/>
    <cellStyle name="Saída 9 3 2 3 3 2" xfId="42683" xr:uid="{33ECA6A2-BD55-4793-8F31-400F4B815B7F}"/>
    <cellStyle name="Saída 9 3 2 3 3 3" xfId="42684" xr:uid="{FE76C6D8-AD5F-44CB-B724-34178109B780}"/>
    <cellStyle name="Saída 9 3 2 3 3 4" xfId="42685" xr:uid="{78FE2E5C-C3A7-4940-B6B6-039B943DAB14}"/>
    <cellStyle name="Saída 9 3 2 3 3 5" xfId="42686" xr:uid="{CDFB8A8E-0FA6-4DCA-93AE-6C01E2F8B9B9}"/>
    <cellStyle name="Saída 9 3 2 3 4" xfId="42687" xr:uid="{BBD87DB0-CD07-49B8-B425-AB8BF3C77989}"/>
    <cellStyle name="Saída 9 3 2 3 4 2" xfId="42688" xr:uid="{A0A9F763-3937-485D-9068-9CF25B6DD043}"/>
    <cellStyle name="Saída 9 3 2 3 4 3" xfId="42689" xr:uid="{BB899415-0B45-4080-AFF0-6BC0546E8421}"/>
    <cellStyle name="Saída 9 3 2 3 4 4" xfId="42690" xr:uid="{DFA51191-B3AA-4382-8024-E7A40E5B65F8}"/>
    <cellStyle name="Saída 9 3 2 3 4 5" xfId="42691" xr:uid="{546A2323-8C98-4D9E-8D3B-C10D1F2A2F12}"/>
    <cellStyle name="Saída 9 3 2 3 5" xfId="42692" xr:uid="{E2F931CF-6E43-489D-9751-B88134B61333}"/>
    <cellStyle name="Saída 9 3 2 3 5 2" xfId="42693" xr:uid="{BF6110FE-7CE7-40B7-95AB-25172CF72BDF}"/>
    <cellStyle name="Saída 9 3 2 3 5 3" xfId="42694" xr:uid="{FF16DEBC-F1D4-4992-8C8C-7DE364AC6CE4}"/>
    <cellStyle name="Saída 9 3 2 3 5 4" xfId="42695" xr:uid="{585ACA05-BAB2-4485-8B34-10C8ABBD0E60}"/>
    <cellStyle name="Saída 9 3 2 3 5 5" xfId="42696" xr:uid="{DD3B8EDE-1D20-4547-8DE0-9FC6223EE162}"/>
    <cellStyle name="Saída 9 3 2 3 6" xfId="42697" xr:uid="{8583A210-DBE5-4E3E-BB31-796F4222499B}"/>
    <cellStyle name="Saída 9 3 2 3 6 2" xfId="42698" xr:uid="{9B330FF8-6A91-4074-AACC-B9182CA54769}"/>
    <cellStyle name="Saída 9 3 2 3 6 3" xfId="42699" xr:uid="{07EFB320-F6B6-411E-AC1C-7886328374F7}"/>
    <cellStyle name="Saída 9 3 2 3 6 4" xfId="42700" xr:uid="{2AC2A4DC-DA6E-4A36-9610-B9E69EFB67D5}"/>
    <cellStyle name="Saída 9 3 2 3 6 5" xfId="42701" xr:uid="{523DEA69-C3BB-45C3-A965-AD12C440000F}"/>
    <cellStyle name="Saída 9 3 2 3 7" xfId="42702" xr:uid="{E8655349-E13A-4A8F-B38E-500F8526A4E6}"/>
    <cellStyle name="Saída 9 3 2 3 8" xfId="42703" xr:uid="{0ADE824B-8197-4070-AF24-A8E0D323957E}"/>
    <cellStyle name="Saída 9 3 2 3 9" xfId="42704" xr:uid="{46307DF3-AE0D-4A23-BCB9-DC6F75A396B2}"/>
    <cellStyle name="Saída 9 3 2 4" xfId="42705" xr:uid="{EBBE35E0-11E1-427D-8A71-9938A7DAE168}"/>
    <cellStyle name="Saída 9 3 2 4 2" xfId="42706" xr:uid="{1EA2834F-1680-4C26-A8F3-8272DB7CF623}"/>
    <cellStyle name="Saída 9 3 2 4 3" xfId="42707" xr:uid="{C1707CBB-723A-40E7-B927-BF7527FE81B5}"/>
    <cellStyle name="Saída 9 3 2 4 4" xfId="42708" xr:uid="{C095BACC-DCF5-472B-979F-5167178CDA5A}"/>
    <cellStyle name="Saída 9 3 2 4 5" xfId="42709" xr:uid="{6B6B91F3-B564-4A8A-9901-2039C1697A36}"/>
    <cellStyle name="Saída 9 3 2 5" xfId="42710" xr:uid="{9AE688ED-B4A2-4A29-AD99-828C27A5314B}"/>
    <cellStyle name="Saída 9 3 2 5 2" xfId="42711" xr:uid="{A3C4E4E8-6CAE-4C4E-9AF0-354DA2EE10D4}"/>
    <cellStyle name="Saída 9 3 2 5 3" xfId="42712" xr:uid="{2475740D-8271-4F98-968A-4CC4D58AEF75}"/>
    <cellStyle name="Saída 9 3 2 5 4" xfId="42713" xr:uid="{5FE15070-22E0-4787-9D7D-B5AFEE320AD6}"/>
    <cellStyle name="Saída 9 3 2 5 5" xfId="42714" xr:uid="{5B438920-D9F7-4121-B485-F1CC83169389}"/>
    <cellStyle name="Saída 9 3 2 6" xfId="42715" xr:uid="{3E6241C9-4333-4913-B8A4-E0AC45FEEE39}"/>
    <cellStyle name="Saída 9 3 2 6 2" xfId="42716" xr:uid="{403805EC-4CD1-49B9-B443-C93A8219EB88}"/>
    <cellStyle name="Saída 9 3 2 6 3" xfId="42717" xr:uid="{41FEE644-7189-42A5-8852-6DA41FDD7116}"/>
    <cellStyle name="Saída 9 3 2 6 4" xfId="42718" xr:uid="{29657B8E-362A-42D3-AA45-9FF1B843FA19}"/>
    <cellStyle name="Saída 9 3 2 6 5" xfId="42719" xr:uid="{A3F9B76D-A62C-4258-B809-5D793FED7807}"/>
    <cellStyle name="Saída 9 3 2 7" xfId="42720" xr:uid="{33676089-7B70-463A-B2C4-7C72B6D3C21F}"/>
    <cellStyle name="Saída 9 3 2 7 2" xfId="42721" xr:uid="{E2753D81-FDCD-45BF-81E7-ED1CB03B7E53}"/>
    <cellStyle name="Saída 9 3 2 7 3" xfId="42722" xr:uid="{7729DDD0-1F94-4D3D-B879-BB1164B65747}"/>
    <cellStyle name="Saída 9 3 2 7 4" xfId="42723" xr:uid="{124A5B44-07B2-4137-B14D-889A91087772}"/>
    <cellStyle name="Saída 9 3 2 7 5" xfId="42724" xr:uid="{C90A0E57-B146-4D96-9B2F-E94F9FD3193C}"/>
    <cellStyle name="Saída 9 3 2 8" xfId="42725" xr:uid="{82DC11B0-1D1E-4E43-B8D9-D953041E993E}"/>
    <cellStyle name="Saída 9 3 2 8 2" xfId="42726" xr:uid="{9147E970-ED36-43C3-B71B-A39C9A80390C}"/>
    <cellStyle name="Saída 9 3 2 8 3" xfId="42727" xr:uid="{D86F1A7A-D81E-4B45-A562-E251A4F1785F}"/>
    <cellStyle name="Saída 9 3 2 8 4" xfId="42728" xr:uid="{74565E66-97AD-4B9C-BE4C-2E1F16FBA8D9}"/>
    <cellStyle name="Saída 9 3 2 8 5" xfId="42729" xr:uid="{93EC517D-931F-4CDD-9ACB-9EBF6B8F6529}"/>
    <cellStyle name="Saída 9 3 2 9" xfId="42730" xr:uid="{E96CA25C-59D1-4C95-9D41-BF133618158E}"/>
    <cellStyle name="Saída 9 3 3" xfId="42731" xr:uid="{7B6CD6A5-A5CF-49FB-981C-9232162D8C62}"/>
    <cellStyle name="Saída 9 3 3 10" xfId="42732" xr:uid="{9B3275AF-DE1D-4FE4-A430-7D49AD568E6F}"/>
    <cellStyle name="Saída 9 3 3 11" xfId="42733" xr:uid="{57254D73-C9FE-4562-9354-F3565619A147}"/>
    <cellStyle name="Saída 9 3 3 2" xfId="42734" xr:uid="{D89CE06E-C361-48DA-8CCE-F55D86ECE5A3}"/>
    <cellStyle name="Saída 9 3 3 2 2" xfId="42735" xr:uid="{401A63F1-D6EA-4DF5-85B0-49FD96DC8ECB}"/>
    <cellStyle name="Saída 9 3 3 2 3" xfId="42736" xr:uid="{B37BB143-F9B5-4394-839B-F719E2FE2D78}"/>
    <cellStyle name="Saída 9 3 3 2 4" xfId="42737" xr:uid="{78909791-D8E1-4EED-B56C-78C4754DEA00}"/>
    <cellStyle name="Saída 9 3 3 2 5" xfId="42738" xr:uid="{4728C4EE-0D05-4B69-8EAC-2D53802963C6}"/>
    <cellStyle name="Saída 9 3 3 3" xfId="42739" xr:uid="{CE662D3F-83B3-4051-A701-1C9DBBAF112E}"/>
    <cellStyle name="Saída 9 3 3 3 2" xfId="42740" xr:uid="{74C33FD6-878C-4C92-B0F5-64B6C953EB49}"/>
    <cellStyle name="Saída 9 3 3 3 3" xfId="42741" xr:uid="{A03FB224-EAA2-4AD6-B690-A33C8B9168A3}"/>
    <cellStyle name="Saída 9 3 3 3 4" xfId="42742" xr:uid="{A8D96420-CF65-4939-AB4B-F281ADE1C232}"/>
    <cellStyle name="Saída 9 3 3 3 5" xfId="42743" xr:uid="{DB967958-9711-4FC8-98E0-51D281CC3948}"/>
    <cellStyle name="Saída 9 3 3 4" xfId="42744" xr:uid="{F444E40E-037B-483B-90F4-4C5F9C39D627}"/>
    <cellStyle name="Saída 9 3 3 4 2" xfId="42745" xr:uid="{C6EA6AD9-7079-43A0-ABE0-DAB8F6E8962C}"/>
    <cellStyle name="Saída 9 3 3 4 3" xfId="42746" xr:uid="{2F7BF8CE-D0DC-43DE-A24D-55FCDB9EFB20}"/>
    <cellStyle name="Saída 9 3 3 4 4" xfId="42747" xr:uid="{93429932-E198-4F42-A726-AA1079B919AF}"/>
    <cellStyle name="Saída 9 3 3 4 5" xfId="42748" xr:uid="{ED014E77-341A-4D82-8AD6-83E01558BCB7}"/>
    <cellStyle name="Saída 9 3 3 5" xfId="42749" xr:uid="{F38BAE2A-653A-4938-8DFE-55559BE7A47E}"/>
    <cellStyle name="Saída 9 3 3 5 2" xfId="42750" xr:uid="{89EA0D69-7441-4A78-8D1D-9C9935CB471C}"/>
    <cellStyle name="Saída 9 3 3 5 3" xfId="42751" xr:uid="{2C344171-4E22-4A9F-AC52-1C7C03DC3401}"/>
    <cellStyle name="Saída 9 3 3 5 4" xfId="42752" xr:uid="{E41F3CDE-BEDD-4B97-A3D4-DE55D0160681}"/>
    <cellStyle name="Saída 9 3 3 5 5" xfId="42753" xr:uid="{AE4E2008-FB3A-401C-A3CE-AE61FE0B366D}"/>
    <cellStyle name="Saída 9 3 3 6" xfId="42754" xr:uid="{CDC7CC5F-7E50-4AF7-9D69-521C6655D4DF}"/>
    <cellStyle name="Saída 9 3 3 6 2" xfId="42755" xr:uid="{BE5F6FBC-5175-459E-9980-361491A08D63}"/>
    <cellStyle name="Saída 9 3 3 6 3" xfId="42756" xr:uid="{83E88604-20E1-4E4D-98EA-4061A1C42EE8}"/>
    <cellStyle name="Saída 9 3 3 6 4" xfId="42757" xr:uid="{351B21BC-B507-4807-A42E-DCAD17D9EACB}"/>
    <cellStyle name="Saída 9 3 3 6 5" xfId="42758" xr:uid="{CDE1F649-BC52-4E2A-8582-7A087F3BA9C2}"/>
    <cellStyle name="Saída 9 3 3 7" xfId="42759" xr:uid="{BF5BBB4B-D544-4B26-878F-F3A09F1223A6}"/>
    <cellStyle name="Saída 9 3 3 8" xfId="42760" xr:uid="{2E0415E2-4EDD-4FA8-AB48-DA75B66A1493}"/>
    <cellStyle name="Saída 9 3 3 9" xfId="42761" xr:uid="{FA6996F2-D017-4454-BA4D-975ABE7CEB02}"/>
    <cellStyle name="Saída 9 3 4" xfId="42762" xr:uid="{5FC259CB-82F5-4F2E-A505-46C388354F27}"/>
    <cellStyle name="Saída 9 3 4 10" xfId="42763" xr:uid="{CA9902A9-C7FF-4740-8087-29A15E6C3648}"/>
    <cellStyle name="Saída 9 3 4 11" xfId="42764" xr:uid="{4EEBE60A-F835-4317-B26C-790B5B7A9F79}"/>
    <cellStyle name="Saída 9 3 4 2" xfId="42765" xr:uid="{3DE2D353-4A8C-4B8F-8B78-1E28F3AE1C8B}"/>
    <cellStyle name="Saída 9 3 4 2 2" xfId="42766" xr:uid="{1993D80C-A744-4595-958D-0DF0DE82A6D9}"/>
    <cellStyle name="Saída 9 3 4 2 3" xfId="42767" xr:uid="{9C20B91C-499E-438F-844C-4F45DB423307}"/>
    <cellStyle name="Saída 9 3 4 2 4" xfId="42768" xr:uid="{D4861FB6-5070-404D-BCF0-48FF7B548BCD}"/>
    <cellStyle name="Saída 9 3 4 2 5" xfId="42769" xr:uid="{AF1FF453-1FF7-4C18-9AD5-A4C2D14545AC}"/>
    <cellStyle name="Saída 9 3 4 3" xfId="42770" xr:uid="{57DDD70D-E2A2-4C0A-A9EC-5153663BB4E2}"/>
    <cellStyle name="Saída 9 3 4 3 2" xfId="42771" xr:uid="{429329C8-DD65-4EE1-87F2-73C1254AE45A}"/>
    <cellStyle name="Saída 9 3 4 3 3" xfId="42772" xr:uid="{C0DA2C4E-8D55-456F-B18C-7711DB95FE77}"/>
    <cellStyle name="Saída 9 3 4 3 4" xfId="42773" xr:uid="{46545D71-447F-491C-BF63-49682F8D3459}"/>
    <cellStyle name="Saída 9 3 4 3 5" xfId="42774" xr:uid="{1914063D-737C-4490-B755-D027D9AADCA7}"/>
    <cellStyle name="Saída 9 3 4 4" xfId="42775" xr:uid="{ABEEC422-8668-4BBB-AA5A-6DD4461E4B86}"/>
    <cellStyle name="Saída 9 3 4 4 2" xfId="42776" xr:uid="{699704F4-5DE5-4292-A545-CEF40B9B0CF2}"/>
    <cellStyle name="Saída 9 3 4 4 3" xfId="42777" xr:uid="{77E88A90-8D8B-4B5F-B65B-0AEAE6C3BA28}"/>
    <cellStyle name="Saída 9 3 4 4 4" xfId="42778" xr:uid="{6114851E-EEFF-4A2E-83CE-41D351C2C978}"/>
    <cellStyle name="Saída 9 3 4 4 5" xfId="42779" xr:uid="{BE4F991C-C067-4E7A-BA72-3A919D7F27F1}"/>
    <cellStyle name="Saída 9 3 4 5" xfId="42780" xr:uid="{151A51C8-12BD-479D-B251-104E847FFD28}"/>
    <cellStyle name="Saída 9 3 4 5 2" xfId="42781" xr:uid="{C250C1CE-46BC-42B3-8885-7DAA176FDBC0}"/>
    <cellStyle name="Saída 9 3 4 5 3" xfId="42782" xr:uid="{84103F5B-09A3-47AB-AD32-32900CCB0CAE}"/>
    <cellStyle name="Saída 9 3 4 5 4" xfId="42783" xr:uid="{11A3427A-0F62-4365-8A1C-1D17AE8129DC}"/>
    <cellStyle name="Saída 9 3 4 5 5" xfId="42784" xr:uid="{49B09473-52B7-485E-85A5-433FDC9E79BE}"/>
    <cellStyle name="Saída 9 3 4 6" xfId="42785" xr:uid="{45504DA5-76E7-4ACF-BE6A-1B17EE55212E}"/>
    <cellStyle name="Saída 9 3 4 6 2" xfId="42786" xr:uid="{76857F2E-0606-437D-A477-D5D2CE79B057}"/>
    <cellStyle name="Saída 9 3 4 6 3" xfId="42787" xr:uid="{9577BFCC-C04D-41C5-8551-D4C644376F99}"/>
    <cellStyle name="Saída 9 3 4 6 4" xfId="42788" xr:uid="{D7AE28D0-108A-4F24-9EAA-A42487294828}"/>
    <cellStyle name="Saída 9 3 4 6 5" xfId="42789" xr:uid="{6B1640B8-C7D3-428E-A855-C1B290F99CF3}"/>
    <cellStyle name="Saída 9 3 4 7" xfId="42790" xr:uid="{55448A33-64A1-4228-933F-34238A790A05}"/>
    <cellStyle name="Saída 9 3 4 8" xfId="42791" xr:uid="{CF623110-6B86-4D41-B074-6B4DB1DC79BB}"/>
    <cellStyle name="Saída 9 3 4 9" xfId="42792" xr:uid="{2FD578A5-E6A8-4A4F-A4BE-578030C0AE3C}"/>
    <cellStyle name="Saída 9 3 5" xfId="42793" xr:uid="{81FB22B6-786D-4FEF-9462-1B54157103E1}"/>
    <cellStyle name="Saída 9 3 5 10" xfId="42794" xr:uid="{FC9D9FA8-45B5-4F4B-90AF-2A5685595A6F}"/>
    <cellStyle name="Saída 9 3 5 11" xfId="42795" xr:uid="{08CB9C2B-F9C3-4A45-A6EC-3D559D7B0082}"/>
    <cellStyle name="Saída 9 3 5 2" xfId="42796" xr:uid="{6355EDED-27E6-459C-B828-6C73AD1E2D57}"/>
    <cellStyle name="Saída 9 3 5 2 2" xfId="42797" xr:uid="{64C7B3C6-1324-4A61-8FC3-130916D9743C}"/>
    <cellStyle name="Saída 9 3 5 2 3" xfId="42798" xr:uid="{74AF2F38-3E4D-4FC8-A9DE-770273CF971C}"/>
    <cellStyle name="Saída 9 3 5 2 4" xfId="42799" xr:uid="{C5DB9DC4-E3C9-4D3E-AFDD-C3729779135C}"/>
    <cellStyle name="Saída 9 3 5 2 5" xfId="42800" xr:uid="{6B4BFC8D-BB99-4306-BBAB-E30A4629240A}"/>
    <cellStyle name="Saída 9 3 5 3" xfId="42801" xr:uid="{D30E8416-698E-4E41-BDC7-D74288470BC3}"/>
    <cellStyle name="Saída 9 3 5 3 2" xfId="42802" xr:uid="{F17423AA-1F9E-45B6-B9D8-FF5BE08434AF}"/>
    <cellStyle name="Saída 9 3 5 3 3" xfId="42803" xr:uid="{007AABAF-943B-4E6E-BCCA-8D4318483128}"/>
    <cellStyle name="Saída 9 3 5 3 4" xfId="42804" xr:uid="{B1D4D591-84BB-4A41-AD60-85EEF439E2EE}"/>
    <cellStyle name="Saída 9 3 5 3 5" xfId="42805" xr:uid="{A6DC662F-7ABA-4B33-8633-14B3C694102E}"/>
    <cellStyle name="Saída 9 3 5 4" xfId="42806" xr:uid="{512C7EFE-EF8D-4D8B-811B-7453C6B134EF}"/>
    <cellStyle name="Saída 9 3 5 4 2" xfId="42807" xr:uid="{F1891C4B-7131-4D34-AA30-E986C21A3444}"/>
    <cellStyle name="Saída 9 3 5 4 3" xfId="42808" xr:uid="{92DE8249-5C97-40D7-B92A-F30A41C2EBB4}"/>
    <cellStyle name="Saída 9 3 5 4 4" xfId="42809" xr:uid="{C9539705-B4F5-44D4-B428-94C9775A25B9}"/>
    <cellStyle name="Saída 9 3 5 4 5" xfId="42810" xr:uid="{808E29FB-9912-4FBA-B14B-A2B645DF1BC4}"/>
    <cellStyle name="Saída 9 3 5 5" xfId="42811" xr:uid="{CC991436-B97B-446B-8461-F4B10989C59A}"/>
    <cellStyle name="Saída 9 3 5 5 2" xfId="42812" xr:uid="{19E40C2A-9495-4A65-8F01-941F2C25CF07}"/>
    <cellStyle name="Saída 9 3 5 5 3" xfId="42813" xr:uid="{21561E34-68AF-44A8-AE95-FB43FF1E4529}"/>
    <cellStyle name="Saída 9 3 5 5 4" xfId="42814" xr:uid="{F18166BD-DE5D-46D9-AE4A-8EB18578CC13}"/>
    <cellStyle name="Saída 9 3 5 5 5" xfId="42815" xr:uid="{1BCA8E56-FFA1-433E-9843-3E12A8E7157A}"/>
    <cellStyle name="Saída 9 3 5 6" xfId="42816" xr:uid="{FD4872F7-8861-4FFE-ADFD-329C87BA8C47}"/>
    <cellStyle name="Saída 9 3 5 6 2" xfId="42817" xr:uid="{31A21266-6492-44DE-BA5C-D508CEFBA4C5}"/>
    <cellStyle name="Saída 9 3 5 6 3" xfId="42818" xr:uid="{5F68AFEF-0E87-46D7-97AE-955A3E1A5137}"/>
    <cellStyle name="Saída 9 3 5 6 4" xfId="42819" xr:uid="{1E81348D-E8FD-45EB-B7B4-E53B6BF804AE}"/>
    <cellStyle name="Saída 9 3 5 6 5" xfId="42820" xr:uid="{6B728D10-B710-4708-841B-0FF4686670A7}"/>
    <cellStyle name="Saída 9 3 5 7" xfId="42821" xr:uid="{F5CD872F-37A1-4817-94B1-040AEE2498BB}"/>
    <cellStyle name="Saída 9 3 5 8" xfId="42822" xr:uid="{5CC67F26-B18B-49F3-B63D-8D7DE8D5792F}"/>
    <cellStyle name="Saída 9 3 5 9" xfId="42823" xr:uid="{FDB7ACD9-2CD0-4FD7-AE72-2A501F447555}"/>
    <cellStyle name="Saída 9 3 6" xfId="42824" xr:uid="{2D2734CB-0119-4377-AF80-EEF812EB207E}"/>
    <cellStyle name="Saída 9 3 6 2" xfId="42825" xr:uid="{FB9C0108-A694-44D1-8A0A-16D3C7774FC2}"/>
    <cellStyle name="Saída 9 3 6 3" xfId="42826" xr:uid="{7DCE03C7-C37E-48C3-B5FC-7B0D3AF1F6B1}"/>
    <cellStyle name="Saída 9 3 6 4" xfId="42827" xr:uid="{0111A1A9-98F9-45C4-9E9A-109CD688E0BC}"/>
    <cellStyle name="Saída 9 3 6 5" xfId="42828" xr:uid="{34F98F63-B5CD-43FD-BD9E-DD58C7F578B2}"/>
    <cellStyle name="Saída 9 3 7" xfId="42829" xr:uid="{1368E68C-34FB-4986-8385-98D0A90A5A66}"/>
    <cellStyle name="Saída 9 3 7 2" xfId="42830" xr:uid="{F1AE2656-2960-47DF-BF02-F03494D125C8}"/>
    <cellStyle name="Saída 9 3 7 3" xfId="42831" xr:uid="{2AE892A1-B942-4D4B-9994-FD9AC54E08E6}"/>
    <cellStyle name="Saída 9 3 7 4" xfId="42832" xr:uid="{E4067C94-7E72-4F66-AD73-E369A243DE2B}"/>
    <cellStyle name="Saída 9 3 7 5" xfId="42833" xr:uid="{313C22B5-EF52-439C-9E3F-1878C656A2F4}"/>
    <cellStyle name="Saída 9 3 8" xfId="42834" xr:uid="{79E74B8D-F0F3-4EDE-BF80-76C69D47E689}"/>
    <cellStyle name="Saída 9 3 8 2" xfId="42835" xr:uid="{02085AE2-0234-4F3E-BF2F-F826769970AE}"/>
    <cellStyle name="Saída 9 3 8 3" xfId="42836" xr:uid="{5170CFAF-9DF9-4C1C-8111-34F81F4D18A7}"/>
    <cellStyle name="Saída 9 3 8 4" xfId="42837" xr:uid="{915954C2-E557-4D6D-BEFC-1BDFC2EC659F}"/>
    <cellStyle name="Saída 9 3 8 5" xfId="42838" xr:uid="{0BA0BCD5-6F16-4353-8D0F-2BE6F587AD1A}"/>
    <cellStyle name="Saída 9 3 9" xfId="42839" xr:uid="{621F104A-145E-4188-A376-7812543B3E79}"/>
    <cellStyle name="Saída 9 3 9 2" xfId="42840" xr:uid="{F5D5AA6A-5EB6-42BE-A995-6D9E92156794}"/>
    <cellStyle name="Saída 9 3 9 3" xfId="42841" xr:uid="{B4303FEC-4DEC-4098-927C-D24FD477CF16}"/>
    <cellStyle name="Saída 9 3 9 4" xfId="42842" xr:uid="{AF2B1825-2FA9-486F-86AF-9A3A34B84AFE}"/>
    <cellStyle name="Saída 9 3 9 5" xfId="42843" xr:uid="{A0121E3F-433F-4553-AD52-2AE571E0021A}"/>
    <cellStyle name="Saída 9 4" xfId="42844" xr:uid="{8C8BBC15-385E-4B77-98BC-18805FF3F86D}"/>
    <cellStyle name="Saída 9 4 10" xfId="42845" xr:uid="{CD675F79-879B-45DD-BC8D-E3AF68FBB52E}"/>
    <cellStyle name="Saída 9 4 11" xfId="42846" xr:uid="{2DD6ECC2-8028-4006-9A78-4FADDD720C05}"/>
    <cellStyle name="Saída 9 4 2" xfId="42847" xr:uid="{F7F35D03-5CD8-4420-9BD1-F6531FC316E5}"/>
    <cellStyle name="Saída 9 4 2 2" xfId="42848" xr:uid="{0CE2906C-880E-4F86-A76D-686339654A69}"/>
    <cellStyle name="Saída 9 4 2 3" xfId="42849" xr:uid="{28EE8842-169B-4943-975F-13D73B3A72CA}"/>
    <cellStyle name="Saída 9 4 2 4" xfId="42850" xr:uid="{2F3CFA21-72FC-4A1D-B408-02631998EFC4}"/>
    <cellStyle name="Saída 9 4 2 5" xfId="42851" xr:uid="{7B188022-9067-47E3-AFF9-FE77D88EF32C}"/>
    <cellStyle name="Saída 9 4 3" xfId="42852" xr:uid="{C6EB789C-3DAC-43B5-8BA9-E9D5B4554C9F}"/>
    <cellStyle name="Saída 9 4 3 2" xfId="42853" xr:uid="{C4899025-21BB-4B61-A9E8-48F4413E51BB}"/>
    <cellStyle name="Saída 9 4 3 3" xfId="42854" xr:uid="{12D7460E-F5DF-4173-99D4-452EF8CC1AF4}"/>
    <cellStyle name="Saída 9 4 3 4" xfId="42855" xr:uid="{1E1E5FEE-E0BA-4196-80EE-F3908F67D5B4}"/>
    <cellStyle name="Saída 9 4 3 5" xfId="42856" xr:uid="{09378410-AF35-4C86-80DC-F3D9C1AF4E9F}"/>
    <cellStyle name="Saída 9 4 4" xfId="42857" xr:uid="{7C26E09A-051F-48D0-BEBF-C7CEDD5A9CF8}"/>
    <cellStyle name="Saída 9 4 4 2" xfId="42858" xr:uid="{3287C8C6-F235-4945-8F29-472AA8349FDD}"/>
    <cellStyle name="Saída 9 4 4 3" xfId="42859" xr:uid="{555C641D-A19E-4793-8DC5-5E7BDDDE9511}"/>
    <cellStyle name="Saída 9 4 4 4" xfId="42860" xr:uid="{411B5B29-279F-478D-B59F-20F4F3A52246}"/>
    <cellStyle name="Saída 9 4 4 5" xfId="42861" xr:uid="{B03F9FD1-4795-4C24-81A2-B28C19324AF8}"/>
    <cellStyle name="Saída 9 4 5" xfId="42862" xr:uid="{45A0F4F5-ACFC-42F8-9C1C-42496F22445C}"/>
    <cellStyle name="Saída 9 4 5 2" xfId="42863" xr:uid="{2F2835E0-7F19-4FF4-850E-157DBFD4A9E2}"/>
    <cellStyle name="Saída 9 4 5 3" xfId="42864" xr:uid="{B8257497-86E7-4F44-AB9A-121D2495FFE9}"/>
    <cellStyle name="Saída 9 4 5 4" xfId="42865" xr:uid="{76590268-27FA-4A33-8BD8-ED883C0EF859}"/>
    <cellStyle name="Saída 9 4 5 5" xfId="42866" xr:uid="{5417ED16-FE2C-4EF5-8407-E9CC854D2EB8}"/>
    <cellStyle name="Saída 9 4 6" xfId="42867" xr:uid="{5ECB87D2-DBF0-4262-A320-401B7F7EAC4D}"/>
    <cellStyle name="Saída 9 4 6 2" xfId="42868" xr:uid="{6A10DB4E-2856-459E-B1E6-01CEBC816975}"/>
    <cellStyle name="Saída 9 4 6 3" xfId="42869" xr:uid="{89C90EB0-01A4-429A-B69B-5BDA2B3F5401}"/>
    <cellStyle name="Saída 9 4 6 4" xfId="42870" xr:uid="{A79DA1E1-A636-4EFA-BA5E-7B72EF1997B7}"/>
    <cellStyle name="Saída 9 4 6 5" xfId="42871" xr:uid="{18B07C7A-21F2-4016-B4F1-FE5635ABB5DA}"/>
    <cellStyle name="Saída 9 4 7" xfId="42872" xr:uid="{1AAA498E-2ABB-4ACB-A524-0C1ACEBC9741}"/>
    <cellStyle name="Saída 9 4 8" xfId="42873" xr:uid="{5453C7A3-3B53-44D3-BD10-8E6988B7E299}"/>
    <cellStyle name="Saída 9 4 9" xfId="42874" xr:uid="{DCDB133F-19B6-4EDC-AFAE-E0F4E48E5D3F}"/>
    <cellStyle name="Saída 9 5" xfId="42875" xr:uid="{6189A241-9994-454C-A20E-5AAE65DCE4FE}"/>
    <cellStyle name="Saída 9 5 10" xfId="42876" xr:uid="{C4D42E0E-4FB4-4D33-B939-6502060A3DD9}"/>
    <cellStyle name="Saída 9 5 11" xfId="42877" xr:uid="{CFEF8452-2E35-4153-B35C-F39D6C534864}"/>
    <cellStyle name="Saída 9 5 2" xfId="42878" xr:uid="{76F3ACF2-F198-4932-A1F1-729C6830EE56}"/>
    <cellStyle name="Saída 9 5 2 2" xfId="42879" xr:uid="{30DB10B1-7BA9-4640-85C4-BA2565B47A2D}"/>
    <cellStyle name="Saída 9 5 2 3" xfId="42880" xr:uid="{907C50CD-B2C7-4189-A1B6-D052BCD7F0DB}"/>
    <cellStyle name="Saída 9 5 2 4" xfId="42881" xr:uid="{A0B5C40E-25AB-4036-8A6D-F553BC66CEE4}"/>
    <cellStyle name="Saída 9 5 2 5" xfId="42882" xr:uid="{51A8DCEE-1E91-417F-A934-A6539F68A0E0}"/>
    <cellStyle name="Saída 9 5 3" xfId="42883" xr:uid="{CB8947A3-BDE8-4543-8A4B-07A8E8D7BDFC}"/>
    <cellStyle name="Saída 9 5 3 2" xfId="42884" xr:uid="{002E7004-2062-493D-9E9C-0790C221BD36}"/>
    <cellStyle name="Saída 9 5 3 3" xfId="42885" xr:uid="{BE707AC1-0D77-450F-AE55-83DC778ADD50}"/>
    <cellStyle name="Saída 9 5 3 4" xfId="42886" xr:uid="{D347288C-AC25-41E4-BC0B-5B0381398A58}"/>
    <cellStyle name="Saída 9 5 3 5" xfId="42887" xr:uid="{F2EC46C9-3F45-4EB0-9C98-F680AD3357EF}"/>
    <cellStyle name="Saída 9 5 4" xfId="42888" xr:uid="{AFF1F493-E834-4BF0-92ED-C00EC2E051E3}"/>
    <cellStyle name="Saída 9 5 4 2" xfId="42889" xr:uid="{3DED81C0-E2BE-4615-8F29-CA45EAA2BF49}"/>
    <cellStyle name="Saída 9 5 4 3" xfId="42890" xr:uid="{94BE9840-CB4B-4069-BA9B-64E57ADD5264}"/>
    <cellStyle name="Saída 9 5 4 4" xfId="42891" xr:uid="{898C317C-B727-405D-8D19-66002811AF2F}"/>
    <cellStyle name="Saída 9 5 4 5" xfId="42892" xr:uid="{E7094C42-3E2B-4A13-96C0-4947007B6529}"/>
    <cellStyle name="Saída 9 5 5" xfId="42893" xr:uid="{29CED1DF-892D-4CE9-BA87-0CF598246067}"/>
    <cellStyle name="Saída 9 5 5 2" xfId="42894" xr:uid="{EE07BFD1-05A2-4376-9733-D8CD6EE07CDF}"/>
    <cellStyle name="Saída 9 5 5 3" xfId="42895" xr:uid="{DAB5C346-270E-47B1-95CC-B9C43535628F}"/>
    <cellStyle name="Saída 9 5 5 4" xfId="42896" xr:uid="{7B08D569-E2A2-4BE3-8057-35E05543D7F4}"/>
    <cellStyle name="Saída 9 5 5 5" xfId="42897" xr:uid="{0E7F7FDB-9B13-4D27-BC6C-92A07AC8D051}"/>
    <cellStyle name="Saída 9 5 6" xfId="42898" xr:uid="{1E3720BC-F957-43E1-81C1-473BCDA9CE04}"/>
    <cellStyle name="Saída 9 5 6 2" xfId="42899" xr:uid="{66BDB012-A6B7-4A2D-B9B1-6C3CEC9C783E}"/>
    <cellStyle name="Saída 9 5 6 3" xfId="42900" xr:uid="{BE3EFF32-CB21-4325-9D85-E5BCAD10517E}"/>
    <cellStyle name="Saída 9 5 6 4" xfId="42901" xr:uid="{F250D6DE-C184-4F8F-B75B-7EE94D9AEA94}"/>
    <cellStyle name="Saída 9 5 6 5" xfId="42902" xr:uid="{E8D9E252-32FF-4372-AD5A-17DC56C1D9DC}"/>
    <cellStyle name="Saída 9 5 7" xfId="42903" xr:uid="{CE949034-FF4B-45CE-BC2C-D0CC86A18169}"/>
    <cellStyle name="Saída 9 5 8" xfId="42904" xr:uid="{0C6E0477-4545-4444-B9DC-199B0B5D5C59}"/>
    <cellStyle name="Saída 9 5 9" xfId="42905" xr:uid="{F9608FF1-A38B-4126-83F3-21C32DBBF9AB}"/>
    <cellStyle name="Saída 9 6" xfId="42906" xr:uid="{BFB5EC1E-FCCE-4B3E-9FE5-9E77D5CCE2F1}"/>
    <cellStyle name="Saída 9 6 10" xfId="42907" xr:uid="{18947DDC-9B33-4D40-B629-BAEFD520C2E6}"/>
    <cellStyle name="Saída 9 6 11" xfId="42908" xr:uid="{F80527B3-33B5-4688-B1FC-CB1B677FDBF2}"/>
    <cellStyle name="Saída 9 6 2" xfId="42909" xr:uid="{199F0E9A-4EAD-4010-9ADC-9680C6D2C8F4}"/>
    <cellStyle name="Saída 9 6 2 2" xfId="42910" xr:uid="{6AE72FB6-1F09-4D09-B3F1-BF707E3A78C7}"/>
    <cellStyle name="Saída 9 6 2 3" xfId="42911" xr:uid="{1621A7D3-58B9-4179-A5D6-5CDC0486ABBA}"/>
    <cellStyle name="Saída 9 6 2 4" xfId="42912" xr:uid="{80EA5348-3B26-47D2-AFED-8E92E51E9F06}"/>
    <cellStyle name="Saída 9 6 2 5" xfId="42913" xr:uid="{318ECE62-8D84-48F5-AE54-2EF788D19960}"/>
    <cellStyle name="Saída 9 6 3" xfId="42914" xr:uid="{58A6F96E-C418-4769-A952-C216920B8840}"/>
    <cellStyle name="Saída 9 6 3 2" xfId="42915" xr:uid="{FC8B272E-8B85-4AC3-BA01-CB953426840E}"/>
    <cellStyle name="Saída 9 6 3 3" xfId="42916" xr:uid="{D3245F6F-D6E8-4F1D-B65C-86DCC50D2665}"/>
    <cellStyle name="Saída 9 6 3 4" xfId="42917" xr:uid="{A39A0E86-7998-4B96-9969-365054DC44B6}"/>
    <cellStyle name="Saída 9 6 3 5" xfId="42918" xr:uid="{E7BF757D-2680-474E-9D13-F20AF773494A}"/>
    <cellStyle name="Saída 9 6 4" xfId="42919" xr:uid="{C1A15C27-33BE-4257-8556-69E221878F57}"/>
    <cellStyle name="Saída 9 6 4 2" xfId="42920" xr:uid="{F488DEFF-A42C-4780-955B-BE6457AACA32}"/>
    <cellStyle name="Saída 9 6 4 3" xfId="42921" xr:uid="{C2208E1D-1348-47C1-BC62-BDE40BCA22B7}"/>
    <cellStyle name="Saída 9 6 4 4" xfId="42922" xr:uid="{6BD90519-C833-4943-96EF-4639D85599CE}"/>
    <cellStyle name="Saída 9 6 4 5" xfId="42923" xr:uid="{D0861DF2-1387-4862-A891-8BC8BC5210F1}"/>
    <cellStyle name="Saída 9 6 5" xfId="42924" xr:uid="{1BA63AFD-9B2F-422F-B19C-AFB54BD93BD2}"/>
    <cellStyle name="Saída 9 6 5 2" xfId="42925" xr:uid="{68773938-B85F-4BAA-8770-07DBD32502C3}"/>
    <cellStyle name="Saída 9 6 5 3" xfId="42926" xr:uid="{7D2FE83C-EE4C-437B-8F12-330D7CBDA201}"/>
    <cellStyle name="Saída 9 6 5 4" xfId="42927" xr:uid="{50B24962-88D0-42CF-AA26-6CB8AC2838C3}"/>
    <cellStyle name="Saída 9 6 5 5" xfId="42928" xr:uid="{FB8335B6-3C80-4D3F-81AE-F62FB835A278}"/>
    <cellStyle name="Saída 9 6 6" xfId="42929" xr:uid="{1CCB5149-FB54-4576-9776-E28126D2E13D}"/>
    <cellStyle name="Saída 9 6 6 2" xfId="42930" xr:uid="{B2231B03-39D2-41D7-927B-1545DD3F51C6}"/>
    <cellStyle name="Saída 9 6 6 3" xfId="42931" xr:uid="{8788DA40-9601-400E-BE9C-711ECCB2B6EF}"/>
    <cellStyle name="Saída 9 6 6 4" xfId="42932" xr:uid="{330D3C24-60AB-4922-904E-ED5BAFDC5A9B}"/>
    <cellStyle name="Saída 9 6 6 5" xfId="42933" xr:uid="{FB1640F3-459B-4BD1-B0D8-E194D505D7E6}"/>
    <cellStyle name="Saída 9 6 7" xfId="42934" xr:uid="{B3F16EEE-76BB-4184-A64D-9B39104756B3}"/>
    <cellStyle name="Saída 9 6 8" xfId="42935" xr:uid="{B8C21E47-3BC2-4C8C-8BE7-38872904C96C}"/>
    <cellStyle name="Saída 9 6 9" xfId="42936" xr:uid="{795DDD9F-14B7-42E1-9B9E-E7B9F1B80A3E}"/>
    <cellStyle name="Saída 9 7" xfId="42937" xr:uid="{71C2CB8B-18B8-4C36-88B8-3748B671F968}"/>
    <cellStyle name="Saída 9 7 2" xfId="42938" xr:uid="{4228A733-A4CC-46CE-896A-1B7CE47E74E1}"/>
    <cellStyle name="Saída 9 7 3" xfId="42939" xr:uid="{3A130B3A-6136-4601-949B-0309AF738AAC}"/>
    <cellStyle name="Saída 9 7 4" xfId="42940" xr:uid="{CF1570B8-A9FD-4490-A6E9-CB9CE04566C7}"/>
    <cellStyle name="Saída 9 7 5" xfId="42941" xr:uid="{36D6C53C-4A2A-4F2B-B372-8D0A55C5B0AD}"/>
    <cellStyle name="Saída 9 8" xfId="42942" xr:uid="{03AF95BD-534F-4441-91E2-171812FD0DF1}"/>
    <cellStyle name="Saída 9 8 2" xfId="42943" xr:uid="{974E516D-7991-450C-B5B1-9FC482880605}"/>
    <cellStyle name="Saída 9 8 3" xfId="42944" xr:uid="{020F6F9E-C3E6-4DA8-95DA-9F22BB62592E}"/>
    <cellStyle name="Saída 9 8 4" xfId="42945" xr:uid="{D77EAB06-74F4-430A-BD3C-720359FEB7FF}"/>
    <cellStyle name="Saída 9 8 5" xfId="42946" xr:uid="{08ABC7EC-059D-4F55-90C2-FAEA954A03B0}"/>
    <cellStyle name="Saída 9 9" xfId="42947" xr:uid="{1EB7988E-198C-40E1-8900-2673D973DF76}"/>
    <cellStyle name="Saída 9 9 2" xfId="42948" xr:uid="{B4B5D937-70A5-4CE1-961E-78F1FBAA4D2F}"/>
    <cellStyle name="Saída 9 9 3" xfId="42949" xr:uid="{6E11F92E-0C7A-40DD-83C0-C3BC1BE3FFCE}"/>
    <cellStyle name="Saída 9 9 4" xfId="42950" xr:uid="{91FBD49C-9323-41A2-800F-8894BA21B75A}"/>
    <cellStyle name="Saída 9 9 5" xfId="42951" xr:uid="{22F2398E-0D75-439B-87E4-EA1E8B85884D}"/>
    <cellStyle name="Separador de milhares 2" xfId="14" xr:uid="{00000000-0005-0000-0000-000077000000}"/>
    <cellStyle name="Separador de milhares 2 2" xfId="15" xr:uid="{00000000-0005-0000-0000-000078000000}"/>
    <cellStyle name="Separador de milhares 2 2 10" xfId="53050" xr:uid="{9B815BA1-8D24-47F1-95A4-7460456B3681}"/>
    <cellStyle name="Separador de milhares 2 2 10 2" xfId="53764" xr:uid="{EA468668-C3CE-4FEC-AFAD-8CA01BF8AF66}"/>
    <cellStyle name="Separador de milhares 2 2 10 2 2" xfId="56158" xr:uid="{E6CEF662-A05A-47C5-A9CD-5E3649F5B994}"/>
    <cellStyle name="Separador de milhares 2 2 10 3" xfId="55439" xr:uid="{4E1A4B62-A1D3-44EE-8C38-A3B0D46A1CCF}"/>
    <cellStyle name="Separador de milhares 2 2 11" xfId="53283" xr:uid="{2EFFDFA6-642B-4741-B1C2-BCD4E102D1F1}"/>
    <cellStyle name="Separador de milhares 2 2 11 2" xfId="55672" xr:uid="{C0E85963-904D-4507-9EDC-A057B130503F}"/>
    <cellStyle name="Separador de milhares 2 2 12" xfId="53995" xr:uid="{C819671A-19F3-4C80-90A3-167FB1086EE7}"/>
    <cellStyle name="Separador de milhares 2 2 12 2" xfId="56389" xr:uid="{E2CB8C5B-8AF2-49DA-9601-5293F21A3206}"/>
    <cellStyle name="Separador de milhares 2 2 13" xfId="54258" xr:uid="{52BC09B6-5512-4A61-9602-D5D299EB0080}"/>
    <cellStyle name="Separador de milhares 2 2 13 2" xfId="56652" xr:uid="{989C8D85-BA19-4960-BC83-709824664277}"/>
    <cellStyle name="Separador de milhares 2 2 14" xfId="54489" xr:uid="{9FA84F19-2CA0-4739-BC7E-468308AD9915}"/>
    <cellStyle name="Separador de milhares 2 2 14 2" xfId="56883" xr:uid="{A04AF959-35B7-482C-9AD3-704500A11B9E}"/>
    <cellStyle name="Separador de milhares 2 2 15" xfId="52566" xr:uid="{9A5CE498-05C9-46D5-A8DA-CB738FB90316}"/>
    <cellStyle name="Separador de milhares 2 2 15 2" xfId="54953" xr:uid="{486F4B26-B289-4292-96A5-D73758D05C4F}"/>
    <cellStyle name="Separador de milhares 2 2 16" xfId="54720" xr:uid="{B43CD725-F90A-498B-9537-63A71B3155BB}"/>
    <cellStyle name="Separador de milhares 2 2 17" xfId="57130" xr:uid="{53A0C7B8-A3D3-4358-9F0A-9A70B8FA314F}"/>
    <cellStyle name="Separador de milhares 2 2 17 2" xfId="57299" xr:uid="{093126A4-E766-4702-92CB-4AE1B71B1FC1}"/>
    <cellStyle name="Separador de milhares 2 2 2" xfId="142" xr:uid="{00000000-0005-0000-0000-000079000000}"/>
    <cellStyle name="Separador de milhares 2 2 2 10" xfId="54262" xr:uid="{0116EA39-85B8-4702-BC3D-1352C49BBDAD}"/>
    <cellStyle name="Separador de milhares 2 2 2 10 2" xfId="56656" xr:uid="{122DC04E-7B4D-4EBB-B856-DF74AF0BA673}"/>
    <cellStyle name="Separador de milhares 2 2 2 11" xfId="54493" xr:uid="{A92BE4D5-AA47-43E1-9B5E-B7219A88160D}"/>
    <cellStyle name="Separador de milhares 2 2 2 11 2" xfId="56887" xr:uid="{ED8211BC-1B78-40D1-957B-91E46A5D9A93}"/>
    <cellStyle name="Separador de milhares 2 2 2 12" xfId="52578" xr:uid="{96C94895-14F5-46BD-9B01-1E65CFEE50ED}"/>
    <cellStyle name="Separador de milhares 2 2 2 12 2" xfId="54966" xr:uid="{916039A3-D49D-4B22-AC8A-EE758273946C}"/>
    <cellStyle name="Separador de milhares 2 2 2 13" xfId="54724" xr:uid="{98CC7EE7-B3DE-4490-A28B-403243376F0E}"/>
    <cellStyle name="Separador de milhares 2 2 2 14" xfId="57143" xr:uid="{4DF3A013-860E-4E8B-B44F-F6C3E0A1656D}"/>
    <cellStyle name="Separador de milhares 2 2 2 14 2" xfId="57312" xr:uid="{80C338F8-D363-441A-AA67-52877F031E48}"/>
    <cellStyle name="Separador de milhares 2 2 2 2" xfId="165" xr:uid="{00000000-0005-0000-0000-00007A000000}"/>
    <cellStyle name="Separador de milhares 2 2 2 2 10" xfId="54521" xr:uid="{ED345AEB-63D6-44A2-AB2C-5DB3AB8ABB2C}"/>
    <cellStyle name="Separador de milhares 2 2 2 2 10 2" xfId="56915" xr:uid="{1ACEA725-2016-441C-975E-F939847C3C31}"/>
    <cellStyle name="Separador de milhares 2 2 2 2 11" xfId="52621" xr:uid="{E4550F45-71F2-43CD-9041-1A25B8827BB5}"/>
    <cellStyle name="Separador de milhares 2 2 2 2 11 2" xfId="55009" xr:uid="{FC3FB0CA-D970-4CCC-9AAC-AC805102B13F}"/>
    <cellStyle name="Separador de milhares 2 2 2 2 12" xfId="54752" xr:uid="{561CEF4E-A22E-4B57-8927-2D8D844BF521}"/>
    <cellStyle name="Separador de milhares 2 2 2 2 13" xfId="57165" xr:uid="{57564461-81F8-46E2-892F-ECA3B7375DF2}"/>
    <cellStyle name="Separador de milhares 2 2 2 2 13 2" xfId="57334" xr:uid="{9BA7330B-8922-4968-BE39-EB14AE62B149}"/>
    <cellStyle name="Separador de milhares 2 2 2 2 2" xfId="229" xr:uid="{00000000-0005-0000-0000-00007A000000}"/>
    <cellStyle name="Separador de milhares 2 2 2 2 2 10" xfId="52648" xr:uid="{17C3543E-E6C2-4AD5-BE13-A5CFC90A011C}"/>
    <cellStyle name="Separador de milhares 2 2 2 2 2 10 2" xfId="55036" xr:uid="{2C970763-D90F-4D20-9B77-E021B6420FC9}"/>
    <cellStyle name="Separador de milhares 2 2 2 2 2 11" xfId="54779" xr:uid="{62451AA5-2F76-44FA-9A65-AFB8B4467F7D}"/>
    <cellStyle name="Separador de milhares 2 2 2 2 2 12" xfId="57220" xr:uid="{EFE63506-3F86-4900-AB96-12CEF77F3CF5}"/>
    <cellStyle name="Separador de milhares 2 2 2 2 2 12 2" xfId="57389" xr:uid="{5578E121-603E-436A-BB2C-D9F7D0A0EEE8}"/>
    <cellStyle name="Separador de milhares 2 2 2 2 2 2" xfId="283" xr:uid="{00000000-0005-0000-0000-00007A000000}"/>
    <cellStyle name="Separador de milhares 2 2 2 2 2 2 10" xfId="57274" xr:uid="{73B85D38-3CE7-4CCD-A99F-79057201557E}"/>
    <cellStyle name="Separador de milhares 2 2 2 2 2 2 10 2" xfId="57443" xr:uid="{9A58C994-877A-4DCF-9629-99843D43D72D}"/>
    <cellStyle name="Separador de milhares 2 2 2 2 2 2 2" xfId="52952" xr:uid="{B80BF371-5E11-4AF5-A792-54553F0BBE38}"/>
    <cellStyle name="Separador de milhares 2 2 2 2 2 2 2 2" xfId="53666" xr:uid="{EAF50FC9-C4F2-44FC-BC36-21A7F234575F}"/>
    <cellStyle name="Separador de milhares 2 2 2 2 2 2 2 2 2" xfId="56060" xr:uid="{B0475376-41F6-42C7-939E-2B39FB3A3305}"/>
    <cellStyle name="Separador de milhares 2 2 2 2 2 2 2 3" xfId="55341" xr:uid="{6FEC4559-3F03-4C7F-A449-98E0AC7D9121}"/>
    <cellStyle name="Separador de milhares 2 2 2 2 2 2 3" xfId="53183" xr:uid="{18D14999-1617-4857-81B4-19CF33A5058F}"/>
    <cellStyle name="Separador de milhares 2 2 2 2 2 2 3 2" xfId="53897" xr:uid="{86BC168A-A562-448B-AB4D-614EFFB5B8B1}"/>
    <cellStyle name="Separador de milhares 2 2 2 2 2 2 3 2 2" xfId="56291" xr:uid="{D0408A71-4306-4CDA-BA3D-9B213228FDFB}"/>
    <cellStyle name="Separador de milhares 2 2 2 2 2 2 3 3" xfId="55572" xr:uid="{B698885B-4DA2-4B80-87E2-41494CB4201A}"/>
    <cellStyle name="Separador de milhares 2 2 2 2 2 2 4" xfId="53435" xr:uid="{C48F9E83-D2A7-486F-B1D6-28013724E2D6}"/>
    <cellStyle name="Separador de milhares 2 2 2 2 2 2 4 2" xfId="55829" xr:uid="{F9AAF13F-0321-4AB5-A1CD-07A60E10D820}"/>
    <cellStyle name="Separador de milhares 2 2 2 2 2 2 5" xfId="54128" xr:uid="{E3EDECE8-2123-4F24-96A8-8C0869355BF0}"/>
    <cellStyle name="Separador de milhares 2 2 2 2 2 2 5 2" xfId="56522" xr:uid="{C9AAA995-67E8-4555-88B5-E6BA222FFD33}"/>
    <cellStyle name="Separador de milhares 2 2 2 2 2 2 6" xfId="54391" xr:uid="{B98FDE4A-097B-4408-A027-9A1976CCAC54}"/>
    <cellStyle name="Separador de milhares 2 2 2 2 2 2 6 2" xfId="56785" xr:uid="{846159C3-CDBD-444A-8872-A8C11EA54A20}"/>
    <cellStyle name="Separador de milhares 2 2 2 2 2 2 7" xfId="54622" xr:uid="{0A1DB0B2-7551-4BC9-80C5-539421083A69}"/>
    <cellStyle name="Separador de milhares 2 2 2 2 2 2 7 2" xfId="57016" xr:uid="{B14C182E-75E5-4655-A358-A3BE2509DBD7}"/>
    <cellStyle name="Separador de milhares 2 2 2 2 2 2 8" xfId="52722" xr:uid="{C7C7CCFF-27D3-4A6E-86CB-B21D29EE52DC}"/>
    <cellStyle name="Separador de milhares 2 2 2 2 2 2 8 2" xfId="55110" xr:uid="{58E6A399-8521-4E32-8F3B-1B30DC5C20B8}"/>
    <cellStyle name="Separador de milhares 2 2 2 2 2 2 9" xfId="54853" xr:uid="{B02FB0B2-1080-492E-9086-09F45A10D4CE}"/>
    <cellStyle name="Separador de milhares 2 2 2 2 2 3" xfId="52543" xr:uid="{D03362B3-C386-4B7C-8DB6-F11D8B629330}"/>
    <cellStyle name="Separador de milhares 2 2 2 2 2 3 2" xfId="53030" xr:uid="{67332DAA-EB4B-4647-841C-C1D46BFA3BD5}"/>
    <cellStyle name="Separador de milhares 2 2 2 2 2 3 2 2" xfId="53744" xr:uid="{BB889D14-ACA3-41BA-B149-1F1DD2E4475D}"/>
    <cellStyle name="Separador de milhares 2 2 2 2 2 3 2 2 2" xfId="56138" xr:uid="{475CD126-6D6A-4DF4-A4A0-6C4BBE71BADF}"/>
    <cellStyle name="Separador de milhares 2 2 2 2 2 3 2 3" xfId="55419" xr:uid="{9AF9C20B-84A9-4090-AA48-E96CDA5629AB}"/>
    <cellStyle name="Separador de milhares 2 2 2 2 2 3 3" xfId="53261" xr:uid="{6C1B2014-66E5-4E70-ACE1-98153CE78808}"/>
    <cellStyle name="Separador de milhares 2 2 2 2 2 3 3 2" xfId="53975" xr:uid="{D7F90AA4-B192-4613-B1BD-1729FE0165C5}"/>
    <cellStyle name="Separador de milhares 2 2 2 2 2 3 3 2 2" xfId="56369" xr:uid="{405DF2A5-FF60-4262-A5DE-45864E9BA0EE}"/>
    <cellStyle name="Separador de milhares 2 2 2 2 2 3 3 3" xfId="55650" xr:uid="{E3B998D8-D5F7-485D-B446-861B81C462D1}"/>
    <cellStyle name="Separador de milhares 2 2 2 2 2 3 4" xfId="53513" xr:uid="{D12C7A0A-E6B9-4C13-B14C-5E3DC8FA51A4}"/>
    <cellStyle name="Separador de milhares 2 2 2 2 2 3 4 2" xfId="55907" xr:uid="{A4C7D4B3-D4C6-4923-9ECD-4B3301F7F5B7}"/>
    <cellStyle name="Separador de milhares 2 2 2 2 2 3 5" xfId="54206" xr:uid="{ED278CBD-D3CD-479A-8975-60A4CB1BCB29}"/>
    <cellStyle name="Separador de milhares 2 2 2 2 2 3 5 2" xfId="56600" xr:uid="{40626D80-F9FA-4ABD-8760-646DD9ECBE53}"/>
    <cellStyle name="Separador de milhares 2 2 2 2 2 3 6" xfId="54469" xr:uid="{38EDF2E0-243C-438A-AA17-E99AB6E655F2}"/>
    <cellStyle name="Separador de milhares 2 2 2 2 2 3 6 2" xfId="56863" xr:uid="{CCED704A-0808-43ED-A68D-768FBBC7A312}"/>
    <cellStyle name="Separador de milhares 2 2 2 2 2 3 7" xfId="54700" xr:uid="{1F5072F7-3DE5-403A-838B-500AD4C80FBE}"/>
    <cellStyle name="Separador de milhares 2 2 2 2 2 3 7 2" xfId="57094" xr:uid="{D5953E8B-929C-4033-9330-8DE3F55FE35E}"/>
    <cellStyle name="Separador de milhares 2 2 2 2 2 3 8" xfId="52800" xr:uid="{A401DA75-D7BC-4D36-A82B-531646E02C1B}"/>
    <cellStyle name="Separador de milhares 2 2 2 2 2 3 8 2" xfId="55188" xr:uid="{B19E6CF4-76A9-45AD-9C0A-52508C0F4942}"/>
    <cellStyle name="Separador de milhares 2 2 2 2 2 3 9" xfId="54931" xr:uid="{4C5BA6FA-2AE8-4A0D-A638-DF03075AA8A6}"/>
    <cellStyle name="Separador de milhares 2 2 2 2 2 4" xfId="52879" xr:uid="{1A590CE0-1518-4762-BD6E-5E8531834627}"/>
    <cellStyle name="Separador de milhares 2 2 2 2 2 4 2" xfId="53592" xr:uid="{D30A4AEB-A432-44B1-8EC3-EBEB8D330225}"/>
    <cellStyle name="Separador de milhares 2 2 2 2 2 4 2 2" xfId="55986" xr:uid="{C4508466-2C2A-49AA-9447-81E16C42F097}"/>
    <cellStyle name="Separador de milhares 2 2 2 2 2 4 3" xfId="55267" xr:uid="{FE7AABB8-4159-4754-B0FA-EB5F5457637C}"/>
    <cellStyle name="Separador de milhares 2 2 2 2 2 5" xfId="53109" xr:uid="{B8C10D5A-981F-439B-8E08-DD51C1E8A05D}"/>
    <cellStyle name="Separador de milhares 2 2 2 2 2 5 2" xfId="53823" xr:uid="{B8BFCF9E-885E-4E25-8F80-2FAFB45F4170}"/>
    <cellStyle name="Separador de milhares 2 2 2 2 2 5 2 2" xfId="56217" xr:uid="{838DA18B-6AF4-4E72-8928-65862326F4CB}"/>
    <cellStyle name="Separador de milhares 2 2 2 2 2 5 3" xfId="55498" xr:uid="{35F2EBBC-3236-4EB1-8DA5-F0477234B108}"/>
    <cellStyle name="Separador de milhares 2 2 2 2 2 6" xfId="53361" xr:uid="{9DB66031-3EE5-4ABE-B506-D82FB165BC4E}"/>
    <cellStyle name="Separador de milhares 2 2 2 2 2 6 2" xfId="55755" xr:uid="{CCD5A145-B950-4C2E-8AD4-86B002FFC483}"/>
    <cellStyle name="Separador de milhares 2 2 2 2 2 7" xfId="54054" xr:uid="{388B10B2-68D7-4BCC-810D-275F7DC74E57}"/>
    <cellStyle name="Separador de milhares 2 2 2 2 2 7 2" xfId="56448" xr:uid="{A04B6365-2916-441F-848A-D5FD74ABBC19}"/>
    <cellStyle name="Separador de milhares 2 2 2 2 2 8" xfId="54317" xr:uid="{F241E50B-BAE3-4878-8BEE-1211A8661609}"/>
    <cellStyle name="Separador de milhares 2 2 2 2 2 8 2" xfId="56711" xr:uid="{D967EB6B-2095-4A04-A141-26E22DE258FA}"/>
    <cellStyle name="Separador de milhares 2 2 2 2 2 9" xfId="54548" xr:uid="{16FFA835-BD78-4EDE-9300-FA4E8217DFF1}"/>
    <cellStyle name="Separador de milhares 2 2 2 2 2 9 2" xfId="56942" xr:uid="{156F8083-FECE-45DB-BDB2-F92134A3DD25}"/>
    <cellStyle name="Separador de milhares 2 2 2 2 3" xfId="202" xr:uid="{00000000-0005-0000-0000-00007A000000}"/>
    <cellStyle name="Separador de milhares 2 2 2 2 3 10" xfId="57193" xr:uid="{675B424C-CB19-4678-98B4-A25A5A08ECEF}"/>
    <cellStyle name="Separador de milhares 2 2 2 2 3 10 2" xfId="57362" xr:uid="{D26B7B1C-2090-44A3-A0C1-A39EE35E04DB}"/>
    <cellStyle name="Separador de milhares 2 2 2 2 3 2" xfId="52925" xr:uid="{822E0F32-6037-45EA-B968-05509F78B7D4}"/>
    <cellStyle name="Separador de milhares 2 2 2 2 3 2 2" xfId="53639" xr:uid="{9ED228CE-CC2E-42DB-BFF4-6F1701345894}"/>
    <cellStyle name="Separador de milhares 2 2 2 2 3 2 2 2" xfId="56033" xr:uid="{679C68E3-0E23-4898-978B-2A3A003A2F34}"/>
    <cellStyle name="Separador de milhares 2 2 2 2 3 2 3" xfId="55314" xr:uid="{5064D7B4-EB32-4232-B05B-AA360122BDF9}"/>
    <cellStyle name="Separador de milhares 2 2 2 2 3 3" xfId="53156" xr:uid="{E9B46265-D263-4869-862C-7D645BFBC78B}"/>
    <cellStyle name="Separador de milhares 2 2 2 2 3 3 2" xfId="53870" xr:uid="{B448306F-8865-4D29-B014-56C2721BC490}"/>
    <cellStyle name="Separador de milhares 2 2 2 2 3 3 2 2" xfId="56264" xr:uid="{7AE35279-8AE2-4708-8A12-49C669A4024A}"/>
    <cellStyle name="Separador de milhares 2 2 2 2 3 3 3" xfId="55545" xr:uid="{AF0BBD4D-8B51-473D-999E-8F1209B55C1A}"/>
    <cellStyle name="Separador de milhares 2 2 2 2 3 4" xfId="53408" xr:uid="{0CE46B48-882F-4CA6-9AB9-8C2272EBA0B5}"/>
    <cellStyle name="Separador de milhares 2 2 2 2 3 4 2" xfId="55802" xr:uid="{E3C7C009-9875-41D5-93AC-40E4A41D234B}"/>
    <cellStyle name="Separador de milhares 2 2 2 2 3 5" xfId="54101" xr:uid="{8A9EA8D3-4844-45C9-B5B2-D6FD37E13C92}"/>
    <cellStyle name="Separador de milhares 2 2 2 2 3 5 2" xfId="56495" xr:uid="{699A0926-ED43-45B5-BC2E-B2273668EACB}"/>
    <cellStyle name="Separador de milhares 2 2 2 2 3 6" xfId="54364" xr:uid="{163BCCD1-CED6-428B-A267-8FD4911AA78D}"/>
    <cellStyle name="Separador de milhares 2 2 2 2 3 6 2" xfId="56758" xr:uid="{7E86D44D-BE0C-46C2-ADC2-065EDCCDED4A}"/>
    <cellStyle name="Separador de milhares 2 2 2 2 3 7" xfId="54595" xr:uid="{26CB75C5-180A-48C1-B436-90D5127ABD52}"/>
    <cellStyle name="Separador de milhares 2 2 2 2 3 7 2" xfId="56989" xr:uid="{11588F90-F6EF-4D0E-AD29-7DEC7D89C52E}"/>
    <cellStyle name="Separador de milhares 2 2 2 2 3 8" xfId="52695" xr:uid="{E193A8E3-C5FB-4EF7-A41D-05F8832AA986}"/>
    <cellStyle name="Separador de milhares 2 2 2 2 3 8 2" xfId="55083" xr:uid="{7423336D-22C8-44B0-8BF4-0F3AD41A58CC}"/>
    <cellStyle name="Separador de milhares 2 2 2 2 3 9" xfId="54826" xr:uid="{7745CC32-7118-4B6F-957F-ED36222B2669}"/>
    <cellStyle name="Separador de milhares 2 2 2 2 4" xfId="256" xr:uid="{00000000-0005-0000-0000-00007A000000}"/>
    <cellStyle name="Separador de milhares 2 2 2 2 4 10" xfId="57247" xr:uid="{F5D5E505-79B6-4845-90A8-CE3B46602E71}"/>
    <cellStyle name="Separador de milhares 2 2 2 2 4 10 2" xfId="57416" xr:uid="{9C03C996-8864-4F2F-91F4-83C42C03B831}"/>
    <cellStyle name="Separador de milhares 2 2 2 2 4 2" xfId="53003" xr:uid="{3596207F-B988-4B8C-BD1A-755DFE370110}"/>
    <cellStyle name="Separador de milhares 2 2 2 2 4 2 2" xfId="53717" xr:uid="{052A7A48-74B1-40E8-BACD-DE1B059E42BA}"/>
    <cellStyle name="Separador de milhares 2 2 2 2 4 2 2 2" xfId="56111" xr:uid="{AF250DDE-9E86-4E5A-BEE9-98D80690F41A}"/>
    <cellStyle name="Separador de milhares 2 2 2 2 4 2 3" xfId="55392" xr:uid="{5B291FF1-7B3D-47B7-BAEE-B62FE0073D11}"/>
    <cellStyle name="Separador de milhares 2 2 2 2 4 3" xfId="53234" xr:uid="{6DECD84C-B91E-4F86-8B8A-471801E094BA}"/>
    <cellStyle name="Separador de milhares 2 2 2 2 4 3 2" xfId="53948" xr:uid="{2E4FCE07-B553-4967-8731-7AC2F12F1832}"/>
    <cellStyle name="Separador de milhares 2 2 2 2 4 3 2 2" xfId="56342" xr:uid="{38FC86FE-B18B-49AF-B759-5276231138DE}"/>
    <cellStyle name="Separador de milhares 2 2 2 2 4 3 3" xfId="55623" xr:uid="{62B98DD5-D3FA-4C7E-BCF7-F9FE0509121C}"/>
    <cellStyle name="Separador de milhares 2 2 2 2 4 4" xfId="53486" xr:uid="{B1D37ABA-AE3D-487F-8842-D837731A1FFF}"/>
    <cellStyle name="Separador de milhares 2 2 2 2 4 4 2" xfId="55880" xr:uid="{7991F5E8-DF77-4C6D-B8A9-FC5610001714}"/>
    <cellStyle name="Separador de milhares 2 2 2 2 4 5" xfId="54179" xr:uid="{F026B123-EE48-47DB-8210-E9BE446D6793}"/>
    <cellStyle name="Separador de milhares 2 2 2 2 4 5 2" xfId="56573" xr:uid="{0A2F9584-49BA-4037-BB50-969F0A3F02A1}"/>
    <cellStyle name="Separador de milhares 2 2 2 2 4 6" xfId="54442" xr:uid="{DD62C43A-53FB-404E-89A7-C919B4459967}"/>
    <cellStyle name="Separador de milhares 2 2 2 2 4 6 2" xfId="56836" xr:uid="{C021A593-25DA-4FBC-A887-7CBD4E8FB0D6}"/>
    <cellStyle name="Separador de milhares 2 2 2 2 4 7" xfId="54673" xr:uid="{4C0406A3-1F3C-4395-BE25-A7A77476ABDE}"/>
    <cellStyle name="Separador de milhares 2 2 2 2 4 7 2" xfId="57067" xr:uid="{723A93AA-F06A-4546-8DA0-42884D6F8DDE}"/>
    <cellStyle name="Separador de milhares 2 2 2 2 4 8" xfId="52773" xr:uid="{9E366E1A-ED7F-4FD2-99CA-7860ADEEEA6C}"/>
    <cellStyle name="Separador de milhares 2 2 2 2 4 8 2" xfId="55161" xr:uid="{5CE74413-4F99-456C-9D35-8C7E47BF6BAD}"/>
    <cellStyle name="Separador de milhares 2 2 2 2 4 9" xfId="54904" xr:uid="{1E32993F-27BD-4C96-A88F-3D78B038BADD}"/>
    <cellStyle name="Separador de milhares 2 2 2 2 5" xfId="52852" xr:uid="{9766AFE7-38CE-4556-AFDD-E90D315863CE}"/>
    <cellStyle name="Separador de milhares 2 2 2 2 5 2" xfId="53565" xr:uid="{F6CA8AE8-DD97-44FF-B059-96150DB297F5}"/>
    <cellStyle name="Separador de milhares 2 2 2 2 5 2 2" xfId="55959" xr:uid="{36237511-B1A5-4F8D-B0C6-20BD7A5A4C5A}"/>
    <cellStyle name="Separador de milhares 2 2 2 2 5 3" xfId="55240" xr:uid="{7298D0B6-9748-4191-8507-4145B3EC1E2F}"/>
    <cellStyle name="Separador de milhares 2 2 2 2 6" xfId="53082" xr:uid="{EFDEC4A9-3CF4-48BC-A84E-1F7E112806AF}"/>
    <cellStyle name="Separador de milhares 2 2 2 2 6 2" xfId="53796" xr:uid="{94110B5C-8259-4014-ABD4-6AD071B2AD49}"/>
    <cellStyle name="Separador de milhares 2 2 2 2 6 2 2" xfId="56190" xr:uid="{AEF53530-2101-46EA-90A2-935002939398}"/>
    <cellStyle name="Separador de milhares 2 2 2 2 6 3" xfId="55471" xr:uid="{AB6E9715-F2DC-4ADE-B02E-A5757D4D275B}"/>
    <cellStyle name="Separador de milhares 2 2 2 2 7" xfId="53334" xr:uid="{5FA4C6CB-799D-4030-9D37-34DEDDBE08B4}"/>
    <cellStyle name="Separador de milhares 2 2 2 2 7 2" xfId="55728" xr:uid="{1AB41838-4D77-478C-AEB5-3F4FD7EF34E5}"/>
    <cellStyle name="Separador de milhares 2 2 2 2 8" xfId="54027" xr:uid="{C72AEB14-6B3A-4A48-B00F-A4365246C2A0}"/>
    <cellStyle name="Separador de milhares 2 2 2 2 8 2" xfId="56421" xr:uid="{4F58087F-C1FF-46B5-AEB7-FBBC7E0872F6}"/>
    <cellStyle name="Separador de milhares 2 2 2 2 9" xfId="54290" xr:uid="{28301C9A-C93B-40AA-A18B-8DB0F82A2982}"/>
    <cellStyle name="Separador de milhares 2 2 2 2 9 2" xfId="56684" xr:uid="{695632B1-AC50-4DFE-90E4-61EB1F325759}"/>
    <cellStyle name="Separador de milhares 2 2 2 3" xfId="212" xr:uid="{00000000-0005-0000-0000-000079000000}"/>
    <cellStyle name="Separador de milhares 2 2 2 3 10" xfId="52631" xr:uid="{DB8C5CDB-7ABC-4DCA-9809-22570FC802BA}"/>
    <cellStyle name="Separador de milhares 2 2 2 3 10 2" xfId="55019" xr:uid="{C89DED48-42F0-4243-9AD0-338A2876C575}"/>
    <cellStyle name="Separador de milhares 2 2 2 3 11" xfId="54762" xr:uid="{086C969A-95D2-4ADD-9DA7-11AE76481FF5}"/>
    <cellStyle name="Separador de milhares 2 2 2 3 12" xfId="57203" xr:uid="{0C159DC1-5DE0-4724-9411-F4284E2C7578}"/>
    <cellStyle name="Separador de milhares 2 2 2 3 12 2" xfId="57372" xr:uid="{BC91137E-BFA8-493E-BB5C-64DA3940B121}"/>
    <cellStyle name="Separador de milhares 2 2 2 3 2" xfId="266" xr:uid="{00000000-0005-0000-0000-000079000000}"/>
    <cellStyle name="Separador de milhares 2 2 2 3 2 10" xfId="57257" xr:uid="{687D89D4-338F-47DE-8DD8-78C27DB31115}"/>
    <cellStyle name="Separador de milhares 2 2 2 3 2 10 2" xfId="57426" xr:uid="{DC7C40C2-1761-4444-AFB0-D50F0299BE73}"/>
    <cellStyle name="Separador de milhares 2 2 2 3 2 2" xfId="52935" xr:uid="{12C37149-5D9F-406D-9DA4-A482CE0BEC82}"/>
    <cellStyle name="Separador de milhares 2 2 2 3 2 2 2" xfId="53649" xr:uid="{C9B3C92F-5B51-4972-86D5-A8F5706D22F1}"/>
    <cellStyle name="Separador de milhares 2 2 2 3 2 2 2 2" xfId="56043" xr:uid="{8EBED393-BD8D-4B43-B7FA-CEA7576C9C77}"/>
    <cellStyle name="Separador de milhares 2 2 2 3 2 2 3" xfId="55324" xr:uid="{0EE3B6AD-0502-4595-954E-A7AE37BA561A}"/>
    <cellStyle name="Separador de milhares 2 2 2 3 2 3" xfId="53166" xr:uid="{3FC9DE48-1EDF-49C5-9C60-B4328A6EDEEF}"/>
    <cellStyle name="Separador de milhares 2 2 2 3 2 3 2" xfId="53880" xr:uid="{E8C8D3E0-8F4B-4DA0-994C-C43BACA4835A}"/>
    <cellStyle name="Separador de milhares 2 2 2 3 2 3 2 2" xfId="56274" xr:uid="{8CA35B10-F86E-4FD6-96B0-AA11B137C433}"/>
    <cellStyle name="Separador de milhares 2 2 2 3 2 3 3" xfId="55555" xr:uid="{13CC399B-D7F2-4CAA-8E2C-F2DBDE5AD642}"/>
    <cellStyle name="Separador de milhares 2 2 2 3 2 4" xfId="53418" xr:uid="{DEE3AFE6-60C4-46B1-ABE9-47C16E838494}"/>
    <cellStyle name="Separador de milhares 2 2 2 3 2 4 2" xfId="55812" xr:uid="{EE08AB45-B49C-4E16-B836-A4825BFB66FC}"/>
    <cellStyle name="Separador de milhares 2 2 2 3 2 5" xfId="54111" xr:uid="{F272B66B-EACD-48FF-A3CD-B8FB5CFF445D}"/>
    <cellStyle name="Separador de milhares 2 2 2 3 2 5 2" xfId="56505" xr:uid="{FF5C6765-425C-4DD2-964C-4FBD396BDA51}"/>
    <cellStyle name="Separador de milhares 2 2 2 3 2 6" xfId="54374" xr:uid="{6C446B1F-8538-49B0-B3E0-699EA1E1FE42}"/>
    <cellStyle name="Separador de milhares 2 2 2 3 2 6 2" xfId="56768" xr:uid="{FFB0B995-91F0-44BA-B264-16B7A12920E6}"/>
    <cellStyle name="Separador de milhares 2 2 2 3 2 7" xfId="54605" xr:uid="{D3E87EFA-D632-406E-9DBC-0577AB589D3B}"/>
    <cellStyle name="Separador de milhares 2 2 2 3 2 7 2" xfId="56999" xr:uid="{4369759E-6601-4BF5-998F-855E1181A1AE}"/>
    <cellStyle name="Separador de milhares 2 2 2 3 2 8" xfId="52705" xr:uid="{1FBDA667-533B-459F-B2F6-3DC5A7F81F41}"/>
    <cellStyle name="Separador de milhares 2 2 2 3 2 8 2" xfId="55093" xr:uid="{20B730C6-5276-4595-AADF-24015AEC9911}"/>
    <cellStyle name="Separador de milhares 2 2 2 3 2 9" xfId="54836" xr:uid="{FD282542-17EF-43C0-9ACC-74FE185C6826}"/>
    <cellStyle name="Separador de milhares 2 2 2 3 3" xfId="52526" xr:uid="{3F90C902-EFE6-41FD-867A-31B36F7CFFCC}"/>
    <cellStyle name="Separador de milhares 2 2 2 3 3 2" xfId="53013" xr:uid="{CDB016B4-B02B-4D38-AEF1-F979526B687B}"/>
    <cellStyle name="Separador de milhares 2 2 2 3 3 2 2" xfId="53727" xr:uid="{8D0F7EA3-BB11-4CF2-B86D-C8C880933A0C}"/>
    <cellStyle name="Separador de milhares 2 2 2 3 3 2 2 2" xfId="56121" xr:uid="{9069968D-C0B1-47CD-B794-A8A1D7E930FD}"/>
    <cellStyle name="Separador de milhares 2 2 2 3 3 2 3" xfId="55402" xr:uid="{FF216977-4FC5-4ACB-827E-B1CC4C8CCE8B}"/>
    <cellStyle name="Separador de milhares 2 2 2 3 3 3" xfId="53244" xr:uid="{775A980E-4145-436C-8363-3F5FE43B32BD}"/>
    <cellStyle name="Separador de milhares 2 2 2 3 3 3 2" xfId="53958" xr:uid="{8684F482-FE66-4DA8-889C-031FCB72F6FA}"/>
    <cellStyle name="Separador de milhares 2 2 2 3 3 3 2 2" xfId="56352" xr:uid="{299821F4-DCA2-4BE7-A628-10DA0C167D1B}"/>
    <cellStyle name="Separador de milhares 2 2 2 3 3 3 3" xfId="55633" xr:uid="{7C9DB8FA-7A5C-4FE0-AFCF-EBD207839AB9}"/>
    <cellStyle name="Separador de milhares 2 2 2 3 3 4" xfId="53496" xr:uid="{F306D690-2605-4BE0-A63D-D0D91A00C914}"/>
    <cellStyle name="Separador de milhares 2 2 2 3 3 4 2" xfId="55890" xr:uid="{7E650468-8C63-4F2C-BC40-EB7F60055682}"/>
    <cellStyle name="Separador de milhares 2 2 2 3 3 5" xfId="54189" xr:uid="{DF85C630-1438-4170-A37E-C11150370AE0}"/>
    <cellStyle name="Separador de milhares 2 2 2 3 3 5 2" xfId="56583" xr:uid="{545F0DF7-CEFE-4CB6-AFC1-87CD5E346915}"/>
    <cellStyle name="Separador de milhares 2 2 2 3 3 6" xfId="54452" xr:uid="{0C6D24A7-2FF7-45CC-9DFF-6EAF922ED1FC}"/>
    <cellStyle name="Separador de milhares 2 2 2 3 3 6 2" xfId="56846" xr:uid="{9EB3F404-00F8-4ADA-BC71-3F9CAC8FB0C8}"/>
    <cellStyle name="Separador de milhares 2 2 2 3 3 7" xfId="54683" xr:uid="{295DB3C0-EBF3-4978-BEFE-E5B302951A36}"/>
    <cellStyle name="Separador de milhares 2 2 2 3 3 7 2" xfId="57077" xr:uid="{A4EDDAE9-EA19-4775-BEE6-E8F476A8CECA}"/>
    <cellStyle name="Separador de milhares 2 2 2 3 3 8" xfId="52783" xr:uid="{F24E3049-D730-4662-9E1A-070B21C99247}"/>
    <cellStyle name="Separador de milhares 2 2 2 3 3 8 2" xfId="55171" xr:uid="{FAFAE88F-DD71-49F1-BB6E-F0C33660D539}"/>
    <cellStyle name="Separador de milhares 2 2 2 3 3 9" xfId="54914" xr:uid="{87B47D8B-90C4-4568-AAE3-95CFB6829B85}"/>
    <cellStyle name="Separador de milhares 2 2 2 3 4" xfId="52862" xr:uid="{D72AACA5-73EE-475A-88DA-5C7A285AFF94}"/>
    <cellStyle name="Separador de milhares 2 2 2 3 4 2" xfId="53575" xr:uid="{BE40FACB-3E8E-4985-BF8B-38250CE704B3}"/>
    <cellStyle name="Separador de milhares 2 2 2 3 4 2 2" xfId="55969" xr:uid="{AF90F5BC-110E-4AF2-B383-CDCBD1E337DD}"/>
    <cellStyle name="Separador de milhares 2 2 2 3 4 3" xfId="55250" xr:uid="{8671B392-4A63-4EDA-B502-6DDFE3032571}"/>
    <cellStyle name="Separador de milhares 2 2 2 3 5" xfId="53092" xr:uid="{8512608A-0F89-4160-BD43-79C8D3BAB5E6}"/>
    <cellStyle name="Separador de milhares 2 2 2 3 5 2" xfId="53806" xr:uid="{ED5BCC49-25C1-4876-877B-75C5FF5BEAED}"/>
    <cellStyle name="Separador de milhares 2 2 2 3 5 2 2" xfId="56200" xr:uid="{B11CDA51-2D7D-443B-A5A8-34F08F95B44A}"/>
    <cellStyle name="Separador de milhares 2 2 2 3 5 3" xfId="55481" xr:uid="{4AA6EFC8-06C8-4FB0-8CE4-8CAE9EBDF6F3}"/>
    <cellStyle name="Separador de milhares 2 2 2 3 6" xfId="53344" xr:uid="{7A4B47D7-9E02-471F-A52C-A4D5316AEB17}"/>
    <cellStyle name="Separador de milhares 2 2 2 3 6 2" xfId="55738" xr:uid="{DDE2A86A-7669-437B-A834-10DC42976AEB}"/>
    <cellStyle name="Separador de milhares 2 2 2 3 7" xfId="54037" xr:uid="{733A45FF-F160-4694-ADE9-EF352BAC9A72}"/>
    <cellStyle name="Separador de milhares 2 2 2 3 7 2" xfId="56431" xr:uid="{45E56B8E-23E1-4343-AB7D-7E7CE6B30B95}"/>
    <cellStyle name="Separador de milhares 2 2 2 3 8" xfId="54300" xr:uid="{89967F36-749D-4079-B6CA-241416A7C3E9}"/>
    <cellStyle name="Separador de milhares 2 2 2 3 8 2" xfId="56694" xr:uid="{D009B3F6-9822-482B-B6CD-3312D3FD1D81}"/>
    <cellStyle name="Separador de milhares 2 2 2 3 9" xfId="54531" xr:uid="{87B443D5-2907-40B9-86CC-48961D1511C0}"/>
    <cellStyle name="Separador de milhares 2 2 2 3 9 2" xfId="56925" xr:uid="{9B1B006C-E206-4C77-AEE2-DE8595AD2F05}"/>
    <cellStyle name="Separador de milhares 2 2 2 4" xfId="185" xr:uid="{00000000-0005-0000-0000-000079000000}"/>
    <cellStyle name="Separador de milhares 2 2 2 4 10" xfId="57176" xr:uid="{7BF3FEBA-DF1D-4AE7-AEE2-4A8577025906}"/>
    <cellStyle name="Separador de milhares 2 2 2 4 10 2" xfId="57345" xr:uid="{B56F496A-291B-4544-A1CF-91BD46C362E9}"/>
    <cellStyle name="Separador de milhares 2 2 2 4 2" xfId="52894" xr:uid="{AD547F2C-37F5-4442-AEF7-A9389A80707E}"/>
    <cellStyle name="Separador de milhares 2 2 2 4 2 2" xfId="53607" xr:uid="{A65CAEBB-F7AD-4116-A2CD-E661ED815EC5}"/>
    <cellStyle name="Separador de milhares 2 2 2 4 2 2 2" xfId="56001" xr:uid="{445117B1-0E86-47F2-B551-E1D1C55738EA}"/>
    <cellStyle name="Separador de milhares 2 2 2 4 2 3" xfId="55282" xr:uid="{82C21160-2F13-412B-8A31-714CA488D7ED}"/>
    <cellStyle name="Separador de milhares 2 2 2 4 3" xfId="53124" xr:uid="{0B5D717D-A80B-4E7A-823D-D4F43F5158A2}"/>
    <cellStyle name="Separador de milhares 2 2 2 4 3 2" xfId="53838" xr:uid="{1FFE26E9-69BC-4567-B834-4E7C7D2BC6E3}"/>
    <cellStyle name="Separador de milhares 2 2 2 4 3 2 2" xfId="56232" xr:uid="{28554046-6827-446A-B082-C09FA4C4E335}"/>
    <cellStyle name="Separador de milhares 2 2 2 4 3 3" xfId="55513" xr:uid="{603F1565-262A-4B42-BB61-27D37D242C14}"/>
    <cellStyle name="Separador de milhares 2 2 2 4 4" xfId="53376" xr:uid="{D680FB4C-7E00-4167-8D0C-50757FAB7EDA}"/>
    <cellStyle name="Separador de milhares 2 2 2 4 4 2" xfId="55770" xr:uid="{3AF1560F-14B7-4B9C-849F-170E5EABC2AA}"/>
    <cellStyle name="Separador de milhares 2 2 2 4 5" xfId="54069" xr:uid="{52AC9E2A-C682-4773-B947-CDE35061D28A}"/>
    <cellStyle name="Separador de milhares 2 2 2 4 5 2" xfId="56463" xr:uid="{CA742982-39B6-46BB-BD98-A40DEAE4EF00}"/>
    <cellStyle name="Separador de milhares 2 2 2 4 6" xfId="54332" xr:uid="{3E812DCF-328C-475C-BAE1-AFF03DBC3783}"/>
    <cellStyle name="Separador de milhares 2 2 2 4 6 2" xfId="56726" xr:uid="{BABCD3F2-5C41-4A61-9DAF-14AD3847519F}"/>
    <cellStyle name="Separador de milhares 2 2 2 4 7" xfId="54563" xr:uid="{30A2FFB3-3E01-4A8E-89DA-3FFF39FB6FE5}"/>
    <cellStyle name="Separador de milhares 2 2 2 4 7 2" xfId="56957" xr:uid="{25E4C7FA-0AC1-4E2B-A577-1309477DD47A}"/>
    <cellStyle name="Separador de milhares 2 2 2 4 8" xfId="52663" xr:uid="{7C53A3E0-F58F-42ED-B252-7ACBC753D68D}"/>
    <cellStyle name="Separador de milhares 2 2 2 4 8 2" xfId="55051" xr:uid="{02F4E817-5519-448B-A0D1-895E2DEF795F}"/>
    <cellStyle name="Separador de milhares 2 2 2 4 9" xfId="54794" xr:uid="{6B2DC211-A331-461F-8627-329F39CE69B0}"/>
    <cellStyle name="Separador de milhares 2 2 2 5" xfId="239" xr:uid="{00000000-0005-0000-0000-000079000000}"/>
    <cellStyle name="Separador de milhares 2 2 2 5 10" xfId="57230" xr:uid="{9E9B041A-EAAA-46CE-9D25-AC86660A9842}"/>
    <cellStyle name="Separador de milhares 2 2 2 5 10 2" xfId="57399" xr:uid="{2CF58D84-F89F-4E70-9F3C-53BD5FAAE6D3}"/>
    <cellStyle name="Separador de milhares 2 2 2 5 2" xfId="52975" xr:uid="{DFC849DC-5AB2-4EFA-BD55-932BC4766962}"/>
    <cellStyle name="Separador de milhares 2 2 2 5 2 2" xfId="53689" xr:uid="{8278AF35-16EF-409A-8490-46B8D2DB96C4}"/>
    <cellStyle name="Separador de milhares 2 2 2 5 2 2 2" xfId="56083" xr:uid="{1202A814-5C4C-405F-9502-51EADE9A70DF}"/>
    <cellStyle name="Separador de milhares 2 2 2 5 2 3" xfId="55364" xr:uid="{6B6E4795-002B-44D6-B61D-BB1330D84EE7}"/>
    <cellStyle name="Separador de milhares 2 2 2 5 3" xfId="53206" xr:uid="{966683C2-F350-4305-8C85-A31BE974A770}"/>
    <cellStyle name="Separador de milhares 2 2 2 5 3 2" xfId="53920" xr:uid="{31BBF1BB-4C08-48B4-9A87-DD71A8FDC1ED}"/>
    <cellStyle name="Separador de milhares 2 2 2 5 3 2 2" xfId="56314" xr:uid="{5E41751C-3B17-4714-965E-F5B85C8F87EB}"/>
    <cellStyle name="Separador de milhares 2 2 2 5 3 3" xfId="55595" xr:uid="{E79D616D-303F-49FE-9612-DF4F51340E1A}"/>
    <cellStyle name="Separador de milhares 2 2 2 5 4" xfId="53458" xr:uid="{9B01848D-21BB-4884-AD0E-A12BB6B9111B}"/>
    <cellStyle name="Separador de milhares 2 2 2 5 4 2" xfId="55852" xr:uid="{352DDE03-9FD1-46B6-A41C-80FF2630C5A2}"/>
    <cellStyle name="Separador de milhares 2 2 2 5 5" xfId="54151" xr:uid="{02282C9A-5399-4CF5-BD5D-0B6143AB5E7E}"/>
    <cellStyle name="Separador de milhares 2 2 2 5 5 2" xfId="56545" xr:uid="{5842BA8C-473A-42E0-8471-14FD97B50E3E}"/>
    <cellStyle name="Separador de milhares 2 2 2 5 6" xfId="54414" xr:uid="{C4F3FB29-683A-499C-9A80-00105A38C0B0}"/>
    <cellStyle name="Separador de milhares 2 2 2 5 6 2" xfId="56808" xr:uid="{1D7ACBD7-C03F-4708-87B4-D494FE280118}"/>
    <cellStyle name="Separador de milhares 2 2 2 5 7" xfId="54645" xr:uid="{886B3D96-B36F-45D3-92C0-F2C061E0CEA8}"/>
    <cellStyle name="Separador de milhares 2 2 2 5 7 2" xfId="57039" xr:uid="{AD402FE3-DBCE-435A-A2E5-C22CB8B84DA4}"/>
    <cellStyle name="Separador de milhares 2 2 2 5 8" xfId="52745" xr:uid="{931AF5FF-2EF8-4AAE-B4BE-6DBBAE6A093F}"/>
    <cellStyle name="Separador de milhares 2 2 2 5 8 2" xfId="55133" xr:uid="{65FEF438-A981-4033-8FA6-019D6F2021CC}"/>
    <cellStyle name="Separador de milhares 2 2 2 5 9" xfId="54876" xr:uid="{5CCDBA56-74E8-4358-A759-94166723B620}"/>
    <cellStyle name="Separador de milhares 2 2 2 6" xfId="52824" xr:uid="{97310CA9-3B88-4B19-98C1-16F2CAFF160E}"/>
    <cellStyle name="Separador de milhares 2 2 2 6 2" xfId="53537" xr:uid="{93117BF3-4BDA-4AA6-BCA3-243925235E83}"/>
    <cellStyle name="Separador de milhares 2 2 2 6 2 2" xfId="55931" xr:uid="{397EC824-9AF5-4B39-AA9C-6C09D1AC96D2}"/>
    <cellStyle name="Separador de milhares 2 2 2 6 3" xfId="55212" xr:uid="{F6E2C605-0793-4463-BFEF-2EEF2567404B}"/>
    <cellStyle name="Separador de milhares 2 2 2 7" xfId="53054" xr:uid="{BCBB263E-EB6C-4B1C-98D1-320B436AB366}"/>
    <cellStyle name="Separador de milhares 2 2 2 7 2" xfId="53768" xr:uid="{B7B64A0B-00EB-4A2A-96B9-DCEE10FF3FA8}"/>
    <cellStyle name="Separador de milhares 2 2 2 7 2 2" xfId="56162" xr:uid="{DFEF8CB2-2A56-47E5-B1C0-FE7BEB3877C4}"/>
    <cellStyle name="Separador de milhares 2 2 2 7 3" xfId="55443" xr:uid="{A942C904-32EA-4CDE-B009-43D3F96F330A}"/>
    <cellStyle name="Separador de milhares 2 2 2 8" xfId="53295" xr:uid="{EEE31103-B38D-4693-BEDE-D79B25AA636E}"/>
    <cellStyle name="Separador de milhares 2 2 2 8 2" xfId="55685" xr:uid="{5DAFBCDB-6272-41F9-8AF8-BD06881FE415}"/>
    <cellStyle name="Separador de milhares 2 2 2 9" xfId="53999" xr:uid="{6D30BE30-2B20-4D82-A6CA-E5FBF1EA89BD}"/>
    <cellStyle name="Separador de milhares 2 2 2 9 2" xfId="56393" xr:uid="{DFD2E6BA-0326-4DE6-8A4A-7E6471E561DE}"/>
    <cellStyle name="Separador de milhares 2 2 3" xfId="151" xr:uid="{00000000-0005-0000-0000-00007B000000}"/>
    <cellStyle name="Separador de milhares 2 2 3 10" xfId="54494" xr:uid="{04177E9E-8ACD-4ECF-848E-6AA27DC7B386}"/>
    <cellStyle name="Separador de milhares 2 2 3 10 2" xfId="56888" xr:uid="{0A4A3B94-AFA4-4D81-8AF3-B6734457079D}"/>
    <cellStyle name="Separador de milhares 2 2 3 11" xfId="52579" xr:uid="{56D68A40-F715-4769-9EEF-00A41A653FC2}"/>
    <cellStyle name="Separador de milhares 2 2 3 11 2" xfId="54967" xr:uid="{61E75B5C-A52B-4B64-8BEF-8E94D5749097}"/>
    <cellStyle name="Separador de milhares 2 2 3 12" xfId="54725" xr:uid="{BBF8BEAE-B50B-47B0-A7F9-C5A135821B6E}"/>
    <cellStyle name="Separador de milhares 2 2 3 13" xfId="57152" xr:uid="{F00CA2CA-0BD2-4BCD-AB41-48B1A015A315}"/>
    <cellStyle name="Separador de milhares 2 2 3 13 2" xfId="57321" xr:uid="{B861ECA9-390E-475E-8300-815DE69F495C}"/>
    <cellStyle name="Separador de milhares 2 2 3 2" xfId="216" xr:uid="{00000000-0005-0000-0000-00007B000000}"/>
    <cellStyle name="Separador de milhares 2 2 3 2 10" xfId="52635" xr:uid="{A22A2CEA-9690-4384-AED5-CDE2C36A65C6}"/>
    <cellStyle name="Separador de milhares 2 2 3 2 10 2" xfId="55023" xr:uid="{E1707C23-58CA-4DB7-A8D9-F506DD5E5AC6}"/>
    <cellStyle name="Separador de milhares 2 2 3 2 11" xfId="54766" xr:uid="{8A738094-8907-48FE-BCDA-EC470DA436E1}"/>
    <cellStyle name="Separador de milhares 2 2 3 2 12" xfId="57207" xr:uid="{E9A02F77-F4BB-44B9-8159-A47C927CCF23}"/>
    <cellStyle name="Separador de milhares 2 2 3 2 12 2" xfId="57376" xr:uid="{E97FC855-6AA2-4017-9F57-50C5937A76FE}"/>
    <cellStyle name="Separador de milhares 2 2 3 2 2" xfId="270" xr:uid="{00000000-0005-0000-0000-00007B000000}"/>
    <cellStyle name="Separador de milhares 2 2 3 2 2 10" xfId="57261" xr:uid="{D21644F7-12F4-448A-A0EA-6A2835BCDE8B}"/>
    <cellStyle name="Separador de milhares 2 2 3 2 2 10 2" xfId="57430" xr:uid="{860309B9-6953-4C7C-943C-5D97EEB011C0}"/>
    <cellStyle name="Separador de milhares 2 2 3 2 2 2" xfId="52939" xr:uid="{6AA45CC6-C0FF-4829-877E-8096407D8EBC}"/>
    <cellStyle name="Separador de milhares 2 2 3 2 2 2 2" xfId="53653" xr:uid="{185CED05-A93F-498A-863E-04386B9BD0E6}"/>
    <cellStyle name="Separador de milhares 2 2 3 2 2 2 2 2" xfId="56047" xr:uid="{D4BA7161-7D12-4B30-AB62-81F3C25461A1}"/>
    <cellStyle name="Separador de milhares 2 2 3 2 2 2 3" xfId="55328" xr:uid="{E8672561-7F45-40D2-89BF-970A6EEB7B2C}"/>
    <cellStyle name="Separador de milhares 2 2 3 2 2 3" xfId="53170" xr:uid="{1EE24AAF-682E-4159-A60F-58D49B69918B}"/>
    <cellStyle name="Separador de milhares 2 2 3 2 2 3 2" xfId="53884" xr:uid="{E59ACEA5-04A9-4929-A2C1-799AEB2E2955}"/>
    <cellStyle name="Separador de milhares 2 2 3 2 2 3 2 2" xfId="56278" xr:uid="{67A2D26F-8343-4E0A-90C5-AA93F05DA748}"/>
    <cellStyle name="Separador de milhares 2 2 3 2 2 3 3" xfId="55559" xr:uid="{1B5EEF9A-FA06-4AAC-9144-08FDDBF9F2B8}"/>
    <cellStyle name="Separador de milhares 2 2 3 2 2 4" xfId="53422" xr:uid="{C714CBFA-F3D7-4698-B657-D92C8A877EEA}"/>
    <cellStyle name="Separador de milhares 2 2 3 2 2 4 2" xfId="55816" xr:uid="{F6A0DF78-2AC5-4020-8256-15017FE1E7A6}"/>
    <cellStyle name="Separador de milhares 2 2 3 2 2 5" xfId="54115" xr:uid="{9D538E23-ADF4-4812-85F8-2FFB9C643039}"/>
    <cellStyle name="Separador de milhares 2 2 3 2 2 5 2" xfId="56509" xr:uid="{E21D558D-6507-4F71-85A3-BE0B67B308F9}"/>
    <cellStyle name="Separador de milhares 2 2 3 2 2 6" xfId="54378" xr:uid="{95EF32B9-2B7E-4575-9428-06BCB36BE3D3}"/>
    <cellStyle name="Separador de milhares 2 2 3 2 2 6 2" xfId="56772" xr:uid="{E95EB958-3CED-40D7-948E-661BA6EB069D}"/>
    <cellStyle name="Separador de milhares 2 2 3 2 2 7" xfId="54609" xr:uid="{02BA0DC3-B87E-4496-A9BA-E26B91CA60E5}"/>
    <cellStyle name="Separador de milhares 2 2 3 2 2 7 2" xfId="57003" xr:uid="{C8A03D60-575F-40B6-830B-2CF9526F60B3}"/>
    <cellStyle name="Separador de milhares 2 2 3 2 2 8" xfId="52709" xr:uid="{4759B4B2-C1AB-435E-9067-13FD0566E73D}"/>
    <cellStyle name="Separador de milhares 2 2 3 2 2 8 2" xfId="55097" xr:uid="{688619AE-FE35-4201-9FCD-D8C993EDDF5A}"/>
    <cellStyle name="Separador de milhares 2 2 3 2 2 9" xfId="54840" xr:uid="{DA51426B-471A-4776-B1A9-CEBD0B7E7E26}"/>
    <cellStyle name="Separador de milhares 2 2 3 2 3" xfId="52530" xr:uid="{6D6919A4-AF86-46EB-94C6-78DF28901EA5}"/>
    <cellStyle name="Separador de milhares 2 2 3 2 3 2" xfId="53017" xr:uid="{BFFCC475-889A-40F4-B4CC-406B487C8A82}"/>
    <cellStyle name="Separador de milhares 2 2 3 2 3 2 2" xfId="53731" xr:uid="{216009BE-D068-4248-A4A2-12FF45828356}"/>
    <cellStyle name="Separador de milhares 2 2 3 2 3 2 2 2" xfId="56125" xr:uid="{242F87CB-B4C9-4953-A400-00A2FC560FE5}"/>
    <cellStyle name="Separador de milhares 2 2 3 2 3 2 3" xfId="55406" xr:uid="{C6015A6B-2761-466B-86C7-BB260B1534AF}"/>
    <cellStyle name="Separador de milhares 2 2 3 2 3 3" xfId="53248" xr:uid="{F5344656-6425-4161-AC08-15BFF131BF80}"/>
    <cellStyle name="Separador de milhares 2 2 3 2 3 3 2" xfId="53962" xr:uid="{332B8905-92B0-482E-B22E-E28F3A864E04}"/>
    <cellStyle name="Separador de milhares 2 2 3 2 3 3 2 2" xfId="56356" xr:uid="{39DB496E-A1B4-4F82-9B6B-4758892778D1}"/>
    <cellStyle name="Separador de milhares 2 2 3 2 3 3 3" xfId="55637" xr:uid="{177F7DFA-2100-4465-ACDE-F14D965CBF58}"/>
    <cellStyle name="Separador de milhares 2 2 3 2 3 4" xfId="53500" xr:uid="{8DA0349F-D36A-4FF9-8D3B-DF6F153E4916}"/>
    <cellStyle name="Separador de milhares 2 2 3 2 3 4 2" xfId="55894" xr:uid="{3F1541BF-3520-4C91-BDB0-59D8F58CAFDB}"/>
    <cellStyle name="Separador de milhares 2 2 3 2 3 5" xfId="54193" xr:uid="{8CB662F1-2DE2-4EBF-80BE-5142370B007C}"/>
    <cellStyle name="Separador de milhares 2 2 3 2 3 5 2" xfId="56587" xr:uid="{D49F9EE5-606A-4C25-AE03-83F6D1DD3AF6}"/>
    <cellStyle name="Separador de milhares 2 2 3 2 3 6" xfId="54456" xr:uid="{E2A2D14F-65CF-4728-8E52-A67706B29BBC}"/>
    <cellStyle name="Separador de milhares 2 2 3 2 3 6 2" xfId="56850" xr:uid="{0D588350-EA09-4F46-96A9-F828FD984D1C}"/>
    <cellStyle name="Separador de milhares 2 2 3 2 3 7" xfId="54687" xr:uid="{42A8C36B-7C46-4FD3-B156-C9766A16FA09}"/>
    <cellStyle name="Separador de milhares 2 2 3 2 3 7 2" xfId="57081" xr:uid="{0ED9A5E9-61E5-4748-A70A-7C18F7AA0B69}"/>
    <cellStyle name="Separador de milhares 2 2 3 2 3 8" xfId="52787" xr:uid="{7E136D52-FDB0-4F98-A12B-4AA9E9504CAC}"/>
    <cellStyle name="Separador de milhares 2 2 3 2 3 8 2" xfId="55175" xr:uid="{5DFF51E0-7EE9-49FF-8150-AFE84006FA48}"/>
    <cellStyle name="Separador de milhares 2 2 3 2 3 9" xfId="54918" xr:uid="{99F9B229-E8C1-4E01-A0C1-A0CF9546968B}"/>
    <cellStyle name="Separador de milhares 2 2 3 2 4" xfId="52866" xr:uid="{4D3DF82A-A7DC-49A5-ADED-000DF65FEE81}"/>
    <cellStyle name="Separador de milhares 2 2 3 2 4 2" xfId="53579" xr:uid="{2A6FCC87-5234-46D0-B48F-00CF6F31C429}"/>
    <cellStyle name="Separador de milhares 2 2 3 2 4 2 2" xfId="55973" xr:uid="{6382BBC3-4026-4391-8419-DA5B53028391}"/>
    <cellStyle name="Separador de milhares 2 2 3 2 4 3" xfId="55254" xr:uid="{E33352EE-3603-43AB-A4D9-2E22D79C8E71}"/>
    <cellStyle name="Separador de milhares 2 2 3 2 5" xfId="53096" xr:uid="{325D93D5-BDA3-4CEE-84BC-DB4607D52AC4}"/>
    <cellStyle name="Separador de milhares 2 2 3 2 5 2" xfId="53810" xr:uid="{5C775C5B-2B65-4D63-A5DB-0DF761746CCD}"/>
    <cellStyle name="Separador de milhares 2 2 3 2 5 2 2" xfId="56204" xr:uid="{370FA890-210C-40C0-BAB9-2D7577BC176D}"/>
    <cellStyle name="Separador de milhares 2 2 3 2 5 3" xfId="55485" xr:uid="{C726B00C-6D71-4672-9092-10E6C51C8EDC}"/>
    <cellStyle name="Separador de milhares 2 2 3 2 6" xfId="53348" xr:uid="{AB95949E-6FEB-4CF9-BFCA-304548CFE0BC}"/>
    <cellStyle name="Separador de milhares 2 2 3 2 6 2" xfId="55742" xr:uid="{55AD96BB-2F9F-4829-9C55-889DBF7D9D36}"/>
    <cellStyle name="Separador de milhares 2 2 3 2 7" xfId="54041" xr:uid="{9A726684-0C52-4D9A-944D-A8C0B0BCBB0C}"/>
    <cellStyle name="Separador de milhares 2 2 3 2 7 2" xfId="56435" xr:uid="{968834F8-832E-4374-A2A5-C2A15699A50A}"/>
    <cellStyle name="Separador de milhares 2 2 3 2 8" xfId="54304" xr:uid="{16DFAF4B-ED19-4EAF-8289-D61C0CFC1138}"/>
    <cellStyle name="Separador de milhares 2 2 3 2 8 2" xfId="56698" xr:uid="{7E30A3F0-00C5-499C-ACF5-1FAE6BA3D969}"/>
    <cellStyle name="Separador de milhares 2 2 3 2 9" xfId="54535" xr:uid="{F005798A-B4B6-4E55-85B5-81D545CA5FCA}"/>
    <cellStyle name="Separador de milhares 2 2 3 2 9 2" xfId="56929" xr:uid="{345C54F7-838A-474E-8619-A8FC7CECA91F}"/>
    <cellStyle name="Separador de milhares 2 2 3 3" xfId="189" xr:uid="{00000000-0005-0000-0000-00007B000000}"/>
    <cellStyle name="Separador de milhares 2 2 3 3 10" xfId="57180" xr:uid="{2B720014-D95E-490B-93E2-814DFF7987E7}"/>
    <cellStyle name="Separador de milhares 2 2 3 3 10 2" xfId="57349" xr:uid="{A362EF5C-D8FA-40AD-A84F-705FCC7028F9}"/>
    <cellStyle name="Separador de milhares 2 2 3 3 2" xfId="52895" xr:uid="{C4EBADE9-7BCA-4831-8648-1433F2A172E6}"/>
    <cellStyle name="Separador de milhares 2 2 3 3 2 2" xfId="53608" xr:uid="{90C39705-5D13-48A0-9F11-C185F9C91565}"/>
    <cellStyle name="Separador de milhares 2 2 3 3 2 2 2" xfId="56002" xr:uid="{F2BE0D7F-6C69-40A4-9054-D83A9846200F}"/>
    <cellStyle name="Separador de milhares 2 2 3 3 2 3" xfId="55283" xr:uid="{7BAC25FD-E733-4DBE-A76F-0D286442693F}"/>
    <cellStyle name="Separador de milhares 2 2 3 3 3" xfId="53125" xr:uid="{C2CBD6DA-DF66-45D3-A663-C2489407E8DC}"/>
    <cellStyle name="Separador de milhares 2 2 3 3 3 2" xfId="53839" xr:uid="{1CDC3100-4E90-4AD6-B6DF-90C2EE96CD3B}"/>
    <cellStyle name="Separador de milhares 2 2 3 3 3 2 2" xfId="56233" xr:uid="{4509AEAC-484B-4D3A-A608-EFC838D645D6}"/>
    <cellStyle name="Separador de milhares 2 2 3 3 3 3" xfId="55514" xr:uid="{5B3DFC6B-5CC3-47EA-8CB3-2E2542F80D6B}"/>
    <cellStyle name="Separador de milhares 2 2 3 3 4" xfId="53377" xr:uid="{A77D4FBA-13E0-4F56-9A86-58F119A0E305}"/>
    <cellStyle name="Separador de milhares 2 2 3 3 4 2" xfId="55771" xr:uid="{68DDC5D5-45CE-4482-829B-89277F4D8514}"/>
    <cellStyle name="Separador de milhares 2 2 3 3 5" xfId="54070" xr:uid="{769E116F-F7EA-494E-B98C-C199497960EF}"/>
    <cellStyle name="Separador de milhares 2 2 3 3 5 2" xfId="56464" xr:uid="{143D0A43-ECFF-464B-B29A-1B2AE2EA4F84}"/>
    <cellStyle name="Separador de milhares 2 2 3 3 6" xfId="54333" xr:uid="{7C89BF97-7ABF-433D-8A27-A2E833544E94}"/>
    <cellStyle name="Separador de milhares 2 2 3 3 6 2" xfId="56727" xr:uid="{48DC1213-830B-4377-B7AC-B14BA2D799F5}"/>
    <cellStyle name="Separador de milhares 2 2 3 3 7" xfId="54564" xr:uid="{0EEA3BC4-1907-458A-8AB8-93F772CDEFBF}"/>
    <cellStyle name="Separador de milhares 2 2 3 3 7 2" xfId="56958" xr:uid="{77236229-BE09-48BE-88A3-4B1762A3946B}"/>
    <cellStyle name="Separador de milhares 2 2 3 3 8" xfId="52664" xr:uid="{4AE673C5-DC69-4E09-9070-DA928D9FD4DB}"/>
    <cellStyle name="Separador de milhares 2 2 3 3 8 2" xfId="55052" xr:uid="{A95751A1-51EF-4718-937C-9C8E20FD6F3E}"/>
    <cellStyle name="Separador de milhares 2 2 3 3 9" xfId="54795" xr:uid="{E22FB428-C174-4949-9141-9EB421FA2933}"/>
    <cellStyle name="Separador de milhares 2 2 3 4" xfId="243" xr:uid="{00000000-0005-0000-0000-00007B000000}"/>
    <cellStyle name="Separador de milhares 2 2 3 4 10" xfId="57234" xr:uid="{21B6E767-1CBD-4DB7-A1C7-D93190138FBD}"/>
    <cellStyle name="Separador de milhares 2 2 3 4 10 2" xfId="57403" xr:uid="{C939D43A-66B5-47C4-9736-BCAA3647B018}"/>
    <cellStyle name="Separador de milhares 2 2 3 4 2" xfId="52976" xr:uid="{5DE706C7-F13E-42B3-87E8-BE83176BB6B7}"/>
    <cellStyle name="Separador de milhares 2 2 3 4 2 2" xfId="53690" xr:uid="{F2651252-1FF6-49F0-9B7B-D34B5EF7B84E}"/>
    <cellStyle name="Separador de milhares 2 2 3 4 2 2 2" xfId="56084" xr:uid="{D29E8942-546B-4B71-A03E-B9C9F1701582}"/>
    <cellStyle name="Separador de milhares 2 2 3 4 2 3" xfId="55365" xr:uid="{FE1A90F2-3BEC-450F-B0D3-3B15C43A3717}"/>
    <cellStyle name="Separador de milhares 2 2 3 4 3" xfId="53207" xr:uid="{76ACE54B-6E34-45ED-93E1-C8E1D1DFE946}"/>
    <cellStyle name="Separador de milhares 2 2 3 4 3 2" xfId="53921" xr:uid="{6D613516-A08D-46C8-9819-A8BBB692C8CF}"/>
    <cellStyle name="Separador de milhares 2 2 3 4 3 2 2" xfId="56315" xr:uid="{9D8B902F-923D-4B47-9097-069B57E753FC}"/>
    <cellStyle name="Separador de milhares 2 2 3 4 3 3" xfId="55596" xr:uid="{14296852-1433-4D29-A816-5D586E2360CF}"/>
    <cellStyle name="Separador de milhares 2 2 3 4 4" xfId="53459" xr:uid="{843E2503-4308-43DB-9F9B-78DB27455072}"/>
    <cellStyle name="Separador de milhares 2 2 3 4 4 2" xfId="55853" xr:uid="{EC8E7422-7B69-4DB4-90E7-C7C1F0DB0514}"/>
    <cellStyle name="Separador de milhares 2 2 3 4 5" xfId="54152" xr:uid="{AF087592-60B8-4EF3-8B3B-6ECF8324F9DF}"/>
    <cellStyle name="Separador de milhares 2 2 3 4 5 2" xfId="56546" xr:uid="{35D5C63D-0E40-481F-8AC2-29BFC0B4B353}"/>
    <cellStyle name="Separador de milhares 2 2 3 4 6" xfId="54415" xr:uid="{65301186-E09A-4E9B-BF9A-344A745C7452}"/>
    <cellStyle name="Separador de milhares 2 2 3 4 6 2" xfId="56809" xr:uid="{1073F632-C066-478E-991E-52067EE89D5C}"/>
    <cellStyle name="Separador de milhares 2 2 3 4 7" xfId="54646" xr:uid="{F4B40DE2-992E-4B38-9DA3-029BBAF5995E}"/>
    <cellStyle name="Separador de milhares 2 2 3 4 7 2" xfId="57040" xr:uid="{8CAC71D9-5F63-47E7-886E-852D7C68915F}"/>
    <cellStyle name="Separador de milhares 2 2 3 4 8" xfId="52746" xr:uid="{A368E308-8D45-45E4-A2AE-16761CAACE20}"/>
    <cellStyle name="Separador de milhares 2 2 3 4 8 2" xfId="55134" xr:uid="{59A3A6A2-5811-44DC-8890-143AB9246BB3}"/>
    <cellStyle name="Separador de milhares 2 2 3 4 9" xfId="54877" xr:uid="{660798C9-CF1E-4357-B06C-6D33C7864CE7}"/>
    <cellStyle name="Separador de milhares 2 2 3 5" xfId="52825" xr:uid="{B1E35EFE-B584-4750-81A0-B13A8E98337E}"/>
    <cellStyle name="Separador de milhares 2 2 3 5 2" xfId="53538" xr:uid="{C84CABA9-15A4-4CF9-A6E2-E1EDFC6E0F97}"/>
    <cellStyle name="Separador de milhares 2 2 3 5 2 2" xfId="55932" xr:uid="{00EDCE23-7823-4DD4-A688-040A91F6652C}"/>
    <cellStyle name="Separador de milhares 2 2 3 5 3" xfId="55213" xr:uid="{7C945C1B-F747-4033-8F2D-5D6DBCFB60C8}"/>
    <cellStyle name="Separador de milhares 2 2 3 6" xfId="53055" xr:uid="{0A09291D-1B35-4246-9EA6-CF47C05CD5FC}"/>
    <cellStyle name="Separador de milhares 2 2 3 6 2" xfId="53769" xr:uid="{C19D20DA-0B41-4FFE-9A60-C7663C86FC4A}"/>
    <cellStyle name="Separador de milhares 2 2 3 6 2 2" xfId="56163" xr:uid="{43CCD087-1AA0-44DE-9493-4192CE1B8523}"/>
    <cellStyle name="Separador de milhares 2 2 3 6 3" xfId="55444" xr:uid="{ED227279-6A73-4BFA-8A66-7C119AB6FC4F}"/>
    <cellStyle name="Separador de milhares 2 2 3 7" xfId="53296" xr:uid="{8ADAD60D-F5B0-4C99-A416-E954AD620127}"/>
    <cellStyle name="Separador de milhares 2 2 3 7 2" xfId="55686" xr:uid="{4F6CDA03-F934-4E70-8E47-7D279015F3AC}"/>
    <cellStyle name="Separador de milhares 2 2 3 8" xfId="54000" xr:uid="{8EB394EE-E008-4616-AC14-EF7C5DCA26FE}"/>
    <cellStyle name="Separador de milhares 2 2 3 8 2" xfId="56394" xr:uid="{C0359BA9-EA5B-4559-B172-D5EE63C40B0C}"/>
    <cellStyle name="Separador de milhares 2 2 3 9" xfId="54263" xr:uid="{8F56AF35-99E0-44E6-A252-6043C0804F0C}"/>
    <cellStyle name="Separador de milhares 2 2 3 9 2" xfId="56657" xr:uid="{E7BE5B54-796C-4E5D-AA35-BE0D67BF1F57}"/>
    <cellStyle name="Separador de milhares 2 2 4" xfId="209" xr:uid="{00000000-0005-0000-0000-000078000000}"/>
    <cellStyle name="Separador de milhares 2 2 4 10" xfId="52599" xr:uid="{F664777A-3D6E-4BD5-AF52-4A94B6D6C259}"/>
    <cellStyle name="Separador de milhares 2 2 4 10 2" xfId="54987" xr:uid="{BD564116-C759-4EA1-9727-7CE659BE13A4}"/>
    <cellStyle name="Separador de milhares 2 2 4 11" xfId="54730" xr:uid="{ABD4576A-E7C7-4B5B-B7BA-34F52CBC9E75}"/>
    <cellStyle name="Separador de milhares 2 2 4 12" xfId="57200" xr:uid="{99D389D3-E882-4AC1-998F-D929134D516C}"/>
    <cellStyle name="Separador de milhares 2 2 4 12 2" xfId="57369" xr:uid="{8356B951-D464-4475-B0AD-C8BB58AB4861}"/>
    <cellStyle name="Separador de milhares 2 2 4 2" xfId="263" xr:uid="{00000000-0005-0000-0000-000078000000}"/>
    <cellStyle name="Separador de milhares 2 2 4 2 10" xfId="57254" xr:uid="{553CE4C6-76AA-4269-A40B-A92C9FCEB632}"/>
    <cellStyle name="Separador de milhares 2 2 4 2 10 2" xfId="57423" xr:uid="{B0114F50-3F62-4BA0-A294-44035D3946D4}"/>
    <cellStyle name="Separador de milhares 2 2 4 2 2" xfId="52903" xr:uid="{F9EDCB78-97D0-4154-8119-7F97B240A8B1}"/>
    <cellStyle name="Separador de milhares 2 2 4 2 2 2" xfId="53617" xr:uid="{491181EA-A5CD-48A1-BDEA-B1D81EB3C17E}"/>
    <cellStyle name="Separador de milhares 2 2 4 2 2 2 2" xfId="56011" xr:uid="{FA12390C-4915-43C1-9976-753A8EB2BF7D}"/>
    <cellStyle name="Separador de milhares 2 2 4 2 2 3" xfId="55292" xr:uid="{DE01603D-5099-4ECB-BA7C-8E3145539521}"/>
    <cellStyle name="Separador de milhares 2 2 4 2 3" xfId="53134" xr:uid="{8A9B3EC4-0278-4657-B3DA-A27AF7109B01}"/>
    <cellStyle name="Separador de milhares 2 2 4 2 3 2" xfId="53848" xr:uid="{04F4A996-7F36-4B35-AF79-1C6D5D6DFDEA}"/>
    <cellStyle name="Separador de milhares 2 2 4 2 3 2 2" xfId="56242" xr:uid="{0ED2F40B-1464-425C-9623-977113ED43DB}"/>
    <cellStyle name="Separador de milhares 2 2 4 2 3 3" xfId="55523" xr:uid="{4089801D-D3B9-4399-BF09-7F61C1D55605}"/>
    <cellStyle name="Separador de milhares 2 2 4 2 4" xfId="53386" xr:uid="{1DD44F92-492A-450F-A973-599E39A952DD}"/>
    <cellStyle name="Separador de milhares 2 2 4 2 4 2" xfId="55780" xr:uid="{283AB0C2-1381-41F1-8982-02BF0A6CD02B}"/>
    <cellStyle name="Separador de milhares 2 2 4 2 5" xfId="54079" xr:uid="{D6B7195F-C254-493D-A12F-406F0B56374F}"/>
    <cellStyle name="Separador de milhares 2 2 4 2 5 2" xfId="56473" xr:uid="{EBAD5A65-4896-49A4-A0FB-25426BF41FF8}"/>
    <cellStyle name="Separador de milhares 2 2 4 2 6" xfId="54342" xr:uid="{A96FA40A-8A01-4B53-8B27-47819E556CF3}"/>
    <cellStyle name="Separador de milhares 2 2 4 2 6 2" xfId="56736" xr:uid="{D5D68832-30A7-43FE-883F-FC6EC0BA6C53}"/>
    <cellStyle name="Separador de milhares 2 2 4 2 7" xfId="54573" xr:uid="{B473DB86-6C28-40F1-ADDD-2960DA6468D3}"/>
    <cellStyle name="Separador de milhares 2 2 4 2 7 2" xfId="56967" xr:uid="{CB2EDDF8-3B91-4CEF-A6B7-3DA479355541}"/>
    <cellStyle name="Separador de milhares 2 2 4 2 8" xfId="52673" xr:uid="{8B8CF0AA-D23E-46D7-825B-31FE0071A5F4}"/>
    <cellStyle name="Separador de milhares 2 2 4 2 8 2" xfId="55061" xr:uid="{660036BB-4528-4DA6-9223-FD3EE327606E}"/>
    <cellStyle name="Separador de milhares 2 2 4 2 9" xfId="54804" xr:uid="{8A0ED2DF-70F6-4A5D-8E22-0C261D80C05B}"/>
    <cellStyle name="Separador de milhares 2 2 4 3" xfId="52507" xr:uid="{B8F9A803-AE09-499E-9435-FF6D478D3DB5}"/>
    <cellStyle name="Separador de milhares 2 2 4 3 2" xfId="52981" xr:uid="{AE4F4872-9201-4863-B480-FDB2E0D574A1}"/>
    <cellStyle name="Separador de milhares 2 2 4 3 2 2" xfId="53695" xr:uid="{B0C092EF-5C46-4C54-83A3-A6545E19CA09}"/>
    <cellStyle name="Separador de milhares 2 2 4 3 2 2 2" xfId="56089" xr:uid="{C72E9009-7AA6-443A-9BE5-89ED3D4843E7}"/>
    <cellStyle name="Separador de milhares 2 2 4 3 2 3" xfId="55370" xr:uid="{07CC3911-E9EA-450D-B189-CFAA9AF75D56}"/>
    <cellStyle name="Separador de milhares 2 2 4 3 3" xfId="53212" xr:uid="{B415DEA8-3D70-4AE6-90C1-4CA25C58BB4E}"/>
    <cellStyle name="Separador de milhares 2 2 4 3 3 2" xfId="53926" xr:uid="{F9295792-5523-4CA3-B7A1-7A5DB62200BE}"/>
    <cellStyle name="Separador de milhares 2 2 4 3 3 2 2" xfId="56320" xr:uid="{22C22FE6-2388-44B9-B309-746963EF457C}"/>
    <cellStyle name="Separador de milhares 2 2 4 3 3 3" xfId="55601" xr:uid="{E6F1B535-AEC9-4F6E-A119-481ABF6D0416}"/>
    <cellStyle name="Separador de milhares 2 2 4 3 4" xfId="53464" xr:uid="{A9EC0957-F91C-45CD-B642-727C4D28E3FF}"/>
    <cellStyle name="Separador de milhares 2 2 4 3 4 2" xfId="55858" xr:uid="{3F474A6F-1F37-4D1E-99D4-0E5C34EAEAC7}"/>
    <cellStyle name="Separador de milhares 2 2 4 3 5" xfId="54157" xr:uid="{331143F6-BDD5-4355-8C12-0C47A8E4E5DA}"/>
    <cellStyle name="Separador de milhares 2 2 4 3 5 2" xfId="56551" xr:uid="{5F71FBB9-AEE9-4076-BC72-C95D41C66E37}"/>
    <cellStyle name="Separador de milhares 2 2 4 3 6" xfId="54420" xr:uid="{73834604-6997-4B99-B9C0-8DCA0E159D0A}"/>
    <cellStyle name="Separador de milhares 2 2 4 3 6 2" xfId="56814" xr:uid="{289CBC4B-0F1C-4748-A274-8160C0BF28E5}"/>
    <cellStyle name="Separador de milhares 2 2 4 3 7" xfId="54651" xr:uid="{AB0F5000-B40D-4FDD-BE6D-642C0E7AA432}"/>
    <cellStyle name="Separador de milhares 2 2 4 3 7 2" xfId="57045" xr:uid="{18432E33-9FC3-4123-B1DB-58DFC5AFC6F2}"/>
    <cellStyle name="Separador de milhares 2 2 4 3 8" xfId="52751" xr:uid="{BE59B723-05DF-412E-A53C-735E3110A43E}"/>
    <cellStyle name="Separador de milhares 2 2 4 3 8 2" xfId="55139" xr:uid="{E0122416-39E8-48AA-AB31-50FD5B8F915C}"/>
    <cellStyle name="Separador de milhares 2 2 4 3 9" xfId="54882" xr:uid="{0ECECBEB-DF81-41BA-A943-E0B186189DC5}"/>
    <cellStyle name="Separador de milhares 2 2 4 4" xfId="52830" xr:uid="{E01B7008-E11D-4307-8459-C6C459BBFA0D}"/>
    <cellStyle name="Separador de milhares 2 2 4 4 2" xfId="53543" xr:uid="{31104C29-1FDD-4272-8D3E-2B5B92D6F047}"/>
    <cellStyle name="Separador de milhares 2 2 4 4 2 2" xfId="55937" xr:uid="{CABB4672-CE00-41B7-B77C-29F7A96F55C0}"/>
    <cellStyle name="Separador de milhares 2 2 4 4 3" xfId="55218" xr:uid="{D42B9294-BA45-47CF-B0EA-81CDB562CCFD}"/>
    <cellStyle name="Separador de milhares 2 2 4 5" xfId="53060" xr:uid="{84E71E45-4F3A-4A99-84A0-53AA091B61BC}"/>
    <cellStyle name="Separador de milhares 2 2 4 5 2" xfId="53774" xr:uid="{5651C16C-EE5A-40AC-A1E3-876815032E74}"/>
    <cellStyle name="Separador de milhares 2 2 4 5 2 2" xfId="56168" xr:uid="{F4B6049F-5483-4FAB-AFCE-A58586210C43}"/>
    <cellStyle name="Separador de milhares 2 2 4 5 3" xfId="55449" xr:uid="{68536ACE-C6CC-48CF-9D7A-11E208E79ABC}"/>
    <cellStyle name="Separador de milhares 2 2 4 6" xfId="53312" xr:uid="{3FE944C4-788E-474C-B007-FCBD935F5660}"/>
    <cellStyle name="Separador de milhares 2 2 4 6 2" xfId="55706" xr:uid="{B5DA1A97-8247-478E-A501-E0437C5A7605}"/>
    <cellStyle name="Separador de milhares 2 2 4 7" xfId="54005" xr:uid="{51C4B3DB-15E5-4BF5-91BA-570B2FA3F20D}"/>
    <cellStyle name="Separador de milhares 2 2 4 7 2" xfId="56399" xr:uid="{D1CDBCE4-8E69-40D7-91B9-7EFD88DA024B}"/>
    <cellStyle name="Separador de milhares 2 2 4 8" xfId="54268" xr:uid="{48A8B575-24B8-46D8-A420-73C80B5E52BF}"/>
    <cellStyle name="Separador de milhares 2 2 4 8 2" xfId="56662" xr:uid="{EB5321CD-C9F3-469E-A2A3-648287182757}"/>
    <cellStyle name="Separador de milhares 2 2 4 9" xfId="54499" xr:uid="{71A44D8A-D132-4777-9CB1-596199A27B1C}"/>
    <cellStyle name="Separador de milhares 2 2 4 9 2" xfId="56893" xr:uid="{9D1B8684-EA89-47C8-84C5-CEF95F2FB7BD}"/>
    <cellStyle name="Separador de milhares 2 2 5" xfId="173" xr:uid="{00000000-0005-0000-0000-000078000000}"/>
    <cellStyle name="Separador de milhares 2 2 5 10" xfId="52608" xr:uid="{CE02360A-C644-4959-986C-D6F5DC5CAB36}"/>
    <cellStyle name="Separador de milhares 2 2 5 10 2" xfId="54996" xr:uid="{EB5D1120-FC71-4CCA-B18B-758CD4864815}"/>
    <cellStyle name="Separador de milhares 2 2 5 11" xfId="54739" xr:uid="{9A08B41E-0CAA-451A-AD76-2533C1981D95}"/>
    <cellStyle name="Separador de milhares 2 2 5 12" xfId="57173" xr:uid="{90ABED20-CBE8-4C8B-A6EF-E8E2DDCB3999}"/>
    <cellStyle name="Separador de milhares 2 2 5 12 2" xfId="57342" xr:uid="{4BCAE358-9ACD-46A1-85A3-34333C4D3F82}"/>
    <cellStyle name="Separador de milhares 2 2 5 2" xfId="52481" xr:uid="{7A6235B2-0BAC-4EC1-9A03-D85C14CF9100}"/>
    <cellStyle name="Separador de milhares 2 2 5 2 2" xfId="52912" xr:uid="{4E7FA5FA-38C9-4E0F-B822-FCC450207656}"/>
    <cellStyle name="Separador de milhares 2 2 5 2 2 2" xfId="53626" xr:uid="{D4178312-5738-4245-9B5F-25C2CC74E0FA}"/>
    <cellStyle name="Separador de milhares 2 2 5 2 2 2 2" xfId="56020" xr:uid="{82815A4C-C42C-4B5C-974F-FE2F1DD25F8E}"/>
    <cellStyle name="Separador de milhares 2 2 5 2 2 3" xfId="55301" xr:uid="{F30D2FCD-0EAF-46EE-ACF0-1955526486B6}"/>
    <cellStyle name="Separador de milhares 2 2 5 2 3" xfId="53143" xr:uid="{30D17794-80E2-4277-94E1-D7DADA858BB0}"/>
    <cellStyle name="Separador de milhares 2 2 5 2 3 2" xfId="53857" xr:uid="{D1A66526-7952-4A5A-AB78-4ECBA6055F70}"/>
    <cellStyle name="Separador de milhares 2 2 5 2 3 2 2" xfId="56251" xr:uid="{2ECFEA80-BD6B-4D89-8575-6390C79441A2}"/>
    <cellStyle name="Separador de milhares 2 2 5 2 3 3" xfId="55532" xr:uid="{BAA9FB94-7EC5-4E30-89C5-C434D8781992}"/>
    <cellStyle name="Separador de milhares 2 2 5 2 4" xfId="53395" xr:uid="{0A6DFD0F-AD25-425D-998A-96D6463A4991}"/>
    <cellStyle name="Separador de milhares 2 2 5 2 4 2" xfId="55789" xr:uid="{BFA44F72-A317-44FC-8EE8-3DBA14B24B61}"/>
    <cellStyle name="Separador de milhares 2 2 5 2 5" xfId="54088" xr:uid="{94CCF990-ECB3-424E-B781-AB924B19CCE9}"/>
    <cellStyle name="Separador de milhares 2 2 5 2 5 2" xfId="56482" xr:uid="{1A283AB1-93F7-4801-86D8-A715EDAD97AA}"/>
    <cellStyle name="Separador de milhares 2 2 5 2 6" xfId="54351" xr:uid="{23B22D58-0130-4001-93EE-7DC416269C4F}"/>
    <cellStyle name="Separador de milhares 2 2 5 2 6 2" xfId="56745" xr:uid="{819525D0-352D-48E4-9AF4-D273B421DABF}"/>
    <cellStyle name="Separador de milhares 2 2 5 2 7" xfId="54582" xr:uid="{12D1C862-CD47-42C5-860A-05C2AFCFE186}"/>
    <cellStyle name="Separador de milhares 2 2 5 2 7 2" xfId="56976" xr:uid="{0D585F27-5339-4AD4-9B14-D21B96B3F9B8}"/>
    <cellStyle name="Separador de milhares 2 2 5 2 8" xfId="52682" xr:uid="{51BFC7F2-CFC6-4691-9361-50114E37D401}"/>
    <cellStyle name="Separador de milhares 2 2 5 2 8 2" xfId="55070" xr:uid="{7B35812C-8A30-47F0-ACF6-29C288D4B652}"/>
    <cellStyle name="Separador de milhares 2 2 5 2 9" xfId="54813" xr:uid="{AFDE3DA6-39B8-4097-B19B-35A37D0EC252}"/>
    <cellStyle name="Separador de milhares 2 2 5 3" xfId="52514" xr:uid="{18A2637A-9BF1-48DC-A5B3-43832A47364F}"/>
    <cellStyle name="Separador de milhares 2 2 5 3 2" xfId="52990" xr:uid="{71266EC9-8EE2-403E-BADA-CFDEFCD2C7E6}"/>
    <cellStyle name="Separador de milhares 2 2 5 3 2 2" xfId="53704" xr:uid="{CACAAFA8-ABAC-4B23-9878-DD3D1FB63ED1}"/>
    <cellStyle name="Separador de milhares 2 2 5 3 2 2 2" xfId="56098" xr:uid="{13234280-7DF3-42B7-8C76-4730F07F4DDC}"/>
    <cellStyle name="Separador de milhares 2 2 5 3 2 3" xfId="55379" xr:uid="{378672EB-15CF-43D8-B746-FFFF4B6E04E8}"/>
    <cellStyle name="Separador de milhares 2 2 5 3 3" xfId="53221" xr:uid="{AA0FCF3B-123C-401D-8A9B-B3828485CB20}"/>
    <cellStyle name="Separador de milhares 2 2 5 3 3 2" xfId="53935" xr:uid="{FA42BB1C-F1EE-40F2-84DD-3F1F96368421}"/>
    <cellStyle name="Separador de milhares 2 2 5 3 3 2 2" xfId="56329" xr:uid="{D06C5A2E-B2E2-4BE7-9B3D-E2684E5BC15F}"/>
    <cellStyle name="Separador de milhares 2 2 5 3 3 3" xfId="55610" xr:uid="{ED830571-0FFF-4631-8229-53F02CDD3C0A}"/>
    <cellStyle name="Separador de milhares 2 2 5 3 4" xfId="53473" xr:uid="{D699507F-DD7A-40DB-B735-9F2BA05527ED}"/>
    <cellStyle name="Separador de milhares 2 2 5 3 4 2" xfId="55867" xr:uid="{6B48DA07-96D6-40ED-82F2-105D1EBCBE19}"/>
    <cellStyle name="Separador de milhares 2 2 5 3 5" xfId="54166" xr:uid="{76353D48-E72B-434C-929B-26CD5999FC21}"/>
    <cellStyle name="Separador de milhares 2 2 5 3 5 2" xfId="56560" xr:uid="{5E9D9FEA-A8A0-483A-A99E-A7349761E926}"/>
    <cellStyle name="Separador de milhares 2 2 5 3 6" xfId="54429" xr:uid="{3676A50F-32AD-42CE-9F21-3A563ECC47A9}"/>
    <cellStyle name="Separador de milhares 2 2 5 3 6 2" xfId="56823" xr:uid="{B8C2ED43-9735-46C8-9877-21ECE66EF812}"/>
    <cellStyle name="Separador de milhares 2 2 5 3 7" xfId="54660" xr:uid="{52B7E2AC-2006-43B9-8636-88CA15019BE6}"/>
    <cellStyle name="Separador de milhares 2 2 5 3 7 2" xfId="57054" xr:uid="{226DD9A1-D1A1-4ACE-9E97-EA09F4102602}"/>
    <cellStyle name="Separador de milhares 2 2 5 3 8" xfId="52760" xr:uid="{B5BC109B-C883-4614-B486-3B28E3B156F1}"/>
    <cellStyle name="Separador de milhares 2 2 5 3 8 2" xfId="55148" xr:uid="{74D78ACB-75BA-4E2D-AB05-CFECA68400E4}"/>
    <cellStyle name="Separador de milhares 2 2 5 3 9" xfId="54891" xr:uid="{FDA30B46-A4FD-4DB3-A85E-86DB5C5BAECC}"/>
    <cellStyle name="Separador de milhares 2 2 5 4" xfId="52839" xr:uid="{FE42AD5F-A1BD-4318-9E2D-A1F628B4F56D}"/>
    <cellStyle name="Separador de milhares 2 2 5 4 2" xfId="53552" xr:uid="{941464F3-BF16-45DF-99D9-A5D951BBDF31}"/>
    <cellStyle name="Separador de milhares 2 2 5 4 2 2" xfId="55946" xr:uid="{207B9B5F-1C1E-46B7-8B6A-1E5CA6DC24EC}"/>
    <cellStyle name="Separador de milhares 2 2 5 4 3" xfId="55227" xr:uid="{CD58104D-0C47-4376-8859-2FFC33A6A502}"/>
    <cellStyle name="Separador de milhares 2 2 5 5" xfId="53069" xr:uid="{B3BD05CA-32E0-4006-BB0C-89B6E8363C28}"/>
    <cellStyle name="Separador de milhares 2 2 5 5 2" xfId="53783" xr:uid="{BDC1B4A5-81DC-4EF0-AB9D-28A51372A877}"/>
    <cellStyle name="Separador de milhares 2 2 5 5 2 2" xfId="56177" xr:uid="{3782E76C-4DB0-4C9F-A85C-7C546522D44E}"/>
    <cellStyle name="Separador de milhares 2 2 5 5 3" xfId="55458" xr:uid="{C44EF5F2-3F93-4762-9658-77E467EA3D5A}"/>
    <cellStyle name="Separador de milhares 2 2 5 6" xfId="53321" xr:uid="{A7436EC8-0086-456C-99D3-F4A5C827617F}"/>
    <cellStyle name="Separador de milhares 2 2 5 6 2" xfId="55715" xr:uid="{9FAFDB9F-0A13-40BB-BB88-9E0AA695F33D}"/>
    <cellStyle name="Separador de milhares 2 2 5 7" xfId="54014" xr:uid="{717853FC-7D8F-409E-8E1A-31CE5E0E56FB}"/>
    <cellStyle name="Separador de milhares 2 2 5 7 2" xfId="56408" xr:uid="{A21D91BB-5CC0-485F-B906-F3593FB38489}"/>
    <cellStyle name="Separador de milhares 2 2 5 8" xfId="54277" xr:uid="{03B0741B-1F6D-4E39-AE93-475075FAFBF7}"/>
    <cellStyle name="Separador de milhares 2 2 5 8 2" xfId="56671" xr:uid="{DABB81E9-3DF1-4058-ABC9-038583DEEF91}"/>
    <cellStyle name="Separador de milhares 2 2 5 9" xfId="54508" xr:uid="{EDC29FD3-1FEB-4808-9AE6-D261A2581361}"/>
    <cellStyle name="Separador de milhares 2 2 5 9 2" xfId="56902" xr:uid="{04A17942-C1A6-4E10-8077-60900A3A1A28}"/>
    <cellStyle name="Separador de milhares 2 2 6" xfId="236" xr:uid="{00000000-0005-0000-0000-000078000000}"/>
    <cellStyle name="Separador de milhares 2 2 6 10" xfId="52628" xr:uid="{E9F927E1-8D0C-489E-B5F2-9FB89C470EE3}"/>
    <cellStyle name="Separador de milhares 2 2 6 10 2" xfId="55016" xr:uid="{7F3C8DE6-63AE-4393-B665-BCD1B1AEC5F2}"/>
    <cellStyle name="Separador de milhares 2 2 6 11" xfId="54759" xr:uid="{D37375D6-F5B6-4217-96BB-AB76BCB39A0C}"/>
    <cellStyle name="Separador de milhares 2 2 6 12" xfId="57227" xr:uid="{346A2020-4155-4983-8726-DBD726E52122}"/>
    <cellStyle name="Separador de milhares 2 2 6 12 2" xfId="57396" xr:uid="{2F678D1A-D859-4978-B0A2-B0ED7EA7260B}"/>
    <cellStyle name="Separador de milhares 2 2 6 2" xfId="52483" xr:uid="{DA459DED-3D47-491C-B45E-CF57DF3BFC41}"/>
    <cellStyle name="Separador de milhares 2 2 6 2 2" xfId="52932" xr:uid="{D2CE4966-457B-4051-8658-FF58F1788211}"/>
    <cellStyle name="Separador de milhares 2 2 6 2 2 2" xfId="53646" xr:uid="{761913E2-1836-4AE2-974B-83DDAE94D7F8}"/>
    <cellStyle name="Separador de milhares 2 2 6 2 2 2 2" xfId="56040" xr:uid="{27EDA714-7ED6-4E3C-94CE-055A3B0B2E7C}"/>
    <cellStyle name="Separador de milhares 2 2 6 2 2 3" xfId="55321" xr:uid="{7BADDFC7-069E-4F5F-A05A-E1B8B7FADE34}"/>
    <cellStyle name="Separador de milhares 2 2 6 2 3" xfId="53163" xr:uid="{2414C528-5EAC-40B3-828D-CA5888B30ED1}"/>
    <cellStyle name="Separador de milhares 2 2 6 2 3 2" xfId="53877" xr:uid="{2356139B-DF8D-46E4-BD6C-B79C7F23D59F}"/>
    <cellStyle name="Separador de milhares 2 2 6 2 3 2 2" xfId="56271" xr:uid="{04714B28-0FD6-4881-8A8A-76EA3C3EEB98}"/>
    <cellStyle name="Separador de milhares 2 2 6 2 3 3" xfId="55552" xr:uid="{A8F3A58A-1A87-412D-8F4C-EFEE34524BB7}"/>
    <cellStyle name="Separador de milhares 2 2 6 2 4" xfId="53415" xr:uid="{D7992B33-490B-4555-97FA-D7D9395D05DD}"/>
    <cellStyle name="Separador de milhares 2 2 6 2 4 2" xfId="55809" xr:uid="{39BEE00C-33E7-4351-85D3-8866FDDD1AA5}"/>
    <cellStyle name="Separador de milhares 2 2 6 2 5" xfId="54108" xr:uid="{82D34CC7-3B2C-493E-BAA9-6AC97DE67CFC}"/>
    <cellStyle name="Separador de milhares 2 2 6 2 5 2" xfId="56502" xr:uid="{90CD4813-4748-47E5-A3A8-781289C2BDB1}"/>
    <cellStyle name="Separador de milhares 2 2 6 2 6" xfId="54371" xr:uid="{3AAB275C-7D01-45A6-8622-334858896262}"/>
    <cellStyle name="Separador de milhares 2 2 6 2 6 2" xfId="56765" xr:uid="{A6F16743-BB9C-4E14-9EFA-A215518068F6}"/>
    <cellStyle name="Separador de milhares 2 2 6 2 7" xfId="54602" xr:uid="{900364E0-74E6-49AA-BA8A-32717984D5F5}"/>
    <cellStyle name="Separador de milhares 2 2 6 2 7 2" xfId="56996" xr:uid="{ACC315D7-DCD1-407D-AEC8-1E17705189B7}"/>
    <cellStyle name="Separador de milhares 2 2 6 2 8" xfId="52702" xr:uid="{30206A19-C5BB-4BF6-95D1-54DAA5B17F34}"/>
    <cellStyle name="Separador de milhares 2 2 6 2 8 2" xfId="55090" xr:uid="{2E99AE7D-96C6-40AD-8E20-2B850B5CE870}"/>
    <cellStyle name="Separador de milhares 2 2 6 2 9" xfId="54833" xr:uid="{18A1D785-FE16-41CA-9C66-73861BE01D95}"/>
    <cellStyle name="Separador de milhares 2 2 6 3" xfId="52523" xr:uid="{2E47A751-E4F4-48CD-ABBD-6D1621320DE6}"/>
    <cellStyle name="Separador de milhares 2 2 6 3 2" xfId="53010" xr:uid="{B1E67D29-FF2E-4078-97BB-FA8DE5E0B27E}"/>
    <cellStyle name="Separador de milhares 2 2 6 3 2 2" xfId="53724" xr:uid="{7C8E3439-26AF-4649-9610-0EC605174288}"/>
    <cellStyle name="Separador de milhares 2 2 6 3 2 2 2" xfId="56118" xr:uid="{91C5B4F8-F899-478A-A411-FE6221529044}"/>
    <cellStyle name="Separador de milhares 2 2 6 3 2 3" xfId="55399" xr:uid="{81111DE8-1BAB-4A09-99D7-270BA049F137}"/>
    <cellStyle name="Separador de milhares 2 2 6 3 3" xfId="53241" xr:uid="{E278A478-78A6-4C4A-8313-2C926DB61AF2}"/>
    <cellStyle name="Separador de milhares 2 2 6 3 3 2" xfId="53955" xr:uid="{E78FB881-00E6-4636-A820-C8721B0D5B16}"/>
    <cellStyle name="Separador de milhares 2 2 6 3 3 2 2" xfId="56349" xr:uid="{0A895779-081A-4380-9565-48CFA59D9787}"/>
    <cellStyle name="Separador de milhares 2 2 6 3 3 3" xfId="55630" xr:uid="{5FD27CE6-EC82-43D7-8B8B-E281F41037A6}"/>
    <cellStyle name="Separador de milhares 2 2 6 3 4" xfId="53493" xr:uid="{FBAFBD8B-7715-494A-B96F-79D432CAC2E8}"/>
    <cellStyle name="Separador de milhares 2 2 6 3 4 2" xfId="55887" xr:uid="{F6AF0C47-A08B-4732-828B-E1FDC42D64F5}"/>
    <cellStyle name="Separador de milhares 2 2 6 3 5" xfId="54186" xr:uid="{D22CBDEF-5C2E-4C28-979F-BA62F25D97F2}"/>
    <cellStyle name="Separador de milhares 2 2 6 3 5 2" xfId="56580" xr:uid="{55D17BC0-F9A3-4B7B-B7AD-0E250FFCE547}"/>
    <cellStyle name="Separador de milhares 2 2 6 3 6" xfId="54449" xr:uid="{10CE07F1-5AA6-4552-AB7E-3B7059E6B244}"/>
    <cellStyle name="Separador de milhares 2 2 6 3 6 2" xfId="56843" xr:uid="{90523F3D-5978-4391-94D2-54DB378BA1B7}"/>
    <cellStyle name="Separador de milhares 2 2 6 3 7" xfId="54680" xr:uid="{32E50D32-0953-4C55-85A9-FBB449A2E974}"/>
    <cellStyle name="Separador de milhares 2 2 6 3 7 2" xfId="57074" xr:uid="{0A86D6CF-75AD-49BA-9778-6492D06C6A29}"/>
    <cellStyle name="Separador de milhares 2 2 6 3 8" xfId="52780" xr:uid="{24D1BF4B-A1AF-418F-A730-0BD4F6E38A2F}"/>
    <cellStyle name="Separador de milhares 2 2 6 3 8 2" xfId="55168" xr:uid="{1321D2FC-7176-4565-A195-7B8FFA4EC573}"/>
    <cellStyle name="Separador de milhares 2 2 6 3 9" xfId="54911" xr:uid="{22BBD82F-76A7-4A3A-85A5-D761F8381D4D}"/>
    <cellStyle name="Separador de milhares 2 2 6 4" xfId="52859" xr:uid="{C6924EF9-CEEB-484D-A88C-0874FEE036EA}"/>
    <cellStyle name="Separador de milhares 2 2 6 4 2" xfId="53572" xr:uid="{A4FDD6D7-08CC-4B02-951A-0E5F75366241}"/>
    <cellStyle name="Separador de milhares 2 2 6 4 2 2" xfId="55966" xr:uid="{6625A733-AC22-4BD4-9774-5569559F9C7E}"/>
    <cellStyle name="Separador de milhares 2 2 6 4 3" xfId="55247" xr:uid="{A3673D51-0DE0-41EC-85F1-2636C6E4060F}"/>
    <cellStyle name="Separador de milhares 2 2 6 5" xfId="53089" xr:uid="{317A57A2-DC03-4CFC-8631-A5E5548B62A3}"/>
    <cellStyle name="Separador de milhares 2 2 6 5 2" xfId="53803" xr:uid="{5D034AA7-AB8E-497D-A66C-1D181AA516DF}"/>
    <cellStyle name="Separador de milhares 2 2 6 5 2 2" xfId="56197" xr:uid="{211EA386-C85E-45E8-9188-BD84881E4E23}"/>
    <cellStyle name="Separador de milhares 2 2 6 5 3" xfId="55478" xr:uid="{ABDED521-0B57-4904-B4D8-348CC0C000C8}"/>
    <cellStyle name="Separador de milhares 2 2 6 6" xfId="53341" xr:uid="{91FBEF8A-E483-4C39-9059-143BA84B9274}"/>
    <cellStyle name="Separador de milhares 2 2 6 6 2" xfId="55735" xr:uid="{F170E95B-9468-4396-A7B4-1EBF064BD9F6}"/>
    <cellStyle name="Separador de milhares 2 2 6 7" xfId="54034" xr:uid="{24595141-A6A0-479A-93A0-4AC8E4E0F6DD}"/>
    <cellStyle name="Separador de milhares 2 2 6 7 2" xfId="56428" xr:uid="{5F23CCC1-CDFC-4A3D-8DEA-81D8849B8F4D}"/>
    <cellStyle name="Separador de milhares 2 2 6 8" xfId="54297" xr:uid="{2D8B98EB-8125-470D-9BC7-FB8B92663E1A}"/>
    <cellStyle name="Separador de milhares 2 2 6 8 2" xfId="56691" xr:uid="{9FF09697-62D1-4666-BACF-98FB6BEF9D74}"/>
    <cellStyle name="Separador de milhares 2 2 6 9" xfId="54528" xr:uid="{0F1AFE54-4748-431D-A359-DCDB3C8FF383}"/>
    <cellStyle name="Separador de milhares 2 2 6 9 2" xfId="56922" xr:uid="{42B42139-0B56-4CB3-BA08-A1A26ED4E011}"/>
    <cellStyle name="Separador de milhares 2 2 7" xfId="52469" xr:uid="{710FCC0B-6010-4BC2-8141-8E073FCB3CC4}"/>
    <cellStyle name="Separador de milhares 2 2 7 2" xfId="52889" xr:uid="{03D4089E-1818-4B3E-9844-DC068B1AC915}"/>
    <cellStyle name="Separador de milhares 2 2 7 2 2" xfId="53602" xr:uid="{ED44DBC9-0F46-4F8D-978A-8290E5AB5902}"/>
    <cellStyle name="Separador de milhares 2 2 7 2 2 2" xfId="55996" xr:uid="{9FF552CC-5F6B-4C46-9C1F-8FD4CC54DB26}"/>
    <cellStyle name="Separador de milhares 2 2 7 2 3" xfId="55277" xr:uid="{BD94A84F-5985-454E-B60A-9860450367D2}"/>
    <cellStyle name="Separador de milhares 2 2 7 3" xfId="53119" xr:uid="{AA1B9154-38E9-4854-B1CC-211034A02E2E}"/>
    <cellStyle name="Separador de milhares 2 2 7 3 2" xfId="53833" xr:uid="{D40166A9-3767-49AF-898B-BD64886A3003}"/>
    <cellStyle name="Separador de milhares 2 2 7 3 2 2" xfId="56227" xr:uid="{EC7F3517-86BE-4D0F-8118-A50085E21D5B}"/>
    <cellStyle name="Separador de milhares 2 2 7 3 3" xfId="55508" xr:uid="{6252290C-5E81-499A-B965-076985DFAD0E}"/>
    <cellStyle name="Separador de milhares 2 2 7 4" xfId="53371" xr:uid="{F5B72CF2-7C11-4E17-8D2E-F2E33DD4071C}"/>
    <cellStyle name="Separador de milhares 2 2 7 4 2" xfId="55765" xr:uid="{6AD397E0-F478-42B1-86E0-6F8AAFD95753}"/>
    <cellStyle name="Separador de milhares 2 2 7 5" xfId="54064" xr:uid="{2BA3B6ED-945B-4CE9-AEE1-2C15EEAE74EB}"/>
    <cellStyle name="Separador de milhares 2 2 7 5 2" xfId="56458" xr:uid="{39838451-7F3A-495E-AAEE-964C0F0BB7E6}"/>
    <cellStyle name="Separador de milhares 2 2 7 6" xfId="54327" xr:uid="{6D8E0F8A-6F75-4FB3-BB46-D9422A2CDD24}"/>
    <cellStyle name="Separador de milhares 2 2 7 6 2" xfId="56721" xr:uid="{C04F0F3D-AF3C-4CF4-A413-51352FAE0158}"/>
    <cellStyle name="Separador de milhares 2 2 7 7" xfId="54558" xr:uid="{0587956F-E775-4A10-B2C8-F4404BDCFB78}"/>
    <cellStyle name="Separador de milhares 2 2 7 7 2" xfId="56952" xr:uid="{6DECC9C7-A8E5-43DC-9F32-85A9B6F4129E}"/>
    <cellStyle name="Separador de milhares 2 2 7 8" xfId="52658" xr:uid="{C3BC86E9-BD9F-4F30-BDF3-F86D918F9092}"/>
    <cellStyle name="Separador de milhares 2 2 7 8 2" xfId="55046" xr:uid="{CC8457AD-1080-4DFC-A4FE-487A934F364D}"/>
    <cellStyle name="Separador de milhares 2 2 7 9" xfId="54789" xr:uid="{3A85BDBB-7582-4F93-80ED-7F14A1EB9EB3}"/>
    <cellStyle name="Separador de milhares 2 2 8" xfId="52502" xr:uid="{870A9821-4FD3-4EF9-8069-E65A92DDD9CF}"/>
    <cellStyle name="Separador de milhares 2 2 8 2" xfId="52971" xr:uid="{954A3F10-5056-4BED-B657-E725B26FDD4B}"/>
    <cellStyle name="Separador de milhares 2 2 8 2 2" xfId="53685" xr:uid="{C0A2AD8F-29D0-4CE0-9F4B-1A2533C5AC12}"/>
    <cellStyle name="Separador de milhares 2 2 8 2 2 2" xfId="56079" xr:uid="{890F711A-7EC4-41C8-BC74-D2EA7D8C8BBA}"/>
    <cellStyle name="Separador de milhares 2 2 8 2 3" xfId="55360" xr:uid="{804ACEB6-32D3-4E04-99D8-E9C2447EDE7C}"/>
    <cellStyle name="Separador de milhares 2 2 8 3" xfId="53202" xr:uid="{B09E4A1C-4375-4276-85FF-D01C8B999958}"/>
    <cellStyle name="Separador de milhares 2 2 8 3 2" xfId="53916" xr:uid="{E80DC3A9-210D-426A-B5A1-6E863F704110}"/>
    <cellStyle name="Separador de milhares 2 2 8 3 2 2" xfId="56310" xr:uid="{2490816C-757B-4D8D-A897-3BFB90D44277}"/>
    <cellStyle name="Separador de milhares 2 2 8 3 3" xfId="55591" xr:uid="{9AA4AED7-34E2-4C56-ABC1-6F6225F4858A}"/>
    <cellStyle name="Separador de milhares 2 2 8 4" xfId="53454" xr:uid="{3EBF30D7-CA0E-4022-B21E-001792BF3A9A}"/>
    <cellStyle name="Separador de milhares 2 2 8 4 2" xfId="55848" xr:uid="{69D192FD-8DBD-438B-8036-502737B041C3}"/>
    <cellStyle name="Separador de milhares 2 2 8 5" xfId="54147" xr:uid="{4A979F2A-2425-4D54-A6AD-F0EE7A6293B9}"/>
    <cellStyle name="Separador de milhares 2 2 8 5 2" xfId="56541" xr:uid="{0D89DD23-90A2-46D8-BAAA-613F7D650DB1}"/>
    <cellStyle name="Separador de milhares 2 2 8 6" xfId="54410" xr:uid="{2E89775A-F036-49E9-9C4F-ADCD2D6109A4}"/>
    <cellStyle name="Separador de milhares 2 2 8 6 2" xfId="56804" xr:uid="{8098FC64-DEC7-4AB4-81DF-2830862207B4}"/>
    <cellStyle name="Separador de milhares 2 2 8 7" xfId="54641" xr:uid="{58C77626-4D75-4C8E-AAF5-74D200658AAD}"/>
    <cellStyle name="Separador de milhares 2 2 8 7 2" xfId="57035" xr:uid="{F6369D10-0D42-4B63-8007-349537B8381F}"/>
    <cellStyle name="Separador de milhares 2 2 8 8" xfId="52741" xr:uid="{DDAAEE77-5520-45DB-983E-ABF1A8A2A586}"/>
    <cellStyle name="Separador de milhares 2 2 8 8 2" xfId="55129" xr:uid="{5995E22B-C7B8-4233-BACD-12BCFE6BCF87}"/>
    <cellStyle name="Separador de milhares 2 2 8 9" xfId="54872" xr:uid="{1F3ADEB1-2EBF-4747-BBAB-AA155C83592F}"/>
    <cellStyle name="Separador de milhares 2 2 9" xfId="52820" xr:uid="{C4075A0B-620F-424B-B872-5BCA4AA2B4BE}"/>
    <cellStyle name="Separador de milhares 2 2 9 2" xfId="53533" xr:uid="{667AE4DE-0B14-44C2-B444-0537DDB3CA56}"/>
    <cellStyle name="Separador de milhares 2 2 9 2 2" xfId="55927" xr:uid="{F8E21117-7F4F-49E6-8FE9-273D77C20D4C}"/>
    <cellStyle name="Separador de milhares 2 2 9 3" xfId="55208" xr:uid="{82D241FF-F085-438B-A096-F2944D7AE6D8}"/>
    <cellStyle name="Separador de milhares 2 3" xfId="16" xr:uid="{00000000-0005-0000-0000-00007C000000}"/>
    <cellStyle name="Separador de milhares 2 3 2" xfId="143" xr:uid="{00000000-0005-0000-0000-00007D000000}"/>
    <cellStyle name="Separador de milhares 2 3 2 2" xfId="166" xr:uid="{00000000-0005-0000-0000-00007E000000}"/>
    <cellStyle name="Separador de milhares 2 3 2 2 10" xfId="54522" xr:uid="{64A24627-E940-4312-989B-F9731218C157}"/>
    <cellStyle name="Separador de milhares 2 3 2 2 10 2" xfId="56916" xr:uid="{43DB2240-3353-423C-AACA-3DA5BA8B6C1C}"/>
    <cellStyle name="Separador de milhares 2 3 2 2 11" xfId="52622" xr:uid="{99F0F1A5-32D9-4DC6-8255-608986FBF7FD}"/>
    <cellStyle name="Separador de milhares 2 3 2 2 11 2" xfId="55010" xr:uid="{785641FD-8E46-4941-BA4E-EFEF67C65BCE}"/>
    <cellStyle name="Separador de milhares 2 3 2 2 12" xfId="54753" xr:uid="{71B52831-14E4-4F5D-9D8E-EE77EF2342F3}"/>
    <cellStyle name="Separador de milhares 2 3 2 2 13" xfId="57166" xr:uid="{B267378F-9B95-4723-8A6C-AEF00FADFFCA}"/>
    <cellStyle name="Separador de milhares 2 3 2 2 13 2" xfId="57335" xr:uid="{10377387-68E2-4237-996D-EC507B317378}"/>
    <cellStyle name="Separador de milhares 2 3 2 2 2" xfId="230" xr:uid="{00000000-0005-0000-0000-00007E000000}"/>
    <cellStyle name="Separador de milhares 2 3 2 2 2 10" xfId="52649" xr:uid="{C88DDA9A-DF2E-4E32-BA5D-066D2ACA40FA}"/>
    <cellStyle name="Separador de milhares 2 3 2 2 2 10 2" xfId="55037" xr:uid="{EAC17A77-083F-4BAD-B4CA-D4016436A263}"/>
    <cellStyle name="Separador de milhares 2 3 2 2 2 11" xfId="54780" xr:uid="{3EC52FA0-D08A-4741-BCF3-5326FC504656}"/>
    <cellStyle name="Separador de milhares 2 3 2 2 2 12" xfId="57221" xr:uid="{0E41B445-FC64-4A57-9D29-BCD4DA6DDE35}"/>
    <cellStyle name="Separador de milhares 2 3 2 2 2 12 2" xfId="57390" xr:uid="{F4ED4BB7-0945-453F-B468-16C45AF04194}"/>
    <cellStyle name="Separador de milhares 2 3 2 2 2 2" xfId="284" xr:uid="{00000000-0005-0000-0000-00007E000000}"/>
    <cellStyle name="Separador de milhares 2 3 2 2 2 2 10" xfId="57275" xr:uid="{14812002-9693-4BB1-8171-15A9D8F2E276}"/>
    <cellStyle name="Separador de milhares 2 3 2 2 2 2 10 2" xfId="57444" xr:uid="{00768CA9-D376-4167-93C4-4EA79398EFBE}"/>
    <cellStyle name="Separador de milhares 2 3 2 2 2 2 2" xfId="52953" xr:uid="{43F2278C-0E92-4249-A99C-052D1629AE6D}"/>
    <cellStyle name="Separador de milhares 2 3 2 2 2 2 2 2" xfId="53667" xr:uid="{99E82FAC-0113-410E-B193-EB2F39721495}"/>
    <cellStyle name="Separador de milhares 2 3 2 2 2 2 2 2 2" xfId="56061" xr:uid="{34847AC2-95BE-47E4-BF95-C0A8E99C3946}"/>
    <cellStyle name="Separador de milhares 2 3 2 2 2 2 2 3" xfId="55342" xr:uid="{3FB924B3-5C19-4AD2-A2FF-967B318FFB34}"/>
    <cellStyle name="Separador de milhares 2 3 2 2 2 2 3" xfId="53184" xr:uid="{0DFE6A13-AA0E-4A70-A830-CD3865C736B0}"/>
    <cellStyle name="Separador de milhares 2 3 2 2 2 2 3 2" xfId="53898" xr:uid="{806D7AB0-F5E7-460B-BA05-2292DB4AEE4E}"/>
    <cellStyle name="Separador de milhares 2 3 2 2 2 2 3 2 2" xfId="56292" xr:uid="{27CCBE01-F234-4913-961C-C2F49E4A9081}"/>
    <cellStyle name="Separador de milhares 2 3 2 2 2 2 3 3" xfId="55573" xr:uid="{2A67CE74-7F20-49E9-90A0-2E6B7745B73D}"/>
    <cellStyle name="Separador de milhares 2 3 2 2 2 2 4" xfId="53436" xr:uid="{EE010A9F-3260-41CF-8040-662AF56BC6C2}"/>
    <cellStyle name="Separador de milhares 2 3 2 2 2 2 4 2" xfId="55830" xr:uid="{7BBD9083-E252-4770-8B2E-72440A3F4D7B}"/>
    <cellStyle name="Separador de milhares 2 3 2 2 2 2 5" xfId="54129" xr:uid="{7EC3C215-0944-4BAC-A747-09FFFB6D6AA9}"/>
    <cellStyle name="Separador de milhares 2 3 2 2 2 2 5 2" xfId="56523" xr:uid="{8218D690-561F-4949-A57F-71BF66AA8634}"/>
    <cellStyle name="Separador de milhares 2 3 2 2 2 2 6" xfId="54392" xr:uid="{80AE5CC4-8AAA-4599-9A90-5DC79768FAB4}"/>
    <cellStyle name="Separador de milhares 2 3 2 2 2 2 6 2" xfId="56786" xr:uid="{F7D6B44B-F789-440A-91E4-35A1CA3A4E98}"/>
    <cellStyle name="Separador de milhares 2 3 2 2 2 2 7" xfId="54623" xr:uid="{087AA25C-3D3B-4274-9E41-00100D5FF78E}"/>
    <cellStyle name="Separador de milhares 2 3 2 2 2 2 7 2" xfId="57017" xr:uid="{5AB2D8EF-416F-43D4-9614-80833075E362}"/>
    <cellStyle name="Separador de milhares 2 3 2 2 2 2 8" xfId="52723" xr:uid="{51FA3953-1B66-4DDB-AA1F-846765D3CCE4}"/>
    <cellStyle name="Separador de milhares 2 3 2 2 2 2 8 2" xfId="55111" xr:uid="{EE1D0574-64FD-479B-AFFF-9A647861FCD9}"/>
    <cellStyle name="Separador de milhares 2 3 2 2 2 2 9" xfId="54854" xr:uid="{BE96DC33-432D-4FD3-B84B-AFC82B2036C6}"/>
    <cellStyle name="Separador de milhares 2 3 2 2 2 3" xfId="52544" xr:uid="{DC052381-969B-49D3-AF7B-93F0611CF381}"/>
    <cellStyle name="Separador de milhares 2 3 2 2 2 3 2" xfId="53031" xr:uid="{DB7714D8-50B9-42D4-A2CD-CA2D94893CB2}"/>
    <cellStyle name="Separador de milhares 2 3 2 2 2 3 2 2" xfId="53745" xr:uid="{4BB5FE9E-7C21-4E64-B28F-145449F44384}"/>
    <cellStyle name="Separador de milhares 2 3 2 2 2 3 2 2 2" xfId="56139" xr:uid="{C1D315BA-E601-4DB4-A70B-87ADFCBE3CD8}"/>
    <cellStyle name="Separador de milhares 2 3 2 2 2 3 2 3" xfId="55420" xr:uid="{34FDAED6-C2D4-48E8-A04B-5F7BE758C050}"/>
    <cellStyle name="Separador de milhares 2 3 2 2 2 3 3" xfId="53262" xr:uid="{D34392E3-675A-4B13-90B8-E6F67EC56185}"/>
    <cellStyle name="Separador de milhares 2 3 2 2 2 3 3 2" xfId="53976" xr:uid="{1224B723-249F-4760-9DD2-FB5869DC6927}"/>
    <cellStyle name="Separador de milhares 2 3 2 2 2 3 3 2 2" xfId="56370" xr:uid="{50700983-A444-406C-9C79-913A402633CF}"/>
    <cellStyle name="Separador de milhares 2 3 2 2 2 3 3 3" xfId="55651" xr:uid="{1AACA11A-3321-4EFD-A731-4A1247FED89B}"/>
    <cellStyle name="Separador de milhares 2 3 2 2 2 3 4" xfId="53514" xr:uid="{73CB992F-55C5-482A-B86B-C7868551222F}"/>
    <cellStyle name="Separador de milhares 2 3 2 2 2 3 4 2" xfId="55908" xr:uid="{4246C50F-337A-4D11-A7E3-F8DA9CCDB934}"/>
    <cellStyle name="Separador de milhares 2 3 2 2 2 3 5" xfId="54207" xr:uid="{03A99EAF-D931-41BC-91DC-2E0FA492C17D}"/>
    <cellStyle name="Separador de milhares 2 3 2 2 2 3 5 2" xfId="56601" xr:uid="{60462F50-5CE0-4C96-B726-89FB93D23D51}"/>
    <cellStyle name="Separador de milhares 2 3 2 2 2 3 6" xfId="54470" xr:uid="{11624072-E8E5-4558-8B63-10FCD2AD564E}"/>
    <cellStyle name="Separador de milhares 2 3 2 2 2 3 6 2" xfId="56864" xr:uid="{D2402EB2-5DE2-4A61-BEA7-D3BADF34AA2A}"/>
    <cellStyle name="Separador de milhares 2 3 2 2 2 3 7" xfId="54701" xr:uid="{48BA759C-175C-4842-AAFF-C4F46026D61C}"/>
    <cellStyle name="Separador de milhares 2 3 2 2 2 3 7 2" xfId="57095" xr:uid="{E86ECEAF-BD96-4315-BB11-1DEF8C3976E8}"/>
    <cellStyle name="Separador de milhares 2 3 2 2 2 3 8" xfId="52801" xr:uid="{7E7D82F0-A314-4337-8139-625301DE40D6}"/>
    <cellStyle name="Separador de milhares 2 3 2 2 2 3 8 2" xfId="55189" xr:uid="{F0671AF1-1256-4283-9EEC-CE253FF536E1}"/>
    <cellStyle name="Separador de milhares 2 3 2 2 2 3 9" xfId="54932" xr:uid="{C222F3B9-57FB-4C4A-AEDB-A7B5000A82B7}"/>
    <cellStyle name="Separador de milhares 2 3 2 2 2 4" xfId="52880" xr:uid="{4010BA62-9462-4C42-AEDA-B6C12750815A}"/>
    <cellStyle name="Separador de milhares 2 3 2 2 2 4 2" xfId="53593" xr:uid="{559FE5D6-A56A-4E73-BDC2-6D376A0D555F}"/>
    <cellStyle name="Separador de milhares 2 3 2 2 2 4 2 2" xfId="55987" xr:uid="{7C5E63A5-CA91-4148-8251-3164A0D6A2BE}"/>
    <cellStyle name="Separador de milhares 2 3 2 2 2 4 3" xfId="55268" xr:uid="{433970A2-0905-44DA-83E4-5800BCA9CAB9}"/>
    <cellStyle name="Separador de milhares 2 3 2 2 2 5" xfId="53110" xr:uid="{6DCA7825-CB17-42DD-9275-31857697AB5B}"/>
    <cellStyle name="Separador de milhares 2 3 2 2 2 5 2" xfId="53824" xr:uid="{63E38DCB-07AD-4F57-BE29-CA0751BCEBC7}"/>
    <cellStyle name="Separador de milhares 2 3 2 2 2 5 2 2" xfId="56218" xr:uid="{71D28EDE-5727-4552-BDC2-C0A1113B9E8B}"/>
    <cellStyle name="Separador de milhares 2 3 2 2 2 5 3" xfId="55499" xr:uid="{863E6401-9511-4C53-96A4-EABAB3711C8C}"/>
    <cellStyle name="Separador de milhares 2 3 2 2 2 6" xfId="53362" xr:uid="{8761AE29-AC22-4D20-9B6F-2E15D1814081}"/>
    <cellStyle name="Separador de milhares 2 3 2 2 2 6 2" xfId="55756" xr:uid="{EA0C65FB-3ECA-4C7A-885A-B48B37C79147}"/>
    <cellStyle name="Separador de milhares 2 3 2 2 2 7" xfId="54055" xr:uid="{1AE5D714-594C-40A7-BD5A-366FCDD804D4}"/>
    <cellStyle name="Separador de milhares 2 3 2 2 2 7 2" xfId="56449" xr:uid="{DC303537-F454-4124-B711-437323A9DA4D}"/>
    <cellStyle name="Separador de milhares 2 3 2 2 2 8" xfId="54318" xr:uid="{917E6593-5B2C-4BBF-9E8B-7E827338DA95}"/>
    <cellStyle name="Separador de milhares 2 3 2 2 2 8 2" xfId="56712" xr:uid="{550D2C30-7227-4380-80FF-452DBC0EB455}"/>
    <cellStyle name="Separador de milhares 2 3 2 2 2 9" xfId="54549" xr:uid="{B3035B36-CF82-426E-A3A0-65EBD03C1FF3}"/>
    <cellStyle name="Separador de milhares 2 3 2 2 2 9 2" xfId="56943" xr:uid="{672A7B4E-0983-4163-9394-1FFB0F5272F4}"/>
    <cellStyle name="Separador de milhares 2 3 2 2 3" xfId="203" xr:uid="{00000000-0005-0000-0000-00007E000000}"/>
    <cellStyle name="Separador de milhares 2 3 2 2 3 10" xfId="57194" xr:uid="{47B324D3-A790-4ED4-A8E0-736A481D0668}"/>
    <cellStyle name="Separador de milhares 2 3 2 2 3 10 2" xfId="57363" xr:uid="{3C1FF6DE-CFF0-46CA-AE0F-5AA4B5A90E31}"/>
    <cellStyle name="Separador de milhares 2 3 2 2 3 2" xfId="52926" xr:uid="{2B49844F-9B30-46D5-A886-3BE9D9D96EEE}"/>
    <cellStyle name="Separador de milhares 2 3 2 2 3 2 2" xfId="53640" xr:uid="{6ACF5F5F-15AE-4EA2-B416-3080327EE8F1}"/>
    <cellStyle name="Separador de milhares 2 3 2 2 3 2 2 2" xfId="56034" xr:uid="{B1E1BEAD-6674-4420-A438-F7DD95EB3E50}"/>
    <cellStyle name="Separador de milhares 2 3 2 2 3 2 3" xfId="55315" xr:uid="{EBED813B-6DA8-4182-AFA6-085E5DD74568}"/>
    <cellStyle name="Separador de milhares 2 3 2 2 3 3" xfId="53157" xr:uid="{B8B0FB40-A137-4DDA-A3C6-BB09BF5C6419}"/>
    <cellStyle name="Separador de milhares 2 3 2 2 3 3 2" xfId="53871" xr:uid="{D573ADDE-9FB0-41F6-9C9B-4D6F1679017D}"/>
    <cellStyle name="Separador de milhares 2 3 2 2 3 3 2 2" xfId="56265" xr:uid="{3CB14CBF-E1E1-4501-8DDB-16A79306B5E4}"/>
    <cellStyle name="Separador de milhares 2 3 2 2 3 3 3" xfId="55546" xr:uid="{41A0D08D-F1A1-4B16-892A-4D0ECE3EA068}"/>
    <cellStyle name="Separador de milhares 2 3 2 2 3 4" xfId="53409" xr:uid="{D0C63673-04AD-416A-92CA-BAD1200CE62B}"/>
    <cellStyle name="Separador de milhares 2 3 2 2 3 4 2" xfId="55803" xr:uid="{CE0300FB-9908-436F-B1BB-8611C05339D9}"/>
    <cellStyle name="Separador de milhares 2 3 2 2 3 5" xfId="54102" xr:uid="{A449A8F1-C4F0-4D97-B56B-6191232A7E2C}"/>
    <cellStyle name="Separador de milhares 2 3 2 2 3 5 2" xfId="56496" xr:uid="{1D86CD56-2C1D-422E-A9F6-9A54751DE8DD}"/>
    <cellStyle name="Separador de milhares 2 3 2 2 3 6" xfId="54365" xr:uid="{7E375097-97C3-4A2E-8B86-CC91F8CE08BC}"/>
    <cellStyle name="Separador de milhares 2 3 2 2 3 6 2" xfId="56759" xr:uid="{E27B32A9-255E-46DC-A584-9CA98A00B621}"/>
    <cellStyle name="Separador de milhares 2 3 2 2 3 7" xfId="54596" xr:uid="{6FD3C4F8-5150-4898-84CA-6FA8F084D48C}"/>
    <cellStyle name="Separador de milhares 2 3 2 2 3 7 2" xfId="56990" xr:uid="{F5E456E7-0895-4127-B945-70F50157530A}"/>
    <cellStyle name="Separador de milhares 2 3 2 2 3 8" xfId="52696" xr:uid="{E9001BC9-A6CF-452C-A237-4B457C381A5A}"/>
    <cellStyle name="Separador de milhares 2 3 2 2 3 8 2" xfId="55084" xr:uid="{EA2506FE-B51C-4F9B-A57D-CD4D9A186D73}"/>
    <cellStyle name="Separador de milhares 2 3 2 2 3 9" xfId="54827" xr:uid="{54CD64FF-8C68-4114-93F0-266F6E292837}"/>
    <cellStyle name="Separador de milhares 2 3 2 2 4" xfId="257" xr:uid="{00000000-0005-0000-0000-00007E000000}"/>
    <cellStyle name="Separador de milhares 2 3 2 2 4 10" xfId="57248" xr:uid="{A5CADC76-9CD6-4B45-AE39-5F0C114A5A8B}"/>
    <cellStyle name="Separador de milhares 2 3 2 2 4 10 2" xfId="57417" xr:uid="{25514240-A65B-4C6D-8082-5E27776671C5}"/>
    <cellStyle name="Separador de milhares 2 3 2 2 4 2" xfId="53004" xr:uid="{8CF04A21-E10A-4E57-93EA-6B8DFA80255B}"/>
    <cellStyle name="Separador de milhares 2 3 2 2 4 2 2" xfId="53718" xr:uid="{8639E6B6-E247-44E8-9604-0241347A101E}"/>
    <cellStyle name="Separador de milhares 2 3 2 2 4 2 2 2" xfId="56112" xr:uid="{ED0A81E2-83CA-485E-913B-93173DB04DD1}"/>
    <cellStyle name="Separador de milhares 2 3 2 2 4 2 3" xfId="55393" xr:uid="{3445AAD6-49CE-4D13-98BA-64A054BCBE1E}"/>
    <cellStyle name="Separador de milhares 2 3 2 2 4 3" xfId="53235" xr:uid="{F5DB60BE-67E8-48DC-95B8-7BE76350DA85}"/>
    <cellStyle name="Separador de milhares 2 3 2 2 4 3 2" xfId="53949" xr:uid="{195715CA-7D5E-46F2-BB78-2E1856080C19}"/>
    <cellStyle name="Separador de milhares 2 3 2 2 4 3 2 2" xfId="56343" xr:uid="{9542E529-D687-4819-B9CD-044F883627E9}"/>
    <cellStyle name="Separador de milhares 2 3 2 2 4 3 3" xfId="55624" xr:uid="{DC8C4519-E9F8-4DA7-9346-59561CFB449E}"/>
    <cellStyle name="Separador de milhares 2 3 2 2 4 4" xfId="53487" xr:uid="{37F82722-F4E3-4531-93CC-3856742240F1}"/>
    <cellStyle name="Separador de milhares 2 3 2 2 4 4 2" xfId="55881" xr:uid="{AADE37A2-3319-41A7-ADE9-7971442ABE56}"/>
    <cellStyle name="Separador de milhares 2 3 2 2 4 5" xfId="54180" xr:uid="{25B51D75-81AF-4964-A3D2-9F97AB4579A4}"/>
    <cellStyle name="Separador de milhares 2 3 2 2 4 5 2" xfId="56574" xr:uid="{E6A7154B-8220-49F6-A87A-6DCA78C010C9}"/>
    <cellStyle name="Separador de milhares 2 3 2 2 4 6" xfId="54443" xr:uid="{005482B5-5202-4753-9CA4-CC46D15A3A7E}"/>
    <cellStyle name="Separador de milhares 2 3 2 2 4 6 2" xfId="56837" xr:uid="{82AD3F5E-5DFD-4C3F-8134-5D8336F24E00}"/>
    <cellStyle name="Separador de milhares 2 3 2 2 4 7" xfId="54674" xr:uid="{2E229151-8D09-4E39-BB7B-34AE66FEFDAA}"/>
    <cellStyle name="Separador de milhares 2 3 2 2 4 7 2" xfId="57068" xr:uid="{1DED1328-B92E-47C8-8DB4-BE516FCF6721}"/>
    <cellStyle name="Separador de milhares 2 3 2 2 4 8" xfId="52774" xr:uid="{CE5D5A44-895B-4C9A-8ACF-51580280AA8D}"/>
    <cellStyle name="Separador de milhares 2 3 2 2 4 8 2" xfId="55162" xr:uid="{F374827D-3ADF-4745-BD9B-9ED47A9168EA}"/>
    <cellStyle name="Separador de milhares 2 3 2 2 4 9" xfId="54905" xr:uid="{1A0B82BD-CC40-4708-85FC-30B390826076}"/>
    <cellStyle name="Separador de milhares 2 3 2 2 5" xfId="52853" xr:uid="{5E98E4F0-6E63-4E73-804C-5E3741F94952}"/>
    <cellStyle name="Separador de milhares 2 3 2 2 5 2" xfId="53566" xr:uid="{A2D9BFBB-EE92-4A05-A7D4-AE79DA8E8A85}"/>
    <cellStyle name="Separador de milhares 2 3 2 2 5 2 2" xfId="55960" xr:uid="{A8B55E97-5CF8-402C-9AB5-8C8E4EDFA5F2}"/>
    <cellStyle name="Separador de milhares 2 3 2 2 5 3" xfId="55241" xr:uid="{E380D25F-62DB-4D21-946F-E8B9A1EC297E}"/>
    <cellStyle name="Separador de milhares 2 3 2 2 6" xfId="53083" xr:uid="{5B861195-0EB9-47BD-BD85-75BC83872671}"/>
    <cellStyle name="Separador de milhares 2 3 2 2 6 2" xfId="53797" xr:uid="{7F3C64D9-D689-49EB-8C5F-B0EA39F391BD}"/>
    <cellStyle name="Separador de milhares 2 3 2 2 6 2 2" xfId="56191" xr:uid="{59E31403-CCFA-4905-9A97-288E0B596D3B}"/>
    <cellStyle name="Separador de milhares 2 3 2 2 6 3" xfId="55472" xr:uid="{19CB15DE-FBF5-4732-8E90-310DB2073A5E}"/>
    <cellStyle name="Separador de milhares 2 3 2 2 7" xfId="53335" xr:uid="{0C17ACBC-C96D-4E24-A334-2FB77E4A3FC6}"/>
    <cellStyle name="Separador de milhares 2 3 2 2 7 2" xfId="55729" xr:uid="{3761E610-666A-42D0-A0EE-F29EA3460C97}"/>
    <cellStyle name="Separador de milhares 2 3 2 2 8" xfId="54028" xr:uid="{BEC2A350-F83E-4773-985B-A24BA4467FAE}"/>
    <cellStyle name="Separador de milhares 2 3 2 2 8 2" xfId="56422" xr:uid="{BA9BBD5F-3B14-41A7-BA61-B9DB50C71DC3}"/>
    <cellStyle name="Separador de milhares 2 3 2 2 9" xfId="54291" xr:uid="{E9663DB6-4BA2-4309-9E5A-4245284183BB}"/>
    <cellStyle name="Separador de milhares 2 3 2 2 9 2" xfId="56685" xr:uid="{E4387ADF-D69E-44CD-9D4F-ACC3AADF827F}"/>
    <cellStyle name="Separador de milhares 2 3 2 3" xfId="53297" xr:uid="{7D9217CC-AE95-4857-A026-34ACF08CCBA9}"/>
    <cellStyle name="Separador de milhares 2 3 2 3 2" xfId="54241" xr:uid="{69CB5809-4116-417C-ABCC-F874AE02AB55}"/>
    <cellStyle name="Separador de milhares 2 3 2 3 2 2" xfId="56635" xr:uid="{5B2592B0-53F3-448B-B597-D8D33A019341}"/>
    <cellStyle name="Separador de milhares 2 3 2 3 3" xfId="55687" xr:uid="{4F5061ED-DAA2-4E7D-8DEF-FA55BCBAC173}"/>
    <cellStyle name="Separador de milhares 2 3 2 4" xfId="52580" xr:uid="{6981ED4F-7A67-48D2-8605-C53180889104}"/>
    <cellStyle name="Separador de milhares 2 3 2 4 2" xfId="54968" xr:uid="{A47933B3-468D-42AF-A1BA-C683B6153085}"/>
    <cellStyle name="Separador de milhares 2 3 2 5" xfId="57144" xr:uid="{C64FDDE4-CE8C-4784-BC63-3063481F0AA7}"/>
    <cellStyle name="Separador de milhares 2 3 2 5 2" xfId="57313" xr:uid="{BD00A652-A296-445A-9335-28D67D58372C}"/>
    <cellStyle name="Separador de milhares 2 3 3" xfId="152" xr:uid="{00000000-0005-0000-0000-00007F000000}"/>
    <cellStyle name="Separador de milhares 2 3 3 2" xfId="217" xr:uid="{00000000-0005-0000-0000-00007F000000}"/>
    <cellStyle name="Separador de milhares 2 3 3 2 10" xfId="52614" xr:uid="{4688F28B-A653-4876-AAE9-76B854D2C644}"/>
    <cellStyle name="Separador de milhares 2 3 3 2 10 2" xfId="55002" xr:uid="{A872EADA-1B75-474B-9D06-DC07C7A19D41}"/>
    <cellStyle name="Separador de milhares 2 3 3 2 11" xfId="54745" xr:uid="{3CDC1A82-984E-4D70-9DD6-12B811AA19F0}"/>
    <cellStyle name="Separador de milhares 2 3 3 2 12" xfId="57208" xr:uid="{D45D1008-70D4-4759-8A6B-5D58986995EF}"/>
    <cellStyle name="Separador de milhares 2 3 3 2 12 2" xfId="57377" xr:uid="{DA8ACDA0-FFEC-4BF7-B54E-4F99696E6F97}"/>
    <cellStyle name="Separador de milhares 2 3 3 2 2" xfId="271" xr:uid="{00000000-0005-0000-0000-00007F000000}"/>
    <cellStyle name="Separador de milhares 2 3 3 2 2 10" xfId="57262" xr:uid="{3FB4C870-BDF9-4142-A8A2-9B619DA0E830}"/>
    <cellStyle name="Separador de milhares 2 3 3 2 2 10 2" xfId="57431" xr:uid="{D20D6A00-D513-4B79-8AFD-102DF8FBE9D0}"/>
    <cellStyle name="Separador de milhares 2 3 3 2 2 2" xfId="52918" xr:uid="{690BE62C-186C-48BA-9401-15A08EC9CE81}"/>
    <cellStyle name="Separador de milhares 2 3 3 2 2 2 2" xfId="53632" xr:uid="{83DC8F1B-9256-4C74-ACC2-4E93B0C0EF95}"/>
    <cellStyle name="Separador de milhares 2 3 3 2 2 2 2 2" xfId="56026" xr:uid="{2A7EFCC8-3AE9-4CD8-A5CE-1076F3E328F7}"/>
    <cellStyle name="Separador de milhares 2 3 3 2 2 2 3" xfId="55307" xr:uid="{B55720E5-8472-4CDC-BFF5-1A74D3259596}"/>
    <cellStyle name="Separador de milhares 2 3 3 2 2 3" xfId="53149" xr:uid="{48554FD6-A6EF-42D3-A740-A450FE24D285}"/>
    <cellStyle name="Separador de milhares 2 3 3 2 2 3 2" xfId="53863" xr:uid="{03328A43-D414-4077-8E07-C3F289912238}"/>
    <cellStyle name="Separador de milhares 2 3 3 2 2 3 2 2" xfId="56257" xr:uid="{86CCAF33-5A0F-43F7-89C6-B03043B79560}"/>
    <cellStyle name="Separador de milhares 2 3 3 2 2 3 3" xfId="55538" xr:uid="{EC4D68B5-724A-495B-9F30-B7160D5FD9A1}"/>
    <cellStyle name="Separador de milhares 2 3 3 2 2 4" xfId="53401" xr:uid="{4A9F8F5B-470B-44A2-9B6E-CD1984A4B87C}"/>
    <cellStyle name="Separador de milhares 2 3 3 2 2 4 2" xfId="55795" xr:uid="{5D207C33-3ACF-4379-A0ED-D2A71D1D0F83}"/>
    <cellStyle name="Separador de milhares 2 3 3 2 2 5" xfId="54094" xr:uid="{B097634C-6944-494B-9EF1-A12E9BF1DC1F}"/>
    <cellStyle name="Separador de milhares 2 3 3 2 2 5 2" xfId="56488" xr:uid="{BE48F813-A6DB-49A5-B241-2E25762F89E1}"/>
    <cellStyle name="Separador de milhares 2 3 3 2 2 6" xfId="54357" xr:uid="{E30655AA-C120-4142-BEE6-FD1F21FCE7A1}"/>
    <cellStyle name="Separador de milhares 2 3 3 2 2 6 2" xfId="56751" xr:uid="{C9499EB5-1455-4A56-A883-30E3BCEC8A4D}"/>
    <cellStyle name="Separador de milhares 2 3 3 2 2 7" xfId="54588" xr:uid="{5DA45916-3C96-4A7C-9317-B7BB33A70E5C}"/>
    <cellStyle name="Separador de milhares 2 3 3 2 2 7 2" xfId="56982" xr:uid="{9F6D3E41-8A4F-4CDD-B8DF-650878A5745C}"/>
    <cellStyle name="Separador de milhares 2 3 3 2 2 8" xfId="52688" xr:uid="{2206685F-B045-4AFF-BB50-9444C668B329}"/>
    <cellStyle name="Separador de milhares 2 3 3 2 2 8 2" xfId="55076" xr:uid="{665D5898-A358-44B8-A76A-5F79EB8339E4}"/>
    <cellStyle name="Separador de milhares 2 3 3 2 2 9" xfId="54819" xr:uid="{4785CBED-44F6-4005-AEA3-68F69A12EF20}"/>
    <cellStyle name="Separador de milhares 2 3 3 2 3" xfId="52519" xr:uid="{2360D05B-8621-4CA0-B309-8716899D4C26}"/>
    <cellStyle name="Separador de milhares 2 3 3 2 3 2" xfId="52996" xr:uid="{5F0B9B3B-DD0B-4B51-835F-A397FF8C619E}"/>
    <cellStyle name="Separador de milhares 2 3 3 2 3 2 2" xfId="53710" xr:uid="{1C1C3C08-881B-4394-8707-9888C4525335}"/>
    <cellStyle name="Separador de milhares 2 3 3 2 3 2 2 2" xfId="56104" xr:uid="{79CAEEC7-FF1B-4E31-9936-B0589D02E1A8}"/>
    <cellStyle name="Separador de milhares 2 3 3 2 3 2 3" xfId="55385" xr:uid="{E9FB23F9-C8FB-41C0-A584-198C7FF09E8C}"/>
    <cellStyle name="Separador de milhares 2 3 3 2 3 3" xfId="53227" xr:uid="{EA85BCFB-B584-412D-A272-FCE03889C5FC}"/>
    <cellStyle name="Separador de milhares 2 3 3 2 3 3 2" xfId="53941" xr:uid="{E32D95D1-CBA4-4B6D-ADAB-4F674CB5799F}"/>
    <cellStyle name="Separador de milhares 2 3 3 2 3 3 2 2" xfId="56335" xr:uid="{78DF802D-B5E8-43AB-AAD8-F42A0E2671F3}"/>
    <cellStyle name="Separador de milhares 2 3 3 2 3 3 3" xfId="55616" xr:uid="{11A37C80-AF3C-4F4B-BD0B-B4E816EFD893}"/>
    <cellStyle name="Separador de milhares 2 3 3 2 3 4" xfId="53479" xr:uid="{0ADD4234-151E-485A-A0D2-34B23FF1EED4}"/>
    <cellStyle name="Separador de milhares 2 3 3 2 3 4 2" xfId="55873" xr:uid="{D253D253-B88F-4DC3-9547-7AC47E3D53E3}"/>
    <cellStyle name="Separador de milhares 2 3 3 2 3 5" xfId="54172" xr:uid="{3B91DF8C-F58A-4878-B5A7-78F9158057DB}"/>
    <cellStyle name="Separador de milhares 2 3 3 2 3 5 2" xfId="56566" xr:uid="{975B6B25-E00E-4675-A377-3C600D708E5E}"/>
    <cellStyle name="Separador de milhares 2 3 3 2 3 6" xfId="54435" xr:uid="{7336C20A-E8D7-49A9-8D8A-94F716A4B5DC}"/>
    <cellStyle name="Separador de milhares 2 3 3 2 3 6 2" xfId="56829" xr:uid="{BB4D87D9-71CD-435B-81C8-40AE66E58C0E}"/>
    <cellStyle name="Separador de milhares 2 3 3 2 3 7" xfId="54666" xr:uid="{125361CD-C418-4BA0-B38B-2D8E7DA26B73}"/>
    <cellStyle name="Separador de milhares 2 3 3 2 3 7 2" xfId="57060" xr:uid="{EEB8504D-5C2E-4A15-A002-FADAE42007C2}"/>
    <cellStyle name="Separador de milhares 2 3 3 2 3 8" xfId="52766" xr:uid="{F8D35F34-E24D-42C7-A9F7-C1DE1724BFAA}"/>
    <cellStyle name="Separador de milhares 2 3 3 2 3 8 2" xfId="55154" xr:uid="{81B042E0-96A4-4EEC-AB04-6AD744434D6D}"/>
    <cellStyle name="Separador de milhares 2 3 3 2 3 9" xfId="54897" xr:uid="{1333A00A-A9A9-4034-AC57-10F4C5BA01C7}"/>
    <cellStyle name="Separador de milhares 2 3 3 2 4" xfId="52845" xr:uid="{D9021925-812E-40F4-A8C9-E2CB3E2AC003}"/>
    <cellStyle name="Separador de milhares 2 3 3 2 4 2" xfId="53558" xr:uid="{86F0BD77-74DF-469C-9E47-D5A50C42F78D}"/>
    <cellStyle name="Separador de milhares 2 3 3 2 4 2 2" xfId="55952" xr:uid="{6A260D39-105F-456A-990B-AD0EE8DCCD77}"/>
    <cellStyle name="Separador de milhares 2 3 3 2 4 3" xfId="55233" xr:uid="{57EA2524-CBCD-45EC-BA5B-8A4B07BC6C5C}"/>
    <cellStyle name="Separador de milhares 2 3 3 2 5" xfId="53075" xr:uid="{8B9EE4F6-F797-4926-9ECF-B2CD93004C5B}"/>
    <cellStyle name="Separador de milhares 2 3 3 2 5 2" xfId="53789" xr:uid="{FCA05755-8A61-47C9-A7E5-899729D86B03}"/>
    <cellStyle name="Separador de milhares 2 3 3 2 5 2 2" xfId="56183" xr:uid="{2BD3C271-89C0-4903-8DFD-92FC672A6EED}"/>
    <cellStyle name="Separador de milhares 2 3 3 2 5 3" xfId="55464" xr:uid="{86587D86-3BC0-469D-A038-146B7DDD0AED}"/>
    <cellStyle name="Separador de milhares 2 3 3 2 6" xfId="53327" xr:uid="{741A944E-1F7D-4D2C-9A8B-486ADC84B5D7}"/>
    <cellStyle name="Separador de milhares 2 3 3 2 6 2" xfId="55721" xr:uid="{B24E03C7-8A9D-4C57-A354-A37C6BB755CA}"/>
    <cellStyle name="Separador de milhares 2 3 3 2 7" xfId="54020" xr:uid="{03B06D1D-8AFD-47DB-9176-4EFD22077BA5}"/>
    <cellStyle name="Separador de milhares 2 3 3 2 7 2" xfId="56414" xr:uid="{335555C9-9AEC-4CA3-A8FA-8B77465AED08}"/>
    <cellStyle name="Separador de milhares 2 3 3 2 8" xfId="54283" xr:uid="{05DFD598-F466-4601-8170-88B2B6FE61D2}"/>
    <cellStyle name="Separador de milhares 2 3 3 2 8 2" xfId="56677" xr:uid="{D427DACD-55A1-4732-B0EC-6BCF64A41AF3}"/>
    <cellStyle name="Separador de milhares 2 3 3 2 9" xfId="54514" xr:uid="{1779DCEB-0A62-494A-AD1E-A4EF67448FD0}"/>
    <cellStyle name="Separador de milhares 2 3 3 2 9 2" xfId="56908" xr:uid="{B2F18D52-87C6-4E85-BC5C-6680D697E6C8}"/>
    <cellStyle name="Separador de milhares 2 3 3 3" xfId="190" xr:uid="{00000000-0005-0000-0000-00007F000000}"/>
    <cellStyle name="Separador de milhares 2 3 3 3 10" xfId="52636" xr:uid="{59C10A56-A237-480C-89BF-3579D9A17636}"/>
    <cellStyle name="Separador de milhares 2 3 3 3 10 2" xfId="55024" xr:uid="{AE0D956C-8C31-4037-BDA7-BE4672959567}"/>
    <cellStyle name="Separador de milhares 2 3 3 3 11" xfId="54767" xr:uid="{C406982A-52C3-452F-A4B8-0691E50C4065}"/>
    <cellStyle name="Separador de milhares 2 3 3 3 12" xfId="57181" xr:uid="{50CDBAA9-4628-4743-B65B-CB928B50C518}"/>
    <cellStyle name="Separador de milhares 2 3 3 3 12 2" xfId="57350" xr:uid="{0CB2F925-6361-4BFD-A57F-F465A18BBA50}"/>
    <cellStyle name="Separador de milhares 2 3 3 3 2" xfId="52487" xr:uid="{74FFD912-6BFE-425A-B522-4D27FA331F41}"/>
    <cellStyle name="Separador de milhares 2 3 3 3 2 2" xfId="52940" xr:uid="{2E321F44-DA9F-4B31-B309-5BD55C53D928}"/>
    <cellStyle name="Separador de milhares 2 3 3 3 2 2 2" xfId="53654" xr:uid="{73F75090-4076-45E4-BA04-D64F34DB84A2}"/>
    <cellStyle name="Separador de milhares 2 3 3 3 2 2 2 2" xfId="56048" xr:uid="{EAE8DA7E-A6F1-445D-BC9B-D4E8139C9871}"/>
    <cellStyle name="Separador de milhares 2 3 3 3 2 2 3" xfId="55329" xr:uid="{ECAAA5DB-1085-4BB2-889D-95EDE1A97872}"/>
    <cellStyle name="Separador de milhares 2 3 3 3 2 3" xfId="53171" xr:uid="{2E96F747-3E4E-4516-9C9F-EE96FD085E92}"/>
    <cellStyle name="Separador de milhares 2 3 3 3 2 3 2" xfId="53885" xr:uid="{CA710B34-D389-45BB-A87C-361CE12244BF}"/>
    <cellStyle name="Separador de milhares 2 3 3 3 2 3 2 2" xfId="56279" xr:uid="{26F2B6FC-1ACE-4F6A-BB19-C9F289B08D27}"/>
    <cellStyle name="Separador de milhares 2 3 3 3 2 3 3" xfId="55560" xr:uid="{EC02DE55-DD6E-4C0B-A2FC-08225CD93A59}"/>
    <cellStyle name="Separador de milhares 2 3 3 3 2 4" xfId="53423" xr:uid="{C5C6B8EE-DCF1-4A42-868D-03101B1CBE7C}"/>
    <cellStyle name="Separador de milhares 2 3 3 3 2 4 2" xfId="55817" xr:uid="{2C59522E-4601-4697-A90E-01BF32DA1062}"/>
    <cellStyle name="Separador de milhares 2 3 3 3 2 5" xfId="54116" xr:uid="{8DAA5F5F-5372-4CD1-AC55-88EFA1A047B7}"/>
    <cellStyle name="Separador de milhares 2 3 3 3 2 5 2" xfId="56510" xr:uid="{0D168F53-3C2A-4F6F-BF19-20504E212387}"/>
    <cellStyle name="Separador de milhares 2 3 3 3 2 6" xfId="54379" xr:uid="{C13BADFB-BE6A-44F9-B625-B094529C8BD1}"/>
    <cellStyle name="Separador de milhares 2 3 3 3 2 6 2" xfId="56773" xr:uid="{68DD7322-5226-4C0A-A825-E18D13B2B43A}"/>
    <cellStyle name="Separador de milhares 2 3 3 3 2 7" xfId="54610" xr:uid="{769B1888-F886-46B3-9A2E-04E18C895101}"/>
    <cellStyle name="Separador de milhares 2 3 3 3 2 7 2" xfId="57004" xr:uid="{66D6714C-47F2-4F4B-85C7-C91A727882F7}"/>
    <cellStyle name="Separador de milhares 2 3 3 3 2 8" xfId="52710" xr:uid="{461C4C78-4DD2-46C4-9C12-EB2C06B4246C}"/>
    <cellStyle name="Separador de milhares 2 3 3 3 2 8 2" xfId="55098" xr:uid="{01E4889A-01A4-4D9F-8473-1EC79B033511}"/>
    <cellStyle name="Separador de milhares 2 3 3 3 2 9" xfId="54841" xr:uid="{D8283BDE-F7C5-41E0-A221-176CD0DF5CB5}"/>
    <cellStyle name="Separador de milhares 2 3 3 3 3" xfId="52531" xr:uid="{A74A4BE0-EC2A-46F7-9C7C-9411FDB3CD62}"/>
    <cellStyle name="Separador de milhares 2 3 3 3 3 2" xfId="53018" xr:uid="{07A1419F-D2C6-4D94-8587-AEFF86B8BA93}"/>
    <cellStyle name="Separador de milhares 2 3 3 3 3 2 2" xfId="53732" xr:uid="{164D0EA8-3AF9-4980-B318-E3549017A11D}"/>
    <cellStyle name="Separador de milhares 2 3 3 3 3 2 2 2" xfId="56126" xr:uid="{50668DBC-BB72-4441-AC09-DFADDEE4F1C1}"/>
    <cellStyle name="Separador de milhares 2 3 3 3 3 2 3" xfId="55407" xr:uid="{DFB71CED-C02F-4128-BABD-57C3C5D08EA3}"/>
    <cellStyle name="Separador de milhares 2 3 3 3 3 3" xfId="53249" xr:uid="{3DC75148-4261-4BD2-A721-23F1CB854BC0}"/>
    <cellStyle name="Separador de milhares 2 3 3 3 3 3 2" xfId="53963" xr:uid="{96428862-3780-4222-9E93-AD72B837FC40}"/>
    <cellStyle name="Separador de milhares 2 3 3 3 3 3 2 2" xfId="56357" xr:uid="{8D14A5DB-D246-4665-BFE8-82BCD81F7A7F}"/>
    <cellStyle name="Separador de milhares 2 3 3 3 3 3 3" xfId="55638" xr:uid="{488BBF8B-2885-436A-978C-904EFB75FF65}"/>
    <cellStyle name="Separador de milhares 2 3 3 3 3 4" xfId="53501" xr:uid="{C37BB2CD-D959-42D4-B523-A3E16A8CFC6F}"/>
    <cellStyle name="Separador de milhares 2 3 3 3 3 4 2" xfId="55895" xr:uid="{4CAD8D9E-BE18-4059-856C-618A65596705}"/>
    <cellStyle name="Separador de milhares 2 3 3 3 3 5" xfId="54194" xr:uid="{2894424F-1DE3-46B6-A791-388639F1013E}"/>
    <cellStyle name="Separador de milhares 2 3 3 3 3 5 2" xfId="56588" xr:uid="{28888A3C-695B-459D-A907-859A45EF2F40}"/>
    <cellStyle name="Separador de milhares 2 3 3 3 3 6" xfId="54457" xr:uid="{ADDC3D9E-ABB6-4362-9334-553E455D1E05}"/>
    <cellStyle name="Separador de milhares 2 3 3 3 3 6 2" xfId="56851" xr:uid="{71BF8C78-ABA9-432F-AF66-CA0AA1950A85}"/>
    <cellStyle name="Separador de milhares 2 3 3 3 3 7" xfId="54688" xr:uid="{3D25648A-584B-49C6-9896-769BF1F576ED}"/>
    <cellStyle name="Separador de milhares 2 3 3 3 3 7 2" xfId="57082" xr:uid="{19565621-7F3C-4261-A664-5360E64A913A}"/>
    <cellStyle name="Separador de milhares 2 3 3 3 3 8" xfId="52788" xr:uid="{C49BDC08-5D4F-43CC-A580-A3A703B1081F}"/>
    <cellStyle name="Separador de milhares 2 3 3 3 3 8 2" xfId="55176" xr:uid="{34A9E807-9E06-41E2-9176-D867DF91F47A}"/>
    <cellStyle name="Separador de milhares 2 3 3 3 3 9" xfId="54919" xr:uid="{08D3B93B-B58B-4FA4-A9CD-BC7760410B58}"/>
    <cellStyle name="Separador de milhares 2 3 3 3 4" xfId="52867" xr:uid="{F2EA9E5F-628C-41DF-9BE9-1869825499A4}"/>
    <cellStyle name="Separador de milhares 2 3 3 3 4 2" xfId="53580" xr:uid="{958317A8-474C-4B7F-9A02-22A2608C70D6}"/>
    <cellStyle name="Separador de milhares 2 3 3 3 4 2 2" xfId="55974" xr:uid="{F80562DF-A06A-474B-A710-74FF7688754F}"/>
    <cellStyle name="Separador de milhares 2 3 3 3 4 3" xfId="55255" xr:uid="{B2AAEEBA-36BF-440F-8F83-C40165978A5E}"/>
    <cellStyle name="Separador de milhares 2 3 3 3 5" xfId="53097" xr:uid="{EE360FEB-2393-4EB8-8C28-F1858A81B61A}"/>
    <cellStyle name="Separador de milhares 2 3 3 3 5 2" xfId="53811" xr:uid="{72000771-316C-40BB-A98B-8E71A9DF028C}"/>
    <cellStyle name="Separador de milhares 2 3 3 3 5 2 2" xfId="56205" xr:uid="{017D61F3-B524-4C9A-BC0A-31BEB9AD419B}"/>
    <cellStyle name="Separador de milhares 2 3 3 3 5 3" xfId="55486" xr:uid="{84DBE888-055D-4E82-AF54-4FB4E160A6C8}"/>
    <cellStyle name="Separador de milhares 2 3 3 3 6" xfId="53349" xr:uid="{7E5B55C0-B024-4964-AB8C-11653A3C0AD6}"/>
    <cellStyle name="Separador de milhares 2 3 3 3 6 2" xfId="55743" xr:uid="{1794D698-AC58-4499-A4EB-6E1A84F26C00}"/>
    <cellStyle name="Separador de milhares 2 3 3 3 7" xfId="54042" xr:uid="{B2881FA9-B79F-42B9-946B-29A6CAFD6407}"/>
    <cellStyle name="Separador de milhares 2 3 3 3 7 2" xfId="56436" xr:uid="{6E370A7B-9625-4145-964B-73EF9E41ECD7}"/>
    <cellStyle name="Separador de milhares 2 3 3 3 8" xfId="54305" xr:uid="{13503B45-C9E7-4092-A025-28F3793A35ED}"/>
    <cellStyle name="Separador de milhares 2 3 3 3 8 2" xfId="56699" xr:uid="{A2AC9B50-713A-43C2-970F-F47ECB26E342}"/>
    <cellStyle name="Separador de milhares 2 3 3 3 9" xfId="54536" xr:uid="{330D5C49-CB9E-4105-B26C-BF628CB3FA2A}"/>
    <cellStyle name="Separador de milhares 2 3 3 3 9 2" xfId="56930" xr:uid="{214420A9-1E4B-4EF1-979E-D1716B7F6F4C}"/>
    <cellStyle name="Separador de milhares 2 3 3 4" xfId="244" xr:uid="{00000000-0005-0000-0000-00007F000000}"/>
    <cellStyle name="Separador de milhares 2 3 3 4 2" xfId="54242" xr:uid="{C0CA8F2A-8FBC-4E6B-9368-90D97DE390F7}"/>
    <cellStyle name="Separador de milhares 2 3 3 4 2 2" xfId="56636" xr:uid="{840F0D31-6E37-4A71-A759-367FB459A95A}"/>
    <cellStyle name="Separador de milhares 2 3 3 4 3" xfId="55688" xr:uid="{D118541E-2462-4455-B8F5-0EB919F0DF84}"/>
    <cellStyle name="Separador de milhares 2 3 3 4 4" xfId="57235" xr:uid="{1F9D9844-263E-4B80-98C5-BCCDE7DE27D1}"/>
    <cellStyle name="Separador de milhares 2 3 3 4 4 2" xfId="57404" xr:uid="{B189996D-9193-4985-8FAA-51A5B5EF6EA9}"/>
    <cellStyle name="Separador de milhares 2 3 3 5" xfId="52581" xr:uid="{C5E43F05-C269-445E-BE9E-FF60CF3F6DF5}"/>
    <cellStyle name="Separador de milhares 2 3 3 5 2" xfId="54969" xr:uid="{5FA53BA9-F391-4BEB-8D36-B3DE738B7186}"/>
    <cellStyle name="Separador de milhares 2 3 3 6" xfId="57153" xr:uid="{1A61D133-82A5-4EAE-A4FD-7DC7BE15A3FA}"/>
    <cellStyle name="Separador de milhares 2 3 3 6 2" xfId="57322" xr:uid="{2C79CF5A-456C-4812-BCC7-4AD6288D093E}"/>
    <cellStyle name="Separador de milhares 2 3 4" xfId="654" xr:uid="{584153FF-0550-4AD6-BE0D-8EB41E8A4A62}"/>
    <cellStyle name="Separador de milhares 2 3 4 10" xfId="52600" xr:uid="{925470E3-15A9-495F-BCA8-E185EA94FF56}"/>
    <cellStyle name="Separador de milhares 2 3 4 10 2" xfId="54988" xr:uid="{759DDB45-679B-4648-9431-4830D51494FA}"/>
    <cellStyle name="Separador de milhares 2 3 4 11" xfId="54731" xr:uid="{36FAC297-D87D-4230-B336-F0FC9A06745F}"/>
    <cellStyle name="Separador de milhares 2 3 4 2" xfId="52475" xr:uid="{66FB8623-7117-44E4-9345-8F144376C636}"/>
    <cellStyle name="Separador de milhares 2 3 4 2 2" xfId="52904" xr:uid="{6BBFFBA0-EAAA-4123-BB7F-43AA4BC85126}"/>
    <cellStyle name="Separador de milhares 2 3 4 2 2 2" xfId="53618" xr:uid="{8F7FB576-4A1D-4253-84C9-E5E38EA5D596}"/>
    <cellStyle name="Separador de milhares 2 3 4 2 2 2 2" xfId="56012" xr:uid="{2091DE39-6012-4B26-9807-5E0396B3F388}"/>
    <cellStyle name="Separador de milhares 2 3 4 2 2 3" xfId="55293" xr:uid="{673F64F5-D46D-4F29-A751-68A951E38C34}"/>
    <cellStyle name="Separador de milhares 2 3 4 2 3" xfId="53135" xr:uid="{8E5D24F8-0E8D-4FCF-93D3-C988E26CF5C9}"/>
    <cellStyle name="Separador de milhares 2 3 4 2 3 2" xfId="53849" xr:uid="{DD2EF362-ECA7-4733-B798-5975E0D43AEC}"/>
    <cellStyle name="Separador de milhares 2 3 4 2 3 2 2" xfId="56243" xr:uid="{57912FE0-8AA5-4E45-8F53-8870AA5CE7AF}"/>
    <cellStyle name="Separador de milhares 2 3 4 2 3 3" xfId="55524" xr:uid="{2C87D041-2AC8-4B65-8BA8-113703ECD2B8}"/>
    <cellStyle name="Separador de milhares 2 3 4 2 4" xfId="53387" xr:uid="{2A9E5635-616C-4FAD-A5C7-DB43C8F27B72}"/>
    <cellStyle name="Separador de milhares 2 3 4 2 4 2" xfId="55781" xr:uid="{3DA3D9C1-1935-4820-9741-1EBE9E52E7A5}"/>
    <cellStyle name="Separador de milhares 2 3 4 2 5" xfId="54080" xr:uid="{D80A720A-E022-44F6-87E6-4D75731F2CBD}"/>
    <cellStyle name="Separador de milhares 2 3 4 2 5 2" xfId="56474" xr:uid="{50D51FB7-136E-41CE-B1F1-A29B6C2C200E}"/>
    <cellStyle name="Separador de milhares 2 3 4 2 6" xfId="54343" xr:uid="{662A9258-09B1-4CFB-B835-167D4689AF59}"/>
    <cellStyle name="Separador de milhares 2 3 4 2 6 2" xfId="56737" xr:uid="{24695479-F3C4-48E6-A532-C9683711ACF6}"/>
    <cellStyle name="Separador de milhares 2 3 4 2 7" xfId="54574" xr:uid="{B186031F-5352-46A2-B023-D29A2C6017B9}"/>
    <cellStyle name="Separador de milhares 2 3 4 2 7 2" xfId="56968" xr:uid="{69517E29-EA32-497E-BD43-E0B837A8FF9E}"/>
    <cellStyle name="Separador de milhares 2 3 4 2 8" xfId="52674" xr:uid="{5BB1C06F-3FE4-4B2B-802D-DC9C2049D78A}"/>
    <cellStyle name="Separador de milhares 2 3 4 2 8 2" xfId="55062" xr:uid="{821E7D5B-0E88-4B49-AC97-7CE1879BCE7B}"/>
    <cellStyle name="Separador de milhares 2 3 4 2 9" xfId="54805" xr:uid="{D9EC341F-26BB-4142-AA7F-C7BA8F76961E}"/>
    <cellStyle name="Separador de milhares 2 3 4 3" xfId="52508" xr:uid="{FCE266C6-63A9-4535-85AC-B85B1661A678}"/>
    <cellStyle name="Separador de milhares 2 3 4 3 2" xfId="52982" xr:uid="{AE6DA90A-A943-4644-947E-44DAD61E511D}"/>
    <cellStyle name="Separador de milhares 2 3 4 3 2 2" xfId="53696" xr:uid="{59A7F6B9-7786-4435-A231-942D790326E1}"/>
    <cellStyle name="Separador de milhares 2 3 4 3 2 2 2" xfId="56090" xr:uid="{9B392839-5F5F-4E5A-9DFF-D734CECA8C5C}"/>
    <cellStyle name="Separador de milhares 2 3 4 3 2 3" xfId="55371" xr:uid="{5B046EB7-1B1C-4EAD-8BA0-DD6AB408DAC7}"/>
    <cellStyle name="Separador de milhares 2 3 4 3 3" xfId="53213" xr:uid="{B11F2119-8041-4FA2-9BB8-F6BDBCCDC711}"/>
    <cellStyle name="Separador de milhares 2 3 4 3 3 2" xfId="53927" xr:uid="{536FAEEE-249D-46B3-89C0-9ACE98E0C12E}"/>
    <cellStyle name="Separador de milhares 2 3 4 3 3 2 2" xfId="56321" xr:uid="{7808A076-6642-411C-A33A-19A495EBD0EC}"/>
    <cellStyle name="Separador de milhares 2 3 4 3 3 3" xfId="55602" xr:uid="{269767E4-6476-47FA-B017-09549B787A2E}"/>
    <cellStyle name="Separador de milhares 2 3 4 3 4" xfId="53465" xr:uid="{58D97652-FAE8-4636-AF81-830363201ADE}"/>
    <cellStyle name="Separador de milhares 2 3 4 3 4 2" xfId="55859" xr:uid="{A26B9951-7703-43C9-9AD1-6575A5E7C00E}"/>
    <cellStyle name="Separador de milhares 2 3 4 3 5" xfId="54158" xr:uid="{17CAD2BC-D089-43E9-96F2-73329CE76CF5}"/>
    <cellStyle name="Separador de milhares 2 3 4 3 5 2" xfId="56552" xr:uid="{7BA8B5DE-36E9-4D3F-94D4-3AD64332E893}"/>
    <cellStyle name="Separador de milhares 2 3 4 3 6" xfId="54421" xr:uid="{1DFE9775-F48E-4D9D-BF0A-FAD3D9E266DE}"/>
    <cellStyle name="Separador de milhares 2 3 4 3 6 2" xfId="56815" xr:uid="{6A61EDD3-EFAA-4908-8762-02BFD6E45090}"/>
    <cellStyle name="Separador de milhares 2 3 4 3 7" xfId="54652" xr:uid="{9400BDF3-C990-473D-9A40-872125F4163D}"/>
    <cellStyle name="Separador de milhares 2 3 4 3 7 2" xfId="57046" xr:uid="{A6320E55-2C0C-475A-9B70-22C4D656EC11}"/>
    <cellStyle name="Separador de milhares 2 3 4 3 8" xfId="52752" xr:uid="{52193B36-D826-4BD7-92EF-9B91363D53A2}"/>
    <cellStyle name="Separador de milhares 2 3 4 3 8 2" xfId="55140" xr:uid="{9F39B7F4-0A7F-423E-8D77-361A6AD0A369}"/>
    <cellStyle name="Separador de milhares 2 3 4 3 9" xfId="54883" xr:uid="{533DD8DD-030A-463F-9D22-3830D81E54A7}"/>
    <cellStyle name="Separador de milhares 2 3 4 4" xfId="52831" xr:uid="{59DAB6EB-8CD3-4CB5-BFA4-C05FB2F7F101}"/>
    <cellStyle name="Separador de milhares 2 3 4 4 2" xfId="53544" xr:uid="{FBE74FEF-ECB6-4809-8425-C3839C1A408F}"/>
    <cellStyle name="Separador de milhares 2 3 4 4 2 2" xfId="55938" xr:uid="{6B3A922B-FD1C-4D5E-8C91-79589256D4C6}"/>
    <cellStyle name="Separador de milhares 2 3 4 4 3" xfId="55219" xr:uid="{D57707A9-4795-451D-9949-078B8EA028FD}"/>
    <cellStyle name="Separador de milhares 2 3 4 5" xfId="53061" xr:uid="{AB755289-2E09-4BB6-911D-1F59CCEF7FA7}"/>
    <cellStyle name="Separador de milhares 2 3 4 5 2" xfId="53775" xr:uid="{8073304D-DEC1-4743-A4B3-10C788129AD3}"/>
    <cellStyle name="Separador de milhares 2 3 4 5 2 2" xfId="56169" xr:uid="{BC2DF4E5-94D4-4B8C-901F-61B9BCFE8672}"/>
    <cellStyle name="Separador de milhares 2 3 4 5 3" xfId="55450" xr:uid="{07A7EA88-005C-4FB0-8592-1C088286392D}"/>
    <cellStyle name="Separador de milhares 2 3 4 6" xfId="53313" xr:uid="{847A549C-7B2C-46FF-A6F3-3D565FD9A15E}"/>
    <cellStyle name="Separador de milhares 2 3 4 6 2" xfId="55707" xr:uid="{05ACF391-7FAA-40F5-AB12-6593CEE49E0F}"/>
    <cellStyle name="Separador de milhares 2 3 4 7" xfId="54006" xr:uid="{B6A3A921-F95B-4EA9-8AF1-ED81E464DF00}"/>
    <cellStyle name="Separador de milhares 2 3 4 7 2" xfId="56400" xr:uid="{6DFDCA68-D082-49C2-BD09-30CE9D863E14}"/>
    <cellStyle name="Separador de milhares 2 3 4 8" xfId="54269" xr:uid="{F998E675-4DAE-4F06-96D0-007157F1C2E7}"/>
    <cellStyle name="Separador de milhares 2 3 4 8 2" xfId="56663" xr:uid="{5FAF4C0F-8681-4163-A2F5-BD8D3E3CAF46}"/>
    <cellStyle name="Separador de milhares 2 3 4 9" xfId="54500" xr:uid="{21F255E8-E9C0-4C4D-BF89-B849EC96D7AD}"/>
    <cellStyle name="Separador de milhares 2 3 4 9 2" xfId="56894" xr:uid="{14010CEE-C429-4AF5-808F-8AE7011EC305}"/>
    <cellStyle name="Separador de milhares 2 3 5" xfId="53284" xr:uid="{6E229A0D-34BF-4540-BB66-FB7307243C99}"/>
    <cellStyle name="Separador de milhares 2 3 5 2" xfId="54232" xr:uid="{21F9E026-1E59-44FB-8525-9C851BA9D274}"/>
    <cellStyle name="Separador de milhares 2 3 5 2 2" xfId="56626" xr:uid="{9936F99D-0EBA-462B-A53F-3F9D45E4CD25}"/>
    <cellStyle name="Separador de milhares 2 3 5 3" xfId="55673" xr:uid="{FC347B02-0A08-4091-B479-A2A1C354A266}"/>
    <cellStyle name="Separador de milhares 2 3 6" xfId="52567" xr:uid="{256478A1-C1EE-49B0-8C43-DDC2423C8057}"/>
    <cellStyle name="Separador de milhares 2 3 6 2" xfId="54954" xr:uid="{2F11D9B0-B467-4983-9D7D-43CD05AB6B02}"/>
    <cellStyle name="Separador de milhares 2 3 7" xfId="57131" xr:uid="{8D46B910-82F3-4706-B9F6-2BC85FA061DE}"/>
    <cellStyle name="Separador de milhares 2 3 7 2" xfId="57300" xr:uid="{D2043011-85D4-476E-8AB3-C1873563EC59}"/>
    <cellStyle name="Separador de milhares 2 4" xfId="136" xr:uid="{00000000-0005-0000-0000-000080000000}"/>
    <cellStyle name="Separador de milhares 2 4 2" xfId="162" xr:uid="{00000000-0005-0000-0000-000081000000}"/>
    <cellStyle name="Separador de milhares 2 4 2 10" xfId="54518" xr:uid="{A89733C8-7926-44B5-AE45-99ED6B825567}"/>
    <cellStyle name="Separador de milhares 2 4 2 10 2" xfId="56912" xr:uid="{37AF6B2F-8FFC-4C0B-8F24-288D7B22B1DE}"/>
    <cellStyle name="Separador de milhares 2 4 2 11" xfId="52618" xr:uid="{C1F01B32-5C94-49E3-AF9D-F280564E91C4}"/>
    <cellStyle name="Separador de milhares 2 4 2 11 2" xfId="55006" xr:uid="{1F623D75-C214-43C5-8830-D5CBD87EE235}"/>
    <cellStyle name="Separador de milhares 2 4 2 12" xfId="54749" xr:uid="{07BBF653-3176-459E-835A-3947AC356D30}"/>
    <cellStyle name="Separador de milhares 2 4 2 13" xfId="57162" xr:uid="{F1A099A2-5D54-4C9D-931F-E5A3B375C69E}"/>
    <cellStyle name="Separador de milhares 2 4 2 13 2" xfId="57331" xr:uid="{6CCB419D-226F-4019-9B5A-C26B6DFE599F}"/>
    <cellStyle name="Separador de milhares 2 4 2 2" xfId="226" xr:uid="{00000000-0005-0000-0000-000081000000}"/>
    <cellStyle name="Separador de milhares 2 4 2 2 10" xfId="52645" xr:uid="{6DBD9574-7C76-4854-BA31-E2ABDB2B2FC8}"/>
    <cellStyle name="Separador de milhares 2 4 2 2 10 2" xfId="55033" xr:uid="{8987B847-7FF5-4539-BA99-9A614FCBABD8}"/>
    <cellStyle name="Separador de milhares 2 4 2 2 11" xfId="54776" xr:uid="{20788404-90E3-45B7-8B21-94D145772DB5}"/>
    <cellStyle name="Separador de milhares 2 4 2 2 12" xfId="57217" xr:uid="{D2332FC9-9386-416C-B394-180B18668BC5}"/>
    <cellStyle name="Separador de milhares 2 4 2 2 12 2" xfId="57386" xr:uid="{BC356052-D7DC-490B-B827-E372130B9F4B}"/>
    <cellStyle name="Separador de milhares 2 4 2 2 2" xfId="280" xr:uid="{00000000-0005-0000-0000-000081000000}"/>
    <cellStyle name="Separador de milhares 2 4 2 2 2 10" xfId="57271" xr:uid="{013097ED-142B-4EAB-947B-E11D0A4F9091}"/>
    <cellStyle name="Separador de milhares 2 4 2 2 2 10 2" xfId="57440" xr:uid="{2D179D1D-2011-4D85-9C1F-CD8077195E31}"/>
    <cellStyle name="Separador de milhares 2 4 2 2 2 2" xfId="52949" xr:uid="{EC18C056-7C99-4461-92AD-87A99700A9C3}"/>
    <cellStyle name="Separador de milhares 2 4 2 2 2 2 2" xfId="53663" xr:uid="{698844BD-449E-498D-A432-89D3D6CAFAF4}"/>
    <cellStyle name="Separador de milhares 2 4 2 2 2 2 2 2" xfId="56057" xr:uid="{11D3C4AB-C431-402C-9F3F-B027CCBC3A07}"/>
    <cellStyle name="Separador de milhares 2 4 2 2 2 2 3" xfId="55338" xr:uid="{BB9DAEAF-7D1E-45B4-A1BE-00A7327EE63D}"/>
    <cellStyle name="Separador de milhares 2 4 2 2 2 3" xfId="53180" xr:uid="{FE3EB46C-3EB7-4EEE-9CDB-4729245CFB67}"/>
    <cellStyle name="Separador de milhares 2 4 2 2 2 3 2" xfId="53894" xr:uid="{92522B24-FC52-488B-AB89-83EE2FC9AAEE}"/>
    <cellStyle name="Separador de milhares 2 4 2 2 2 3 2 2" xfId="56288" xr:uid="{600CD634-0CE2-40FB-923F-4E71F095454D}"/>
    <cellStyle name="Separador de milhares 2 4 2 2 2 3 3" xfId="55569" xr:uid="{8DFB3ABD-CB73-4FF5-AF10-A0B469DC69F0}"/>
    <cellStyle name="Separador de milhares 2 4 2 2 2 4" xfId="53432" xr:uid="{1E08DCEE-A828-4935-B73B-B28C0967E982}"/>
    <cellStyle name="Separador de milhares 2 4 2 2 2 4 2" xfId="55826" xr:uid="{C660E23E-041B-4D6F-B9A3-6DB7CE07F9D2}"/>
    <cellStyle name="Separador de milhares 2 4 2 2 2 5" xfId="54125" xr:uid="{C8B6DACF-F4FC-4E00-BDFF-7C7CBE5A905F}"/>
    <cellStyle name="Separador de milhares 2 4 2 2 2 5 2" xfId="56519" xr:uid="{1CB578AE-973D-4177-9401-C19155EAE294}"/>
    <cellStyle name="Separador de milhares 2 4 2 2 2 6" xfId="54388" xr:uid="{2BD32641-200F-4758-8492-2F91D350A2BA}"/>
    <cellStyle name="Separador de milhares 2 4 2 2 2 6 2" xfId="56782" xr:uid="{76527C6E-569D-4E72-9746-828220C14A58}"/>
    <cellStyle name="Separador de milhares 2 4 2 2 2 7" xfId="54619" xr:uid="{F2A8A324-CA1E-4DE9-89D7-AFCED0ED8919}"/>
    <cellStyle name="Separador de milhares 2 4 2 2 2 7 2" xfId="57013" xr:uid="{5708DBDD-F06C-42DA-88CE-375569F84AB1}"/>
    <cellStyle name="Separador de milhares 2 4 2 2 2 8" xfId="52719" xr:uid="{41F7170C-C656-477D-8DE8-71AC8744640E}"/>
    <cellStyle name="Separador de milhares 2 4 2 2 2 8 2" xfId="55107" xr:uid="{8D0537AE-C9BA-4B2F-A541-651DE8EBB106}"/>
    <cellStyle name="Separador de milhares 2 4 2 2 2 9" xfId="54850" xr:uid="{554B6835-6B54-4BB7-8AC1-BFBB602609E5}"/>
    <cellStyle name="Separador de milhares 2 4 2 2 3" xfId="52540" xr:uid="{57287EBE-7489-49CF-B207-541453E8D92A}"/>
    <cellStyle name="Separador de milhares 2 4 2 2 3 2" xfId="53027" xr:uid="{254E7652-CDC3-4C86-98B8-8A5C432F52DB}"/>
    <cellStyle name="Separador de milhares 2 4 2 2 3 2 2" xfId="53741" xr:uid="{1E961F6D-EF1A-4C88-ACCB-D2FF8812E5C2}"/>
    <cellStyle name="Separador de milhares 2 4 2 2 3 2 2 2" xfId="56135" xr:uid="{1CEC8FC1-BF8B-4390-8D08-F6EF0A4435C3}"/>
    <cellStyle name="Separador de milhares 2 4 2 2 3 2 3" xfId="55416" xr:uid="{7DC069F2-7296-457F-B33F-6A282DD1D9D9}"/>
    <cellStyle name="Separador de milhares 2 4 2 2 3 3" xfId="53258" xr:uid="{04DEDC48-E8DB-4B02-B4D9-606AC25F8643}"/>
    <cellStyle name="Separador de milhares 2 4 2 2 3 3 2" xfId="53972" xr:uid="{9F869A41-8019-442C-A106-3924B28D88E4}"/>
    <cellStyle name="Separador de milhares 2 4 2 2 3 3 2 2" xfId="56366" xr:uid="{7CEE5B32-DC6C-44FC-821A-1825AD236BDF}"/>
    <cellStyle name="Separador de milhares 2 4 2 2 3 3 3" xfId="55647" xr:uid="{2E9C8EFF-2EF5-4276-B30B-7B4FA66D2371}"/>
    <cellStyle name="Separador de milhares 2 4 2 2 3 4" xfId="53510" xr:uid="{29C4CF4C-1F72-4A18-976E-600A56C72060}"/>
    <cellStyle name="Separador de milhares 2 4 2 2 3 4 2" xfId="55904" xr:uid="{FCDCA303-F36E-4BEA-92D7-C442FBB0CC6F}"/>
    <cellStyle name="Separador de milhares 2 4 2 2 3 5" xfId="54203" xr:uid="{EFF28119-63C9-475C-8467-3EFACEA1D726}"/>
    <cellStyle name="Separador de milhares 2 4 2 2 3 5 2" xfId="56597" xr:uid="{F2379328-D3BF-40BA-8A85-EC068ED1B698}"/>
    <cellStyle name="Separador de milhares 2 4 2 2 3 6" xfId="54466" xr:uid="{937D76D8-E982-4C39-87FD-75C48A5A67A0}"/>
    <cellStyle name="Separador de milhares 2 4 2 2 3 6 2" xfId="56860" xr:uid="{E2E18651-DA3A-442F-8A2F-9F2AFA2FE803}"/>
    <cellStyle name="Separador de milhares 2 4 2 2 3 7" xfId="54697" xr:uid="{5342C72F-6519-41DB-A0B5-7CD31CB41223}"/>
    <cellStyle name="Separador de milhares 2 4 2 2 3 7 2" xfId="57091" xr:uid="{8F65AD8E-D661-4988-BAED-D9F3266B0950}"/>
    <cellStyle name="Separador de milhares 2 4 2 2 3 8" xfId="52797" xr:uid="{B8794FE3-9065-4EBE-BC77-E5E98F4000E1}"/>
    <cellStyle name="Separador de milhares 2 4 2 2 3 8 2" xfId="55185" xr:uid="{F2FC57F0-ABA3-4248-87EB-D924296C943A}"/>
    <cellStyle name="Separador de milhares 2 4 2 2 3 9" xfId="54928" xr:uid="{26534719-16FD-4967-ADB9-BCCEB1D47FFF}"/>
    <cellStyle name="Separador de milhares 2 4 2 2 4" xfId="52876" xr:uid="{C97C388F-55C5-4B16-8694-7A61EF94BD28}"/>
    <cellStyle name="Separador de milhares 2 4 2 2 4 2" xfId="53589" xr:uid="{87A34286-AF0D-41AD-9768-FC7EACFA95BE}"/>
    <cellStyle name="Separador de milhares 2 4 2 2 4 2 2" xfId="55983" xr:uid="{4760C56B-BABB-41EF-8FA0-2142A91D660C}"/>
    <cellStyle name="Separador de milhares 2 4 2 2 4 3" xfId="55264" xr:uid="{78837241-CB49-4E68-99CC-7EBCC56ACBFF}"/>
    <cellStyle name="Separador de milhares 2 4 2 2 5" xfId="53106" xr:uid="{7CBE8353-F543-411E-8F7E-08CBC4553489}"/>
    <cellStyle name="Separador de milhares 2 4 2 2 5 2" xfId="53820" xr:uid="{6BF10782-34CE-4ECA-B43D-FB691F80CAE4}"/>
    <cellStyle name="Separador de milhares 2 4 2 2 5 2 2" xfId="56214" xr:uid="{99CB0C4B-325C-4EC1-B2F8-1EBCCE02ABBC}"/>
    <cellStyle name="Separador de milhares 2 4 2 2 5 3" xfId="55495" xr:uid="{DAC0FD6B-9733-407F-9844-37067D6551A6}"/>
    <cellStyle name="Separador de milhares 2 4 2 2 6" xfId="53358" xr:uid="{1FD00A34-3A8E-4FB6-9885-EFE46A249549}"/>
    <cellStyle name="Separador de milhares 2 4 2 2 6 2" xfId="55752" xr:uid="{B00A0ACE-4DE1-47EE-86DF-9ACC33A1354C}"/>
    <cellStyle name="Separador de milhares 2 4 2 2 7" xfId="54051" xr:uid="{D968D28E-17A6-405E-9B7C-FB9D06244F0A}"/>
    <cellStyle name="Separador de milhares 2 4 2 2 7 2" xfId="56445" xr:uid="{6A81BC40-7A83-4027-9DAB-677A0247CFA1}"/>
    <cellStyle name="Separador de milhares 2 4 2 2 8" xfId="54314" xr:uid="{58CBBC55-E282-462C-B19B-047BE89F7EC2}"/>
    <cellStyle name="Separador de milhares 2 4 2 2 8 2" xfId="56708" xr:uid="{B196DD36-28D3-4F18-BD08-C27F8FED785C}"/>
    <cellStyle name="Separador de milhares 2 4 2 2 9" xfId="54545" xr:uid="{19238212-B006-4BEF-B16A-4801DE635DCD}"/>
    <cellStyle name="Separador de milhares 2 4 2 2 9 2" xfId="56939" xr:uid="{544FBFD1-5D52-4477-9DB7-25050B2307ED}"/>
    <cellStyle name="Separador de milhares 2 4 2 3" xfId="199" xr:uid="{00000000-0005-0000-0000-000081000000}"/>
    <cellStyle name="Separador de milhares 2 4 2 3 10" xfId="57190" xr:uid="{6891A8D9-E32D-4F03-840B-4810D340C615}"/>
    <cellStyle name="Separador de milhares 2 4 2 3 10 2" xfId="57359" xr:uid="{FA99A2D2-2E49-4805-8AC3-F938E0F13045}"/>
    <cellStyle name="Separador de milhares 2 4 2 3 2" xfId="52922" xr:uid="{FCAE8837-A56C-4C1E-8850-5B1F0809E9EF}"/>
    <cellStyle name="Separador de milhares 2 4 2 3 2 2" xfId="53636" xr:uid="{CB9E9632-1B09-4F42-805A-A9D08827A115}"/>
    <cellStyle name="Separador de milhares 2 4 2 3 2 2 2" xfId="56030" xr:uid="{91118BF1-4DE3-4428-B3F9-162A8C319432}"/>
    <cellStyle name="Separador de milhares 2 4 2 3 2 3" xfId="55311" xr:uid="{035B2A66-64E9-4E59-A567-F3768FF2D82E}"/>
    <cellStyle name="Separador de milhares 2 4 2 3 3" xfId="53153" xr:uid="{31E9A0EE-0006-4EAB-BC03-DC03478DD987}"/>
    <cellStyle name="Separador de milhares 2 4 2 3 3 2" xfId="53867" xr:uid="{FB9679F1-BC1C-4E59-9CB3-C5F5713542B2}"/>
    <cellStyle name="Separador de milhares 2 4 2 3 3 2 2" xfId="56261" xr:uid="{BE097523-F075-4CCC-99BD-24CFE051343C}"/>
    <cellStyle name="Separador de milhares 2 4 2 3 3 3" xfId="55542" xr:uid="{F4856F01-F484-470E-9E63-147F606BB7D6}"/>
    <cellStyle name="Separador de milhares 2 4 2 3 4" xfId="53405" xr:uid="{7938B1F4-1BE4-42E8-8FA0-9FF3F45391C3}"/>
    <cellStyle name="Separador de milhares 2 4 2 3 4 2" xfId="55799" xr:uid="{87C65FA3-E834-4A0F-BA96-0179B5FA337D}"/>
    <cellStyle name="Separador de milhares 2 4 2 3 5" xfId="54098" xr:uid="{C9BBE43F-9A4E-43D6-B8C9-AC5D55C28A96}"/>
    <cellStyle name="Separador de milhares 2 4 2 3 5 2" xfId="56492" xr:uid="{6295A7B8-B885-4421-B185-58851F87EFFC}"/>
    <cellStyle name="Separador de milhares 2 4 2 3 6" xfId="54361" xr:uid="{46DD1CEF-24F5-4AD0-AA06-CE6DDF4F6AAC}"/>
    <cellStyle name="Separador de milhares 2 4 2 3 6 2" xfId="56755" xr:uid="{809FAF10-DD08-42BB-8229-3FD9A5A2A5C3}"/>
    <cellStyle name="Separador de milhares 2 4 2 3 7" xfId="54592" xr:uid="{3F1B6B1B-F218-44C5-BF90-A2BEC2BE402A}"/>
    <cellStyle name="Separador de milhares 2 4 2 3 7 2" xfId="56986" xr:uid="{822C0D0E-6B4B-4559-A88B-479F346CADED}"/>
    <cellStyle name="Separador de milhares 2 4 2 3 8" xfId="52692" xr:uid="{F5C94165-5423-4A4F-967A-E0B5331CEC7F}"/>
    <cellStyle name="Separador de milhares 2 4 2 3 8 2" xfId="55080" xr:uid="{5D6806CB-C16C-4542-9890-8A1D6BB57783}"/>
    <cellStyle name="Separador de milhares 2 4 2 3 9" xfId="54823" xr:uid="{DA994262-EB8F-4279-92AC-014D82D25927}"/>
    <cellStyle name="Separador de milhares 2 4 2 4" xfId="253" xr:uid="{00000000-0005-0000-0000-000081000000}"/>
    <cellStyle name="Separador de milhares 2 4 2 4 10" xfId="57244" xr:uid="{6C37982A-1BEB-4039-B5DD-27F3EE5D4576}"/>
    <cellStyle name="Separador de milhares 2 4 2 4 10 2" xfId="57413" xr:uid="{C0549F89-1D69-4165-B0E8-0CB7BFFD1384}"/>
    <cellStyle name="Separador de milhares 2 4 2 4 2" xfId="53000" xr:uid="{985CE27C-7062-4858-874F-C3D8616A72C7}"/>
    <cellStyle name="Separador de milhares 2 4 2 4 2 2" xfId="53714" xr:uid="{8AB230BF-4C75-408E-9E76-12D9F5550D40}"/>
    <cellStyle name="Separador de milhares 2 4 2 4 2 2 2" xfId="56108" xr:uid="{DB8C534C-707D-4552-AAC5-97824E846119}"/>
    <cellStyle name="Separador de milhares 2 4 2 4 2 3" xfId="55389" xr:uid="{49CC66C2-553D-434F-8F0B-84AC1B429F53}"/>
    <cellStyle name="Separador de milhares 2 4 2 4 3" xfId="53231" xr:uid="{6D915B4D-A966-455A-B108-6C7A5336AE6A}"/>
    <cellStyle name="Separador de milhares 2 4 2 4 3 2" xfId="53945" xr:uid="{52A8E211-82EE-4B62-8043-2315078A89E5}"/>
    <cellStyle name="Separador de milhares 2 4 2 4 3 2 2" xfId="56339" xr:uid="{88206900-DF7E-4727-A9D5-582533BCA1B3}"/>
    <cellStyle name="Separador de milhares 2 4 2 4 3 3" xfId="55620" xr:uid="{F2C65924-71A7-4570-9691-14A70345E8FE}"/>
    <cellStyle name="Separador de milhares 2 4 2 4 4" xfId="53483" xr:uid="{832910D2-E05B-4EA8-AE5A-F7A7AEF9A870}"/>
    <cellStyle name="Separador de milhares 2 4 2 4 4 2" xfId="55877" xr:uid="{542BA3E6-57AF-4A25-AAE2-F22EC98ACDC9}"/>
    <cellStyle name="Separador de milhares 2 4 2 4 5" xfId="54176" xr:uid="{7B40E892-3948-4FAF-8E16-82634E85E80A}"/>
    <cellStyle name="Separador de milhares 2 4 2 4 5 2" xfId="56570" xr:uid="{D3F5FECA-861C-4704-A252-E36AFD26D4E4}"/>
    <cellStyle name="Separador de milhares 2 4 2 4 6" xfId="54439" xr:uid="{EDEC5D3C-2214-4096-80A8-E58EAB7E849C}"/>
    <cellStyle name="Separador de milhares 2 4 2 4 6 2" xfId="56833" xr:uid="{EACABC69-3B0A-4626-B2C4-A5802F700E22}"/>
    <cellStyle name="Separador de milhares 2 4 2 4 7" xfId="54670" xr:uid="{112D42F0-4666-431B-86DC-5BD3CA9A09BA}"/>
    <cellStyle name="Separador de milhares 2 4 2 4 7 2" xfId="57064" xr:uid="{98F2C03E-781F-484E-9A8E-E245B7FFCD64}"/>
    <cellStyle name="Separador de milhares 2 4 2 4 8" xfId="52770" xr:uid="{B801BF81-52D5-474A-A64F-C75741F2129B}"/>
    <cellStyle name="Separador de milhares 2 4 2 4 8 2" xfId="55158" xr:uid="{FC7D2BB1-563B-4D70-A3FA-3E1FE92E53F9}"/>
    <cellStyle name="Separador de milhares 2 4 2 4 9" xfId="54901" xr:uid="{95B80D56-C779-4E49-8F5F-80CEB9601981}"/>
    <cellStyle name="Separador de milhares 2 4 2 5" xfId="52849" xr:uid="{275B912E-047B-46A0-8470-5A331A055840}"/>
    <cellStyle name="Separador de milhares 2 4 2 5 2" xfId="53562" xr:uid="{C68EC824-D956-4F77-85CC-B1091AE7E317}"/>
    <cellStyle name="Separador de milhares 2 4 2 5 2 2" xfId="55956" xr:uid="{0D0963E6-8821-45E5-A23C-82EDEFD1E8A8}"/>
    <cellStyle name="Separador de milhares 2 4 2 5 3" xfId="55237" xr:uid="{A4DBDF45-7396-4C0F-AE8E-74858D237279}"/>
    <cellStyle name="Separador de milhares 2 4 2 6" xfId="53079" xr:uid="{A879518E-BD2F-4B66-95B1-656DB29CD25F}"/>
    <cellStyle name="Separador de milhares 2 4 2 6 2" xfId="53793" xr:uid="{EA18E4DE-DA0B-4589-864B-1BFDA1F8105E}"/>
    <cellStyle name="Separador de milhares 2 4 2 6 2 2" xfId="56187" xr:uid="{32CFD665-CFE1-4796-A577-E70CD752E58F}"/>
    <cellStyle name="Separador de milhares 2 4 2 6 3" xfId="55468" xr:uid="{8820B088-966E-46CF-819D-4D9984763929}"/>
    <cellStyle name="Separador de milhares 2 4 2 7" xfId="53331" xr:uid="{EAF0592A-DFC2-4C79-8538-973F2D87BA48}"/>
    <cellStyle name="Separador de milhares 2 4 2 7 2" xfId="55725" xr:uid="{49811717-F6DB-47AA-BA50-FB585B071790}"/>
    <cellStyle name="Separador de milhares 2 4 2 8" xfId="54024" xr:uid="{E443BDD9-A646-428D-8F28-05C0843F756A}"/>
    <cellStyle name="Separador de milhares 2 4 2 8 2" xfId="56418" xr:uid="{8A689391-5CDF-48FD-84ED-7CE2366667CB}"/>
    <cellStyle name="Separador de milhares 2 4 2 9" xfId="54287" xr:uid="{BE047AA3-4944-4674-950B-F7EC57F672CB}"/>
    <cellStyle name="Separador de milhares 2 4 2 9 2" xfId="56681" xr:uid="{2068B7C5-DD7D-4026-B90E-7F60D3D85B15}"/>
    <cellStyle name="Separador de milhares 2 4 3" xfId="53298" xr:uid="{2D48BA1E-FC3F-463F-9986-83530CE7ED3C}"/>
    <cellStyle name="Separador de milhares 2 4 3 2" xfId="54243" xr:uid="{7EF4087B-C5BB-4865-BB76-28ED4D978D29}"/>
    <cellStyle name="Separador de milhares 2 4 3 2 2" xfId="56637" xr:uid="{A6178761-5659-4061-82F0-3108F096F7EF}"/>
    <cellStyle name="Separador de milhares 2 4 3 3" xfId="55689" xr:uid="{5A14BA5B-6851-403A-8356-2768987C4B6F}"/>
    <cellStyle name="Separador de milhares 2 4 4" xfId="52582" xr:uid="{AB3EED6B-B524-4740-ACB8-47E04EE67413}"/>
    <cellStyle name="Separador de milhares 2 4 4 2" xfId="54970" xr:uid="{B07222EB-D018-4B5A-A05C-8F0125048A66}"/>
    <cellStyle name="Separador de milhares 2 4 5" xfId="57140" xr:uid="{57D7B706-AC4B-4E8D-A11F-4887A9888B28}"/>
    <cellStyle name="Separador de milhares 2 4 5 2" xfId="57309" xr:uid="{37A630E3-005E-4461-A7DF-53BAE33C927E}"/>
    <cellStyle name="Separador de milhares 2 5" xfId="477" xr:uid="{72178B29-63D2-49AA-BD0D-12219E908064}"/>
    <cellStyle name="Separador de milhares 2 5 2" xfId="52472" xr:uid="{CBC10202-581C-441A-8FBE-C7953F19E120}"/>
    <cellStyle name="Separador de milhares 2 5 2 2" xfId="52896" xr:uid="{259FB13E-9C31-4367-998F-4084F45AA46E}"/>
    <cellStyle name="Separador de milhares 2 5 2 2 2" xfId="53609" xr:uid="{09FAEE93-3408-4B2B-86FC-FDEBD7BC9A7B}"/>
    <cellStyle name="Separador de milhares 2 5 2 2 2 2" xfId="56003" xr:uid="{58AC6FC3-3D75-4A8A-B788-80100386D761}"/>
    <cellStyle name="Separador de milhares 2 5 2 2 3" xfId="55284" xr:uid="{C497AD87-08C0-4731-8D17-F21B5F7ADA90}"/>
    <cellStyle name="Separador de milhares 2 5 2 3" xfId="53126" xr:uid="{4EC59F44-89FC-4A73-B1E7-C377A341CEE0}"/>
    <cellStyle name="Separador de milhares 2 5 2 3 2" xfId="53840" xr:uid="{A785FE46-90FC-4F27-AB73-36C52740A712}"/>
    <cellStyle name="Separador de milhares 2 5 2 3 2 2" xfId="56234" xr:uid="{E2599EE7-FD32-47DD-BCED-51A019631127}"/>
    <cellStyle name="Separador de milhares 2 5 2 3 3" xfId="55515" xr:uid="{04EBBA28-B319-4D1D-B65F-FF3DC9102000}"/>
    <cellStyle name="Separador de milhares 2 5 2 4" xfId="53378" xr:uid="{A5446CA0-7C27-4307-8457-C71A899CF08D}"/>
    <cellStyle name="Separador de milhares 2 5 2 4 2" xfId="55772" xr:uid="{2986E0A0-F1E1-4CA6-ACBC-60D8AAE3533B}"/>
    <cellStyle name="Separador de milhares 2 5 2 5" xfId="54071" xr:uid="{F28637C1-473C-4AAE-84F8-1646400EBC6F}"/>
    <cellStyle name="Separador de milhares 2 5 2 5 2" xfId="56465" xr:uid="{8C9F5729-E3D1-4185-B9E1-624907DED522}"/>
    <cellStyle name="Separador de milhares 2 5 2 6" xfId="54334" xr:uid="{54AFCFAF-A4DB-41B0-951D-DD1DFE5AB5AB}"/>
    <cellStyle name="Separador de milhares 2 5 2 6 2" xfId="56728" xr:uid="{D60EA97A-480B-494F-93D3-1A588E7E8157}"/>
    <cellStyle name="Separador de milhares 2 5 2 7" xfId="54565" xr:uid="{670CE2F5-C855-4867-BB92-4E713477A607}"/>
    <cellStyle name="Separador de milhares 2 5 2 7 2" xfId="56959" xr:uid="{2809616F-6716-4895-B106-6336C38BB353}"/>
    <cellStyle name="Separador de milhares 2 5 2 8" xfId="52665" xr:uid="{D4FD43DE-29C3-42F6-8514-D7591BE99254}"/>
    <cellStyle name="Separador de milhares 2 5 2 8 2" xfId="55053" xr:uid="{9EF3C71E-F09B-484F-A5EB-438B1F2CD34F}"/>
    <cellStyle name="Separador de milhares 2 5 2 9" xfId="54796" xr:uid="{DEB93EB7-AE79-434F-B282-BF7E1F2733BE}"/>
    <cellStyle name="Separador de milhares 2 5 3" xfId="53299" xr:uid="{CF6B981E-D984-4874-A94C-687F0E6AA200}"/>
    <cellStyle name="Separador de milhares 2 5 3 2" xfId="55690" xr:uid="{ECE23D09-7502-4CDE-9BA0-E420C1B9A900}"/>
    <cellStyle name="Separador de milhares 2 5 4" xfId="52583" xr:uid="{459532C2-4CAB-495E-83C5-FC25D3961CA2}"/>
    <cellStyle name="Separador de milhares 2 5 4 2" xfId="54971" xr:uid="{8E45688A-0B49-4793-A8E5-305FD135A58E}"/>
    <cellStyle name="Separador de milhares 2 6" xfId="53282" xr:uid="{ADA9B09F-395B-4539-9705-D2A7FD52FC05}"/>
    <cellStyle name="Separador de milhares 2 6 2" xfId="54231" xr:uid="{103EB0C5-5800-457B-ABE2-02C4C0E4833F}"/>
    <cellStyle name="Separador de milhares 2 6 2 2" xfId="56625" xr:uid="{0139040D-5D43-4946-8AD8-574FD72AABC1}"/>
    <cellStyle name="Separador de milhares 2 6 3" xfId="55671" xr:uid="{D4572E0D-485F-43F2-9A8E-1CF27026E8CF}"/>
    <cellStyle name="Separador de milhares 2 7" xfId="52565" xr:uid="{90F20F50-AFF0-4948-B286-E0DC0BD826B6}"/>
    <cellStyle name="Separador de milhares 2 7 2" xfId="54952" xr:uid="{55C30D1F-D1F1-47AF-BF8D-2239BF5DB22C}"/>
    <cellStyle name="Separador de milhares 2 8" xfId="57129" xr:uid="{4A694451-5E22-4883-812C-DDB6D7F023B1}"/>
    <cellStyle name="Separador de milhares 2 8 2" xfId="57298" xr:uid="{3DD2EE16-F27B-40E2-8343-F5D347593193}"/>
    <cellStyle name="Separador de milhares 3" xfId="17" xr:uid="{00000000-0005-0000-0000-000082000000}"/>
    <cellStyle name="Separador de milhares 3 2" xfId="153" xr:uid="{00000000-0005-0000-0000-000083000000}"/>
    <cellStyle name="Separador de milhares 3 2 10" xfId="54501" xr:uid="{576492D5-6345-458B-84AE-108B64698C89}"/>
    <cellStyle name="Separador de milhares 3 2 10 2" xfId="56895" xr:uid="{0AFFD02E-4D49-44B3-A22C-7C5584B7A7DB}"/>
    <cellStyle name="Separador de milhares 3 2 11" xfId="52601" xr:uid="{3E9AA7C7-6C5D-4DF4-909F-48FD653385DA}"/>
    <cellStyle name="Separador de milhares 3 2 11 2" xfId="54989" xr:uid="{04368205-24B2-447D-B316-A9FFB8BF7CA3}"/>
    <cellStyle name="Separador de milhares 3 2 12" xfId="54732" xr:uid="{3AE5A27A-58FB-4D4D-B5EE-76FC7AFF1943}"/>
    <cellStyle name="Separador de milhares 3 2 13" xfId="57154" xr:uid="{6FECC87F-72BF-45EB-8E21-5866ED9CFBE5}"/>
    <cellStyle name="Separador de milhares 3 2 13 2" xfId="57323" xr:uid="{61745102-6C77-4B84-BC00-54CD59AAA188}"/>
    <cellStyle name="Separador de milhares 3 2 2" xfId="218" xr:uid="{00000000-0005-0000-0000-000083000000}"/>
    <cellStyle name="Separador de milhares 3 2 2 10" xfId="52637" xr:uid="{126B0605-080A-4B11-8D8E-FCD709E7E92D}"/>
    <cellStyle name="Separador de milhares 3 2 2 10 2" xfId="55025" xr:uid="{1FE15A80-6A27-4252-A9BD-D32D508F8A67}"/>
    <cellStyle name="Separador de milhares 3 2 2 11" xfId="54768" xr:uid="{03860B21-E9E1-4BF1-B0E1-F58514639B77}"/>
    <cellStyle name="Separador de milhares 3 2 2 12" xfId="57209" xr:uid="{2285B622-62D2-40C4-9A77-E72213F835D2}"/>
    <cellStyle name="Separador de milhares 3 2 2 12 2" xfId="57378" xr:uid="{6F8B1D12-0B4F-413D-9692-E12BA3A30658}"/>
    <cellStyle name="Separador de milhares 3 2 2 2" xfId="272" xr:uid="{00000000-0005-0000-0000-000083000000}"/>
    <cellStyle name="Separador de milhares 3 2 2 2 10" xfId="57263" xr:uid="{4B5F3A1E-9E6E-4977-B509-73B4DA4D9853}"/>
    <cellStyle name="Separador de milhares 3 2 2 2 10 2" xfId="57432" xr:uid="{AA92A9EB-7A43-4053-8222-21C62F23DF60}"/>
    <cellStyle name="Separador de milhares 3 2 2 2 2" xfId="52941" xr:uid="{EF9CE42E-5845-4A09-B0C3-24FB8FDC017C}"/>
    <cellStyle name="Separador de milhares 3 2 2 2 2 2" xfId="53655" xr:uid="{1C802E05-49A2-4F28-9C3A-EEC0D6209692}"/>
    <cellStyle name="Separador de milhares 3 2 2 2 2 2 2" xfId="56049" xr:uid="{F014D040-E675-4CFD-B40E-CBBB492222CC}"/>
    <cellStyle name="Separador de milhares 3 2 2 2 2 3" xfId="55330" xr:uid="{487FF4BC-20E0-408B-9862-BC8E807EC434}"/>
    <cellStyle name="Separador de milhares 3 2 2 2 3" xfId="53172" xr:uid="{1C479372-EF98-41C9-8A04-7E73CEAA9698}"/>
    <cellStyle name="Separador de milhares 3 2 2 2 3 2" xfId="53886" xr:uid="{7C1ADABE-ED8E-4EAC-8108-A692583EB4D3}"/>
    <cellStyle name="Separador de milhares 3 2 2 2 3 2 2" xfId="56280" xr:uid="{257AADED-B97E-4BD2-9751-4CE41892D10F}"/>
    <cellStyle name="Separador de milhares 3 2 2 2 3 3" xfId="55561" xr:uid="{6B375954-38FD-4390-AE09-450946C7DFC4}"/>
    <cellStyle name="Separador de milhares 3 2 2 2 4" xfId="53424" xr:uid="{2B43245A-5680-4C5D-9208-6ED893BE35B2}"/>
    <cellStyle name="Separador de milhares 3 2 2 2 4 2" xfId="55818" xr:uid="{2BDF727F-76EF-4FA1-8BED-A2C12BDD1375}"/>
    <cellStyle name="Separador de milhares 3 2 2 2 5" xfId="54117" xr:uid="{5691F180-FE10-4295-B4AB-ED91DE9F771A}"/>
    <cellStyle name="Separador de milhares 3 2 2 2 5 2" xfId="56511" xr:uid="{75743FDC-5202-44DD-96DD-72AC6A4A88DD}"/>
    <cellStyle name="Separador de milhares 3 2 2 2 6" xfId="54380" xr:uid="{AA87B822-C27D-4DD8-8BAB-4B487971AC47}"/>
    <cellStyle name="Separador de milhares 3 2 2 2 6 2" xfId="56774" xr:uid="{DB205643-1722-4711-B4CC-D00A6EDB1677}"/>
    <cellStyle name="Separador de milhares 3 2 2 2 7" xfId="54611" xr:uid="{C29549E1-0746-458E-98CB-F336D8831282}"/>
    <cellStyle name="Separador de milhares 3 2 2 2 7 2" xfId="57005" xr:uid="{09F46104-1182-41D2-A70B-33CF59F82CC9}"/>
    <cellStyle name="Separador de milhares 3 2 2 2 8" xfId="52711" xr:uid="{97AC46E7-6212-4B43-8DD6-DD56C45FBBAC}"/>
    <cellStyle name="Separador de milhares 3 2 2 2 8 2" xfId="55099" xr:uid="{4C0E3944-47A1-4292-BD38-4D9FCE8FFF3F}"/>
    <cellStyle name="Separador de milhares 3 2 2 2 9" xfId="54842" xr:uid="{0D24C311-34D6-4F07-9617-CFC3EADC4D29}"/>
    <cellStyle name="Separador de milhares 3 2 2 3" xfId="52532" xr:uid="{461452C5-C523-4FC7-8CD5-CF6EF73DF13E}"/>
    <cellStyle name="Separador de milhares 3 2 2 3 2" xfId="53019" xr:uid="{B98BE9B6-A74F-4467-94D5-CC58A85E184A}"/>
    <cellStyle name="Separador de milhares 3 2 2 3 2 2" xfId="53733" xr:uid="{8ED41F5A-6BCD-4DE4-81B7-F0A8254AC778}"/>
    <cellStyle name="Separador de milhares 3 2 2 3 2 2 2" xfId="56127" xr:uid="{1D438EAB-20BD-4B67-B97B-39C15B1035C7}"/>
    <cellStyle name="Separador de milhares 3 2 2 3 2 3" xfId="55408" xr:uid="{20AE99D9-5008-484E-9DC7-9F8A9F278C99}"/>
    <cellStyle name="Separador de milhares 3 2 2 3 3" xfId="53250" xr:uid="{962A822A-738F-46C7-AE9F-428984AD9BD3}"/>
    <cellStyle name="Separador de milhares 3 2 2 3 3 2" xfId="53964" xr:uid="{117B9132-272D-437D-81E1-AB954B04D59B}"/>
    <cellStyle name="Separador de milhares 3 2 2 3 3 2 2" xfId="56358" xr:uid="{6E2D7A95-1D5B-44DF-B287-40B060295568}"/>
    <cellStyle name="Separador de milhares 3 2 2 3 3 3" xfId="55639" xr:uid="{1DE86A14-35D8-4A73-9AFA-DD4E0960C9D8}"/>
    <cellStyle name="Separador de milhares 3 2 2 3 4" xfId="53502" xr:uid="{D69D6ACC-7E3B-4041-BFE2-E4601E135493}"/>
    <cellStyle name="Separador de milhares 3 2 2 3 4 2" xfId="55896" xr:uid="{77271CA8-FFEE-435A-96E3-FF5CA7872B85}"/>
    <cellStyle name="Separador de milhares 3 2 2 3 5" xfId="54195" xr:uid="{D71ED713-42CE-4C34-9BB9-895535E0C67F}"/>
    <cellStyle name="Separador de milhares 3 2 2 3 5 2" xfId="56589" xr:uid="{B83E2A82-39E1-43D8-9CC6-D26CB4B4475B}"/>
    <cellStyle name="Separador de milhares 3 2 2 3 6" xfId="54458" xr:uid="{85DA1219-F8BB-4267-A021-DDC0465AEBEB}"/>
    <cellStyle name="Separador de milhares 3 2 2 3 6 2" xfId="56852" xr:uid="{22FF5101-9288-4461-B727-D684360E100C}"/>
    <cellStyle name="Separador de milhares 3 2 2 3 7" xfId="54689" xr:uid="{9ECEF37B-0739-48F2-9579-2CE2B4D1EC40}"/>
    <cellStyle name="Separador de milhares 3 2 2 3 7 2" xfId="57083" xr:uid="{7CBE7AF0-6D82-4891-81EE-CFAEEAD8C712}"/>
    <cellStyle name="Separador de milhares 3 2 2 3 8" xfId="52789" xr:uid="{BF1F41AD-C3D9-448D-8B5D-7A7494CBBCDC}"/>
    <cellStyle name="Separador de milhares 3 2 2 3 8 2" xfId="55177" xr:uid="{C1A8690B-E674-40FA-AB34-5BA0AA904778}"/>
    <cellStyle name="Separador de milhares 3 2 2 3 9" xfId="54920" xr:uid="{BC71FA88-14B9-47DD-A4FB-C1D7B58F0A56}"/>
    <cellStyle name="Separador de milhares 3 2 2 4" xfId="52868" xr:uid="{C3256F13-42A7-475B-B354-10F3493BFBFA}"/>
    <cellStyle name="Separador de milhares 3 2 2 4 2" xfId="53581" xr:uid="{3C3295BC-12DF-47B8-BBB7-1CD3C6CAF75A}"/>
    <cellStyle name="Separador de milhares 3 2 2 4 2 2" xfId="55975" xr:uid="{3E75C6A7-8169-470A-819E-E41B8F5EA514}"/>
    <cellStyle name="Separador de milhares 3 2 2 4 3" xfId="55256" xr:uid="{306F4BA6-B1BD-4FD7-9C1F-2A4F00FB8278}"/>
    <cellStyle name="Separador de milhares 3 2 2 5" xfId="53098" xr:uid="{97120DC8-3E64-40AA-9947-B8B38C91CD61}"/>
    <cellStyle name="Separador de milhares 3 2 2 5 2" xfId="53812" xr:uid="{13FC0E86-461C-422A-AF99-750793174AC8}"/>
    <cellStyle name="Separador de milhares 3 2 2 5 2 2" xfId="56206" xr:uid="{6188E8CA-BF62-4B74-A3A6-62245BB3716C}"/>
    <cellStyle name="Separador de milhares 3 2 2 5 3" xfId="55487" xr:uid="{01F81209-6693-4EA5-9534-665708BBC3F0}"/>
    <cellStyle name="Separador de milhares 3 2 2 6" xfId="53350" xr:uid="{388E5BF0-7A69-48FB-82A3-EA608A44248A}"/>
    <cellStyle name="Separador de milhares 3 2 2 6 2" xfId="55744" xr:uid="{7F8F4A0C-1461-4D79-B9C0-E5CC5E3E2084}"/>
    <cellStyle name="Separador de milhares 3 2 2 7" xfId="54043" xr:uid="{EE73CFF6-3168-46F6-8B7C-F0A2F30D005E}"/>
    <cellStyle name="Separador de milhares 3 2 2 7 2" xfId="56437" xr:uid="{9E0EDD50-9D6C-47D2-B2F4-32EEBA8B793D}"/>
    <cellStyle name="Separador de milhares 3 2 2 8" xfId="54306" xr:uid="{5B2F027D-BE1A-4CAE-8135-C9427CA70719}"/>
    <cellStyle name="Separador de milhares 3 2 2 8 2" xfId="56700" xr:uid="{B50AB4FA-8436-4B7D-9BFF-2E6C1F088480}"/>
    <cellStyle name="Separador de milhares 3 2 2 9" xfId="54537" xr:uid="{6B947D51-DDF4-4CE8-81F2-D8250C3DFF45}"/>
    <cellStyle name="Separador de milhares 3 2 2 9 2" xfId="56931" xr:uid="{3E6D2DED-E8F0-4653-826D-84BB87E7ED93}"/>
    <cellStyle name="Separador de milhares 3 2 3" xfId="191" xr:uid="{00000000-0005-0000-0000-000083000000}"/>
    <cellStyle name="Separador de milhares 3 2 3 10" xfId="57182" xr:uid="{00E82DE7-77C0-41FC-B77A-AD3C03CE19D2}"/>
    <cellStyle name="Separador de milhares 3 2 3 10 2" xfId="57351" xr:uid="{1ADD0AF7-28CF-430E-A86A-F18729ABE65C}"/>
    <cellStyle name="Separador de milhares 3 2 3 2" xfId="52905" xr:uid="{209E0CA7-DCE6-47A7-88ED-3CBF249F7108}"/>
    <cellStyle name="Separador de milhares 3 2 3 2 2" xfId="53619" xr:uid="{57108748-1F05-4B67-9F37-08F0EEBD7EC2}"/>
    <cellStyle name="Separador de milhares 3 2 3 2 2 2" xfId="56013" xr:uid="{D60CD67F-3FA8-45E2-9DD5-EDC922F6AF4D}"/>
    <cellStyle name="Separador de milhares 3 2 3 2 3" xfId="55294" xr:uid="{CFC97DCA-2045-4C2F-9091-674BCCA041B3}"/>
    <cellStyle name="Separador de milhares 3 2 3 3" xfId="53136" xr:uid="{AA9F7728-57A6-4136-B80A-0BF94B3DA01A}"/>
    <cellStyle name="Separador de milhares 3 2 3 3 2" xfId="53850" xr:uid="{B47E3E03-71EA-406B-A0DF-5B1BB29F924F}"/>
    <cellStyle name="Separador de milhares 3 2 3 3 2 2" xfId="56244" xr:uid="{2F87AD5C-7A47-4761-AE2B-5391571B1B70}"/>
    <cellStyle name="Separador de milhares 3 2 3 3 3" xfId="55525" xr:uid="{4EBA5F86-07DC-40AB-B0EB-CE7DBA2501FE}"/>
    <cellStyle name="Separador de milhares 3 2 3 4" xfId="53388" xr:uid="{358EB3C4-D95C-426A-A190-B5C8334FA030}"/>
    <cellStyle name="Separador de milhares 3 2 3 4 2" xfId="55782" xr:uid="{E8AC9A69-7791-485A-A8B7-7B3AE5408D3D}"/>
    <cellStyle name="Separador de milhares 3 2 3 5" xfId="54081" xr:uid="{B92881D8-6804-4F07-9FFA-6890878BAA86}"/>
    <cellStyle name="Separador de milhares 3 2 3 5 2" xfId="56475" xr:uid="{26E0C6B7-99FC-4AFD-A845-58404F84CE32}"/>
    <cellStyle name="Separador de milhares 3 2 3 6" xfId="54344" xr:uid="{39C87F0B-DF17-4F43-A8FC-4D182EE982AB}"/>
    <cellStyle name="Separador de milhares 3 2 3 6 2" xfId="56738" xr:uid="{6E686505-3178-42D0-A541-9E697C0752BE}"/>
    <cellStyle name="Separador de milhares 3 2 3 7" xfId="54575" xr:uid="{C79FBC6F-C80A-4174-926A-C7C3A821AFA8}"/>
    <cellStyle name="Separador de milhares 3 2 3 7 2" xfId="56969" xr:uid="{4259A6EC-2BAE-4C3F-8A73-3FA2E4827916}"/>
    <cellStyle name="Separador de milhares 3 2 3 8" xfId="52675" xr:uid="{D844AD1F-DF59-4B95-8862-60EB7F6B415F}"/>
    <cellStyle name="Separador de milhares 3 2 3 8 2" xfId="55063" xr:uid="{8F344306-A214-48CE-BD06-1C10B8EC8117}"/>
    <cellStyle name="Separador de milhares 3 2 3 9" xfId="54806" xr:uid="{509AE45A-FFDE-4644-91BC-CC1B0FC52022}"/>
    <cellStyle name="Separador de milhares 3 2 4" xfId="245" xr:uid="{00000000-0005-0000-0000-000083000000}"/>
    <cellStyle name="Separador de milhares 3 2 4 10" xfId="57236" xr:uid="{43C2478D-B8D1-48C9-9B63-059BB61C89BF}"/>
    <cellStyle name="Separador de milhares 3 2 4 10 2" xfId="57405" xr:uid="{CD0A6385-4F90-4FAF-866D-87B8A3C7F5D6}"/>
    <cellStyle name="Separador de milhares 3 2 4 2" xfId="52983" xr:uid="{45E2D61F-7BC1-4FB0-A6D7-E2F71B972CFC}"/>
    <cellStyle name="Separador de milhares 3 2 4 2 2" xfId="53697" xr:uid="{A6392790-6827-4BFD-88CE-B7EFD0AACDB5}"/>
    <cellStyle name="Separador de milhares 3 2 4 2 2 2" xfId="56091" xr:uid="{360AB0A4-3063-4F5E-B2C0-3FC0FDF4F5B5}"/>
    <cellStyle name="Separador de milhares 3 2 4 2 3" xfId="55372" xr:uid="{98E3F516-298F-4339-883E-A9856D662651}"/>
    <cellStyle name="Separador de milhares 3 2 4 3" xfId="53214" xr:uid="{AB41DD9E-CCED-4D41-ADF8-DE41B4CFCF5B}"/>
    <cellStyle name="Separador de milhares 3 2 4 3 2" xfId="53928" xr:uid="{CE688674-5F37-4A49-917D-0C2CEF33DF6D}"/>
    <cellStyle name="Separador de milhares 3 2 4 3 2 2" xfId="56322" xr:uid="{0B268C1F-4AA5-44AE-99BE-FD923D220489}"/>
    <cellStyle name="Separador de milhares 3 2 4 3 3" xfId="55603" xr:uid="{E2C958A4-0E89-40CB-B872-7864986B5DEB}"/>
    <cellStyle name="Separador de milhares 3 2 4 4" xfId="53466" xr:uid="{E78034EA-1836-40D4-9F5E-A7ACD8138247}"/>
    <cellStyle name="Separador de milhares 3 2 4 4 2" xfId="55860" xr:uid="{B6F60482-903D-4BF9-B7BB-810EACF6FD9B}"/>
    <cellStyle name="Separador de milhares 3 2 4 5" xfId="54159" xr:uid="{60A75325-DC7F-4F82-A83C-945FCDB7CB4A}"/>
    <cellStyle name="Separador de milhares 3 2 4 5 2" xfId="56553" xr:uid="{3C8BD2DA-3595-417E-A528-C1F22AAC2946}"/>
    <cellStyle name="Separador de milhares 3 2 4 6" xfId="54422" xr:uid="{6C77E9E9-1CC3-41A0-B54C-BED3892D0A7A}"/>
    <cellStyle name="Separador de milhares 3 2 4 6 2" xfId="56816" xr:uid="{FD2A8E10-BACE-4DF3-9BB2-FCC07990363F}"/>
    <cellStyle name="Separador de milhares 3 2 4 7" xfId="54653" xr:uid="{4E924A83-6F15-41D8-B30A-4200300D8E96}"/>
    <cellStyle name="Separador de milhares 3 2 4 7 2" xfId="57047" xr:uid="{5666E7A5-CDEF-4DFE-B1D3-462D372824F4}"/>
    <cellStyle name="Separador de milhares 3 2 4 8" xfId="52753" xr:uid="{35729DD2-D6F4-43A7-A523-D51E46FB3E3E}"/>
    <cellStyle name="Separador de milhares 3 2 4 8 2" xfId="55141" xr:uid="{7A397E48-A698-403F-9280-8711354C8EDD}"/>
    <cellStyle name="Separador de milhares 3 2 4 9" xfId="54884" xr:uid="{267330B9-1C74-4C83-B5B4-446926995B5A}"/>
    <cellStyle name="Separador de milhares 3 2 5" xfId="52832" xr:uid="{87B44A1F-0C8F-4923-B7DE-7A65E4F19839}"/>
    <cellStyle name="Separador de milhares 3 2 5 2" xfId="53545" xr:uid="{727A4268-1F3A-4EB8-90C3-4C38173A0E7C}"/>
    <cellStyle name="Separador de milhares 3 2 5 2 2" xfId="55939" xr:uid="{ACBC3352-A250-444C-B214-2A4D6D8B6F2A}"/>
    <cellStyle name="Separador de milhares 3 2 5 3" xfId="55220" xr:uid="{E3BA40D2-95C1-437C-8163-FF56A481EC79}"/>
    <cellStyle name="Separador de milhares 3 2 6" xfId="53062" xr:uid="{44B5DB7E-ADF5-4610-8C19-B2EBB232A585}"/>
    <cellStyle name="Separador de milhares 3 2 6 2" xfId="53776" xr:uid="{1CAB8A25-97F0-4747-9E0C-D246EEF1AEB1}"/>
    <cellStyle name="Separador de milhares 3 2 6 2 2" xfId="56170" xr:uid="{26BC9B8C-82BF-44A5-8CDE-BB98EEB59BC2}"/>
    <cellStyle name="Separador de milhares 3 2 6 3" xfId="55451" xr:uid="{66F98B22-7BA1-4C64-9CA7-C2268C381ED2}"/>
    <cellStyle name="Separador de milhares 3 2 7" xfId="53314" xr:uid="{366072AC-593A-4B4B-AAFB-7A41D5F6E0B8}"/>
    <cellStyle name="Separador de milhares 3 2 7 2" xfId="55708" xr:uid="{3FF78229-D6F9-4D69-923F-02FDA5960906}"/>
    <cellStyle name="Separador de milhares 3 2 8" xfId="54007" xr:uid="{5FD501D7-F942-4A05-A2DC-2079FDCAE006}"/>
    <cellStyle name="Separador de milhares 3 2 8 2" xfId="56401" xr:uid="{3268FC2A-555D-43E3-A934-FC3542668E17}"/>
    <cellStyle name="Separador de milhares 3 2 9" xfId="54270" xr:uid="{6ED8B451-1153-4E9E-8B1F-E3FFADF5AD62}"/>
    <cellStyle name="Separador de milhares 3 2 9 2" xfId="56664" xr:uid="{399361A4-E27A-4060-802C-6DF9B6D09BFB}"/>
    <cellStyle name="Separador de milhares 3 3" xfId="53285" xr:uid="{E43BABA4-0FCD-428B-B38F-D205CCE94F2E}"/>
    <cellStyle name="Separador de milhares 3 3 2" xfId="54233" xr:uid="{E10B5697-D5D7-434D-B9C1-6EE10844ABB9}"/>
    <cellStyle name="Separador de milhares 3 3 2 2" xfId="56627" xr:uid="{6D6BE668-977B-4809-B6A5-E73B23AC4280}"/>
    <cellStyle name="Separador de milhares 3 3 3" xfId="55674" xr:uid="{6D7FA51C-052D-4777-8600-7FBAB8C69D3C}"/>
    <cellStyle name="Separador de milhares 3 4" xfId="52568" xr:uid="{FAEE4F0D-7AF8-4E70-A2D1-82F5CDDA4D90}"/>
    <cellStyle name="Separador de milhares 3 4 2" xfId="54955" xr:uid="{51487DED-59D8-4A74-AC21-429C6669355D}"/>
    <cellStyle name="Separador de milhares 3 5" xfId="57132" xr:uid="{22361D47-7380-4C08-8F5B-FF1C1E76C988}"/>
    <cellStyle name="Separador de milhares 3 5 2" xfId="57301" xr:uid="{219129A3-1C9B-4526-87EA-C0C5C920F713}"/>
    <cellStyle name="Texto de Aviso" xfId="307" builtinId="11" customBuiltin="1"/>
    <cellStyle name="Texto de Aviso 2" xfId="85" xr:uid="{00000000-0005-0000-0000-000084000000}"/>
    <cellStyle name="Texto de Aviso 2 2" xfId="620" xr:uid="{207B64D4-4533-4DB8-B9AB-05A7F75AD97F}"/>
    <cellStyle name="Texto de Aviso 2 2 2" xfId="42952" xr:uid="{1B1926AB-3DD7-4A7A-9C39-20870E7D02EC}"/>
    <cellStyle name="Texto de Aviso 2 3" xfId="457" xr:uid="{E1B1EE31-F8EE-431B-83F4-8719A78527CB}"/>
    <cellStyle name="Texto de Aviso 2 3 2" xfId="42953" xr:uid="{80395B9D-6950-45D5-8A22-1744AD741E02}"/>
    <cellStyle name="Texto de Aviso 2 3 3" xfId="42954" xr:uid="{7D5549BC-6BDA-4389-94D7-79484B6AAEA0}"/>
    <cellStyle name="Texto de Aviso 2 3 4" xfId="42955" xr:uid="{546E9A0A-F01D-41BE-AEE6-6524506394B6}"/>
    <cellStyle name="Texto de Aviso 2 4" xfId="1250" xr:uid="{84742C9F-8D5C-433A-A1C9-7FD0C08C19D8}"/>
    <cellStyle name="Texto de Aviso 2 5" xfId="52426" xr:uid="{B63385DC-963A-44E9-8073-11DBDB0DC0B0}"/>
    <cellStyle name="Texto de Aviso 3" xfId="528" xr:uid="{FF9CA907-5C91-49C4-B10E-9CAA08E0592E}"/>
    <cellStyle name="Texto de Aviso 3 2" xfId="42956" xr:uid="{8C08F94B-395A-436D-ABE6-1C055D56144B}"/>
    <cellStyle name="Texto de Aviso 4" xfId="1313" xr:uid="{6ECBEC05-D357-4AE8-B5CF-C25A17FD5249}"/>
    <cellStyle name="Texto de Aviso 5" xfId="423" xr:uid="{B45EE6EB-40E2-4DBA-9999-B5140E593805}"/>
    <cellStyle name="Texto Explicativo" xfId="309" builtinId="53" customBuiltin="1"/>
    <cellStyle name="Texto Explicativo 2" xfId="86" xr:uid="{00000000-0005-0000-0000-000085000000}"/>
    <cellStyle name="Texto Explicativo 2 2" xfId="621" xr:uid="{1FFB9094-20F9-4715-A75B-71B756B75424}"/>
    <cellStyle name="Texto Explicativo 2 2 2" xfId="42957" xr:uid="{CF1FEADA-AC4C-4A0B-B5FA-42FE62D02206}"/>
    <cellStyle name="Texto Explicativo 2 3" xfId="458" xr:uid="{5448F8FB-7BB3-4412-AAFA-83E168EF0BCD}"/>
    <cellStyle name="Texto Explicativo 2 3 2" xfId="42958" xr:uid="{C41C4CCA-D746-4916-BCA5-7BCC6ACD8026}"/>
    <cellStyle name="Texto Explicativo 2 3 3" xfId="42959" xr:uid="{5331F305-F34F-41B6-99F9-DC7F844070F4}"/>
    <cellStyle name="Texto Explicativo 2 3 4" xfId="42960" xr:uid="{4AEA0E18-11C6-418E-B14A-D11FEA360586}"/>
    <cellStyle name="Texto Explicativo 2 4" xfId="1251" xr:uid="{28C8C0BE-B077-4E7F-98F3-7CDCFABE496D}"/>
    <cellStyle name="Texto Explicativo 2 5" xfId="52427" xr:uid="{B4BC387F-BBB1-4475-AA50-55E734F5BB99}"/>
    <cellStyle name="Texto Explicativo 3" xfId="529" xr:uid="{442785D0-8C7B-4DF1-9CE8-34DEB1C4E2F3}"/>
    <cellStyle name="Texto Explicativo 3 2" xfId="42961" xr:uid="{B80CB211-5995-4BFF-931F-B06B03137DFC}"/>
    <cellStyle name="Texto Explicativo 4" xfId="1315" xr:uid="{DA36AB08-60BB-4C4E-94BC-A7290A0E22AE}"/>
    <cellStyle name="Texto Explicativo 5" xfId="428" xr:uid="{28382A55-FE32-4034-94AA-055610953C25}"/>
    <cellStyle name="Título" xfId="295" builtinId="15" customBuiltin="1"/>
    <cellStyle name="Título 1" xfId="296" builtinId="16" customBuiltin="1"/>
    <cellStyle name="Título 1 1" xfId="87" xr:uid="{00000000-0005-0000-0000-000086000000}"/>
    <cellStyle name="Título 1 1 2" xfId="622" xr:uid="{2AF5F56D-31D2-491F-BCA6-9F7D8B269414}"/>
    <cellStyle name="Título 1 1 2 2" xfId="42962" xr:uid="{34C75127-2F0B-4F13-83B0-873610324790}"/>
    <cellStyle name="Título 1 1 3" xfId="459" xr:uid="{87500826-8EFD-4C7C-892C-00B8B5E0B444}"/>
    <cellStyle name="Título 1 1 3 2" xfId="42963" xr:uid="{B7999DD7-73AD-4143-84BA-141D0D234380}"/>
    <cellStyle name="Título 1 1 3 3" xfId="42964" xr:uid="{A7E21B92-BD7C-4C0E-92E6-33C090EF443F}"/>
    <cellStyle name="Título 1 1 3 4" xfId="42965" xr:uid="{499A832B-B5F7-4B3A-975A-BEF279D323E7}"/>
    <cellStyle name="Título 1 1 4" xfId="1252" xr:uid="{5F12665A-5A22-43E6-A135-DAEB19E077DD}"/>
    <cellStyle name="Título 1 1 5" xfId="52428" xr:uid="{A8B63773-B94F-4503-A3E3-8322494A301D}"/>
    <cellStyle name="Título 1 2" xfId="88" xr:uid="{00000000-0005-0000-0000-000087000000}"/>
    <cellStyle name="Título 1 2 2" xfId="623" xr:uid="{4506829B-D5DA-4119-AAFB-D76289B9AFF3}"/>
    <cellStyle name="Título 1 2 2 2" xfId="42966" xr:uid="{D0062DEF-3492-4D72-B6C7-125CC7A51A05}"/>
    <cellStyle name="Título 1 2 3" xfId="460" xr:uid="{B8F2EC61-7E01-4F0A-A182-E08698AFA1E1}"/>
    <cellStyle name="Título 1 2 3 2" xfId="42967" xr:uid="{75F91F55-2C53-4B43-AEF9-6DA48F4E252C}"/>
    <cellStyle name="Título 1 2 3 3" xfId="42968" xr:uid="{81558AE3-3124-4B4A-9FD2-D9ED9A2E27D4}"/>
    <cellStyle name="Título 1 2 3 4" xfId="42969" xr:uid="{50E762E4-3558-4BCF-B666-029D07BD2C0B}"/>
    <cellStyle name="Título 1 2 4" xfId="1253" xr:uid="{B1E0FFAE-7239-4377-9927-12428ED1A665}"/>
    <cellStyle name="Título 1 2 5" xfId="52429" xr:uid="{43E9787F-A7C6-4017-9BE7-70EF32CF83D7}"/>
    <cellStyle name="Título 1 3" xfId="531" xr:uid="{69757DDD-6A45-43E4-8659-3C59A5FA9EC1}"/>
    <cellStyle name="Título 1 3 2" xfId="42970" xr:uid="{61E6240A-8E14-4989-820F-A3188FA85D8C}"/>
    <cellStyle name="Título 1 4" xfId="1301" xr:uid="{71206B31-82D3-47E9-A1A1-FDEDBD632C2D}"/>
    <cellStyle name="Título 1 5" xfId="431" xr:uid="{AA39B455-E5B6-4FBF-9F83-BAE00A5BC26D}"/>
    <cellStyle name="Título 2" xfId="297" builtinId="17" customBuiltin="1"/>
    <cellStyle name="Título 2 2" xfId="89" xr:uid="{00000000-0005-0000-0000-000088000000}"/>
    <cellStyle name="Título 2 2 2" xfId="624" xr:uid="{6BDB4326-63FE-4781-B8D3-CE8DA8C929ED}"/>
    <cellStyle name="Título 2 2 2 2" xfId="42971" xr:uid="{89C8B5C0-6EB7-4B11-BB90-BB835F38CE52}"/>
    <cellStyle name="Título 2 2 3" xfId="461" xr:uid="{D2088499-3B3A-4D78-A07D-CF3AE75DE5D4}"/>
    <cellStyle name="Título 2 2 3 2" xfId="42972" xr:uid="{96F3067B-B06B-451C-A53C-DF86719F9AD6}"/>
    <cellStyle name="Título 2 2 3 3" xfId="42973" xr:uid="{5F1AD68E-43D0-46DD-B79D-E9325D3F47E6}"/>
    <cellStyle name="Título 2 2 3 4" xfId="42974" xr:uid="{D43F88E5-6402-4814-8F31-3B7D440A3749}"/>
    <cellStyle name="Título 2 2 4" xfId="1254" xr:uid="{7EB9E6BF-9651-4DE1-8721-5F6DA8153179}"/>
    <cellStyle name="Título 2 2 5" xfId="52430" xr:uid="{45AC0FE7-AEE7-4A09-8E04-45A7A367C7BF}"/>
    <cellStyle name="Título 2 3" xfId="532" xr:uid="{5F19E120-5276-473C-9CB3-1802C06E2C06}"/>
    <cellStyle name="Título 2 3 2" xfId="42975" xr:uid="{8312E1A0-8A75-477B-A8FF-48ECCB0FB0BA}"/>
    <cellStyle name="Título 2 4" xfId="1302" xr:uid="{7CCEB115-19BD-4CCD-9606-C99B5A5E2C7D}"/>
    <cellStyle name="Título 2 5" xfId="439" xr:uid="{6E1B3D20-A166-4665-8D38-BDCC5AB760CD}"/>
    <cellStyle name="Título 3" xfId="298" builtinId="18" customBuiltin="1"/>
    <cellStyle name="Título 3 2" xfId="90" xr:uid="{00000000-0005-0000-0000-000089000000}"/>
    <cellStyle name="Título 3 2 2" xfId="625" xr:uid="{FB1E231A-E031-449E-8B14-96064618CBBE}"/>
    <cellStyle name="Título 3 2 2 2" xfId="42976" xr:uid="{65E5535E-1AB7-4180-B9F8-C341C6CD2FE7}"/>
    <cellStyle name="Título 3 2 3" xfId="462" xr:uid="{08F90678-E450-43D2-AFC5-605BEB5005D6}"/>
    <cellStyle name="Título 3 2 3 2" xfId="42977" xr:uid="{07BCD874-9DED-4B95-9045-DF43BF88A52E}"/>
    <cellStyle name="Título 3 2 3 3" xfId="42978" xr:uid="{1B78669F-28A0-45E6-BC41-5245CCF1D09D}"/>
    <cellStyle name="Título 3 2 3 4" xfId="42979" xr:uid="{2C60009F-9930-413C-BC4E-680249B34AA8}"/>
    <cellStyle name="Título 3 2 4" xfId="1255" xr:uid="{01A5A068-AFD0-4ACA-B06A-717CC5D52D92}"/>
    <cellStyle name="Título 3 2 5" xfId="52431" xr:uid="{8061EF0F-3055-4D65-A416-E7B0E8521BB5}"/>
    <cellStyle name="Título 3 3" xfId="533" xr:uid="{EFBC9AD2-D6AC-4E92-B02D-9BB5D602E08B}"/>
    <cellStyle name="Título 3 3 2" xfId="42980" xr:uid="{CADDF404-8565-48A6-8E5A-137284C7EF1D}"/>
    <cellStyle name="Título 3 4" xfId="1303" xr:uid="{565C67DC-6DA9-4A9F-8593-0A6D787606B6}"/>
    <cellStyle name="Título 3 5" xfId="422" xr:uid="{846D2EC9-C463-4B3D-A50A-4924B89C8A56}"/>
    <cellStyle name="Título 4" xfId="299" builtinId="19" customBuiltin="1"/>
    <cellStyle name="Título 4 2" xfId="91" xr:uid="{00000000-0005-0000-0000-00008A000000}"/>
    <cellStyle name="Título 4 2 2" xfId="626" xr:uid="{59711B45-D934-41AB-A6C5-43596804A22B}"/>
    <cellStyle name="Título 4 2 2 2" xfId="42981" xr:uid="{BFB0F723-61FE-4B56-AA1B-483835FC6FD5}"/>
    <cellStyle name="Título 4 2 3" xfId="463" xr:uid="{72BFD0C2-D220-4863-88EF-4858B847FD7F}"/>
    <cellStyle name="Título 4 2 3 2" xfId="42982" xr:uid="{0814AF35-0027-4940-8CB8-C4042486C05B}"/>
    <cellStyle name="Título 4 2 3 3" xfId="42983" xr:uid="{51146E17-CAED-4F87-A5CA-8D42349BF7E5}"/>
    <cellStyle name="Título 4 2 3 4" xfId="42984" xr:uid="{74D2B6D6-0971-4504-8F0F-057D903C0B74}"/>
    <cellStyle name="Título 4 2 4" xfId="1256" xr:uid="{10FBB3CE-1889-4B70-8B90-769959E762E2}"/>
    <cellStyle name="Título 4 2 5" xfId="52432" xr:uid="{704D0323-1191-4C09-8E04-DAAB6BB502FE}"/>
    <cellStyle name="Título 4 3" xfId="534" xr:uid="{5B478E82-30AE-4A09-9A15-2D28C5405FE5}"/>
    <cellStyle name="Título 4 3 2" xfId="42985" xr:uid="{DB938267-A0FE-48C9-96B9-47DFAB2CCDCE}"/>
    <cellStyle name="Título 4 4" xfId="1304" xr:uid="{14416AA9-30A7-4484-810F-E2F578C65477}"/>
    <cellStyle name="Título 4 5" xfId="433" xr:uid="{E37578B9-1655-47C1-A7F9-8033ABBAF42F}"/>
    <cellStyle name="Título 5" xfId="530" xr:uid="{D4D3079A-297A-459A-9AD7-7CBF8376345D}"/>
    <cellStyle name="Título 5 2" xfId="42986" xr:uid="{0CA86958-7369-4979-A6D3-F7EC518CA3FF}"/>
    <cellStyle name="Título 6" xfId="660" xr:uid="{CDAE3283-CE6B-45B3-A4C1-5FF6675A1A81}"/>
    <cellStyle name="Título 6 2" xfId="42987" xr:uid="{64DF0831-9C39-4C6B-BEC0-E3BF2861ACCC}"/>
    <cellStyle name="Título 7" xfId="1300" xr:uid="{C0B08F81-D83B-4BCA-81A3-AC89332F3A44}"/>
    <cellStyle name="Título 8" xfId="403" xr:uid="{DF707946-77A8-4C8B-A938-A936B1F418B1}"/>
    <cellStyle name="Total" xfId="310" builtinId="25" customBuiltin="1"/>
    <cellStyle name="Total 10" xfId="1316" xr:uid="{C22BD7DE-AFC4-4DC3-8880-D5FA1AD3804E}"/>
    <cellStyle name="Total 11" xfId="415" xr:uid="{41A4CB17-51EF-494E-A144-E9154A178253}"/>
    <cellStyle name="Total 12" xfId="52340" xr:uid="{C245482E-7A27-4099-BCB9-867A147A031D}"/>
    <cellStyle name="Total 2" xfId="92" xr:uid="{00000000-0005-0000-0000-00008B000000}"/>
    <cellStyle name="Total 2 10" xfId="464" xr:uid="{94782F0E-B6CA-41F9-B705-8C68099384ED}"/>
    <cellStyle name="Total 2 10 10" xfId="42988" xr:uid="{03986E9F-775F-40A8-819C-F070035E32AE}"/>
    <cellStyle name="Total 2 10 10 2" xfId="42989" xr:uid="{7C6A82B9-245D-4148-B445-DE3C7CD382F2}"/>
    <cellStyle name="Total 2 10 10 3" xfId="42990" xr:uid="{6F030883-8EAE-40C1-A94D-8FCA0D86F141}"/>
    <cellStyle name="Total 2 10 10 4" xfId="42991" xr:uid="{D6887C4C-9A2F-40B6-8E21-5958054A6AA7}"/>
    <cellStyle name="Total 2 10 11" xfId="42992" xr:uid="{A93C7B21-6932-4CF4-A387-8705166BA68E}"/>
    <cellStyle name="Total 2 10 12" xfId="42993" xr:uid="{A88A02F9-2D98-42BD-965B-DD33F8C32388}"/>
    <cellStyle name="Total 2 10 13" xfId="42994" xr:uid="{DB0F35FB-5608-4636-B150-B5C76291F967}"/>
    <cellStyle name="Total 2 10 14" xfId="42995" xr:uid="{BF306061-662F-48E7-8EEE-534597CFFD97}"/>
    <cellStyle name="Total 2 10 15" xfId="42996" xr:uid="{FE9BC46E-C40B-408D-9D27-82E0F26E4B0D}"/>
    <cellStyle name="Total 2 10 16" xfId="42997" xr:uid="{4DCD7E7C-8831-43DA-A97F-B123F28C629D}"/>
    <cellStyle name="Total 2 10 2" xfId="42998" xr:uid="{6C69764A-B905-4F8B-8F54-5DBDAD2CBBDC}"/>
    <cellStyle name="Total 2 10 2 10" xfId="42999" xr:uid="{01FE7304-80CD-4B26-8136-924056389821}"/>
    <cellStyle name="Total 2 10 2 2" xfId="43000" xr:uid="{F790260D-F147-468A-A8C8-FB086C82A5A8}"/>
    <cellStyle name="Total 2 10 2 2 2" xfId="43001" xr:uid="{0AE6892E-3325-4607-82B6-34972A5FD92A}"/>
    <cellStyle name="Total 2 10 2 2 3" xfId="43002" xr:uid="{9692F2FA-66D7-48EC-A08F-74BB276AE632}"/>
    <cellStyle name="Total 2 10 2 2 4" xfId="43003" xr:uid="{06C1358B-4322-4665-8E83-157CE817932B}"/>
    <cellStyle name="Total 2 10 2 2 5" xfId="43004" xr:uid="{AC1AE744-9966-46BB-AFDF-59FE4A863E96}"/>
    <cellStyle name="Total 2 10 2 3" xfId="43005" xr:uid="{0BE71C70-70F5-4B89-8577-9B672286D6CC}"/>
    <cellStyle name="Total 2 10 2 3 2" xfId="43006" xr:uid="{1821AF88-205C-4BB6-942D-A1B28DCE3501}"/>
    <cellStyle name="Total 2 10 2 3 3" xfId="43007" xr:uid="{879A035E-17D4-46D7-B570-C51002279F49}"/>
    <cellStyle name="Total 2 10 2 3 4" xfId="43008" xr:uid="{A404A597-F28E-43EE-83C8-AB0A8AF887F7}"/>
    <cellStyle name="Total 2 10 2 3 5" xfId="43009" xr:uid="{1D1DAF8F-DFE7-4A1E-8A94-22B159E2E3D3}"/>
    <cellStyle name="Total 2 10 2 4" xfId="43010" xr:uid="{54F1FBB9-4CDC-4ABA-9A78-7D3606B756A2}"/>
    <cellStyle name="Total 2 10 2 4 2" xfId="43011" xr:uid="{98A772DA-E03E-43B3-9C8E-14B38A0E680B}"/>
    <cellStyle name="Total 2 10 2 4 3" xfId="43012" xr:uid="{83551713-561E-4F30-904C-1E2323F7FA0C}"/>
    <cellStyle name="Total 2 10 2 4 4" xfId="43013" xr:uid="{A49C231E-B0F4-41A5-8537-92B59306A2C1}"/>
    <cellStyle name="Total 2 10 2 5" xfId="43014" xr:uid="{C627AC45-BCEF-42BB-BB3A-35827E49AA1D}"/>
    <cellStyle name="Total 2 10 2 5 2" xfId="43015" xr:uid="{AE0F4220-A271-4CCC-A294-2A2EC87DA625}"/>
    <cellStyle name="Total 2 10 2 5 3" xfId="43016" xr:uid="{AAFB1C98-45E1-460B-AC7B-5ED4EB978037}"/>
    <cellStyle name="Total 2 10 2 5 4" xfId="43017" xr:uid="{2029E4E9-9E7C-420E-8463-A19259645BBC}"/>
    <cellStyle name="Total 2 10 2 6" xfId="43018" xr:uid="{F79AA12F-7982-45D2-8B53-B1DB12A3D64E}"/>
    <cellStyle name="Total 2 10 2 6 2" xfId="43019" xr:uid="{B8911364-46DD-45BC-A6C6-A92689E4DD14}"/>
    <cellStyle name="Total 2 10 2 6 3" xfId="43020" xr:uid="{53A12FDC-BCC9-4B54-9F9F-9734F45AA81F}"/>
    <cellStyle name="Total 2 10 2 6 4" xfId="43021" xr:uid="{30AAAEFC-E486-46B0-ACE0-5FFB082B04A5}"/>
    <cellStyle name="Total 2 10 2 7" xfId="43022" xr:uid="{703156B5-F99A-4B16-A400-0FC54160450B}"/>
    <cellStyle name="Total 2 10 2 8" xfId="43023" xr:uid="{D0F0D164-0AE8-480B-B3E7-079D5C6E9461}"/>
    <cellStyle name="Total 2 10 2 9" xfId="43024" xr:uid="{825E27A7-8B0B-473D-A275-3920C6910941}"/>
    <cellStyle name="Total 2 10 3" xfId="43025" xr:uid="{34F08E3C-4626-495E-B393-97E234CDF5AB}"/>
    <cellStyle name="Total 2 10 3 10" xfId="43026" xr:uid="{39DEE9F1-F179-4F3A-B516-9ED87370C258}"/>
    <cellStyle name="Total 2 10 3 2" xfId="43027" xr:uid="{DABF68B4-1079-4B99-9186-3E8B5878FCAA}"/>
    <cellStyle name="Total 2 10 3 2 2" xfId="43028" xr:uid="{1527B326-975C-42F4-AC74-4022BC510F48}"/>
    <cellStyle name="Total 2 10 3 2 3" xfId="43029" xr:uid="{EB566123-1A64-4F4C-8DFC-B17DEC13C5C0}"/>
    <cellStyle name="Total 2 10 3 2 4" xfId="43030" xr:uid="{4B29189A-9BBF-4711-852A-46341A7DFBEF}"/>
    <cellStyle name="Total 2 10 3 2 5" xfId="43031" xr:uid="{5B4E1999-C079-4FFB-9E9B-0FB71BD134BF}"/>
    <cellStyle name="Total 2 10 3 3" xfId="43032" xr:uid="{3BD38C94-26B9-423B-9E34-981975160258}"/>
    <cellStyle name="Total 2 10 3 3 2" xfId="43033" xr:uid="{2652F6DF-4302-44EC-BE3E-E1DDDF3AFB68}"/>
    <cellStyle name="Total 2 10 3 3 3" xfId="43034" xr:uid="{921C1BF8-A1FF-47F0-830F-623DC733CD3D}"/>
    <cellStyle name="Total 2 10 3 3 4" xfId="43035" xr:uid="{4929B6F7-0B31-43DF-BC13-F8DD418D72B2}"/>
    <cellStyle name="Total 2 10 3 3 5" xfId="43036" xr:uid="{DB9575F0-117A-43B9-B11F-3C4545FC9675}"/>
    <cellStyle name="Total 2 10 3 4" xfId="43037" xr:uid="{603A16EF-5448-4F30-8253-5B9027BFA3FF}"/>
    <cellStyle name="Total 2 10 3 4 2" xfId="43038" xr:uid="{A053F90F-AAC1-4670-BE7E-646AC505A9D3}"/>
    <cellStyle name="Total 2 10 3 4 3" xfId="43039" xr:uid="{D5975EC0-7490-4620-9558-782D3D13E689}"/>
    <cellStyle name="Total 2 10 3 4 4" xfId="43040" xr:uid="{FBADF8DC-B546-4E02-AA1C-D50EB69F44CE}"/>
    <cellStyle name="Total 2 10 3 5" xfId="43041" xr:uid="{05152B1D-0EE9-4C0E-B9AE-FF1EA278BD2D}"/>
    <cellStyle name="Total 2 10 3 5 2" xfId="43042" xr:uid="{56750A34-4849-4046-8F1B-0850BAB62CD6}"/>
    <cellStyle name="Total 2 10 3 5 3" xfId="43043" xr:uid="{E1630E4A-169A-441D-AAC3-301814733992}"/>
    <cellStyle name="Total 2 10 3 5 4" xfId="43044" xr:uid="{CEA95174-ADDE-438F-AA81-0756A9A6F641}"/>
    <cellStyle name="Total 2 10 3 6" xfId="43045" xr:uid="{933EA4E0-CC61-49E0-82EB-0051997744EA}"/>
    <cellStyle name="Total 2 10 3 6 2" xfId="43046" xr:uid="{D193CCFC-FCA9-4F03-8329-4700AB9C5B77}"/>
    <cellStyle name="Total 2 10 3 6 3" xfId="43047" xr:uid="{CA400AAD-3C02-400B-8F09-5216049DEBBD}"/>
    <cellStyle name="Total 2 10 3 6 4" xfId="43048" xr:uid="{C9927823-2C7B-49D0-97A4-22733EECF49E}"/>
    <cellStyle name="Total 2 10 3 7" xfId="43049" xr:uid="{61254FD4-3854-4922-B368-41ACD6B009C1}"/>
    <cellStyle name="Total 2 10 3 8" xfId="43050" xr:uid="{8B311477-795E-4F9E-9D35-AD06F3FBD01D}"/>
    <cellStyle name="Total 2 10 3 9" xfId="43051" xr:uid="{C5F95AFF-09BF-4B90-9795-9C95CAAA3176}"/>
    <cellStyle name="Total 2 10 4" xfId="43052" xr:uid="{6AABA7F2-5F0F-40A0-BD78-90A236F832C0}"/>
    <cellStyle name="Total 2 10 4 10" xfId="43053" xr:uid="{A6839B38-FC36-467B-A298-6D03FB7C4F9F}"/>
    <cellStyle name="Total 2 10 4 2" xfId="43054" xr:uid="{BF413BE4-85FC-424C-B8BA-786EC9D64181}"/>
    <cellStyle name="Total 2 10 4 2 2" xfId="43055" xr:uid="{377E50DC-5E7E-4A76-910B-6B2B9CD64D17}"/>
    <cellStyle name="Total 2 10 4 2 3" xfId="43056" xr:uid="{8AA7B5A7-0E8E-4E5A-8EF7-CA05C718F61A}"/>
    <cellStyle name="Total 2 10 4 2 4" xfId="43057" xr:uid="{6CD5B72F-FC45-4ABD-9190-4D7C6DC20F4D}"/>
    <cellStyle name="Total 2 10 4 2 5" xfId="43058" xr:uid="{7DDB7385-5A46-4356-982E-6CE73FC5FA4C}"/>
    <cellStyle name="Total 2 10 4 3" xfId="43059" xr:uid="{723C83D2-5CBB-49BE-9F6A-2F0E97332A8F}"/>
    <cellStyle name="Total 2 10 4 3 2" xfId="43060" xr:uid="{F407318E-7CC0-4D61-8E64-351865E5EF73}"/>
    <cellStyle name="Total 2 10 4 3 3" xfId="43061" xr:uid="{87285F83-98A2-4FB0-9DAC-413165FCB70F}"/>
    <cellStyle name="Total 2 10 4 3 4" xfId="43062" xr:uid="{2AF838D0-75E6-4BAA-AA2F-5F588A7F9E39}"/>
    <cellStyle name="Total 2 10 4 3 5" xfId="43063" xr:uid="{92144E55-B268-4E7A-8EFA-0FACFAA78DC5}"/>
    <cellStyle name="Total 2 10 4 4" xfId="43064" xr:uid="{0F27255E-440E-44B8-B41B-D7FE5210EE65}"/>
    <cellStyle name="Total 2 10 4 4 2" xfId="43065" xr:uid="{52243301-D6EE-4858-9E04-26151F0184D8}"/>
    <cellStyle name="Total 2 10 4 4 3" xfId="43066" xr:uid="{26121C70-DB65-4050-BFA0-9BAD364475D7}"/>
    <cellStyle name="Total 2 10 4 4 4" xfId="43067" xr:uid="{33998CA0-B3B1-4FA1-A9E6-42EB6AE1BA5C}"/>
    <cellStyle name="Total 2 10 4 5" xfId="43068" xr:uid="{E4A8AD8D-B8FA-49C6-BA36-CE9DEA9317DD}"/>
    <cellStyle name="Total 2 10 4 5 2" xfId="43069" xr:uid="{17A32B1D-52CC-461A-86AB-EC384549B9C7}"/>
    <cellStyle name="Total 2 10 4 5 3" xfId="43070" xr:uid="{CE9F5BB8-CA08-4C76-8408-2C35E3BC8C4B}"/>
    <cellStyle name="Total 2 10 4 5 4" xfId="43071" xr:uid="{28A393E1-85FA-40FF-B8BF-016708BE74F9}"/>
    <cellStyle name="Total 2 10 4 6" xfId="43072" xr:uid="{FF48A275-5381-4846-BAB0-0C16505CDA1C}"/>
    <cellStyle name="Total 2 10 4 6 2" xfId="43073" xr:uid="{07394344-181B-47C6-A9C7-30C6036971F4}"/>
    <cellStyle name="Total 2 10 4 6 3" xfId="43074" xr:uid="{F03BAC04-92C2-4A67-BFFB-4A141E020F8F}"/>
    <cellStyle name="Total 2 10 4 6 4" xfId="43075" xr:uid="{0BE819D3-5A80-4F2F-A11A-0BD539FBE438}"/>
    <cellStyle name="Total 2 10 4 7" xfId="43076" xr:uid="{555751D0-E4D0-49A7-9C64-C6B405AB2826}"/>
    <cellStyle name="Total 2 10 4 8" xfId="43077" xr:uid="{661C16A9-E703-463F-8FFD-7A436848E5DE}"/>
    <cellStyle name="Total 2 10 4 9" xfId="43078" xr:uid="{0B61BFDD-234F-4052-9AFD-834502FE7D2E}"/>
    <cellStyle name="Total 2 10 5" xfId="43079" xr:uid="{324B9144-11B8-47DC-B1CE-CBACB956AE85}"/>
    <cellStyle name="Total 2 10 5 10" xfId="43080" xr:uid="{43BC290D-D630-4711-9EC1-AAC05031A9AF}"/>
    <cellStyle name="Total 2 10 5 2" xfId="43081" xr:uid="{0F15440A-8BBF-400A-8C3C-CE1A2725D654}"/>
    <cellStyle name="Total 2 10 5 2 2" xfId="43082" xr:uid="{48C9D2A9-806A-4A64-A27E-FAA048709F11}"/>
    <cellStyle name="Total 2 10 5 2 3" xfId="43083" xr:uid="{07C3E0E9-A40C-4A95-89D0-FD85A10EF2CF}"/>
    <cellStyle name="Total 2 10 5 2 4" xfId="43084" xr:uid="{76C78921-3D1E-4645-927B-BC35FEA2C8E9}"/>
    <cellStyle name="Total 2 10 5 2 5" xfId="43085" xr:uid="{7AE482BE-5FC0-48EF-96AA-B43F03B38E07}"/>
    <cellStyle name="Total 2 10 5 3" xfId="43086" xr:uid="{FFA7F379-39A5-444A-BB34-57AF3F4D3A7C}"/>
    <cellStyle name="Total 2 10 5 3 2" xfId="43087" xr:uid="{15C07A0D-B0CF-401F-8A86-200972D733BD}"/>
    <cellStyle name="Total 2 10 5 3 3" xfId="43088" xr:uid="{446A9D55-424A-481E-BA64-E9FEEFA69720}"/>
    <cellStyle name="Total 2 10 5 3 4" xfId="43089" xr:uid="{7AFA77F9-F11A-40D5-9BC7-BC710AC7C86D}"/>
    <cellStyle name="Total 2 10 5 3 5" xfId="43090" xr:uid="{B80D21BF-2AA6-4A83-9979-F2EFD64B54E0}"/>
    <cellStyle name="Total 2 10 5 4" xfId="43091" xr:uid="{D0BC1288-2C71-468B-B8A8-E7B54C608859}"/>
    <cellStyle name="Total 2 10 5 4 2" xfId="43092" xr:uid="{5A643FBC-93DD-4FAA-AB85-9EFE1B78D29B}"/>
    <cellStyle name="Total 2 10 5 4 3" xfId="43093" xr:uid="{D2258E9B-1679-4130-AD6D-B6D621FA580F}"/>
    <cellStyle name="Total 2 10 5 4 4" xfId="43094" xr:uid="{ABF40FE1-97FC-4D03-BA34-F2FF5DD24209}"/>
    <cellStyle name="Total 2 10 5 5" xfId="43095" xr:uid="{1E1F8D74-0D61-4D3D-980E-D6324F776688}"/>
    <cellStyle name="Total 2 10 5 5 2" xfId="43096" xr:uid="{EDE15017-2E6F-4464-BE31-AACE94972FB9}"/>
    <cellStyle name="Total 2 10 5 5 3" xfId="43097" xr:uid="{8D9D1A67-0A8D-4C32-A90F-D7ED6F721A84}"/>
    <cellStyle name="Total 2 10 5 5 4" xfId="43098" xr:uid="{F380C0E2-CDC5-4ECD-95D4-06DDE54F26F7}"/>
    <cellStyle name="Total 2 10 5 6" xfId="43099" xr:uid="{456A7F2E-E436-45CC-98C2-00EA0C42F74A}"/>
    <cellStyle name="Total 2 10 5 6 2" xfId="43100" xr:uid="{4D8769A0-F416-45F7-B161-607BC9E6EBD3}"/>
    <cellStyle name="Total 2 10 5 6 3" xfId="43101" xr:uid="{755BCE57-0B0B-4D79-801E-8C60CFD08BE6}"/>
    <cellStyle name="Total 2 10 5 6 4" xfId="43102" xr:uid="{DCA96B0E-6EEF-4EF2-8E4D-2CBB81D7FC5D}"/>
    <cellStyle name="Total 2 10 5 7" xfId="43103" xr:uid="{A9708B5D-4A99-4B96-8B8F-3A1196B0EE6E}"/>
    <cellStyle name="Total 2 10 5 8" xfId="43104" xr:uid="{B65BC3F4-2DF3-42EB-884E-25A3DE512F99}"/>
    <cellStyle name="Total 2 10 5 9" xfId="43105" xr:uid="{2027C9DF-36F2-4469-A906-DAEEEC792008}"/>
    <cellStyle name="Total 2 10 6" xfId="43106" xr:uid="{57218222-4070-4A59-8A47-72F23EC488F8}"/>
    <cellStyle name="Total 2 10 6 2" xfId="43107" xr:uid="{A7BADB32-6709-445E-9275-AF6A36A3EF5E}"/>
    <cellStyle name="Total 2 10 6 3" xfId="43108" xr:uid="{40C2353C-57D6-4275-A28A-685F11B23390}"/>
    <cellStyle name="Total 2 10 6 4" xfId="43109" xr:uid="{18479FCD-CA40-40E1-A789-44C489303DC0}"/>
    <cellStyle name="Total 2 10 6 5" xfId="43110" xr:uid="{9239E5AE-A37D-4DC6-81DB-54AD2131195A}"/>
    <cellStyle name="Total 2 10 7" xfId="43111" xr:uid="{B424FA5B-17CF-41C5-A5CC-D14470A357A5}"/>
    <cellStyle name="Total 2 10 7 2" xfId="43112" xr:uid="{9DDF1E43-531E-4A94-9FF2-CFCD0EAA9EEA}"/>
    <cellStyle name="Total 2 10 7 3" xfId="43113" xr:uid="{7D779BE2-CDC7-48E7-98FA-DE4BF2A6A58D}"/>
    <cellStyle name="Total 2 10 7 4" xfId="43114" xr:uid="{3C130881-3165-4FC2-B4D3-3768211F09C5}"/>
    <cellStyle name="Total 2 10 7 5" xfId="43115" xr:uid="{64C39FEF-9D5E-4CEC-B439-F38B53FA0E0B}"/>
    <cellStyle name="Total 2 10 8" xfId="43116" xr:uid="{DD0C2A2D-18DE-4790-BB70-E9FB56AFF52F}"/>
    <cellStyle name="Total 2 10 8 2" xfId="43117" xr:uid="{C5C432E6-81D7-48B6-AA8B-43C3D6B328DF}"/>
    <cellStyle name="Total 2 10 8 3" xfId="43118" xr:uid="{F513C4B2-ADE7-4277-B393-A1B87F2BA5EA}"/>
    <cellStyle name="Total 2 10 8 4" xfId="43119" xr:uid="{B49D0D65-64D6-4DBB-9796-701C3B461750}"/>
    <cellStyle name="Total 2 10 9" xfId="43120" xr:uid="{41AD98CE-799C-4B6D-AFFE-218A70F5C5EC}"/>
    <cellStyle name="Total 2 10 9 2" xfId="43121" xr:uid="{4E4F2A96-57F5-46FD-A569-5E9B0A0719ED}"/>
    <cellStyle name="Total 2 10 9 3" xfId="43122" xr:uid="{7FA3ACC3-3A24-44A6-8C17-365E741DABE8}"/>
    <cellStyle name="Total 2 10 9 4" xfId="43123" xr:uid="{B0ED8169-CC09-44EB-A1CC-0282111C2063}"/>
    <cellStyle name="Total 2 11" xfId="1257" xr:uid="{9BE6FDEA-245F-41AB-ADC7-A5274EAAB825}"/>
    <cellStyle name="Total 2 11 10" xfId="43124" xr:uid="{92F709E8-84DA-4959-8474-3082FF7B0C5D}"/>
    <cellStyle name="Total 2 11 11" xfId="43125" xr:uid="{1442CBBA-435B-48E1-B191-B91A25361FE9}"/>
    <cellStyle name="Total 2 11 12" xfId="43126" xr:uid="{6F5305F9-323B-4B96-B77C-090E6A5A78CC}"/>
    <cellStyle name="Total 2 11 2" xfId="43127" xr:uid="{DDDB432C-AD54-4474-98BA-9478FC553888}"/>
    <cellStyle name="Total 2 11 2 2" xfId="43128" xr:uid="{9B152212-454E-4BB4-8140-6F6CCF57867F}"/>
    <cellStyle name="Total 2 11 2 3" xfId="43129" xr:uid="{FC96389E-44FA-49B4-8892-6114C6FE009C}"/>
    <cellStyle name="Total 2 11 2 4" xfId="43130" xr:uid="{16095008-5D1F-4BE5-AFCC-DDEAA50511A7}"/>
    <cellStyle name="Total 2 11 2 5" xfId="43131" xr:uid="{05C74A00-DB1A-4F38-AE2F-4EF654341AC6}"/>
    <cellStyle name="Total 2 11 3" xfId="43132" xr:uid="{3E664FA2-B68F-4A87-98B1-A017E89228BB}"/>
    <cellStyle name="Total 2 11 3 2" xfId="43133" xr:uid="{E2E92CED-371E-4FBA-85D7-E846D7B0AB8B}"/>
    <cellStyle name="Total 2 11 3 3" xfId="43134" xr:uid="{6EC4B949-BF63-405B-8CF9-7242A6E93CEE}"/>
    <cellStyle name="Total 2 11 3 4" xfId="43135" xr:uid="{29143591-13DE-4223-A3E2-A0B2CB53B9FD}"/>
    <cellStyle name="Total 2 11 3 5" xfId="43136" xr:uid="{169DF148-7996-40E8-B37A-0A81F611AFEC}"/>
    <cellStyle name="Total 2 11 4" xfId="43137" xr:uid="{775EF04A-4096-46ED-8C8A-6F9AA6BD9596}"/>
    <cellStyle name="Total 2 11 4 2" xfId="43138" xr:uid="{307613BD-6AE0-4876-BF66-3FF8C45C641A}"/>
    <cellStyle name="Total 2 11 4 3" xfId="43139" xr:uid="{BDCB1EAE-DBC6-4C56-AA99-45BD45F263E6}"/>
    <cellStyle name="Total 2 11 4 4" xfId="43140" xr:uid="{C37862A8-228B-401E-8329-D03693B5D852}"/>
    <cellStyle name="Total 2 11 5" xfId="43141" xr:uid="{322A0C35-D1BA-43B8-9E23-88D432633720}"/>
    <cellStyle name="Total 2 11 5 2" xfId="43142" xr:uid="{D9C7250F-D031-49D0-8B71-B444DC0C50EA}"/>
    <cellStyle name="Total 2 11 5 3" xfId="43143" xr:uid="{B39987E6-7609-45FD-9AD4-51210B53BDE1}"/>
    <cellStyle name="Total 2 11 5 4" xfId="43144" xr:uid="{232920A3-C4C3-4E55-90DE-3BBF5E0061C2}"/>
    <cellStyle name="Total 2 11 6" xfId="43145" xr:uid="{744602C3-4BE4-4B63-8BFB-F69A5156BEA9}"/>
    <cellStyle name="Total 2 11 6 2" xfId="43146" xr:uid="{CCE12F33-FA88-4B32-9731-B18C3A1035C7}"/>
    <cellStyle name="Total 2 11 6 3" xfId="43147" xr:uid="{E05F2D72-1CE3-4A99-A8A2-1C647E2AEF5B}"/>
    <cellStyle name="Total 2 11 6 4" xfId="43148" xr:uid="{2346C0C4-05DF-4910-AFF9-E1D57592EF93}"/>
    <cellStyle name="Total 2 11 7" xfId="43149" xr:uid="{36D9CE7A-AE6E-42BC-B4C7-5DFC9960AE09}"/>
    <cellStyle name="Total 2 11 8" xfId="43150" xr:uid="{09872345-0BC0-4818-A8F3-8954C093C69E}"/>
    <cellStyle name="Total 2 11 9" xfId="43151" xr:uid="{3F86C5A2-E911-4882-B83F-BFEDC17ED44A}"/>
    <cellStyle name="Total 2 12" xfId="43152" xr:uid="{217F3AC6-CC56-4FDD-A354-703E5B3AF51D}"/>
    <cellStyle name="Total 2 12 10" xfId="43153" xr:uid="{F9BC8F36-5C43-43AB-8593-BE22EB0D047C}"/>
    <cellStyle name="Total 2 12 2" xfId="43154" xr:uid="{69A1B99E-9970-4F1D-820D-13AFF214F129}"/>
    <cellStyle name="Total 2 12 2 2" xfId="43155" xr:uid="{6F91A830-32EB-4EC0-84BD-ECAC3D919153}"/>
    <cellStyle name="Total 2 12 2 3" xfId="43156" xr:uid="{722BDF9C-2B08-4FD6-8B38-DA6E21FF616E}"/>
    <cellStyle name="Total 2 12 2 4" xfId="43157" xr:uid="{322DE0E6-7276-4643-9C5C-A25E2B2FD178}"/>
    <cellStyle name="Total 2 12 2 5" xfId="43158" xr:uid="{A292652E-2F07-40C6-B8FC-BEA135CCCE51}"/>
    <cellStyle name="Total 2 12 3" xfId="43159" xr:uid="{0C775668-41C4-46CC-BBC8-115D9609B791}"/>
    <cellStyle name="Total 2 12 3 2" xfId="43160" xr:uid="{F9A4C96B-7EE8-45BF-A0B0-87B9D76584C7}"/>
    <cellStyle name="Total 2 12 3 3" xfId="43161" xr:uid="{604C70FA-598B-4550-83AD-6856FB54719B}"/>
    <cellStyle name="Total 2 12 3 4" xfId="43162" xr:uid="{245FBB19-0871-4A1F-8775-26A4FAD1C2CE}"/>
    <cellStyle name="Total 2 12 3 5" xfId="43163" xr:uid="{A3FA6751-AFB8-4D34-B5C2-36B6EF6D459D}"/>
    <cellStyle name="Total 2 12 4" xfId="43164" xr:uid="{EDE62BB2-3FC4-44B8-979D-5026A8031BE8}"/>
    <cellStyle name="Total 2 12 4 2" xfId="43165" xr:uid="{3066A25A-074A-4A8A-9579-6597A5D0760A}"/>
    <cellStyle name="Total 2 12 4 3" xfId="43166" xr:uid="{2703F54E-B135-4706-969F-3CC4E9E7B5A8}"/>
    <cellStyle name="Total 2 12 4 4" xfId="43167" xr:uid="{9EAE8CFD-4D94-4E1C-85A2-06F2E55C8905}"/>
    <cellStyle name="Total 2 12 5" xfId="43168" xr:uid="{89A43985-81C3-4DEB-9175-5E15F036EB97}"/>
    <cellStyle name="Total 2 12 5 2" xfId="43169" xr:uid="{66B1E12B-B6CD-4C94-936E-5148F809D22B}"/>
    <cellStyle name="Total 2 12 5 3" xfId="43170" xr:uid="{87AD79B3-917A-4537-BE1D-1D88FF542B62}"/>
    <cellStyle name="Total 2 12 5 4" xfId="43171" xr:uid="{A0C56A9A-9E7D-4B40-A8A5-035FB521FB67}"/>
    <cellStyle name="Total 2 12 6" xfId="43172" xr:uid="{FA219E7C-FC29-40F8-9312-2BE58D18E4B0}"/>
    <cellStyle name="Total 2 12 6 2" xfId="43173" xr:uid="{7F96D39C-56BA-4F45-B922-9E0D0EEF7FF2}"/>
    <cellStyle name="Total 2 12 6 3" xfId="43174" xr:uid="{31D3E698-D637-4595-88FD-AF9C9C137278}"/>
    <cellStyle name="Total 2 12 6 4" xfId="43175" xr:uid="{07E7E898-47EE-4A00-8172-60D4EA8B31F6}"/>
    <cellStyle name="Total 2 12 7" xfId="43176" xr:uid="{96A824CF-B906-4D3E-9AC2-3E75868541C8}"/>
    <cellStyle name="Total 2 12 8" xfId="43177" xr:uid="{B2EC7E35-9D82-453D-B3A1-334DF06C6F49}"/>
    <cellStyle name="Total 2 12 9" xfId="43178" xr:uid="{1C9A25CF-1CE7-4A7D-91C3-BBC27A5AA810}"/>
    <cellStyle name="Total 2 13" xfId="43179" xr:uid="{BFD896D3-82BD-4D2A-A4A6-97B000DE71BB}"/>
    <cellStyle name="Total 2 13 10" xfId="43180" xr:uid="{00314809-46B7-4927-9837-DB1EB45BB7EC}"/>
    <cellStyle name="Total 2 13 2" xfId="43181" xr:uid="{3632F998-D7D7-4C10-B25C-24C561C656F0}"/>
    <cellStyle name="Total 2 13 2 2" xfId="43182" xr:uid="{61F0D19D-2494-42CF-8994-2A1353BC4729}"/>
    <cellStyle name="Total 2 13 2 3" xfId="43183" xr:uid="{5D70EE68-B462-4A70-9B6A-9D7BCC222A99}"/>
    <cellStyle name="Total 2 13 2 4" xfId="43184" xr:uid="{C9BFA5BB-39B2-4474-891F-661FA6D1AB7E}"/>
    <cellStyle name="Total 2 13 2 5" xfId="43185" xr:uid="{C2768114-B1B6-4902-9410-579BEC50DACB}"/>
    <cellStyle name="Total 2 13 3" xfId="43186" xr:uid="{6001AF19-EA8E-48E1-B4C1-3BB6F7B7B4C6}"/>
    <cellStyle name="Total 2 13 3 2" xfId="43187" xr:uid="{D78C5D3E-341E-4DAB-A8D9-79C8173B554D}"/>
    <cellStyle name="Total 2 13 3 3" xfId="43188" xr:uid="{CF87A34F-8B92-4EC8-AFFB-35EA4B707D5C}"/>
    <cellStyle name="Total 2 13 3 4" xfId="43189" xr:uid="{B38CE2C2-70BD-4C63-8F8F-D734725518F2}"/>
    <cellStyle name="Total 2 13 3 5" xfId="43190" xr:uid="{D1C87E0A-AF17-4DD1-BBEF-A802BD3D210B}"/>
    <cellStyle name="Total 2 13 4" xfId="43191" xr:uid="{D7E4852F-DFE1-4ECB-A4E5-68B21BCBD9A7}"/>
    <cellStyle name="Total 2 13 4 2" xfId="43192" xr:uid="{7D383586-CDED-45B9-A594-8D8ED8A63A6A}"/>
    <cellStyle name="Total 2 13 4 3" xfId="43193" xr:uid="{D3FCF29B-BB2F-4110-A8A5-33A58B8E2A3C}"/>
    <cellStyle name="Total 2 13 4 4" xfId="43194" xr:uid="{99E67F8D-5B60-4711-BD3C-F978E26589CB}"/>
    <cellStyle name="Total 2 13 5" xfId="43195" xr:uid="{FA5DF55E-B8F6-4A62-BA9E-0E68E6C8B220}"/>
    <cellStyle name="Total 2 13 5 2" xfId="43196" xr:uid="{68C7CA39-F26D-4E17-8AEA-55C4AE155982}"/>
    <cellStyle name="Total 2 13 5 3" xfId="43197" xr:uid="{65A33448-0AF5-4E64-9F10-C5B2D16B05BA}"/>
    <cellStyle name="Total 2 13 5 4" xfId="43198" xr:uid="{795AF3D9-8880-4389-B71E-03D890980097}"/>
    <cellStyle name="Total 2 13 6" xfId="43199" xr:uid="{38ACB182-0307-454A-B3F1-5D909EFD4851}"/>
    <cellStyle name="Total 2 13 6 2" xfId="43200" xr:uid="{B444B30E-E417-4CA3-AADF-091984A968C2}"/>
    <cellStyle name="Total 2 13 6 3" xfId="43201" xr:uid="{8CDD16D2-6193-436B-BA6F-DF25CBBFA3ED}"/>
    <cellStyle name="Total 2 13 6 4" xfId="43202" xr:uid="{832E35DE-6B6E-4694-8B67-7DD390B19F39}"/>
    <cellStyle name="Total 2 13 7" xfId="43203" xr:uid="{39535FCE-FB05-47FD-B8CB-8E3F198AC439}"/>
    <cellStyle name="Total 2 13 8" xfId="43204" xr:uid="{69C4A236-9301-4A3E-ADBA-C915A58225A9}"/>
    <cellStyle name="Total 2 13 9" xfId="43205" xr:uid="{40EE53A2-1328-4625-B8F6-3266FCB96428}"/>
    <cellStyle name="Total 2 14" xfId="43206" xr:uid="{BE96B338-B6C4-4886-8F44-8EA91326E69C}"/>
    <cellStyle name="Total 2 14 10" xfId="43207" xr:uid="{41DD0D11-BA58-44FF-AC2F-D5DA2ADA1D6E}"/>
    <cellStyle name="Total 2 14 2" xfId="43208" xr:uid="{84DE7117-4B88-49F2-8D10-004EDCDBA94D}"/>
    <cellStyle name="Total 2 14 2 2" xfId="43209" xr:uid="{78E25E05-E447-45C7-B241-F36DB0AC8DD9}"/>
    <cellStyle name="Total 2 14 2 3" xfId="43210" xr:uid="{A25DA20B-0E55-484C-8595-BDA9D6E6C307}"/>
    <cellStyle name="Total 2 14 2 4" xfId="43211" xr:uid="{F085069D-5DFA-4AF9-9874-32BD5343F65D}"/>
    <cellStyle name="Total 2 14 2 5" xfId="43212" xr:uid="{3AFE6A2F-82CD-4CFF-8B97-CB8E5EB2C9E1}"/>
    <cellStyle name="Total 2 14 3" xfId="43213" xr:uid="{EDFF3ABF-5B91-430C-8EDE-370C81E60944}"/>
    <cellStyle name="Total 2 14 3 2" xfId="43214" xr:uid="{08EAFE77-C33E-4565-B592-1F3C788462ED}"/>
    <cellStyle name="Total 2 14 3 3" xfId="43215" xr:uid="{B8F44C35-F23F-49B6-A3A8-9D565BB8E9F1}"/>
    <cellStyle name="Total 2 14 3 4" xfId="43216" xr:uid="{B85C6E42-BC10-49F7-A2B7-CDF4281E9819}"/>
    <cellStyle name="Total 2 14 3 5" xfId="43217" xr:uid="{93A2E6E3-80B4-42F9-BB7A-FE516F1923EE}"/>
    <cellStyle name="Total 2 14 4" xfId="43218" xr:uid="{DDD4A6D7-80D7-428E-A631-08B4B8549198}"/>
    <cellStyle name="Total 2 14 4 2" xfId="43219" xr:uid="{223C6B93-5609-4CE3-8188-23EDFF2E7DE6}"/>
    <cellStyle name="Total 2 14 4 3" xfId="43220" xr:uid="{1D66DA93-4AB3-4A5F-9EF7-64EC2D422F92}"/>
    <cellStyle name="Total 2 14 4 4" xfId="43221" xr:uid="{80D4C09B-0B72-444F-953F-9DE04BD9324E}"/>
    <cellStyle name="Total 2 14 5" xfId="43222" xr:uid="{6336920E-A6B3-4A6A-AC40-55E1E77E294C}"/>
    <cellStyle name="Total 2 14 5 2" xfId="43223" xr:uid="{8B04771C-4611-4CBA-BFF0-CBED6F585112}"/>
    <cellStyle name="Total 2 14 5 3" xfId="43224" xr:uid="{0EC710CA-9BC3-47CD-A514-C99ACF8EB2A2}"/>
    <cellStyle name="Total 2 14 5 4" xfId="43225" xr:uid="{C6D0AAA4-F33D-4CAB-AFC8-9EA0CDD3905A}"/>
    <cellStyle name="Total 2 14 6" xfId="43226" xr:uid="{C5D94071-FF2F-4571-B37B-C000EA3DA246}"/>
    <cellStyle name="Total 2 14 6 2" xfId="43227" xr:uid="{DDAA495B-E859-40AA-9D46-7EBA3D68B8F7}"/>
    <cellStyle name="Total 2 14 6 3" xfId="43228" xr:uid="{DCE41C27-66EF-44DB-B778-8C8372D9BA84}"/>
    <cellStyle name="Total 2 14 6 4" xfId="43229" xr:uid="{1BFB3D22-758D-40A6-B7FF-60DF39FE309D}"/>
    <cellStyle name="Total 2 14 7" xfId="43230" xr:uid="{DD97D1AE-1AD0-46B5-B219-BFCF9ED33660}"/>
    <cellStyle name="Total 2 14 8" xfId="43231" xr:uid="{E8CD130C-58AA-42FE-867A-FDF14ABF235B}"/>
    <cellStyle name="Total 2 14 9" xfId="43232" xr:uid="{32D14D83-605F-4DE3-886A-A3BD8A62ECDE}"/>
    <cellStyle name="Total 2 15" xfId="43233" xr:uid="{5B96847D-210F-45D5-8744-5B0C85EC6632}"/>
    <cellStyle name="Total 2 15 2" xfId="43234" xr:uid="{CFA06080-C122-464D-BD6E-25AEA576049A}"/>
    <cellStyle name="Total 2 15 3" xfId="43235" xr:uid="{9B730DC9-58FD-410F-B472-9FBBE37E64A6}"/>
    <cellStyle name="Total 2 15 4" xfId="43236" xr:uid="{61D0AA29-C404-470E-9840-F45C60592FBA}"/>
    <cellStyle name="Total 2 15 5" xfId="43237" xr:uid="{B6F10E60-D76D-4655-BFD5-70DBDEC2653C}"/>
    <cellStyle name="Total 2 16" xfId="43238" xr:uid="{DB6D565C-3F9E-4573-AC8E-E7C2353F6A6D}"/>
    <cellStyle name="Total 2 16 2" xfId="43239" xr:uid="{611BB3C9-A014-4A08-8A8C-1C7AB3439E37}"/>
    <cellStyle name="Total 2 16 3" xfId="43240" xr:uid="{C9367AF8-ED98-4EE0-A97E-100D5E5D97C7}"/>
    <cellStyle name="Total 2 16 4" xfId="43241" xr:uid="{164B8976-93B7-4AE2-B48A-74FD7E98D9ED}"/>
    <cellStyle name="Total 2 17" xfId="43242" xr:uid="{4D284F2F-F738-4607-85A2-3AD992B93B7C}"/>
    <cellStyle name="Total 2 17 2" xfId="43243" xr:uid="{2A5D852C-6D27-4790-B82B-7F2359D60179}"/>
    <cellStyle name="Total 2 17 3" xfId="43244" xr:uid="{7577EE3E-0807-4ED3-8011-38303D5145FF}"/>
    <cellStyle name="Total 2 17 4" xfId="43245" xr:uid="{DC2130F6-8252-4051-8D20-2C7D54BE9077}"/>
    <cellStyle name="Total 2 18" xfId="43246" xr:uid="{C413397D-01BD-4B7D-9A97-866836BD929A}"/>
    <cellStyle name="Total 2 19" xfId="43247" xr:uid="{FF2EFECC-8B2A-43E7-9592-B7D1CB0854DC}"/>
    <cellStyle name="Total 2 2" xfId="179" xr:uid="{00000000-0005-0000-0000-00008B000000}"/>
    <cellStyle name="Total 2 2 10" xfId="43248" xr:uid="{058BEA53-4B71-4C64-99AC-7D5BEC541993}"/>
    <cellStyle name="Total 2 2 11" xfId="43249" xr:uid="{69D0918D-B8A1-4705-9181-16B3663CDAC7}"/>
    <cellStyle name="Total 2 2 12" xfId="43250" xr:uid="{4661623B-CE24-4555-B2EE-3EE2764E8044}"/>
    <cellStyle name="Total 2 2 13" xfId="43251" xr:uid="{A3AF7FD7-C17B-4C8C-939A-5C8347270A3B}"/>
    <cellStyle name="Total 2 2 14" xfId="336" xr:uid="{A43C3FDC-37E4-4623-8AAB-82819333E41A}"/>
    <cellStyle name="Total 2 2 2" xfId="716" xr:uid="{B63C32A4-788C-4405-BE60-6998FED4AE88}"/>
    <cellStyle name="Total 2 2 2 10" xfId="43252" xr:uid="{F6AD9EAF-1ECB-4046-B40C-BC05702A9EF2}"/>
    <cellStyle name="Total 2 2 2 10 2" xfId="43253" xr:uid="{9F242B8B-DD7E-4494-9000-559E303F61A7}"/>
    <cellStyle name="Total 2 2 2 10 3" xfId="43254" xr:uid="{C6579972-8C44-4D81-81E1-3875AA9F0B9E}"/>
    <cellStyle name="Total 2 2 2 10 4" xfId="43255" xr:uid="{CBA301E2-941B-4F9F-A29F-E1CE8AE69877}"/>
    <cellStyle name="Total 2 2 2 11" xfId="43256" xr:uid="{83F26F5B-65A4-49FF-A3D9-427219537457}"/>
    <cellStyle name="Total 2 2 2 12" xfId="43257" xr:uid="{3802FFF4-8652-4FA9-AF4F-C6389F748C5E}"/>
    <cellStyle name="Total 2 2 2 13" xfId="43258" xr:uid="{FB45D7C0-4AE6-402F-A91E-69D08E542FEF}"/>
    <cellStyle name="Total 2 2 2 14" xfId="43259" xr:uid="{230CBA4B-25CF-4FD3-B8E6-ED0D0E600AEC}"/>
    <cellStyle name="Total 2 2 2 15" xfId="43260" xr:uid="{4CA4FA1B-3F84-40F7-A136-3254DDC4DAFC}"/>
    <cellStyle name="Total 2 2 2 2" xfId="844" xr:uid="{4DB4C9AB-0FB7-4D80-BF17-EF737666B721}"/>
    <cellStyle name="Total 2 2 2 2 10" xfId="43261" xr:uid="{FE2CD04C-754A-421D-87E0-06DB702A92FF}"/>
    <cellStyle name="Total 2 2 2 2 11" xfId="43262" xr:uid="{A176C93C-108A-41CB-BD26-843DA8AA3F4F}"/>
    <cellStyle name="Total 2 2 2 2 12" xfId="43263" xr:uid="{E59CDC88-357F-4AE4-8FC0-4429720B604C}"/>
    <cellStyle name="Total 2 2 2 2 13" xfId="43264" xr:uid="{A327AA35-227E-408F-B47C-2BD525E492D9}"/>
    <cellStyle name="Total 2 2 2 2 14" xfId="43265" xr:uid="{ED0E6030-DF5C-4F46-AA10-30C54C7E31BB}"/>
    <cellStyle name="Total 2 2 2 2 2" xfId="1095" xr:uid="{C3FF9C57-3E94-4CA5-A381-6AD2C795C997}"/>
    <cellStyle name="Total 2 2 2 2 2 10" xfId="43266" xr:uid="{8F23B773-274E-4020-B71A-C51C1635AF41}"/>
    <cellStyle name="Total 2 2 2 2 2 11" xfId="43267" xr:uid="{7D721106-CB0F-4426-AE23-5070D8CD1098}"/>
    <cellStyle name="Total 2 2 2 2 2 12" xfId="43268" xr:uid="{3305B0CA-2A61-4A96-86E7-B05EC34AD33D}"/>
    <cellStyle name="Total 2 2 2 2 2 13" xfId="43269" xr:uid="{0581BC81-F888-43B0-BF7C-00C5DD0E27BE}"/>
    <cellStyle name="Total 2 2 2 2 2 14" xfId="43270" xr:uid="{19B1AACA-DC6F-420C-A7F8-1BE82A6CCF2E}"/>
    <cellStyle name="Total 2 2 2 2 2 2" xfId="43271" xr:uid="{D870C57B-BBD2-4494-B532-1807BD118281}"/>
    <cellStyle name="Total 2 2 2 2 2 2 10" xfId="43272" xr:uid="{84CF065C-EFB8-45E3-9131-4FCC943F3030}"/>
    <cellStyle name="Total 2 2 2 2 2 2 2" xfId="43273" xr:uid="{3A3D58A9-4468-4277-A706-D89DCE273A3E}"/>
    <cellStyle name="Total 2 2 2 2 2 2 2 2" xfId="43274" xr:uid="{5454E29C-E679-42C1-B833-8DBCD51FB7B0}"/>
    <cellStyle name="Total 2 2 2 2 2 2 2 3" xfId="43275" xr:uid="{A6685AF8-ADD0-444E-9EC1-59CD40184EDE}"/>
    <cellStyle name="Total 2 2 2 2 2 2 2 4" xfId="43276" xr:uid="{621E628D-7880-4F71-8348-DCBE2E478D75}"/>
    <cellStyle name="Total 2 2 2 2 2 2 2 5" xfId="43277" xr:uid="{1E24A9A2-5FFA-4C8B-9AAB-D8C3F5255BA2}"/>
    <cellStyle name="Total 2 2 2 2 2 2 3" xfId="43278" xr:uid="{CC5D8218-EA94-4BAE-82A0-9663780FDCFC}"/>
    <cellStyle name="Total 2 2 2 2 2 2 3 2" xfId="43279" xr:uid="{B5584F44-2E75-45FE-9BD8-025B4ADD5CEF}"/>
    <cellStyle name="Total 2 2 2 2 2 2 3 3" xfId="43280" xr:uid="{BB000F59-3FCF-437E-AECB-AB42E15C3019}"/>
    <cellStyle name="Total 2 2 2 2 2 2 3 4" xfId="43281" xr:uid="{7F82CAC6-8EFF-4D37-B7E2-EFF594887EB8}"/>
    <cellStyle name="Total 2 2 2 2 2 2 3 5" xfId="43282" xr:uid="{F389FCD2-6A80-4FC7-A557-C9259FCC6635}"/>
    <cellStyle name="Total 2 2 2 2 2 2 4" xfId="43283" xr:uid="{7DCEE8D3-E91E-4D68-9888-01E3FC85187B}"/>
    <cellStyle name="Total 2 2 2 2 2 2 4 2" xfId="43284" xr:uid="{C5BCB85C-868F-49B7-A338-0E3A30486FEE}"/>
    <cellStyle name="Total 2 2 2 2 2 2 4 3" xfId="43285" xr:uid="{30C76AD6-29B3-403E-996E-71B195A145A5}"/>
    <cellStyle name="Total 2 2 2 2 2 2 4 4" xfId="43286" xr:uid="{0F1D70A1-8BC5-45E1-9F56-1DB6E6AF1668}"/>
    <cellStyle name="Total 2 2 2 2 2 2 5" xfId="43287" xr:uid="{A10016B5-1722-4C22-8324-502BE110AA3A}"/>
    <cellStyle name="Total 2 2 2 2 2 2 5 2" xfId="43288" xr:uid="{A0D4EFEE-4A3E-4892-9529-097B80AD9FFE}"/>
    <cellStyle name="Total 2 2 2 2 2 2 5 3" xfId="43289" xr:uid="{9AE5CD38-C854-4070-87A8-EE12A1174C83}"/>
    <cellStyle name="Total 2 2 2 2 2 2 5 4" xfId="43290" xr:uid="{3EC12B21-A65C-4E3E-93BB-F1E1BED2CDB9}"/>
    <cellStyle name="Total 2 2 2 2 2 2 6" xfId="43291" xr:uid="{17810FE1-5D3F-45B0-967F-029A0227FE70}"/>
    <cellStyle name="Total 2 2 2 2 2 2 6 2" xfId="43292" xr:uid="{EE888E5A-3C62-4F5C-8095-60366160B134}"/>
    <cellStyle name="Total 2 2 2 2 2 2 6 3" xfId="43293" xr:uid="{43265085-B1AD-4594-AD6B-16B9EE3963D2}"/>
    <cellStyle name="Total 2 2 2 2 2 2 6 4" xfId="43294" xr:uid="{C23D9478-E5BE-4355-8508-D641A8E48801}"/>
    <cellStyle name="Total 2 2 2 2 2 2 7" xfId="43295" xr:uid="{2C5683D3-D760-40EB-883A-13C857380482}"/>
    <cellStyle name="Total 2 2 2 2 2 2 8" xfId="43296" xr:uid="{9E4A7BAB-FFCA-4F82-B992-A29F105885FA}"/>
    <cellStyle name="Total 2 2 2 2 2 2 9" xfId="43297" xr:uid="{D23ACAA5-1C27-4410-8672-7EB9193A580B}"/>
    <cellStyle name="Total 2 2 2 2 2 3" xfId="43298" xr:uid="{8332507C-4756-43E3-8ED3-1C2A469CDC4C}"/>
    <cellStyle name="Total 2 2 2 2 2 3 10" xfId="43299" xr:uid="{7ABCD7E2-FAB7-4EA6-804A-A8A936BD12E9}"/>
    <cellStyle name="Total 2 2 2 2 2 3 2" xfId="43300" xr:uid="{D075728E-5626-4919-920D-BB09005DBC8D}"/>
    <cellStyle name="Total 2 2 2 2 2 3 2 2" xfId="43301" xr:uid="{8B2F96AC-662D-4AD6-BA66-0311C1659860}"/>
    <cellStyle name="Total 2 2 2 2 2 3 2 3" xfId="43302" xr:uid="{3A63F481-6137-4188-87DD-1A3FE225A771}"/>
    <cellStyle name="Total 2 2 2 2 2 3 2 4" xfId="43303" xr:uid="{590BC0B6-0DE8-4655-8EE7-519D3B06F673}"/>
    <cellStyle name="Total 2 2 2 2 2 3 2 5" xfId="43304" xr:uid="{D03610E1-43A7-4D13-9E76-6C6B6D798BC4}"/>
    <cellStyle name="Total 2 2 2 2 2 3 3" xfId="43305" xr:uid="{C3C2C383-CF51-4702-9278-2094201BAAE5}"/>
    <cellStyle name="Total 2 2 2 2 2 3 3 2" xfId="43306" xr:uid="{3BC20E55-4915-466D-ACD9-4034314DE48C}"/>
    <cellStyle name="Total 2 2 2 2 2 3 3 3" xfId="43307" xr:uid="{985204DD-E2AA-4B78-B796-55C494D8B3F6}"/>
    <cellStyle name="Total 2 2 2 2 2 3 3 4" xfId="43308" xr:uid="{AE5ABEAC-97ED-445F-8AF5-7EEE0B2E2C72}"/>
    <cellStyle name="Total 2 2 2 2 2 3 3 5" xfId="43309" xr:uid="{80B32FE9-BDDD-49AA-AB78-740AC816B641}"/>
    <cellStyle name="Total 2 2 2 2 2 3 4" xfId="43310" xr:uid="{4C2CC107-5682-419B-9BDC-E9DD9F9A2F71}"/>
    <cellStyle name="Total 2 2 2 2 2 3 4 2" xfId="43311" xr:uid="{33237A4B-EBE9-4BD8-BC37-1FFCA61E3726}"/>
    <cellStyle name="Total 2 2 2 2 2 3 4 3" xfId="43312" xr:uid="{F3617A44-5A9A-40A6-935E-700CAC6DA0E0}"/>
    <cellStyle name="Total 2 2 2 2 2 3 4 4" xfId="43313" xr:uid="{E1CB746D-3007-4BB0-9042-0CDFE061E12C}"/>
    <cellStyle name="Total 2 2 2 2 2 3 5" xfId="43314" xr:uid="{0431ADA3-CC7C-4399-B687-1340579C4919}"/>
    <cellStyle name="Total 2 2 2 2 2 3 5 2" xfId="43315" xr:uid="{3B054B98-4E0C-414A-8680-C134358EA710}"/>
    <cellStyle name="Total 2 2 2 2 2 3 5 3" xfId="43316" xr:uid="{3B6B4732-F55A-4A7C-A256-2FA957107938}"/>
    <cellStyle name="Total 2 2 2 2 2 3 5 4" xfId="43317" xr:uid="{5BAC3532-28EC-4D36-958A-81D738EBAFAA}"/>
    <cellStyle name="Total 2 2 2 2 2 3 6" xfId="43318" xr:uid="{910A4E1E-A4C6-4918-93EC-942AA22345D2}"/>
    <cellStyle name="Total 2 2 2 2 2 3 6 2" xfId="43319" xr:uid="{6AD3866E-6E54-4641-BA81-328BD430E432}"/>
    <cellStyle name="Total 2 2 2 2 2 3 6 3" xfId="43320" xr:uid="{A04C8A9E-E0CF-4D61-8EE6-E0A14B891225}"/>
    <cellStyle name="Total 2 2 2 2 2 3 6 4" xfId="43321" xr:uid="{483512C0-DBED-4210-B5B4-B0B8C734509F}"/>
    <cellStyle name="Total 2 2 2 2 2 3 7" xfId="43322" xr:uid="{537FF283-8CE1-4DEB-A505-DF9FDF76C210}"/>
    <cellStyle name="Total 2 2 2 2 2 3 8" xfId="43323" xr:uid="{FC8746F9-4860-473F-B73D-F1B2EFAB87CA}"/>
    <cellStyle name="Total 2 2 2 2 2 3 9" xfId="43324" xr:uid="{4620C55A-78FB-49B5-B62A-497866A5F6BC}"/>
    <cellStyle name="Total 2 2 2 2 2 4" xfId="43325" xr:uid="{86AA0142-5F6F-4DEB-849A-8DE291747EFE}"/>
    <cellStyle name="Total 2 2 2 2 2 4 2" xfId="43326" xr:uid="{B0C7B47B-6F2A-4E44-8F01-6B54F794B760}"/>
    <cellStyle name="Total 2 2 2 2 2 4 3" xfId="43327" xr:uid="{6B01F2AC-E9AD-46CB-A610-6FDE670E2BC9}"/>
    <cellStyle name="Total 2 2 2 2 2 4 4" xfId="43328" xr:uid="{E8E6E205-A44E-4F0D-BDB6-1801737CE9A1}"/>
    <cellStyle name="Total 2 2 2 2 2 4 5" xfId="43329" xr:uid="{CE14FCE5-E9BB-4093-BF8F-7C89315897BD}"/>
    <cellStyle name="Total 2 2 2 2 2 5" xfId="43330" xr:uid="{5A9714CF-705D-429A-ACA3-854650E2E372}"/>
    <cellStyle name="Total 2 2 2 2 2 5 2" xfId="43331" xr:uid="{4886C68A-40C4-4BBC-918D-5D2969822826}"/>
    <cellStyle name="Total 2 2 2 2 2 5 3" xfId="43332" xr:uid="{AAED7072-5870-48C3-A7F4-632614DA2025}"/>
    <cellStyle name="Total 2 2 2 2 2 5 4" xfId="43333" xr:uid="{8473E17D-0483-4369-B256-308B0A679F18}"/>
    <cellStyle name="Total 2 2 2 2 2 5 5" xfId="43334" xr:uid="{159ABE2E-AA84-46B6-A955-B89060B3B254}"/>
    <cellStyle name="Total 2 2 2 2 2 6" xfId="43335" xr:uid="{71A3193D-6893-472C-ADBA-78E0AD9A5102}"/>
    <cellStyle name="Total 2 2 2 2 2 6 2" xfId="43336" xr:uid="{E62602AE-B413-4908-9756-069F276C2AD4}"/>
    <cellStyle name="Total 2 2 2 2 2 6 3" xfId="43337" xr:uid="{FED45CCE-44A7-4109-BCFE-B01CE4E4BD40}"/>
    <cellStyle name="Total 2 2 2 2 2 6 4" xfId="43338" xr:uid="{32647FE0-13BE-46E3-9BDF-43F7CCF8676C}"/>
    <cellStyle name="Total 2 2 2 2 2 7" xfId="43339" xr:uid="{29512E0E-10A5-4CA6-93ED-D3934C431E55}"/>
    <cellStyle name="Total 2 2 2 2 2 7 2" xfId="43340" xr:uid="{3B38331F-429B-4A13-9A39-CE5DC41E4A6E}"/>
    <cellStyle name="Total 2 2 2 2 2 7 3" xfId="43341" xr:uid="{B6706CFA-9204-4396-A506-223EF360B14B}"/>
    <cellStyle name="Total 2 2 2 2 2 7 4" xfId="43342" xr:uid="{38697B18-CA20-4D81-9922-13285FBBEA0B}"/>
    <cellStyle name="Total 2 2 2 2 2 8" xfId="43343" xr:uid="{8A0645E0-23EC-41C7-BA5C-F552E61C233B}"/>
    <cellStyle name="Total 2 2 2 2 2 8 2" xfId="43344" xr:uid="{06A4B43F-6708-47E9-B87F-F4031B59C95F}"/>
    <cellStyle name="Total 2 2 2 2 2 8 3" xfId="43345" xr:uid="{8E6E6DDA-81E8-4EBC-9DB6-8A14521725BC}"/>
    <cellStyle name="Total 2 2 2 2 2 8 4" xfId="43346" xr:uid="{87103E3E-E6D9-4813-904E-796A7985FEE4}"/>
    <cellStyle name="Total 2 2 2 2 2 9" xfId="43347" xr:uid="{4C44489E-0BE9-4961-8976-1D1877A3FAEB}"/>
    <cellStyle name="Total 2 2 2 2 3" xfId="43348" xr:uid="{9101CFD6-11AD-4998-BEE0-EF3E690959D2}"/>
    <cellStyle name="Total 2 2 2 2 3 10" xfId="43349" xr:uid="{1C3E8AB9-6621-4062-8865-76A4DBE10396}"/>
    <cellStyle name="Total 2 2 2 2 3 2" xfId="43350" xr:uid="{8EAB9D2A-8D35-4187-AB0D-B6B00E5CB082}"/>
    <cellStyle name="Total 2 2 2 2 3 2 2" xfId="43351" xr:uid="{709A64FA-876B-42AE-87E9-4955EA6CDF67}"/>
    <cellStyle name="Total 2 2 2 2 3 2 3" xfId="43352" xr:uid="{F0DFDF18-A315-442C-9FCA-1E7E18B875CD}"/>
    <cellStyle name="Total 2 2 2 2 3 2 4" xfId="43353" xr:uid="{302E1171-94DD-4CA8-8014-5BAF0DD8048C}"/>
    <cellStyle name="Total 2 2 2 2 3 2 5" xfId="43354" xr:uid="{511C0981-80C6-4A48-9824-40240FFA924E}"/>
    <cellStyle name="Total 2 2 2 2 3 3" xfId="43355" xr:uid="{969DD09C-3DD2-44E4-86DF-1E60EDC294B3}"/>
    <cellStyle name="Total 2 2 2 2 3 3 2" xfId="43356" xr:uid="{6CDC37A1-EAD4-4299-9C2B-0874DDDAB3D3}"/>
    <cellStyle name="Total 2 2 2 2 3 3 3" xfId="43357" xr:uid="{78CA7394-013D-44D0-8FF6-127926FF5E1E}"/>
    <cellStyle name="Total 2 2 2 2 3 3 4" xfId="43358" xr:uid="{641FFCA3-9579-4811-B0D9-825437AA9607}"/>
    <cellStyle name="Total 2 2 2 2 3 3 5" xfId="43359" xr:uid="{BE8E398C-EA78-4497-B4A7-F3A77475C76C}"/>
    <cellStyle name="Total 2 2 2 2 3 4" xfId="43360" xr:uid="{5AFB3BD4-395F-4DFD-ADB3-F4C8C9346226}"/>
    <cellStyle name="Total 2 2 2 2 3 4 2" xfId="43361" xr:uid="{3B80E384-56EC-4CBB-A812-A4B091565ACE}"/>
    <cellStyle name="Total 2 2 2 2 3 4 3" xfId="43362" xr:uid="{233EADB3-F79A-499F-95CF-C598665B247C}"/>
    <cellStyle name="Total 2 2 2 2 3 4 4" xfId="43363" xr:uid="{46372786-64EA-4051-97D1-DE4159999ADF}"/>
    <cellStyle name="Total 2 2 2 2 3 5" xfId="43364" xr:uid="{059CF2D7-2AE6-4694-A43A-4B149333BEF1}"/>
    <cellStyle name="Total 2 2 2 2 3 5 2" xfId="43365" xr:uid="{3BF205BC-559F-483D-A09B-FC01515BCF3A}"/>
    <cellStyle name="Total 2 2 2 2 3 5 3" xfId="43366" xr:uid="{913B08AB-0844-43DF-84D3-7E2AECCB412E}"/>
    <cellStyle name="Total 2 2 2 2 3 5 4" xfId="43367" xr:uid="{8CBFCC14-97E1-40AA-95B7-25F8D193E1E4}"/>
    <cellStyle name="Total 2 2 2 2 3 6" xfId="43368" xr:uid="{B323A69F-4817-4CEB-862C-14E5F53EB849}"/>
    <cellStyle name="Total 2 2 2 2 3 6 2" xfId="43369" xr:uid="{F794C0FF-FEC2-4219-A7E5-0E837B34044D}"/>
    <cellStyle name="Total 2 2 2 2 3 6 3" xfId="43370" xr:uid="{C7B548F0-5E82-49D6-9A05-F730E9862E57}"/>
    <cellStyle name="Total 2 2 2 2 3 6 4" xfId="43371" xr:uid="{452000BB-9C04-4A65-8741-30146613C292}"/>
    <cellStyle name="Total 2 2 2 2 3 7" xfId="43372" xr:uid="{435D2957-62D0-4AC7-B683-FA93F1F67DD8}"/>
    <cellStyle name="Total 2 2 2 2 3 8" xfId="43373" xr:uid="{80BF93AE-8606-49FF-8A9F-66CB41F02C75}"/>
    <cellStyle name="Total 2 2 2 2 3 9" xfId="43374" xr:uid="{0F4C0925-493E-4A35-8250-801E79B72BE3}"/>
    <cellStyle name="Total 2 2 2 2 4" xfId="43375" xr:uid="{3F036E5C-8137-4058-9C5A-54BEDC8D283B}"/>
    <cellStyle name="Total 2 2 2 2 4 10" xfId="43376" xr:uid="{2E8182C3-C514-4DF9-A0C5-3EA203D3FA22}"/>
    <cellStyle name="Total 2 2 2 2 4 2" xfId="43377" xr:uid="{8C169CC1-E0C5-4F46-883D-5EE698FFC792}"/>
    <cellStyle name="Total 2 2 2 2 4 2 2" xfId="43378" xr:uid="{E6282BEA-855C-4273-A28E-F8BB23B3085D}"/>
    <cellStyle name="Total 2 2 2 2 4 2 3" xfId="43379" xr:uid="{CB5CF448-3B36-4FED-A32D-6C72F21CD6B1}"/>
    <cellStyle name="Total 2 2 2 2 4 2 4" xfId="43380" xr:uid="{E761309F-8CF0-49B8-9A04-B956DF7BDBAB}"/>
    <cellStyle name="Total 2 2 2 2 4 2 5" xfId="43381" xr:uid="{C3B90C77-334D-469F-82ED-B9B9BAD17E0C}"/>
    <cellStyle name="Total 2 2 2 2 4 3" xfId="43382" xr:uid="{50D537B7-B031-4100-BF0C-C0D9C92B7C52}"/>
    <cellStyle name="Total 2 2 2 2 4 3 2" xfId="43383" xr:uid="{8A4ABF20-2D16-4FDA-84B6-FC0B3A9DC6AA}"/>
    <cellStyle name="Total 2 2 2 2 4 3 3" xfId="43384" xr:uid="{2108B5A9-834F-4ED7-8E66-F51419F2F650}"/>
    <cellStyle name="Total 2 2 2 2 4 3 4" xfId="43385" xr:uid="{81617A34-49C1-4449-B292-0B222B636A45}"/>
    <cellStyle name="Total 2 2 2 2 4 3 5" xfId="43386" xr:uid="{BE933134-A2A5-4DEF-847F-D8BA07182B08}"/>
    <cellStyle name="Total 2 2 2 2 4 4" xfId="43387" xr:uid="{6EE35462-6507-4315-A6B2-A33D7DAC0068}"/>
    <cellStyle name="Total 2 2 2 2 4 4 2" xfId="43388" xr:uid="{03867900-17E6-4471-A33C-9EAEE6FF0770}"/>
    <cellStyle name="Total 2 2 2 2 4 4 3" xfId="43389" xr:uid="{F4C83D7C-546F-4A99-AC3F-A9EF9EA757CA}"/>
    <cellStyle name="Total 2 2 2 2 4 4 4" xfId="43390" xr:uid="{DBE76DB2-4ED7-4BDA-8815-71584345E164}"/>
    <cellStyle name="Total 2 2 2 2 4 5" xfId="43391" xr:uid="{05D60501-48D9-4A8D-AFB0-8DC123C4F7F2}"/>
    <cellStyle name="Total 2 2 2 2 4 5 2" xfId="43392" xr:uid="{8BEC3A48-BA53-4A4A-9EBE-C33F2CF95520}"/>
    <cellStyle name="Total 2 2 2 2 4 5 3" xfId="43393" xr:uid="{C7520ECF-5FBB-4394-8FCD-D49961490BEA}"/>
    <cellStyle name="Total 2 2 2 2 4 5 4" xfId="43394" xr:uid="{30800A42-9254-421C-B4A5-7C84E1500620}"/>
    <cellStyle name="Total 2 2 2 2 4 6" xfId="43395" xr:uid="{8FB96D65-612E-44BE-AFAD-F160B137F8DE}"/>
    <cellStyle name="Total 2 2 2 2 4 6 2" xfId="43396" xr:uid="{B1165C5D-876D-4BB1-B680-4B342AA4AEAB}"/>
    <cellStyle name="Total 2 2 2 2 4 6 3" xfId="43397" xr:uid="{11786823-247C-418A-A9DC-437FF96AEED5}"/>
    <cellStyle name="Total 2 2 2 2 4 6 4" xfId="43398" xr:uid="{19720796-C978-43F0-91D4-526901A7A4D3}"/>
    <cellStyle name="Total 2 2 2 2 4 7" xfId="43399" xr:uid="{297C9149-6689-4041-A4BD-1BE259537066}"/>
    <cellStyle name="Total 2 2 2 2 4 8" xfId="43400" xr:uid="{401B364B-0DF4-48C3-B98B-D7ADF40FDECE}"/>
    <cellStyle name="Total 2 2 2 2 4 9" xfId="43401" xr:uid="{EB158552-972C-4456-8ED9-476AA2AC11C6}"/>
    <cellStyle name="Total 2 2 2 2 5" xfId="43402" xr:uid="{CE4FF342-5A88-4809-AE47-889845788D2A}"/>
    <cellStyle name="Total 2 2 2 2 5 10" xfId="43403" xr:uid="{FAFE62D8-1B39-455C-82EF-7E4B37865650}"/>
    <cellStyle name="Total 2 2 2 2 5 2" xfId="43404" xr:uid="{FE30BF64-0CB7-46EA-8267-21E7851CBAF3}"/>
    <cellStyle name="Total 2 2 2 2 5 2 2" xfId="43405" xr:uid="{ACF135E7-B48F-4ADB-AE4D-51EA713EE9E5}"/>
    <cellStyle name="Total 2 2 2 2 5 2 3" xfId="43406" xr:uid="{B81924F2-F2EE-4595-B6B0-4059439DE3D8}"/>
    <cellStyle name="Total 2 2 2 2 5 2 4" xfId="43407" xr:uid="{4850DEFA-8BA2-469A-BBA6-D4DA2A46FE77}"/>
    <cellStyle name="Total 2 2 2 2 5 2 5" xfId="43408" xr:uid="{9ED9AC97-447A-4D31-A96C-F267E4263772}"/>
    <cellStyle name="Total 2 2 2 2 5 3" xfId="43409" xr:uid="{E8AB44C5-4271-4D51-B54C-332DFCCE3A67}"/>
    <cellStyle name="Total 2 2 2 2 5 3 2" xfId="43410" xr:uid="{F4C2B3D8-7993-458B-AF00-8EFAEDF43985}"/>
    <cellStyle name="Total 2 2 2 2 5 3 3" xfId="43411" xr:uid="{B4178F6D-B535-4CC0-9D78-14D8F1819C09}"/>
    <cellStyle name="Total 2 2 2 2 5 3 4" xfId="43412" xr:uid="{54C9EFDD-84E8-409F-A597-88051E708515}"/>
    <cellStyle name="Total 2 2 2 2 5 3 5" xfId="43413" xr:uid="{12A9AEAE-9F6A-470F-8B59-1EDA682B12B6}"/>
    <cellStyle name="Total 2 2 2 2 5 4" xfId="43414" xr:uid="{6C9635B3-7668-4E07-B76D-A5E520D4EDD0}"/>
    <cellStyle name="Total 2 2 2 2 5 4 2" xfId="43415" xr:uid="{F49C80D5-BB1D-4032-A986-90723CDC1BDE}"/>
    <cellStyle name="Total 2 2 2 2 5 4 3" xfId="43416" xr:uid="{A6619CE2-481B-43A1-821D-CC4D0FE64C97}"/>
    <cellStyle name="Total 2 2 2 2 5 4 4" xfId="43417" xr:uid="{436FB373-3AD1-4DB7-A420-65652EC2F9D9}"/>
    <cellStyle name="Total 2 2 2 2 5 5" xfId="43418" xr:uid="{B20E605A-5A7A-4BEF-A7D1-81F247B8BFE4}"/>
    <cellStyle name="Total 2 2 2 2 5 5 2" xfId="43419" xr:uid="{80402BAD-EF7A-4C2B-817C-6175A395A10F}"/>
    <cellStyle name="Total 2 2 2 2 5 5 3" xfId="43420" xr:uid="{EA0FE54C-B760-411C-9BFD-52963C09EEE1}"/>
    <cellStyle name="Total 2 2 2 2 5 5 4" xfId="43421" xr:uid="{B715E836-2E05-4B47-9A5A-6AD4FC03D7CC}"/>
    <cellStyle name="Total 2 2 2 2 5 6" xfId="43422" xr:uid="{89BD7368-79C3-4E82-AA85-6F1726547EA4}"/>
    <cellStyle name="Total 2 2 2 2 5 6 2" xfId="43423" xr:uid="{2A2B25EC-004A-46FA-A0D4-F7961A44A6AF}"/>
    <cellStyle name="Total 2 2 2 2 5 6 3" xfId="43424" xr:uid="{88AED0C9-60DD-4D82-B6B3-FD752B249625}"/>
    <cellStyle name="Total 2 2 2 2 5 6 4" xfId="43425" xr:uid="{6B17A638-9912-4FDE-B45E-11379F44811E}"/>
    <cellStyle name="Total 2 2 2 2 5 7" xfId="43426" xr:uid="{A12ED269-45E5-4DD6-9F4D-C4436DA66B1F}"/>
    <cellStyle name="Total 2 2 2 2 5 8" xfId="43427" xr:uid="{F275B62C-6DA9-49A8-9AEA-830738BF35E4}"/>
    <cellStyle name="Total 2 2 2 2 5 9" xfId="43428" xr:uid="{4EF1873B-E152-4B84-8A57-FA6C90363F5D}"/>
    <cellStyle name="Total 2 2 2 2 6" xfId="43429" xr:uid="{E5E92069-F981-4A30-8CA5-F3FB05DFFCE1}"/>
    <cellStyle name="Total 2 2 2 2 6 2" xfId="43430" xr:uid="{60E062E1-406A-46A3-A2F8-276329AD98D2}"/>
    <cellStyle name="Total 2 2 2 2 6 3" xfId="43431" xr:uid="{7A52587A-E1E9-459F-A679-931C7B434865}"/>
    <cellStyle name="Total 2 2 2 2 6 4" xfId="43432" xr:uid="{5E6EE02D-CA2B-4D33-87D0-2F314F0A1C3E}"/>
    <cellStyle name="Total 2 2 2 2 6 5" xfId="43433" xr:uid="{F27D341A-3C05-4B30-9270-6C46F8381D28}"/>
    <cellStyle name="Total 2 2 2 2 7" xfId="43434" xr:uid="{2BF42CD7-4284-4DA3-9581-CD28CFE44FE8}"/>
    <cellStyle name="Total 2 2 2 2 7 2" xfId="43435" xr:uid="{9FDA40FD-9460-48D8-A6F9-34B7506C9696}"/>
    <cellStyle name="Total 2 2 2 2 7 3" xfId="43436" xr:uid="{66A844AE-105C-4EA2-BF07-EFE2507B7FBF}"/>
    <cellStyle name="Total 2 2 2 2 7 4" xfId="43437" xr:uid="{FA4A6741-DCF1-4FD3-ACF5-5D118DC905B6}"/>
    <cellStyle name="Total 2 2 2 2 8" xfId="43438" xr:uid="{201D3A85-1A1C-4D54-924E-489D2E86FED5}"/>
    <cellStyle name="Total 2 2 2 2 8 2" xfId="43439" xr:uid="{884F0102-B1C1-4501-A59B-C5246E65ACBB}"/>
    <cellStyle name="Total 2 2 2 2 8 3" xfId="43440" xr:uid="{E91BF487-D078-4736-98A0-18D81C1A8233}"/>
    <cellStyle name="Total 2 2 2 2 8 4" xfId="43441" xr:uid="{50C8ED3B-5946-45D1-B57D-61453B5A1F63}"/>
    <cellStyle name="Total 2 2 2 2 9" xfId="43442" xr:uid="{61C6F540-1817-4D18-8967-6C119ACAE9E8}"/>
    <cellStyle name="Total 2 2 2 2 9 2" xfId="43443" xr:uid="{FBC02722-E5E7-4C7F-89B6-3A306BF941B2}"/>
    <cellStyle name="Total 2 2 2 2 9 3" xfId="43444" xr:uid="{56010FF2-80CA-453B-B498-ABE1EFC3B26D}"/>
    <cellStyle name="Total 2 2 2 2 9 4" xfId="43445" xr:uid="{B2BF71E9-681A-4D7B-AA8C-7EF10503E45F}"/>
    <cellStyle name="Total 2 2 2 3" xfId="967" xr:uid="{56B69003-F22C-4311-B9AC-26055F7C83FA}"/>
    <cellStyle name="Total 2 2 2 3 10" xfId="43446" xr:uid="{8019DBDC-B899-44BE-B32B-2295147D9769}"/>
    <cellStyle name="Total 2 2 2 3 11" xfId="43447" xr:uid="{CEBD5E7D-8E2F-4170-9D17-C309D3CB771A}"/>
    <cellStyle name="Total 2 2 2 3 12" xfId="43448" xr:uid="{2ACDA3AC-A2CB-4218-ADEF-B63C9167254D}"/>
    <cellStyle name="Total 2 2 2 3 13" xfId="43449" xr:uid="{31DD3845-32A7-4A66-ACE3-1129FB653FF1}"/>
    <cellStyle name="Total 2 2 2 3 14" xfId="43450" xr:uid="{CDA11B74-6A09-4A64-A0A7-7E08BC324AF6}"/>
    <cellStyle name="Total 2 2 2 3 2" xfId="43451" xr:uid="{6D9AD5CB-4E57-4CDC-B7F4-3485E6A5ECDF}"/>
    <cellStyle name="Total 2 2 2 3 2 10" xfId="43452" xr:uid="{E915AD86-8D2B-43E6-B31A-E18D4B3ACC18}"/>
    <cellStyle name="Total 2 2 2 3 2 2" xfId="43453" xr:uid="{FD4CBD1B-B2C9-4C3A-A4F2-C1A9CBEE77B8}"/>
    <cellStyle name="Total 2 2 2 3 2 2 2" xfId="43454" xr:uid="{EA47B44B-2A6D-4F7C-865E-7907031704EF}"/>
    <cellStyle name="Total 2 2 2 3 2 2 3" xfId="43455" xr:uid="{D4E06F34-4571-4BA3-8258-1ACFE09E6AAD}"/>
    <cellStyle name="Total 2 2 2 3 2 2 4" xfId="43456" xr:uid="{DF69F13B-1298-4489-91C3-08EE7A97AB79}"/>
    <cellStyle name="Total 2 2 2 3 2 2 5" xfId="43457" xr:uid="{8387568D-9BBB-4513-907C-212E710AA3B9}"/>
    <cellStyle name="Total 2 2 2 3 2 3" xfId="43458" xr:uid="{3F6F5E73-EF46-4CF5-A0E9-A84646B6E1CA}"/>
    <cellStyle name="Total 2 2 2 3 2 3 2" xfId="43459" xr:uid="{6A416C7B-5332-48EE-9692-97E197DD1E15}"/>
    <cellStyle name="Total 2 2 2 3 2 3 3" xfId="43460" xr:uid="{9F049D54-7965-4F1B-8D71-3157549FD14B}"/>
    <cellStyle name="Total 2 2 2 3 2 3 4" xfId="43461" xr:uid="{69FB3763-1914-4D58-AF95-43B5CDA87BDA}"/>
    <cellStyle name="Total 2 2 2 3 2 3 5" xfId="43462" xr:uid="{1EFFBC34-9AA7-4190-8B10-C19E91AF8CAF}"/>
    <cellStyle name="Total 2 2 2 3 2 4" xfId="43463" xr:uid="{665518BC-7BF5-4E0F-A18F-4759B5E49B47}"/>
    <cellStyle name="Total 2 2 2 3 2 4 2" xfId="43464" xr:uid="{BE379D7E-25DE-4935-9853-6905E7653332}"/>
    <cellStyle name="Total 2 2 2 3 2 4 3" xfId="43465" xr:uid="{72C75EAE-217D-499A-8E76-43D25178E1B2}"/>
    <cellStyle name="Total 2 2 2 3 2 4 4" xfId="43466" xr:uid="{4F7C3A53-606D-4403-A9EC-9280AA3D1C9B}"/>
    <cellStyle name="Total 2 2 2 3 2 5" xfId="43467" xr:uid="{64D358FD-F83C-41FF-A5F4-3A9748DD01FE}"/>
    <cellStyle name="Total 2 2 2 3 2 5 2" xfId="43468" xr:uid="{F84EDD5D-EE17-4A28-A49D-512A2439EC07}"/>
    <cellStyle name="Total 2 2 2 3 2 5 3" xfId="43469" xr:uid="{DABD0596-D0E6-4B61-B40B-E60BABAF949B}"/>
    <cellStyle name="Total 2 2 2 3 2 5 4" xfId="43470" xr:uid="{B950D7A1-D3B9-44A9-8685-C01CE4590CF1}"/>
    <cellStyle name="Total 2 2 2 3 2 6" xfId="43471" xr:uid="{0BCAAE93-E15B-41F0-B12F-E791391D7C09}"/>
    <cellStyle name="Total 2 2 2 3 2 6 2" xfId="43472" xr:uid="{68872A14-53A6-4585-915C-D7B480ED6573}"/>
    <cellStyle name="Total 2 2 2 3 2 6 3" xfId="43473" xr:uid="{05354C5A-5B9C-4B7F-B996-28108ABC0278}"/>
    <cellStyle name="Total 2 2 2 3 2 6 4" xfId="43474" xr:uid="{A390CD61-A0E3-4535-96AA-DEE876E695AB}"/>
    <cellStyle name="Total 2 2 2 3 2 7" xfId="43475" xr:uid="{525F8FC9-4454-47EF-9D13-F6A2A1C3EB60}"/>
    <cellStyle name="Total 2 2 2 3 2 8" xfId="43476" xr:uid="{402D5B5B-2C3A-49FA-8CFD-71F5AFD2C56B}"/>
    <cellStyle name="Total 2 2 2 3 2 9" xfId="43477" xr:uid="{D6B4DE5F-D663-44DE-83DE-FEC35055F28F}"/>
    <cellStyle name="Total 2 2 2 3 3" xfId="43478" xr:uid="{B5CAEA5A-ACB1-43FE-B760-71D4AAD0606C}"/>
    <cellStyle name="Total 2 2 2 3 3 10" xfId="43479" xr:uid="{0B4CAD4D-3980-43E1-936E-2FAC22150DBA}"/>
    <cellStyle name="Total 2 2 2 3 3 2" xfId="43480" xr:uid="{9D429506-FB66-47AF-B12E-F1CA43F007FB}"/>
    <cellStyle name="Total 2 2 2 3 3 2 2" xfId="43481" xr:uid="{B483253F-681C-43FD-BA54-444B8E764447}"/>
    <cellStyle name="Total 2 2 2 3 3 2 3" xfId="43482" xr:uid="{93867C31-EAE4-4B85-B75B-2A2CCC3E2A4F}"/>
    <cellStyle name="Total 2 2 2 3 3 2 4" xfId="43483" xr:uid="{F16FF659-CEBF-4877-BDD1-1F0ECEEA3060}"/>
    <cellStyle name="Total 2 2 2 3 3 2 5" xfId="43484" xr:uid="{92100A26-8454-4896-B5D5-E6DC6DF527EA}"/>
    <cellStyle name="Total 2 2 2 3 3 3" xfId="43485" xr:uid="{C7059DF7-30E4-4696-8484-9FE2B0997E0D}"/>
    <cellStyle name="Total 2 2 2 3 3 3 2" xfId="43486" xr:uid="{BD447BEC-F64A-4047-8A2D-6BD5E261C231}"/>
    <cellStyle name="Total 2 2 2 3 3 3 3" xfId="43487" xr:uid="{0570E055-3D33-4577-AF78-CC1C4AFA516C}"/>
    <cellStyle name="Total 2 2 2 3 3 3 4" xfId="43488" xr:uid="{5D7521B5-93C3-428A-95E1-9909566DD8A9}"/>
    <cellStyle name="Total 2 2 2 3 3 3 5" xfId="43489" xr:uid="{A9FE0B4E-AB47-442F-923A-456D61F5A607}"/>
    <cellStyle name="Total 2 2 2 3 3 4" xfId="43490" xr:uid="{0D09164F-99ED-4B2B-A51D-2A75273DC550}"/>
    <cellStyle name="Total 2 2 2 3 3 4 2" xfId="43491" xr:uid="{C27C0A4C-00A0-4B31-94EE-81FC218302F2}"/>
    <cellStyle name="Total 2 2 2 3 3 4 3" xfId="43492" xr:uid="{86C975DC-E497-4E70-930F-4021AE9F49EF}"/>
    <cellStyle name="Total 2 2 2 3 3 4 4" xfId="43493" xr:uid="{6CB95F3F-BFCA-4931-B9F2-D9C53BBB6BCF}"/>
    <cellStyle name="Total 2 2 2 3 3 5" xfId="43494" xr:uid="{2980B3FC-FB19-41AD-8D51-1252B24336F5}"/>
    <cellStyle name="Total 2 2 2 3 3 5 2" xfId="43495" xr:uid="{E9991689-8E43-4257-B577-F90167C78DE3}"/>
    <cellStyle name="Total 2 2 2 3 3 5 3" xfId="43496" xr:uid="{05F6AAE4-4596-4B61-B28C-85D46C125072}"/>
    <cellStyle name="Total 2 2 2 3 3 5 4" xfId="43497" xr:uid="{4958324B-F30F-4703-925A-FCAEB05A9A65}"/>
    <cellStyle name="Total 2 2 2 3 3 6" xfId="43498" xr:uid="{2B965D9E-5ACC-4084-BBED-A45CFF3204FD}"/>
    <cellStyle name="Total 2 2 2 3 3 6 2" xfId="43499" xr:uid="{39BF7533-CA2C-4C2B-9351-4F6C0A1F5084}"/>
    <cellStyle name="Total 2 2 2 3 3 6 3" xfId="43500" xr:uid="{985E1714-703F-4562-B915-3AFF60FF2F08}"/>
    <cellStyle name="Total 2 2 2 3 3 6 4" xfId="43501" xr:uid="{F074697E-854B-4CDE-8397-5B72F69DAB04}"/>
    <cellStyle name="Total 2 2 2 3 3 7" xfId="43502" xr:uid="{0FFB03B8-E703-4C88-83C5-F5643A914C80}"/>
    <cellStyle name="Total 2 2 2 3 3 8" xfId="43503" xr:uid="{08258CF9-DEF0-4542-8850-36C23E7A0D00}"/>
    <cellStyle name="Total 2 2 2 3 3 9" xfId="43504" xr:uid="{C59EC824-7489-4F85-ABFC-613F921FB20A}"/>
    <cellStyle name="Total 2 2 2 3 4" xfId="43505" xr:uid="{AE263355-E9F0-48B0-A330-07F2F7E6993F}"/>
    <cellStyle name="Total 2 2 2 3 4 2" xfId="43506" xr:uid="{E22FC576-4038-451E-BC85-04E94DCFBA01}"/>
    <cellStyle name="Total 2 2 2 3 4 3" xfId="43507" xr:uid="{F68C5865-DC16-4683-AC95-D33BD915FFDC}"/>
    <cellStyle name="Total 2 2 2 3 4 4" xfId="43508" xr:uid="{AC411A4B-18F7-45A9-B6E3-494084FF2244}"/>
    <cellStyle name="Total 2 2 2 3 4 5" xfId="43509" xr:uid="{47D635A3-7DF1-4164-A561-E439882DF722}"/>
    <cellStyle name="Total 2 2 2 3 5" xfId="43510" xr:uid="{1B7A4EEA-3BEC-4EAE-A412-F73E98FB5881}"/>
    <cellStyle name="Total 2 2 2 3 5 2" xfId="43511" xr:uid="{D479054C-A3CE-404C-A60A-1DB0CA87649B}"/>
    <cellStyle name="Total 2 2 2 3 5 3" xfId="43512" xr:uid="{0506E18E-9A6A-49C8-9CC7-2CF56E47BEAA}"/>
    <cellStyle name="Total 2 2 2 3 5 4" xfId="43513" xr:uid="{6A2189AB-0436-4BB8-A675-AEE40260C20E}"/>
    <cellStyle name="Total 2 2 2 3 5 5" xfId="43514" xr:uid="{BD8F5EA6-7C47-4C36-9F00-5EA1B761EC9C}"/>
    <cellStyle name="Total 2 2 2 3 6" xfId="43515" xr:uid="{9D8553FE-748D-46C4-B312-428149EDC958}"/>
    <cellStyle name="Total 2 2 2 3 6 2" xfId="43516" xr:uid="{CAA1A360-6DCC-48B9-8C35-BB2F0659068E}"/>
    <cellStyle name="Total 2 2 2 3 6 3" xfId="43517" xr:uid="{5E821F24-2B11-47EB-B820-03E4459E75F1}"/>
    <cellStyle name="Total 2 2 2 3 6 4" xfId="43518" xr:uid="{F4427C4A-D20E-4A5A-B0F4-3FD0E7ECC52C}"/>
    <cellStyle name="Total 2 2 2 3 7" xfId="43519" xr:uid="{EC0207B8-AB76-4AF7-B9D8-FEBBB018DCAB}"/>
    <cellStyle name="Total 2 2 2 3 7 2" xfId="43520" xr:uid="{19EAEA2A-5CF5-4BC3-971A-EA8D2F20E7F5}"/>
    <cellStyle name="Total 2 2 2 3 7 3" xfId="43521" xr:uid="{7EC431E4-F792-4114-832B-DAA735B6AAC6}"/>
    <cellStyle name="Total 2 2 2 3 7 4" xfId="43522" xr:uid="{776490ED-7D86-419C-9085-EFFCE52286B0}"/>
    <cellStyle name="Total 2 2 2 3 8" xfId="43523" xr:uid="{C06A62BA-EFC4-4115-A661-3D5D6D492AA3}"/>
    <cellStyle name="Total 2 2 2 3 8 2" xfId="43524" xr:uid="{C218C31A-FC1F-4D6C-8A7C-C030D505B3EC}"/>
    <cellStyle name="Total 2 2 2 3 8 3" xfId="43525" xr:uid="{97B58345-2AFD-422D-8F18-83C6BFF6FC63}"/>
    <cellStyle name="Total 2 2 2 3 8 4" xfId="43526" xr:uid="{A21AFFFA-5ABF-453B-946A-9A1C91FE6919}"/>
    <cellStyle name="Total 2 2 2 3 9" xfId="43527" xr:uid="{07B28354-314A-43A5-BA6F-9A38FAEA5851}"/>
    <cellStyle name="Total 2 2 2 4" xfId="43528" xr:uid="{14B60B6F-4548-495A-AD0B-6ED32F44CF8C}"/>
    <cellStyle name="Total 2 2 2 4 10" xfId="43529" xr:uid="{0963891A-3A8F-48A5-B4FF-F0CC7778E4BD}"/>
    <cellStyle name="Total 2 2 2 4 2" xfId="43530" xr:uid="{5C6696AD-2AA9-4B44-9C83-FA89251500EF}"/>
    <cellStyle name="Total 2 2 2 4 2 2" xfId="43531" xr:uid="{86CA6153-17F7-4427-AD8B-41BB8838C51F}"/>
    <cellStyle name="Total 2 2 2 4 2 3" xfId="43532" xr:uid="{4D8A3678-F9AD-4B60-99EC-71C3C6A3C9F7}"/>
    <cellStyle name="Total 2 2 2 4 2 4" xfId="43533" xr:uid="{2B10A665-7E0D-465C-8DC5-4B6027D5C6FF}"/>
    <cellStyle name="Total 2 2 2 4 2 5" xfId="43534" xr:uid="{F2AB0CD9-7EA3-44E0-8814-F411CB0C5A55}"/>
    <cellStyle name="Total 2 2 2 4 3" xfId="43535" xr:uid="{969EA311-B628-4D1A-985F-B0924223479B}"/>
    <cellStyle name="Total 2 2 2 4 3 2" xfId="43536" xr:uid="{14F0BAD0-A9FF-482C-ABA2-43A0B178F228}"/>
    <cellStyle name="Total 2 2 2 4 3 3" xfId="43537" xr:uid="{78141B7B-C516-4A4A-9484-B6E1AE0FCB5E}"/>
    <cellStyle name="Total 2 2 2 4 3 4" xfId="43538" xr:uid="{088147E8-2016-4DFD-95DD-1924A2286284}"/>
    <cellStyle name="Total 2 2 2 4 3 5" xfId="43539" xr:uid="{3AAD7859-51B8-4004-A3A9-06DBA6D91776}"/>
    <cellStyle name="Total 2 2 2 4 4" xfId="43540" xr:uid="{963A287E-FF18-4034-968F-80A03704DC99}"/>
    <cellStyle name="Total 2 2 2 4 4 2" xfId="43541" xr:uid="{B8114B06-AAFD-43AA-8688-950DC0FEFB9C}"/>
    <cellStyle name="Total 2 2 2 4 4 3" xfId="43542" xr:uid="{8C79FC71-4EA2-4666-BD38-1EAEC3CE6BBF}"/>
    <cellStyle name="Total 2 2 2 4 4 4" xfId="43543" xr:uid="{34B9044C-F1AF-4B01-9493-8A8183CAA423}"/>
    <cellStyle name="Total 2 2 2 4 5" xfId="43544" xr:uid="{86159596-2B53-4A49-914C-AAC5BAA4DC74}"/>
    <cellStyle name="Total 2 2 2 4 5 2" xfId="43545" xr:uid="{5DE2720B-1FE1-4D50-A007-B01B69E07A08}"/>
    <cellStyle name="Total 2 2 2 4 5 3" xfId="43546" xr:uid="{074976FF-B1CC-4E2C-9297-6157EDFE7B01}"/>
    <cellStyle name="Total 2 2 2 4 5 4" xfId="43547" xr:uid="{E54B6B09-F354-4F18-B1BC-66AF88A3307E}"/>
    <cellStyle name="Total 2 2 2 4 6" xfId="43548" xr:uid="{B8BEDC05-C548-43B1-BE13-292AA2F8F173}"/>
    <cellStyle name="Total 2 2 2 4 6 2" xfId="43549" xr:uid="{F17A83AB-C6DC-49E4-9C0C-EADBAEFEAF4F}"/>
    <cellStyle name="Total 2 2 2 4 6 3" xfId="43550" xr:uid="{1C1F7DC6-F03E-4E29-9822-12B286AB56A4}"/>
    <cellStyle name="Total 2 2 2 4 6 4" xfId="43551" xr:uid="{5DEBD309-4179-463A-B1F9-BE1D66BDE89F}"/>
    <cellStyle name="Total 2 2 2 4 7" xfId="43552" xr:uid="{F97EAF58-06B9-4AFE-9C68-2DBD657DBFF4}"/>
    <cellStyle name="Total 2 2 2 4 8" xfId="43553" xr:uid="{F170FF5F-A167-4512-B2ED-C58BB5DBEAD9}"/>
    <cellStyle name="Total 2 2 2 4 9" xfId="43554" xr:uid="{2E395A6B-A397-4E9D-B861-D73B58D7E597}"/>
    <cellStyle name="Total 2 2 2 5" xfId="43555" xr:uid="{2E76B087-E8ED-436F-B53C-FE1B967B484F}"/>
    <cellStyle name="Total 2 2 2 5 10" xfId="43556" xr:uid="{4F28E591-6496-466B-B50B-BD908E5BF289}"/>
    <cellStyle name="Total 2 2 2 5 2" xfId="43557" xr:uid="{C284A6D8-14D7-4BA0-B0F3-AD266FB48D35}"/>
    <cellStyle name="Total 2 2 2 5 2 2" xfId="43558" xr:uid="{262F4ED2-1777-4868-AB35-CDD83A605FF6}"/>
    <cellStyle name="Total 2 2 2 5 2 3" xfId="43559" xr:uid="{1E2B945F-0B73-4BE7-8596-6E47BAB092DB}"/>
    <cellStyle name="Total 2 2 2 5 2 4" xfId="43560" xr:uid="{EE6AD1FB-C9F1-4C36-A818-FDA99945E2DB}"/>
    <cellStyle name="Total 2 2 2 5 2 5" xfId="43561" xr:uid="{762D387B-B33D-40F6-85A3-762AA4A0B5C4}"/>
    <cellStyle name="Total 2 2 2 5 3" xfId="43562" xr:uid="{6CB38831-2C57-4E24-BD01-A313442EA9E7}"/>
    <cellStyle name="Total 2 2 2 5 3 2" xfId="43563" xr:uid="{33BBE475-440A-4C4D-8729-AD3B776AA7A6}"/>
    <cellStyle name="Total 2 2 2 5 3 3" xfId="43564" xr:uid="{F188C1ED-1494-4FAF-B305-E952F824CBBE}"/>
    <cellStyle name="Total 2 2 2 5 3 4" xfId="43565" xr:uid="{319E89B6-C5C9-4ED1-9809-9CA83F8AE4FD}"/>
    <cellStyle name="Total 2 2 2 5 3 5" xfId="43566" xr:uid="{08A24BDE-F9E0-4419-A5F7-BD89F9F2DD54}"/>
    <cellStyle name="Total 2 2 2 5 4" xfId="43567" xr:uid="{D984BD46-259F-4342-9FC1-25D325CFD2D6}"/>
    <cellStyle name="Total 2 2 2 5 4 2" xfId="43568" xr:uid="{601FF404-4558-4612-93A4-1823EDF67BF7}"/>
    <cellStyle name="Total 2 2 2 5 4 3" xfId="43569" xr:uid="{DF84B818-EF16-4D15-806F-310230D060E2}"/>
    <cellStyle name="Total 2 2 2 5 4 4" xfId="43570" xr:uid="{AD400C72-160A-44BD-9A8A-DA69C9C3B1D0}"/>
    <cellStyle name="Total 2 2 2 5 5" xfId="43571" xr:uid="{44A420E9-A173-42C8-8543-45A3DAA96D9C}"/>
    <cellStyle name="Total 2 2 2 5 5 2" xfId="43572" xr:uid="{ECBA2FC6-CA93-4E19-B546-9B45FD9685A4}"/>
    <cellStyle name="Total 2 2 2 5 5 3" xfId="43573" xr:uid="{3126D8F6-5EB7-4F32-9882-25A0576EB4C9}"/>
    <cellStyle name="Total 2 2 2 5 5 4" xfId="43574" xr:uid="{24734DA6-49DC-4650-984E-28EDDC6BB2F8}"/>
    <cellStyle name="Total 2 2 2 5 6" xfId="43575" xr:uid="{E2A416B2-C651-4ED1-B732-DF2C7FAB9A9A}"/>
    <cellStyle name="Total 2 2 2 5 6 2" xfId="43576" xr:uid="{2A2ADE21-108E-4903-8078-B683EF772430}"/>
    <cellStyle name="Total 2 2 2 5 6 3" xfId="43577" xr:uid="{2214C514-2F34-4DC9-8050-1BB0F487FA58}"/>
    <cellStyle name="Total 2 2 2 5 6 4" xfId="43578" xr:uid="{4FC77ACB-60F1-44DB-86FF-DD46C1A3F812}"/>
    <cellStyle name="Total 2 2 2 5 7" xfId="43579" xr:uid="{614A78D6-6DC9-4BC2-996B-960E02FC75DB}"/>
    <cellStyle name="Total 2 2 2 5 8" xfId="43580" xr:uid="{F2E15E91-AE34-4A5F-8B6B-C16C16CEBAEA}"/>
    <cellStyle name="Total 2 2 2 5 9" xfId="43581" xr:uid="{086A6539-E2E1-45B1-8C7A-3BDAB35C4B10}"/>
    <cellStyle name="Total 2 2 2 6" xfId="43582" xr:uid="{BECB6253-041F-4DCC-BF8C-81012EC9ADFE}"/>
    <cellStyle name="Total 2 2 2 6 10" xfId="43583" xr:uid="{A12D0968-8F52-47F3-99C4-E9CE838E22B1}"/>
    <cellStyle name="Total 2 2 2 6 2" xfId="43584" xr:uid="{4EE123AF-4F36-4BFE-ADF2-EF6106AFE30F}"/>
    <cellStyle name="Total 2 2 2 6 2 2" xfId="43585" xr:uid="{67ADE4A6-3EF3-4179-A41E-3F644C1D7D96}"/>
    <cellStyle name="Total 2 2 2 6 2 3" xfId="43586" xr:uid="{1F775C6A-8BA9-4984-96B6-436A8982C91C}"/>
    <cellStyle name="Total 2 2 2 6 2 4" xfId="43587" xr:uid="{017A2DBC-7F54-4C50-8E20-70AB68364CD2}"/>
    <cellStyle name="Total 2 2 2 6 2 5" xfId="43588" xr:uid="{2201433A-0E67-4EB9-A483-04C950BCC75F}"/>
    <cellStyle name="Total 2 2 2 6 3" xfId="43589" xr:uid="{3F7A55F9-FAB9-4EAF-936B-42A54873B50E}"/>
    <cellStyle name="Total 2 2 2 6 3 2" xfId="43590" xr:uid="{3251374B-4F08-47F3-B1F2-B79E90C8650F}"/>
    <cellStyle name="Total 2 2 2 6 3 3" xfId="43591" xr:uid="{75F22CF2-201C-4FDF-A686-86523192AFDA}"/>
    <cellStyle name="Total 2 2 2 6 3 4" xfId="43592" xr:uid="{2F1DE961-767E-4F60-BAB9-9467DEC6D674}"/>
    <cellStyle name="Total 2 2 2 6 3 5" xfId="43593" xr:uid="{21982C20-32B7-4675-A81B-5E52D26BE506}"/>
    <cellStyle name="Total 2 2 2 6 4" xfId="43594" xr:uid="{EDF56191-AD57-4AC2-AB3F-617E42886F85}"/>
    <cellStyle name="Total 2 2 2 6 4 2" xfId="43595" xr:uid="{DB1E1FA8-ACF8-4CCE-A802-15E591FAE921}"/>
    <cellStyle name="Total 2 2 2 6 4 3" xfId="43596" xr:uid="{42172B7C-48C5-49D7-A609-5F238D943DE4}"/>
    <cellStyle name="Total 2 2 2 6 4 4" xfId="43597" xr:uid="{57A1F36B-17E3-4648-B7FF-29C67450FFE5}"/>
    <cellStyle name="Total 2 2 2 6 5" xfId="43598" xr:uid="{E8914DCD-90E0-4955-8772-107F07B8B41F}"/>
    <cellStyle name="Total 2 2 2 6 5 2" xfId="43599" xr:uid="{2B535415-8DF8-416E-8E93-CA7C748BB015}"/>
    <cellStyle name="Total 2 2 2 6 5 3" xfId="43600" xr:uid="{34564F7D-2AEF-4B29-95E9-B5E008F77199}"/>
    <cellStyle name="Total 2 2 2 6 5 4" xfId="43601" xr:uid="{001B6F17-6B00-44E9-A760-11DAF61E249D}"/>
    <cellStyle name="Total 2 2 2 6 6" xfId="43602" xr:uid="{92093ABE-3935-4D19-970C-E7912E502D95}"/>
    <cellStyle name="Total 2 2 2 6 6 2" xfId="43603" xr:uid="{385AD85F-1B01-4E91-B94B-BCFB0C2C1A39}"/>
    <cellStyle name="Total 2 2 2 6 6 3" xfId="43604" xr:uid="{6943CB59-12FC-440F-810A-441AC4B80144}"/>
    <cellStyle name="Total 2 2 2 6 6 4" xfId="43605" xr:uid="{347293DF-2CF4-4B48-820A-23E24B25312E}"/>
    <cellStyle name="Total 2 2 2 6 7" xfId="43606" xr:uid="{A0190668-28E8-464E-96F9-0CF02ACDE336}"/>
    <cellStyle name="Total 2 2 2 6 8" xfId="43607" xr:uid="{287D3E0E-6192-417F-9884-246686F4C3A5}"/>
    <cellStyle name="Total 2 2 2 6 9" xfId="43608" xr:uid="{F9022DAF-D021-42BE-854D-06DA35798332}"/>
    <cellStyle name="Total 2 2 2 7" xfId="43609" xr:uid="{8DBFAF36-2EE7-43C6-945C-613034C23C77}"/>
    <cellStyle name="Total 2 2 2 7 2" xfId="43610" xr:uid="{DE0B5160-7715-44ED-9279-2A4487B65AA8}"/>
    <cellStyle name="Total 2 2 2 7 3" xfId="43611" xr:uid="{DAE47567-50AC-46B7-96F4-22483BE8670D}"/>
    <cellStyle name="Total 2 2 2 7 4" xfId="43612" xr:uid="{3C2B2340-5BD0-4CB5-B778-56860B2A2AB4}"/>
    <cellStyle name="Total 2 2 2 7 5" xfId="43613" xr:uid="{2114FDE9-FA6E-45C9-9157-4B27E412BEF9}"/>
    <cellStyle name="Total 2 2 2 8" xfId="43614" xr:uid="{7D5DE5C4-1FCF-40B0-A445-F95F59DFEA86}"/>
    <cellStyle name="Total 2 2 2 8 2" xfId="43615" xr:uid="{4E81D9FC-2565-46C5-898D-6D870E5A281D}"/>
    <cellStyle name="Total 2 2 2 8 3" xfId="43616" xr:uid="{79EF7DF0-758E-4A53-BCD8-8657E2BE2E5C}"/>
    <cellStyle name="Total 2 2 2 8 4" xfId="43617" xr:uid="{AD33D326-20F4-4CCF-A99B-23FA3FBC3D5E}"/>
    <cellStyle name="Total 2 2 2 9" xfId="43618" xr:uid="{9287D285-F56F-4121-B7F5-296232312A09}"/>
    <cellStyle name="Total 2 2 2 9 2" xfId="43619" xr:uid="{2E5BDF07-CF44-431C-8913-195805813BF4}"/>
    <cellStyle name="Total 2 2 2 9 3" xfId="43620" xr:uid="{784E10CF-359D-4A62-A7C9-6F29698035A6}"/>
    <cellStyle name="Total 2 2 2 9 4" xfId="43621" xr:uid="{FB7FD5FD-7F0B-488E-96DC-A724CFB38429}"/>
    <cellStyle name="Total 2 2 3" xfId="732" xr:uid="{84DB3CC3-CF67-426A-9079-23DF4C7B3D72}"/>
    <cellStyle name="Total 2 2 3 10" xfId="43622" xr:uid="{B5A6C767-C113-45A2-87D6-47387131D371}"/>
    <cellStyle name="Total 2 2 3 10 2" xfId="43623" xr:uid="{08E15D8E-AF42-4C19-894D-E23C778AA795}"/>
    <cellStyle name="Total 2 2 3 10 3" xfId="43624" xr:uid="{DDA61A91-1CDF-4678-9A61-0C7033B0895E}"/>
    <cellStyle name="Total 2 2 3 10 4" xfId="43625" xr:uid="{CB0D8422-E5EB-4ADC-8609-EBFF42A2141A}"/>
    <cellStyle name="Total 2 2 3 11" xfId="43626" xr:uid="{A4C51F97-D7C1-48B1-AEE6-173780A2C4AA}"/>
    <cellStyle name="Total 2 2 3 12" xfId="43627" xr:uid="{E71DBB92-1D2D-499F-ACDC-F68B35201ACA}"/>
    <cellStyle name="Total 2 2 3 13" xfId="43628" xr:uid="{62229A36-82C7-4F61-99D7-4BC9A780337B}"/>
    <cellStyle name="Total 2 2 3 14" xfId="43629" xr:uid="{133B3DCE-E09F-47F5-A9E1-198DEBBEFE46}"/>
    <cellStyle name="Total 2 2 3 15" xfId="43630" xr:uid="{DA28901C-608F-4543-8B04-2B37020D6E4E}"/>
    <cellStyle name="Total 2 2 3 2" xfId="913" xr:uid="{B6B1C724-9A6D-4631-B57D-0D06CAA6AA9E}"/>
    <cellStyle name="Total 2 2 3 2 10" xfId="43631" xr:uid="{DFC4FC40-8CAC-488A-A0B0-85550DE010A1}"/>
    <cellStyle name="Total 2 2 3 2 11" xfId="43632" xr:uid="{93278120-73D7-4CA7-9465-B837558B3B3E}"/>
    <cellStyle name="Total 2 2 3 2 12" xfId="43633" xr:uid="{A6235D90-B0AE-40B4-898A-356E287941B0}"/>
    <cellStyle name="Total 2 2 3 2 13" xfId="43634" xr:uid="{FC417A36-CDD0-4C9C-840A-C63B0443FDAA}"/>
    <cellStyle name="Total 2 2 3 2 14" xfId="43635" xr:uid="{6F6A5922-1E52-4232-847D-FA85DDB3F359}"/>
    <cellStyle name="Total 2 2 3 2 2" xfId="1164" xr:uid="{203D7528-1CC0-4570-8C9D-0A2F9AAA7B18}"/>
    <cellStyle name="Total 2 2 3 2 2 10" xfId="43636" xr:uid="{C1BF4700-7741-4F61-9709-BA800D4A7F88}"/>
    <cellStyle name="Total 2 2 3 2 2 11" xfId="43637" xr:uid="{5C67962B-6CD0-470E-939B-98E61E259A0F}"/>
    <cellStyle name="Total 2 2 3 2 2 12" xfId="43638" xr:uid="{C70546FC-01EA-49E4-AF97-17A33F73FBDF}"/>
    <cellStyle name="Total 2 2 3 2 2 13" xfId="43639" xr:uid="{AB19235E-ED03-47AC-8229-30129DE93760}"/>
    <cellStyle name="Total 2 2 3 2 2 14" xfId="43640" xr:uid="{90680094-C1E7-4D9E-8E7E-8B1335894424}"/>
    <cellStyle name="Total 2 2 3 2 2 2" xfId="43641" xr:uid="{5D834386-7145-4066-A8B0-6259C7082880}"/>
    <cellStyle name="Total 2 2 3 2 2 2 10" xfId="43642" xr:uid="{8B9BA5A5-F99D-4D09-9B13-E41B4B0E264F}"/>
    <cellStyle name="Total 2 2 3 2 2 2 2" xfId="43643" xr:uid="{353D7118-25CC-4AA1-9436-39473A465A41}"/>
    <cellStyle name="Total 2 2 3 2 2 2 2 2" xfId="43644" xr:uid="{F4D4CEC7-AB31-436B-9BCA-B8D7E45679AA}"/>
    <cellStyle name="Total 2 2 3 2 2 2 2 3" xfId="43645" xr:uid="{1EB997A3-383B-4D06-90E4-D47E63B40F07}"/>
    <cellStyle name="Total 2 2 3 2 2 2 2 4" xfId="43646" xr:uid="{FED5B395-2627-4917-A6FD-D09CAFF67817}"/>
    <cellStyle name="Total 2 2 3 2 2 2 2 5" xfId="43647" xr:uid="{4285DA09-1561-4538-8A49-CFE47263FDC8}"/>
    <cellStyle name="Total 2 2 3 2 2 2 3" xfId="43648" xr:uid="{D01D3B9E-9FCE-4C83-894E-3BCAD4535A77}"/>
    <cellStyle name="Total 2 2 3 2 2 2 3 2" xfId="43649" xr:uid="{3A193F09-82DF-4187-837F-417E9DFB01B2}"/>
    <cellStyle name="Total 2 2 3 2 2 2 3 3" xfId="43650" xr:uid="{D943093F-F3DD-46EC-BD26-7B3D80DA2DE0}"/>
    <cellStyle name="Total 2 2 3 2 2 2 3 4" xfId="43651" xr:uid="{AB04472B-68C4-4D3B-8AC5-0E7DA6706FAB}"/>
    <cellStyle name="Total 2 2 3 2 2 2 3 5" xfId="43652" xr:uid="{A4052804-C09E-4913-837E-29EE827EF5EB}"/>
    <cellStyle name="Total 2 2 3 2 2 2 4" xfId="43653" xr:uid="{970D7344-35DB-4537-9DFB-286F9017DF4C}"/>
    <cellStyle name="Total 2 2 3 2 2 2 4 2" xfId="43654" xr:uid="{4F3372F2-DE3E-4C43-9A26-9876BEB84F9B}"/>
    <cellStyle name="Total 2 2 3 2 2 2 4 3" xfId="43655" xr:uid="{4ED451EF-8D49-461F-9D77-6EC38C0F0C67}"/>
    <cellStyle name="Total 2 2 3 2 2 2 4 4" xfId="43656" xr:uid="{460C2410-9B61-4CBE-AB72-98C73C21DF80}"/>
    <cellStyle name="Total 2 2 3 2 2 2 5" xfId="43657" xr:uid="{F3F159EF-5901-4DC3-944F-4404B6BAF901}"/>
    <cellStyle name="Total 2 2 3 2 2 2 5 2" xfId="43658" xr:uid="{4E3A2F7F-8338-48FE-8C8B-6FC88968CC54}"/>
    <cellStyle name="Total 2 2 3 2 2 2 5 3" xfId="43659" xr:uid="{EC4AEF9A-4806-47F4-9A6F-F370A61C3F8C}"/>
    <cellStyle name="Total 2 2 3 2 2 2 5 4" xfId="43660" xr:uid="{943BEF94-6820-4E53-853B-3BFCF68ECFB8}"/>
    <cellStyle name="Total 2 2 3 2 2 2 6" xfId="43661" xr:uid="{8BC1F5F5-D852-4FF1-AE1B-F77D4A1C7C21}"/>
    <cellStyle name="Total 2 2 3 2 2 2 6 2" xfId="43662" xr:uid="{DF835C7F-EA9A-4061-9DB5-8602DADEE75C}"/>
    <cellStyle name="Total 2 2 3 2 2 2 6 3" xfId="43663" xr:uid="{7CD65300-4CBB-44AF-9AB6-7001075CD06A}"/>
    <cellStyle name="Total 2 2 3 2 2 2 6 4" xfId="43664" xr:uid="{3F2A359D-409A-40C1-8B1F-7D6732AD69EF}"/>
    <cellStyle name="Total 2 2 3 2 2 2 7" xfId="43665" xr:uid="{6202FA68-2B9A-42EC-AD28-A73394F91827}"/>
    <cellStyle name="Total 2 2 3 2 2 2 8" xfId="43666" xr:uid="{3FF60E60-7D76-4F6D-8551-6642370BD9B3}"/>
    <cellStyle name="Total 2 2 3 2 2 2 9" xfId="43667" xr:uid="{95835C3A-447F-425C-AC3A-3EEA38564551}"/>
    <cellStyle name="Total 2 2 3 2 2 3" xfId="43668" xr:uid="{1BDB1EA1-55D4-43C2-B11B-9C2D91DA2C8B}"/>
    <cellStyle name="Total 2 2 3 2 2 3 10" xfId="43669" xr:uid="{D9E7CC97-A71A-4FCC-90C1-FFD27749A8EB}"/>
    <cellStyle name="Total 2 2 3 2 2 3 2" xfId="43670" xr:uid="{8E0FAB17-446E-45B3-AEEB-C612FCD4DF98}"/>
    <cellStyle name="Total 2 2 3 2 2 3 2 2" xfId="43671" xr:uid="{0ACBDE9C-8261-400E-B26E-4FF590A74B93}"/>
    <cellStyle name="Total 2 2 3 2 2 3 2 3" xfId="43672" xr:uid="{97941F37-1A84-4DCE-AF80-B6627011E790}"/>
    <cellStyle name="Total 2 2 3 2 2 3 2 4" xfId="43673" xr:uid="{43A79202-82DD-4B62-B068-F0AE54561B2F}"/>
    <cellStyle name="Total 2 2 3 2 2 3 2 5" xfId="43674" xr:uid="{7EBFD684-443B-4790-97F0-FA997A248B6E}"/>
    <cellStyle name="Total 2 2 3 2 2 3 3" xfId="43675" xr:uid="{CABEE36D-E1FF-4F63-8E09-EC4C7CE0F229}"/>
    <cellStyle name="Total 2 2 3 2 2 3 3 2" xfId="43676" xr:uid="{6CB92F9A-B65F-4FCE-AED4-399FBA1BA7E5}"/>
    <cellStyle name="Total 2 2 3 2 2 3 3 3" xfId="43677" xr:uid="{8A9233BA-39F8-4DB8-82AE-A23CD9DD5DDA}"/>
    <cellStyle name="Total 2 2 3 2 2 3 3 4" xfId="43678" xr:uid="{D1FCF636-A08C-48A5-B275-95A18343097E}"/>
    <cellStyle name="Total 2 2 3 2 2 3 3 5" xfId="43679" xr:uid="{8F7A669E-ADFD-49D9-B3C7-E758F53FC0EC}"/>
    <cellStyle name="Total 2 2 3 2 2 3 4" xfId="43680" xr:uid="{11E6374D-0198-401B-BCDF-F57817648E72}"/>
    <cellStyle name="Total 2 2 3 2 2 3 4 2" xfId="43681" xr:uid="{A74BD836-6946-44F1-9C1A-F3B1098FBF9A}"/>
    <cellStyle name="Total 2 2 3 2 2 3 4 3" xfId="43682" xr:uid="{AD2E494F-001B-40A8-A777-29AB6A2177D9}"/>
    <cellStyle name="Total 2 2 3 2 2 3 4 4" xfId="43683" xr:uid="{1B9874CA-F3E1-4708-A4ED-83DE1EA67D99}"/>
    <cellStyle name="Total 2 2 3 2 2 3 5" xfId="43684" xr:uid="{3CE994A0-3440-41F8-96EC-B56C834F692B}"/>
    <cellStyle name="Total 2 2 3 2 2 3 5 2" xfId="43685" xr:uid="{9CDA0BA8-27C2-4EFF-8479-2810393DB41C}"/>
    <cellStyle name="Total 2 2 3 2 2 3 5 3" xfId="43686" xr:uid="{D85825DC-3AB8-4750-86C2-7A88C7373672}"/>
    <cellStyle name="Total 2 2 3 2 2 3 5 4" xfId="43687" xr:uid="{8DAD264D-71C5-4FD7-AE90-F8A98ECB4FD7}"/>
    <cellStyle name="Total 2 2 3 2 2 3 6" xfId="43688" xr:uid="{75BD834D-5A22-42F7-8228-ED44CD555A70}"/>
    <cellStyle name="Total 2 2 3 2 2 3 6 2" xfId="43689" xr:uid="{2B9A16F6-679E-48D0-AE66-8BDD1DB1AC2D}"/>
    <cellStyle name="Total 2 2 3 2 2 3 6 3" xfId="43690" xr:uid="{8D208739-B9F3-43A4-91E3-130B609E01C2}"/>
    <cellStyle name="Total 2 2 3 2 2 3 6 4" xfId="43691" xr:uid="{82AB1106-63DA-4455-944F-8E4512868A5C}"/>
    <cellStyle name="Total 2 2 3 2 2 3 7" xfId="43692" xr:uid="{9A10D257-ACC8-4B2B-BD2B-A295892FAE45}"/>
    <cellStyle name="Total 2 2 3 2 2 3 8" xfId="43693" xr:uid="{CE73659B-6E14-419E-A86E-C45F23F02F79}"/>
    <cellStyle name="Total 2 2 3 2 2 3 9" xfId="43694" xr:uid="{D22B3E41-D535-445C-95F4-33C2E701688D}"/>
    <cellStyle name="Total 2 2 3 2 2 4" xfId="43695" xr:uid="{8892CA54-B1F1-4518-81D5-445ECE1CCDCB}"/>
    <cellStyle name="Total 2 2 3 2 2 4 2" xfId="43696" xr:uid="{EB48EFE5-1CD8-4F84-8812-629CE4FA4405}"/>
    <cellStyle name="Total 2 2 3 2 2 4 3" xfId="43697" xr:uid="{198436A0-9345-44F2-B44E-F0817E0CF7FF}"/>
    <cellStyle name="Total 2 2 3 2 2 4 4" xfId="43698" xr:uid="{D4ABE284-36AD-4D87-8996-E33819A1AF48}"/>
    <cellStyle name="Total 2 2 3 2 2 4 5" xfId="43699" xr:uid="{BFD6C4E8-8786-4587-AA30-B4EA718E3152}"/>
    <cellStyle name="Total 2 2 3 2 2 5" xfId="43700" xr:uid="{3A8BC107-D780-4AA4-A25A-DF6A1939A2D6}"/>
    <cellStyle name="Total 2 2 3 2 2 5 2" xfId="43701" xr:uid="{3A762ABA-A897-46F5-A903-982483202631}"/>
    <cellStyle name="Total 2 2 3 2 2 5 3" xfId="43702" xr:uid="{5BB73638-2B71-47EB-BFA1-0971EEEB7525}"/>
    <cellStyle name="Total 2 2 3 2 2 5 4" xfId="43703" xr:uid="{BF74BF1B-D657-47F3-AFCF-60CD6FB219F4}"/>
    <cellStyle name="Total 2 2 3 2 2 5 5" xfId="43704" xr:uid="{136D21AA-0CD1-46D4-9C54-0511E05E7737}"/>
    <cellStyle name="Total 2 2 3 2 2 6" xfId="43705" xr:uid="{F4C2EB6A-02A5-485B-9802-8E51A85E0C22}"/>
    <cellStyle name="Total 2 2 3 2 2 6 2" xfId="43706" xr:uid="{5FB0EDA0-0641-4627-AFC9-BBF7A0EB653B}"/>
    <cellStyle name="Total 2 2 3 2 2 6 3" xfId="43707" xr:uid="{3E990573-E30E-41F9-B979-6766E45D8C45}"/>
    <cellStyle name="Total 2 2 3 2 2 6 4" xfId="43708" xr:uid="{8C9DB162-BBE4-4FDD-8D09-38790E449756}"/>
    <cellStyle name="Total 2 2 3 2 2 7" xfId="43709" xr:uid="{893C2E64-A23E-44E6-8988-8CD8F9DEE67B}"/>
    <cellStyle name="Total 2 2 3 2 2 7 2" xfId="43710" xr:uid="{D62494F7-40F6-4961-B941-8A93A60EC1A3}"/>
    <cellStyle name="Total 2 2 3 2 2 7 3" xfId="43711" xr:uid="{09225C8C-8FE0-4B8D-A49B-AAE2E1FEBDE2}"/>
    <cellStyle name="Total 2 2 3 2 2 7 4" xfId="43712" xr:uid="{77AF63C1-4DE4-4E7D-BDBC-BC0821C3D075}"/>
    <cellStyle name="Total 2 2 3 2 2 8" xfId="43713" xr:uid="{1326612F-93A8-4594-B080-CBECC9245FEF}"/>
    <cellStyle name="Total 2 2 3 2 2 8 2" xfId="43714" xr:uid="{9FE38B37-5636-4B89-BC46-84ED602BC84E}"/>
    <cellStyle name="Total 2 2 3 2 2 8 3" xfId="43715" xr:uid="{DD769810-EEEB-4281-8A66-AA5B6FA47B37}"/>
    <cellStyle name="Total 2 2 3 2 2 8 4" xfId="43716" xr:uid="{AB5D39F3-0E82-47CD-B5B9-56DA004829FE}"/>
    <cellStyle name="Total 2 2 3 2 2 9" xfId="43717" xr:uid="{C71388C5-3A13-4881-9DD4-02C7E1ABAB68}"/>
    <cellStyle name="Total 2 2 3 2 3" xfId="43718" xr:uid="{D699A38E-517D-441C-AB6B-97E77CF87026}"/>
    <cellStyle name="Total 2 2 3 2 3 10" xfId="43719" xr:uid="{B1EE73B9-A212-4481-975B-9B91D5796DE7}"/>
    <cellStyle name="Total 2 2 3 2 3 2" xfId="43720" xr:uid="{FBF168DD-72F9-4D42-94EB-5C3224D48BE6}"/>
    <cellStyle name="Total 2 2 3 2 3 2 2" xfId="43721" xr:uid="{7B2A0D45-48B9-41D3-B1CF-290C320AB7DD}"/>
    <cellStyle name="Total 2 2 3 2 3 2 3" xfId="43722" xr:uid="{487D9F91-1B79-4AE9-BB96-FF9A8D6A9DE8}"/>
    <cellStyle name="Total 2 2 3 2 3 2 4" xfId="43723" xr:uid="{BB2E18CC-7F4B-4B08-BE3C-DE41942C1FD8}"/>
    <cellStyle name="Total 2 2 3 2 3 2 5" xfId="43724" xr:uid="{C32B250E-D938-4447-B30E-1CB568BF42E1}"/>
    <cellStyle name="Total 2 2 3 2 3 3" xfId="43725" xr:uid="{03D9C66A-2FFB-468F-A010-0C26F1BD45C6}"/>
    <cellStyle name="Total 2 2 3 2 3 3 2" xfId="43726" xr:uid="{BF0A5FE8-7E55-492D-8511-EAC7F5360A0F}"/>
    <cellStyle name="Total 2 2 3 2 3 3 3" xfId="43727" xr:uid="{6A0F12E4-60A6-451D-9A68-B89AC821A7B8}"/>
    <cellStyle name="Total 2 2 3 2 3 3 4" xfId="43728" xr:uid="{A859AF41-9FCE-4B37-97FA-8F245D06B495}"/>
    <cellStyle name="Total 2 2 3 2 3 3 5" xfId="43729" xr:uid="{B8617EC2-309B-4D2B-AECB-FA733DB78F29}"/>
    <cellStyle name="Total 2 2 3 2 3 4" xfId="43730" xr:uid="{696CF5F5-DF96-44F3-9908-07907AF54350}"/>
    <cellStyle name="Total 2 2 3 2 3 4 2" xfId="43731" xr:uid="{2E1FE755-EC21-4D8F-9FF6-B7A3B109B49D}"/>
    <cellStyle name="Total 2 2 3 2 3 4 3" xfId="43732" xr:uid="{8EE57A35-63E6-4ED3-AA7D-46C4F5CF9156}"/>
    <cellStyle name="Total 2 2 3 2 3 4 4" xfId="43733" xr:uid="{5A4B6C42-8C29-493B-9846-36CB48C94492}"/>
    <cellStyle name="Total 2 2 3 2 3 5" xfId="43734" xr:uid="{1B1BC2AD-C287-4C2F-8AE7-CD74EE6D0435}"/>
    <cellStyle name="Total 2 2 3 2 3 5 2" xfId="43735" xr:uid="{6653FC18-3B45-41C6-82E1-55B7CDC2C6EB}"/>
    <cellStyle name="Total 2 2 3 2 3 5 3" xfId="43736" xr:uid="{21A33235-EB71-4E3E-9ACD-2148CAA9D09E}"/>
    <cellStyle name="Total 2 2 3 2 3 5 4" xfId="43737" xr:uid="{BE729C1A-57CA-443D-BA17-26735339BEE1}"/>
    <cellStyle name="Total 2 2 3 2 3 6" xfId="43738" xr:uid="{35FA9F3F-94AD-43E7-95F8-4C567EC1E7D5}"/>
    <cellStyle name="Total 2 2 3 2 3 6 2" xfId="43739" xr:uid="{4B8A96FD-65A0-4DD8-98C7-9EDA117927E7}"/>
    <cellStyle name="Total 2 2 3 2 3 6 3" xfId="43740" xr:uid="{21D60C59-9DEF-44D4-AEC6-F3CB0FDDA43D}"/>
    <cellStyle name="Total 2 2 3 2 3 6 4" xfId="43741" xr:uid="{90ED2947-DC7B-4C03-89FC-DFAD7A154446}"/>
    <cellStyle name="Total 2 2 3 2 3 7" xfId="43742" xr:uid="{64B7CA18-11C7-436A-B14D-1B85085A57A1}"/>
    <cellStyle name="Total 2 2 3 2 3 8" xfId="43743" xr:uid="{6C0A220C-F366-40EA-A8DD-B123AACF30B3}"/>
    <cellStyle name="Total 2 2 3 2 3 9" xfId="43744" xr:uid="{4E057180-DB80-44E7-8800-D457A2CFF2A9}"/>
    <cellStyle name="Total 2 2 3 2 4" xfId="43745" xr:uid="{25EE6EE9-7A4B-4383-8BA9-8A2054701B7C}"/>
    <cellStyle name="Total 2 2 3 2 4 10" xfId="43746" xr:uid="{E6AAB6F0-9EE8-4E17-9508-1C1F89084A56}"/>
    <cellStyle name="Total 2 2 3 2 4 2" xfId="43747" xr:uid="{3FC466D7-A054-488A-8A7D-07C88C8DA270}"/>
    <cellStyle name="Total 2 2 3 2 4 2 2" xfId="43748" xr:uid="{6FE6FE50-5E5C-4262-B4D7-F656AEC80471}"/>
    <cellStyle name="Total 2 2 3 2 4 2 3" xfId="43749" xr:uid="{6943B7EC-049B-47D0-ADEB-F6140950CBBA}"/>
    <cellStyle name="Total 2 2 3 2 4 2 4" xfId="43750" xr:uid="{AFF03442-8504-43D2-9DAD-4E0035E0573A}"/>
    <cellStyle name="Total 2 2 3 2 4 2 5" xfId="43751" xr:uid="{B3E0EB1B-9FF9-4218-9ED6-E4CEB1C57D2F}"/>
    <cellStyle name="Total 2 2 3 2 4 3" xfId="43752" xr:uid="{93FB751C-CEF4-4D0F-88B0-70C9B847D9CA}"/>
    <cellStyle name="Total 2 2 3 2 4 3 2" xfId="43753" xr:uid="{607461C9-752D-40D7-9384-C14780A55086}"/>
    <cellStyle name="Total 2 2 3 2 4 3 3" xfId="43754" xr:uid="{57911FDC-10BC-439E-A17D-70BD6F80CAAF}"/>
    <cellStyle name="Total 2 2 3 2 4 3 4" xfId="43755" xr:uid="{5CF3C031-826C-457D-9067-6E70C285758A}"/>
    <cellStyle name="Total 2 2 3 2 4 3 5" xfId="43756" xr:uid="{A154A266-D1BD-4A23-9F30-17C01A544741}"/>
    <cellStyle name="Total 2 2 3 2 4 4" xfId="43757" xr:uid="{4BCB69CD-D1E4-4D80-8CEC-02EBCAA56035}"/>
    <cellStyle name="Total 2 2 3 2 4 4 2" xfId="43758" xr:uid="{A06616CE-77D1-4F92-B508-4811A7C0B4A8}"/>
    <cellStyle name="Total 2 2 3 2 4 4 3" xfId="43759" xr:uid="{9DF11027-D7F3-4CC5-A08E-13E4950D460F}"/>
    <cellStyle name="Total 2 2 3 2 4 4 4" xfId="43760" xr:uid="{192C5BD6-36AE-4B5F-84F8-6D4A323379C8}"/>
    <cellStyle name="Total 2 2 3 2 4 5" xfId="43761" xr:uid="{44864994-47E8-4D8A-8152-BDD5ED3E6C8A}"/>
    <cellStyle name="Total 2 2 3 2 4 5 2" xfId="43762" xr:uid="{14D38B87-D1A1-4DF5-88E7-0BEA747FC5E1}"/>
    <cellStyle name="Total 2 2 3 2 4 5 3" xfId="43763" xr:uid="{560CA3BA-6E7E-41E3-9B37-D65B24ECEFFB}"/>
    <cellStyle name="Total 2 2 3 2 4 5 4" xfId="43764" xr:uid="{19D0F46D-F94D-47F8-91C4-A73D9C28D4BF}"/>
    <cellStyle name="Total 2 2 3 2 4 6" xfId="43765" xr:uid="{0274C79F-27DF-46C3-9A6C-CBEB2625BF72}"/>
    <cellStyle name="Total 2 2 3 2 4 6 2" xfId="43766" xr:uid="{2FBD2D70-F1B7-4C40-9B5B-F98A40E24BFA}"/>
    <cellStyle name="Total 2 2 3 2 4 6 3" xfId="43767" xr:uid="{7AB06BB2-9E88-4343-B8F0-FA0838B29FDD}"/>
    <cellStyle name="Total 2 2 3 2 4 6 4" xfId="43768" xr:uid="{2C25DBBA-F988-4CD2-BCF0-9DCB2BC5A556}"/>
    <cellStyle name="Total 2 2 3 2 4 7" xfId="43769" xr:uid="{8B03C694-4204-4894-97C4-5AD5B4A9B41C}"/>
    <cellStyle name="Total 2 2 3 2 4 8" xfId="43770" xr:uid="{438AE9F7-36AF-4C41-9F65-DE382659EE8F}"/>
    <cellStyle name="Total 2 2 3 2 4 9" xfId="43771" xr:uid="{EA3F566A-8045-41B7-87A5-90443C96A357}"/>
    <cellStyle name="Total 2 2 3 2 5" xfId="43772" xr:uid="{4E408946-F567-461A-9B16-F9BEBD77C179}"/>
    <cellStyle name="Total 2 2 3 2 5 10" xfId="43773" xr:uid="{C8C82221-CF06-44E0-AF33-2E9FD5965DE9}"/>
    <cellStyle name="Total 2 2 3 2 5 2" xfId="43774" xr:uid="{C998AF31-925E-4FCE-AD5F-1BC7BC19889F}"/>
    <cellStyle name="Total 2 2 3 2 5 2 2" xfId="43775" xr:uid="{29D0BAD6-1832-4743-8EAC-1D9EC643C776}"/>
    <cellStyle name="Total 2 2 3 2 5 2 3" xfId="43776" xr:uid="{E44A5B4C-FB96-4325-90CE-0757333E61BB}"/>
    <cellStyle name="Total 2 2 3 2 5 2 4" xfId="43777" xr:uid="{96F5FE65-FFA3-421B-9C1B-E426E5536CE5}"/>
    <cellStyle name="Total 2 2 3 2 5 2 5" xfId="43778" xr:uid="{E1E02AD9-3D38-4AEE-B083-78167E62C761}"/>
    <cellStyle name="Total 2 2 3 2 5 3" xfId="43779" xr:uid="{A18339F8-8A5B-4E80-AC35-00AF6A357A9C}"/>
    <cellStyle name="Total 2 2 3 2 5 3 2" xfId="43780" xr:uid="{E961A1F5-FF4F-4BD9-B3DE-7417DA2F9A30}"/>
    <cellStyle name="Total 2 2 3 2 5 3 3" xfId="43781" xr:uid="{542A56AB-F46A-4E02-91C4-8E8E8619A4CA}"/>
    <cellStyle name="Total 2 2 3 2 5 3 4" xfId="43782" xr:uid="{672DC8E8-619E-4675-BEDD-7A2C595E9CBE}"/>
    <cellStyle name="Total 2 2 3 2 5 3 5" xfId="43783" xr:uid="{C5ED3F35-D334-4919-905E-CB468B8DB1FA}"/>
    <cellStyle name="Total 2 2 3 2 5 4" xfId="43784" xr:uid="{57A2774B-C413-448F-80BA-0481F7527597}"/>
    <cellStyle name="Total 2 2 3 2 5 4 2" xfId="43785" xr:uid="{D1092082-B783-4628-A441-609E8D56659C}"/>
    <cellStyle name="Total 2 2 3 2 5 4 3" xfId="43786" xr:uid="{311F27F8-DE25-4346-97C5-DF15B54B945C}"/>
    <cellStyle name="Total 2 2 3 2 5 4 4" xfId="43787" xr:uid="{A950EE33-95CF-4CFF-A78E-6354583BBEEE}"/>
    <cellStyle name="Total 2 2 3 2 5 5" xfId="43788" xr:uid="{18AB6D11-0439-4B4C-8471-36BACD2387EA}"/>
    <cellStyle name="Total 2 2 3 2 5 5 2" xfId="43789" xr:uid="{48C6C71E-AB6F-4620-A4F8-77F320A0A148}"/>
    <cellStyle name="Total 2 2 3 2 5 5 3" xfId="43790" xr:uid="{EBC1C211-3356-40C4-80E2-CB4E6AA69525}"/>
    <cellStyle name="Total 2 2 3 2 5 5 4" xfId="43791" xr:uid="{4877BECE-D21C-4A24-93BD-4A7282B0339C}"/>
    <cellStyle name="Total 2 2 3 2 5 6" xfId="43792" xr:uid="{8F3C2C0E-59D7-4BA7-80B8-90EC74ABDB8E}"/>
    <cellStyle name="Total 2 2 3 2 5 6 2" xfId="43793" xr:uid="{FA858DDB-ECC6-4F4C-97DA-D917F4B735AC}"/>
    <cellStyle name="Total 2 2 3 2 5 6 3" xfId="43794" xr:uid="{C54AF1D1-7EB9-4833-9A99-79E20449F2F0}"/>
    <cellStyle name="Total 2 2 3 2 5 6 4" xfId="43795" xr:uid="{1E5043A3-18DE-44C9-A88C-3139B14D2F85}"/>
    <cellStyle name="Total 2 2 3 2 5 7" xfId="43796" xr:uid="{69F37E48-1FB3-458D-AA1D-E849AB63C4ED}"/>
    <cellStyle name="Total 2 2 3 2 5 8" xfId="43797" xr:uid="{5BC4BF65-1973-4260-9266-EDD3F6387C05}"/>
    <cellStyle name="Total 2 2 3 2 5 9" xfId="43798" xr:uid="{825D4C41-BDB9-4A07-94F3-0CD18E0D0880}"/>
    <cellStyle name="Total 2 2 3 2 6" xfId="43799" xr:uid="{B1ED38A7-9C05-4DD5-BBF6-569D82E13A1B}"/>
    <cellStyle name="Total 2 2 3 2 6 2" xfId="43800" xr:uid="{BB27B5BC-DEDF-4563-9C54-17EDB4323935}"/>
    <cellStyle name="Total 2 2 3 2 6 3" xfId="43801" xr:uid="{B8036DF7-0D9B-4DD2-9CB7-CD69315BE117}"/>
    <cellStyle name="Total 2 2 3 2 6 4" xfId="43802" xr:uid="{7BF38207-0F51-4259-9D59-FA2E5BB5F84B}"/>
    <cellStyle name="Total 2 2 3 2 6 5" xfId="43803" xr:uid="{0D252FB3-39F2-43B4-9DA0-A6C310D6E9D7}"/>
    <cellStyle name="Total 2 2 3 2 7" xfId="43804" xr:uid="{49D5FDAB-088F-44F0-A428-5F1367A68279}"/>
    <cellStyle name="Total 2 2 3 2 7 2" xfId="43805" xr:uid="{2877FA83-4BAA-4B43-A934-D3B13A0E5F91}"/>
    <cellStyle name="Total 2 2 3 2 7 3" xfId="43806" xr:uid="{08C86EA1-5941-4E0F-AAAC-E2AF9BE93C56}"/>
    <cellStyle name="Total 2 2 3 2 7 4" xfId="43807" xr:uid="{6EBA73AC-EB9D-4EBD-B58A-1BA248695B84}"/>
    <cellStyle name="Total 2 2 3 2 8" xfId="43808" xr:uid="{6CBDF01A-3E65-4CD7-B7B6-CF09D66C955D}"/>
    <cellStyle name="Total 2 2 3 2 8 2" xfId="43809" xr:uid="{877E1844-CE15-46A2-AA92-13CB2458C4BC}"/>
    <cellStyle name="Total 2 2 3 2 8 3" xfId="43810" xr:uid="{A1B57C32-6AD5-4871-81B9-D47DCA8208BB}"/>
    <cellStyle name="Total 2 2 3 2 8 4" xfId="43811" xr:uid="{D8E36442-EB4E-44D2-8C6B-7AC64294EC42}"/>
    <cellStyle name="Total 2 2 3 2 9" xfId="43812" xr:uid="{A302188F-FD59-424A-8139-376FAD1A994D}"/>
    <cellStyle name="Total 2 2 3 2 9 2" xfId="43813" xr:uid="{E12263E0-B906-4ABD-9F1D-07FED70702D0}"/>
    <cellStyle name="Total 2 2 3 2 9 3" xfId="43814" xr:uid="{76E2AC87-C1DC-4169-A39D-349F535EFF95}"/>
    <cellStyle name="Total 2 2 3 2 9 4" xfId="43815" xr:uid="{A52B960C-C824-4A42-B12A-DA9248783642}"/>
    <cellStyle name="Total 2 2 3 3" xfId="983" xr:uid="{CD0FFC1A-609A-4FF4-858C-D70AD10F0BB0}"/>
    <cellStyle name="Total 2 2 3 3 10" xfId="43816" xr:uid="{725A529A-533C-403A-808D-A25DA55C3FD6}"/>
    <cellStyle name="Total 2 2 3 3 11" xfId="43817" xr:uid="{36CF241F-C4EB-4406-9786-E7E9BE0D3CF6}"/>
    <cellStyle name="Total 2 2 3 3 12" xfId="43818" xr:uid="{AD06A76C-CAC4-491E-99D7-B85CB0F9DD5C}"/>
    <cellStyle name="Total 2 2 3 3 13" xfId="43819" xr:uid="{EEDE3B2F-0AA7-403D-8D22-27A00246A862}"/>
    <cellStyle name="Total 2 2 3 3 14" xfId="43820" xr:uid="{63494DCC-5BF6-4734-AC1D-BF1C7B795DCA}"/>
    <cellStyle name="Total 2 2 3 3 2" xfId="43821" xr:uid="{C870DF1B-133A-49C5-8B67-7D372D1C03B0}"/>
    <cellStyle name="Total 2 2 3 3 2 10" xfId="43822" xr:uid="{C017540A-1F9B-43B3-AC08-313440BD3BE0}"/>
    <cellStyle name="Total 2 2 3 3 2 2" xfId="43823" xr:uid="{64EACEC6-669D-41CA-8AB0-8A7C62A9E218}"/>
    <cellStyle name="Total 2 2 3 3 2 2 2" xfId="43824" xr:uid="{1AB88E33-F511-44AB-AB9E-5EACF5EF2F86}"/>
    <cellStyle name="Total 2 2 3 3 2 2 3" xfId="43825" xr:uid="{A5456CF1-0325-45C5-A072-7C706991755D}"/>
    <cellStyle name="Total 2 2 3 3 2 2 4" xfId="43826" xr:uid="{79583F0E-53FC-4442-BEB1-B861D121F6AC}"/>
    <cellStyle name="Total 2 2 3 3 2 2 5" xfId="43827" xr:uid="{66536780-20D9-42DE-89AE-548F6F6331B3}"/>
    <cellStyle name="Total 2 2 3 3 2 3" xfId="43828" xr:uid="{57A3939E-0B55-4DCE-AC0E-561FB9E99716}"/>
    <cellStyle name="Total 2 2 3 3 2 3 2" xfId="43829" xr:uid="{243D75B9-1C8C-4B6A-818A-EA0084EAC0BB}"/>
    <cellStyle name="Total 2 2 3 3 2 3 3" xfId="43830" xr:uid="{F3CE12A1-9DC2-411F-B0D9-E0BB6BA9563B}"/>
    <cellStyle name="Total 2 2 3 3 2 3 4" xfId="43831" xr:uid="{1B60E122-4A79-4F9F-B08D-7568D9B62DC1}"/>
    <cellStyle name="Total 2 2 3 3 2 3 5" xfId="43832" xr:uid="{27A38E34-859A-4945-AC3F-75090B2FC6ED}"/>
    <cellStyle name="Total 2 2 3 3 2 4" xfId="43833" xr:uid="{E26BD0FE-920B-41FC-AA3F-1B2D1FD3AD30}"/>
    <cellStyle name="Total 2 2 3 3 2 4 2" xfId="43834" xr:uid="{FE6B612A-C1A1-49C8-B973-A0380A144336}"/>
    <cellStyle name="Total 2 2 3 3 2 4 3" xfId="43835" xr:uid="{A14A29E2-234B-4CE1-BEB0-657F2B0ED2CE}"/>
    <cellStyle name="Total 2 2 3 3 2 4 4" xfId="43836" xr:uid="{2CFFFDB9-AC22-4DC3-98DF-D1C3253B56AC}"/>
    <cellStyle name="Total 2 2 3 3 2 5" xfId="43837" xr:uid="{78B542D9-2CCD-4864-A337-A989C81D9434}"/>
    <cellStyle name="Total 2 2 3 3 2 5 2" xfId="43838" xr:uid="{A7EB0092-7D01-400E-B974-524874E811F9}"/>
    <cellStyle name="Total 2 2 3 3 2 5 3" xfId="43839" xr:uid="{048A3BE0-4DF8-4456-9475-B644AFD47A1C}"/>
    <cellStyle name="Total 2 2 3 3 2 5 4" xfId="43840" xr:uid="{C9A05063-3FB8-4F72-9D34-9C485DF13DB2}"/>
    <cellStyle name="Total 2 2 3 3 2 6" xfId="43841" xr:uid="{13A75F8D-F248-4A9F-8975-608EC3813F93}"/>
    <cellStyle name="Total 2 2 3 3 2 6 2" xfId="43842" xr:uid="{40B67069-ABA5-4C65-B263-DBD9B7335211}"/>
    <cellStyle name="Total 2 2 3 3 2 6 3" xfId="43843" xr:uid="{A0D26AF5-1D38-4756-86EB-A7267E5E6FC5}"/>
    <cellStyle name="Total 2 2 3 3 2 6 4" xfId="43844" xr:uid="{B608A8A5-378D-46C4-A9A8-5BAA5E3D5FF5}"/>
    <cellStyle name="Total 2 2 3 3 2 7" xfId="43845" xr:uid="{17F8C5E8-5FB3-4EE9-B29B-0BA1CA41009D}"/>
    <cellStyle name="Total 2 2 3 3 2 8" xfId="43846" xr:uid="{7754DAC2-A473-4449-806C-6554A9755A39}"/>
    <cellStyle name="Total 2 2 3 3 2 9" xfId="43847" xr:uid="{9DA212B0-A753-4B66-93EE-F7CDFF887B04}"/>
    <cellStyle name="Total 2 2 3 3 3" xfId="43848" xr:uid="{29FA058B-9EFF-495E-9C8C-7BAB8A0EA6DC}"/>
    <cellStyle name="Total 2 2 3 3 3 10" xfId="43849" xr:uid="{E3DEB2D1-CC3F-4808-A762-80F401FE5E32}"/>
    <cellStyle name="Total 2 2 3 3 3 2" xfId="43850" xr:uid="{558FF918-FC0F-4FD1-8E43-B8ED3CA0A6C4}"/>
    <cellStyle name="Total 2 2 3 3 3 2 2" xfId="43851" xr:uid="{875997A3-3697-44C7-A9EB-26A9F17B85B4}"/>
    <cellStyle name="Total 2 2 3 3 3 2 3" xfId="43852" xr:uid="{8A03840D-B5FE-4409-B1F8-2A637F965AE0}"/>
    <cellStyle name="Total 2 2 3 3 3 2 4" xfId="43853" xr:uid="{58CF591D-4694-4F9C-83C0-073D2F2E0DE2}"/>
    <cellStyle name="Total 2 2 3 3 3 2 5" xfId="43854" xr:uid="{3FA650A0-FB2C-43E7-8D52-A6B466EA13C1}"/>
    <cellStyle name="Total 2 2 3 3 3 3" xfId="43855" xr:uid="{4CE3381D-51AF-4DE7-A932-6D264C6B05E6}"/>
    <cellStyle name="Total 2 2 3 3 3 3 2" xfId="43856" xr:uid="{0BDD57F9-FFB7-4C14-A305-185A9688BBED}"/>
    <cellStyle name="Total 2 2 3 3 3 3 3" xfId="43857" xr:uid="{D835EBD8-4C86-433B-B527-1953E3EE8507}"/>
    <cellStyle name="Total 2 2 3 3 3 3 4" xfId="43858" xr:uid="{C25ACD43-81A2-4D1F-A772-DA8BD7AC17A1}"/>
    <cellStyle name="Total 2 2 3 3 3 3 5" xfId="43859" xr:uid="{1E319ACB-5B80-4B0A-8026-C31E62DF2B65}"/>
    <cellStyle name="Total 2 2 3 3 3 4" xfId="43860" xr:uid="{E5FD8F31-098E-4D0E-8849-ACBC1F211152}"/>
    <cellStyle name="Total 2 2 3 3 3 4 2" xfId="43861" xr:uid="{C81DD7FF-A7F7-44E9-A538-D70D1970AADA}"/>
    <cellStyle name="Total 2 2 3 3 3 4 3" xfId="43862" xr:uid="{7021BE72-67B3-4A0E-9143-92111BA8F9FD}"/>
    <cellStyle name="Total 2 2 3 3 3 4 4" xfId="43863" xr:uid="{18151D06-EDDB-430B-A2BE-5DB4B957D2B0}"/>
    <cellStyle name="Total 2 2 3 3 3 5" xfId="43864" xr:uid="{19431C94-11A2-496A-9E6C-2D8F80ABB2DC}"/>
    <cellStyle name="Total 2 2 3 3 3 5 2" xfId="43865" xr:uid="{8523F2C5-CEF8-48A8-BAB7-0AABD2AAFBDA}"/>
    <cellStyle name="Total 2 2 3 3 3 5 3" xfId="43866" xr:uid="{7EE5CE3C-9442-45BB-A58E-6EA1B461F3D1}"/>
    <cellStyle name="Total 2 2 3 3 3 5 4" xfId="43867" xr:uid="{F5832D61-577D-4D65-9920-52A00D6D460B}"/>
    <cellStyle name="Total 2 2 3 3 3 6" xfId="43868" xr:uid="{4029C455-465B-4EC9-BB27-82AA641D3299}"/>
    <cellStyle name="Total 2 2 3 3 3 6 2" xfId="43869" xr:uid="{5519150C-AD02-41B3-8EFE-F2B1DF7239D9}"/>
    <cellStyle name="Total 2 2 3 3 3 6 3" xfId="43870" xr:uid="{C33E865B-1E32-4856-A69A-8195E484C7CD}"/>
    <cellStyle name="Total 2 2 3 3 3 6 4" xfId="43871" xr:uid="{7302E0DA-BCB8-4EA9-8A43-F08A1F9040BB}"/>
    <cellStyle name="Total 2 2 3 3 3 7" xfId="43872" xr:uid="{35E409B6-C8FF-4E11-A66A-731FD772D8DA}"/>
    <cellStyle name="Total 2 2 3 3 3 8" xfId="43873" xr:uid="{4CE634A8-E030-4E39-B61A-053724D309ED}"/>
    <cellStyle name="Total 2 2 3 3 3 9" xfId="43874" xr:uid="{5181765F-42B4-4735-BB84-4CCE77FA4FF0}"/>
    <cellStyle name="Total 2 2 3 3 4" xfId="43875" xr:uid="{2EC8DAFF-293E-4758-A678-449931CB5AF2}"/>
    <cellStyle name="Total 2 2 3 3 4 2" xfId="43876" xr:uid="{1473ED04-9AC0-4263-B73E-D23C3AFFC0CD}"/>
    <cellStyle name="Total 2 2 3 3 4 3" xfId="43877" xr:uid="{0B4E6A33-B1A0-4F6C-A8DA-089FF73E1284}"/>
    <cellStyle name="Total 2 2 3 3 4 4" xfId="43878" xr:uid="{AF0B993E-A3AB-404F-B24E-F65B776EB868}"/>
    <cellStyle name="Total 2 2 3 3 4 5" xfId="43879" xr:uid="{BB22E572-A0D0-49DC-A1DF-95E3D57483E5}"/>
    <cellStyle name="Total 2 2 3 3 5" xfId="43880" xr:uid="{2D5055A7-7850-495F-881C-BCFCD1783D29}"/>
    <cellStyle name="Total 2 2 3 3 5 2" xfId="43881" xr:uid="{E2E6A9D2-B237-43DD-8621-F68E47D03565}"/>
    <cellStyle name="Total 2 2 3 3 5 3" xfId="43882" xr:uid="{A1CCA941-6E2F-44B0-BB7A-E461BDD6E883}"/>
    <cellStyle name="Total 2 2 3 3 5 4" xfId="43883" xr:uid="{A349DA78-DA87-4937-87C0-8236D4E29DF1}"/>
    <cellStyle name="Total 2 2 3 3 5 5" xfId="43884" xr:uid="{87680960-AEFD-49E1-BFA0-4ED5C2A185C0}"/>
    <cellStyle name="Total 2 2 3 3 6" xfId="43885" xr:uid="{81247FEF-4E15-411E-930F-1C21F6EEC233}"/>
    <cellStyle name="Total 2 2 3 3 6 2" xfId="43886" xr:uid="{2D516A05-0C8F-40AF-BDC6-FA7E28D66111}"/>
    <cellStyle name="Total 2 2 3 3 6 3" xfId="43887" xr:uid="{643CF455-B703-4A30-BD42-1269216528D5}"/>
    <cellStyle name="Total 2 2 3 3 6 4" xfId="43888" xr:uid="{AEB4EF94-9FC6-4AFF-8F6E-17B091807BE0}"/>
    <cellStyle name="Total 2 2 3 3 7" xfId="43889" xr:uid="{058D4607-426B-4A91-8AF1-013EACCAA8B6}"/>
    <cellStyle name="Total 2 2 3 3 7 2" xfId="43890" xr:uid="{376B68F9-F760-4E82-8360-940D1B591FD6}"/>
    <cellStyle name="Total 2 2 3 3 7 3" xfId="43891" xr:uid="{B0D2D416-3E97-444B-8471-B1AF02D46D9D}"/>
    <cellStyle name="Total 2 2 3 3 7 4" xfId="43892" xr:uid="{A4B0A61C-3F24-40E5-9256-F88794CB403B}"/>
    <cellStyle name="Total 2 2 3 3 8" xfId="43893" xr:uid="{8977A9B8-F4F9-434F-A872-F85F90372250}"/>
    <cellStyle name="Total 2 2 3 3 8 2" xfId="43894" xr:uid="{2CF181E7-40AC-4CCB-B772-47E666698771}"/>
    <cellStyle name="Total 2 2 3 3 8 3" xfId="43895" xr:uid="{01F3A4DB-4361-4D98-89BE-132A63F515A4}"/>
    <cellStyle name="Total 2 2 3 3 8 4" xfId="43896" xr:uid="{00B1D9B6-037B-4A8A-AF0B-6645A7B47F83}"/>
    <cellStyle name="Total 2 2 3 3 9" xfId="43897" xr:uid="{C1A7DE68-AD0E-4897-82E2-4402BC11F15C}"/>
    <cellStyle name="Total 2 2 3 4" xfId="43898" xr:uid="{0721C93C-2ACC-46B8-86A5-B2B32B229FF8}"/>
    <cellStyle name="Total 2 2 3 4 10" xfId="43899" xr:uid="{018F8A6B-5916-4F11-9BCB-B9D45533F4AA}"/>
    <cellStyle name="Total 2 2 3 4 2" xfId="43900" xr:uid="{21C47812-B880-4AB2-8A91-F0125F721D8F}"/>
    <cellStyle name="Total 2 2 3 4 2 2" xfId="43901" xr:uid="{EB056D41-0BCC-4B54-B996-B7928E828552}"/>
    <cellStyle name="Total 2 2 3 4 2 3" xfId="43902" xr:uid="{040CA6C0-D78E-4697-855A-5844F0F68096}"/>
    <cellStyle name="Total 2 2 3 4 2 4" xfId="43903" xr:uid="{4948845A-1B29-4B6D-9A19-ADE6AE66194F}"/>
    <cellStyle name="Total 2 2 3 4 2 5" xfId="43904" xr:uid="{F85C8C27-AF08-4EB7-80ED-939B9D636464}"/>
    <cellStyle name="Total 2 2 3 4 3" xfId="43905" xr:uid="{E302486C-82B5-457A-B877-86901E458F8C}"/>
    <cellStyle name="Total 2 2 3 4 3 2" xfId="43906" xr:uid="{A5A62DD9-CDE8-4208-B9E9-5ADBE98CCCE6}"/>
    <cellStyle name="Total 2 2 3 4 3 3" xfId="43907" xr:uid="{FBF1AAE3-C2E3-4084-87A2-C767E456670C}"/>
    <cellStyle name="Total 2 2 3 4 3 4" xfId="43908" xr:uid="{73ED28DB-CC0D-4FFF-8FAA-F7293C829717}"/>
    <cellStyle name="Total 2 2 3 4 3 5" xfId="43909" xr:uid="{66195660-3C47-41BA-BE31-AE003E13FB94}"/>
    <cellStyle name="Total 2 2 3 4 4" xfId="43910" xr:uid="{85D12ED1-0D30-4E9F-8E61-A68B8D6BBA2A}"/>
    <cellStyle name="Total 2 2 3 4 4 2" xfId="43911" xr:uid="{B2EE18EF-513A-49BE-99E0-0B47BFEF54A4}"/>
    <cellStyle name="Total 2 2 3 4 4 3" xfId="43912" xr:uid="{1D2392DB-9104-4AAD-87DB-B510F9679A93}"/>
    <cellStyle name="Total 2 2 3 4 4 4" xfId="43913" xr:uid="{B768F2EF-DD03-43F1-B6BF-91962CEBA07E}"/>
    <cellStyle name="Total 2 2 3 4 5" xfId="43914" xr:uid="{D1E18C81-0B15-4001-B4F7-DA45CE20A629}"/>
    <cellStyle name="Total 2 2 3 4 5 2" xfId="43915" xr:uid="{86108B09-6832-4BCC-B317-9A36EFBAB8C5}"/>
    <cellStyle name="Total 2 2 3 4 5 3" xfId="43916" xr:uid="{C29B489B-D3AE-4F51-9A8F-9DE7889E090F}"/>
    <cellStyle name="Total 2 2 3 4 5 4" xfId="43917" xr:uid="{DABF9D08-D4B1-4E8D-BCAF-DB5CA224E4A3}"/>
    <cellStyle name="Total 2 2 3 4 6" xfId="43918" xr:uid="{5B51834B-819C-48A8-9DA1-2D25CAC27E95}"/>
    <cellStyle name="Total 2 2 3 4 6 2" xfId="43919" xr:uid="{2A0F971C-400F-4C72-BD98-6DAE9B86D952}"/>
    <cellStyle name="Total 2 2 3 4 6 3" xfId="43920" xr:uid="{82EBEC65-4260-4397-B7E6-FC339E695C11}"/>
    <cellStyle name="Total 2 2 3 4 6 4" xfId="43921" xr:uid="{CFC2FCA4-E496-4228-878D-B989914F2A4D}"/>
    <cellStyle name="Total 2 2 3 4 7" xfId="43922" xr:uid="{3D3552ED-08A0-4984-8484-769FF5E11E58}"/>
    <cellStyle name="Total 2 2 3 4 8" xfId="43923" xr:uid="{B47FF083-A934-4466-8BD2-D89D49F0FD28}"/>
    <cellStyle name="Total 2 2 3 4 9" xfId="43924" xr:uid="{335D7B02-8A9E-4109-B42A-610662D9A828}"/>
    <cellStyle name="Total 2 2 3 5" xfId="43925" xr:uid="{C01D9C7A-7590-4685-AEB7-9C0D51A63C87}"/>
    <cellStyle name="Total 2 2 3 5 10" xfId="43926" xr:uid="{72880FCA-FC1B-4D74-88FE-D2DD854A3A3A}"/>
    <cellStyle name="Total 2 2 3 5 2" xfId="43927" xr:uid="{2E52899E-F830-47D6-ADF7-0E8B71310B73}"/>
    <cellStyle name="Total 2 2 3 5 2 2" xfId="43928" xr:uid="{E1DE2AA3-B13C-4CCD-A96B-2C66D699FEB2}"/>
    <cellStyle name="Total 2 2 3 5 2 3" xfId="43929" xr:uid="{16E38C0D-9CEE-4C9F-8F44-6592621C40D8}"/>
    <cellStyle name="Total 2 2 3 5 2 4" xfId="43930" xr:uid="{CD63578C-2C36-4A73-BD7C-EE85D37A9A75}"/>
    <cellStyle name="Total 2 2 3 5 2 5" xfId="43931" xr:uid="{75D740A5-F745-4E57-BB76-A93172D8B030}"/>
    <cellStyle name="Total 2 2 3 5 3" xfId="43932" xr:uid="{4CB03856-1144-40CD-887D-5F7C14347D76}"/>
    <cellStyle name="Total 2 2 3 5 3 2" xfId="43933" xr:uid="{D9ADF6EB-7E35-40E9-9B80-3791414955B3}"/>
    <cellStyle name="Total 2 2 3 5 3 3" xfId="43934" xr:uid="{5F790197-C23A-4E62-BAFE-B079BA03057C}"/>
    <cellStyle name="Total 2 2 3 5 3 4" xfId="43935" xr:uid="{D88735F9-2183-495F-8EE8-6F1BB895B1A9}"/>
    <cellStyle name="Total 2 2 3 5 3 5" xfId="43936" xr:uid="{7ABF80EA-6276-4326-946E-4B6014CBB4B9}"/>
    <cellStyle name="Total 2 2 3 5 4" xfId="43937" xr:uid="{FE7731CA-5C6D-4C79-AB3F-AE87BF219B19}"/>
    <cellStyle name="Total 2 2 3 5 4 2" xfId="43938" xr:uid="{F19769AA-01E8-473D-AE61-4F7DFA4347C5}"/>
    <cellStyle name="Total 2 2 3 5 4 3" xfId="43939" xr:uid="{C481268C-DAEE-411E-A37E-E593F139F6F3}"/>
    <cellStyle name="Total 2 2 3 5 4 4" xfId="43940" xr:uid="{828630F2-5A01-4C93-ABD3-C69C2A9EA385}"/>
    <cellStyle name="Total 2 2 3 5 5" xfId="43941" xr:uid="{B427A883-FDCC-4737-AD9A-6D0E9FA5CA7B}"/>
    <cellStyle name="Total 2 2 3 5 5 2" xfId="43942" xr:uid="{CB4993AB-C5FE-4FA8-9015-8EBEA9E396B1}"/>
    <cellStyle name="Total 2 2 3 5 5 3" xfId="43943" xr:uid="{7FF942EF-F254-4A95-BB61-D369B5CE4883}"/>
    <cellStyle name="Total 2 2 3 5 5 4" xfId="43944" xr:uid="{DE2C272A-554A-4651-9025-433D8D5C17CA}"/>
    <cellStyle name="Total 2 2 3 5 6" xfId="43945" xr:uid="{FB8A29DF-F1E9-435E-8FD3-5765166F8F4E}"/>
    <cellStyle name="Total 2 2 3 5 6 2" xfId="43946" xr:uid="{B78A0CDE-4511-454E-894C-747B21BEBD7A}"/>
    <cellStyle name="Total 2 2 3 5 6 3" xfId="43947" xr:uid="{515500B9-6A12-4671-AED2-9CBDA39512D9}"/>
    <cellStyle name="Total 2 2 3 5 6 4" xfId="43948" xr:uid="{A907A29E-4409-447A-94A9-D2C261E96542}"/>
    <cellStyle name="Total 2 2 3 5 7" xfId="43949" xr:uid="{75FF3F82-1940-4DDC-A003-F2A836CE4D92}"/>
    <cellStyle name="Total 2 2 3 5 8" xfId="43950" xr:uid="{4E844049-AD7D-4F33-9BD0-A2D9A6AFD6E1}"/>
    <cellStyle name="Total 2 2 3 5 9" xfId="43951" xr:uid="{E0F6E3A3-29E4-436C-BB1F-B8F0F0243202}"/>
    <cellStyle name="Total 2 2 3 6" xfId="43952" xr:uid="{B9CABEC2-EF0C-4D53-BE9E-48413367D475}"/>
    <cellStyle name="Total 2 2 3 6 10" xfId="43953" xr:uid="{4690E95B-FA40-49BC-847B-F42B89EAFCBA}"/>
    <cellStyle name="Total 2 2 3 6 2" xfId="43954" xr:uid="{A5C67A25-4F7F-499E-B1B6-021D67BBA36B}"/>
    <cellStyle name="Total 2 2 3 6 2 2" xfId="43955" xr:uid="{5041B96A-D892-4C8F-97DC-9D6265F32BFD}"/>
    <cellStyle name="Total 2 2 3 6 2 3" xfId="43956" xr:uid="{354C53F7-CFAB-4DF0-B27A-F641F60FFCEC}"/>
    <cellStyle name="Total 2 2 3 6 2 4" xfId="43957" xr:uid="{C9536C6C-9E0A-4B6F-9322-6C7B7B666F34}"/>
    <cellStyle name="Total 2 2 3 6 2 5" xfId="43958" xr:uid="{D2E16036-2F08-46F6-B188-59F77180D466}"/>
    <cellStyle name="Total 2 2 3 6 3" xfId="43959" xr:uid="{D9289B80-FC04-4960-ADAF-6D69C8835B48}"/>
    <cellStyle name="Total 2 2 3 6 3 2" xfId="43960" xr:uid="{FE89F10A-D28B-4517-979C-3EAFF43E6FE7}"/>
    <cellStyle name="Total 2 2 3 6 3 3" xfId="43961" xr:uid="{14CCB927-9BEB-4A91-A8C1-8F935253FBD2}"/>
    <cellStyle name="Total 2 2 3 6 3 4" xfId="43962" xr:uid="{06701CCE-703D-49A0-A185-FD7B50D33E46}"/>
    <cellStyle name="Total 2 2 3 6 3 5" xfId="43963" xr:uid="{940C76A1-7B6A-4894-8D6D-944D6BA2C4E0}"/>
    <cellStyle name="Total 2 2 3 6 4" xfId="43964" xr:uid="{8BD907A8-BB2E-495C-80EC-204E6E40FC36}"/>
    <cellStyle name="Total 2 2 3 6 4 2" xfId="43965" xr:uid="{34F67CB8-D6AA-41D0-8DEA-DDCD23525329}"/>
    <cellStyle name="Total 2 2 3 6 4 3" xfId="43966" xr:uid="{0701AC91-22B1-438E-84F2-BFEE20625176}"/>
    <cellStyle name="Total 2 2 3 6 4 4" xfId="43967" xr:uid="{EA9FB066-7B5B-4F4A-988A-113F0A3A005D}"/>
    <cellStyle name="Total 2 2 3 6 5" xfId="43968" xr:uid="{CD05D8C0-7542-4733-81A4-3E41BF2B97E1}"/>
    <cellStyle name="Total 2 2 3 6 5 2" xfId="43969" xr:uid="{EFAB3784-05A4-442E-9148-2319A0412506}"/>
    <cellStyle name="Total 2 2 3 6 5 3" xfId="43970" xr:uid="{806850A8-D383-45A2-B6F2-575992AF9FA6}"/>
    <cellStyle name="Total 2 2 3 6 5 4" xfId="43971" xr:uid="{A1B1D8B0-7CF9-46C2-AAA9-6E49EC4F6C5A}"/>
    <cellStyle name="Total 2 2 3 6 6" xfId="43972" xr:uid="{11695EF3-DAFF-4DEB-8C29-5E116322C64E}"/>
    <cellStyle name="Total 2 2 3 6 6 2" xfId="43973" xr:uid="{52EFE519-B0B0-4F28-9E84-F1F500613CCF}"/>
    <cellStyle name="Total 2 2 3 6 6 3" xfId="43974" xr:uid="{8A37F14E-E36B-40F8-A9BF-B933EFAB0CAF}"/>
    <cellStyle name="Total 2 2 3 6 6 4" xfId="43975" xr:uid="{85FA2CCA-6233-4EA3-8109-8BCE47C92B74}"/>
    <cellStyle name="Total 2 2 3 6 7" xfId="43976" xr:uid="{F7EEF21F-21E8-4279-A17C-FC6AAF11D4B8}"/>
    <cellStyle name="Total 2 2 3 6 8" xfId="43977" xr:uid="{E6FE7BC2-B66D-48A9-AD4A-C1CB7CD08D23}"/>
    <cellStyle name="Total 2 2 3 6 9" xfId="43978" xr:uid="{8AF323A6-8133-45ED-8FFD-AC3288ECD31A}"/>
    <cellStyle name="Total 2 2 3 7" xfId="43979" xr:uid="{633D3319-3573-45EC-95D1-72303168D14D}"/>
    <cellStyle name="Total 2 2 3 7 2" xfId="43980" xr:uid="{CFC7BE3E-3009-4E35-AC7C-1238757251AE}"/>
    <cellStyle name="Total 2 2 3 7 3" xfId="43981" xr:uid="{0C4AB139-6565-43A2-9F0D-3416D07EFBE0}"/>
    <cellStyle name="Total 2 2 3 7 4" xfId="43982" xr:uid="{D4150E79-F0AC-4CB4-8CB8-AD0ABE68AE3E}"/>
    <cellStyle name="Total 2 2 3 7 5" xfId="43983" xr:uid="{C31A97BD-7F88-40FE-AAEA-097AF382DCDA}"/>
    <cellStyle name="Total 2 2 3 8" xfId="43984" xr:uid="{36603CC3-C01F-49E7-AE5E-A5A7926E693E}"/>
    <cellStyle name="Total 2 2 3 8 2" xfId="43985" xr:uid="{4B7C0A63-8FE2-4C8D-8BBA-87BE7C30F007}"/>
    <cellStyle name="Total 2 2 3 8 3" xfId="43986" xr:uid="{221F0B7B-C1AC-4198-A23F-6377F4F6C5CC}"/>
    <cellStyle name="Total 2 2 3 8 4" xfId="43987" xr:uid="{5FB840AA-1C2C-4511-A701-FE3578766531}"/>
    <cellStyle name="Total 2 2 3 9" xfId="43988" xr:uid="{A9EB9981-404B-47FC-B470-28869CE369D2}"/>
    <cellStyle name="Total 2 2 3 9 2" xfId="43989" xr:uid="{EE7DEE07-2661-42BC-8331-834FB8562D94}"/>
    <cellStyle name="Total 2 2 3 9 3" xfId="43990" xr:uid="{F2BCEB62-EE79-447A-8325-26ABA2F3CDE3}"/>
    <cellStyle name="Total 2 2 3 9 4" xfId="43991" xr:uid="{87920095-11F5-4BB6-8F50-763E1A932CC1}"/>
    <cellStyle name="Total 2 2 4" xfId="43992" xr:uid="{E377D967-0087-44CB-A71B-9C2142459B3F}"/>
    <cellStyle name="Total 2 2 4 10" xfId="43993" xr:uid="{866B9317-EF64-4CF0-8EA8-3B229EC37245}"/>
    <cellStyle name="Total 2 2 4 2" xfId="43994" xr:uid="{BE1C8520-BED9-434D-9196-7094197E0685}"/>
    <cellStyle name="Total 2 2 4 2 2" xfId="43995" xr:uid="{FE8C5735-2213-486E-8853-30E46AEE1F64}"/>
    <cellStyle name="Total 2 2 4 2 3" xfId="43996" xr:uid="{9AA88E87-40CC-4AEB-A126-EBE75EC1B076}"/>
    <cellStyle name="Total 2 2 4 2 4" xfId="43997" xr:uid="{AC1A4C35-95EA-478C-A9C3-DB8AF010533C}"/>
    <cellStyle name="Total 2 2 4 2 5" xfId="43998" xr:uid="{35ADE434-8E93-45F9-A575-A9B1531F6236}"/>
    <cellStyle name="Total 2 2 4 3" xfId="43999" xr:uid="{CDBAB47F-3E78-4BFD-B520-83BBA43C28D1}"/>
    <cellStyle name="Total 2 2 4 3 2" xfId="44000" xr:uid="{780959E3-BDB6-4697-9409-B2FF634016F9}"/>
    <cellStyle name="Total 2 2 4 3 3" xfId="44001" xr:uid="{FEA94D2E-95DC-4ACE-A958-4AD5D961A9FF}"/>
    <cellStyle name="Total 2 2 4 3 4" xfId="44002" xr:uid="{ECDE11F7-A6DB-4369-8C7E-BC4D7DCA66EB}"/>
    <cellStyle name="Total 2 2 4 3 5" xfId="44003" xr:uid="{666B7002-675F-4ACB-AE51-9ABAAD7909E5}"/>
    <cellStyle name="Total 2 2 4 4" xfId="44004" xr:uid="{93EA7DC8-67B2-4A29-AA66-4713983FCF5E}"/>
    <cellStyle name="Total 2 2 4 4 2" xfId="44005" xr:uid="{350FF505-21EE-45AF-A173-D0D42491A069}"/>
    <cellStyle name="Total 2 2 4 4 3" xfId="44006" xr:uid="{D144496A-194D-4309-9754-8829C28A8DE0}"/>
    <cellStyle name="Total 2 2 4 4 4" xfId="44007" xr:uid="{1E1D08A1-82DD-4257-A18C-8B363C3163A1}"/>
    <cellStyle name="Total 2 2 4 5" xfId="44008" xr:uid="{71CFF2EE-6C78-4E2F-9549-2E6E5CE35E71}"/>
    <cellStyle name="Total 2 2 4 5 2" xfId="44009" xr:uid="{7AFB2D11-6A1F-4B2E-A3A2-D6D7C664DD24}"/>
    <cellStyle name="Total 2 2 4 5 3" xfId="44010" xr:uid="{CCF1A9BD-342E-4D8B-AE17-70FA4AFF4BA8}"/>
    <cellStyle name="Total 2 2 4 5 4" xfId="44011" xr:uid="{87022786-D26B-49FF-9109-731AD954BD24}"/>
    <cellStyle name="Total 2 2 4 6" xfId="44012" xr:uid="{C84D34AE-4C6B-40DB-A920-A628531356D2}"/>
    <cellStyle name="Total 2 2 4 6 2" xfId="44013" xr:uid="{D0C39C52-9A81-4CED-9E13-47D74A161391}"/>
    <cellStyle name="Total 2 2 4 6 3" xfId="44014" xr:uid="{0C003AA2-A4D6-4D48-AC50-F9F2ABCA08F8}"/>
    <cellStyle name="Total 2 2 4 6 4" xfId="44015" xr:uid="{11FFD2E3-E485-4753-8935-3BAB2B672A6D}"/>
    <cellStyle name="Total 2 2 4 7" xfId="44016" xr:uid="{85D01817-7CA6-4E39-A645-2E5CFACA6BAE}"/>
    <cellStyle name="Total 2 2 4 8" xfId="44017" xr:uid="{528216D1-ADA2-4FA4-A768-909DE624D21D}"/>
    <cellStyle name="Total 2 2 4 9" xfId="44018" xr:uid="{82F71C9F-01A0-4B88-9DFD-0066994CDF41}"/>
    <cellStyle name="Total 2 2 5" xfId="44019" xr:uid="{8646A36B-BEEF-41C1-9088-3AD9BE26FF6E}"/>
    <cellStyle name="Total 2 2 5 10" xfId="44020" xr:uid="{AA93547D-E936-4268-952C-99B301CE9495}"/>
    <cellStyle name="Total 2 2 5 2" xfId="44021" xr:uid="{F7F5C679-B915-496D-80B9-4C0252BB76CC}"/>
    <cellStyle name="Total 2 2 5 2 2" xfId="44022" xr:uid="{AA33A4AF-683C-4066-ADC7-95DB247B6E21}"/>
    <cellStyle name="Total 2 2 5 2 3" xfId="44023" xr:uid="{5BA349ED-2585-4B0C-88B1-06B24CCF0FD4}"/>
    <cellStyle name="Total 2 2 5 2 4" xfId="44024" xr:uid="{EBC3AA3F-D14C-4324-9B86-C504DC077434}"/>
    <cellStyle name="Total 2 2 5 2 5" xfId="44025" xr:uid="{4AC60EC5-C870-4026-92FA-4C4381AE72C7}"/>
    <cellStyle name="Total 2 2 5 3" xfId="44026" xr:uid="{8884EBDE-D60A-42C3-9D03-33E59CFAEF19}"/>
    <cellStyle name="Total 2 2 5 3 2" xfId="44027" xr:uid="{599BF16F-D647-410C-A84C-33F3A065B726}"/>
    <cellStyle name="Total 2 2 5 3 3" xfId="44028" xr:uid="{0F1D89ED-EBE3-4124-BD7E-E4E2FBC1CB99}"/>
    <cellStyle name="Total 2 2 5 3 4" xfId="44029" xr:uid="{E2B2C955-20EB-41C4-A596-059716E1F236}"/>
    <cellStyle name="Total 2 2 5 3 5" xfId="44030" xr:uid="{2511B975-494D-4A4F-BA66-3E5A03FF99BD}"/>
    <cellStyle name="Total 2 2 5 4" xfId="44031" xr:uid="{67750E7C-5F4D-4983-BA09-58E9C7D7FFB2}"/>
    <cellStyle name="Total 2 2 5 4 2" xfId="44032" xr:uid="{798F638C-FB44-46EA-94E6-34F077F63EF4}"/>
    <cellStyle name="Total 2 2 5 4 3" xfId="44033" xr:uid="{BA5CC6CF-C68C-4DF1-B7B0-E3EA4579A225}"/>
    <cellStyle name="Total 2 2 5 4 4" xfId="44034" xr:uid="{E3BCDBFA-6FCF-467D-81E5-AD45C3244496}"/>
    <cellStyle name="Total 2 2 5 5" xfId="44035" xr:uid="{A5EEA6A4-B2A3-4D5F-95C7-6C26C6BB99B9}"/>
    <cellStyle name="Total 2 2 5 5 2" xfId="44036" xr:uid="{41C7D8B8-0AD6-440D-8434-AF681CDF3DE5}"/>
    <cellStyle name="Total 2 2 5 5 3" xfId="44037" xr:uid="{F6E1AE7A-565C-4AB5-8440-6617A2FBE67F}"/>
    <cellStyle name="Total 2 2 5 5 4" xfId="44038" xr:uid="{28A460AD-9AE1-45F9-9AE7-88C58A4362EB}"/>
    <cellStyle name="Total 2 2 5 6" xfId="44039" xr:uid="{031C8B3F-9C89-4420-A77B-07B3D1D7046A}"/>
    <cellStyle name="Total 2 2 5 6 2" xfId="44040" xr:uid="{F3F606D1-43E7-4742-B88B-FE917709910C}"/>
    <cellStyle name="Total 2 2 5 6 3" xfId="44041" xr:uid="{D23E6F8A-2A68-46F7-9281-D3791538A0EB}"/>
    <cellStyle name="Total 2 2 5 6 4" xfId="44042" xr:uid="{906D754A-4E09-4A07-860D-F173042F2B11}"/>
    <cellStyle name="Total 2 2 5 7" xfId="44043" xr:uid="{4DC85A64-3517-4823-B735-BCFB3E71B008}"/>
    <cellStyle name="Total 2 2 5 8" xfId="44044" xr:uid="{9247F3B2-A22F-4899-9D68-CCFA5944CE13}"/>
    <cellStyle name="Total 2 2 5 9" xfId="44045" xr:uid="{51BA3C7F-F452-4F6B-A252-7F8BAE16D974}"/>
    <cellStyle name="Total 2 2 6" xfId="44046" xr:uid="{74C19282-B886-44F6-8C8D-6033638DCFEA}"/>
    <cellStyle name="Total 2 2 6 10" xfId="44047" xr:uid="{774EBFE1-E094-45C2-9AC0-4CE1FB399DDF}"/>
    <cellStyle name="Total 2 2 6 2" xfId="44048" xr:uid="{DA0C44BC-A8C1-4DEF-BE9C-801BEE940089}"/>
    <cellStyle name="Total 2 2 6 2 2" xfId="44049" xr:uid="{93C04DD2-6119-40BD-BD34-9E5AA620BA80}"/>
    <cellStyle name="Total 2 2 6 2 3" xfId="44050" xr:uid="{2D069875-D3FE-4DB5-AD95-753238648D6F}"/>
    <cellStyle name="Total 2 2 6 2 4" xfId="44051" xr:uid="{3F4ECFE3-22AB-42B9-8824-8D081965E215}"/>
    <cellStyle name="Total 2 2 6 2 5" xfId="44052" xr:uid="{98267333-9D36-4794-895A-0C4AFAA16B55}"/>
    <cellStyle name="Total 2 2 6 3" xfId="44053" xr:uid="{8A45B72A-9620-4F53-8856-620D47F83A6A}"/>
    <cellStyle name="Total 2 2 6 3 2" xfId="44054" xr:uid="{68610571-0DBE-428A-BBA6-7B10F42638F4}"/>
    <cellStyle name="Total 2 2 6 3 3" xfId="44055" xr:uid="{F0738ADD-2DA0-411C-BC78-78193FC74F3D}"/>
    <cellStyle name="Total 2 2 6 3 4" xfId="44056" xr:uid="{C05D00C4-C642-409C-B872-94DB8E19426F}"/>
    <cellStyle name="Total 2 2 6 3 5" xfId="44057" xr:uid="{7BEF2897-46EA-43BE-B6D0-BB68C5B5852C}"/>
    <cellStyle name="Total 2 2 6 4" xfId="44058" xr:uid="{E0DD606F-DBB5-49BE-B91B-7DB379C17A3C}"/>
    <cellStyle name="Total 2 2 6 4 2" xfId="44059" xr:uid="{EBDE4787-26B3-45EB-BE0F-A06949BBEDDC}"/>
    <cellStyle name="Total 2 2 6 4 3" xfId="44060" xr:uid="{11569050-579F-4301-B2D7-0B9647841C54}"/>
    <cellStyle name="Total 2 2 6 4 4" xfId="44061" xr:uid="{54906295-CFD2-46AF-A4F5-83BFCC69A0C2}"/>
    <cellStyle name="Total 2 2 6 5" xfId="44062" xr:uid="{9585D9C1-2248-40FD-AAE6-D8E3658D5624}"/>
    <cellStyle name="Total 2 2 6 5 2" xfId="44063" xr:uid="{EED0393C-C7B7-4C72-B678-B6CBA217CB0A}"/>
    <cellStyle name="Total 2 2 6 5 3" xfId="44064" xr:uid="{1472AAEF-FAD6-4CD6-A7BA-DB2A5CE216A9}"/>
    <cellStyle name="Total 2 2 6 5 4" xfId="44065" xr:uid="{3882668E-4835-49F0-AA7F-AC8714940073}"/>
    <cellStyle name="Total 2 2 6 6" xfId="44066" xr:uid="{E6CC66EF-E5D1-48CA-B591-79D09F614A9F}"/>
    <cellStyle name="Total 2 2 6 6 2" xfId="44067" xr:uid="{0246EE89-FE79-4B83-8133-529711C92248}"/>
    <cellStyle name="Total 2 2 6 6 3" xfId="44068" xr:uid="{1BCCB497-0AC0-4603-9B21-A26AB9AF83F6}"/>
    <cellStyle name="Total 2 2 6 6 4" xfId="44069" xr:uid="{0BEAD078-7D9C-4FFA-94C4-9731B49E1931}"/>
    <cellStyle name="Total 2 2 6 7" xfId="44070" xr:uid="{568C450B-DCB3-48EE-BD43-821CA447D18E}"/>
    <cellStyle name="Total 2 2 6 8" xfId="44071" xr:uid="{9A8BFCAE-FB9C-470A-AFDC-1BB65371057D}"/>
    <cellStyle name="Total 2 2 6 9" xfId="44072" xr:uid="{B4BB557B-7C6F-4707-B390-8C08BE6256B8}"/>
    <cellStyle name="Total 2 2 7" xfId="44073" xr:uid="{C7FA4395-AEF9-4C94-B068-DB8D93FB973C}"/>
    <cellStyle name="Total 2 2 7 2" xfId="44074" xr:uid="{C9B2D9FC-C834-4593-9921-2D562DB8BFC4}"/>
    <cellStyle name="Total 2 2 7 3" xfId="44075" xr:uid="{D8791310-3420-4A18-98E0-9E47BE59975E}"/>
    <cellStyle name="Total 2 2 7 4" xfId="44076" xr:uid="{2A8145EE-1C9F-4BAD-BC56-95AEE4594077}"/>
    <cellStyle name="Total 2 2 7 5" xfId="44077" xr:uid="{94DCA632-F391-49EA-8F4D-2AC5827E4D9B}"/>
    <cellStyle name="Total 2 2 8" xfId="44078" xr:uid="{D38ADDD8-C8F9-4854-9FDB-9B5D7DB69A0D}"/>
    <cellStyle name="Total 2 2 8 2" xfId="44079" xr:uid="{FDDA3822-E70F-404C-BEE1-BE7211084940}"/>
    <cellStyle name="Total 2 2 8 3" xfId="44080" xr:uid="{7577091C-C824-4ED5-839C-E106E2E744C2}"/>
    <cellStyle name="Total 2 2 8 4" xfId="44081" xr:uid="{381C42BD-43EF-47A1-8579-E2CDFF889F0F}"/>
    <cellStyle name="Total 2 2 9" xfId="44082" xr:uid="{B4805289-84E4-4F40-8A94-94EEDBD0A11D}"/>
    <cellStyle name="Total 2 2 9 2" xfId="44083" xr:uid="{C6F2A341-68B8-4F23-A6C2-18059F6925D9}"/>
    <cellStyle name="Total 2 2 9 3" xfId="44084" xr:uid="{657B86C2-58D6-4675-AF50-3094D7CE1B1C}"/>
    <cellStyle name="Total 2 2 9 4" xfId="44085" xr:uid="{E380385F-1726-4069-8683-020E14874BF9}"/>
    <cellStyle name="Total 2 20" xfId="44086" xr:uid="{67793466-FE26-4CC8-9578-58ABC0961F05}"/>
    <cellStyle name="Total 2 21" xfId="44087" xr:uid="{5BD47E18-2E25-475F-A931-C70FBEE8B44F}"/>
    <cellStyle name="Total 2 22" xfId="330" xr:uid="{A5B95F06-D5A7-42D6-A849-53F6E62316FC}"/>
    <cellStyle name="Total 2 3" xfId="627" xr:uid="{55B5D601-1F07-48C8-BFE2-7EED7B0A4C2C}"/>
    <cellStyle name="Total 2 3 10" xfId="44088" xr:uid="{029632A1-6097-4080-9417-B11CD51BDD2A}"/>
    <cellStyle name="Total 2 3 10 2" xfId="44089" xr:uid="{99C82BBA-BFB3-46D0-9D19-903829D5DFF1}"/>
    <cellStyle name="Total 2 3 10 3" xfId="44090" xr:uid="{848D6DD3-850A-4685-9B09-190F58D6EAAF}"/>
    <cellStyle name="Total 2 3 10 4" xfId="44091" xr:uid="{B4F9AD55-4429-48FE-93C0-FF93BBDDF98F}"/>
    <cellStyle name="Total 2 3 11" xfId="44092" xr:uid="{67D9F58F-542C-411D-9227-25C2FBA03135}"/>
    <cellStyle name="Total 2 3 12" xfId="44093" xr:uid="{FBA704D1-3E40-4F44-94B2-3C6B5D8EF1F3}"/>
    <cellStyle name="Total 2 3 13" xfId="44094" xr:uid="{D72B6D66-0F4A-4224-89B5-16C3B5379C87}"/>
    <cellStyle name="Total 2 3 14" xfId="44095" xr:uid="{5930EF67-09BA-480F-9C9B-0A69FC221E4E}"/>
    <cellStyle name="Total 2 3 15" xfId="44096" xr:uid="{D5268564-2CE8-437F-9C61-FE610527AFDE}"/>
    <cellStyle name="Total 2 3 16" xfId="44097" xr:uid="{4E8D64D7-3490-487F-83FA-762D79DF98F8}"/>
    <cellStyle name="Total 2 3 17" xfId="44098" xr:uid="{076F623E-656B-4B90-AE4A-88C45967E8A9}"/>
    <cellStyle name="Total 2 3 2" xfId="771" xr:uid="{F3532F89-14E6-4C78-8311-8162C434A29B}"/>
    <cellStyle name="Total 2 3 2 10" xfId="44099" xr:uid="{D9AC127A-41BD-4A68-8546-B4F2FB9D53B4}"/>
    <cellStyle name="Total 2 3 2 10 2" xfId="44100" xr:uid="{2EE7F86E-AB7A-420E-AD7A-0883116F18C9}"/>
    <cellStyle name="Total 2 3 2 10 3" xfId="44101" xr:uid="{95ABB8F6-2898-414D-B30B-5AA781081D59}"/>
    <cellStyle name="Total 2 3 2 10 4" xfId="44102" xr:uid="{1A4EA657-C8DA-420F-B461-01A7EE8CFFB0}"/>
    <cellStyle name="Total 2 3 2 11" xfId="44103" xr:uid="{9585A715-4C37-4322-98EB-4CBC3C484257}"/>
    <cellStyle name="Total 2 3 2 12" xfId="44104" xr:uid="{3474BD11-68D7-42A3-BCDD-C0D9B5147FDA}"/>
    <cellStyle name="Total 2 3 2 13" xfId="44105" xr:uid="{C867AB63-1700-4B30-BAFA-B41F69D32B45}"/>
    <cellStyle name="Total 2 3 2 14" xfId="44106" xr:uid="{552A59B1-883F-433A-8634-1B3B8DD1301D}"/>
    <cellStyle name="Total 2 3 2 15" xfId="44107" xr:uid="{E916CCD5-9282-441E-8BAA-03A761893517}"/>
    <cellStyle name="Total 2 3 2 2" xfId="874" xr:uid="{6A88A4E9-1DC1-4C86-90C1-243626996194}"/>
    <cellStyle name="Total 2 3 2 2 10" xfId="44108" xr:uid="{46DC91C2-91E5-4684-BD14-354ED048E812}"/>
    <cellStyle name="Total 2 3 2 2 11" xfId="44109" xr:uid="{53EDC7AF-BBD7-4D3E-AFFA-7ACF6BA8A369}"/>
    <cellStyle name="Total 2 3 2 2 12" xfId="44110" xr:uid="{7E87B98A-3303-4451-B838-1159A30B65DE}"/>
    <cellStyle name="Total 2 3 2 2 13" xfId="44111" xr:uid="{C6DF6A85-275A-453D-955E-C7FC3CA28EA6}"/>
    <cellStyle name="Total 2 3 2 2 14" xfId="44112" xr:uid="{3D7FA199-786D-4061-AF67-69007AD8E0EC}"/>
    <cellStyle name="Total 2 3 2 2 2" xfId="1125" xr:uid="{26F411B6-E83A-4AC5-AAA8-CDA521B74B56}"/>
    <cellStyle name="Total 2 3 2 2 2 10" xfId="44113" xr:uid="{87CB5568-5DCC-411E-934A-D51A5BB095E8}"/>
    <cellStyle name="Total 2 3 2 2 2 11" xfId="44114" xr:uid="{89FA1957-2935-4B83-9B8B-E214F09590A2}"/>
    <cellStyle name="Total 2 3 2 2 2 12" xfId="44115" xr:uid="{283F2DA2-583E-4297-ADA0-C6CA95242FA1}"/>
    <cellStyle name="Total 2 3 2 2 2 13" xfId="44116" xr:uid="{A46E7213-C80A-4B24-A478-EDAC70BECF80}"/>
    <cellStyle name="Total 2 3 2 2 2 14" xfId="44117" xr:uid="{628472CF-CE69-4587-BB43-A7047D4654C3}"/>
    <cellStyle name="Total 2 3 2 2 2 2" xfId="44118" xr:uid="{BC825C76-63F9-4F73-8F2E-1897868C979E}"/>
    <cellStyle name="Total 2 3 2 2 2 2 10" xfId="44119" xr:uid="{026CDC4E-FBDC-40F0-89C9-8D54CA85C6C1}"/>
    <cellStyle name="Total 2 3 2 2 2 2 2" xfId="44120" xr:uid="{BD5951DD-BD9B-4881-98D1-BB301ADAB11B}"/>
    <cellStyle name="Total 2 3 2 2 2 2 2 2" xfId="44121" xr:uid="{B3E4C600-0593-46F3-B719-20FF61EBB12E}"/>
    <cellStyle name="Total 2 3 2 2 2 2 2 3" xfId="44122" xr:uid="{83BD3CAB-19AF-48E5-A896-BDE06E352E47}"/>
    <cellStyle name="Total 2 3 2 2 2 2 2 4" xfId="44123" xr:uid="{9AC6444D-D2D7-489E-B3E7-BC482CB0BFD8}"/>
    <cellStyle name="Total 2 3 2 2 2 2 2 5" xfId="44124" xr:uid="{30982663-FF55-4E90-921F-E0F663CF0A50}"/>
    <cellStyle name="Total 2 3 2 2 2 2 3" xfId="44125" xr:uid="{8220EDD3-BE6E-49D2-BE0D-34158FC1684A}"/>
    <cellStyle name="Total 2 3 2 2 2 2 3 2" xfId="44126" xr:uid="{AED6F6BF-B7E6-45DD-9D3A-01D5BC150C2C}"/>
    <cellStyle name="Total 2 3 2 2 2 2 3 3" xfId="44127" xr:uid="{7E078425-EFA3-45E1-994B-3AA7539FC6B5}"/>
    <cellStyle name="Total 2 3 2 2 2 2 3 4" xfId="44128" xr:uid="{FA2F07AB-5E25-4E67-B164-4989358C94CA}"/>
    <cellStyle name="Total 2 3 2 2 2 2 3 5" xfId="44129" xr:uid="{C77FB6C9-FF72-4E83-9355-F4D186D915C3}"/>
    <cellStyle name="Total 2 3 2 2 2 2 4" xfId="44130" xr:uid="{3AAEAB3A-8B2F-4F11-AE70-9A12CCDBDBB6}"/>
    <cellStyle name="Total 2 3 2 2 2 2 4 2" xfId="44131" xr:uid="{AC2E9134-32C8-428C-8147-BBE953BE553C}"/>
    <cellStyle name="Total 2 3 2 2 2 2 4 3" xfId="44132" xr:uid="{889E2CB2-7D03-46E3-B984-E431F45D74D8}"/>
    <cellStyle name="Total 2 3 2 2 2 2 4 4" xfId="44133" xr:uid="{2B9E8E5A-20F2-41BF-8257-C97B157F23B9}"/>
    <cellStyle name="Total 2 3 2 2 2 2 5" xfId="44134" xr:uid="{F003A8B3-9A2D-40EF-A5C4-0545D41FAF6B}"/>
    <cellStyle name="Total 2 3 2 2 2 2 5 2" xfId="44135" xr:uid="{6069BAA8-C8AC-48D9-80C9-473D8FBEF555}"/>
    <cellStyle name="Total 2 3 2 2 2 2 5 3" xfId="44136" xr:uid="{334113FE-2E01-4F8E-A683-A2B6CC81F03A}"/>
    <cellStyle name="Total 2 3 2 2 2 2 5 4" xfId="44137" xr:uid="{17FD1C82-38B6-43E0-B170-608A7B86F4CF}"/>
    <cellStyle name="Total 2 3 2 2 2 2 6" xfId="44138" xr:uid="{E58B5B3D-E232-4384-8039-ED3C7C190C6F}"/>
    <cellStyle name="Total 2 3 2 2 2 2 6 2" xfId="44139" xr:uid="{17660404-3508-4187-8FC5-98CB06A5A961}"/>
    <cellStyle name="Total 2 3 2 2 2 2 6 3" xfId="44140" xr:uid="{66AE2D0D-9E48-4CA4-8B7D-60E060CEF874}"/>
    <cellStyle name="Total 2 3 2 2 2 2 6 4" xfId="44141" xr:uid="{C9E5492E-A152-4F93-A97A-C42E179F955F}"/>
    <cellStyle name="Total 2 3 2 2 2 2 7" xfId="44142" xr:uid="{9DAFB224-3529-4637-87B8-19AB863AA279}"/>
    <cellStyle name="Total 2 3 2 2 2 2 8" xfId="44143" xr:uid="{3513101C-C7F2-4143-80A9-D5DEBCEA696F}"/>
    <cellStyle name="Total 2 3 2 2 2 2 9" xfId="44144" xr:uid="{3B5CD1DD-F838-4837-9FFF-4F7FD9887932}"/>
    <cellStyle name="Total 2 3 2 2 2 3" xfId="44145" xr:uid="{6D25A494-AA91-4FB5-A021-054CE9571876}"/>
    <cellStyle name="Total 2 3 2 2 2 3 10" xfId="44146" xr:uid="{2BA2A59E-E8F1-4D03-8EC8-CDBC780D43DE}"/>
    <cellStyle name="Total 2 3 2 2 2 3 2" xfId="44147" xr:uid="{79111EB0-4C4C-4628-8C54-3195DFAA0DA4}"/>
    <cellStyle name="Total 2 3 2 2 2 3 2 2" xfId="44148" xr:uid="{24BD1CA9-4BA4-420D-9E4D-06D70A0003A4}"/>
    <cellStyle name="Total 2 3 2 2 2 3 2 3" xfId="44149" xr:uid="{966719D3-D0DD-4FD0-93D9-24BEEC486926}"/>
    <cellStyle name="Total 2 3 2 2 2 3 2 4" xfId="44150" xr:uid="{7E5DF5D4-29B8-492E-9BAD-DA8289489F89}"/>
    <cellStyle name="Total 2 3 2 2 2 3 2 5" xfId="44151" xr:uid="{207A3D60-56EA-4FA6-B4CA-64C9C0A1B06B}"/>
    <cellStyle name="Total 2 3 2 2 2 3 3" xfId="44152" xr:uid="{2E0050FF-D4C8-4E7F-96C6-D7E21A0D3AA6}"/>
    <cellStyle name="Total 2 3 2 2 2 3 3 2" xfId="44153" xr:uid="{CAE9B159-0F1E-437E-BFDB-CBBA74A938A4}"/>
    <cellStyle name="Total 2 3 2 2 2 3 3 3" xfId="44154" xr:uid="{DDD9827F-B1EA-4924-A7E0-73F181B1EC8D}"/>
    <cellStyle name="Total 2 3 2 2 2 3 3 4" xfId="44155" xr:uid="{BFF2C75B-200F-4FBD-A349-CC60BF4DEEA1}"/>
    <cellStyle name="Total 2 3 2 2 2 3 3 5" xfId="44156" xr:uid="{6150364E-B37B-4A6C-8035-46DE37E260AA}"/>
    <cellStyle name="Total 2 3 2 2 2 3 4" xfId="44157" xr:uid="{8165DBD5-FDE0-4885-8F97-06F666CB093F}"/>
    <cellStyle name="Total 2 3 2 2 2 3 4 2" xfId="44158" xr:uid="{204723FA-61CF-4410-827F-C70B8CE744D1}"/>
    <cellStyle name="Total 2 3 2 2 2 3 4 3" xfId="44159" xr:uid="{335D2FE1-95EA-429D-9D44-200E8D22A740}"/>
    <cellStyle name="Total 2 3 2 2 2 3 4 4" xfId="44160" xr:uid="{8FBF0369-C9AF-4EB0-BC85-FA8A778C85F4}"/>
    <cellStyle name="Total 2 3 2 2 2 3 5" xfId="44161" xr:uid="{1971ED94-933C-47EF-9D50-F9F345294BE0}"/>
    <cellStyle name="Total 2 3 2 2 2 3 5 2" xfId="44162" xr:uid="{AD1438FD-85E5-4A94-B0D5-2F3CFDBDA44F}"/>
    <cellStyle name="Total 2 3 2 2 2 3 5 3" xfId="44163" xr:uid="{FE75FF50-6EC4-4599-AFBC-6AD181A97347}"/>
    <cellStyle name="Total 2 3 2 2 2 3 5 4" xfId="44164" xr:uid="{8C24FC61-C3AA-4070-A9FB-CACF6BDC393E}"/>
    <cellStyle name="Total 2 3 2 2 2 3 6" xfId="44165" xr:uid="{198280BF-0E29-4EB1-BC35-9DDC29042D60}"/>
    <cellStyle name="Total 2 3 2 2 2 3 6 2" xfId="44166" xr:uid="{011036D9-3D04-4887-A609-DE39DF834FDF}"/>
    <cellStyle name="Total 2 3 2 2 2 3 6 3" xfId="44167" xr:uid="{83B7DFB2-6C32-47A1-8DDD-3FDBF551F5FC}"/>
    <cellStyle name="Total 2 3 2 2 2 3 6 4" xfId="44168" xr:uid="{490C0627-995A-4829-96A9-6697CE38D4AA}"/>
    <cellStyle name="Total 2 3 2 2 2 3 7" xfId="44169" xr:uid="{DE5E0A62-FF9C-4203-80D2-2F919B685B2B}"/>
    <cellStyle name="Total 2 3 2 2 2 3 8" xfId="44170" xr:uid="{46D1E946-1257-4205-8D77-D10A5069AF71}"/>
    <cellStyle name="Total 2 3 2 2 2 3 9" xfId="44171" xr:uid="{E6873A9A-6D6C-42A7-BA59-DB70723BDE81}"/>
    <cellStyle name="Total 2 3 2 2 2 4" xfId="44172" xr:uid="{6D461FC2-43E4-43FB-A181-2ED795BD0317}"/>
    <cellStyle name="Total 2 3 2 2 2 4 2" xfId="44173" xr:uid="{D57E3D96-1043-4A09-8349-7F39FFA3487C}"/>
    <cellStyle name="Total 2 3 2 2 2 4 3" xfId="44174" xr:uid="{AB02AF1C-4439-434F-B50F-FCEB937FFAF1}"/>
    <cellStyle name="Total 2 3 2 2 2 4 4" xfId="44175" xr:uid="{F3BAA232-4812-400C-839A-7F2701314269}"/>
    <cellStyle name="Total 2 3 2 2 2 4 5" xfId="44176" xr:uid="{CB36ABF5-85D4-4071-9151-1A601980C317}"/>
    <cellStyle name="Total 2 3 2 2 2 5" xfId="44177" xr:uid="{8A85C029-C0EE-4F0E-851A-81DA8A17D8DA}"/>
    <cellStyle name="Total 2 3 2 2 2 5 2" xfId="44178" xr:uid="{2AD02E03-05B9-4EF7-B511-AC284AB00A1A}"/>
    <cellStyle name="Total 2 3 2 2 2 5 3" xfId="44179" xr:uid="{BC39896A-1F35-490A-88B9-8094811A16D0}"/>
    <cellStyle name="Total 2 3 2 2 2 5 4" xfId="44180" xr:uid="{77B62328-09B2-4A77-B26B-2CD6DE384327}"/>
    <cellStyle name="Total 2 3 2 2 2 5 5" xfId="44181" xr:uid="{3CCD4F1F-1DA3-4318-BE7D-6A04C089BB38}"/>
    <cellStyle name="Total 2 3 2 2 2 6" xfId="44182" xr:uid="{4B3C4E81-057C-49CC-B0D5-65186EC280EE}"/>
    <cellStyle name="Total 2 3 2 2 2 6 2" xfId="44183" xr:uid="{179BE8D9-17BE-421C-9B1B-9B94054D6824}"/>
    <cellStyle name="Total 2 3 2 2 2 6 3" xfId="44184" xr:uid="{BEC009B9-AD8F-44AF-938C-655FB476F323}"/>
    <cellStyle name="Total 2 3 2 2 2 6 4" xfId="44185" xr:uid="{6580CFA9-057A-4B05-AFFD-CF4169000D2B}"/>
    <cellStyle name="Total 2 3 2 2 2 7" xfId="44186" xr:uid="{31786498-154C-406C-8FBC-C454E156E4BD}"/>
    <cellStyle name="Total 2 3 2 2 2 7 2" xfId="44187" xr:uid="{AC20FEBA-9C4C-4032-B30E-C60F2D297CF2}"/>
    <cellStyle name="Total 2 3 2 2 2 7 3" xfId="44188" xr:uid="{87351B27-13D7-4B49-B5C6-CEBA12D0C3F8}"/>
    <cellStyle name="Total 2 3 2 2 2 7 4" xfId="44189" xr:uid="{6A59F598-4E11-4F36-8310-160AD337B019}"/>
    <cellStyle name="Total 2 3 2 2 2 8" xfId="44190" xr:uid="{C10A2F43-D3AF-4FD8-87BB-EA0301EAEF9A}"/>
    <cellStyle name="Total 2 3 2 2 2 8 2" xfId="44191" xr:uid="{E7646B35-4345-4DB8-AC66-D51F88418C82}"/>
    <cellStyle name="Total 2 3 2 2 2 8 3" xfId="44192" xr:uid="{2A371B5B-6C52-4909-B07D-04E11B37E6F3}"/>
    <cellStyle name="Total 2 3 2 2 2 8 4" xfId="44193" xr:uid="{A2041EBD-4DF2-4EF0-ADA0-CA14C8CF9FCD}"/>
    <cellStyle name="Total 2 3 2 2 2 9" xfId="44194" xr:uid="{D51482FE-22B3-4AB9-9E2D-3F05BE042697}"/>
    <cellStyle name="Total 2 3 2 2 3" xfId="44195" xr:uid="{2A27C877-DD38-4B8D-A948-B8CCE405E408}"/>
    <cellStyle name="Total 2 3 2 2 3 10" xfId="44196" xr:uid="{30877C73-C16C-4719-9FCF-FD7941E79915}"/>
    <cellStyle name="Total 2 3 2 2 3 2" xfId="44197" xr:uid="{929F0389-6204-43FD-B3DA-00C4DD065BAE}"/>
    <cellStyle name="Total 2 3 2 2 3 2 2" xfId="44198" xr:uid="{0BF664FF-E067-4D61-8927-EB1878330B1E}"/>
    <cellStyle name="Total 2 3 2 2 3 2 3" xfId="44199" xr:uid="{29DF2A97-5000-469D-8FF9-0A07731094A1}"/>
    <cellStyle name="Total 2 3 2 2 3 2 4" xfId="44200" xr:uid="{A97B39B9-F694-4C84-864F-B4C55A5E304F}"/>
    <cellStyle name="Total 2 3 2 2 3 2 5" xfId="44201" xr:uid="{DE2D6041-CEFD-4422-B839-E5705C5514F6}"/>
    <cellStyle name="Total 2 3 2 2 3 3" xfId="44202" xr:uid="{D77876A0-6D08-432A-B293-D4644AA95AF5}"/>
    <cellStyle name="Total 2 3 2 2 3 3 2" xfId="44203" xr:uid="{AC332792-5DF9-4206-90BD-1C313FCCB4B7}"/>
    <cellStyle name="Total 2 3 2 2 3 3 3" xfId="44204" xr:uid="{93BA44C4-C0F2-4BFE-BEDC-F41965EF9887}"/>
    <cellStyle name="Total 2 3 2 2 3 3 4" xfId="44205" xr:uid="{C23E197D-6F17-4693-8C98-B0471C3E48B4}"/>
    <cellStyle name="Total 2 3 2 2 3 3 5" xfId="44206" xr:uid="{63185938-775F-44ED-81D3-469A0EF7881D}"/>
    <cellStyle name="Total 2 3 2 2 3 4" xfId="44207" xr:uid="{82991513-2105-4A85-8AE2-8698395C6CE0}"/>
    <cellStyle name="Total 2 3 2 2 3 4 2" xfId="44208" xr:uid="{7D7D6AFA-3E91-45F8-BC88-FA1C3B9CCA29}"/>
    <cellStyle name="Total 2 3 2 2 3 4 3" xfId="44209" xr:uid="{026A7DBB-8749-4AA5-BEF6-1011D40EC6E1}"/>
    <cellStyle name="Total 2 3 2 2 3 4 4" xfId="44210" xr:uid="{C0584A8A-EAC2-400E-BEF3-A50945189D57}"/>
    <cellStyle name="Total 2 3 2 2 3 5" xfId="44211" xr:uid="{30EF3864-5FC9-4241-ADA1-DA9C741E8B44}"/>
    <cellStyle name="Total 2 3 2 2 3 5 2" xfId="44212" xr:uid="{A932DE77-C3AF-42B6-AA0F-87876F463930}"/>
    <cellStyle name="Total 2 3 2 2 3 5 3" xfId="44213" xr:uid="{836A30D0-543B-4403-88E4-167A53F1A619}"/>
    <cellStyle name="Total 2 3 2 2 3 5 4" xfId="44214" xr:uid="{96BC3C28-46B9-4431-9498-F55CA926AF6C}"/>
    <cellStyle name="Total 2 3 2 2 3 6" xfId="44215" xr:uid="{A9104898-AE5E-4514-86D6-D392FDB93EB0}"/>
    <cellStyle name="Total 2 3 2 2 3 6 2" xfId="44216" xr:uid="{97734BAC-66D8-4CE2-B4B3-BA63639A32DE}"/>
    <cellStyle name="Total 2 3 2 2 3 6 3" xfId="44217" xr:uid="{BFE4AB24-C529-4036-AF5F-18C0CC604820}"/>
    <cellStyle name="Total 2 3 2 2 3 6 4" xfId="44218" xr:uid="{6D2B6D8E-6189-4BB9-85AD-08C56B42082C}"/>
    <cellStyle name="Total 2 3 2 2 3 7" xfId="44219" xr:uid="{EC23C773-7380-43F3-850D-03BF49EB0ED7}"/>
    <cellStyle name="Total 2 3 2 2 3 8" xfId="44220" xr:uid="{83474D4C-72EA-4EFA-A872-18769F52D3CE}"/>
    <cellStyle name="Total 2 3 2 2 3 9" xfId="44221" xr:uid="{7C8C9AF1-8AA0-47F3-942E-1E6177D5B5DD}"/>
    <cellStyle name="Total 2 3 2 2 4" xfId="44222" xr:uid="{24894E70-6FF0-4F2E-AE96-D163E9B5A421}"/>
    <cellStyle name="Total 2 3 2 2 4 10" xfId="44223" xr:uid="{039CDE88-A59D-4C4D-9D4E-2B24C1072AFE}"/>
    <cellStyle name="Total 2 3 2 2 4 2" xfId="44224" xr:uid="{715192A1-398B-4E57-8851-377AAB2396AD}"/>
    <cellStyle name="Total 2 3 2 2 4 2 2" xfId="44225" xr:uid="{BAABB5A7-2C23-451E-A5B5-253226661FDC}"/>
    <cellStyle name="Total 2 3 2 2 4 2 3" xfId="44226" xr:uid="{B6D4B878-7B0F-4D8E-9827-F6C95A91A7A4}"/>
    <cellStyle name="Total 2 3 2 2 4 2 4" xfId="44227" xr:uid="{EAF13462-2085-4833-9746-C9F160C31F0A}"/>
    <cellStyle name="Total 2 3 2 2 4 2 5" xfId="44228" xr:uid="{80A1AE5C-BAAA-488D-B864-8310531669CE}"/>
    <cellStyle name="Total 2 3 2 2 4 3" xfId="44229" xr:uid="{A8EEFED8-1BC7-4795-B9D2-8F71708EFACE}"/>
    <cellStyle name="Total 2 3 2 2 4 3 2" xfId="44230" xr:uid="{258EF257-D11F-4CAF-B719-2314D79567F8}"/>
    <cellStyle name="Total 2 3 2 2 4 3 3" xfId="44231" xr:uid="{E8862056-0BD9-4F9E-9947-1E8485858A8E}"/>
    <cellStyle name="Total 2 3 2 2 4 3 4" xfId="44232" xr:uid="{C03F7969-78E1-4576-AD8A-B49D62368A5A}"/>
    <cellStyle name="Total 2 3 2 2 4 3 5" xfId="44233" xr:uid="{88BBE0C3-D43E-4410-91DD-513A066F250F}"/>
    <cellStyle name="Total 2 3 2 2 4 4" xfId="44234" xr:uid="{09C4DDA8-35BC-4632-AE9F-4E608C97798B}"/>
    <cellStyle name="Total 2 3 2 2 4 4 2" xfId="44235" xr:uid="{149F2405-BA6F-41F8-928F-50826019EFC8}"/>
    <cellStyle name="Total 2 3 2 2 4 4 3" xfId="44236" xr:uid="{5FE2E20E-29F6-431A-BC08-ACC423C107C8}"/>
    <cellStyle name="Total 2 3 2 2 4 4 4" xfId="44237" xr:uid="{8C32E502-9D84-440A-8FEA-49D4B71303D6}"/>
    <cellStyle name="Total 2 3 2 2 4 5" xfId="44238" xr:uid="{2EF0CCD6-A001-41A8-B00B-ED3E01DA34EC}"/>
    <cellStyle name="Total 2 3 2 2 4 5 2" xfId="44239" xr:uid="{7B2AB489-A742-4507-A73D-8774137C01F8}"/>
    <cellStyle name="Total 2 3 2 2 4 5 3" xfId="44240" xr:uid="{36803832-7C42-44CE-A5BB-6AD11AAD2A4A}"/>
    <cellStyle name="Total 2 3 2 2 4 5 4" xfId="44241" xr:uid="{3B0A77E5-4B1D-4329-9FC0-FDBB35C84447}"/>
    <cellStyle name="Total 2 3 2 2 4 6" xfId="44242" xr:uid="{9B0FBB42-974D-4CFC-8851-7EA6659B4274}"/>
    <cellStyle name="Total 2 3 2 2 4 6 2" xfId="44243" xr:uid="{F1380123-6F91-4A48-B2B6-D9CCCC04B949}"/>
    <cellStyle name="Total 2 3 2 2 4 6 3" xfId="44244" xr:uid="{C0A614A7-FE34-4E4F-8067-730E2942CDAF}"/>
    <cellStyle name="Total 2 3 2 2 4 6 4" xfId="44245" xr:uid="{EC3360F5-65DD-4FF4-BFE9-41685DB07D4F}"/>
    <cellStyle name="Total 2 3 2 2 4 7" xfId="44246" xr:uid="{1CAE5C58-D075-43A9-9A6A-B7E3131926EF}"/>
    <cellStyle name="Total 2 3 2 2 4 8" xfId="44247" xr:uid="{2E30068D-E87A-43E4-9213-42665AB6C2A0}"/>
    <cellStyle name="Total 2 3 2 2 4 9" xfId="44248" xr:uid="{9507A3E7-B750-4801-8947-ABCECEF64D37}"/>
    <cellStyle name="Total 2 3 2 2 5" xfId="44249" xr:uid="{92549D43-B22B-486D-820C-B77AC48BE304}"/>
    <cellStyle name="Total 2 3 2 2 5 10" xfId="44250" xr:uid="{1CA609AC-355D-42A3-B67B-8ADE6148BFDC}"/>
    <cellStyle name="Total 2 3 2 2 5 2" xfId="44251" xr:uid="{409EFDD7-736A-4502-BF33-566A0D14CCA1}"/>
    <cellStyle name="Total 2 3 2 2 5 2 2" xfId="44252" xr:uid="{CEF1013D-ACE3-43A2-A8E9-82C951EBF19B}"/>
    <cellStyle name="Total 2 3 2 2 5 2 3" xfId="44253" xr:uid="{E3FD7C87-257C-45A3-91C1-7C6F2D5B2289}"/>
    <cellStyle name="Total 2 3 2 2 5 2 4" xfId="44254" xr:uid="{D9DA5DA4-4181-4CE0-B585-3DABEF23965F}"/>
    <cellStyle name="Total 2 3 2 2 5 2 5" xfId="44255" xr:uid="{92ACE6B7-B6A8-47F2-AD46-D2E3146138D2}"/>
    <cellStyle name="Total 2 3 2 2 5 3" xfId="44256" xr:uid="{39B537CB-7806-43A8-8852-D38B820BD33C}"/>
    <cellStyle name="Total 2 3 2 2 5 3 2" xfId="44257" xr:uid="{A57AB78F-2B96-4A82-842D-EF6CE9B2D32B}"/>
    <cellStyle name="Total 2 3 2 2 5 3 3" xfId="44258" xr:uid="{34A4A04F-8542-48E3-A083-60A4A005F2FC}"/>
    <cellStyle name="Total 2 3 2 2 5 3 4" xfId="44259" xr:uid="{FAEFB0C2-98D4-4312-B80C-7D9397E0C87E}"/>
    <cellStyle name="Total 2 3 2 2 5 3 5" xfId="44260" xr:uid="{EEE0D60A-7326-4D5C-A6F3-97302674BA5F}"/>
    <cellStyle name="Total 2 3 2 2 5 4" xfId="44261" xr:uid="{0A2BCC43-54C6-4868-8715-B4BE777E69E8}"/>
    <cellStyle name="Total 2 3 2 2 5 4 2" xfId="44262" xr:uid="{731E3B18-D39A-4E56-9726-FE4F54E945A3}"/>
    <cellStyle name="Total 2 3 2 2 5 4 3" xfId="44263" xr:uid="{1E421BA4-4413-42BD-A92C-E83F8283D28D}"/>
    <cellStyle name="Total 2 3 2 2 5 4 4" xfId="44264" xr:uid="{40BF9F08-F544-4A23-9F64-6E97970A7A23}"/>
    <cellStyle name="Total 2 3 2 2 5 5" xfId="44265" xr:uid="{3B3ABF0A-932F-4AA0-A88D-964526851D82}"/>
    <cellStyle name="Total 2 3 2 2 5 5 2" xfId="44266" xr:uid="{CDB9A087-38B6-4FE8-8B77-8C3FEF5AB4EF}"/>
    <cellStyle name="Total 2 3 2 2 5 5 3" xfId="44267" xr:uid="{EE25A758-187E-4689-BC34-0B37C3FB15F1}"/>
    <cellStyle name="Total 2 3 2 2 5 5 4" xfId="44268" xr:uid="{5D8A026D-16C9-47B3-B404-2707A580340D}"/>
    <cellStyle name="Total 2 3 2 2 5 6" xfId="44269" xr:uid="{B7251419-1390-4430-B05F-34813B3763AE}"/>
    <cellStyle name="Total 2 3 2 2 5 6 2" xfId="44270" xr:uid="{A409D022-B867-413A-BB0D-EDB8B7183D25}"/>
    <cellStyle name="Total 2 3 2 2 5 6 3" xfId="44271" xr:uid="{32058CE4-3914-4F93-9404-14E79F52BA04}"/>
    <cellStyle name="Total 2 3 2 2 5 6 4" xfId="44272" xr:uid="{F167D730-A27E-4F42-A8C0-DA406803BB5A}"/>
    <cellStyle name="Total 2 3 2 2 5 7" xfId="44273" xr:uid="{3C5A3667-5176-4E92-8558-F1452813A57F}"/>
    <cellStyle name="Total 2 3 2 2 5 8" xfId="44274" xr:uid="{601C717D-72EC-441C-BFB5-8781DED9F88D}"/>
    <cellStyle name="Total 2 3 2 2 5 9" xfId="44275" xr:uid="{C39F7940-4991-4A2C-B1FD-61DABCEA3545}"/>
    <cellStyle name="Total 2 3 2 2 6" xfId="44276" xr:uid="{4E75E975-A104-4CA2-B315-FDD8561E799F}"/>
    <cellStyle name="Total 2 3 2 2 6 2" xfId="44277" xr:uid="{ED7EBA02-C0D3-4A90-A8FC-3A4DA9B4ABCB}"/>
    <cellStyle name="Total 2 3 2 2 6 3" xfId="44278" xr:uid="{0B263AE4-D379-49EC-96E4-67439B469E83}"/>
    <cellStyle name="Total 2 3 2 2 6 4" xfId="44279" xr:uid="{9773635B-8762-482E-8484-62CA3B1667A3}"/>
    <cellStyle name="Total 2 3 2 2 6 5" xfId="44280" xr:uid="{488B0EB4-9A8F-4570-88C1-AAAE221E15FD}"/>
    <cellStyle name="Total 2 3 2 2 7" xfId="44281" xr:uid="{71ED1779-8776-4135-BE2D-1E9BF7870131}"/>
    <cellStyle name="Total 2 3 2 2 7 2" xfId="44282" xr:uid="{34B9E4D7-1751-4993-8448-6CA8878BC9B5}"/>
    <cellStyle name="Total 2 3 2 2 7 3" xfId="44283" xr:uid="{C9DEB5E1-F825-456A-B3E7-F2EC7D1298DD}"/>
    <cellStyle name="Total 2 3 2 2 7 4" xfId="44284" xr:uid="{AC1944B7-2B86-4563-8CA3-AF3143FFF55D}"/>
    <cellStyle name="Total 2 3 2 2 8" xfId="44285" xr:uid="{DF4D8974-45C6-49BD-8B0D-BF10841E28FE}"/>
    <cellStyle name="Total 2 3 2 2 8 2" xfId="44286" xr:uid="{FF78F1B4-FCB4-4ED6-ACA8-DEE04F96F4B2}"/>
    <cellStyle name="Total 2 3 2 2 8 3" xfId="44287" xr:uid="{AF418F04-1D7C-4145-BF60-64BA1327F211}"/>
    <cellStyle name="Total 2 3 2 2 8 4" xfId="44288" xr:uid="{13667B23-E190-4A2F-A3E8-2CF88DEAE59C}"/>
    <cellStyle name="Total 2 3 2 2 9" xfId="44289" xr:uid="{B1A756DA-B5F3-40D6-8FA9-2249780E6CB0}"/>
    <cellStyle name="Total 2 3 2 2 9 2" xfId="44290" xr:uid="{5408CADB-1614-471D-9CAD-4AD8B99AB70B}"/>
    <cellStyle name="Total 2 3 2 2 9 3" xfId="44291" xr:uid="{ACC1BFC6-6AFD-4B31-87DC-682BF9AEB8EC}"/>
    <cellStyle name="Total 2 3 2 2 9 4" xfId="44292" xr:uid="{7EF16F47-FEB3-4B52-8D00-27154A3FAFEF}"/>
    <cellStyle name="Total 2 3 2 3" xfId="1022" xr:uid="{637BDFB9-3B00-42F4-8E29-BE7CAA61C103}"/>
    <cellStyle name="Total 2 3 2 3 10" xfId="44293" xr:uid="{76D1DF25-789F-4A28-8A66-02D7A82AEF63}"/>
    <cellStyle name="Total 2 3 2 3 11" xfId="44294" xr:uid="{8E765A47-6C24-4227-9929-8D5DD652B2AC}"/>
    <cellStyle name="Total 2 3 2 3 12" xfId="44295" xr:uid="{55BA22A2-C9C9-49E8-8CE3-BB256D889171}"/>
    <cellStyle name="Total 2 3 2 3 13" xfId="44296" xr:uid="{3857FB8B-36CF-49B7-B1C8-085B77F44D37}"/>
    <cellStyle name="Total 2 3 2 3 14" xfId="44297" xr:uid="{96506851-F141-4EC4-90BC-18879A22B0E1}"/>
    <cellStyle name="Total 2 3 2 3 2" xfId="44298" xr:uid="{ABF96BA5-073E-4C62-BFC2-169A95CF61DF}"/>
    <cellStyle name="Total 2 3 2 3 2 10" xfId="44299" xr:uid="{899C86E1-F549-4432-BD74-DD059AA0AFE3}"/>
    <cellStyle name="Total 2 3 2 3 2 2" xfId="44300" xr:uid="{74A73290-F5D8-4EBA-BDB8-031182736B24}"/>
    <cellStyle name="Total 2 3 2 3 2 2 2" xfId="44301" xr:uid="{47A74537-6019-4030-BFD8-5EEC55993D8B}"/>
    <cellStyle name="Total 2 3 2 3 2 2 3" xfId="44302" xr:uid="{24659F32-33BB-4010-A2BB-4F005D18B11B}"/>
    <cellStyle name="Total 2 3 2 3 2 2 4" xfId="44303" xr:uid="{BD61770C-4CF5-4E0C-A55A-E9C45D7690AF}"/>
    <cellStyle name="Total 2 3 2 3 2 2 5" xfId="44304" xr:uid="{42590D04-3D45-474D-96B2-B4900B28F6A5}"/>
    <cellStyle name="Total 2 3 2 3 2 3" xfId="44305" xr:uid="{0DD649B5-682E-41AB-B980-21A66731D257}"/>
    <cellStyle name="Total 2 3 2 3 2 3 2" xfId="44306" xr:uid="{8EC4ECFC-1F83-40AC-881D-E2A026E15642}"/>
    <cellStyle name="Total 2 3 2 3 2 3 3" xfId="44307" xr:uid="{2AC564C4-6545-4AC9-BCE9-E681BD02CDB2}"/>
    <cellStyle name="Total 2 3 2 3 2 3 4" xfId="44308" xr:uid="{318C13C4-EBBD-4430-8935-B959E43D8DC5}"/>
    <cellStyle name="Total 2 3 2 3 2 3 5" xfId="44309" xr:uid="{A32991F7-2D80-4096-BBE2-5BB2EF95D821}"/>
    <cellStyle name="Total 2 3 2 3 2 4" xfId="44310" xr:uid="{91C105C4-23A9-4E48-858E-DB027BBFFC4F}"/>
    <cellStyle name="Total 2 3 2 3 2 4 2" xfId="44311" xr:uid="{5FCB15B4-0B7B-47D8-A1B3-386721E03CC4}"/>
    <cellStyle name="Total 2 3 2 3 2 4 3" xfId="44312" xr:uid="{F6E3C1E2-AE8F-42EE-8420-1BE0CF60E16F}"/>
    <cellStyle name="Total 2 3 2 3 2 4 4" xfId="44313" xr:uid="{DB9D6B09-431A-4A29-BEBE-5BAFD7A97459}"/>
    <cellStyle name="Total 2 3 2 3 2 5" xfId="44314" xr:uid="{5B2010C5-5843-4E99-A84E-F4E7E95498DC}"/>
    <cellStyle name="Total 2 3 2 3 2 5 2" xfId="44315" xr:uid="{633D3C4E-A290-41CF-9E48-D71C4A6CC38B}"/>
    <cellStyle name="Total 2 3 2 3 2 5 3" xfId="44316" xr:uid="{534C47B3-1DD3-4BC7-8688-23F84C9884C1}"/>
    <cellStyle name="Total 2 3 2 3 2 5 4" xfId="44317" xr:uid="{D4F811F4-DA23-4EAD-A670-85C79042CB8A}"/>
    <cellStyle name="Total 2 3 2 3 2 6" xfId="44318" xr:uid="{8D91C435-DE70-417D-9923-CB97C07D4247}"/>
    <cellStyle name="Total 2 3 2 3 2 6 2" xfId="44319" xr:uid="{B64F1A0B-DA1B-4051-AD63-64814A24B373}"/>
    <cellStyle name="Total 2 3 2 3 2 6 3" xfId="44320" xr:uid="{FBB931B2-8166-47C8-AF37-2F820D8B81F7}"/>
    <cellStyle name="Total 2 3 2 3 2 6 4" xfId="44321" xr:uid="{7913762F-E70E-4597-A026-E56DCA93DA1F}"/>
    <cellStyle name="Total 2 3 2 3 2 7" xfId="44322" xr:uid="{764FFCCC-3E0B-4707-916C-53375DD2DCA5}"/>
    <cellStyle name="Total 2 3 2 3 2 8" xfId="44323" xr:uid="{C396FD80-3B58-4456-8A70-EBA7A2EF0AD1}"/>
    <cellStyle name="Total 2 3 2 3 2 9" xfId="44324" xr:uid="{C12EF2D0-024E-4A0B-9BF1-CFB3F94BC9E7}"/>
    <cellStyle name="Total 2 3 2 3 3" xfId="44325" xr:uid="{E9209817-CD50-40CC-AB77-A645D48A77DE}"/>
    <cellStyle name="Total 2 3 2 3 3 10" xfId="44326" xr:uid="{B496C1EC-85FA-4E06-820E-9DFDCCA71828}"/>
    <cellStyle name="Total 2 3 2 3 3 2" xfId="44327" xr:uid="{DD1DAE1B-9570-4494-A436-704D9A12ED65}"/>
    <cellStyle name="Total 2 3 2 3 3 2 2" xfId="44328" xr:uid="{B991061E-FDC0-494B-ACC7-0316CFD95189}"/>
    <cellStyle name="Total 2 3 2 3 3 2 3" xfId="44329" xr:uid="{0C83D91A-17F9-4E88-B1BD-27C9737DFCC6}"/>
    <cellStyle name="Total 2 3 2 3 3 2 4" xfId="44330" xr:uid="{BEDF7325-D56B-4456-BFBA-7B5792639FAE}"/>
    <cellStyle name="Total 2 3 2 3 3 2 5" xfId="44331" xr:uid="{E23C4A9C-91BE-4C39-9992-222D5E6C21D8}"/>
    <cellStyle name="Total 2 3 2 3 3 3" xfId="44332" xr:uid="{F24AD120-4051-431F-BE03-67FF8C54CD38}"/>
    <cellStyle name="Total 2 3 2 3 3 3 2" xfId="44333" xr:uid="{CAFCBDA0-D9E2-48C2-AEA3-8D590A6A5EA6}"/>
    <cellStyle name="Total 2 3 2 3 3 3 3" xfId="44334" xr:uid="{655BB803-30E2-45EB-BC45-5725714F573C}"/>
    <cellStyle name="Total 2 3 2 3 3 3 4" xfId="44335" xr:uid="{ED5665C3-1EFA-489A-825A-805F7D36EF2A}"/>
    <cellStyle name="Total 2 3 2 3 3 3 5" xfId="44336" xr:uid="{841B965E-F166-46C6-91D1-76910FF425A4}"/>
    <cellStyle name="Total 2 3 2 3 3 4" xfId="44337" xr:uid="{B5FD91BA-9C62-4227-B855-472529939B82}"/>
    <cellStyle name="Total 2 3 2 3 3 4 2" xfId="44338" xr:uid="{02AFC42E-7F86-4F79-BCEE-4D1D143C362B}"/>
    <cellStyle name="Total 2 3 2 3 3 4 3" xfId="44339" xr:uid="{99E504C4-00FD-4EB3-A4D6-F3BA5840B1A1}"/>
    <cellStyle name="Total 2 3 2 3 3 4 4" xfId="44340" xr:uid="{4A7D2E88-8D9D-4F5A-B026-64C03216EBC8}"/>
    <cellStyle name="Total 2 3 2 3 3 5" xfId="44341" xr:uid="{35DD234D-9B1D-4C3A-B03C-3E2FCB34C4F3}"/>
    <cellStyle name="Total 2 3 2 3 3 5 2" xfId="44342" xr:uid="{CAB3900C-88AB-418A-B273-13F1866CFC00}"/>
    <cellStyle name="Total 2 3 2 3 3 5 3" xfId="44343" xr:uid="{0C114D2C-D7A6-4D96-AC92-3121B0F2DE8A}"/>
    <cellStyle name="Total 2 3 2 3 3 5 4" xfId="44344" xr:uid="{6DCAD860-B7DE-4606-A7B8-45B9AC1CC7A5}"/>
    <cellStyle name="Total 2 3 2 3 3 6" xfId="44345" xr:uid="{55D6716A-E928-4DB8-94A4-6D60E884B07F}"/>
    <cellStyle name="Total 2 3 2 3 3 6 2" xfId="44346" xr:uid="{62741DB8-C9B6-4819-974D-694E2A8DEE51}"/>
    <cellStyle name="Total 2 3 2 3 3 6 3" xfId="44347" xr:uid="{65C4D9C4-11A5-48DC-965D-F604FF6FCD32}"/>
    <cellStyle name="Total 2 3 2 3 3 6 4" xfId="44348" xr:uid="{61508ADB-9206-4BC6-B485-23C76CFBB831}"/>
    <cellStyle name="Total 2 3 2 3 3 7" xfId="44349" xr:uid="{B92F9C0C-9766-49E4-9E72-8626802BF91D}"/>
    <cellStyle name="Total 2 3 2 3 3 8" xfId="44350" xr:uid="{296345E6-69C0-4E43-8F49-0236D515C5DA}"/>
    <cellStyle name="Total 2 3 2 3 3 9" xfId="44351" xr:uid="{55557CB7-9FE4-4BCD-B7BF-7618EB872271}"/>
    <cellStyle name="Total 2 3 2 3 4" xfId="44352" xr:uid="{0A8A861E-3BF1-49F0-A695-1DC7C5105BB0}"/>
    <cellStyle name="Total 2 3 2 3 4 2" xfId="44353" xr:uid="{3DB2160A-0761-4E14-BC70-B3844B6BF116}"/>
    <cellStyle name="Total 2 3 2 3 4 3" xfId="44354" xr:uid="{5400EACD-AEFA-4282-A60D-6A214335EA57}"/>
    <cellStyle name="Total 2 3 2 3 4 4" xfId="44355" xr:uid="{051711A0-C160-4686-8B76-EDBD3A0411F9}"/>
    <cellStyle name="Total 2 3 2 3 4 5" xfId="44356" xr:uid="{89A28341-BCE8-47DD-8196-5501E40AC1A4}"/>
    <cellStyle name="Total 2 3 2 3 5" xfId="44357" xr:uid="{137A1C59-EBBD-4321-81BA-D2DC867D9C6D}"/>
    <cellStyle name="Total 2 3 2 3 5 2" xfId="44358" xr:uid="{334C45B5-BC4A-4FEF-9A2E-61E985D6763F}"/>
    <cellStyle name="Total 2 3 2 3 5 3" xfId="44359" xr:uid="{48721AF4-F9D0-45C8-9316-885CAF9126C0}"/>
    <cellStyle name="Total 2 3 2 3 5 4" xfId="44360" xr:uid="{F77A287D-2409-4EC2-A8A5-3E5F3F67ABE9}"/>
    <cellStyle name="Total 2 3 2 3 5 5" xfId="44361" xr:uid="{C7A1A413-F681-4B1E-B465-4695533054FA}"/>
    <cellStyle name="Total 2 3 2 3 6" xfId="44362" xr:uid="{64C4FDA1-891D-419C-9382-D16AD431E99B}"/>
    <cellStyle name="Total 2 3 2 3 6 2" xfId="44363" xr:uid="{512BDBB2-D438-4A71-B890-DD1A95C25080}"/>
    <cellStyle name="Total 2 3 2 3 6 3" xfId="44364" xr:uid="{2C9B700C-CE3A-49DF-ADB8-B55C13E3085F}"/>
    <cellStyle name="Total 2 3 2 3 6 4" xfId="44365" xr:uid="{E2BC4A32-05FC-4549-BBE7-69D156E4E491}"/>
    <cellStyle name="Total 2 3 2 3 7" xfId="44366" xr:uid="{53C8DBCC-8609-4E46-8FDC-10A239E81BA4}"/>
    <cellStyle name="Total 2 3 2 3 7 2" xfId="44367" xr:uid="{11BFEBBE-504F-4088-8D1F-42A57FBC8D70}"/>
    <cellStyle name="Total 2 3 2 3 7 3" xfId="44368" xr:uid="{01DFF8DB-E91C-4C9B-879E-9675C2605547}"/>
    <cellStyle name="Total 2 3 2 3 7 4" xfId="44369" xr:uid="{E254E285-9D6A-4404-91DE-A3D19969B723}"/>
    <cellStyle name="Total 2 3 2 3 8" xfId="44370" xr:uid="{A898DEF6-0EFB-408B-B3F1-522EEED551B3}"/>
    <cellStyle name="Total 2 3 2 3 8 2" xfId="44371" xr:uid="{9E2281B2-1119-46B4-9A92-AC1D129F3AC1}"/>
    <cellStyle name="Total 2 3 2 3 8 3" xfId="44372" xr:uid="{CE723726-A220-4B8E-BFFD-66A630302F21}"/>
    <cellStyle name="Total 2 3 2 3 8 4" xfId="44373" xr:uid="{24915C43-3F94-49D4-A4F2-55BCDD19BAC3}"/>
    <cellStyle name="Total 2 3 2 3 9" xfId="44374" xr:uid="{FB7B3A08-DB91-46ED-A5CF-4DDD5A531D64}"/>
    <cellStyle name="Total 2 3 2 4" xfId="44375" xr:uid="{1D1E96DB-270F-4BFA-92C9-3D19211143A1}"/>
    <cellStyle name="Total 2 3 2 4 10" xfId="44376" xr:uid="{7A010FE2-61CA-47CA-B7FF-CE818A4E9D8A}"/>
    <cellStyle name="Total 2 3 2 4 2" xfId="44377" xr:uid="{307DEAE7-742B-4BF8-B3FE-BEE52894B84B}"/>
    <cellStyle name="Total 2 3 2 4 2 2" xfId="44378" xr:uid="{F3548C5E-5267-43FA-BF2A-3F1500D5E385}"/>
    <cellStyle name="Total 2 3 2 4 2 3" xfId="44379" xr:uid="{B76458E8-6A1D-421D-9A16-160800FA8BAD}"/>
    <cellStyle name="Total 2 3 2 4 2 4" xfId="44380" xr:uid="{263C46F9-521B-41CD-BF52-10D9A9D9EB51}"/>
    <cellStyle name="Total 2 3 2 4 2 5" xfId="44381" xr:uid="{A2B480CA-1869-49A4-BA74-FD2A7CC7BD7B}"/>
    <cellStyle name="Total 2 3 2 4 3" xfId="44382" xr:uid="{8FC4984D-09CA-4648-B39F-1E63C38631B0}"/>
    <cellStyle name="Total 2 3 2 4 3 2" xfId="44383" xr:uid="{D454E59A-643B-4470-BF1C-7A12DF2AE53D}"/>
    <cellStyle name="Total 2 3 2 4 3 3" xfId="44384" xr:uid="{53B1F5D9-D86F-4F59-83DA-94EC590E31BA}"/>
    <cellStyle name="Total 2 3 2 4 3 4" xfId="44385" xr:uid="{AF5BF575-64AE-4CA2-A1F7-C288459C1CB9}"/>
    <cellStyle name="Total 2 3 2 4 3 5" xfId="44386" xr:uid="{85DFF778-88E8-4198-8995-CAFF7A6AC275}"/>
    <cellStyle name="Total 2 3 2 4 4" xfId="44387" xr:uid="{803B4791-0F9A-440E-BE70-7322553B4789}"/>
    <cellStyle name="Total 2 3 2 4 4 2" xfId="44388" xr:uid="{C88AC23B-EBEE-4C33-96E6-8F786B4696D2}"/>
    <cellStyle name="Total 2 3 2 4 4 3" xfId="44389" xr:uid="{A8EFDA18-E64A-4BC8-B437-99A9F6F16A7A}"/>
    <cellStyle name="Total 2 3 2 4 4 4" xfId="44390" xr:uid="{D930E7B6-1320-48FA-9E53-406898D67DCB}"/>
    <cellStyle name="Total 2 3 2 4 5" xfId="44391" xr:uid="{DE96A4CD-FFC4-4477-99DF-3F85AFBE7729}"/>
    <cellStyle name="Total 2 3 2 4 5 2" xfId="44392" xr:uid="{C62E9A17-3220-4231-BBAC-E67A988C9B47}"/>
    <cellStyle name="Total 2 3 2 4 5 3" xfId="44393" xr:uid="{89357C2E-61C4-4DDF-B630-4C348E7E3AEC}"/>
    <cellStyle name="Total 2 3 2 4 5 4" xfId="44394" xr:uid="{1019EF80-2A2A-4D83-B036-31BBF58CDA8A}"/>
    <cellStyle name="Total 2 3 2 4 6" xfId="44395" xr:uid="{F77613CA-09CD-45B4-8EA1-C1CD3383A66E}"/>
    <cellStyle name="Total 2 3 2 4 6 2" xfId="44396" xr:uid="{04406F61-C6BB-4C32-AEFB-B5893ACD3CB9}"/>
    <cellStyle name="Total 2 3 2 4 6 3" xfId="44397" xr:uid="{14BB1AE2-C21C-43AC-A2CA-62DE1E7759B8}"/>
    <cellStyle name="Total 2 3 2 4 6 4" xfId="44398" xr:uid="{84F95457-9412-485E-9739-70771BC754EB}"/>
    <cellStyle name="Total 2 3 2 4 7" xfId="44399" xr:uid="{8F05BE9F-C2C2-4825-9428-96FD71BEF6FD}"/>
    <cellStyle name="Total 2 3 2 4 8" xfId="44400" xr:uid="{14CED778-3ECC-41B0-BD1E-7C657B26AFF0}"/>
    <cellStyle name="Total 2 3 2 4 9" xfId="44401" xr:uid="{9C0C5DC2-375B-4253-AEAC-B3611282B5BA}"/>
    <cellStyle name="Total 2 3 2 5" xfId="44402" xr:uid="{1D106AE5-65B5-4310-BEC6-7E457C11481F}"/>
    <cellStyle name="Total 2 3 2 5 10" xfId="44403" xr:uid="{AA69F3E3-D4DA-4150-8551-324D01346DF0}"/>
    <cellStyle name="Total 2 3 2 5 2" xfId="44404" xr:uid="{27156F66-0515-4C74-8AB0-EB9E2583D1F6}"/>
    <cellStyle name="Total 2 3 2 5 2 2" xfId="44405" xr:uid="{C4AF4373-F8FE-42EA-AF12-3FD4E38A97A2}"/>
    <cellStyle name="Total 2 3 2 5 2 3" xfId="44406" xr:uid="{0A84338A-D33F-436E-A395-31EDE9BEACB6}"/>
    <cellStyle name="Total 2 3 2 5 2 4" xfId="44407" xr:uid="{F1AFD963-F7C0-4305-A92F-E6E5C220F8F1}"/>
    <cellStyle name="Total 2 3 2 5 2 5" xfId="44408" xr:uid="{90D18B93-7160-44F1-ACCB-DAB69C4DF57C}"/>
    <cellStyle name="Total 2 3 2 5 3" xfId="44409" xr:uid="{99019EE0-A9D1-4C51-B70F-478B12C39B5F}"/>
    <cellStyle name="Total 2 3 2 5 3 2" xfId="44410" xr:uid="{654BCC9A-0814-4B2C-8DCF-764E9CF12D5C}"/>
    <cellStyle name="Total 2 3 2 5 3 3" xfId="44411" xr:uid="{898D782B-C75A-49EF-BF87-CAF322A19799}"/>
    <cellStyle name="Total 2 3 2 5 3 4" xfId="44412" xr:uid="{DC97A4BB-524D-446C-82C1-0076B74FFD1E}"/>
    <cellStyle name="Total 2 3 2 5 3 5" xfId="44413" xr:uid="{13C5C459-41FC-4306-BE2D-6D5C774D813F}"/>
    <cellStyle name="Total 2 3 2 5 4" xfId="44414" xr:uid="{5C1ACD0B-1EFF-4ECF-9345-5F4A9310A2FD}"/>
    <cellStyle name="Total 2 3 2 5 4 2" xfId="44415" xr:uid="{95C92961-EB08-4345-9D7B-A4F0593DA578}"/>
    <cellStyle name="Total 2 3 2 5 4 3" xfId="44416" xr:uid="{F5EB5CEA-EB57-45A1-AE91-B42C720A005D}"/>
    <cellStyle name="Total 2 3 2 5 4 4" xfId="44417" xr:uid="{61D29F41-28AD-44B2-BD60-146F30CB8217}"/>
    <cellStyle name="Total 2 3 2 5 5" xfId="44418" xr:uid="{0AADC52F-A8E1-461B-8CFD-FD427E29FEEC}"/>
    <cellStyle name="Total 2 3 2 5 5 2" xfId="44419" xr:uid="{D740290A-3689-4960-AD7B-272A9A87C516}"/>
    <cellStyle name="Total 2 3 2 5 5 3" xfId="44420" xr:uid="{C37F0440-73AE-4EDD-AB2B-AF4E687FEB8D}"/>
    <cellStyle name="Total 2 3 2 5 5 4" xfId="44421" xr:uid="{21114651-EF5D-49A3-87B3-2D372B6EC3CE}"/>
    <cellStyle name="Total 2 3 2 5 6" xfId="44422" xr:uid="{FCDFE274-54A5-479C-A05F-8D1C63EFBE66}"/>
    <cellStyle name="Total 2 3 2 5 6 2" xfId="44423" xr:uid="{655F26DF-4834-4718-85AF-62CA75437928}"/>
    <cellStyle name="Total 2 3 2 5 6 3" xfId="44424" xr:uid="{10F0DB77-3826-43CB-8271-CD3E870C892D}"/>
    <cellStyle name="Total 2 3 2 5 6 4" xfId="44425" xr:uid="{0D06DE0F-FEEF-49FB-B868-B0FFB15088C8}"/>
    <cellStyle name="Total 2 3 2 5 7" xfId="44426" xr:uid="{E91302A0-FA02-4183-8B66-51AA15F8B447}"/>
    <cellStyle name="Total 2 3 2 5 8" xfId="44427" xr:uid="{3B274C13-84E5-412D-91AF-7695238F700D}"/>
    <cellStyle name="Total 2 3 2 5 9" xfId="44428" xr:uid="{0724EEA1-E43E-47A2-B94D-63EB78FA8717}"/>
    <cellStyle name="Total 2 3 2 6" xfId="44429" xr:uid="{A57C7FDC-4AAD-426A-BD2F-7F33A55DEAE1}"/>
    <cellStyle name="Total 2 3 2 6 10" xfId="44430" xr:uid="{8C722C62-05DE-4E3A-922A-76234894C010}"/>
    <cellStyle name="Total 2 3 2 6 2" xfId="44431" xr:uid="{75A6372E-3988-4724-831B-1AD9BADBA29F}"/>
    <cellStyle name="Total 2 3 2 6 2 2" xfId="44432" xr:uid="{01955950-1E58-4653-AE13-F14403B3E853}"/>
    <cellStyle name="Total 2 3 2 6 2 3" xfId="44433" xr:uid="{A7B6AAC2-698F-4F27-AE7D-2E4876AC2162}"/>
    <cellStyle name="Total 2 3 2 6 2 4" xfId="44434" xr:uid="{C5D3FA35-00E8-4FD3-9892-8DE1746A515B}"/>
    <cellStyle name="Total 2 3 2 6 2 5" xfId="44435" xr:uid="{4008430B-B118-48F5-9FE9-BF0F0ED6A557}"/>
    <cellStyle name="Total 2 3 2 6 3" xfId="44436" xr:uid="{E26E7FA9-FD80-4189-9322-E7CEEB1D7222}"/>
    <cellStyle name="Total 2 3 2 6 3 2" xfId="44437" xr:uid="{F22BF4FF-3F96-495D-8D2E-82003D93403B}"/>
    <cellStyle name="Total 2 3 2 6 3 3" xfId="44438" xr:uid="{272E4C34-90F8-4C56-827C-51849DB3354D}"/>
    <cellStyle name="Total 2 3 2 6 3 4" xfId="44439" xr:uid="{8D34C6E1-1449-4160-BC1C-BE0E05602B2A}"/>
    <cellStyle name="Total 2 3 2 6 3 5" xfId="44440" xr:uid="{C112A7B5-5137-4E20-83F7-0E47F72DA6AC}"/>
    <cellStyle name="Total 2 3 2 6 4" xfId="44441" xr:uid="{56B51FE6-9152-46A5-B9AC-2B50D99EA2BD}"/>
    <cellStyle name="Total 2 3 2 6 4 2" xfId="44442" xr:uid="{2A92A5C6-7374-451D-8706-8DD3AFA015E8}"/>
    <cellStyle name="Total 2 3 2 6 4 3" xfId="44443" xr:uid="{A9B1544B-DDD0-4294-AC5A-E0A427670E31}"/>
    <cellStyle name="Total 2 3 2 6 4 4" xfId="44444" xr:uid="{C48D8028-67EB-4C42-BCB4-6B6959850441}"/>
    <cellStyle name="Total 2 3 2 6 5" xfId="44445" xr:uid="{F3C2C52B-5DA1-4370-A306-BCD5BCB908AB}"/>
    <cellStyle name="Total 2 3 2 6 5 2" xfId="44446" xr:uid="{48AF8602-1900-4B88-9FBA-9BE42704BF71}"/>
    <cellStyle name="Total 2 3 2 6 5 3" xfId="44447" xr:uid="{53268346-1783-4308-A6EF-2933847742E3}"/>
    <cellStyle name="Total 2 3 2 6 5 4" xfId="44448" xr:uid="{7CB81A0D-BBCE-4347-8540-F75492396978}"/>
    <cellStyle name="Total 2 3 2 6 6" xfId="44449" xr:uid="{3385ECE8-9CB7-40EC-8C89-A0133AACE19C}"/>
    <cellStyle name="Total 2 3 2 6 6 2" xfId="44450" xr:uid="{B0118C3A-948D-4D05-BBDD-0834D6CBCA95}"/>
    <cellStyle name="Total 2 3 2 6 6 3" xfId="44451" xr:uid="{664C18C8-8DF1-4E7A-8E32-A44A229B7E57}"/>
    <cellStyle name="Total 2 3 2 6 6 4" xfId="44452" xr:uid="{8B664A5B-4F86-4039-894C-7F8D5199D982}"/>
    <cellStyle name="Total 2 3 2 6 7" xfId="44453" xr:uid="{AD624F60-4113-4FEC-9733-57800BE4391A}"/>
    <cellStyle name="Total 2 3 2 6 8" xfId="44454" xr:uid="{CB0F73B0-E85C-4DC5-B21A-EFF8F134AB47}"/>
    <cellStyle name="Total 2 3 2 6 9" xfId="44455" xr:uid="{8F114C19-1294-4B8B-A228-4034FA5D84C9}"/>
    <cellStyle name="Total 2 3 2 7" xfId="44456" xr:uid="{1F0149F9-828D-4254-AE4A-C9546C363DE1}"/>
    <cellStyle name="Total 2 3 2 7 2" xfId="44457" xr:uid="{14C9DF0C-E532-4B31-9E9A-AA2480266B45}"/>
    <cellStyle name="Total 2 3 2 7 3" xfId="44458" xr:uid="{895027EA-47CC-4B5A-BE2B-7F99B6F308BD}"/>
    <cellStyle name="Total 2 3 2 7 4" xfId="44459" xr:uid="{183CFBBB-5282-49B4-8436-CA1E6186718C}"/>
    <cellStyle name="Total 2 3 2 7 5" xfId="44460" xr:uid="{85B7126E-BC69-4AF5-90B6-28F535FF2196}"/>
    <cellStyle name="Total 2 3 2 8" xfId="44461" xr:uid="{E5092CEF-3CCA-4BBD-831B-32A2F9FEFA0F}"/>
    <cellStyle name="Total 2 3 2 8 2" xfId="44462" xr:uid="{79085958-6722-4825-AAC8-DCCA2B6102DF}"/>
    <cellStyle name="Total 2 3 2 8 3" xfId="44463" xr:uid="{B9D64269-EB5B-4E5E-8366-20E9966BAB7C}"/>
    <cellStyle name="Total 2 3 2 8 4" xfId="44464" xr:uid="{2F9E1211-6CAF-4ABE-9EAA-BCD333C64B2D}"/>
    <cellStyle name="Total 2 3 2 9" xfId="44465" xr:uid="{205D83A2-B5DF-4CF4-8D6D-924267B441C5}"/>
    <cellStyle name="Total 2 3 2 9 2" xfId="44466" xr:uid="{44D2C602-8361-413C-95FF-749E64F83F13}"/>
    <cellStyle name="Total 2 3 2 9 3" xfId="44467" xr:uid="{048130A2-3130-4DB1-8F14-8CE826B62AC2}"/>
    <cellStyle name="Total 2 3 2 9 4" xfId="44468" xr:uid="{14D2E6BA-A75F-4571-A8EE-79DB9AD68914}"/>
    <cellStyle name="Total 2 3 3" xfId="721" xr:uid="{1D65A8ED-91F3-4843-8567-09323E87FA8D}"/>
    <cellStyle name="Total 2 3 3 10" xfId="44469" xr:uid="{34EAE371-9FC4-46BD-AEA4-E1B79DFA1108}"/>
    <cellStyle name="Total 2 3 3 11" xfId="44470" xr:uid="{50DACA5E-D3BE-4DE2-9F06-81AF56A65D39}"/>
    <cellStyle name="Total 2 3 3 12" xfId="44471" xr:uid="{997DE331-5C49-40AB-84DF-E86F47A0BF1F}"/>
    <cellStyle name="Total 2 3 3 13" xfId="44472" xr:uid="{B1F849EF-7D4A-4342-9340-2E514D183F0D}"/>
    <cellStyle name="Total 2 3 3 14" xfId="44473" xr:uid="{ABF73555-78E7-40CC-BA9A-5022E6FF795A}"/>
    <cellStyle name="Total 2 3 3 2" xfId="972" xr:uid="{87333D51-B6C2-4737-9EC4-8E13A692DC3C}"/>
    <cellStyle name="Total 2 3 3 2 10" xfId="44474" xr:uid="{1E8DFBE2-E95D-46ED-A121-82CDB94482A3}"/>
    <cellStyle name="Total 2 3 3 2 11" xfId="44475" xr:uid="{C9E6DCD4-366B-4945-BEDA-11D277785B34}"/>
    <cellStyle name="Total 2 3 3 2 12" xfId="44476" xr:uid="{ED07AA69-75A0-4655-98AD-45907E5ADF75}"/>
    <cellStyle name="Total 2 3 3 2 13" xfId="44477" xr:uid="{833E13E3-A87B-4EFE-8E0E-714B876D8F28}"/>
    <cellStyle name="Total 2 3 3 2 14" xfId="44478" xr:uid="{E2943CD4-F1EC-41AD-B7E4-EAE1AC042B4F}"/>
    <cellStyle name="Total 2 3 3 2 2" xfId="44479" xr:uid="{6478C99B-37C1-446E-97A1-9B7F1EF09FA0}"/>
    <cellStyle name="Total 2 3 3 2 2 10" xfId="44480" xr:uid="{D6002CE0-D896-4D29-AE68-FF66630D50B2}"/>
    <cellStyle name="Total 2 3 3 2 2 2" xfId="44481" xr:uid="{BEFFECA4-C1A2-47B5-A8D1-9EA3B08DA4EF}"/>
    <cellStyle name="Total 2 3 3 2 2 2 2" xfId="44482" xr:uid="{FBA37E49-F1D0-4647-981D-09879ECE6948}"/>
    <cellStyle name="Total 2 3 3 2 2 2 3" xfId="44483" xr:uid="{165635AF-7A6A-4B5D-B4C3-5CFCF189F909}"/>
    <cellStyle name="Total 2 3 3 2 2 2 4" xfId="44484" xr:uid="{417CBD72-E5E2-4166-B650-725B8095AB52}"/>
    <cellStyle name="Total 2 3 3 2 2 2 5" xfId="44485" xr:uid="{A4552406-FB54-4C3D-818B-F88334228143}"/>
    <cellStyle name="Total 2 3 3 2 2 3" xfId="44486" xr:uid="{4EA004E8-2A3C-4224-ACE0-F4DC093BA6B8}"/>
    <cellStyle name="Total 2 3 3 2 2 3 2" xfId="44487" xr:uid="{888D2CC2-56C3-445F-AF52-9DFF3305FE35}"/>
    <cellStyle name="Total 2 3 3 2 2 3 3" xfId="44488" xr:uid="{25573A3F-C7B8-48A8-AA10-A9D694009583}"/>
    <cellStyle name="Total 2 3 3 2 2 3 4" xfId="44489" xr:uid="{4D96C04A-47FB-499F-9F4B-DD8EFF32D15C}"/>
    <cellStyle name="Total 2 3 3 2 2 3 5" xfId="44490" xr:uid="{DC0FFB83-0449-48D8-A405-81ACD04A1C30}"/>
    <cellStyle name="Total 2 3 3 2 2 4" xfId="44491" xr:uid="{CCF4D74D-0822-4BF2-96F8-7AD96D38A6D4}"/>
    <cellStyle name="Total 2 3 3 2 2 4 2" xfId="44492" xr:uid="{21732649-42C6-4648-A703-9916D3DACC34}"/>
    <cellStyle name="Total 2 3 3 2 2 4 3" xfId="44493" xr:uid="{7293D416-CD25-4D93-B6D9-6CBD784B7E5D}"/>
    <cellStyle name="Total 2 3 3 2 2 4 4" xfId="44494" xr:uid="{D46FC7F6-73FB-497F-B31D-DF5E51B057D4}"/>
    <cellStyle name="Total 2 3 3 2 2 5" xfId="44495" xr:uid="{0B709979-2EBA-4300-89B7-4C73A531B20C}"/>
    <cellStyle name="Total 2 3 3 2 2 5 2" xfId="44496" xr:uid="{038FB05D-930E-4466-8605-9CAC318BBF19}"/>
    <cellStyle name="Total 2 3 3 2 2 5 3" xfId="44497" xr:uid="{3711F885-F4BF-4F3A-A50B-B77CBCF63C22}"/>
    <cellStyle name="Total 2 3 3 2 2 5 4" xfId="44498" xr:uid="{120F5628-4703-45F2-A2D9-D7F2AAAE0BB3}"/>
    <cellStyle name="Total 2 3 3 2 2 6" xfId="44499" xr:uid="{B4C19944-1C12-4A91-AD70-971CD564E461}"/>
    <cellStyle name="Total 2 3 3 2 2 6 2" xfId="44500" xr:uid="{19CC7180-A5B9-4D92-95BD-C0D2A5918081}"/>
    <cellStyle name="Total 2 3 3 2 2 6 3" xfId="44501" xr:uid="{556FF558-8CAF-479C-A854-6186A4702459}"/>
    <cellStyle name="Total 2 3 3 2 2 6 4" xfId="44502" xr:uid="{A8F1B33A-BF06-449F-9323-1C9498E1B5D1}"/>
    <cellStyle name="Total 2 3 3 2 2 7" xfId="44503" xr:uid="{46290171-409C-4F88-87B8-D63D48D9A4DF}"/>
    <cellStyle name="Total 2 3 3 2 2 8" xfId="44504" xr:uid="{766BE1BD-2234-49A8-A26E-29AE4C20EDC0}"/>
    <cellStyle name="Total 2 3 3 2 2 9" xfId="44505" xr:uid="{B6D5C277-833F-4B3C-8F90-9BB0A386710E}"/>
    <cellStyle name="Total 2 3 3 2 3" xfId="44506" xr:uid="{CDF39660-7C62-47C0-986E-4E8CD8230C1D}"/>
    <cellStyle name="Total 2 3 3 2 3 10" xfId="44507" xr:uid="{7C6895FB-157A-42C7-8C26-0A8C10DE4C0A}"/>
    <cellStyle name="Total 2 3 3 2 3 2" xfId="44508" xr:uid="{5603ED6F-B2B4-4AD2-849F-B867297094BA}"/>
    <cellStyle name="Total 2 3 3 2 3 2 2" xfId="44509" xr:uid="{1EFAB1A6-D6AB-4BB7-A09A-791FC8794F04}"/>
    <cellStyle name="Total 2 3 3 2 3 2 3" xfId="44510" xr:uid="{419C0F2E-6150-45C0-9A99-1C142CE06D02}"/>
    <cellStyle name="Total 2 3 3 2 3 2 4" xfId="44511" xr:uid="{9F8EA94D-463B-458F-8843-85810115ABF9}"/>
    <cellStyle name="Total 2 3 3 2 3 2 5" xfId="44512" xr:uid="{4565CB01-8EC4-41FD-82D4-8CF1CF0BB418}"/>
    <cellStyle name="Total 2 3 3 2 3 3" xfId="44513" xr:uid="{95A9A30A-AC5C-4566-99E2-872B7B189281}"/>
    <cellStyle name="Total 2 3 3 2 3 3 2" xfId="44514" xr:uid="{B21A9E9B-86F5-4AB5-BB35-9597C057C41B}"/>
    <cellStyle name="Total 2 3 3 2 3 3 3" xfId="44515" xr:uid="{F7C8D80D-9CD8-4072-9B3A-9EE5F1A8F03F}"/>
    <cellStyle name="Total 2 3 3 2 3 3 4" xfId="44516" xr:uid="{65CCD001-E461-4210-BEA2-D0B47EF5DFED}"/>
    <cellStyle name="Total 2 3 3 2 3 3 5" xfId="44517" xr:uid="{86BC8489-2570-48E7-9AF3-390474544A1A}"/>
    <cellStyle name="Total 2 3 3 2 3 4" xfId="44518" xr:uid="{7BB5EB8E-9A31-4053-A707-6365CAEB4CFA}"/>
    <cellStyle name="Total 2 3 3 2 3 4 2" xfId="44519" xr:uid="{1266F9EA-79D0-4D9D-885A-F8F140B2E148}"/>
    <cellStyle name="Total 2 3 3 2 3 4 3" xfId="44520" xr:uid="{71A363D1-D6CC-412E-80CC-289B0499ABD3}"/>
    <cellStyle name="Total 2 3 3 2 3 4 4" xfId="44521" xr:uid="{FE5CAA81-CBC4-4CA0-A107-FA0F180F8A81}"/>
    <cellStyle name="Total 2 3 3 2 3 5" xfId="44522" xr:uid="{DA653D49-F414-4BB0-A0EF-0E2BED1726D8}"/>
    <cellStyle name="Total 2 3 3 2 3 5 2" xfId="44523" xr:uid="{A560BC54-1412-482C-A4B0-28CD080FA9C7}"/>
    <cellStyle name="Total 2 3 3 2 3 5 3" xfId="44524" xr:uid="{999FB2CB-FC55-4174-A8AF-AAE06AA7B498}"/>
    <cellStyle name="Total 2 3 3 2 3 5 4" xfId="44525" xr:uid="{FFE78714-E474-41B7-9F5F-83873209933A}"/>
    <cellStyle name="Total 2 3 3 2 3 6" xfId="44526" xr:uid="{48E66484-C56C-42E3-A6F2-66FAE3B9F525}"/>
    <cellStyle name="Total 2 3 3 2 3 6 2" xfId="44527" xr:uid="{34C77139-619D-44BC-9802-5F6B797B7693}"/>
    <cellStyle name="Total 2 3 3 2 3 6 3" xfId="44528" xr:uid="{FECA22D6-5835-4494-BF79-11289BEB1C6E}"/>
    <cellStyle name="Total 2 3 3 2 3 6 4" xfId="44529" xr:uid="{DCAB44AD-09B2-4066-8367-11D4ABD85AC7}"/>
    <cellStyle name="Total 2 3 3 2 3 7" xfId="44530" xr:uid="{CCDFDF28-7FCA-4F08-977B-B719C7C41A73}"/>
    <cellStyle name="Total 2 3 3 2 3 8" xfId="44531" xr:uid="{3D6BBB12-3727-454D-9C08-02635E5F754F}"/>
    <cellStyle name="Total 2 3 3 2 3 9" xfId="44532" xr:uid="{675BAAC3-1225-47EA-BB5C-8D5E3F60044E}"/>
    <cellStyle name="Total 2 3 3 2 4" xfId="44533" xr:uid="{CC4DE19D-8AF1-4190-A7CD-50AE7C82FE0B}"/>
    <cellStyle name="Total 2 3 3 2 4 2" xfId="44534" xr:uid="{6D74014D-C632-40F3-A0A6-953C9CDE9CAA}"/>
    <cellStyle name="Total 2 3 3 2 4 3" xfId="44535" xr:uid="{3DF3FBDE-9D51-4605-A8F5-9AEEAB397ABE}"/>
    <cellStyle name="Total 2 3 3 2 4 4" xfId="44536" xr:uid="{70925328-DF1D-4CE3-AAE5-57BF14B7B3F8}"/>
    <cellStyle name="Total 2 3 3 2 4 5" xfId="44537" xr:uid="{30A9D45F-BD66-48FB-8CD8-6D39E879C551}"/>
    <cellStyle name="Total 2 3 3 2 5" xfId="44538" xr:uid="{6E290784-ABD3-4FCD-9F99-D8DF00DFA440}"/>
    <cellStyle name="Total 2 3 3 2 5 2" xfId="44539" xr:uid="{B659D312-8C6E-4F3D-881F-44394B30C8F5}"/>
    <cellStyle name="Total 2 3 3 2 5 3" xfId="44540" xr:uid="{AEF94F02-F613-4808-8414-9D9783F527EC}"/>
    <cellStyle name="Total 2 3 3 2 5 4" xfId="44541" xr:uid="{5C3ECCF7-7681-41C2-8A8E-E132BF1E044C}"/>
    <cellStyle name="Total 2 3 3 2 5 5" xfId="44542" xr:uid="{C663DAB7-88F8-4C89-B352-FBA93D5B7BFF}"/>
    <cellStyle name="Total 2 3 3 2 6" xfId="44543" xr:uid="{60645804-96C1-4C73-A3C1-FD1EA620D365}"/>
    <cellStyle name="Total 2 3 3 2 6 2" xfId="44544" xr:uid="{BFA48E93-2052-42E8-B120-0AD630CA6568}"/>
    <cellStyle name="Total 2 3 3 2 6 3" xfId="44545" xr:uid="{B20D59CF-70E4-40BE-B855-9F9B752D7AE2}"/>
    <cellStyle name="Total 2 3 3 2 6 4" xfId="44546" xr:uid="{8AA1B4EA-9C3F-4769-9AC4-3254194D529B}"/>
    <cellStyle name="Total 2 3 3 2 7" xfId="44547" xr:uid="{E6B629B1-5AFB-42AA-8A55-F751D40CE072}"/>
    <cellStyle name="Total 2 3 3 2 7 2" xfId="44548" xr:uid="{D6F5A8E0-A8A0-413C-861D-22E803C010F8}"/>
    <cellStyle name="Total 2 3 3 2 7 3" xfId="44549" xr:uid="{DFBCE770-46DF-4C4E-B093-7A1C05766A5E}"/>
    <cellStyle name="Total 2 3 3 2 7 4" xfId="44550" xr:uid="{E75C6A64-9B0C-4E2C-B0D7-B0F3B76B931F}"/>
    <cellStyle name="Total 2 3 3 2 8" xfId="44551" xr:uid="{0A5B6379-109E-4B67-AB68-61C1254FC520}"/>
    <cellStyle name="Total 2 3 3 2 8 2" xfId="44552" xr:uid="{C84CFE59-38B5-49F4-A33F-085038211F1C}"/>
    <cellStyle name="Total 2 3 3 2 8 3" xfId="44553" xr:uid="{ADA9D6DB-25A2-4086-A45B-2C9C18CAFDCE}"/>
    <cellStyle name="Total 2 3 3 2 8 4" xfId="44554" xr:uid="{FCC6D290-6BF2-400F-B72D-32D06D504EB0}"/>
    <cellStyle name="Total 2 3 3 2 9" xfId="44555" xr:uid="{D5BD1755-E2FC-416C-9B74-D1A94E2C7147}"/>
    <cellStyle name="Total 2 3 3 3" xfId="44556" xr:uid="{589ED871-134F-4908-8ADD-0E9370A15EF2}"/>
    <cellStyle name="Total 2 3 3 3 10" xfId="44557" xr:uid="{89C45416-52D7-48D4-8FB8-76888AC6B0B9}"/>
    <cellStyle name="Total 2 3 3 3 2" xfId="44558" xr:uid="{9A3B4444-3B3B-4D88-89F3-1EB42133E8EE}"/>
    <cellStyle name="Total 2 3 3 3 2 2" xfId="44559" xr:uid="{597B8DDB-6B5E-4549-90B1-81F02A58D710}"/>
    <cellStyle name="Total 2 3 3 3 2 3" xfId="44560" xr:uid="{68B486E4-1D90-4CD8-B57A-80534C3C1E72}"/>
    <cellStyle name="Total 2 3 3 3 2 4" xfId="44561" xr:uid="{65BA9CC6-5680-419B-995D-DD0358D24A95}"/>
    <cellStyle name="Total 2 3 3 3 2 5" xfId="44562" xr:uid="{2713C1F2-6EBC-45AB-9EE8-E04FF3D0507F}"/>
    <cellStyle name="Total 2 3 3 3 3" xfId="44563" xr:uid="{4AEAC01E-079E-4ACD-81CF-03F147CF0715}"/>
    <cellStyle name="Total 2 3 3 3 3 2" xfId="44564" xr:uid="{ED94DF6F-2D2A-4E72-9404-8059ABBB52D6}"/>
    <cellStyle name="Total 2 3 3 3 3 3" xfId="44565" xr:uid="{35786769-E5B5-41E9-B3E1-69A716EE7478}"/>
    <cellStyle name="Total 2 3 3 3 3 4" xfId="44566" xr:uid="{D6C666F6-24F7-471B-A769-E08C6608D436}"/>
    <cellStyle name="Total 2 3 3 3 3 5" xfId="44567" xr:uid="{B87BEDA8-DDAC-4CB9-B4BD-0FD308F9C7E8}"/>
    <cellStyle name="Total 2 3 3 3 4" xfId="44568" xr:uid="{F1BD0FE2-BC4E-428E-89C8-DE07214D8B85}"/>
    <cellStyle name="Total 2 3 3 3 4 2" xfId="44569" xr:uid="{B1963B05-42FF-4C89-BFFA-BA91FE827BF5}"/>
    <cellStyle name="Total 2 3 3 3 4 3" xfId="44570" xr:uid="{A2C7CF24-7BB6-43B1-BB3A-ADB0C2BBA601}"/>
    <cellStyle name="Total 2 3 3 3 4 4" xfId="44571" xr:uid="{C9C29509-C826-4F84-91F9-EFE0FDB0752A}"/>
    <cellStyle name="Total 2 3 3 3 5" xfId="44572" xr:uid="{CCE74024-72CD-41BC-9682-250DB33E1447}"/>
    <cellStyle name="Total 2 3 3 3 5 2" xfId="44573" xr:uid="{AF6F69DE-81D8-4294-80CD-D056E71A1F5F}"/>
    <cellStyle name="Total 2 3 3 3 5 3" xfId="44574" xr:uid="{A97821C5-8BD4-47B2-A996-4313693A89F6}"/>
    <cellStyle name="Total 2 3 3 3 5 4" xfId="44575" xr:uid="{16859F79-A2A9-4626-A87D-670E7B2811C7}"/>
    <cellStyle name="Total 2 3 3 3 6" xfId="44576" xr:uid="{DFE10A1E-569F-41CC-B37D-D2B2B9E8F34A}"/>
    <cellStyle name="Total 2 3 3 3 6 2" xfId="44577" xr:uid="{849B22C7-3738-4D80-B17B-83C51CA757FF}"/>
    <cellStyle name="Total 2 3 3 3 6 3" xfId="44578" xr:uid="{70B1D476-A549-4772-BEB3-3A6C423030D9}"/>
    <cellStyle name="Total 2 3 3 3 6 4" xfId="44579" xr:uid="{448C25EB-CDED-41E8-AE93-83756F9985CA}"/>
    <cellStyle name="Total 2 3 3 3 7" xfId="44580" xr:uid="{764B3A18-BE28-49C1-B198-4F197101DCB1}"/>
    <cellStyle name="Total 2 3 3 3 8" xfId="44581" xr:uid="{9EA46574-2063-498D-B29A-B4E55893A956}"/>
    <cellStyle name="Total 2 3 3 3 9" xfId="44582" xr:uid="{D8128E6D-72BD-4E9A-992E-0937B2C8497A}"/>
    <cellStyle name="Total 2 3 3 4" xfId="44583" xr:uid="{28E36F63-8E7B-46C7-B622-5B6120ECEA70}"/>
    <cellStyle name="Total 2 3 3 4 10" xfId="44584" xr:uid="{9A6EFCBB-0821-4385-94D8-8FABB02AAB62}"/>
    <cellStyle name="Total 2 3 3 4 2" xfId="44585" xr:uid="{06CE1D4C-7A9F-4920-9982-427E5E7D501B}"/>
    <cellStyle name="Total 2 3 3 4 2 2" xfId="44586" xr:uid="{28DCB175-5D54-491E-A2B1-2B99F51425A7}"/>
    <cellStyle name="Total 2 3 3 4 2 3" xfId="44587" xr:uid="{1D10F7BC-9D3E-4379-89BB-BF7BFB317D08}"/>
    <cellStyle name="Total 2 3 3 4 2 4" xfId="44588" xr:uid="{2CA8D2D2-7FE6-4834-A7DA-CF0A2D02E512}"/>
    <cellStyle name="Total 2 3 3 4 2 5" xfId="44589" xr:uid="{59EC40E4-4F8A-4A24-A538-AB1A66D729EC}"/>
    <cellStyle name="Total 2 3 3 4 3" xfId="44590" xr:uid="{B90B18CD-DBF8-4E5C-B8FA-62AC10377384}"/>
    <cellStyle name="Total 2 3 3 4 3 2" xfId="44591" xr:uid="{DB400279-1CFF-43F2-AF75-FA62BAE618C6}"/>
    <cellStyle name="Total 2 3 3 4 3 3" xfId="44592" xr:uid="{9E0640DB-D0EE-4FB4-8F3E-B0BC75FB381A}"/>
    <cellStyle name="Total 2 3 3 4 3 4" xfId="44593" xr:uid="{19C7B2FF-42EE-4D20-9EFE-738010DE812D}"/>
    <cellStyle name="Total 2 3 3 4 3 5" xfId="44594" xr:uid="{0E0250CC-C24D-4B93-B13E-E2E703884C05}"/>
    <cellStyle name="Total 2 3 3 4 4" xfId="44595" xr:uid="{80711CB3-F5E7-48E8-AC4F-E1471F0F3AD4}"/>
    <cellStyle name="Total 2 3 3 4 4 2" xfId="44596" xr:uid="{2269482D-132F-4DC4-BF85-BD0C03539A0F}"/>
    <cellStyle name="Total 2 3 3 4 4 3" xfId="44597" xr:uid="{A45372B6-9D17-4840-91A0-9CC86BDECB44}"/>
    <cellStyle name="Total 2 3 3 4 4 4" xfId="44598" xr:uid="{F9BB0FA9-F779-437C-87BF-CBE1F0F77C54}"/>
    <cellStyle name="Total 2 3 3 4 5" xfId="44599" xr:uid="{B26BC94E-C2D3-4990-ADE1-A5416EE9BD59}"/>
    <cellStyle name="Total 2 3 3 4 5 2" xfId="44600" xr:uid="{188A8E38-B75F-4BB3-B112-93169EF30112}"/>
    <cellStyle name="Total 2 3 3 4 5 3" xfId="44601" xr:uid="{01ADE32C-5965-4339-956A-71845CA603C0}"/>
    <cellStyle name="Total 2 3 3 4 5 4" xfId="44602" xr:uid="{8CCE443E-52B6-42A8-926E-29E8A6201147}"/>
    <cellStyle name="Total 2 3 3 4 6" xfId="44603" xr:uid="{062EBF6F-D703-49EC-98A9-3CA9B93B881E}"/>
    <cellStyle name="Total 2 3 3 4 6 2" xfId="44604" xr:uid="{CE9A5DC2-6EB2-46DB-8DFE-DD81A7B31359}"/>
    <cellStyle name="Total 2 3 3 4 6 3" xfId="44605" xr:uid="{7A5BAB71-3764-4BB2-B08E-8EE3FDC88E57}"/>
    <cellStyle name="Total 2 3 3 4 6 4" xfId="44606" xr:uid="{4499176A-D940-4A1A-B160-4E599E2A98C5}"/>
    <cellStyle name="Total 2 3 3 4 7" xfId="44607" xr:uid="{865CAC8E-E73A-4D13-8546-F04776D88AA7}"/>
    <cellStyle name="Total 2 3 3 4 8" xfId="44608" xr:uid="{7BE73E11-2FAA-4CB5-809C-22A28C301C68}"/>
    <cellStyle name="Total 2 3 3 4 9" xfId="44609" xr:uid="{A793DA57-0365-49A8-A919-FE261DC754DA}"/>
    <cellStyle name="Total 2 3 3 5" xfId="44610" xr:uid="{51C29AA3-88CA-4C72-A209-13823726128B}"/>
    <cellStyle name="Total 2 3 3 5 10" xfId="44611" xr:uid="{B34A0156-4329-4DEA-B484-7CB1467FC33A}"/>
    <cellStyle name="Total 2 3 3 5 2" xfId="44612" xr:uid="{10B03C70-C0B4-4CA7-8EB2-24FDB266F2BB}"/>
    <cellStyle name="Total 2 3 3 5 2 2" xfId="44613" xr:uid="{35DD96FE-30E9-484D-964E-3C91E5A0AD91}"/>
    <cellStyle name="Total 2 3 3 5 2 3" xfId="44614" xr:uid="{40D2F57A-5843-4FC1-8FC5-DFE1551A17C4}"/>
    <cellStyle name="Total 2 3 3 5 2 4" xfId="44615" xr:uid="{81AAABC8-4694-4E89-996A-CAF3CEAA1867}"/>
    <cellStyle name="Total 2 3 3 5 2 5" xfId="44616" xr:uid="{A072BBFC-B0D8-42FA-A23F-713789767783}"/>
    <cellStyle name="Total 2 3 3 5 3" xfId="44617" xr:uid="{738841F1-2628-4AD7-877A-493263C66B7B}"/>
    <cellStyle name="Total 2 3 3 5 3 2" xfId="44618" xr:uid="{C36458DA-8AA1-4845-BE39-C1C92F92774C}"/>
    <cellStyle name="Total 2 3 3 5 3 3" xfId="44619" xr:uid="{6484EFD3-EB65-46C4-99EC-441D3C174F60}"/>
    <cellStyle name="Total 2 3 3 5 3 4" xfId="44620" xr:uid="{1AFDE7D0-2DBE-4310-AF0E-7B82ED23A393}"/>
    <cellStyle name="Total 2 3 3 5 3 5" xfId="44621" xr:uid="{3546E9F4-E9D0-4F3C-8ADB-3CED6E57BB2A}"/>
    <cellStyle name="Total 2 3 3 5 4" xfId="44622" xr:uid="{D7CF785B-5FC9-4DE4-BC1B-E6E0BFB638DB}"/>
    <cellStyle name="Total 2 3 3 5 4 2" xfId="44623" xr:uid="{F45BD8B6-8FE6-4A40-AD6F-61C926D14F82}"/>
    <cellStyle name="Total 2 3 3 5 4 3" xfId="44624" xr:uid="{3EC0A53E-739D-4879-8DA2-EDC31FDE4766}"/>
    <cellStyle name="Total 2 3 3 5 4 4" xfId="44625" xr:uid="{45A1F286-EBE1-40BA-AEB1-EE47A2428C0D}"/>
    <cellStyle name="Total 2 3 3 5 5" xfId="44626" xr:uid="{ABF83A09-B091-419B-BD65-B9F208FD493C}"/>
    <cellStyle name="Total 2 3 3 5 5 2" xfId="44627" xr:uid="{17CE18E9-0985-40C7-A736-B8B7E4230E50}"/>
    <cellStyle name="Total 2 3 3 5 5 3" xfId="44628" xr:uid="{BDB84A0B-C0CF-4198-947D-C8DA0926C6CA}"/>
    <cellStyle name="Total 2 3 3 5 5 4" xfId="44629" xr:uid="{A51A3690-C355-4365-A8C1-3F3CD623C748}"/>
    <cellStyle name="Total 2 3 3 5 6" xfId="44630" xr:uid="{83083538-8DB5-4C9A-BAAA-74845BDEC3FA}"/>
    <cellStyle name="Total 2 3 3 5 6 2" xfId="44631" xr:uid="{21F80C10-C162-4FD7-80DF-1942C14371EC}"/>
    <cellStyle name="Total 2 3 3 5 6 3" xfId="44632" xr:uid="{0D96342B-8EDC-439E-8250-EBED0068E455}"/>
    <cellStyle name="Total 2 3 3 5 6 4" xfId="44633" xr:uid="{89432B6B-1263-4C28-901E-A2A455C12F1B}"/>
    <cellStyle name="Total 2 3 3 5 7" xfId="44634" xr:uid="{C4CA9EC1-B6B7-4C06-906D-FAE07B1C96FB}"/>
    <cellStyle name="Total 2 3 3 5 8" xfId="44635" xr:uid="{B221EB6C-03BA-43B5-9221-540F2ABCA673}"/>
    <cellStyle name="Total 2 3 3 5 9" xfId="44636" xr:uid="{5D551F62-5508-42FB-BCF3-C34EE30926E8}"/>
    <cellStyle name="Total 2 3 3 6" xfId="44637" xr:uid="{56D175BD-A2DA-4321-B121-52B5C5D1E088}"/>
    <cellStyle name="Total 2 3 3 6 2" xfId="44638" xr:uid="{D04DC840-3AD7-4259-9BD9-FC6A51D3B008}"/>
    <cellStyle name="Total 2 3 3 6 3" xfId="44639" xr:uid="{C8C18C5F-0BA0-49F0-A7FD-CA5E42B59B8D}"/>
    <cellStyle name="Total 2 3 3 6 4" xfId="44640" xr:uid="{D00DA899-EBCD-4C1C-A3AC-9F60729512A1}"/>
    <cellStyle name="Total 2 3 3 6 5" xfId="44641" xr:uid="{87EC0BB6-14A5-4677-9797-80E08EA78BF3}"/>
    <cellStyle name="Total 2 3 3 7" xfId="44642" xr:uid="{85DC38ED-4E1D-4A06-9157-BFB1848C051E}"/>
    <cellStyle name="Total 2 3 3 7 2" xfId="44643" xr:uid="{9DA6C4D2-BA9E-4AFB-98EC-6E5E712F448D}"/>
    <cellStyle name="Total 2 3 3 7 3" xfId="44644" xr:uid="{0C8F1061-A10A-4547-A1B4-1D024F5F395C}"/>
    <cellStyle name="Total 2 3 3 7 4" xfId="44645" xr:uid="{28BFF129-3BED-4159-BA3A-AB88F3DD3DBE}"/>
    <cellStyle name="Total 2 3 3 8" xfId="44646" xr:uid="{16DDAB87-699A-4B39-BC2A-88EACFB9CEAF}"/>
    <cellStyle name="Total 2 3 3 8 2" xfId="44647" xr:uid="{3453C1F9-431C-4F8B-B9CD-A25DB4A19304}"/>
    <cellStyle name="Total 2 3 3 8 3" xfId="44648" xr:uid="{46938A04-0CA3-41DF-BAB0-946D7FDA9224}"/>
    <cellStyle name="Total 2 3 3 8 4" xfId="44649" xr:uid="{833C8658-478A-4154-86FA-F4521D88A542}"/>
    <cellStyle name="Total 2 3 3 9" xfId="44650" xr:uid="{AB4787B2-B7B1-4BF7-AE6C-0FCDBFCCB3A6}"/>
    <cellStyle name="Total 2 3 3 9 2" xfId="44651" xr:uid="{B706E391-C47F-4AC9-ACA6-E7CDBD45354E}"/>
    <cellStyle name="Total 2 3 3 9 3" xfId="44652" xr:uid="{38674A46-6C02-4406-B408-9543A6AF44CC}"/>
    <cellStyle name="Total 2 3 3 9 4" xfId="44653" xr:uid="{21771E0C-7B29-4032-96F8-062C1216028B}"/>
    <cellStyle name="Total 2 3 4" xfId="44654" xr:uid="{5AFFBD53-CD63-42EC-9814-66501819880E}"/>
    <cellStyle name="Total 2 3 4 10" xfId="44655" xr:uid="{56E82D0D-0DBC-4C7E-905C-38C697452818}"/>
    <cellStyle name="Total 2 3 4 2" xfId="44656" xr:uid="{672F7380-6CC2-4039-B359-B2A712EFA98E}"/>
    <cellStyle name="Total 2 3 4 2 2" xfId="44657" xr:uid="{A3BEDEC9-DAF4-43CD-ACAC-D5870FA0C4E6}"/>
    <cellStyle name="Total 2 3 4 2 3" xfId="44658" xr:uid="{F2E42E46-1C20-4427-A163-43CD2142FCC4}"/>
    <cellStyle name="Total 2 3 4 2 4" xfId="44659" xr:uid="{ECE6FD96-B85D-4B2C-B015-A64615FE817F}"/>
    <cellStyle name="Total 2 3 4 2 5" xfId="44660" xr:uid="{39D0A654-60E0-4EC4-9C66-245CA0EE2C75}"/>
    <cellStyle name="Total 2 3 4 3" xfId="44661" xr:uid="{9211770B-56E8-4CDD-A93E-26FCFEB394D1}"/>
    <cellStyle name="Total 2 3 4 3 2" xfId="44662" xr:uid="{CD5E44BC-B6FD-45AA-92D6-E8BAF51BF153}"/>
    <cellStyle name="Total 2 3 4 3 3" xfId="44663" xr:uid="{460AA45D-5F8E-44B6-A346-ECD56E9F6F70}"/>
    <cellStyle name="Total 2 3 4 3 4" xfId="44664" xr:uid="{86D0B120-9845-41DC-8122-3418D87C655B}"/>
    <cellStyle name="Total 2 3 4 3 5" xfId="44665" xr:uid="{151FFD55-E05A-477A-8A8E-E40C1AC14A31}"/>
    <cellStyle name="Total 2 3 4 4" xfId="44666" xr:uid="{5EF67EB6-E5D2-4D79-B7A0-E8DA46CAF9AD}"/>
    <cellStyle name="Total 2 3 4 4 2" xfId="44667" xr:uid="{2362973B-C9A6-4275-AD33-92B7CCD34FEE}"/>
    <cellStyle name="Total 2 3 4 4 3" xfId="44668" xr:uid="{79290FB6-8083-48FF-9518-E22B717006E2}"/>
    <cellStyle name="Total 2 3 4 4 4" xfId="44669" xr:uid="{C695EC73-2E90-4396-B7EE-766D72B09449}"/>
    <cellStyle name="Total 2 3 4 5" xfId="44670" xr:uid="{D304E8ED-1C89-4D26-95EC-ED8B867C27D1}"/>
    <cellStyle name="Total 2 3 4 5 2" xfId="44671" xr:uid="{8B89A6E4-4DB3-489A-BB4F-D169B6F3B7DB}"/>
    <cellStyle name="Total 2 3 4 5 3" xfId="44672" xr:uid="{5B335999-9FFF-4289-BA03-C0D1A51155FC}"/>
    <cellStyle name="Total 2 3 4 5 4" xfId="44673" xr:uid="{92BF8206-1D6E-4F58-8EFD-A063E5F74F46}"/>
    <cellStyle name="Total 2 3 4 6" xfId="44674" xr:uid="{3B100A41-759B-487D-8874-2E4CAF51E669}"/>
    <cellStyle name="Total 2 3 4 6 2" xfId="44675" xr:uid="{F4BAD416-AC41-4332-BC21-7F23F361EDF1}"/>
    <cellStyle name="Total 2 3 4 6 3" xfId="44676" xr:uid="{D7B3E65E-470A-4E56-97AF-8E342CDD1A78}"/>
    <cellStyle name="Total 2 3 4 6 4" xfId="44677" xr:uid="{8A0552DA-7155-4741-AAB7-DBE56DEA71E3}"/>
    <cellStyle name="Total 2 3 4 7" xfId="44678" xr:uid="{4497FABC-D8DB-4774-A83E-269E675E470B}"/>
    <cellStyle name="Total 2 3 4 8" xfId="44679" xr:uid="{1D945C2E-4B57-4500-B6D3-B0242EF514CB}"/>
    <cellStyle name="Total 2 3 4 9" xfId="44680" xr:uid="{31BBFAC4-6A36-4EC8-AA30-642CFBDE8EEA}"/>
    <cellStyle name="Total 2 3 5" xfId="44681" xr:uid="{CBA089A1-830A-4DED-90D5-3EA9BC1DA3DD}"/>
    <cellStyle name="Total 2 3 5 10" xfId="44682" xr:uid="{8AB4FE61-FF8A-4C1B-BF4C-9C9CAAE802A6}"/>
    <cellStyle name="Total 2 3 5 2" xfId="44683" xr:uid="{BC40406A-7C53-4CCF-BC09-6AE02EA52E1D}"/>
    <cellStyle name="Total 2 3 5 2 2" xfId="44684" xr:uid="{466B59C9-E828-43DC-BE7E-B89381EF9D28}"/>
    <cellStyle name="Total 2 3 5 2 3" xfId="44685" xr:uid="{510E1D2F-C332-4A5B-928D-5F578E1D07E6}"/>
    <cellStyle name="Total 2 3 5 2 4" xfId="44686" xr:uid="{AB85646D-0C94-4DA7-9B85-0557C211996A}"/>
    <cellStyle name="Total 2 3 5 2 5" xfId="44687" xr:uid="{CBBFA933-7F6B-4FC3-A54D-106C813BD921}"/>
    <cellStyle name="Total 2 3 5 3" xfId="44688" xr:uid="{CB13CD62-686E-4B5F-9C8D-A37EAB551A97}"/>
    <cellStyle name="Total 2 3 5 3 2" xfId="44689" xr:uid="{B052C351-6F7D-4E5E-B0E6-188B095F073C}"/>
    <cellStyle name="Total 2 3 5 3 3" xfId="44690" xr:uid="{6350A0D9-9D26-49FA-9320-507C292A1DDB}"/>
    <cellStyle name="Total 2 3 5 3 4" xfId="44691" xr:uid="{11A29D5A-15F5-4FA3-85D5-D912C46E97EE}"/>
    <cellStyle name="Total 2 3 5 3 5" xfId="44692" xr:uid="{CE4DE9BB-1196-4992-9561-0745EA480E7A}"/>
    <cellStyle name="Total 2 3 5 4" xfId="44693" xr:uid="{FD04D2F2-DBE5-4B09-9804-5ADB31435A9A}"/>
    <cellStyle name="Total 2 3 5 4 2" xfId="44694" xr:uid="{DD7966ED-32B0-4F53-AED7-FBCCDA3CF2FC}"/>
    <cellStyle name="Total 2 3 5 4 3" xfId="44695" xr:uid="{85227AEF-2A3E-4F8B-88C4-058A37541511}"/>
    <cellStyle name="Total 2 3 5 4 4" xfId="44696" xr:uid="{CF0F3130-EB26-44B5-B524-5AA750DF8F3F}"/>
    <cellStyle name="Total 2 3 5 5" xfId="44697" xr:uid="{1FE48454-CB1C-4D7F-855B-3BA72AF506ED}"/>
    <cellStyle name="Total 2 3 5 5 2" xfId="44698" xr:uid="{404FD974-06FD-41BF-BF9D-4224494B7A41}"/>
    <cellStyle name="Total 2 3 5 5 3" xfId="44699" xr:uid="{765A1901-0E16-4376-A9F5-CF0C59C5A8D0}"/>
    <cellStyle name="Total 2 3 5 5 4" xfId="44700" xr:uid="{690FE2CF-BCE0-46AA-8EDE-C998A09866DB}"/>
    <cellStyle name="Total 2 3 5 6" xfId="44701" xr:uid="{3F5728E7-2C5D-4553-B3C9-E96987DC6DC7}"/>
    <cellStyle name="Total 2 3 5 6 2" xfId="44702" xr:uid="{ACDEC606-DAC7-477C-8921-5F2C4D9E1010}"/>
    <cellStyle name="Total 2 3 5 6 3" xfId="44703" xr:uid="{9628E1D1-DD57-44B8-8FDA-9151FDC2BBB0}"/>
    <cellStyle name="Total 2 3 5 6 4" xfId="44704" xr:uid="{B45DFB4B-FBF2-4836-8E3A-6990E29891FC}"/>
    <cellStyle name="Total 2 3 5 7" xfId="44705" xr:uid="{005F94D6-22F5-4467-A4F8-09DC35F1DD7B}"/>
    <cellStyle name="Total 2 3 5 8" xfId="44706" xr:uid="{A806CF87-E13B-42E5-9AF8-E6DCBE8F97F2}"/>
    <cellStyle name="Total 2 3 5 9" xfId="44707" xr:uid="{56F6BECC-2EC5-4EE6-9718-06B0E845ACA5}"/>
    <cellStyle name="Total 2 3 6" xfId="44708" xr:uid="{C8607F21-EE18-4283-9EFF-9B3BD29F6B8A}"/>
    <cellStyle name="Total 2 3 6 10" xfId="44709" xr:uid="{41217832-4160-424B-9E9A-26BA50404A24}"/>
    <cellStyle name="Total 2 3 6 2" xfId="44710" xr:uid="{AC682A44-C36F-4D6A-8433-9CA323C734C9}"/>
    <cellStyle name="Total 2 3 6 2 2" xfId="44711" xr:uid="{406A5CAF-B02B-47F2-8476-AB2489FEDC58}"/>
    <cellStyle name="Total 2 3 6 2 3" xfId="44712" xr:uid="{B1B7824D-200B-400E-A616-6251B220F105}"/>
    <cellStyle name="Total 2 3 6 2 4" xfId="44713" xr:uid="{9A9DEB81-A0DA-42DD-BBB7-898ED5717A10}"/>
    <cellStyle name="Total 2 3 6 2 5" xfId="44714" xr:uid="{BB991258-A48A-4DE8-98ED-998325CC55A5}"/>
    <cellStyle name="Total 2 3 6 3" xfId="44715" xr:uid="{492E47AD-AE81-4956-89D3-08DD3F4B8566}"/>
    <cellStyle name="Total 2 3 6 3 2" xfId="44716" xr:uid="{92A4FE0A-B12E-4605-B9C3-71D718E3A753}"/>
    <cellStyle name="Total 2 3 6 3 3" xfId="44717" xr:uid="{C067543A-1C3B-4AF4-A386-B555E441A4E9}"/>
    <cellStyle name="Total 2 3 6 3 4" xfId="44718" xr:uid="{89E12BCC-8B40-479E-974D-6317D2C242E1}"/>
    <cellStyle name="Total 2 3 6 3 5" xfId="44719" xr:uid="{656FB683-6CEB-4FDA-A5BA-48FF2F8014A3}"/>
    <cellStyle name="Total 2 3 6 4" xfId="44720" xr:uid="{AF66A06F-F82D-47DC-97E2-E735CABF54D8}"/>
    <cellStyle name="Total 2 3 6 4 2" xfId="44721" xr:uid="{A589D239-0E38-4CF0-9051-1E48F94B7305}"/>
    <cellStyle name="Total 2 3 6 4 3" xfId="44722" xr:uid="{582622C1-83F3-4FCA-A928-EF1E083D2D7D}"/>
    <cellStyle name="Total 2 3 6 4 4" xfId="44723" xr:uid="{3EDCF27F-9DA5-4A5C-BCDD-8057363906C7}"/>
    <cellStyle name="Total 2 3 6 5" xfId="44724" xr:uid="{798D6338-A062-4065-8E0B-1D811A812DAB}"/>
    <cellStyle name="Total 2 3 6 5 2" xfId="44725" xr:uid="{580435B5-5C94-4CF2-B58A-325BAF67DA13}"/>
    <cellStyle name="Total 2 3 6 5 3" xfId="44726" xr:uid="{B621427D-AAFB-4279-B2A7-D7A905AC9D9E}"/>
    <cellStyle name="Total 2 3 6 5 4" xfId="44727" xr:uid="{50D02DF2-3311-4277-9308-1A8A372E6D14}"/>
    <cellStyle name="Total 2 3 6 6" xfId="44728" xr:uid="{5A8A3276-2A6F-4C36-BE8C-4838DF058C42}"/>
    <cellStyle name="Total 2 3 6 6 2" xfId="44729" xr:uid="{475F3DA2-F4BC-49C0-9C51-5FEC4D0B5706}"/>
    <cellStyle name="Total 2 3 6 6 3" xfId="44730" xr:uid="{F750D811-8376-4F9E-BD11-90FDC0CF847E}"/>
    <cellStyle name="Total 2 3 6 6 4" xfId="44731" xr:uid="{23388D1C-1820-42BE-8A12-AE0B91390237}"/>
    <cellStyle name="Total 2 3 6 7" xfId="44732" xr:uid="{A08E351E-63F9-4AD0-908B-65D110A9DF5E}"/>
    <cellStyle name="Total 2 3 6 8" xfId="44733" xr:uid="{0D7F6863-0D27-4786-8AD4-93C19EDFCCCD}"/>
    <cellStyle name="Total 2 3 6 9" xfId="44734" xr:uid="{6FD90FC3-CC1E-4E0F-8A6C-CA25014BC6DF}"/>
    <cellStyle name="Total 2 3 7" xfId="44735" xr:uid="{6701CD0A-DBED-4DCA-AC39-2A01F8E56800}"/>
    <cellStyle name="Total 2 3 7 2" xfId="44736" xr:uid="{7162E15A-461D-4A0D-8DC6-DE6A1C3346C0}"/>
    <cellStyle name="Total 2 3 7 3" xfId="44737" xr:uid="{EFB254B9-B1E2-47E5-BF08-98E7C3CBFD1B}"/>
    <cellStyle name="Total 2 3 7 4" xfId="44738" xr:uid="{7FBC3670-31FE-4A24-AA2F-5C18AE7DB7A4}"/>
    <cellStyle name="Total 2 3 7 5" xfId="44739" xr:uid="{A07E6C2A-8B61-406E-B3D6-A94E2E8D2A24}"/>
    <cellStyle name="Total 2 3 8" xfId="44740" xr:uid="{B0ED770F-B775-4AD3-BF88-5D0498153E11}"/>
    <cellStyle name="Total 2 3 8 2" xfId="44741" xr:uid="{C720FF6D-59DF-4F57-8CBF-A0A56B6568BD}"/>
    <cellStyle name="Total 2 3 8 3" xfId="44742" xr:uid="{2EB39CE5-3F2D-4984-BEB6-4BF94D4B98C5}"/>
    <cellStyle name="Total 2 3 8 4" xfId="44743" xr:uid="{8297A241-A596-4BB5-9BC0-9ED22AECBF3A}"/>
    <cellStyle name="Total 2 3 9" xfId="44744" xr:uid="{816D2650-0AFD-49CF-9EF0-AB2989E747E5}"/>
    <cellStyle name="Total 2 3 9 2" xfId="44745" xr:uid="{AAF46DCE-30FD-4977-8B0A-5ADECA3B15AD}"/>
    <cellStyle name="Total 2 3 9 3" xfId="44746" xr:uid="{14BFCD92-9D97-4166-BE7D-B11E81FD8F3A}"/>
    <cellStyle name="Total 2 3 9 4" xfId="44747" xr:uid="{602E1514-B0E3-4D31-BBB5-32200A096C86}"/>
    <cellStyle name="Total 2 4" xfId="645" xr:uid="{EBF886A4-C4FF-443C-86D4-97BF8E283640}"/>
    <cellStyle name="Total 2 4 10" xfId="44748" xr:uid="{95DB66E9-A89C-4140-BE0C-0D6F15AFE026}"/>
    <cellStyle name="Total 2 4 10 2" xfId="44749" xr:uid="{DE2997BF-EB4A-4A39-BE52-C3E2FC511DC1}"/>
    <cellStyle name="Total 2 4 10 3" xfId="44750" xr:uid="{02631019-A797-4CC8-A631-9A43DC41A764}"/>
    <cellStyle name="Total 2 4 10 4" xfId="44751" xr:uid="{2CD0C35C-7927-4D93-8BFB-A819E87FBD2F}"/>
    <cellStyle name="Total 2 4 11" xfId="44752" xr:uid="{3B8623D7-26BB-4594-9BA0-4AC82A42BEA1}"/>
    <cellStyle name="Total 2 4 12" xfId="44753" xr:uid="{29655E5F-5E0E-4AA0-BFA2-75342375519A}"/>
    <cellStyle name="Total 2 4 13" xfId="44754" xr:uid="{645FA7CC-9364-4C53-AC51-E31BDD767918}"/>
    <cellStyle name="Total 2 4 14" xfId="44755" xr:uid="{DD92EFCD-53CA-4717-92C1-692D51855AAE}"/>
    <cellStyle name="Total 2 4 15" xfId="44756" xr:uid="{C6CD6854-6C58-4634-AED5-D4E740CC40F7}"/>
    <cellStyle name="Total 2 4 16" xfId="44757" xr:uid="{8FF95EA1-E36E-4B68-972E-9963AA3CA511}"/>
    <cellStyle name="Total 2 4 17" xfId="44758" xr:uid="{25417450-B8B1-40FA-BFA9-50FB42034E4C}"/>
    <cellStyle name="Total 2 4 2" xfId="786" xr:uid="{C1973952-6C04-426E-B363-2DD2BC2FA0D9}"/>
    <cellStyle name="Total 2 4 2 10" xfId="44759" xr:uid="{8208DCB4-DC61-466D-AF1D-D42019759D2A}"/>
    <cellStyle name="Total 2 4 2 10 2" xfId="44760" xr:uid="{CA031B24-F5A1-4C38-8B27-AF785EE9F3C6}"/>
    <cellStyle name="Total 2 4 2 10 3" xfId="44761" xr:uid="{55B89105-2360-4F13-A53A-D54EA15DF77A}"/>
    <cellStyle name="Total 2 4 2 10 4" xfId="44762" xr:uid="{D38F803B-D69B-4D91-95EB-FCA21EF1098A}"/>
    <cellStyle name="Total 2 4 2 11" xfId="44763" xr:uid="{CE3EE0C7-90A7-4621-8094-899FB73BC7B2}"/>
    <cellStyle name="Total 2 4 2 12" xfId="44764" xr:uid="{5135EDE4-EFC9-4C51-B8B6-3DE52BD03ABC}"/>
    <cellStyle name="Total 2 4 2 13" xfId="44765" xr:uid="{298E7294-128E-45C4-B0B8-5EB72151B628}"/>
    <cellStyle name="Total 2 4 2 14" xfId="44766" xr:uid="{F0638507-D9CF-496C-ABE8-EDF78DA36FD2}"/>
    <cellStyle name="Total 2 4 2 15" xfId="44767" xr:uid="{7D684C4A-8516-4EE6-99E4-3A146F9FF0E4}"/>
    <cellStyle name="Total 2 4 2 2" xfId="889" xr:uid="{27233E83-D655-4EAC-B428-20CD6AD709BA}"/>
    <cellStyle name="Total 2 4 2 2 10" xfId="44768" xr:uid="{90B7C23A-22C1-415E-808E-081046735373}"/>
    <cellStyle name="Total 2 4 2 2 11" xfId="44769" xr:uid="{062FCB01-FA82-4DDB-9FD4-4403842617DF}"/>
    <cellStyle name="Total 2 4 2 2 12" xfId="44770" xr:uid="{F6D3A8B2-F898-4A4B-BFCA-D711324FC4EA}"/>
    <cellStyle name="Total 2 4 2 2 13" xfId="44771" xr:uid="{B0F808CE-D1D8-4A17-964E-79FE5AFF6EED}"/>
    <cellStyle name="Total 2 4 2 2 14" xfId="44772" xr:uid="{57E06215-9FB6-4062-A271-EE98E3F74588}"/>
    <cellStyle name="Total 2 4 2 2 2" xfId="1140" xr:uid="{B4C2B10D-94C4-418B-9FAF-CF77F51F2B3E}"/>
    <cellStyle name="Total 2 4 2 2 2 10" xfId="44773" xr:uid="{45809EF1-EEE2-4CA6-8276-9C1F1B793B2E}"/>
    <cellStyle name="Total 2 4 2 2 2 11" xfId="44774" xr:uid="{D5191F4F-A35A-410B-B158-C2B25691FC4C}"/>
    <cellStyle name="Total 2 4 2 2 2 12" xfId="44775" xr:uid="{EA443F22-2DD8-44B3-9928-3216DDF8A407}"/>
    <cellStyle name="Total 2 4 2 2 2 13" xfId="44776" xr:uid="{0D5C8FC0-6EF2-457F-8DDE-23315690590E}"/>
    <cellStyle name="Total 2 4 2 2 2 14" xfId="44777" xr:uid="{8A3B103D-1283-44C7-B021-25AF656211F3}"/>
    <cellStyle name="Total 2 4 2 2 2 2" xfId="44778" xr:uid="{2C933528-D568-461A-BF1A-6FB0FC1F3E09}"/>
    <cellStyle name="Total 2 4 2 2 2 2 10" xfId="44779" xr:uid="{A7B1CD34-4735-4585-BA06-9E568071CDD5}"/>
    <cellStyle name="Total 2 4 2 2 2 2 2" xfId="44780" xr:uid="{BAD6B929-0C18-4E06-AB64-3F8137E60F24}"/>
    <cellStyle name="Total 2 4 2 2 2 2 2 2" xfId="44781" xr:uid="{EFD9FBF6-620B-45AC-8213-ECFE86E3F58A}"/>
    <cellStyle name="Total 2 4 2 2 2 2 2 3" xfId="44782" xr:uid="{A8478D76-C8A4-42D7-A9A7-20A839DE8741}"/>
    <cellStyle name="Total 2 4 2 2 2 2 2 4" xfId="44783" xr:uid="{62709359-16AE-459F-8BE8-0ABE03BC73F3}"/>
    <cellStyle name="Total 2 4 2 2 2 2 2 5" xfId="44784" xr:uid="{21A45628-8285-4028-BEE7-167C693F0141}"/>
    <cellStyle name="Total 2 4 2 2 2 2 3" xfId="44785" xr:uid="{04C1410F-6E83-40FC-9D8D-FEBB9806C70D}"/>
    <cellStyle name="Total 2 4 2 2 2 2 3 2" xfId="44786" xr:uid="{331EBF16-2DFF-4D6C-A9E2-13B69E8BBFB1}"/>
    <cellStyle name="Total 2 4 2 2 2 2 3 3" xfId="44787" xr:uid="{E0B246AC-1593-497A-B690-3B40B70F76AD}"/>
    <cellStyle name="Total 2 4 2 2 2 2 3 4" xfId="44788" xr:uid="{38F9862B-FAA4-4CEB-A866-C9A5F6DDDC49}"/>
    <cellStyle name="Total 2 4 2 2 2 2 3 5" xfId="44789" xr:uid="{739FCDD7-53AF-443E-8C3C-1481213E5747}"/>
    <cellStyle name="Total 2 4 2 2 2 2 4" xfId="44790" xr:uid="{3D92C313-E885-4A94-974D-013DA6B57133}"/>
    <cellStyle name="Total 2 4 2 2 2 2 4 2" xfId="44791" xr:uid="{53F5DAD6-6B50-48AC-B75B-5ED444CD1282}"/>
    <cellStyle name="Total 2 4 2 2 2 2 4 3" xfId="44792" xr:uid="{AE050DA2-8E84-4266-976D-37D67B0F681A}"/>
    <cellStyle name="Total 2 4 2 2 2 2 4 4" xfId="44793" xr:uid="{DD6ED772-1F65-427B-A8FC-A5E488D84FCA}"/>
    <cellStyle name="Total 2 4 2 2 2 2 5" xfId="44794" xr:uid="{851B9D7E-A87E-48E2-B0A4-5C7247D29974}"/>
    <cellStyle name="Total 2 4 2 2 2 2 5 2" xfId="44795" xr:uid="{8B885610-1DD7-4101-A678-341CCB529338}"/>
    <cellStyle name="Total 2 4 2 2 2 2 5 3" xfId="44796" xr:uid="{FCA09A98-D637-4533-832E-0E57C6C7EC9F}"/>
    <cellStyle name="Total 2 4 2 2 2 2 5 4" xfId="44797" xr:uid="{71EFC4BB-8D87-4DAA-B00A-DEA8B19A56BA}"/>
    <cellStyle name="Total 2 4 2 2 2 2 6" xfId="44798" xr:uid="{04022A86-2173-42F1-9B02-DD4841735CC6}"/>
    <cellStyle name="Total 2 4 2 2 2 2 6 2" xfId="44799" xr:uid="{DBAA7786-391D-4B48-A219-EA0340C19D54}"/>
    <cellStyle name="Total 2 4 2 2 2 2 6 3" xfId="44800" xr:uid="{ECF2E75C-26D3-448A-8C30-B4757418F22F}"/>
    <cellStyle name="Total 2 4 2 2 2 2 6 4" xfId="44801" xr:uid="{7CAA185A-5351-43BE-A127-385CE78B094B}"/>
    <cellStyle name="Total 2 4 2 2 2 2 7" xfId="44802" xr:uid="{F05A73BC-6187-45CA-A726-CF29518C7A92}"/>
    <cellStyle name="Total 2 4 2 2 2 2 8" xfId="44803" xr:uid="{41752029-3ABA-40C3-BA04-395990720D3D}"/>
    <cellStyle name="Total 2 4 2 2 2 2 9" xfId="44804" xr:uid="{9003E227-C897-40EE-A1ED-2C24F8B550E6}"/>
    <cellStyle name="Total 2 4 2 2 2 3" xfId="44805" xr:uid="{43DE053D-D34A-4263-AFE4-35F85F56F5BB}"/>
    <cellStyle name="Total 2 4 2 2 2 3 10" xfId="44806" xr:uid="{0BEFEFB2-90C4-414B-A9F2-44EEBE133F33}"/>
    <cellStyle name="Total 2 4 2 2 2 3 2" xfId="44807" xr:uid="{DFF9ADF8-1A4A-4481-9C1F-277DF343085F}"/>
    <cellStyle name="Total 2 4 2 2 2 3 2 2" xfId="44808" xr:uid="{3E97FA1F-66B1-4036-AAFE-1788B2CA3BD9}"/>
    <cellStyle name="Total 2 4 2 2 2 3 2 3" xfId="44809" xr:uid="{CF92334F-119C-44D6-BB55-CB2E984B189C}"/>
    <cellStyle name="Total 2 4 2 2 2 3 2 4" xfId="44810" xr:uid="{432D2345-D9E2-440F-8DE3-A40C46493EA6}"/>
    <cellStyle name="Total 2 4 2 2 2 3 2 5" xfId="44811" xr:uid="{7DE688D0-69D9-4D83-B5A2-70A7B071BBA8}"/>
    <cellStyle name="Total 2 4 2 2 2 3 3" xfId="44812" xr:uid="{7579220C-7442-43DC-A1BE-B3CB3B9B5DA5}"/>
    <cellStyle name="Total 2 4 2 2 2 3 3 2" xfId="44813" xr:uid="{2314AC73-E278-4F4C-A89F-A9C5042825FC}"/>
    <cellStyle name="Total 2 4 2 2 2 3 3 3" xfId="44814" xr:uid="{CF743DD4-820C-4D0A-8733-C31777727457}"/>
    <cellStyle name="Total 2 4 2 2 2 3 3 4" xfId="44815" xr:uid="{529F69BB-C181-4D90-BD44-9B6DD0657F1E}"/>
    <cellStyle name="Total 2 4 2 2 2 3 3 5" xfId="44816" xr:uid="{ED493BFF-DF05-4896-A31B-49A45DF21895}"/>
    <cellStyle name="Total 2 4 2 2 2 3 4" xfId="44817" xr:uid="{6B001B49-B2A4-46D4-BD38-24343E12A9A3}"/>
    <cellStyle name="Total 2 4 2 2 2 3 4 2" xfId="44818" xr:uid="{2974BAC8-C024-4A28-B60B-B24E767F0ACF}"/>
    <cellStyle name="Total 2 4 2 2 2 3 4 3" xfId="44819" xr:uid="{C914AAE0-44D3-49D7-9D3F-810104E2A988}"/>
    <cellStyle name="Total 2 4 2 2 2 3 4 4" xfId="44820" xr:uid="{7E176E5F-EDE5-4C98-A6CF-ACB2FAC0AA0F}"/>
    <cellStyle name="Total 2 4 2 2 2 3 5" xfId="44821" xr:uid="{9529A5CA-16E8-4B61-BBB3-FF0F77042357}"/>
    <cellStyle name="Total 2 4 2 2 2 3 5 2" xfId="44822" xr:uid="{0AE98F26-5A28-43D5-8898-534687B2D83B}"/>
    <cellStyle name="Total 2 4 2 2 2 3 5 3" xfId="44823" xr:uid="{BDD233AB-5C6B-425D-9BA3-AB40511F7BA8}"/>
    <cellStyle name="Total 2 4 2 2 2 3 5 4" xfId="44824" xr:uid="{39F5AAED-6BF9-406B-87A0-0991CA7F6BA2}"/>
    <cellStyle name="Total 2 4 2 2 2 3 6" xfId="44825" xr:uid="{6042A610-5D02-41E1-AED1-77A95383A5F3}"/>
    <cellStyle name="Total 2 4 2 2 2 3 6 2" xfId="44826" xr:uid="{E4492698-C265-44DA-B554-A96898DE2667}"/>
    <cellStyle name="Total 2 4 2 2 2 3 6 3" xfId="44827" xr:uid="{43F8FD83-A34C-4F2B-97EE-0BA3842D646C}"/>
    <cellStyle name="Total 2 4 2 2 2 3 6 4" xfId="44828" xr:uid="{163548FA-F310-4CBF-96FE-63AED87A7EB8}"/>
    <cellStyle name="Total 2 4 2 2 2 3 7" xfId="44829" xr:uid="{099DB5DD-3AA1-4F96-9A89-AD2B71DF4DA2}"/>
    <cellStyle name="Total 2 4 2 2 2 3 8" xfId="44830" xr:uid="{3861E9EE-AE7A-468E-9B52-DEB28D8420B2}"/>
    <cellStyle name="Total 2 4 2 2 2 3 9" xfId="44831" xr:uid="{1D955031-EAF6-4CCB-8A0C-FB556A31FDDE}"/>
    <cellStyle name="Total 2 4 2 2 2 4" xfId="44832" xr:uid="{305F68EE-23AC-4E08-8ED7-03EC29752BAB}"/>
    <cellStyle name="Total 2 4 2 2 2 4 2" xfId="44833" xr:uid="{30AD32D8-E718-44F7-82D8-03FFD3E9FF20}"/>
    <cellStyle name="Total 2 4 2 2 2 4 3" xfId="44834" xr:uid="{370EB734-C5C2-411F-BC85-A9D969B7C7B7}"/>
    <cellStyle name="Total 2 4 2 2 2 4 4" xfId="44835" xr:uid="{AFDE59B9-DA66-4F5D-947A-EEAAC3A2B25C}"/>
    <cellStyle name="Total 2 4 2 2 2 4 5" xfId="44836" xr:uid="{0409B16C-6BD5-4EF0-8569-7C56FB42D068}"/>
    <cellStyle name="Total 2 4 2 2 2 5" xfId="44837" xr:uid="{DF099213-2A9E-47C0-B42E-A361E3F451AB}"/>
    <cellStyle name="Total 2 4 2 2 2 5 2" xfId="44838" xr:uid="{52F33AB6-14D5-45B1-83F0-E10093DDAD92}"/>
    <cellStyle name="Total 2 4 2 2 2 5 3" xfId="44839" xr:uid="{E69F8F78-E45A-422A-A676-EB3AA021E8FD}"/>
    <cellStyle name="Total 2 4 2 2 2 5 4" xfId="44840" xr:uid="{25FCED02-0542-4F3A-B0F0-45F58B44C299}"/>
    <cellStyle name="Total 2 4 2 2 2 5 5" xfId="44841" xr:uid="{814EC1A1-8548-4B9C-BEFF-388317E5F646}"/>
    <cellStyle name="Total 2 4 2 2 2 6" xfId="44842" xr:uid="{BE956357-F34F-484C-83AF-632EE17B27AD}"/>
    <cellStyle name="Total 2 4 2 2 2 6 2" xfId="44843" xr:uid="{CAE52A73-0F0C-4257-93E1-2698CE141F34}"/>
    <cellStyle name="Total 2 4 2 2 2 6 3" xfId="44844" xr:uid="{17C84FB8-4F29-4DC4-B3F8-2396D1F9B3B6}"/>
    <cellStyle name="Total 2 4 2 2 2 6 4" xfId="44845" xr:uid="{6B3811E9-97F3-4AB6-8D6E-379306029855}"/>
    <cellStyle name="Total 2 4 2 2 2 7" xfId="44846" xr:uid="{167852C8-9491-4611-BC3A-3DDB99F8BB40}"/>
    <cellStyle name="Total 2 4 2 2 2 7 2" xfId="44847" xr:uid="{1977F97F-AC00-4BAA-A0D1-711E1B8835A9}"/>
    <cellStyle name="Total 2 4 2 2 2 7 3" xfId="44848" xr:uid="{D3B7E72E-94C5-448A-AF0A-D369C9456157}"/>
    <cellStyle name="Total 2 4 2 2 2 7 4" xfId="44849" xr:uid="{94668004-9EA8-4DCC-9A1B-FBD78D143E17}"/>
    <cellStyle name="Total 2 4 2 2 2 8" xfId="44850" xr:uid="{911B059F-1C61-4DBC-A300-FCDE51A186B2}"/>
    <cellStyle name="Total 2 4 2 2 2 8 2" xfId="44851" xr:uid="{2240AE07-C744-4613-BC3B-7A5B9D318A26}"/>
    <cellStyle name="Total 2 4 2 2 2 8 3" xfId="44852" xr:uid="{D61B5BAC-6224-406A-BBE5-66FD48DFD638}"/>
    <cellStyle name="Total 2 4 2 2 2 8 4" xfId="44853" xr:uid="{68D310DE-57B9-4A51-A5E5-3635560F2C9E}"/>
    <cellStyle name="Total 2 4 2 2 2 9" xfId="44854" xr:uid="{E76B4DAC-DC94-46C9-9160-C8CA30E22FF0}"/>
    <cellStyle name="Total 2 4 2 2 3" xfId="44855" xr:uid="{D57A0D11-B29F-4770-BCD3-BDC5508A4FE5}"/>
    <cellStyle name="Total 2 4 2 2 3 10" xfId="44856" xr:uid="{CDE6C653-59F2-4E75-85E9-0E8D0C0AE092}"/>
    <cellStyle name="Total 2 4 2 2 3 2" xfId="44857" xr:uid="{A4C77605-1EA7-49E2-8C3E-B163EEF14884}"/>
    <cellStyle name="Total 2 4 2 2 3 2 2" xfId="44858" xr:uid="{8272C1CC-5C24-4A07-8AE7-A4A521469F6C}"/>
    <cellStyle name="Total 2 4 2 2 3 2 3" xfId="44859" xr:uid="{2E0F2F95-EF2D-4DE3-A1CB-CEE53FD1F70C}"/>
    <cellStyle name="Total 2 4 2 2 3 2 4" xfId="44860" xr:uid="{81C4A916-7517-4FCB-9FCC-728896AB388F}"/>
    <cellStyle name="Total 2 4 2 2 3 2 5" xfId="44861" xr:uid="{289FD26B-952E-43BF-BE77-C50C443DF3EB}"/>
    <cellStyle name="Total 2 4 2 2 3 3" xfId="44862" xr:uid="{84795C3A-1870-4CCB-9010-DC43F1159E08}"/>
    <cellStyle name="Total 2 4 2 2 3 3 2" xfId="44863" xr:uid="{5F587016-CF4C-4CC3-B1B4-14641232F506}"/>
    <cellStyle name="Total 2 4 2 2 3 3 3" xfId="44864" xr:uid="{B2FF6046-5C76-470F-BF91-7AA3E43C9DBC}"/>
    <cellStyle name="Total 2 4 2 2 3 3 4" xfId="44865" xr:uid="{43CBD177-CE2E-4BD7-AF0F-F4B868300F34}"/>
    <cellStyle name="Total 2 4 2 2 3 3 5" xfId="44866" xr:uid="{3050BC65-929E-4A05-94C8-9339CE6A818B}"/>
    <cellStyle name="Total 2 4 2 2 3 4" xfId="44867" xr:uid="{6F2042FE-B05B-4CD2-8EBB-83A36201120F}"/>
    <cellStyle name="Total 2 4 2 2 3 4 2" xfId="44868" xr:uid="{7253EF64-6BF8-467A-ADCB-0519A9E24855}"/>
    <cellStyle name="Total 2 4 2 2 3 4 3" xfId="44869" xr:uid="{A727185B-0662-4331-A093-22A5C684C90D}"/>
    <cellStyle name="Total 2 4 2 2 3 4 4" xfId="44870" xr:uid="{9225E764-BF96-485A-A140-8D5A98FB1559}"/>
    <cellStyle name="Total 2 4 2 2 3 5" xfId="44871" xr:uid="{18EDDBAD-488F-4B5B-8F25-9A09F0E199E1}"/>
    <cellStyle name="Total 2 4 2 2 3 5 2" xfId="44872" xr:uid="{FAA6B2E2-20A9-4721-A5EF-031A06174A61}"/>
    <cellStyle name="Total 2 4 2 2 3 5 3" xfId="44873" xr:uid="{DE012953-8E71-49AB-88D8-C50C7B1BC703}"/>
    <cellStyle name="Total 2 4 2 2 3 5 4" xfId="44874" xr:uid="{2B17E2F6-6D4D-49BD-8937-F06980A529B8}"/>
    <cellStyle name="Total 2 4 2 2 3 6" xfId="44875" xr:uid="{58C8E87E-079A-410A-B40A-37662530029D}"/>
    <cellStyle name="Total 2 4 2 2 3 6 2" xfId="44876" xr:uid="{E64BB86C-D718-4B67-8078-FA74C511C27C}"/>
    <cellStyle name="Total 2 4 2 2 3 6 3" xfId="44877" xr:uid="{3D163540-7891-401D-9B05-A000E44BC2BF}"/>
    <cellStyle name="Total 2 4 2 2 3 6 4" xfId="44878" xr:uid="{42658BCA-8588-4D0A-98CA-7E38A767B29C}"/>
    <cellStyle name="Total 2 4 2 2 3 7" xfId="44879" xr:uid="{D4DDA955-BC71-489C-AC86-6AED07B7A191}"/>
    <cellStyle name="Total 2 4 2 2 3 8" xfId="44880" xr:uid="{398E513D-F392-4D6F-9817-CDAECEAA6EF9}"/>
    <cellStyle name="Total 2 4 2 2 3 9" xfId="44881" xr:uid="{9B7CC596-7D38-4C7B-9301-2F1FBAC4E8C0}"/>
    <cellStyle name="Total 2 4 2 2 4" xfId="44882" xr:uid="{02F0849F-B0F1-47BC-8364-2FCC8C34F76A}"/>
    <cellStyle name="Total 2 4 2 2 4 10" xfId="44883" xr:uid="{57C9A6EE-C100-459C-8C5B-53B9F76C4847}"/>
    <cellStyle name="Total 2 4 2 2 4 2" xfId="44884" xr:uid="{F3B1B4FF-7E8E-4536-A694-AE38ABA379B6}"/>
    <cellStyle name="Total 2 4 2 2 4 2 2" xfId="44885" xr:uid="{7A828759-6E0A-4636-A14F-7FE94B859EF2}"/>
    <cellStyle name="Total 2 4 2 2 4 2 3" xfId="44886" xr:uid="{BA0E0FA2-4749-4F8F-B6BD-61B20B48EE3C}"/>
    <cellStyle name="Total 2 4 2 2 4 2 4" xfId="44887" xr:uid="{2591286F-4BC3-487A-98F9-E1BB3EBC1488}"/>
    <cellStyle name="Total 2 4 2 2 4 2 5" xfId="44888" xr:uid="{3F502530-3327-4A0E-B6C4-DF99A276D527}"/>
    <cellStyle name="Total 2 4 2 2 4 3" xfId="44889" xr:uid="{B74AC563-9056-4471-8210-978F0AE43786}"/>
    <cellStyle name="Total 2 4 2 2 4 3 2" xfId="44890" xr:uid="{0AFE11A2-C5F2-4D63-9A86-64BF68C466EE}"/>
    <cellStyle name="Total 2 4 2 2 4 3 3" xfId="44891" xr:uid="{A3CB6701-1B3F-416F-901C-F58D14BA41C9}"/>
    <cellStyle name="Total 2 4 2 2 4 3 4" xfId="44892" xr:uid="{7C97F9D2-EFDB-422C-AD0F-EA2BDA8A2FF7}"/>
    <cellStyle name="Total 2 4 2 2 4 3 5" xfId="44893" xr:uid="{7C39395D-EE72-4940-824D-990D952AD4E5}"/>
    <cellStyle name="Total 2 4 2 2 4 4" xfId="44894" xr:uid="{552B6B3E-3FCD-4613-9BA5-98E83903367A}"/>
    <cellStyle name="Total 2 4 2 2 4 4 2" xfId="44895" xr:uid="{3058A7F7-6951-4B1B-9EF5-48776D6DCD15}"/>
    <cellStyle name="Total 2 4 2 2 4 4 3" xfId="44896" xr:uid="{8D92A9EF-5F27-47DF-9E98-CAA5ABDCC94B}"/>
    <cellStyle name="Total 2 4 2 2 4 4 4" xfId="44897" xr:uid="{1A53696E-BA99-4BE7-8699-71BCC12B82E4}"/>
    <cellStyle name="Total 2 4 2 2 4 5" xfId="44898" xr:uid="{58CA5765-8786-4841-9228-AB1CE2C7E14A}"/>
    <cellStyle name="Total 2 4 2 2 4 5 2" xfId="44899" xr:uid="{95D8146E-898C-464C-B9AA-1C015E732342}"/>
    <cellStyle name="Total 2 4 2 2 4 5 3" xfId="44900" xr:uid="{315C9337-90E9-4A44-B32C-59D0D63BBE42}"/>
    <cellStyle name="Total 2 4 2 2 4 5 4" xfId="44901" xr:uid="{B6673C1F-A0B6-4699-81FF-C4CD40D4EFFB}"/>
    <cellStyle name="Total 2 4 2 2 4 6" xfId="44902" xr:uid="{BB6ED69A-78BF-4556-8EA6-B8034EE04AA5}"/>
    <cellStyle name="Total 2 4 2 2 4 6 2" xfId="44903" xr:uid="{E8955936-6AAA-469A-B2E0-9F4087EBCCF9}"/>
    <cellStyle name="Total 2 4 2 2 4 6 3" xfId="44904" xr:uid="{61B79FFF-8E09-4383-A4A4-4049850E2A8C}"/>
    <cellStyle name="Total 2 4 2 2 4 6 4" xfId="44905" xr:uid="{7442B91D-F8E9-4295-9B75-84CA5AF4727E}"/>
    <cellStyle name="Total 2 4 2 2 4 7" xfId="44906" xr:uid="{D7FF9E5F-3AC5-45E8-AEC7-52C556DDF8E0}"/>
    <cellStyle name="Total 2 4 2 2 4 8" xfId="44907" xr:uid="{929EA05F-D8A9-40E6-8C64-705E08796B71}"/>
    <cellStyle name="Total 2 4 2 2 4 9" xfId="44908" xr:uid="{016EBF5A-6ED6-43A6-B014-37251B7C9145}"/>
    <cellStyle name="Total 2 4 2 2 5" xfId="44909" xr:uid="{6AAC1B5D-369F-4ABC-A382-45D2A2C5DF0B}"/>
    <cellStyle name="Total 2 4 2 2 5 10" xfId="44910" xr:uid="{8C27FD82-6E80-483F-8FC1-70CD532AF478}"/>
    <cellStyle name="Total 2 4 2 2 5 2" xfId="44911" xr:uid="{FA5C48D5-DA96-4E58-8089-A10AB0E4EE34}"/>
    <cellStyle name="Total 2 4 2 2 5 2 2" xfId="44912" xr:uid="{CF6102AF-2C39-45C6-A038-C56A4E23FAC2}"/>
    <cellStyle name="Total 2 4 2 2 5 2 3" xfId="44913" xr:uid="{2766B181-94C8-4524-8457-5CE978556057}"/>
    <cellStyle name="Total 2 4 2 2 5 2 4" xfId="44914" xr:uid="{28397E30-A494-4D3E-AE5E-BA8AB69C4779}"/>
    <cellStyle name="Total 2 4 2 2 5 2 5" xfId="44915" xr:uid="{7AE6A384-A3F1-4CAB-9B43-8AA1C6166087}"/>
    <cellStyle name="Total 2 4 2 2 5 3" xfId="44916" xr:uid="{61F75D32-02A9-4103-A1AD-AF6B88C2BADA}"/>
    <cellStyle name="Total 2 4 2 2 5 3 2" xfId="44917" xr:uid="{5B5122FD-22F7-47A2-A320-265824434FB0}"/>
    <cellStyle name="Total 2 4 2 2 5 3 3" xfId="44918" xr:uid="{B43A1D12-E2D2-44EC-988C-79DC4AACA177}"/>
    <cellStyle name="Total 2 4 2 2 5 3 4" xfId="44919" xr:uid="{F1CF3899-0BE7-47E1-B6EF-28B5E6104877}"/>
    <cellStyle name="Total 2 4 2 2 5 3 5" xfId="44920" xr:uid="{30FC7171-74B3-40B4-BC09-D5C30106EEEF}"/>
    <cellStyle name="Total 2 4 2 2 5 4" xfId="44921" xr:uid="{CBB9A989-7E22-4843-AC93-8D09D41197B4}"/>
    <cellStyle name="Total 2 4 2 2 5 4 2" xfId="44922" xr:uid="{CA4F1C57-A27B-4565-8F80-3EECAA88047E}"/>
    <cellStyle name="Total 2 4 2 2 5 4 3" xfId="44923" xr:uid="{7B250AD9-7BF1-49FF-9663-6779A9510507}"/>
    <cellStyle name="Total 2 4 2 2 5 4 4" xfId="44924" xr:uid="{70863BFC-72D4-4A01-B6D2-884EFBB99075}"/>
    <cellStyle name="Total 2 4 2 2 5 5" xfId="44925" xr:uid="{8720AB1C-F9CD-44A7-8928-7E52325F3BDB}"/>
    <cellStyle name="Total 2 4 2 2 5 5 2" xfId="44926" xr:uid="{CC2582A5-EF48-43D8-AE7B-10892A8712F8}"/>
    <cellStyle name="Total 2 4 2 2 5 5 3" xfId="44927" xr:uid="{BAAE23DA-4260-4D63-AFE0-394D1C1CC023}"/>
    <cellStyle name="Total 2 4 2 2 5 5 4" xfId="44928" xr:uid="{28A96072-F2D9-4909-9CE5-77F1A5976637}"/>
    <cellStyle name="Total 2 4 2 2 5 6" xfId="44929" xr:uid="{1AEC3A36-FBE4-46B1-B7E6-0F41D1F4412E}"/>
    <cellStyle name="Total 2 4 2 2 5 6 2" xfId="44930" xr:uid="{7F61C505-DF05-4937-9603-201990C74AAC}"/>
    <cellStyle name="Total 2 4 2 2 5 6 3" xfId="44931" xr:uid="{87A2F8F4-DB46-420B-8341-A257E1E84A81}"/>
    <cellStyle name="Total 2 4 2 2 5 6 4" xfId="44932" xr:uid="{B174B780-F2E3-40FF-9748-07B39C97AFAD}"/>
    <cellStyle name="Total 2 4 2 2 5 7" xfId="44933" xr:uid="{075A3370-46EA-4169-9C44-7B446A9E76F2}"/>
    <cellStyle name="Total 2 4 2 2 5 8" xfId="44934" xr:uid="{B5150196-BF85-4779-8380-CF2525917789}"/>
    <cellStyle name="Total 2 4 2 2 5 9" xfId="44935" xr:uid="{297EA942-0147-4C00-9320-9D63812A9F0F}"/>
    <cellStyle name="Total 2 4 2 2 6" xfId="44936" xr:uid="{82B00797-3CFE-4761-AA1F-3ED4E3116742}"/>
    <cellStyle name="Total 2 4 2 2 6 2" xfId="44937" xr:uid="{75FEA4F5-7568-4BBE-842B-A44D2E2098DD}"/>
    <cellStyle name="Total 2 4 2 2 6 3" xfId="44938" xr:uid="{91FD2641-EBB1-4705-B807-E788604CAC15}"/>
    <cellStyle name="Total 2 4 2 2 6 4" xfId="44939" xr:uid="{3EF2421A-32C0-44E1-BCB3-4BB6F396CCDE}"/>
    <cellStyle name="Total 2 4 2 2 6 5" xfId="44940" xr:uid="{F63830BE-193B-4675-90D0-5050A55B3EE9}"/>
    <cellStyle name="Total 2 4 2 2 7" xfId="44941" xr:uid="{F6F22A10-6F99-40D8-809A-E2C51DC4F63A}"/>
    <cellStyle name="Total 2 4 2 2 7 2" xfId="44942" xr:uid="{88C47AEF-84C3-4C35-A693-4BDBC1F2E5A2}"/>
    <cellStyle name="Total 2 4 2 2 7 3" xfId="44943" xr:uid="{C76975A0-A786-40E8-96DA-8C4AD401B202}"/>
    <cellStyle name="Total 2 4 2 2 7 4" xfId="44944" xr:uid="{30F74CBA-235A-4B82-8466-4FE764E877EA}"/>
    <cellStyle name="Total 2 4 2 2 8" xfId="44945" xr:uid="{70CA1C00-9353-4AC4-89DE-CA678C133A27}"/>
    <cellStyle name="Total 2 4 2 2 8 2" xfId="44946" xr:uid="{A62A883B-8D1E-4F82-AFE2-EC8DDD430A86}"/>
    <cellStyle name="Total 2 4 2 2 8 3" xfId="44947" xr:uid="{CB7AFE0E-8981-44AE-9E09-74535B2972A7}"/>
    <cellStyle name="Total 2 4 2 2 8 4" xfId="44948" xr:uid="{B6F208CA-2FEA-4D92-8AC7-E4109D946225}"/>
    <cellStyle name="Total 2 4 2 2 9" xfId="44949" xr:uid="{E495AB82-B83D-4121-B974-A9E131868CE2}"/>
    <cellStyle name="Total 2 4 2 2 9 2" xfId="44950" xr:uid="{5FD9F5A6-F816-461A-A4C5-1E49FEBD8D54}"/>
    <cellStyle name="Total 2 4 2 2 9 3" xfId="44951" xr:uid="{CCCF130B-09D5-4F69-95AB-43C01C067808}"/>
    <cellStyle name="Total 2 4 2 2 9 4" xfId="44952" xr:uid="{78287C12-1B86-4F3B-BC98-C7E99BD85383}"/>
    <cellStyle name="Total 2 4 2 3" xfId="1037" xr:uid="{9E93607A-7FEF-4FAF-AEA9-459C67464DD9}"/>
    <cellStyle name="Total 2 4 2 3 10" xfId="44953" xr:uid="{BCB8D203-7940-4EA4-978E-1E8A3F536182}"/>
    <cellStyle name="Total 2 4 2 3 11" xfId="44954" xr:uid="{61B9E232-9B2D-4B4D-AFA4-A50ECB0DDE35}"/>
    <cellStyle name="Total 2 4 2 3 12" xfId="44955" xr:uid="{E5F78F95-5B4B-4536-833B-004C833126AE}"/>
    <cellStyle name="Total 2 4 2 3 13" xfId="44956" xr:uid="{50BB6442-275C-423F-A8DB-6D9ED4DF74AD}"/>
    <cellStyle name="Total 2 4 2 3 14" xfId="44957" xr:uid="{978D423B-636B-46FD-8EA0-95056BD7A433}"/>
    <cellStyle name="Total 2 4 2 3 2" xfId="44958" xr:uid="{CDC3DF4C-EBF6-4A13-848E-D6C798F75CE7}"/>
    <cellStyle name="Total 2 4 2 3 2 10" xfId="44959" xr:uid="{1D473591-7811-42CD-B4A5-402E6B1CD3AE}"/>
    <cellStyle name="Total 2 4 2 3 2 2" xfId="44960" xr:uid="{FB72532A-CCA2-4390-99A9-2683634A7D2F}"/>
    <cellStyle name="Total 2 4 2 3 2 2 2" xfId="44961" xr:uid="{BAC49434-D3A9-4109-BCA4-E6A9CB1C06CB}"/>
    <cellStyle name="Total 2 4 2 3 2 2 3" xfId="44962" xr:uid="{D143CA0A-3C0C-4E2A-9EB3-EA8C2DE23909}"/>
    <cellStyle name="Total 2 4 2 3 2 2 4" xfId="44963" xr:uid="{8756A1E3-A694-4AF5-AFA6-0EA29E1BE0E2}"/>
    <cellStyle name="Total 2 4 2 3 2 2 5" xfId="44964" xr:uid="{3DF2D2F1-64E2-4026-B0C8-2E5E7EB29087}"/>
    <cellStyle name="Total 2 4 2 3 2 3" xfId="44965" xr:uid="{E7972F21-E501-4C59-A865-BC9C09B5F3ED}"/>
    <cellStyle name="Total 2 4 2 3 2 3 2" xfId="44966" xr:uid="{68FEDAF9-0567-44AC-A74A-2B56FF386D24}"/>
    <cellStyle name="Total 2 4 2 3 2 3 3" xfId="44967" xr:uid="{B2F79EBD-75A3-4578-8D18-C8530AA326D8}"/>
    <cellStyle name="Total 2 4 2 3 2 3 4" xfId="44968" xr:uid="{4C49C06B-CCDD-45A0-8AD6-2DBD96F8642C}"/>
    <cellStyle name="Total 2 4 2 3 2 3 5" xfId="44969" xr:uid="{EE561BB9-F910-439B-B4B5-BD158BDCDC8C}"/>
    <cellStyle name="Total 2 4 2 3 2 4" xfId="44970" xr:uid="{5C953E55-792D-4A1D-B877-EEF7F45CF121}"/>
    <cellStyle name="Total 2 4 2 3 2 4 2" xfId="44971" xr:uid="{948372C5-D534-4E77-9A5D-CEC88DBF11C5}"/>
    <cellStyle name="Total 2 4 2 3 2 4 3" xfId="44972" xr:uid="{0B561865-7768-455F-B30E-9407067AE8D1}"/>
    <cellStyle name="Total 2 4 2 3 2 4 4" xfId="44973" xr:uid="{8D6D8560-F2E3-41F8-83B2-DF2F2F909E6A}"/>
    <cellStyle name="Total 2 4 2 3 2 5" xfId="44974" xr:uid="{E2AFE86B-E9DA-41C4-AE40-17042A370675}"/>
    <cellStyle name="Total 2 4 2 3 2 5 2" xfId="44975" xr:uid="{9EC5AFC0-971D-40C5-8270-6B6B7E30EA2A}"/>
    <cellStyle name="Total 2 4 2 3 2 5 3" xfId="44976" xr:uid="{EACD1A6C-241F-46A9-A46E-686594AD4217}"/>
    <cellStyle name="Total 2 4 2 3 2 5 4" xfId="44977" xr:uid="{462C5C82-156E-4C66-8CCA-A4B57476FF12}"/>
    <cellStyle name="Total 2 4 2 3 2 6" xfId="44978" xr:uid="{75AFCF93-F59B-4311-982A-34EFB093CF66}"/>
    <cellStyle name="Total 2 4 2 3 2 6 2" xfId="44979" xr:uid="{CAB8673F-E3EA-477A-8451-EB2AA66BA876}"/>
    <cellStyle name="Total 2 4 2 3 2 6 3" xfId="44980" xr:uid="{EFA716A4-5009-4C92-AA6A-EA7E3E4493FC}"/>
    <cellStyle name="Total 2 4 2 3 2 6 4" xfId="44981" xr:uid="{823213B4-A660-41AA-B0D2-51BB2EEB6CA9}"/>
    <cellStyle name="Total 2 4 2 3 2 7" xfId="44982" xr:uid="{09FC474D-E506-4099-B164-66E35D745101}"/>
    <cellStyle name="Total 2 4 2 3 2 8" xfId="44983" xr:uid="{C2D32E4F-F558-4BFC-92DA-3396FC5D3A6F}"/>
    <cellStyle name="Total 2 4 2 3 2 9" xfId="44984" xr:uid="{1BA99A1C-BF36-45E5-B631-702CE95F368F}"/>
    <cellStyle name="Total 2 4 2 3 3" xfId="44985" xr:uid="{8589ACA7-D83A-40D7-BD93-C5A19D4210B6}"/>
    <cellStyle name="Total 2 4 2 3 3 10" xfId="44986" xr:uid="{E73642AC-3975-44CF-89C1-E7587F070CA0}"/>
    <cellStyle name="Total 2 4 2 3 3 2" xfId="44987" xr:uid="{B7EB314C-7CC2-44EB-B287-E0C032213480}"/>
    <cellStyle name="Total 2 4 2 3 3 2 2" xfId="44988" xr:uid="{6D556912-D7ED-48F9-B827-A74ECCFF843A}"/>
    <cellStyle name="Total 2 4 2 3 3 2 3" xfId="44989" xr:uid="{568E0521-49D7-495F-8D74-9ADE760D28B2}"/>
    <cellStyle name="Total 2 4 2 3 3 2 4" xfId="44990" xr:uid="{18E039FC-2A21-4091-A1C5-461B0F8A0641}"/>
    <cellStyle name="Total 2 4 2 3 3 2 5" xfId="44991" xr:uid="{3F610BE7-0121-4A2E-934E-2570CE030CA3}"/>
    <cellStyle name="Total 2 4 2 3 3 3" xfId="44992" xr:uid="{8E686DE7-D0F6-46D3-9306-087D66CADD59}"/>
    <cellStyle name="Total 2 4 2 3 3 3 2" xfId="44993" xr:uid="{0CAD0C67-35D4-4C0E-9964-2B497982BE98}"/>
    <cellStyle name="Total 2 4 2 3 3 3 3" xfId="44994" xr:uid="{F71A47B0-1A7D-4E47-97A7-4F00BC3FB382}"/>
    <cellStyle name="Total 2 4 2 3 3 3 4" xfId="44995" xr:uid="{C01F8E93-8F33-419F-8E74-E96186DD3F0F}"/>
    <cellStyle name="Total 2 4 2 3 3 3 5" xfId="44996" xr:uid="{0D2B837D-3CB7-4488-BC96-443E79A01573}"/>
    <cellStyle name="Total 2 4 2 3 3 4" xfId="44997" xr:uid="{41B5FB17-4B1F-447D-A8A2-C3FA8EDA8179}"/>
    <cellStyle name="Total 2 4 2 3 3 4 2" xfId="44998" xr:uid="{DA28D874-ED83-4147-9931-80FB029960D9}"/>
    <cellStyle name="Total 2 4 2 3 3 4 3" xfId="44999" xr:uid="{216B714C-9A6F-4EC1-A558-B08EAEE67292}"/>
    <cellStyle name="Total 2 4 2 3 3 4 4" xfId="45000" xr:uid="{F5BF3820-62ED-4230-A072-DF9CEC5E334B}"/>
    <cellStyle name="Total 2 4 2 3 3 5" xfId="45001" xr:uid="{271647E8-56D5-421A-BCD7-1D01035987EC}"/>
    <cellStyle name="Total 2 4 2 3 3 5 2" xfId="45002" xr:uid="{9FDF7B3F-470E-4105-9AFD-DA1ADA9E156D}"/>
    <cellStyle name="Total 2 4 2 3 3 5 3" xfId="45003" xr:uid="{9DA41FA4-42AB-4869-984A-6DA520402197}"/>
    <cellStyle name="Total 2 4 2 3 3 5 4" xfId="45004" xr:uid="{411B3AAB-0B25-4876-90FE-A5594086D4F7}"/>
    <cellStyle name="Total 2 4 2 3 3 6" xfId="45005" xr:uid="{D1CBFE70-5CFA-4B1A-8FF9-0FAEFDB71CE5}"/>
    <cellStyle name="Total 2 4 2 3 3 6 2" xfId="45006" xr:uid="{163968B7-87B7-4839-AF41-4C848FBA0ED4}"/>
    <cellStyle name="Total 2 4 2 3 3 6 3" xfId="45007" xr:uid="{47A33152-327E-4F2D-9E47-5366E7FCADC0}"/>
    <cellStyle name="Total 2 4 2 3 3 6 4" xfId="45008" xr:uid="{0FA30EE7-79EE-44FE-A180-F29A0E35BEFF}"/>
    <cellStyle name="Total 2 4 2 3 3 7" xfId="45009" xr:uid="{7C9456D1-3272-4727-82A8-05D4A33DF67C}"/>
    <cellStyle name="Total 2 4 2 3 3 8" xfId="45010" xr:uid="{83ED13DD-C60D-435D-9106-ACEFAA4BA594}"/>
    <cellStyle name="Total 2 4 2 3 3 9" xfId="45011" xr:uid="{0CF26A9F-3487-4165-8A39-6B595EA1C814}"/>
    <cellStyle name="Total 2 4 2 3 4" xfId="45012" xr:uid="{F9F30FBF-E681-4392-B299-609C2348C6C9}"/>
    <cellStyle name="Total 2 4 2 3 4 2" xfId="45013" xr:uid="{F49940AE-CDCC-4486-8507-6E8F74C26F52}"/>
    <cellStyle name="Total 2 4 2 3 4 3" xfId="45014" xr:uid="{A78FE9A1-EA51-4112-A30B-06BB7B68C41D}"/>
    <cellStyle name="Total 2 4 2 3 4 4" xfId="45015" xr:uid="{58D773AC-DB06-4AAC-8807-154D6E76F727}"/>
    <cellStyle name="Total 2 4 2 3 4 5" xfId="45016" xr:uid="{720284AA-3FED-473D-9D36-19A794BCCD6A}"/>
    <cellStyle name="Total 2 4 2 3 5" xfId="45017" xr:uid="{C1CF26F3-753F-497E-8504-637A7A128058}"/>
    <cellStyle name="Total 2 4 2 3 5 2" xfId="45018" xr:uid="{5B47507C-92DB-4B63-8579-50899CEEF55E}"/>
    <cellStyle name="Total 2 4 2 3 5 3" xfId="45019" xr:uid="{D75B0287-AD67-4C2D-A7FF-A4B31E47FD1C}"/>
    <cellStyle name="Total 2 4 2 3 5 4" xfId="45020" xr:uid="{D4B8B369-2E6C-46BD-911F-0D2984D82A93}"/>
    <cellStyle name="Total 2 4 2 3 5 5" xfId="45021" xr:uid="{C1B568C3-C7C2-47E5-85F0-3866437E1384}"/>
    <cellStyle name="Total 2 4 2 3 6" xfId="45022" xr:uid="{17B7FECF-3651-4364-B3B4-6BF63BF5C28A}"/>
    <cellStyle name="Total 2 4 2 3 6 2" xfId="45023" xr:uid="{50E18FEC-545F-42B6-A0B6-7EC529696204}"/>
    <cellStyle name="Total 2 4 2 3 6 3" xfId="45024" xr:uid="{889A554A-4F0C-4155-967A-CAA273E087FB}"/>
    <cellStyle name="Total 2 4 2 3 6 4" xfId="45025" xr:uid="{0C6CDAAF-1CC2-4E1D-A899-8EBE2363037E}"/>
    <cellStyle name="Total 2 4 2 3 7" xfId="45026" xr:uid="{F202CF49-13A3-4C88-B901-6FD00F552B95}"/>
    <cellStyle name="Total 2 4 2 3 7 2" xfId="45027" xr:uid="{6536BB26-0C2D-4BD9-A615-194DA84EE242}"/>
    <cellStyle name="Total 2 4 2 3 7 3" xfId="45028" xr:uid="{6EAAFEA3-287C-4B66-9967-0A5BC6BF6864}"/>
    <cellStyle name="Total 2 4 2 3 7 4" xfId="45029" xr:uid="{B3CD3BD5-5150-465B-8835-970033A336B6}"/>
    <cellStyle name="Total 2 4 2 3 8" xfId="45030" xr:uid="{D5FB6BEA-D17D-4FA3-88C1-6DE3348D7B95}"/>
    <cellStyle name="Total 2 4 2 3 8 2" xfId="45031" xr:uid="{00032A56-059E-4C51-B7FA-B0071C7CC806}"/>
    <cellStyle name="Total 2 4 2 3 8 3" xfId="45032" xr:uid="{B91A2B7A-7A7D-4BC5-8DCB-3416B75D0423}"/>
    <cellStyle name="Total 2 4 2 3 8 4" xfId="45033" xr:uid="{B176BF68-B37B-4D0E-9FE2-F61E6EF38E46}"/>
    <cellStyle name="Total 2 4 2 3 9" xfId="45034" xr:uid="{90C4083C-3EA1-44F4-A1A3-196F3D65E8E3}"/>
    <cellStyle name="Total 2 4 2 4" xfId="45035" xr:uid="{3058F48B-69CA-4259-8793-282E60639EA9}"/>
    <cellStyle name="Total 2 4 2 4 10" xfId="45036" xr:uid="{6292DC9A-EE49-4EC7-AFF0-0EEB6BF99137}"/>
    <cellStyle name="Total 2 4 2 4 2" xfId="45037" xr:uid="{EEE97F54-BAD9-46E3-8E7D-9C09AF2EC3F2}"/>
    <cellStyle name="Total 2 4 2 4 2 2" xfId="45038" xr:uid="{66AD23A2-3468-447E-8A6A-04DB9012C4C1}"/>
    <cellStyle name="Total 2 4 2 4 2 3" xfId="45039" xr:uid="{8CD1FFD8-01DA-48BB-BC89-61BAAB63CCC9}"/>
    <cellStyle name="Total 2 4 2 4 2 4" xfId="45040" xr:uid="{60A19E5B-27E5-4B01-9DF4-7B945A5755B0}"/>
    <cellStyle name="Total 2 4 2 4 2 5" xfId="45041" xr:uid="{9C22FCF8-C09B-4DD4-96FF-147B748FDEB8}"/>
    <cellStyle name="Total 2 4 2 4 3" xfId="45042" xr:uid="{2743D908-B95D-4BD8-9FD6-32D0DFA9B0C5}"/>
    <cellStyle name="Total 2 4 2 4 3 2" xfId="45043" xr:uid="{266FE66C-5E45-4B5E-89FA-54C252655D3F}"/>
    <cellStyle name="Total 2 4 2 4 3 3" xfId="45044" xr:uid="{00561A69-2B0E-4D4F-BD91-B3BB62CE347F}"/>
    <cellStyle name="Total 2 4 2 4 3 4" xfId="45045" xr:uid="{5625528C-F456-431A-88A0-8B8F6F87FD94}"/>
    <cellStyle name="Total 2 4 2 4 3 5" xfId="45046" xr:uid="{24C06558-94E3-4845-8DC4-8CCA63743193}"/>
    <cellStyle name="Total 2 4 2 4 4" xfId="45047" xr:uid="{D298FC9C-4AFF-4B03-B81F-BDA9D59291F5}"/>
    <cellStyle name="Total 2 4 2 4 4 2" xfId="45048" xr:uid="{8C9536C5-C158-4AC7-A424-C9F8CE394E34}"/>
    <cellStyle name="Total 2 4 2 4 4 3" xfId="45049" xr:uid="{1E3D4E9E-6D6B-4071-A5B3-BFFD512EB519}"/>
    <cellStyle name="Total 2 4 2 4 4 4" xfId="45050" xr:uid="{D7A25D61-2BB7-4968-BF15-384DC167DCB7}"/>
    <cellStyle name="Total 2 4 2 4 5" xfId="45051" xr:uid="{D1BE7BE1-8561-4FE4-83AF-AC31AD031B34}"/>
    <cellStyle name="Total 2 4 2 4 5 2" xfId="45052" xr:uid="{112C0457-7087-419D-892A-9F501D6949D6}"/>
    <cellStyle name="Total 2 4 2 4 5 3" xfId="45053" xr:uid="{D7300387-B147-45CA-9E0B-37E69B7380F2}"/>
    <cellStyle name="Total 2 4 2 4 5 4" xfId="45054" xr:uid="{142A554B-B141-4C7E-8C01-CA345947379C}"/>
    <cellStyle name="Total 2 4 2 4 6" xfId="45055" xr:uid="{1981A959-7023-4310-8094-913B845217A6}"/>
    <cellStyle name="Total 2 4 2 4 6 2" xfId="45056" xr:uid="{3EBF57F6-1947-49E6-9D6C-4A922BC78B23}"/>
    <cellStyle name="Total 2 4 2 4 6 3" xfId="45057" xr:uid="{CF8778C0-85FE-4888-98A9-A4CEB7627553}"/>
    <cellStyle name="Total 2 4 2 4 6 4" xfId="45058" xr:uid="{E5126D39-FF14-4666-B1E4-C2A66A0E36AC}"/>
    <cellStyle name="Total 2 4 2 4 7" xfId="45059" xr:uid="{69E9F7FF-4908-4297-BE3F-C200E8F6D965}"/>
    <cellStyle name="Total 2 4 2 4 8" xfId="45060" xr:uid="{01F615EA-24E8-4BB9-ABF0-0E9F7B9237E8}"/>
    <cellStyle name="Total 2 4 2 4 9" xfId="45061" xr:uid="{6F74B69C-A614-4A05-8860-C26E3B692E10}"/>
    <cellStyle name="Total 2 4 2 5" xfId="45062" xr:uid="{8D370CAB-DF07-40AB-B1E8-3BCB2F986B0A}"/>
    <cellStyle name="Total 2 4 2 5 10" xfId="45063" xr:uid="{EE0B2CFE-EFBB-4A20-A028-7A032347AD08}"/>
    <cellStyle name="Total 2 4 2 5 2" xfId="45064" xr:uid="{20D0ADB6-CDF2-4CE2-A741-8174BDD5595A}"/>
    <cellStyle name="Total 2 4 2 5 2 2" xfId="45065" xr:uid="{E7337AF8-A7C3-4A43-9E31-58654408B2B0}"/>
    <cellStyle name="Total 2 4 2 5 2 3" xfId="45066" xr:uid="{12783452-748F-41CE-B33D-0EC6C39D8B04}"/>
    <cellStyle name="Total 2 4 2 5 2 4" xfId="45067" xr:uid="{8D3DF07E-9091-4F1A-B2B8-1EC63FB3362E}"/>
    <cellStyle name="Total 2 4 2 5 2 5" xfId="45068" xr:uid="{514D4A14-342E-4226-B9D0-2844DEED2AF1}"/>
    <cellStyle name="Total 2 4 2 5 3" xfId="45069" xr:uid="{9545D590-A6EB-4AC0-A6DD-D37809275B82}"/>
    <cellStyle name="Total 2 4 2 5 3 2" xfId="45070" xr:uid="{C4EC0279-4F60-426B-A910-F7A91FD8AA36}"/>
    <cellStyle name="Total 2 4 2 5 3 3" xfId="45071" xr:uid="{F6E6D0E2-579A-4DE1-8986-B03C729AFB96}"/>
    <cellStyle name="Total 2 4 2 5 3 4" xfId="45072" xr:uid="{560CED12-E638-4A2F-A0FA-D5AA4625FB5D}"/>
    <cellStyle name="Total 2 4 2 5 3 5" xfId="45073" xr:uid="{26A256BB-0C29-4221-923C-0045FAD618DF}"/>
    <cellStyle name="Total 2 4 2 5 4" xfId="45074" xr:uid="{E94A119D-5491-4DF4-8125-E8A740D1109D}"/>
    <cellStyle name="Total 2 4 2 5 4 2" xfId="45075" xr:uid="{EE06F3CE-1629-4367-898D-4C7FCB0D6FBE}"/>
    <cellStyle name="Total 2 4 2 5 4 3" xfId="45076" xr:uid="{CCF7FA65-D985-45CA-85B6-53EF401AF50B}"/>
    <cellStyle name="Total 2 4 2 5 4 4" xfId="45077" xr:uid="{16C56EF2-85FB-4B21-B025-4DBFAA5E66AF}"/>
    <cellStyle name="Total 2 4 2 5 5" xfId="45078" xr:uid="{6318873D-694C-40D7-9AC9-C7AD472F3DD7}"/>
    <cellStyle name="Total 2 4 2 5 5 2" xfId="45079" xr:uid="{39A4F585-9C3C-4BC6-B5E7-30E59392322F}"/>
    <cellStyle name="Total 2 4 2 5 5 3" xfId="45080" xr:uid="{428EFBC8-76F5-48D8-BA35-714EC62C9105}"/>
    <cellStyle name="Total 2 4 2 5 5 4" xfId="45081" xr:uid="{C986946D-2910-4C37-97EA-A4FDC6CDFD3D}"/>
    <cellStyle name="Total 2 4 2 5 6" xfId="45082" xr:uid="{DF9C8F2A-1ADE-4C3F-87CC-74F548C10DF7}"/>
    <cellStyle name="Total 2 4 2 5 6 2" xfId="45083" xr:uid="{7F07700B-1B02-4125-9FBA-06142C709AC9}"/>
    <cellStyle name="Total 2 4 2 5 6 3" xfId="45084" xr:uid="{91118FA3-42E3-4A23-A286-EA0BC172A0A9}"/>
    <cellStyle name="Total 2 4 2 5 6 4" xfId="45085" xr:uid="{476C5845-68F3-43B1-966F-A9C7349B37B2}"/>
    <cellStyle name="Total 2 4 2 5 7" xfId="45086" xr:uid="{06CD1F78-D3E4-487C-991E-6486B3824853}"/>
    <cellStyle name="Total 2 4 2 5 8" xfId="45087" xr:uid="{069A1E84-E5E3-4749-826B-E557C6C102BE}"/>
    <cellStyle name="Total 2 4 2 5 9" xfId="45088" xr:uid="{BBFDA9F4-1674-44C8-9439-4502F70BB72A}"/>
    <cellStyle name="Total 2 4 2 6" xfId="45089" xr:uid="{B000D870-CED9-45AE-BC62-C1990968379F}"/>
    <cellStyle name="Total 2 4 2 6 10" xfId="45090" xr:uid="{920529A8-EF6C-4525-8A5D-F47954E78196}"/>
    <cellStyle name="Total 2 4 2 6 2" xfId="45091" xr:uid="{C568C54B-951B-4052-B541-800661D2545A}"/>
    <cellStyle name="Total 2 4 2 6 2 2" xfId="45092" xr:uid="{214F77E5-6FFE-4AC0-8892-82B5E1485EF8}"/>
    <cellStyle name="Total 2 4 2 6 2 3" xfId="45093" xr:uid="{FDA5AE50-9341-4E45-B6BA-CAF6153D2928}"/>
    <cellStyle name="Total 2 4 2 6 2 4" xfId="45094" xr:uid="{8F3F528E-5503-4D47-BACE-553D1F2B3ECB}"/>
    <cellStyle name="Total 2 4 2 6 2 5" xfId="45095" xr:uid="{D1E62B1D-0D5E-46DD-952F-575D6711208D}"/>
    <cellStyle name="Total 2 4 2 6 3" xfId="45096" xr:uid="{C37314AD-DAA7-4891-B730-5CBE4196C44D}"/>
    <cellStyle name="Total 2 4 2 6 3 2" xfId="45097" xr:uid="{4D73D552-0CB5-44A4-A80C-8B05D24D53C0}"/>
    <cellStyle name="Total 2 4 2 6 3 3" xfId="45098" xr:uid="{F39E39A9-E137-4CD3-97AC-CBB87DC3CD99}"/>
    <cellStyle name="Total 2 4 2 6 3 4" xfId="45099" xr:uid="{7D7668BF-413C-40E3-865F-67B30C7FC2B2}"/>
    <cellStyle name="Total 2 4 2 6 3 5" xfId="45100" xr:uid="{C4883474-9115-4E11-9A10-5F387D83B131}"/>
    <cellStyle name="Total 2 4 2 6 4" xfId="45101" xr:uid="{9DFD942C-6096-49D3-BE17-C8CF6C13B96A}"/>
    <cellStyle name="Total 2 4 2 6 4 2" xfId="45102" xr:uid="{98C84619-8C23-429D-AB92-B052D48413EB}"/>
    <cellStyle name="Total 2 4 2 6 4 3" xfId="45103" xr:uid="{70CF6EF3-6513-45CE-AA23-196AFB6152BD}"/>
    <cellStyle name="Total 2 4 2 6 4 4" xfId="45104" xr:uid="{7C1D2D43-BD8E-4127-855A-EA384D821A04}"/>
    <cellStyle name="Total 2 4 2 6 5" xfId="45105" xr:uid="{56C72C4C-0002-4E3E-9B7D-13D8670A77E7}"/>
    <cellStyle name="Total 2 4 2 6 5 2" xfId="45106" xr:uid="{2305EA3D-DBB8-4261-B5A3-E3D4A811E1B8}"/>
    <cellStyle name="Total 2 4 2 6 5 3" xfId="45107" xr:uid="{5BCFCC02-D9B1-4E40-A2CE-32E55143983A}"/>
    <cellStyle name="Total 2 4 2 6 5 4" xfId="45108" xr:uid="{E65794EE-5428-406F-8149-5D06358BB06F}"/>
    <cellStyle name="Total 2 4 2 6 6" xfId="45109" xr:uid="{4F20DD6E-FC5D-4640-9499-78997BA01248}"/>
    <cellStyle name="Total 2 4 2 6 6 2" xfId="45110" xr:uid="{10D29C7C-3A6E-4363-846F-4EAD364BAAEF}"/>
    <cellStyle name="Total 2 4 2 6 6 3" xfId="45111" xr:uid="{73F3B04C-8A6B-4844-A35F-6FF716CD1E6A}"/>
    <cellStyle name="Total 2 4 2 6 6 4" xfId="45112" xr:uid="{ED508669-2B07-4C2C-8D0D-A19FB4D0B5EF}"/>
    <cellStyle name="Total 2 4 2 6 7" xfId="45113" xr:uid="{7DD1B370-030D-406F-8FF1-83675487BC56}"/>
    <cellStyle name="Total 2 4 2 6 8" xfId="45114" xr:uid="{4ADE6B23-C652-405F-A312-522B427D2B74}"/>
    <cellStyle name="Total 2 4 2 6 9" xfId="45115" xr:uid="{22533027-0BA9-4962-BB14-8DC331A0A31C}"/>
    <cellStyle name="Total 2 4 2 7" xfId="45116" xr:uid="{D171FA33-084E-4B0A-9452-292DDFB5C4FC}"/>
    <cellStyle name="Total 2 4 2 7 2" xfId="45117" xr:uid="{6B8532EE-A9D3-4E5E-9D4D-613328DA3718}"/>
    <cellStyle name="Total 2 4 2 7 3" xfId="45118" xr:uid="{8488E5D2-9006-4801-9CA2-EED5D6438534}"/>
    <cellStyle name="Total 2 4 2 7 4" xfId="45119" xr:uid="{AE0BB6A1-D7E2-4E6C-9641-930D3D46DF2E}"/>
    <cellStyle name="Total 2 4 2 7 5" xfId="45120" xr:uid="{DC7E0C7F-DC98-4A87-BCC7-5C0053E24C70}"/>
    <cellStyle name="Total 2 4 2 8" xfId="45121" xr:uid="{A2E1B58F-0072-4AC6-983F-353A84D6F544}"/>
    <cellStyle name="Total 2 4 2 8 2" xfId="45122" xr:uid="{A4A7185C-1CA0-4F06-91DB-DAB0410F6894}"/>
    <cellStyle name="Total 2 4 2 8 3" xfId="45123" xr:uid="{F1923421-0B55-4194-8727-D2C2E668CBBE}"/>
    <cellStyle name="Total 2 4 2 8 4" xfId="45124" xr:uid="{D5B06073-CAE1-4C48-B083-E9570C7C3763}"/>
    <cellStyle name="Total 2 4 2 9" xfId="45125" xr:uid="{E6B0C0D6-29AC-4FB6-BB82-D8367397EB36}"/>
    <cellStyle name="Total 2 4 2 9 2" xfId="45126" xr:uid="{FC6C9861-1414-4A4F-9DD1-46B3B0D8D110}"/>
    <cellStyle name="Total 2 4 2 9 3" xfId="45127" xr:uid="{21352FE7-ACAA-4908-94D0-D10DACC10765}"/>
    <cellStyle name="Total 2 4 2 9 4" xfId="45128" xr:uid="{552F1B13-E9EB-40D8-87B6-BD53A050017A}"/>
    <cellStyle name="Total 2 4 3" xfId="796" xr:uid="{9911FA70-613B-47DB-A712-6501D800744F}"/>
    <cellStyle name="Total 2 4 3 10" xfId="45129" xr:uid="{9EC038F7-0248-4E50-9FB1-26954122C9CF}"/>
    <cellStyle name="Total 2 4 3 11" xfId="45130" xr:uid="{2598B758-8D89-4598-9FC3-CD43F02F5D45}"/>
    <cellStyle name="Total 2 4 3 12" xfId="45131" xr:uid="{EB06612A-A9EE-44D1-86D1-35D1C13B9390}"/>
    <cellStyle name="Total 2 4 3 13" xfId="45132" xr:uid="{780CD9B6-A99F-4F69-BFA6-4D4DC4177BEB}"/>
    <cellStyle name="Total 2 4 3 14" xfId="45133" xr:uid="{68A6E5DE-2239-4398-8B96-7E6AC7B4BB59}"/>
    <cellStyle name="Total 2 4 3 2" xfId="1047" xr:uid="{54312052-0044-4FFF-B697-D8FB6808F0F7}"/>
    <cellStyle name="Total 2 4 3 2 10" xfId="45134" xr:uid="{854B4172-BA26-4C30-85F7-F963CC9B4726}"/>
    <cellStyle name="Total 2 4 3 2 11" xfId="45135" xr:uid="{268CF95C-FE64-4F46-BB57-32F1B1E1BA32}"/>
    <cellStyle name="Total 2 4 3 2 12" xfId="45136" xr:uid="{F28DBF10-E2CF-4244-BE3D-4FD65654EA54}"/>
    <cellStyle name="Total 2 4 3 2 13" xfId="45137" xr:uid="{949558E9-F05F-4A7F-A05A-A39C750A9CF2}"/>
    <cellStyle name="Total 2 4 3 2 14" xfId="45138" xr:uid="{9EFACD2E-AA4F-4762-BA0F-6CCE5C4A816B}"/>
    <cellStyle name="Total 2 4 3 2 2" xfId="45139" xr:uid="{2A378D89-C212-481A-8969-CE4ABB18090B}"/>
    <cellStyle name="Total 2 4 3 2 2 10" xfId="45140" xr:uid="{C347115D-9E66-4D0C-9F0B-94C939D2F030}"/>
    <cellStyle name="Total 2 4 3 2 2 2" xfId="45141" xr:uid="{97864C8A-0F89-4FD7-94F4-52E0B6E6DEAE}"/>
    <cellStyle name="Total 2 4 3 2 2 2 2" xfId="45142" xr:uid="{7B4890EC-A448-4E41-9B51-66964257962C}"/>
    <cellStyle name="Total 2 4 3 2 2 2 3" xfId="45143" xr:uid="{EE113E34-E40C-40F0-9BB6-7D229948CCF9}"/>
    <cellStyle name="Total 2 4 3 2 2 2 4" xfId="45144" xr:uid="{2A898951-6835-42B5-842B-14E73E299D5D}"/>
    <cellStyle name="Total 2 4 3 2 2 2 5" xfId="45145" xr:uid="{9AA5C697-204C-4486-B721-C31F29D20086}"/>
    <cellStyle name="Total 2 4 3 2 2 3" xfId="45146" xr:uid="{18483E0C-9098-4F27-898F-F0D2334C48A6}"/>
    <cellStyle name="Total 2 4 3 2 2 3 2" xfId="45147" xr:uid="{6023D0F4-440A-42F6-9993-E7A6F9D7AE89}"/>
    <cellStyle name="Total 2 4 3 2 2 3 3" xfId="45148" xr:uid="{2C924151-BC38-4E81-A538-2499D53FBFA8}"/>
    <cellStyle name="Total 2 4 3 2 2 3 4" xfId="45149" xr:uid="{470025B3-CD38-48EB-AB38-E6CCA89F9384}"/>
    <cellStyle name="Total 2 4 3 2 2 3 5" xfId="45150" xr:uid="{6C98FCDA-618E-44EA-8742-8B5F4D4A04AC}"/>
    <cellStyle name="Total 2 4 3 2 2 4" xfId="45151" xr:uid="{49347D8B-BEBC-49A4-BEF5-18B3B142FF6D}"/>
    <cellStyle name="Total 2 4 3 2 2 4 2" xfId="45152" xr:uid="{47826059-0B2A-48E0-B8E1-AB733CFFA30E}"/>
    <cellStyle name="Total 2 4 3 2 2 4 3" xfId="45153" xr:uid="{BA80E5D3-8F60-4D37-A02C-0252D39EFE2E}"/>
    <cellStyle name="Total 2 4 3 2 2 4 4" xfId="45154" xr:uid="{10E4B0F6-BB28-4C7E-97ED-9E2185B53256}"/>
    <cellStyle name="Total 2 4 3 2 2 5" xfId="45155" xr:uid="{19FDBB10-F9A9-489A-AE7B-AD98DF72A627}"/>
    <cellStyle name="Total 2 4 3 2 2 5 2" xfId="45156" xr:uid="{5C0A9CE2-B6AB-4818-972E-37EAE336E276}"/>
    <cellStyle name="Total 2 4 3 2 2 5 3" xfId="45157" xr:uid="{681C0CFA-B8D1-4AE6-994A-9F7026AB307B}"/>
    <cellStyle name="Total 2 4 3 2 2 5 4" xfId="45158" xr:uid="{C5F0A922-084A-42F2-85F1-7748611E8F62}"/>
    <cellStyle name="Total 2 4 3 2 2 6" xfId="45159" xr:uid="{B4A6EC21-339C-4CA4-A000-84C563C604DF}"/>
    <cellStyle name="Total 2 4 3 2 2 6 2" xfId="45160" xr:uid="{264B5055-FC3F-4387-AFA4-931F25DC51AA}"/>
    <cellStyle name="Total 2 4 3 2 2 6 3" xfId="45161" xr:uid="{4D3FCCBE-79FA-4541-99D7-7CCAE4B43ED7}"/>
    <cellStyle name="Total 2 4 3 2 2 6 4" xfId="45162" xr:uid="{5A48A1D6-57F7-47D8-B9DD-37F26F62C8C5}"/>
    <cellStyle name="Total 2 4 3 2 2 7" xfId="45163" xr:uid="{20F455FE-65A5-43C6-AC34-039BFEA63F0C}"/>
    <cellStyle name="Total 2 4 3 2 2 8" xfId="45164" xr:uid="{DC673612-A206-47D5-8400-9ACF93EA7CF7}"/>
    <cellStyle name="Total 2 4 3 2 2 9" xfId="45165" xr:uid="{76FC4E46-48EC-49EC-943A-66473948FEE5}"/>
    <cellStyle name="Total 2 4 3 2 3" xfId="45166" xr:uid="{857DBF6C-36D9-488C-8E8A-58ED9CD5214A}"/>
    <cellStyle name="Total 2 4 3 2 3 10" xfId="45167" xr:uid="{1D7027AF-41E7-43CC-ABA8-FC95F1CEC18F}"/>
    <cellStyle name="Total 2 4 3 2 3 2" xfId="45168" xr:uid="{1B32C924-3A0B-4F48-8EAF-368ABA31F2CE}"/>
    <cellStyle name="Total 2 4 3 2 3 2 2" xfId="45169" xr:uid="{49164FF9-F0EB-4919-8DC9-C52AF690354B}"/>
    <cellStyle name="Total 2 4 3 2 3 2 3" xfId="45170" xr:uid="{E92B7F92-4C8F-43D0-8922-EDC74D810891}"/>
    <cellStyle name="Total 2 4 3 2 3 2 4" xfId="45171" xr:uid="{A9BCDABD-103D-439B-A999-4528E21CF50F}"/>
    <cellStyle name="Total 2 4 3 2 3 2 5" xfId="45172" xr:uid="{B4288EF4-ADEF-4E3F-BA54-CC42BB0C68C3}"/>
    <cellStyle name="Total 2 4 3 2 3 3" xfId="45173" xr:uid="{1D9449F0-5247-447A-8FCC-A40BE5813512}"/>
    <cellStyle name="Total 2 4 3 2 3 3 2" xfId="45174" xr:uid="{9608C9B8-A400-4363-8AB6-8B0BE614F62E}"/>
    <cellStyle name="Total 2 4 3 2 3 3 3" xfId="45175" xr:uid="{6085A957-F9F0-48C1-89C6-C78DD3268B90}"/>
    <cellStyle name="Total 2 4 3 2 3 3 4" xfId="45176" xr:uid="{D581B85B-A37A-43BC-83CA-D3872F126439}"/>
    <cellStyle name="Total 2 4 3 2 3 3 5" xfId="45177" xr:uid="{4C3D259A-81E4-4106-90BC-409748460B4A}"/>
    <cellStyle name="Total 2 4 3 2 3 4" xfId="45178" xr:uid="{BAB24801-39A7-43AF-8BC2-02F02D94AE53}"/>
    <cellStyle name="Total 2 4 3 2 3 4 2" xfId="45179" xr:uid="{7DE8777F-3BB9-47DE-9CA7-1F3E5084129C}"/>
    <cellStyle name="Total 2 4 3 2 3 4 3" xfId="45180" xr:uid="{6B8DF401-61F9-48FB-AFA2-C2421F821D4C}"/>
    <cellStyle name="Total 2 4 3 2 3 4 4" xfId="45181" xr:uid="{D4112A86-4290-4C44-A4FF-F057C1C30FBD}"/>
    <cellStyle name="Total 2 4 3 2 3 5" xfId="45182" xr:uid="{023996A6-B642-4DD7-82F3-BD57B67A6C88}"/>
    <cellStyle name="Total 2 4 3 2 3 5 2" xfId="45183" xr:uid="{4E7562C3-6A8D-4812-AC3F-6E5D7013D810}"/>
    <cellStyle name="Total 2 4 3 2 3 5 3" xfId="45184" xr:uid="{5058B68A-765A-4CEC-9B93-84FAB3C2AB97}"/>
    <cellStyle name="Total 2 4 3 2 3 5 4" xfId="45185" xr:uid="{6CE50784-F12D-4229-8EAA-13D9F15C76D5}"/>
    <cellStyle name="Total 2 4 3 2 3 6" xfId="45186" xr:uid="{E901E9A9-116D-4EBB-B0B8-FABCE1F5C108}"/>
    <cellStyle name="Total 2 4 3 2 3 6 2" xfId="45187" xr:uid="{8A4F9644-769A-462C-ADE0-9209657B47ED}"/>
    <cellStyle name="Total 2 4 3 2 3 6 3" xfId="45188" xr:uid="{60679924-81A6-4407-986F-D8F2BA1042C5}"/>
    <cellStyle name="Total 2 4 3 2 3 6 4" xfId="45189" xr:uid="{E19FD639-9A95-4161-9E08-31C38CB8C452}"/>
    <cellStyle name="Total 2 4 3 2 3 7" xfId="45190" xr:uid="{71712321-8A13-447C-9174-8114E12B515B}"/>
    <cellStyle name="Total 2 4 3 2 3 8" xfId="45191" xr:uid="{67238B6B-1BC1-4637-8467-F0B81566E87B}"/>
    <cellStyle name="Total 2 4 3 2 3 9" xfId="45192" xr:uid="{A8A83963-471D-4F7B-B9C7-7FEF9A906C11}"/>
    <cellStyle name="Total 2 4 3 2 4" xfId="45193" xr:uid="{33B8F17F-25E3-4D0C-B53D-7F4C7CA8EF5F}"/>
    <cellStyle name="Total 2 4 3 2 4 2" xfId="45194" xr:uid="{A12622D8-AE78-45FD-BC99-F89705C1365C}"/>
    <cellStyle name="Total 2 4 3 2 4 3" xfId="45195" xr:uid="{25B463AF-18DA-4570-B5E9-711572516CA0}"/>
    <cellStyle name="Total 2 4 3 2 4 4" xfId="45196" xr:uid="{FB57E11C-56E2-4E3E-B884-413BEE07950C}"/>
    <cellStyle name="Total 2 4 3 2 4 5" xfId="45197" xr:uid="{90FA7A5F-2BC8-41D2-9042-D7B0B2B9C4CF}"/>
    <cellStyle name="Total 2 4 3 2 5" xfId="45198" xr:uid="{43839502-207E-4B6F-B856-DAC99ECF2AF8}"/>
    <cellStyle name="Total 2 4 3 2 5 2" xfId="45199" xr:uid="{2B17D336-3C95-47C7-83CC-4EA13B17487E}"/>
    <cellStyle name="Total 2 4 3 2 5 3" xfId="45200" xr:uid="{47C4D39A-E175-4441-B072-AE781F83FD97}"/>
    <cellStyle name="Total 2 4 3 2 5 4" xfId="45201" xr:uid="{DD8F21D8-E5B6-498A-BCD5-E7DD52788734}"/>
    <cellStyle name="Total 2 4 3 2 5 5" xfId="45202" xr:uid="{D42BBBE2-8CE2-433C-987F-493841B3E0D6}"/>
    <cellStyle name="Total 2 4 3 2 6" xfId="45203" xr:uid="{0FF3F9E9-962A-482D-B115-E824DE5FB91A}"/>
    <cellStyle name="Total 2 4 3 2 6 2" xfId="45204" xr:uid="{A7C883F7-FAED-4B58-87A3-48BF39A12D90}"/>
    <cellStyle name="Total 2 4 3 2 6 3" xfId="45205" xr:uid="{0608490B-6DE5-4EAC-9DDA-6061EB369AA6}"/>
    <cellStyle name="Total 2 4 3 2 6 4" xfId="45206" xr:uid="{2E3BCB12-6A5F-494A-960E-EEF8696C58E3}"/>
    <cellStyle name="Total 2 4 3 2 7" xfId="45207" xr:uid="{F71FF04F-733F-45DD-AA17-52EC363921F8}"/>
    <cellStyle name="Total 2 4 3 2 7 2" xfId="45208" xr:uid="{E9AD9CB1-ED44-4E9F-AAE2-E4B1C3A08DC6}"/>
    <cellStyle name="Total 2 4 3 2 7 3" xfId="45209" xr:uid="{4BE26EA5-A925-4489-8DDE-4D7C9FCA7763}"/>
    <cellStyle name="Total 2 4 3 2 7 4" xfId="45210" xr:uid="{34BD138A-FA68-4E0C-9B80-94D97FE83D83}"/>
    <cellStyle name="Total 2 4 3 2 8" xfId="45211" xr:uid="{CF984A3F-F9D8-4622-AACF-78454C3D9B52}"/>
    <cellStyle name="Total 2 4 3 2 8 2" xfId="45212" xr:uid="{5F84BBDC-8DD6-4B9E-87F8-F75E971C6FE3}"/>
    <cellStyle name="Total 2 4 3 2 8 3" xfId="45213" xr:uid="{5DD4D2C3-BAFC-40E7-B91B-B4B74FF7BFEE}"/>
    <cellStyle name="Total 2 4 3 2 8 4" xfId="45214" xr:uid="{EA0D1DE7-EB8B-41D5-AAE5-045F2C0D8074}"/>
    <cellStyle name="Total 2 4 3 2 9" xfId="45215" xr:uid="{94640425-4F43-4DC8-A779-F5848EBE21DD}"/>
    <cellStyle name="Total 2 4 3 3" xfId="45216" xr:uid="{00C5009C-FB51-41AE-875B-B55AD012C9C7}"/>
    <cellStyle name="Total 2 4 3 3 10" xfId="45217" xr:uid="{BCCF0AC7-8CE8-4F12-8FE5-61B2E51A531B}"/>
    <cellStyle name="Total 2 4 3 3 2" xfId="45218" xr:uid="{E776A6A9-7940-4CB2-B8EF-40FF219D45DD}"/>
    <cellStyle name="Total 2 4 3 3 2 2" xfId="45219" xr:uid="{5B9502F2-A209-4CF5-A075-629F8F2F1B0D}"/>
    <cellStyle name="Total 2 4 3 3 2 3" xfId="45220" xr:uid="{AE51305B-21B7-46A7-B06A-75607E4DD5E4}"/>
    <cellStyle name="Total 2 4 3 3 2 4" xfId="45221" xr:uid="{CB10C0BD-9967-42C6-B69A-90141ECD2B39}"/>
    <cellStyle name="Total 2 4 3 3 2 5" xfId="45222" xr:uid="{EF1608AB-035B-42A6-96DD-78B8C1FC5800}"/>
    <cellStyle name="Total 2 4 3 3 3" xfId="45223" xr:uid="{78CEDFE6-108E-4EB4-9CAE-B1A7F1908C1B}"/>
    <cellStyle name="Total 2 4 3 3 3 2" xfId="45224" xr:uid="{52EA5BC8-DF4A-4580-83AB-153241801BCB}"/>
    <cellStyle name="Total 2 4 3 3 3 3" xfId="45225" xr:uid="{750E50B5-A6FA-48AC-AE33-C6A422624A61}"/>
    <cellStyle name="Total 2 4 3 3 3 4" xfId="45226" xr:uid="{8B681D7A-D7D8-4383-AB3E-F6C90E71AA61}"/>
    <cellStyle name="Total 2 4 3 3 3 5" xfId="45227" xr:uid="{AC5D9EB5-6D1A-4E2F-B7F4-26DE19D25929}"/>
    <cellStyle name="Total 2 4 3 3 4" xfId="45228" xr:uid="{6A2A0081-C1E3-4FF0-9FFD-FF71419FEBEF}"/>
    <cellStyle name="Total 2 4 3 3 4 2" xfId="45229" xr:uid="{3FDE0065-279A-4BA9-BFE3-FF6FDF828F12}"/>
    <cellStyle name="Total 2 4 3 3 4 3" xfId="45230" xr:uid="{887AD1A1-3DF8-4E59-BF64-2D9E3E62E4EF}"/>
    <cellStyle name="Total 2 4 3 3 4 4" xfId="45231" xr:uid="{B0612A48-C833-44EB-B04A-EB2AD6642B01}"/>
    <cellStyle name="Total 2 4 3 3 5" xfId="45232" xr:uid="{B3ECBB5E-D362-4872-8BAC-6987CBCA706C}"/>
    <cellStyle name="Total 2 4 3 3 5 2" xfId="45233" xr:uid="{B778ABCD-3D05-46CD-95D2-8D5893E0E350}"/>
    <cellStyle name="Total 2 4 3 3 5 3" xfId="45234" xr:uid="{39DF792D-CDFA-4AF2-9781-948756EFE2CE}"/>
    <cellStyle name="Total 2 4 3 3 5 4" xfId="45235" xr:uid="{8E0741B8-7269-4E1C-9D6C-7730E713BC0D}"/>
    <cellStyle name="Total 2 4 3 3 6" xfId="45236" xr:uid="{22D624FD-5E76-4200-8B8E-1CC3885A69B9}"/>
    <cellStyle name="Total 2 4 3 3 6 2" xfId="45237" xr:uid="{C3BA5F38-34F7-491E-8361-29242EA73B58}"/>
    <cellStyle name="Total 2 4 3 3 6 3" xfId="45238" xr:uid="{F85737AC-38D5-4FB7-A7C2-BA698D05A7E5}"/>
    <cellStyle name="Total 2 4 3 3 6 4" xfId="45239" xr:uid="{64C105BA-A9D7-45C2-BB44-E7E652030E03}"/>
    <cellStyle name="Total 2 4 3 3 7" xfId="45240" xr:uid="{C8B98F8D-824D-4207-B8DB-C9B8135A3D37}"/>
    <cellStyle name="Total 2 4 3 3 8" xfId="45241" xr:uid="{09B8D29E-B791-4DD0-8781-865B051388D8}"/>
    <cellStyle name="Total 2 4 3 3 9" xfId="45242" xr:uid="{E2571F42-F40C-4DD8-ABC4-7B3A4E992DC1}"/>
    <cellStyle name="Total 2 4 3 4" xfId="45243" xr:uid="{7B9DF658-0879-46B5-B7C2-00401916B747}"/>
    <cellStyle name="Total 2 4 3 4 10" xfId="45244" xr:uid="{8814CA3D-4DCA-43B2-B6A7-40C7FAE6E5DD}"/>
    <cellStyle name="Total 2 4 3 4 2" xfId="45245" xr:uid="{EFD83F5D-A55C-4426-AA7A-39393685D740}"/>
    <cellStyle name="Total 2 4 3 4 2 2" xfId="45246" xr:uid="{5C4BFFDC-9401-45D4-A4DC-3CFCE404B4BC}"/>
    <cellStyle name="Total 2 4 3 4 2 3" xfId="45247" xr:uid="{129F0109-6CAA-4D28-B62B-E0AA56037107}"/>
    <cellStyle name="Total 2 4 3 4 2 4" xfId="45248" xr:uid="{7864E8DA-7546-434A-99FE-1EF00E71BD34}"/>
    <cellStyle name="Total 2 4 3 4 2 5" xfId="45249" xr:uid="{F92D4C7C-A985-487A-B030-CA3C251A1084}"/>
    <cellStyle name="Total 2 4 3 4 3" xfId="45250" xr:uid="{413D8D05-41DB-434F-B4AB-0334F38579CE}"/>
    <cellStyle name="Total 2 4 3 4 3 2" xfId="45251" xr:uid="{D3A39B55-0E2F-4174-8505-8F52D9A244BF}"/>
    <cellStyle name="Total 2 4 3 4 3 3" xfId="45252" xr:uid="{060AC1C8-7227-4DE4-85A4-7AF40187B959}"/>
    <cellStyle name="Total 2 4 3 4 3 4" xfId="45253" xr:uid="{CD9E2294-1C9F-4EFD-95F9-036962C6C862}"/>
    <cellStyle name="Total 2 4 3 4 3 5" xfId="45254" xr:uid="{21483C54-B285-40E2-B99B-A3098A1431DC}"/>
    <cellStyle name="Total 2 4 3 4 4" xfId="45255" xr:uid="{E0AA8FD2-2DEA-4228-9FF0-E644F6ED2B32}"/>
    <cellStyle name="Total 2 4 3 4 4 2" xfId="45256" xr:uid="{A9175072-3EF1-43B5-8C9D-297B96BF8AF9}"/>
    <cellStyle name="Total 2 4 3 4 4 3" xfId="45257" xr:uid="{5152494E-7893-4681-8AB1-320FD36408BA}"/>
    <cellStyle name="Total 2 4 3 4 4 4" xfId="45258" xr:uid="{360EB44C-82F3-4858-9277-A5CBFA762BCB}"/>
    <cellStyle name="Total 2 4 3 4 5" xfId="45259" xr:uid="{12900B75-080B-4BA9-848F-C32DE659F547}"/>
    <cellStyle name="Total 2 4 3 4 5 2" xfId="45260" xr:uid="{CB0D67CF-D4BF-4ECE-B83F-40E91FAA87C5}"/>
    <cellStyle name="Total 2 4 3 4 5 3" xfId="45261" xr:uid="{5DD6BB60-FA9B-4366-95C5-29BD29FE682E}"/>
    <cellStyle name="Total 2 4 3 4 5 4" xfId="45262" xr:uid="{45EC562A-ECD7-48F8-87EE-F81EEB505B7E}"/>
    <cellStyle name="Total 2 4 3 4 6" xfId="45263" xr:uid="{D238ABA7-6621-4F5B-861E-EBA2ACC95B90}"/>
    <cellStyle name="Total 2 4 3 4 6 2" xfId="45264" xr:uid="{38A577A1-FF68-4F37-9959-E2480EF08A85}"/>
    <cellStyle name="Total 2 4 3 4 6 3" xfId="45265" xr:uid="{A350DE20-B0A0-4C7E-8FF2-BB26BF77B5DC}"/>
    <cellStyle name="Total 2 4 3 4 6 4" xfId="45266" xr:uid="{8FA5A6F6-A88F-4E31-9BA7-053A2F88CA38}"/>
    <cellStyle name="Total 2 4 3 4 7" xfId="45267" xr:uid="{F1C24682-8849-4D67-905C-E7BF694C860C}"/>
    <cellStyle name="Total 2 4 3 4 8" xfId="45268" xr:uid="{FFA8F0A1-7519-48AB-932B-BC84B8995E1A}"/>
    <cellStyle name="Total 2 4 3 4 9" xfId="45269" xr:uid="{704377EF-BC09-4D34-8643-D4A85AAE944E}"/>
    <cellStyle name="Total 2 4 3 5" xfId="45270" xr:uid="{82AB1DE8-76F8-4510-98DC-20A271337FC2}"/>
    <cellStyle name="Total 2 4 3 5 10" xfId="45271" xr:uid="{E455FD9D-044C-49A2-A03C-93F7DEC0561D}"/>
    <cellStyle name="Total 2 4 3 5 2" xfId="45272" xr:uid="{35B1A25D-1BF3-4211-BBDB-DC115B557215}"/>
    <cellStyle name="Total 2 4 3 5 2 2" xfId="45273" xr:uid="{15EE2F2A-0465-41B2-ABDF-B7324A251D13}"/>
    <cellStyle name="Total 2 4 3 5 2 3" xfId="45274" xr:uid="{2D40622F-91C2-4B45-B81A-783AF2D1ECE5}"/>
    <cellStyle name="Total 2 4 3 5 2 4" xfId="45275" xr:uid="{E58C2753-AC62-491E-A753-93689EF06C82}"/>
    <cellStyle name="Total 2 4 3 5 2 5" xfId="45276" xr:uid="{027A3E78-E63E-407B-90B7-9C8AF89CC2B8}"/>
    <cellStyle name="Total 2 4 3 5 3" xfId="45277" xr:uid="{FF139A01-3E46-446F-AEC0-94676B4FD6FF}"/>
    <cellStyle name="Total 2 4 3 5 3 2" xfId="45278" xr:uid="{0493B4D2-0C85-4FFD-8B10-081EB439FB14}"/>
    <cellStyle name="Total 2 4 3 5 3 3" xfId="45279" xr:uid="{04CB95F3-E357-4686-B524-F3023F8ADEFB}"/>
    <cellStyle name="Total 2 4 3 5 3 4" xfId="45280" xr:uid="{F8D9A355-B535-4BCE-9AEE-4992C15B4BDB}"/>
    <cellStyle name="Total 2 4 3 5 3 5" xfId="45281" xr:uid="{8A0C109D-9199-40B9-9F5A-18E75C45A4AC}"/>
    <cellStyle name="Total 2 4 3 5 4" xfId="45282" xr:uid="{606964DC-5963-49DD-83C3-09AC46CB819E}"/>
    <cellStyle name="Total 2 4 3 5 4 2" xfId="45283" xr:uid="{541CD45B-18CD-4486-B86D-BBB0E30BE95E}"/>
    <cellStyle name="Total 2 4 3 5 4 3" xfId="45284" xr:uid="{402FD8B1-8679-4F3A-9630-7DDBB5D507CB}"/>
    <cellStyle name="Total 2 4 3 5 4 4" xfId="45285" xr:uid="{68793EAA-865F-4FAC-BEF9-1C198B06F6BB}"/>
    <cellStyle name="Total 2 4 3 5 5" xfId="45286" xr:uid="{B84A3052-8DFF-42A2-9F2F-6725A399B7E1}"/>
    <cellStyle name="Total 2 4 3 5 5 2" xfId="45287" xr:uid="{C9F885A0-4FC7-419C-AB8A-63311CFC3415}"/>
    <cellStyle name="Total 2 4 3 5 5 3" xfId="45288" xr:uid="{BC62AD3A-F406-411C-A393-1B89B352E8A5}"/>
    <cellStyle name="Total 2 4 3 5 5 4" xfId="45289" xr:uid="{6E94F220-A813-4048-A7D2-13A98EF90069}"/>
    <cellStyle name="Total 2 4 3 5 6" xfId="45290" xr:uid="{053369A0-39AB-458D-B2F5-A59DEFCD29B1}"/>
    <cellStyle name="Total 2 4 3 5 6 2" xfId="45291" xr:uid="{232BB08D-0374-4007-92CA-6880D00EE812}"/>
    <cellStyle name="Total 2 4 3 5 6 3" xfId="45292" xr:uid="{91E979D1-636F-4BF3-BB31-18DF9A3B6FDE}"/>
    <cellStyle name="Total 2 4 3 5 6 4" xfId="45293" xr:uid="{7F584880-8DB1-4502-AE89-8721D329C3EA}"/>
    <cellStyle name="Total 2 4 3 5 7" xfId="45294" xr:uid="{209D13D1-199E-4DA6-B2FE-8B9C3A051707}"/>
    <cellStyle name="Total 2 4 3 5 8" xfId="45295" xr:uid="{0E708952-F08D-4E5E-A4FA-16E9E9189C31}"/>
    <cellStyle name="Total 2 4 3 5 9" xfId="45296" xr:uid="{7E7CE2BF-2ACB-4F35-AB03-E24C32975194}"/>
    <cellStyle name="Total 2 4 3 6" xfId="45297" xr:uid="{A4893892-AEDF-43DD-B99F-8AB4945282A8}"/>
    <cellStyle name="Total 2 4 3 6 2" xfId="45298" xr:uid="{E650E436-4992-4EB0-9EAD-BF48BB023BF3}"/>
    <cellStyle name="Total 2 4 3 6 3" xfId="45299" xr:uid="{39AF683D-7D67-4F5D-87B4-E34A349DF26A}"/>
    <cellStyle name="Total 2 4 3 6 4" xfId="45300" xr:uid="{5AC5FBF2-9ADD-4496-8294-A4F2ACB3FECC}"/>
    <cellStyle name="Total 2 4 3 6 5" xfId="45301" xr:uid="{7A4B7505-731D-44BA-BAA2-4B1E4383672C}"/>
    <cellStyle name="Total 2 4 3 7" xfId="45302" xr:uid="{647396F4-7162-426F-A2A5-87F3CF5DBCE4}"/>
    <cellStyle name="Total 2 4 3 7 2" xfId="45303" xr:uid="{DFD11740-7F74-490E-8DD0-6FBBD2FDFB52}"/>
    <cellStyle name="Total 2 4 3 7 3" xfId="45304" xr:uid="{79189CF0-C659-4EFE-B35C-964C9A3F76F5}"/>
    <cellStyle name="Total 2 4 3 7 4" xfId="45305" xr:uid="{2044357F-2E8C-47F9-B676-602477152B9A}"/>
    <cellStyle name="Total 2 4 3 8" xfId="45306" xr:uid="{566C7FCD-715E-4D53-8DCC-2656126B3CD6}"/>
    <cellStyle name="Total 2 4 3 8 2" xfId="45307" xr:uid="{A7A10701-310A-4029-803E-24D4CD105FC5}"/>
    <cellStyle name="Total 2 4 3 8 3" xfId="45308" xr:uid="{947BE3B4-A39D-493D-92F6-D573C9C603E5}"/>
    <cellStyle name="Total 2 4 3 8 4" xfId="45309" xr:uid="{4C7AA272-034E-40FC-B6D3-598BA50DE4FA}"/>
    <cellStyle name="Total 2 4 3 9" xfId="45310" xr:uid="{934D7F82-42CC-43A1-AFCD-9F88076A6977}"/>
    <cellStyle name="Total 2 4 3 9 2" xfId="45311" xr:uid="{13B95E24-1E76-4F17-A89B-6B22E098DA29}"/>
    <cellStyle name="Total 2 4 3 9 3" xfId="45312" xr:uid="{DFF5B107-B8E2-4798-9AAE-A4DD6712985A}"/>
    <cellStyle name="Total 2 4 3 9 4" xfId="45313" xr:uid="{B1D6595D-D36F-4B0A-98D7-B6A0822F4D07}"/>
    <cellStyle name="Total 2 4 4" xfId="45314" xr:uid="{668DD434-9EF3-4F0F-99B3-6D2F22DFF560}"/>
    <cellStyle name="Total 2 4 4 10" xfId="45315" xr:uid="{4053CE9D-437D-4FC9-BB15-3B92EFDA7622}"/>
    <cellStyle name="Total 2 4 4 2" xfId="45316" xr:uid="{9A1BE5EA-3527-468C-8095-9FB1EDC6E78F}"/>
    <cellStyle name="Total 2 4 4 2 2" xfId="45317" xr:uid="{87CFF5CC-A290-4A48-8D56-3932575AFBDE}"/>
    <cellStyle name="Total 2 4 4 2 3" xfId="45318" xr:uid="{2126C13F-97EE-4921-88C5-5B95D2057C81}"/>
    <cellStyle name="Total 2 4 4 2 4" xfId="45319" xr:uid="{1000EFBD-A9D5-4490-89F2-74A16FDA7A91}"/>
    <cellStyle name="Total 2 4 4 2 5" xfId="45320" xr:uid="{55628150-F45D-45F3-83AF-A6130ADF2407}"/>
    <cellStyle name="Total 2 4 4 3" xfId="45321" xr:uid="{B1D2F69C-0496-4C79-AFDB-7958BB1CE7E9}"/>
    <cellStyle name="Total 2 4 4 3 2" xfId="45322" xr:uid="{3E228944-CB86-4FB4-A765-4B71E74197C0}"/>
    <cellStyle name="Total 2 4 4 3 3" xfId="45323" xr:uid="{98BCFC66-81C0-4DDB-AC15-9F957A7DEA86}"/>
    <cellStyle name="Total 2 4 4 3 4" xfId="45324" xr:uid="{6686F1A9-E6EB-4B7E-B710-895904B4D523}"/>
    <cellStyle name="Total 2 4 4 3 5" xfId="45325" xr:uid="{5BDA8B18-3463-48E7-9554-F78FFF05037E}"/>
    <cellStyle name="Total 2 4 4 4" xfId="45326" xr:uid="{84EA13F7-CAAB-432A-8199-90630F388148}"/>
    <cellStyle name="Total 2 4 4 4 2" xfId="45327" xr:uid="{7074EC25-1B3F-4A98-8EFD-C3BAD30133A6}"/>
    <cellStyle name="Total 2 4 4 4 3" xfId="45328" xr:uid="{7B6B886A-6EE8-4DB4-87FB-03197A06A3A4}"/>
    <cellStyle name="Total 2 4 4 4 4" xfId="45329" xr:uid="{D038D802-3DD1-47B3-AA8C-3775119F4064}"/>
    <cellStyle name="Total 2 4 4 5" xfId="45330" xr:uid="{8221964C-51E7-4804-81A2-A79EC968C60A}"/>
    <cellStyle name="Total 2 4 4 5 2" xfId="45331" xr:uid="{D2CC9A12-0D0C-43E7-8460-97707F838ECA}"/>
    <cellStyle name="Total 2 4 4 5 3" xfId="45332" xr:uid="{2A3E3D3B-098E-4A9A-95E7-953B003ADC09}"/>
    <cellStyle name="Total 2 4 4 5 4" xfId="45333" xr:uid="{8200B816-0378-4974-9746-72FC28B2BE21}"/>
    <cellStyle name="Total 2 4 4 6" xfId="45334" xr:uid="{65E03870-8177-46A0-889E-97958D1ED5AC}"/>
    <cellStyle name="Total 2 4 4 6 2" xfId="45335" xr:uid="{C87512E0-5976-4024-B1F5-01A822D6D7A5}"/>
    <cellStyle name="Total 2 4 4 6 3" xfId="45336" xr:uid="{FEE085A9-F501-4E03-809A-58E050003AB2}"/>
    <cellStyle name="Total 2 4 4 6 4" xfId="45337" xr:uid="{70DFB9F2-4C10-414F-8464-4EEB7388F480}"/>
    <cellStyle name="Total 2 4 4 7" xfId="45338" xr:uid="{56637026-26FB-4F2C-AEF1-B956A9792FA5}"/>
    <cellStyle name="Total 2 4 4 8" xfId="45339" xr:uid="{3306A509-C844-4E77-9422-57F9A784C4A5}"/>
    <cellStyle name="Total 2 4 4 9" xfId="45340" xr:uid="{AB24A203-1230-4400-9241-B70F946468D0}"/>
    <cellStyle name="Total 2 4 5" xfId="45341" xr:uid="{A5E7561B-CC77-4954-9302-70BA17264B58}"/>
    <cellStyle name="Total 2 4 5 10" xfId="45342" xr:uid="{CD369651-8D9A-48BF-9700-709BDC0594AB}"/>
    <cellStyle name="Total 2 4 5 2" xfId="45343" xr:uid="{026CD75C-F8EF-4CF9-A784-8DFC6424D2A0}"/>
    <cellStyle name="Total 2 4 5 2 2" xfId="45344" xr:uid="{98D30FFF-D726-49A6-8506-1DC3E57F734C}"/>
    <cellStyle name="Total 2 4 5 2 3" xfId="45345" xr:uid="{F85DE714-9BB8-4B8B-938C-B2E0756338A7}"/>
    <cellStyle name="Total 2 4 5 2 4" xfId="45346" xr:uid="{8F876389-A93E-40C3-968B-06FD67A934E6}"/>
    <cellStyle name="Total 2 4 5 2 5" xfId="45347" xr:uid="{7E1F4BA2-4D0C-4C90-AAB5-673D0F8B0F87}"/>
    <cellStyle name="Total 2 4 5 3" xfId="45348" xr:uid="{1D8B5B31-292E-4636-BC8C-9E2E529862CE}"/>
    <cellStyle name="Total 2 4 5 3 2" xfId="45349" xr:uid="{F6C73522-BA67-4C8E-AA46-23E684454C90}"/>
    <cellStyle name="Total 2 4 5 3 3" xfId="45350" xr:uid="{D6CA2B93-5AB9-42E2-98DC-203CFC145342}"/>
    <cellStyle name="Total 2 4 5 3 4" xfId="45351" xr:uid="{450D5A9F-089E-4683-BF91-5829EFB56440}"/>
    <cellStyle name="Total 2 4 5 3 5" xfId="45352" xr:uid="{CC3F0E74-14C7-4A12-8E03-CE01D6AB9546}"/>
    <cellStyle name="Total 2 4 5 4" xfId="45353" xr:uid="{54BF0C88-2DA2-4424-95FB-79EC04164805}"/>
    <cellStyle name="Total 2 4 5 4 2" xfId="45354" xr:uid="{EE11B8FC-3104-402B-8DD5-BA11D0037479}"/>
    <cellStyle name="Total 2 4 5 4 3" xfId="45355" xr:uid="{F8F276C4-F928-447C-A188-FEF1AE1B9C8C}"/>
    <cellStyle name="Total 2 4 5 4 4" xfId="45356" xr:uid="{6773FD4C-B227-4985-95EA-B3D85DDCB043}"/>
    <cellStyle name="Total 2 4 5 5" xfId="45357" xr:uid="{DC2815EC-8577-4679-9C82-4E63CF380CA1}"/>
    <cellStyle name="Total 2 4 5 5 2" xfId="45358" xr:uid="{549B7C84-28D9-4286-9DE5-58D72C2A21BA}"/>
    <cellStyle name="Total 2 4 5 5 3" xfId="45359" xr:uid="{EF87FD6E-F672-42B9-B5AF-11FB1678F403}"/>
    <cellStyle name="Total 2 4 5 5 4" xfId="45360" xr:uid="{0ABE84C8-D72E-4172-A22B-C0D2F891BC3A}"/>
    <cellStyle name="Total 2 4 5 6" xfId="45361" xr:uid="{6C8C6B6D-48E6-41AE-AD43-B6B23374789A}"/>
    <cellStyle name="Total 2 4 5 6 2" xfId="45362" xr:uid="{68019B84-DBEE-4CDE-87FF-96EA5407EAF3}"/>
    <cellStyle name="Total 2 4 5 6 3" xfId="45363" xr:uid="{53B7131D-2A88-449F-9528-156D91A4D0F1}"/>
    <cellStyle name="Total 2 4 5 6 4" xfId="45364" xr:uid="{37A3C725-057C-4880-A2DD-4E7EA6BA501D}"/>
    <cellStyle name="Total 2 4 5 7" xfId="45365" xr:uid="{BF30B033-DD41-4499-9B46-BCF6F593D362}"/>
    <cellStyle name="Total 2 4 5 8" xfId="45366" xr:uid="{5B26CB50-DF18-4A91-9988-4F50CCA580A1}"/>
    <cellStyle name="Total 2 4 5 9" xfId="45367" xr:uid="{06782C54-37BB-4C91-99A1-AAE58217E312}"/>
    <cellStyle name="Total 2 4 6" xfId="45368" xr:uid="{FFED42C8-3923-424B-95D4-3775C6AC559B}"/>
    <cellStyle name="Total 2 4 6 10" xfId="45369" xr:uid="{10D2E01D-B65E-461A-9103-C2EB7D41E03D}"/>
    <cellStyle name="Total 2 4 6 2" xfId="45370" xr:uid="{A2864C58-0750-492E-BFAA-0A0618EB8F39}"/>
    <cellStyle name="Total 2 4 6 2 2" xfId="45371" xr:uid="{5F7FE8C8-1D71-43E8-80FF-306BEFA5567F}"/>
    <cellStyle name="Total 2 4 6 2 3" xfId="45372" xr:uid="{4D1E3C01-23D2-4609-A03E-CD2938AD5061}"/>
    <cellStyle name="Total 2 4 6 2 4" xfId="45373" xr:uid="{6D62CA26-2699-4C0C-AB52-648620C0D760}"/>
    <cellStyle name="Total 2 4 6 2 5" xfId="45374" xr:uid="{4484E7CB-0D5F-4C0F-B151-51C353E6F1F1}"/>
    <cellStyle name="Total 2 4 6 3" xfId="45375" xr:uid="{24BCF3AB-B74D-4E81-95F7-4B4C7FC06230}"/>
    <cellStyle name="Total 2 4 6 3 2" xfId="45376" xr:uid="{73DE18E4-3434-44EE-935C-B1ACB0ABCDA1}"/>
    <cellStyle name="Total 2 4 6 3 3" xfId="45377" xr:uid="{617D9942-D349-42A2-8E1F-B3860385D33C}"/>
    <cellStyle name="Total 2 4 6 3 4" xfId="45378" xr:uid="{47A9F3DD-27C4-42E3-BB63-571C77B7E15C}"/>
    <cellStyle name="Total 2 4 6 3 5" xfId="45379" xr:uid="{691DAA3D-1D2D-427F-BA66-7CAB72FD3E62}"/>
    <cellStyle name="Total 2 4 6 4" xfId="45380" xr:uid="{DA869511-4C1F-42A3-BE36-3F37F9C6116E}"/>
    <cellStyle name="Total 2 4 6 4 2" xfId="45381" xr:uid="{8978DC2E-5D7F-44B2-B266-C349D8D4D5C6}"/>
    <cellStyle name="Total 2 4 6 4 3" xfId="45382" xr:uid="{3756F753-6B3D-4483-86F3-7BD97BCFB3EF}"/>
    <cellStyle name="Total 2 4 6 4 4" xfId="45383" xr:uid="{4E635540-8096-4546-BE34-355B21C02A79}"/>
    <cellStyle name="Total 2 4 6 5" xfId="45384" xr:uid="{D9EA241B-ED4B-4FAA-B8CD-439CF907A4A5}"/>
    <cellStyle name="Total 2 4 6 5 2" xfId="45385" xr:uid="{AF9CD0A3-EE9A-4413-B905-94A204C9B9FC}"/>
    <cellStyle name="Total 2 4 6 5 3" xfId="45386" xr:uid="{DE845540-86DE-4832-AA3B-8EF98F7CCDC1}"/>
    <cellStyle name="Total 2 4 6 5 4" xfId="45387" xr:uid="{5502FB9A-1141-4F92-8ADB-9CB20325B9DE}"/>
    <cellStyle name="Total 2 4 6 6" xfId="45388" xr:uid="{C39F4244-F425-4870-8162-A2E7878336FC}"/>
    <cellStyle name="Total 2 4 6 6 2" xfId="45389" xr:uid="{3CAA7CB5-BBA6-49E9-8728-F675EC8101E4}"/>
    <cellStyle name="Total 2 4 6 6 3" xfId="45390" xr:uid="{A2575652-9A39-4C6E-A139-24C4D3AA50D1}"/>
    <cellStyle name="Total 2 4 6 6 4" xfId="45391" xr:uid="{A0419832-95B3-4562-AF4D-3A59FC425853}"/>
    <cellStyle name="Total 2 4 6 7" xfId="45392" xr:uid="{8DDF0159-BDBC-41B5-BB32-678285746513}"/>
    <cellStyle name="Total 2 4 6 8" xfId="45393" xr:uid="{DCADEDC7-4B60-47FE-95FF-AA133E497F91}"/>
    <cellStyle name="Total 2 4 6 9" xfId="45394" xr:uid="{A0363DB0-CF47-487E-B543-E1AA33186A87}"/>
    <cellStyle name="Total 2 4 7" xfId="45395" xr:uid="{F0FC820C-12D6-40EA-BFF5-F94F30B1D88F}"/>
    <cellStyle name="Total 2 4 7 2" xfId="45396" xr:uid="{8B3C2523-0AF3-4E03-902C-4D725E842871}"/>
    <cellStyle name="Total 2 4 7 3" xfId="45397" xr:uid="{2EF5C28B-D73E-4F86-8EB8-74A7353720DC}"/>
    <cellStyle name="Total 2 4 7 4" xfId="45398" xr:uid="{BECEBC6B-A981-4823-82D6-510EE0B71185}"/>
    <cellStyle name="Total 2 4 7 5" xfId="45399" xr:uid="{F61B9800-B672-497F-9D90-2D349D856394}"/>
    <cellStyle name="Total 2 4 8" xfId="45400" xr:uid="{09A57FA3-F351-435A-BE1E-3F2C463484CC}"/>
    <cellStyle name="Total 2 4 8 2" xfId="45401" xr:uid="{1630A2F2-1B7F-40EF-B5DD-CAC4DBA0B0A3}"/>
    <cellStyle name="Total 2 4 8 3" xfId="45402" xr:uid="{4A31E1BE-A5EC-43F9-B74F-4A80BBA354D0}"/>
    <cellStyle name="Total 2 4 8 4" xfId="45403" xr:uid="{85625D6C-35C5-480E-9EB6-38F8C112FD95}"/>
    <cellStyle name="Total 2 4 9" xfId="45404" xr:uid="{DF4E5980-56A5-4817-A669-0022668F54C0}"/>
    <cellStyle name="Total 2 4 9 2" xfId="45405" xr:uid="{F994A1C8-2145-4AA2-8C53-B3C53C272501}"/>
    <cellStyle name="Total 2 4 9 3" xfId="45406" xr:uid="{B9B02E57-BDFB-48CC-B46E-7C3AD6E572D6}"/>
    <cellStyle name="Total 2 4 9 4" xfId="45407" xr:uid="{295E4F51-647A-41AB-BCD3-94BC05E57667}"/>
    <cellStyle name="Total 2 5" xfId="655" xr:uid="{189C85FB-9A38-4350-8827-CD3CADF7CCC9}"/>
    <cellStyle name="Total 2 5 10" xfId="45408" xr:uid="{34507484-50F5-465C-AB46-5EF2032CFC00}"/>
    <cellStyle name="Total 2 5 10 2" xfId="45409" xr:uid="{6B0AA510-FA5E-416E-B615-E486B9A0FBAA}"/>
    <cellStyle name="Total 2 5 10 3" xfId="45410" xr:uid="{600654C4-3C3C-45A1-A4A5-CDFE062401F7}"/>
    <cellStyle name="Total 2 5 10 4" xfId="45411" xr:uid="{2045EACA-88A7-41F6-82AD-ADDAA3F53DA6}"/>
    <cellStyle name="Total 2 5 11" xfId="45412" xr:uid="{F7AE0B8B-4410-4422-A3BF-D14048872987}"/>
    <cellStyle name="Total 2 5 12" xfId="45413" xr:uid="{982AD151-8C86-453F-A726-EFDD95CCA64E}"/>
    <cellStyle name="Total 2 5 13" xfId="45414" xr:uid="{A2A4FE88-F0CD-4473-8DA9-B8AF5B7F9226}"/>
    <cellStyle name="Total 2 5 14" xfId="45415" xr:uid="{905CB928-B4A5-4120-81C5-AAC1C6DD4D3D}"/>
    <cellStyle name="Total 2 5 15" xfId="45416" xr:uid="{09CFF94F-A98A-42C8-B1F0-8E7255A7B081}"/>
    <cellStyle name="Total 2 5 16" xfId="45417" xr:uid="{027C5D10-B644-4140-9A83-CCBC19A19F43}"/>
    <cellStyle name="Total 2 5 17" xfId="45418" xr:uid="{5065F225-67B0-4DE6-9DA5-D9D96E88D09C}"/>
    <cellStyle name="Total 2 5 2" xfId="792" xr:uid="{74DEAF12-5A76-46B0-8BB0-791FC02D26E2}"/>
    <cellStyle name="Total 2 5 2 10" xfId="45419" xr:uid="{DEC2D66C-2528-4940-B0A8-B82414E66EC7}"/>
    <cellStyle name="Total 2 5 2 10 2" xfId="45420" xr:uid="{EB08824D-2FDB-4DC3-A5DA-F330D4F69F03}"/>
    <cellStyle name="Total 2 5 2 10 3" xfId="45421" xr:uid="{48A50801-A677-44B7-8BEB-6BF6C8F4E39F}"/>
    <cellStyle name="Total 2 5 2 10 4" xfId="45422" xr:uid="{2C8E70DA-1CD5-4804-927C-F9C067AF92C4}"/>
    <cellStyle name="Total 2 5 2 11" xfId="45423" xr:uid="{7D3CB7D2-C3C9-4A86-A671-7409BCDCA0B4}"/>
    <cellStyle name="Total 2 5 2 12" xfId="45424" xr:uid="{B799C829-54A9-45D9-8D5F-3A7B8CB71739}"/>
    <cellStyle name="Total 2 5 2 13" xfId="45425" xr:uid="{53D9F105-7097-4C00-BBAB-D1F80218C0A8}"/>
    <cellStyle name="Total 2 5 2 14" xfId="45426" xr:uid="{8D167A4B-FAFF-4C5B-875E-9EC99A6E2FD1}"/>
    <cellStyle name="Total 2 5 2 15" xfId="45427" xr:uid="{7F8DC55D-0C4F-4F12-B904-2D5943BA7DBE}"/>
    <cellStyle name="Total 2 5 2 2" xfId="894" xr:uid="{FE0B7554-084B-4AC2-BA8E-6FA755131B68}"/>
    <cellStyle name="Total 2 5 2 2 10" xfId="45428" xr:uid="{DEC433FF-9718-4F10-A1AE-8D6466240114}"/>
    <cellStyle name="Total 2 5 2 2 11" xfId="45429" xr:uid="{C3861697-A0D1-401F-B59A-243CD64DDF6E}"/>
    <cellStyle name="Total 2 5 2 2 12" xfId="45430" xr:uid="{69787187-7A6D-4E56-85C2-F9D5AA2CEAE0}"/>
    <cellStyle name="Total 2 5 2 2 13" xfId="45431" xr:uid="{38A53763-672D-41C4-A727-31E60DEE3212}"/>
    <cellStyle name="Total 2 5 2 2 14" xfId="45432" xr:uid="{30496C02-8BFB-4839-BDDB-2B071CDBB0F2}"/>
    <cellStyle name="Total 2 5 2 2 2" xfId="1145" xr:uid="{4DB23331-1866-4FF0-8A3C-7E51BBA3F8A3}"/>
    <cellStyle name="Total 2 5 2 2 2 10" xfId="45433" xr:uid="{A550F2A0-724C-4B5F-BBF7-49C7E6051986}"/>
    <cellStyle name="Total 2 5 2 2 2 11" xfId="45434" xr:uid="{0E160A55-0B97-48AA-AC1B-76615DAAC73B}"/>
    <cellStyle name="Total 2 5 2 2 2 12" xfId="45435" xr:uid="{0CB3B49B-B2B9-410C-875B-CAF9029707EE}"/>
    <cellStyle name="Total 2 5 2 2 2 13" xfId="45436" xr:uid="{C9727B72-06DC-415D-A669-267F0798E2F9}"/>
    <cellStyle name="Total 2 5 2 2 2 14" xfId="45437" xr:uid="{603F1A58-7FDD-4873-A0FC-D396C6BE7990}"/>
    <cellStyle name="Total 2 5 2 2 2 2" xfId="45438" xr:uid="{A04F6D64-042D-4870-B87B-E5A588211F9F}"/>
    <cellStyle name="Total 2 5 2 2 2 2 10" xfId="45439" xr:uid="{22039829-454C-45D3-9C47-45DF1884863A}"/>
    <cellStyle name="Total 2 5 2 2 2 2 2" xfId="45440" xr:uid="{C023AAF2-7DB1-438F-9683-04D60D51B969}"/>
    <cellStyle name="Total 2 5 2 2 2 2 2 2" xfId="45441" xr:uid="{65114AA5-C214-44B9-919E-2F39EBD3B49E}"/>
    <cellStyle name="Total 2 5 2 2 2 2 2 3" xfId="45442" xr:uid="{363A94BB-B1EC-4789-8EE6-E16324A414F0}"/>
    <cellStyle name="Total 2 5 2 2 2 2 2 4" xfId="45443" xr:uid="{BB634845-D8D4-49B0-AE07-96F27ED4398D}"/>
    <cellStyle name="Total 2 5 2 2 2 2 2 5" xfId="45444" xr:uid="{2E0CC952-715E-433A-B28F-FA85D32F0726}"/>
    <cellStyle name="Total 2 5 2 2 2 2 3" xfId="45445" xr:uid="{C4772C7F-090A-4DFE-BBFB-76AAAA17F0EF}"/>
    <cellStyle name="Total 2 5 2 2 2 2 3 2" xfId="45446" xr:uid="{5047BA77-FE39-471D-869C-B8390B48753C}"/>
    <cellStyle name="Total 2 5 2 2 2 2 3 3" xfId="45447" xr:uid="{6CE23D8C-DE1E-4EE5-B02F-4B994FF21A5F}"/>
    <cellStyle name="Total 2 5 2 2 2 2 3 4" xfId="45448" xr:uid="{085D6636-2735-4735-BF49-4F144BDB4D6E}"/>
    <cellStyle name="Total 2 5 2 2 2 2 3 5" xfId="45449" xr:uid="{BCC59F86-2872-4EFE-9BB4-3C4B14C9A506}"/>
    <cellStyle name="Total 2 5 2 2 2 2 4" xfId="45450" xr:uid="{4924881F-ACF0-41D1-AB22-38CCF8776DD4}"/>
    <cellStyle name="Total 2 5 2 2 2 2 4 2" xfId="45451" xr:uid="{E7E462F3-B7C1-4A26-886E-6151E30CB8B5}"/>
    <cellStyle name="Total 2 5 2 2 2 2 4 3" xfId="45452" xr:uid="{9901A14A-A1F3-41A7-8084-073B8CB66941}"/>
    <cellStyle name="Total 2 5 2 2 2 2 4 4" xfId="45453" xr:uid="{7A18CEC3-12A2-4EF4-928B-7D9D209F7089}"/>
    <cellStyle name="Total 2 5 2 2 2 2 5" xfId="45454" xr:uid="{EE2C7321-C5B2-4FE5-BDD7-70FA5F8B7A00}"/>
    <cellStyle name="Total 2 5 2 2 2 2 5 2" xfId="45455" xr:uid="{BB18CB80-4C57-4A72-A042-F9AAC87106FC}"/>
    <cellStyle name="Total 2 5 2 2 2 2 5 3" xfId="45456" xr:uid="{8AAECA49-7187-4971-8168-A7421B0F9D8A}"/>
    <cellStyle name="Total 2 5 2 2 2 2 5 4" xfId="45457" xr:uid="{E0D2E250-94C7-4C51-BE73-FB32AA8E588E}"/>
    <cellStyle name="Total 2 5 2 2 2 2 6" xfId="45458" xr:uid="{302AE376-1C41-47A7-97E7-8234202F9406}"/>
    <cellStyle name="Total 2 5 2 2 2 2 6 2" xfId="45459" xr:uid="{03930DC1-3E86-461B-993C-5DA1F1FD9C1C}"/>
    <cellStyle name="Total 2 5 2 2 2 2 6 3" xfId="45460" xr:uid="{1929A750-3123-47E8-B8DD-6463E9EA7DFA}"/>
    <cellStyle name="Total 2 5 2 2 2 2 6 4" xfId="45461" xr:uid="{907DF30D-40AA-453E-95C5-B4AADA815489}"/>
    <cellStyle name="Total 2 5 2 2 2 2 7" xfId="45462" xr:uid="{E2BB3FFC-DCD2-496B-B9E5-8369B26A0DFC}"/>
    <cellStyle name="Total 2 5 2 2 2 2 8" xfId="45463" xr:uid="{E321FEB6-C1EA-4F91-98DB-675117A73888}"/>
    <cellStyle name="Total 2 5 2 2 2 2 9" xfId="45464" xr:uid="{0B86881D-B2A3-41D5-AED4-2542FC603269}"/>
    <cellStyle name="Total 2 5 2 2 2 3" xfId="45465" xr:uid="{B545C9F5-9C17-4617-81C5-21590E2EE5F9}"/>
    <cellStyle name="Total 2 5 2 2 2 3 10" xfId="45466" xr:uid="{BFC1C114-D525-4431-973E-49C72789AA06}"/>
    <cellStyle name="Total 2 5 2 2 2 3 2" xfId="45467" xr:uid="{A63AABFE-AFBF-45EC-84B8-BFED681712D5}"/>
    <cellStyle name="Total 2 5 2 2 2 3 2 2" xfId="45468" xr:uid="{B7FFDCDE-E2FC-4F1E-BEF2-BE5AD92980BF}"/>
    <cellStyle name="Total 2 5 2 2 2 3 2 3" xfId="45469" xr:uid="{6A9061D2-0571-4CD5-A925-251D285ABA8B}"/>
    <cellStyle name="Total 2 5 2 2 2 3 2 4" xfId="45470" xr:uid="{876E5398-23DA-4C4B-9AB3-579BD4D65D2B}"/>
    <cellStyle name="Total 2 5 2 2 2 3 2 5" xfId="45471" xr:uid="{BC8EDAA9-74E0-477F-BC81-F71365ADF9B3}"/>
    <cellStyle name="Total 2 5 2 2 2 3 3" xfId="45472" xr:uid="{0E9DD9EA-BD99-46CE-8791-DC85A6AE0A44}"/>
    <cellStyle name="Total 2 5 2 2 2 3 3 2" xfId="45473" xr:uid="{B8085ED4-BB22-47EF-A068-B4DF99D23FF3}"/>
    <cellStyle name="Total 2 5 2 2 2 3 3 3" xfId="45474" xr:uid="{BA586586-8712-43DB-AC15-F9EDB0D39040}"/>
    <cellStyle name="Total 2 5 2 2 2 3 3 4" xfId="45475" xr:uid="{3E2201CC-5A3F-4A3A-90D2-54EE08118CBB}"/>
    <cellStyle name="Total 2 5 2 2 2 3 3 5" xfId="45476" xr:uid="{0EEA5740-A8B5-4E6D-B518-F705E169CA8F}"/>
    <cellStyle name="Total 2 5 2 2 2 3 4" xfId="45477" xr:uid="{4BB70218-EC4B-4302-B34C-DF5D834F5111}"/>
    <cellStyle name="Total 2 5 2 2 2 3 4 2" xfId="45478" xr:uid="{28230376-0C37-402E-99E8-628CCC6DBE8D}"/>
    <cellStyle name="Total 2 5 2 2 2 3 4 3" xfId="45479" xr:uid="{93DEDED3-4F3C-4C74-BD87-A4AB43E22870}"/>
    <cellStyle name="Total 2 5 2 2 2 3 4 4" xfId="45480" xr:uid="{FA1C305C-F807-4680-93E2-5CCD6AA3DDC1}"/>
    <cellStyle name="Total 2 5 2 2 2 3 5" xfId="45481" xr:uid="{6C15941D-5340-4C10-980B-6DD28C7DB6C4}"/>
    <cellStyle name="Total 2 5 2 2 2 3 5 2" xfId="45482" xr:uid="{EB69D571-15C9-4D5E-ACE7-0B674386A8A5}"/>
    <cellStyle name="Total 2 5 2 2 2 3 5 3" xfId="45483" xr:uid="{EB8DF388-DB9D-49B8-9D29-D61C974DA313}"/>
    <cellStyle name="Total 2 5 2 2 2 3 5 4" xfId="45484" xr:uid="{C8B3245E-98E8-4CC9-B0E1-859DCBE1A076}"/>
    <cellStyle name="Total 2 5 2 2 2 3 6" xfId="45485" xr:uid="{82C4E214-7BAC-49BA-B447-3E201063E898}"/>
    <cellStyle name="Total 2 5 2 2 2 3 6 2" xfId="45486" xr:uid="{C833EE48-7886-4F5E-9D73-C3344C08861F}"/>
    <cellStyle name="Total 2 5 2 2 2 3 6 3" xfId="45487" xr:uid="{D7E6BF93-00F0-4F7D-BB23-2119F9EE67E6}"/>
    <cellStyle name="Total 2 5 2 2 2 3 6 4" xfId="45488" xr:uid="{EC36B341-2FFC-4FEA-84DD-2E6FBBF81123}"/>
    <cellStyle name="Total 2 5 2 2 2 3 7" xfId="45489" xr:uid="{B767434D-D3B0-414E-A10B-1492C256D1C8}"/>
    <cellStyle name="Total 2 5 2 2 2 3 8" xfId="45490" xr:uid="{8FCD5B34-C5AA-49A2-8728-9FBF6D968A9A}"/>
    <cellStyle name="Total 2 5 2 2 2 3 9" xfId="45491" xr:uid="{7FB45E66-0643-479C-A3A7-E0E257305F35}"/>
    <cellStyle name="Total 2 5 2 2 2 4" xfId="45492" xr:uid="{A9D2F42E-5517-41E5-ABB8-CF9A53DE07A3}"/>
    <cellStyle name="Total 2 5 2 2 2 4 2" xfId="45493" xr:uid="{9251D006-5AA6-45C6-BD55-9745D4922465}"/>
    <cellStyle name="Total 2 5 2 2 2 4 3" xfId="45494" xr:uid="{FF20735B-138A-47B9-AD78-230D86E2219B}"/>
    <cellStyle name="Total 2 5 2 2 2 4 4" xfId="45495" xr:uid="{05942893-059F-4213-95D9-D07B6D2E9FD3}"/>
    <cellStyle name="Total 2 5 2 2 2 4 5" xfId="45496" xr:uid="{592158B9-FCAB-49AF-81F4-B39202C872F0}"/>
    <cellStyle name="Total 2 5 2 2 2 5" xfId="45497" xr:uid="{093371C1-771D-4B8D-8266-FB686AD1747A}"/>
    <cellStyle name="Total 2 5 2 2 2 5 2" xfId="45498" xr:uid="{877A3811-37E3-41DB-9F37-81E7097C518E}"/>
    <cellStyle name="Total 2 5 2 2 2 5 3" xfId="45499" xr:uid="{05DE0D2F-1E25-4515-847D-14757F67AFA5}"/>
    <cellStyle name="Total 2 5 2 2 2 5 4" xfId="45500" xr:uid="{D0326840-F870-47A4-9916-0D70CF1FCD59}"/>
    <cellStyle name="Total 2 5 2 2 2 5 5" xfId="45501" xr:uid="{048B3490-7D56-482D-A97A-85ECAB6E0182}"/>
    <cellStyle name="Total 2 5 2 2 2 6" xfId="45502" xr:uid="{15F703A9-B740-4696-82BF-298ACD184A6B}"/>
    <cellStyle name="Total 2 5 2 2 2 6 2" xfId="45503" xr:uid="{5B98EF26-C408-4B54-8061-F9FD2AAA6BC2}"/>
    <cellStyle name="Total 2 5 2 2 2 6 3" xfId="45504" xr:uid="{6CE2B479-9DEB-4303-9A5C-B284CC84AED5}"/>
    <cellStyle name="Total 2 5 2 2 2 6 4" xfId="45505" xr:uid="{F5795D95-C6B3-4604-802D-A2AB68B29825}"/>
    <cellStyle name="Total 2 5 2 2 2 7" xfId="45506" xr:uid="{3BBA831E-822C-463D-895A-5BE1AA6D9501}"/>
    <cellStyle name="Total 2 5 2 2 2 7 2" xfId="45507" xr:uid="{47F278F2-FC61-4619-812B-868DE2CF201C}"/>
    <cellStyle name="Total 2 5 2 2 2 7 3" xfId="45508" xr:uid="{490B535C-0739-4062-9E88-17D3720D6D7A}"/>
    <cellStyle name="Total 2 5 2 2 2 7 4" xfId="45509" xr:uid="{0C5E4137-3721-4A5B-BBC5-B325A239AD59}"/>
    <cellStyle name="Total 2 5 2 2 2 8" xfId="45510" xr:uid="{3AE74236-F2E0-4F0F-80A6-94A5AAAE5401}"/>
    <cellStyle name="Total 2 5 2 2 2 8 2" xfId="45511" xr:uid="{9FAC7E81-5475-4DA9-AB05-F8D5A7F79D9F}"/>
    <cellStyle name="Total 2 5 2 2 2 8 3" xfId="45512" xr:uid="{F5BF0B9F-E2E6-4239-A6A2-6820295ACECF}"/>
    <cellStyle name="Total 2 5 2 2 2 8 4" xfId="45513" xr:uid="{004E87F9-134B-43E4-9D4F-B62294D0C320}"/>
    <cellStyle name="Total 2 5 2 2 2 9" xfId="45514" xr:uid="{800B4F7C-6D86-4658-9093-564340CF08BF}"/>
    <cellStyle name="Total 2 5 2 2 3" xfId="45515" xr:uid="{E9D39C4A-BC42-4F5F-80CA-30253F2FD6AD}"/>
    <cellStyle name="Total 2 5 2 2 3 10" xfId="45516" xr:uid="{E36D994F-A8B1-4189-A911-8A597150BA5F}"/>
    <cellStyle name="Total 2 5 2 2 3 2" xfId="45517" xr:uid="{E0476C85-18B2-4280-97F8-E7E2019B27D7}"/>
    <cellStyle name="Total 2 5 2 2 3 2 2" xfId="45518" xr:uid="{691C1432-7193-480D-8A46-53D1DE2F22CC}"/>
    <cellStyle name="Total 2 5 2 2 3 2 3" xfId="45519" xr:uid="{D28B2838-B210-4149-B3B2-8F1A13D9CC14}"/>
    <cellStyle name="Total 2 5 2 2 3 2 4" xfId="45520" xr:uid="{9EAB5994-E71D-45D2-8D59-89D94E997484}"/>
    <cellStyle name="Total 2 5 2 2 3 2 5" xfId="45521" xr:uid="{2F5AFA8F-3B96-4FCF-B313-E35633613CF3}"/>
    <cellStyle name="Total 2 5 2 2 3 3" xfId="45522" xr:uid="{84C41D75-A5AA-4C1A-ABB3-9DDD20D47954}"/>
    <cellStyle name="Total 2 5 2 2 3 3 2" xfId="45523" xr:uid="{DF8731C5-D12E-4C66-9237-A97959A8DAED}"/>
    <cellStyle name="Total 2 5 2 2 3 3 3" xfId="45524" xr:uid="{EE3DA22F-AC27-4F64-9392-CFD29460A9C3}"/>
    <cellStyle name="Total 2 5 2 2 3 3 4" xfId="45525" xr:uid="{2B3AE59B-58E6-458C-8E9D-830A5BE7970D}"/>
    <cellStyle name="Total 2 5 2 2 3 3 5" xfId="45526" xr:uid="{444E6503-5F86-4B07-A3A5-3CD8BD2FFBA7}"/>
    <cellStyle name="Total 2 5 2 2 3 4" xfId="45527" xr:uid="{A8AD7F95-3DD3-45F5-9F9B-EDB91AB17B76}"/>
    <cellStyle name="Total 2 5 2 2 3 4 2" xfId="45528" xr:uid="{C3D46232-C12F-4868-AB52-C572E16E57B8}"/>
    <cellStyle name="Total 2 5 2 2 3 4 3" xfId="45529" xr:uid="{7F884409-1607-4264-8FD0-F5856297DB74}"/>
    <cellStyle name="Total 2 5 2 2 3 4 4" xfId="45530" xr:uid="{811CF6AC-5940-4577-BDA0-CE1F9C72434B}"/>
    <cellStyle name="Total 2 5 2 2 3 5" xfId="45531" xr:uid="{C062BB0E-1522-4BCC-9B4C-C1A4720AC493}"/>
    <cellStyle name="Total 2 5 2 2 3 5 2" xfId="45532" xr:uid="{FC5DF34E-2119-4B6D-BB8C-FC6343F5506C}"/>
    <cellStyle name="Total 2 5 2 2 3 5 3" xfId="45533" xr:uid="{3F38ECB3-7B17-4F60-A8E0-6138CA5482F3}"/>
    <cellStyle name="Total 2 5 2 2 3 5 4" xfId="45534" xr:uid="{02508114-C3AE-46F2-8DAD-60F012D22494}"/>
    <cellStyle name="Total 2 5 2 2 3 6" xfId="45535" xr:uid="{86A55067-F2F7-49E3-9958-093172126732}"/>
    <cellStyle name="Total 2 5 2 2 3 6 2" xfId="45536" xr:uid="{30C1760C-F334-475D-85BA-5EBBC2DA0BD0}"/>
    <cellStyle name="Total 2 5 2 2 3 6 3" xfId="45537" xr:uid="{8ABF75A0-1830-4573-8FC4-FA3294F71269}"/>
    <cellStyle name="Total 2 5 2 2 3 6 4" xfId="45538" xr:uid="{ECFB3401-9CE9-4A49-B1F4-D293305FE48E}"/>
    <cellStyle name="Total 2 5 2 2 3 7" xfId="45539" xr:uid="{5657C300-2323-488F-827C-B956C81CD293}"/>
    <cellStyle name="Total 2 5 2 2 3 8" xfId="45540" xr:uid="{3CF8A089-FCFA-4C34-8778-4685870265C8}"/>
    <cellStyle name="Total 2 5 2 2 3 9" xfId="45541" xr:uid="{BF43770C-3799-4920-9F25-D6BA9B42E32C}"/>
    <cellStyle name="Total 2 5 2 2 4" xfId="45542" xr:uid="{7E7F7897-E8F8-476C-9FCA-1672000584AB}"/>
    <cellStyle name="Total 2 5 2 2 4 10" xfId="45543" xr:uid="{6630CA11-E0F7-4BF7-9DBE-F60A37CC8D51}"/>
    <cellStyle name="Total 2 5 2 2 4 2" xfId="45544" xr:uid="{DBC74281-3880-4A7D-8BC7-5FA0BCEC08A6}"/>
    <cellStyle name="Total 2 5 2 2 4 2 2" xfId="45545" xr:uid="{6907F23A-98B1-470F-BFB1-FDE6FC06C2F7}"/>
    <cellStyle name="Total 2 5 2 2 4 2 3" xfId="45546" xr:uid="{B43E4D28-FBED-4BF2-AADF-B96DD77965BB}"/>
    <cellStyle name="Total 2 5 2 2 4 2 4" xfId="45547" xr:uid="{8D995EE5-5F31-428F-BC25-A12C9D50B392}"/>
    <cellStyle name="Total 2 5 2 2 4 2 5" xfId="45548" xr:uid="{60809954-D211-4D05-9C0C-3F3E0AFED79B}"/>
    <cellStyle name="Total 2 5 2 2 4 3" xfId="45549" xr:uid="{433E1E2A-0B1E-486E-A163-04A283755B90}"/>
    <cellStyle name="Total 2 5 2 2 4 3 2" xfId="45550" xr:uid="{66BEF042-C3FA-44CF-A2A8-9C8C1396F428}"/>
    <cellStyle name="Total 2 5 2 2 4 3 3" xfId="45551" xr:uid="{DE164703-1F2F-4F19-9202-6F04233EC004}"/>
    <cellStyle name="Total 2 5 2 2 4 3 4" xfId="45552" xr:uid="{E5F69456-90A8-4D17-B681-5BBA6532BC79}"/>
    <cellStyle name="Total 2 5 2 2 4 3 5" xfId="45553" xr:uid="{A5E5A4D6-0E00-44FB-AC36-89683F0EA2DB}"/>
    <cellStyle name="Total 2 5 2 2 4 4" xfId="45554" xr:uid="{9B55EDC7-AD18-4B30-A60C-59CAB51B9682}"/>
    <cellStyle name="Total 2 5 2 2 4 4 2" xfId="45555" xr:uid="{C26DB082-DFF4-413B-ABE1-1122805C55B3}"/>
    <cellStyle name="Total 2 5 2 2 4 4 3" xfId="45556" xr:uid="{44048A02-933C-4CF7-A63B-83E263520184}"/>
    <cellStyle name="Total 2 5 2 2 4 4 4" xfId="45557" xr:uid="{CCC4A705-8471-4A07-B1C4-1188E9F21D7B}"/>
    <cellStyle name="Total 2 5 2 2 4 5" xfId="45558" xr:uid="{2FD7CF97-8053-4A24-9CBD-92BE4BAADAE2}"/>
    <cellStyle name="Total 2 5 2 2 4 5 2" xfId="45559" xr:uid="{122FCBD2-831F-431C-944A-A4486DE703B2}"/>
    <cellStyle name="Total 2 5 2 2 4 5 3" xfId="45560" xr:uid="{FF8F17BE-2A0A-4208-96A3-5A529B3DF3EA}"/>
    <cellStyle name="Total 2 5 2 2 4 5 4" xfId="45561" xr:uid="{C1541ABE-8FB4-4130-9A55-EAD0B1AB4132}"/>
    <cellStyle name="Total 2 5 2 2 4 6" xfId="45562" xr:uid="{0AC8CF82-6EBE-4644-B426-2F95B2832FF0}"/>
    <cellStyle name="Total 2 5 2 2 4 6 2" xfId="45563" xr:uid="{6D361FFA-D27A-43CA-BD62-424E644B583A}"/>
    <cellStyle name="Total 2 5 2 2 4 6 3" xfId="45564" xr:uid="{1704D55C-9927-41DC-BD97-1AEE86E88F3F}"/>
    <cellStyle name="Total 2 5 2 2 4 6 4" xfId="45565" xr:uid="{5E34FFEA-083A-4417-B0DB-C567FD4846AE}"/>
    <cellStyle name="Total 2 5 2 2 4 7" xfId="45566" xr:uid="{90B341B0-379B-4BE2-B8CF-5AA380D2DAF4}"/>
    <cellStyle name="Total 2 5 2 2 4 8" xfId="45567" xr:uid="{A8976466-9350-4210-8C36-1F79BA2210D7}"/>
    <cellStyle name="Total 2 5 2 2 4 9" xfId="45568" xr:uid="{0726775F-B920-4FB7-A0B3-23245CFF1931}"/>
    <cellStyle name="Total 2 5 2 2 5" xfId="45569" xr:uid="{33E45E88-996C-4A97-ADF5-93D9C49CF3F7}"/>
    <cellStyle name="Total 2 5 2 2 5 10" xfId="45570" xr:uid="{A4454D72-FAEC-4F65-9702-EDEC7AC0C5F9}"/>
    <cellStyle name="Total 2 5 2 2 5 2" xfId="45571" xr:uid="{11FB1C5E-7C8A-4E61-BCCC-4F485C535BCA}"/>
    <cellStyle name="Total 2 5 2 2 5 2 2" xfId="45572" xr:uid="{D2F8DCD4-05B0-423E-B24E-DFCDBA193D1F}"/>
    <cellStyle name="Total 2 5 2 2 5 2 3" xfId="45573" xr:uid="{D84BC571-72AE-4599-9206-D3A824454DED}"/>
    <cellStyle name="Total 2 5 2 2 5 2 4" xfId="45574" xr:uid="{D771DEE6-A557-4D6D-B5FB-5B31FF99A450}"/>
    <cellStyle name="Total 2 5 2 2 5 2 5" xfId="45575" xr:uid="{1A9DC4D5-1E9E-458D-BA5C-86FB2FCDC80F}"/>
    <cellStyle name="Total 2 5 2 2 5 3" xfId="45576" xr:uid="{79BCDE3A-0F6A-4884-9CDD-FF02D9166A0A}"/>
    <cellStyle name="Total 2 5 2 2 5 3 2" xfId="45577" xr:uid="{9DC3A1ED-402B-44F4-A8AA-E8058D679CC0}"/>
    <cellStyle name="Total 2 5 2 2 5 3 3" xfId="45578" xr:uid="{5C2B830A-72EF-4F8D-B538-620E79FAC1C1}"/>
    <cellStyle name="Total 2 5 2 2 5 3 4" xfId="45579" xr:uid="{22B7AB32-B9A0-4A5F-8CD2-B2484E49A6B6}"/>
    <cellStyle name="Total 2 5 2 2 5 3 5" xfId="45580" xr:uid="{CA60CB44-434B-43AE-8775-CAEA57C1519F}"/>
    <cellStyle name="Total 2 5 2 2 5 4" xfId="45581" xr:uid="{3B29F251-0A26-4AA0-AB5A-CFC11C4FF959}"/>
    <cellStyle name="Total 2 5 2 2 5 4 2" xfId="45582" xr:uid="{35879C8C-F029-41C6-B625-B80C22EF608D}"/>
    <cellStyle name="Total 2 5 2 2 5 4 3" xfId="45583" xr:uid="{282D3785-C815-4A84-9D34-324535D5EE0B}"/>
    <cellStyle name="Total 2 5 2 2 5 4 4" xfId="45584" xr:uid="{552CD439-C0CD-49A4-882F-5F9A5CE10465}"/>
    <cellStyle name="Total 2 5 2 2 5 5" xfId="45585" xr:uid="{0A09D0F3-5108-4392-A653-3D17A39DB66B}"/>
    <cellStyle name="Total 2 5 2 2 5 5 2" xfId="45586" xr:uid="{3CFB7005-B79F-4066-8B19-4B98DA6D045A}"/>
    <cellStyle name="Total 2 5 2 2 5 5 3" xfId="45587" xr:uid="{6889F069-426A-4749-9EF0-96A5AD58D241}"/>
    <cellStyle name="Total 2 5 2 2 5 5 4" xfId="45588" xr:uid="{22B2E467-1BC1-4DEA-B333-5D8CD1AB5621}"/>
    <cellStyle name="Total 2 5 2 2 5 6" xfId="45589" xr:uid="{1BEDE8E4-B55F-44AF-B1DA-9D78E34DA7B8}"/>
    <cellStyle name="Total 2 5 2 2 5 6 2" xfId="45590" xr:uid="{BC48157E-E271-4B23-AC8E-F90203A7CA87}"/>
    <cellStyle name="Total 2 5 2 2 5 6 3" xfId="45591" xr:uid="{BCDAA7A6-F00F-4F02-A373-990C0CB2AECC}"/>
    <cellStyle name="Total 2 5 2 2 5 6 4" xfId="45592" xr:uid="{E6CFE365-686F-47ED-9589-9017E2152371}"/>
    <cellStyle name="Total 2 5 2 2 5 7" xfId="45593" xr:uid="{E43CE158-CE38-473C-95D1-0B35B44DFFF2}"/>
    <cellStyle name="Total 2 5 2 2 5 8" xfId="45594" xr:uid="{6CD02E8F-45F0-460D-8A2E-B0B68E431E64}"/>
    <cellStyle name="Total 2 5 2 2 5 9" xfId="45595" xr:uid="{6261C42B-AED0-4FA5-9FB3-61418151D9D9}"/>
    <cellStyle name="Total 2 5 2 2 6" xfId="45596" xr:uid="{3D75E186-9D0B-496B-AA97-D22437FD2984}"/>
    <cellStyle name="Total 2 5 2 2 6 2" xfId="45597" xr:uid="{804337AF-034C-42D3-8A7D-0A143AF9051D}"/>
    <cellStyle name="Total 2 5 2 2 6 3" xfId="45598" xr:uid="{6D65128C-07F2-43EA-B3E9-2AC924EAFD74}"/>
    <cellStyle name="Total 2 5 2 2 6 4" xfId="45599" xr:uid="{0F2851C3-37AD-47F1-BAC1-203BCDFB3988}"/>
    <cellStyle name="Total 2 5 2 2 6 5" xfId="45600" xr:uid="{BDC3C613-08DA-4BA1-AC87-E09DE399D798}"/>
    <cellStyle name="Total 2 5 2 2 7" xfId="45601" xr:uid="{C0074705-FFE2-43C8-96D5-5B8AC6839AB2}"/>
    <cellStyle name="Total 2 5 2 2 7 2" xfId="45602" xr:uid="{8464A7CE-11E7-4A8D-89DB-0B37DABE5967}"/>
    <cellStyle name="Total 2 5 2 2 7 3" xfId="45603" xr:uid="{7B97AF91-7009-4B35-B09D-AE4067FCD5CC}"/>
    <cellStyle name="Total 2 5 2 2 7 4" xfId="45604" xr:uid="{74150726-63CD-4ACA-A61E-D5C5AE922E2D}"/>
    <cellStyle name="Total 2 5 2 2 8" xfId="45605" xr:uid="{894A7E5D-6C52-4792-8BBF-B62962033C6B}"/>
    <cellStyle name="Total 2 5 2 2 8 2" xfId="45606" xr:uid="{6FE82CB1-A275-4DD5-9876-BD9445F4ECCF}"/>
    <cellStyle name="Total 2 5 2 2 8 3" xfId="45607" xr:uid="{F3022916-4F8D-45A8-A7F3-561F41860449}"/>
    <cellStyle name="Total 2 5 2 2 8 4" xfId="45608" xr:uid="{58F844C0-8147-4503-A3D8-A72BD715E3EC}"/>
    <cellStyle name="Total 2 5 2 2 9" xfId="45609" xr:uid="{1BC5A8F9-CC2F-413D-A3A0-B25753B05BFB}"/>
    <cellStyle name="Total 2 5 2 2 9 2" xfId="45610" xr:uid="{32B48432-27F2-4107-BDC1-AEEE393BC362}"/>
    <cellStyle name="Total 2 5 2 2 9 3" xfId="45611" xr:uid="{99E02F31-4862-473A-8494-DD794600F744}"/>
    <cellStyle name="Total 2 5 2 2 9 4" xfId="45612" xr:uid="{148549A6-E4AC-44AF-8F89-15119E979183}"/>
    <cellStyle name="Total 2 5 2 3" xfId="1043" xr:uid="{278CDF6A-4D5C-4120-961E-1830D027F7C6}"/>
    <cellStyle name="Total 2 5 2 3 10" xfId="45613" xr:uid="{554AF358-8BF6-49AD-8B79-FACD35F7C911}"/>
    <cellStyle name="Total 2 5 2 3 11" xfId="45614" xr:uid="{7CE0D939-C32D-4C5D-BADB-ADE342E11F7E}"/>
    <cellStyle name="Total 2 5 2 3 12" xfId="45615" xr:uid="{FB5025BF-08F4-4B3A-9088-8B9F4ACF3276}"/>
    <cellStyle name="Total 2 5 2 3 13" xfId="45616" xr:uid="{A10FD62E-7547-41EC-AE6C-6B0FEA44EFB4}"/>
    <cellStyle name="Total 2 5 2 3 14" xfId="45617" xr:uid="{A69B243F-404B-4CBF-9CD6-C215BC5C5301}"/>
    <cellStyle name="Total 2 5 2 3 2" xfId="45618" xr:uid="{CED1C3F8-E1AA-4931-8966-E25451AA614D}"/>
    <cellStyle name="Total 2 5 2 3 2 10" xfId="45619" xr:uid="{908CF84D-B9E8-4B0F-A6E4-C9BCE7EDEB6E}"/>
    <cellStyle name="Total 2 5 2 3 2 2" xfId="45620" xr:uid="{9B8A8B14-069B-40CE-81DF-8AC982459930}"/>
    <cellStyle name="Total 2 5 2 3 2 2 2" xfId="45621" xr:uid="{AA1A76BA-70C6-4652-BC33-611FBD2D7941}"/>
    <cellStyle name="Total 2 5 2 3 2 2 3" xfId="45622" xr:uid="{F50E0BC0-2A23-4F93-B72E-38C0DD4AB769}"/>
    <cellStyle name="Total 2 5 2 3 2 2 4" xfId="45623" xr:uid="{0D0E7CFC-6F07-44A6-9E55-A5E74ABC7488}"/>
    <cellStyle name="Total 2 5 2 3 2 2 5" xfId="45624" xr:uid="{B6F7EAE4-43AD-45BA-93C5-37CD6074F5C3}"/>
    <cellStyle name="Total 2 5 2 3 2 3" xfId="45625" xr:uid="{792FB945-2E1A-4279-8912-7E3301308591}"/>
    <cellStyle name="Total 2 5 2 3 2 3 2" xfId="45626" xr:uid="{03AE274A-BD03-4A5F-AE0B-7207911CDC38}"/>
    <cellStyle name="Total 2 5 2 3 2 3 3" xfId="45627" xr:uid="{3C083978-2D1F-4B12-A10F-3A3FFC142672}"/>
    <cellStyle name="Total 2 5 2 3 2 3 4" xfId="45628" xr:uid="{1648EBBF-AAD8-43B7-B442-48118DC671EE}"/>
    <cellStyle name="Total 2 5 2 3 2 3 5" xfId="45629" xr:uid="{575D6E21-65F9-4527-8E2E-AE69052CC321}"/>
    <cellStyle name="Total 2 5 2 3 2 4" xfId="45630" xr:uid="{46FE6336-F9E8-4CBD-BB89-49BEC464C013}"/>
    <cellStyle name="Total 2 5 2 3 2 4 2" xfId="45631" xr:uid="{C8F5DE11-C2B5-4C4F-A7FE-8C19DC98610A}"/>
    <cellStyle name="Total 2 5 2 3 2 4 3" xfId="45632" xr:uid="{9229D502-D66D-466E-80FC-0E8B146EA75B}"/>
    <cellStyle name="Total 2 5 2 3 2 4 4" xfId="45633" xr:uid="{F02B1E09-5999-4360-818E-278961839A36}"/>
    <cellStyle name="Total 2 5 2 3 2 5" xfId="45634" xr:uid="{9D854988-2954-46A5-A851-825CE845A035}"/>
    <cellStyle name="Total 2 5 2 3 2 5 2" xfId="45635" xr:uid="{79A7647C-26E5-4686-8E0A-FE23732521EA}"/>
    <cellStyle name="Total 2 5 2 3 2 5 3" xfId="45636" xr:uid="{44903306-9E8F-4A63-81AF-787C2906D5D3}"/>
    <cellStyle name="Total 2 5 2 3 2 5 4" xfId="45637" xr:uid="{7BDD3BEB-0BA6-439E-846D-5F8BD9614FDF}"/>
    <cellStyle name="Total 2 5 2 3 2 6" xfId="45638" xr:uid="{EDE54F19-9CA9-4C94-90CD-C07F3833F60F}"/>
    <cellStyle name="Total 2 5 2 3 2 6 2" xfId="45639" xr:uid="{8972992F-4ADC-4EBD-ACC9-D922963803FF}"/>
    <cellStyle name="Total 2 5 2 3 2 6 3" xfId="45640" xr:uid="{835DFAC7-9648-4B91-85C6-BF42628E3E8F}"/>
    <cellStyle name="Total 2 5 2 3 2 6 4" xfId="45641" xr:uid="{6C3FC98C-17B2-4618-864E-0669AABFE24E}"/>
    <cellStyle name="Total 2 5 2 3 2 7" xfId="45642" xr:uid="{FB8EAE76-198A-4216-B86A-BEBACB3F9BD3}"/>
    <cellStyle name="Total 2 5 2 3 2 8" xfId="45643" xr:uid="{896C79A4-13C7-4D71-8AAE-3F58D387ED4E}"/>
    <cellStyle name="Total 2 5 2 3 2 9" xfId="45644" xr:uid="{1B8AB2A0-0827-4152-A65E-518B49D0B115}"/>
    <cellStyle name="Total 2 5 2 3 3" xfId="45645" xr:uid="{CC9B347D-EBA5-4D4D-B975-FDE39F08C115}"/>
    <cellStyle name="Total 2 5 2 3 3 10" xfId="45646" xr:uid="{4E7E2EB3-8E3F-4FA9-9C87-3DF5DBD76277}"/>
    <cellStyle name="Total 2 5 2 3 3 2" xfId="45647" xr:uid="{A3533CDC-D262-4490-A320-46E904890EE3}"/>
    <cellStyle name="Total 2 5 2 3 3 2 2" xfId="45648" xr:uid="{6EE485A6-9198-4CAA-847A-50E7B1C4DF93}"/>
    <cellStyle name="Total 2 5 2 3 3 2 3" xfId="45649" xr:uid="{41BB9E66-4ACF-4004-B259-69596043B53F}"/>
    <cellStyle name="Total 2 5 2 3 3 2 4" xfId="45650" xr:uid="{D4D7488E-B487-4214-B9B5-4E047E6E39D0}"/>
    <cellStyle name="Total 2 5 2 3 3 2 5" xfId="45651" xr:uid="{98FBEE56-D3DD-41A9-A305-9EF82D7DCC85}"/>
    <cellStyle name="Total 2 5 2 3 3 3" xfId="45652" xr:uid="{B80D4CAC-95E0-4C43-B7EE-64B4F316596B}"/>
    <cellStyle name="Total 2 5 2 3 3 3 2" xfId="45653" xr:uid="{CA787829-A306-43F7-9337-AA6E7F42F2F3}"/>
    <cellStyle name="Total 2 5 2 3 3 3 3" xfId="45654" xr:uid="{9E714CB3-F8F6-4E4F-AB61-5D7F4AE5DB90}"/>
    <cellStyle name="Total 2 5 2 3 3 3 4" xfId="45655" xr:uid="{9622E346-E23D-4AB9-9583-2E373BA11A65}"/>
    <cellStyle name="Total 2 5 2 3 3 3 5" xfId="45656" xr:uid="{9911C3BF-6EBA-4E7C-9D11-D61FC3B2E2F9}"/>
    <cellStyle name="Total 2 5 2 3 3 4" xfId="45657" xr:uid="{63F009EE-A309-4AEB-8EE9-CB7F8DBE1965}"/>
    <cellStyle name="Total 2 5 2 3 3 4 2" xfId="45658" xr:uid="{497D2730-622B-4386-A9E6-9676400E6E4F}"/>
    <cellStyle name="Total 2 5 2 3 3 4 3" xfId="45659" xr:uid="{17ACE79C-E20E-4925-AC43-04DC37BCC9F8}"/>
    <cellStyle name="Total 2 5 2 3 3 4 4" xfId="45660" xr:uid="{9B0453FD-E122-48FA-9D74-5ED108D51E3A}"/>
    <cellStyle name="Total 2 5 2 3 3 5" xfId="45661" xr:uid="{F2E2C88E-CCE9-4143-BB32-8D723C25A59C}"/>
    <cellStyle name="Total 2 5 2 3 3 5 2" xfId="45662" xr:uid="{BFE34A17-4042-463B-AA97-843D9C11901F}"/>
    <cellStyle name="Total 2 5 2 3 3 5 3" xfId="45663" xr:uid="{F0CF0782-FD45-45A6-B0CC-ED6EDF60360F}"/>
    <cellStyle name="Total 2 5 2 3 3 5 4" xfId="45664" xr:uid="{91A085F7-06CF-42AE-8ABB-676BA1193963}"/>
    <cellStyle name="Total 2 5 2 3 3 6" xfId="45665" xr:uid="{B61DB14F-723D-4979-B025-FD0BA2F68D8F}"/>
    <cellStyle name="Total 2 5 2 3 3 6 2" xfId="45666" xr:uid="{F60ECF2D-93D0-426F-A0FC-F72ABFCDBCE3}"/>
    <cellStyle name="Total 2 5 2 3 3 6 3" xfId="45667" xr:uid="{F2465AB8-28C9-48A1-8F4B-4EF0BF1970B2}"/>
    <cellStyle name="Total 2 5 2 3 3 6 4" xfId="45668" xr:uid="{BA8F673B-B294-48C1-A74A-0386E6F9A5C6}"/>
    <cellStyle name="Total 2 5 2 3 3 7" xfId="45669" xr:uid="{B71049D1-10D7-4CBD-A623-ED54F6F13722}"/>
    <cellStyle name="Total 2 5 2 3 3 8" xfId="45670" xr:uid="{170BCAF9-0187-49E4-BE38-9556BB15CC7A}"/>
    <cellStyle name="Total 2 5 2 3 3 9" xfId="45671" xr:uid="{D72B3C82-CA00-44C3-8BFA-8FB84EB7F428}"/>
    <cellStyle name="Total 2 5 2 3 4" xfId="45672" xr:uid="{F13A697F-FB9A-4EB2-859B-38E8BAC5B4F2}"/>
    <cellStyle name="Total 2 5 2 3 4 2" xfId="45673" xr:uid="{C5CD00E7-C8CC-43FC-914C-B1AD5C9AB2A3}"/>
    <cellStyle name="Total 2 5 2 3 4 3" xfId="45674" xr:uid="{5B7F64DB-C565-40DB-9F18-0384C1116CAB}"/>
    <cellStyle name="Total 2 5 2 3 4 4" xfId="45675" xr:uid="{E5D3DB2A-24B2-4467-89A8-353E219329D6}"/>
    <cellStyle name="Total 2 5 2 3 4 5" xfId="45676" xr:uid="{CD45AE5F-53B1-4853-B3A0-3E03BEB74828}"/>
    <cellStyle name="Total 2 5 2 3 5" xfId="45677" xr:uid="{B5E4E1EE-B675-46E1-9AA1-C1B556869A42}"/>
    <cellStyle name="Total 2 5 2 3 5 2" xfId="45678" xr:uid="{1BE8C434-400F-4FA3-97B4-42298619AC06}"/>
    <cellStyle name="Total 2 5 2 3 5 3" xfId="45679" xr:uid="{64F15FF3-7117-41A5-A79C-B60E908058E6}"/>
    <cellStyle name="Total 2 5 2 3 5 4" xfId="45680" xr:uid="{152DFFCE-9F6F-4BBE-A03B-9883CE465E28}"/>
    <cellStyle name="Total 2 5 2 3 5 5" xfId="45681" xr:uid="{3EFF1B90-60ED-4980-AFDE-273441C66AA3}"/>
    <cellStyle name="Total 2 5 2 3 6" xfId="45682" xr:uid="{4302E4E5-41E4-490A-B242-B8B3289B72D7}"/>
    <cellStyle name="Total 2 5 2 3 6 2" xfId="45683" xr:uid="{999872FC-BA19-48BA-85D5-24E4DBCD86BF}"/>
    <cellStyle name="Total 2 5 2 3 6 3" xfId="45684" xr:uid="{10F3A33B-656D-4FFE-8AA5-DE8DCB22C9CD}"/>
    <cellStyle name="Total 2 5 2 3 6 4" xfId="45685" xr:uid="{9267CD6A-9278-4D22-A24D-F3E18F1018BB}"/>
    <cellStyle name="Total 2 5 2 3 7" xfId="45686" xr:uid="{A9AE469E-9CEE-42B4-8A43-16F428DBE0E5}"/>
    <cellStyle name="Total 2 5 2 3 7 2" xfId="45687" xr:uid="{831C63A7-B6F6-4553-8534-51A86598A3E4}"/>
    <cellStyle name="Total 2 5 2 3 7 3" xfId="45688" xr:uid="{35BE481F-C720-4329-AB12-CA1B9B56613C}"/>
    <cellStyle name="Total 2 5 2 3 7 4" xfId="45689" xr:uid="{496E0C81-3F46-46C9-956E-E9ED190DDE10}"/>
    <cellStyle name="Total 2 5 2 3 8" xfId="45690" xr:uid="{FFF28687-5A2B-4E0B-BA79-6B5C3D5A6BBA}"/>
    <cellStyle name="Total 2 5 2 3 8 2" xfId="45691" xr:uid="{D8B840FD-791E-474B-A4B9-E27CC45A5FCC}"/>
    <cellStyle name="Total 2 5 2 3 8 3" xfId="45692" xr:uid="{46CEEB9E-B4DB-45CA-BCC4-909A8AA7ABAA}"/>
    <cellStyle name="Total 2 5 2 3 8 4" xfId="45693" xr:uid="{986C7B69-F180-436C-91F3-EBB556185FC1}"/>
    <cellStyle name="Total 2 5 2 3 9" xfId="45694" xr:uid="{2445F4F2-300C-43AF-877F-E713ACA2C4EC}"/>
    <cellStyle name="Total 2 5 2 4" xfId="45695" xr:uid="{13E7BE91-7405-44BA-8B2E-727DAA47FF22}"/>
    <cellStyle name="Total 2 5 2 4 10" xfId="45696" xr:uid="{009876B0-BC19-4094-B757-DAA50CE5FA4C}"/>
    <cellStyle name="Total 2 5 2 4 2" xfId="45697" xr:uid="{117120DE-49FA-46FA-B4FD-60DCF7CE7149}"/>
    <cellStyle name="Total 2 5 2 4 2 2" xfId="45698" xr:uid="{722179C0-4406-430E-8339-AA554BF6CCA4}"/>
    <cellStyle name="Total 2 5 2 4 2 3" xfId="45699" xr:uid="{12B3B1CE-9595-4B43-AE62-71FD9F29ACFA}"/>
    <cellStyle name="Total 2 5 2 4 2 4" xfId="45700" xr:uid="{51A0CAC2-4C41-4D9F-AAFC-F81B8715EA2D}"/>
    <cellStyle name="Total 2 5 2 4 2 5" xfId="45701" xr:uid="{5DE05BD1-1079-4FF1-8A52-88E966693799}"/>
    <cellStyle name="Total 2 5 2 4 3" xfId="45702" xr:uid="{BB8E2119-0CD7-4E30-8D67-6F5884FD07C4}"/>
    <cellStyle name="Total 2 5 2 4 3 2" xfId="45703" xr:uid="{CD54389E-5F19-4660-8DEA-83B7C686CC81}"/>
    <cellStyle name="Total 2 5 2 4 3 3" xfId="45704" xr:uid="{D4B469B4-9263-404B-8C67-D26D541F72E2}"/>
    <cellStyle name="Total 2 5 2 4 3 4" xfId="45705" xr:uid="{DF95F390-822D-492A-B526-470B117E54E8}"/>
    <cellStyle name="Total 2 5 2 4 3 5" xfId="45706" xr:uid="{5ABEE76F-BF29-443F-AF49-1A9A7F55BDD0}"/>
    <cellStyle name="Total 2 5 2 4 4" xfId="45707" xr:uid="{25CF1D7B-67ED-4E42-B990-5B5BD4EFCA35}"/>
    <cellStyle name="Total 2 5 2 4 4 2" xfId="45708" xr:uid="{93644E7D-E399-43AA-A716-9225831D71B1}"/>
    <cellStyle name="Total 2 5 2 4 4 3" xfId="45709" xr:uid="{F6B2E1F7-D694-415B-B24D-33F433DB1FD4}"/>
    <cellStyle name="Total 2 5 2 4 4 4" xfId="45710" xr:uid="{F71ACAEF-0D79-41B7-B781-BBE2681DC682}"/>
    <cellStyle name="Total 2 5 2 4 5" xfId="45711" xr:uid="{C1D8D32B-FE75-4B91-9785-0D7CE1B1DED7}"/>
    <cellStyle name="Total 2 5 2 4 5 2" xfId="45712" xr:uid="{A078C69E-C165-43D3-99E0-738C14C0A97A}"/>
    <cellStyle name="Total 2 5 2 4 5 3" xfId="45713" xr:uid="{E4EC07C6-CA76-4BCB-BB32-4B95175B2BFC}"/>
    <cellStyle name="Total 2 5 2 4 5 4" xfId="45714" xr:uid="{E69CFD01-1602-496A-BAAD-B3BB358D41C7}"/>
    <cellStyle name="Total 2 5 2 4 6" xfId="45715" xr:uid="{3E257970-70D2-4B83-85A7-2B5639121B73}"/>
    <cellStyle name="Total 2 5 2 4 6 2" xfId="45716" xr:uid="{062482C6-0CE1-4FB5-9EC0-3CD11DA43FD4}"/>
    <cellStyle name="Total 2 5 2 4 6 3" xfId="45717" xr:uid="{D9690D61-BDC6-4425-871B-A6895A72574C}"/>
    <cellStyle name="Total 2 5 2 4 6 4" xfId="45718" xr:uid="{D1D4096B-DF1A-4D3D-9B15-561A310391CE}"/>
    <cellStyle name="Total 2 5 2 4 7" xfId="45719" xr:uid="{95B50D3D-B74D-47F9-9757-C65EB0A3C5E3}"/>
    <cellStyle name="Total 2 5 2 4 8" xfId="45720" xr:uid="{4828B494-1435-47EB-8BDD-5E1E7649EC7F}"/>
    <cellStyle name="Total 2 5 2 4 9" xfId="45721" xr:uid="{CAE5B254-1E66-482C-B8DD-DAA739EACE32}"/>
    <cellStyle name="Total 2 5 2 5" xfId="45722" xr:uid="{0ED2881E-9867-4AB4-8783-A65FFD248666}"/>
    <cellStyle name="Total 2 5 2 5 10" xfId="45723" xr:uid="{64C61652-ABE4-484E-B1B4-295019D29417}"/>
    <cellStyle name="Total 2 5 2 5 2" xfId="45724" xr:uid="{F5106B73-436B-4179-B300-5B210CD01DD5}"/>
    <cellStyle name="Total 2 5 2 5 2 2" xfId="45725" xr:uid="{99CE849D-5887-4BCB-8B9B-0471357D2EE0}"/>
    <cellStyle name="Total 2 5 2 5 2 3" xfId="45726" xr:uid="{2EE38A8E-9770-4BEC-901B-730C36DF3807}"/>
    <cellStyle name="Total 2 5 2 5 2 4" xfId="45727" xr:uid="{3EFAEA2E-CE55-464C-ACC8-273058D64658}"/>
    <cellStyle name="Total 2 5 2 5 2 5" xfId="45728" xr:uid="{E1396B1C-22C6-41C6-BCD3-A818F63F06D4}"/>
    <cellStyle name="Total 2 5 2 5 3" xfId="45729" xr:uid="{45B0C599-9BCE-4A9A-A2A5-4B8FADDA0F45}"/>
    <cellStyle name="Total 2 5 2 5 3 2" xfId="45730" xr:uid="{7B0597B4-F309-48C6-9798-D659BDBB4869}"/>
    <cellStyle name="Total 2 5 2 5 3 3" xfId="45731" xr:uid="{4BDB8D5E-014B-4F3A-97B9-CE1C018E0204}"/>
    <cellStyle name="Total 2 5 2 5 3 4" xfId="45732" xr:uid="{553EF892-D61B-4810-A5F5-03F9C4241A47}"/>
    <cellStyle name="Total 2 5 2 5 3 5" xfId="45733" xr:uid="{B736D2EE-3A34-45A1-B203-D62BFFC7C4C9}"/>
    <cellStyle name="Total 2 5 2 5 4" xfId="45734" xr:uid="{B36D707E-9374-4162-8C7C-D9737B9B03C4}"/>
    <cellStyle name="Total 2 5 2 5 4 2" xfId="45735" xr:uid="{AC02FC4D-2705-4580-A293-850E78E3BF4F}"/>
    <cellStyle name="Total 2 5 2 5 4 3" xfId="45736" xr:uid="{A8FFCEAE-49E8-4E97-9FA9-F7F23133EFFC}"/>
    <cellStyle name="Total 2 5 2 5 4 4" xfId="45737" xr:uid="{96C23AFA-0394-4C45-8CB9-7C3229C7FFF3}"/>
    <cellStyle name="Total 2 5 2 5 5" xfId="45738" xr:uid="{FE5EC510-88DE-4E95-A8F9-DB6ED599D0A0}"/>
    <cellStyle name="Total 2 5 2 5 5 2" xfId="45739" xr:uid="{F1631FB6-D08A-47DD-9DBB-6BC889151E3B}"/>
    <cellStyle name="Total 2 5 2 5 5 3" xfId="45740" xr:uid="{4C170DE9-270A-436A-9208-3447F67252CE}"/>
    <cellStyle name="Total 2 5 2 5 5 4" xfId="45741" xr:uid="{2C7F859A-EFA0-4BDC-BFBA-65EB8AC4493F}"/>
    <cellStyle name="Total 2 5 2 5 6" xfId="45742" xr:uid="{B9AEA37D-23C3-448D-92BC-5D30C1D25B30}"/>
    <cellStyle name="Total 2 5 2 5 6 2" xfId="45743" xr:uid="{9E06D37D-7066-4103-9CA4-FB7AF43AEB1B}"/>
    <cellStyle name="Total 2 5 2 5 6 3" xfId="45744" xr:uid="{7A3DC003-372B-4ECC-BC9D-203716E2A402}"/>
    <cellStyle name="Total 2 5 2 5 6 4" xfId="45745" xr:uid="{B006041C-D850-4560-8759-D614D59B6C1F}"/>
    <cellStyle name="Total 2 5 2 5 7" xfId="45746" xr:uid="{DAED704B-0653-4038-9F7D-B3A20745D47B}"/>
    <cellStyle name="Total 2 5 2 5 8" xfId="45747" xr:uid="{8504F4E7-B630-4F67-99FB-CD3594032439}"/>
    <cellStyle name="Total 2 5 2 5 9" xfId="45748" xr:uid="{913C64D4-B3D0-46A2-9888-D6C6A9D9CD9B}"/>
    <cellStyle name="Total 2 5 2 6" xfId="45749" xr:uid="{A1D14CD2-7CC7-46CA-8783-550E6FAEAA38}"/>
    <cellStyle name="Total 2 5 2 6 10" xfId="45750" xr:uid="{D2FA85F5-D8D8-42D0-85A1-0029DECEF139}"/>
    <cellStyle name="Total 2 5 2 6 2" xfId="45751" xr:uid="{344FC9FA-78EB-4368-8638-8C9D3EC40F00}"/>
    <cellStyle name="Total 2 5 2 6 2 2" xfId="45752" xr:uid="{9999722A-A6A6-4F82-B101-578F5ADBF8F3}"/>
    <cellStyle name="Total 2 5 2 6 2 3" xfId="45753" xr:uid="{4A711E50-B4CB-4E97-954A-33DAE53A2C23}"/>
    <cellStyle name="Total 2 5 2 6 2 4" xfId="45754" xr:uid="{C44B6CAD-DA69-48A1-8DF8-BE7769CE696C}"/>
    <cellStyle name="Total 2 5 2 6 2 5" xfId="45755" xr:uid="{18F590FA-56A2-4F1C-BE86-46F0D3560E80}"/>
    <cellStyle name="Total 2 5 2 6 3" xfId="45756" xr:uid="{8302FFEE-98AE-442E-9D1E-AE2421C6978C}"/>
    <cellStyle name="Total 2 5 2 6 3 2" xfId="45757" xr:uid="{BB2307FC-2867-473D-BBB6-DEB9439D1B3D}"/>
    <cellStyle name="Total 2 5 2 6 3 3" xfId="45758" xr:uid="{79FE36FA-B69A-4BD9-B899-C42BF87187E1}"/>
    <cellStyle name="Total 2 5 2 6 3 4" xfId="45759" xr:uid="{7E08D73D-4D14-4346-8F90-406AEDB01859}"/>
    <cellStyle name="Total 2 5 2 6 3 5" xfId="45760" xr:uid="{E963E1C7-0F1B-4DEB-840E-583CCB9FD724}"/>
    <cellStyle name="Total 2 5 2 6 4" xfId="45761" xr:uid="{AC1FF181-C185-4F60-A566-8FED507D324B}"/>
    <cellStyle name="Total 2 5 2 6 4 2" xfId="45762" xr:uid="{AB9A1562-7202-4089-932F-1DC49A672146}"/>
    <cellStyle name="Total 2 5 2 6 4 3" xfId="45763" xr:uid="{D8A04F62-8D32-4DCD-ACC6-E9FB9503AE40}"/>
    <cellStyle name="Total 2 5 2 6 4 4" xfId="45764" xr:uid="{E47F5E77-2FC0-4705-B55F-2051EF391047}"/>
    <cellStyle name="Total 2 5 2 6 5" xfId="45765" xr:uid="{6D3B00B9-F1F2-4FE6-9D8C-87D9DB4C66D2}"/>
    <cellStyle name="Total 2 5 2 6 5 2" xfId="45766" xr:uid="{5C0BDE18-3580-4D10-B5D6-2030A521BF88}"/>
    <cellStyle name="Total 2 5 2 6 5 3" xfId="45767" xr:uid="{6EAD3710-0926-4AD2-8130-27438F5BE51A}"/>
    <cellStyle name="Total 2 5 2 6 5 4" xfId="45768" xr:uid="{F65190F2-6F55-44D0-8011-6410B2EA479B}"/>
    <cellStyle name="Total 2 5 2 6 6" xfId="45769" xr:uid="{CFC79FE8-C0D8-4CFB-BE98-5F084DE794CD}"/>
    <cellStyle name="Total 2 5 2 6 6 2" xfId="45770" xr:uid="{8CE25B34-28C8-4588-985A-739BAE072E45}"/>
    <cellStyle name="Total 2 5 2 6 6 3" xfId="45771" xr:uid="{975353E5-B663-4FB1-8499-EC4A6A72021A}"/>
    <cellStyle name="Total 2 5 2 6 6 4" xfId="45772" xr:uid="{28D42A47-8BFA-45DC-AF24-A95DE6DEADC7}"/>
    <cellStyle name="Total 2 5 2 6 7" xfId="45773" xr:uid="{00F8E016-3944-4513-8AA0-BB61C5197F88}"/>
    <cellStyle name="Total 2 5 2 6 8" xfId="45774" xr:uid="{5BF9D3B4-0C00-4A1D-AF79-AFED5D510CA4}"/>
    <cellStyle name="Total 2 5 2 6 9" xfId="45775" xr:uid="{8959DD1E-2EC3-4D16-81C8-A6462B40D16C}"/>
    <cellStyle name="Total 2 5 2 7" xfId="45776" xr:uid="{3EA8ABDD-AF7C-46E8-8E4C-293FE5D6A2FC}"/>
    <cellStyle name="Total 2 5 2 7 2" xfId="45777" xr:uid="{D72067D8-1938-45AC-B4F3-0A6598700047}"/>
    <cellStyle name="Total 2 5 2 7 3" xfId="45778" xr:uid="{F9320B82-0AC4-468E-B425-8B578FFC1479}"/>
    <cellStyle name="Total 2 5 2 7 4" xfId="45779" xr:uid="{BD3CB3EF-2817-4DE7-BF35-3BF59E669A6F}"/>
    <cellStyle name="Total 2 5 2 7 5" xfId="45780" xr:uid="{680A32C0-ABF4-4F21-B013-336438604DE8}"/>
    <cellStyle name="Total 2 5 2 8" xfId="45781" xr:uid="{81C4669B-7EF6-4376-A5CE-7C33CB506B1C}"/>
    <cellStyle name="Total 2 5 2 8 2" xfId="45782" xr:uid="{54A277ED-0DDF-43B9-9F35-3C5FECC4647D}"/>
    <cellStyle name="Total 2 5 2 8 3" xfId="45783" xr:uid="{AC008A0E-0810-44D5-ADFD-818F86682C4F}"/>
    <cellStyle name="Total 2 5 2 8 4" xfId="45784" xr:uid="{B0AD1CBE-2183-4B57-A3F2-D6ABA02806ED}"/>
    <cellStyle name="Total 2 5 2 9" xfId="45785" xr:uid="{F5EEC0BB-1715-4ECF-92E6-F9162F005780}"/>
    <cellStyle name="Total 2 5 2 9 2" xfId="45786" xr:uid="{B9F011B0-269C-4A89-B1A1-B21F30834FEB}"/>
    <cellStyle name="Total 2 5 2 9 3" xfId="45787" xr:uid="{DBC04B41-3065-4191-88F8-6429074BDF07}"/>
    <cellStyle name="Total 2 5 2 9 4" xfId="45788" xr:uid="{04341C7A-A127-42E7-B5DB-DCF7D03F1199}"/>
    <cellStyle name="Total 2 5 3" xfId="817" xr:uid="{4189D6DD-8E03-423F-BCD0-CED4CCFEE464}"/>
    <cellStyle name="Total 2 5 3 10" xfId="45789" xr:uid="{ECDBA37C-17B4-43DF-A163-9CF308D8C64C}"/>
    <cellStyle name="Total 2 5 3 11" xfId="45790" xr:uid="{5B6628C3-0D96-4CA2-80A3-49BC2B67D259}"/>
    <cellStyle name="Total 2 5 3 12" xfId="45791" xr:uid="{8292DD0C-B594-4C1B-BEF7-5707994CFC10}"/>
    <cellStyle name="Total 2 5 3 13" xfId="45792" xr:uid="{74BD6DC9-BA92-4BCD-AC9A-286A66E4D010}"/>
    <cellStyle name="Total 2 5 3 14" xfId="45793" xr:uid="{02E1F376-DB55-40CD-94C7-004752E79669}"/>
    <cellStyle name="Total 2 5 3 2" xfId="1068" xr:uid="{C8498D16-8BB6-4925-AE17-EB06FECD5B6B}"/>
    <cellStyle name="Total 2 5 3 2 10" xfId="45794" xr:uid="{632E6FB1-4D17-4AFE-9B6F-3BE2E1380689}"/>
    <cellStyle name="Total 2 5 3 2 11" xfId="45795" xr:uid="{7D06D258-2DDA-410D-B2C6-8D1617915B1D}"/>
    <cellStyle name="Total 2 5 3 2 12" xfId="45796" xr:uid="{A0121471-F98B-439A-9573-1FC52B90239F}"/>
    <cellStyle name="Total 2 5 3 2 13" xfId="45797" xr:uid="{C0EA98E0-9501-4E9F-9A3C-9F9C72141240}"/>
    <cellStyle name="Total 2 5 3 2 14" xfId="45798" xr:uid="{95F4177F-E490-4276-B3CF-4FE8525C6952}"/>
    <cellStyle name="Total 2 5 3 2 2" xfId="45799" xr:uid="{AA75A5C1-05FE-4CC6-A4FF-844F644CEBC7}"/>
    <cellStyle name="Total 2 5 3 2 2 10" xfId="45800" xr:uid="{C6DD43A1-57C4-441E-B90C-D7DE121E74A8}"/>
    <cellStyle name="Total 2 5 3 2 2 2" xfId="45801" xr:uid="{8D90571C-56F9-4D8D-AD87-6359AF51A0BF}"/>
    <cellStyle name="Total 2 5 3 2 2 2 2" xfId="45802" xr:uid="{78268A97-B7C3-471E-8564-14596385007C}"/>
    <cellStyle name="Total 2 5 3 2 2 2 3" xfId="45803" xr:uid="{1116E21A-27D1-4E8D-8BA8-E7FC05CC783B}"/>
    <cellStyle name="Total 2 5 3 2 2 2 4" xfId="45804" xr:uid="{0B675B24-972E-4324-BA1C-2862B9128A2C}"/>
    <cellStyle name="Total 2 5 3 2 2 2 5" xfId="45805" xr:uid="{2B551CB1-3965-41D8-97D0-6A7E933A2392}"/>
    <cellStyle name="Total 2 5 3 2 2 3" xfId="45806" xr:uid="{816AD23B-43D5-4CE1-AEDE-7EF9DA78C4DF}"/>
    <cellStyle name="Total 2 5 3 2 2 3 2" xfId="45807" xr:uid="{737FF449-9BCD-4AAC-A27B-9B5469F9CF87}"/>
    <cellStyle name="Total 2 5 3 2 2 3 3" xfId="45808" xr:uid="{E242925E-6BB0-4390-9514-5F1CE2CBA1DA}"/>
    <cellStyle name="Total 2 5 3 2 2 3 4" xfId="45809" xr:uid="{52839038-F428-4C45-BDE4-6603DC1BD711}"/>
    <cellStyle name="Total 2 5 3 2 2 3 5" xfId="45810" xr:uid="{0E693E2F-A0C8-46B5-8FB4-90F8099B585A}"/>
    <cellStyle name="Total 2 5 3 2 2 4" xfId="45811" xr:uid="{2349EAB6-90FE-4E3F-B560-B80E4912A6AF}"/>
    <cellStyle name="Total 2 5 3 2 2 4 2" xfId="45812" xr:uid="{C944E2F4-DD4A-4DC9-88FA-5D84B8ACE1FE}"/>
    <cellStyle name="Total 2 5 3 2 2 4 3" xfId="45813" xr:uid="{DC5CB889-DFBC-4D5E-9B8A-6C79E5DBC2BE}"/>
    <cellStyle name="Total 2 5 3 2 2 4 4" xfId="45814" xr:uid="{405C9EEB-B339-4EF3-8C03-1411FA31C097}"/>
    <cellStyle name="Total 2 5 3 2 2 5" xfId="45815" xr:uid="{D5E2BC50-1EA8-4EFF-A59D-486871AEF9A7}"/>
    <cellStyle name="Total 2 5 3 2 2 5 2" xfId="45816" xr:uid="{C82BE32B-DAD6-412B-BE0F-81E1ABF27A0F}"/>
    <cellStyle name="Total 2 5 3 2 2 5 3" xfId="45817" xr:uid="{EE09E46D-8131-48FB-9DC6-CA6202D74F91}"/>
    <cellStyle name="Total 2 5 3 2 2 5 4" xfId="45818" xr:uid="{98C8EFEA-93B7-4FE3-BEE9-D4E4E434ABE1}"/>
    <cellStyle name="Total 2 5 3 2 2 6" xfId="45819" xr:uid="{DBAFA906-057C-4B35-810E-198430C8463C}"/>
    <cellStyle name="Total 2 5 3 2 2 6 2" xfId="45820" xr:uid="{58EF8A02-07D6-41F8-8222-6D5F14BE8010}"/>
    <cellStyle name="Total 2 5 3 2 2 6 3" xfId="45821" xr:uid="{10B2B35D-8F16-45D6-99CA-BD24DB184152}"/>
    <cellStyle name="Total 2 5 3 2 2 6 4" xfId="45822" xr:uid="{09FA4964-B691-4EB1-97AE-4024AF977A39}"/>
    <cellStyle name="Total 2 5 3 2 2 7" xfId="45823" xr:uid="{495700C8-2AEB-471B-8E9A-D55A2567488E}"/>
    <cellStyle name="Total 2 5 3 2 2 8" xfId="45824" xr:uid="{7D71C734-46DD-45DF-AC58-7113180E1E0D}"/>
    <cellStyle name="Total 2 5 3 2 2 9" xfId="45825" xr:uid="{D028AA76-293F-4E80-AA23-887BD9CAF8BF}"/>
    <cellStyle name="Total 2 5 3 2 3" xfId="45826" xr:uid="{EE27434F-A396-45A1-B655-F51C9673FF84}"/>
    <cellStyle name="Total 2 5 3 2 3 10" xfId="45827" xr:uid="{5B3AD418-D58A-42E8-8FD7-1ABEBC4BDF1F}"/>
    <cellStyle name="Total 2 5 3 2 3 2" xfId="45828" xr:uid="{19DF566D-D38A-4529-955A-3AC9649F7793}"/>
    <cellStyle name="Total 2 5 3 2 3 2 2" xfId="45829" xr:uid="{D07A4208-09CF-4C98-8808-C5D8F44BF264}"/>
    <cellStyle name="Total 2 5 3 2 3 2 3" xfId="45830" xr:uid="{337197D6-48B9-450F-85E0-C90C412932F6}"/>
    <cellStyle name="Total 2 5 3 2 3 2 4" xfId="45831" xr:uid="{192BBDDD-E400-4411-A0D7-28742E42FDDB}"/>
    <cellStyle name="Total 2 5 3 2 3 2 5" xfId="45832" xr:uid="{82AFB6A6-8BCB-49A0-AB64-7FF8D48C29BC}"/>
    <cellStyle name="Total 2 5 3 2 3 3" xfId="45833" xr:uid="{308331B7-1AB6-4F22-82CB-9DAB252F9012}"/>
    <cellStyle name="Total 2 5 3 2 3 3 2" xfId="45834" xr:uid="{297F0467-31AB-476B-8705-CEE805CE6C05}"/>
    <cellStyle name="Total 2 5 3 2 3 3 3" xfId="45835" xr:uid="{4E7061CE-83EC-4087-B078-569928E6B36A}"/>
    <cellStyle name="Total 2 5 3 2 3 3 4" xfId="45836" xr:uid="{ABD1CFC4-BB8F-46C0-9A5F-2F345B959591}"/>
    <cellStyle name="Total 2 5 3 2 3 3 5" xfId="45837" xr:uid="{508D9444-2280-4D24-8AC9-E7120CC6C5EC}"/>
    <cellStyle name="Total 2 5 3 2 3 4" xfId="45838" xr:uid="{8A29E013-80E0-468E-830C-49B64072B1FB}"/>
    <cellStyle name="Total 2 5 3 2 3 4 2" xfId="45839" xr:uid="{5C106819-7563-457E-87EC-1A35999B517A}"/>
    <cellStyle name="Total 2 5 3 2 3 4 3" xfId="45840" xr:uid="{73610EAE-A5A4-4F90-8F31-24D57EE382DA}"/>
    <cellStyle name="Total 2 5 3 2 3 4 4" xfId="45841" xr:uid="{FB18D09C-0B55-4894-AD78-3DB224A8B7A0}"/>
    <cellStyle name="Total 2 5 3 2 3 5" xfId="45842" xr:uid="{13AEC308-AE2F-414A-AEC7-62B90798F167}"/>
    <cellStyle name="Total 2 5 3 2 3 5 2" xfId="45843" xr:uid="{92386C31-ADEF-428B-A11E-7C93EB9C6F18}"/>
    <cellStyle name="Total 2 5 3 2 3 5 3" xfId="45844" xr:uid="{673CD686-5F4A-4C97-B2CB-6DB35A1C7DA6}"/>
    <cellStyle name="Total 2 5 3 2 3 5 4" xfId="45845" xr:uid="{13B739D8-E7C4-4CBF-BE0E-1CFD0B53C8D7}"/>
    <cellStyle name="Total 2 5 3 2 3 6" xfId="45846" xr:uid="{1F80324A-9272-44B4-AB46-9942EEFD4FB8}"/>
    <cellStyle name="Total 2 5 3 2 3 6 2" xfId="45847" xr:uid="{D9D2D225-24F2-4BD0-8539-0FB24A4307AA}"/>
    <cellStyle name="Total 2 5 3 2 3 6 3" xfId="45848" xr:uid="{D6921092-BC1E-4E64-A581-72AF3063D09B}"/>
    <cellStyle name="Total 2 5 3 2 3 6 4" xfId="45849" xr:uid="{7A4FDA3E-7930-4E31-82E7-D94C0D5C0F64}"/>
    <cellStyle name="Total 2 5 3 2 3 7" xfId="45850" xr:uid="{0F95B479-A58F-43A3-AAAF-F63E3A57A7A5}"/>
    <cellStyle name="Total 2 5 3 2 3 8" xfId="45851" xr:uid="{89674008-28F5-4FBD-A597-7E29AD13FDC8}"/>
    <cellStyle name="Total 2 5 3 2 3 9" xfId="45852" xr:uid="{87C6D757-7FBA-4477-A87D-2F92759FE4CE}"/>
    <cellStyle name="Total 2 5 3 2 4" xfId="45853" xr:uid="{C5535D5B-658B-44BD-8B29-B2857317E7DB}"/>
    <cellStyle name="Total 2 5 3 2 4 2" xfId="45854" xr:uid="{0F7341DD-81C6-4927-B5D6-9C36714C242B}"/>
    <cellStyle name="Total 2 5 3 2 4 3" xfId="45855" xr:uid="{196EA3C3-EEBC-4AF4-9E32-6454C37E4879}"/>
    <cellStyle name="Total 2 5 3 2 4 4" xfId="45856" xr:uid="{3D370F2F-F732-41E0-BBD0-618A5D0AB7ED}"/>
    <cellStyle name="Total 2 5 3 2 4 5" xfId="45857" xr:uid="{0D7288BE-5012-4069-8580-8922DF306AEF}"/>
    <cellStyle name="Total 2 5 3 2 5" xfId="45858" xr:uid="{6606D8F3-69B7-4258-B698-0E50FB1BC20B}"/>
    <cellStyle name="Total 2 5 3 2 5 2" xfId="45859" xr:uid="{1CB935C9-2B42-437F-8049-E5BF6DA190BB}"/>
    <cellStyle name="Total 2 5 3 2 5 3" xfId="45860" xr:uid="{8C4FB39E-8E43-4057-9FE0-4082D314B8ED}"/>
    <cellStyle name="Total 2 5 3 2 5 4" xfId="45861" xr:uid="{23E4A044-4CFF-4F5B-AD1A-4B16A2D2A028}"/>
    <cellStyle name="Total 2 5 3 2 5 5" xfId="45862" xr:uid="{8F50B481-EE0C-449D-A7B6-D4EDB50BC703}"/>
    <cellStyle name="Total 2 5 3 2 6" xfId="45863" xr:uid="{8FB0B19D-6504-4B83-A93C-E56ED790D4BA}"/>
    <cellStyle name="Total 2 5 3 2 6 2" xfId="45864" xr:uid="{851FB4DC-0424-40FE-B93C-4A3612EA0997}"/>
    <cellStyle name="Total 2 5 3 2 6 3" xfId="45865" xr:uid="{C78F9327-3C51-412E-B8EE-64BB84CAF914}"/>
    <cellStyle name="Total 2 5 3 2 6 4" xfId="45866" xr:uid="{E41BFA01-ED22-4345-8CB2-52D3D4DC689C}"/>
    <cellStyle name="Total 2 5 3 2 7" xfId="45867" xr:uid="{098A237D-6198-4AE2-8C72-6780279C66AB}"/>
    <cellStyle name="Total 2 5 3 2 7 2" xfId="45868" xr:uid="{698C7D3B-0119-4E8A-885C-39EAB49EE7F6}"/>
    <cellStyle name="Total 2 5 3 2 7 3" xfId="45869" xr:uid="{DA37C48C-B91F-4FCF-BE0A-676B97F9992C}"/>
    <cellStyle name="Total 2 5 3 2 7 4" xfId="45870" xr:uid="{12EB8E79-5E27-408D-A0F8-F955ADB4C5BF}"/>
    <cellStyle name="Total 2 5 3 2 8" xfId="45871" xr:uid="{D7947F33-3D14-459A-A472-C6FA43C1CE9C}"/>
    <cellStyle name="Total 2 5 3 2 8 2" xfId="45872" xr:uid="{D7463861-4C02-41F3-8BEA-21ECA7909896}"/>
    <cellStyle name="Total 2 5 3 2 8 3" xfId="45873" xr:uid="{6C6CBD5A-94D0-4C71-A2F6-DA78B2D4F164}"/>
    <cellStyle name="Total 2 5 3 2 8 4" xfId="45874" xr:uid="{20161A38-D4D0-4AD9-A427-DB3CF7577115}"/>
    <cellStyle name="Total 2 5 3 2 9" xfId="45875" xr:uid="{60AF4DBB-C8D0-4FC3-9BA8-1E71BB627548}"/>
    <cellStyle name="Total 2 5 3 3" xfId="45876" xr:uid="{DC4E950E-6598-4ABE-9681-329714E0DE2D}"/>
    <cellStyle name="Total 2 5 3 3 10" xfId="45877" xr:uid="{F6A6510C-6453-4C1B-B11B-757D5052D4AA}"/>
    <cellStyle name="Total 2 5 3 3 2" xfId="45878" xr:uid="{41416971-EF55-4778-A305-DE091A4BACA9}"/>
    <cellStyle name="Total 2 5 3 3 2 2" xfId="45879" xr:uid="{1C05C913-4B99-445A-9D37-B8121DBB3562}"/>
    <cellStyle name="Total 2 5 3 3 2 3" xfId="45880" xr:uid="{CBF2573F-51BE-4450-B167-CB7B106FE5CE}"/>
    <cellStyle name="Total 2 5 3 3 2 4" xfId="45881" xr:uid="{9B7589D7-EAA2-4778-BF01-478CA97422D4}"/>
    <cellStyle name="Total 2 5 3 3 2 5" xfId="45882" xr:uid="{FD0754E2-1DE7-45B9-AABE-62E0D258C82F}"/>
    <cellStyle name="Total 2 5 3 3 3" xfId="45883" xr:uid="{9347CE23-0C3B-442B-848F-1AF827480E81}"/>
    <cellStyle name="Total 2 5 3 3 3 2" xfId="45884" xr:uid="{5FC19699-CAA2-4D14-AB08-6C939F4287ED}"/>
    <cellStyle name="Total 2 5 3 3 3 3" xfId="45885" xr:uid="{FD4A5431-8693-4E4E-9E6B-61D1B64D5087}"/>
    <cellStyle name="Total 2 5 3 3 3 4" xfId="45886" xr:uid="{08A1542C-5F2D-419C-987F-581F410E112B}"/>
    <cellStyle name="Total 2 5 3 3 3 5" xfId="45887" xr:uid="{2C5401BD-476E-43AD-8DA4-7F6573C06B92}"/>
    <cellStyle name="Total 2 5 3 3 4" xfId="45888" xr:uid="{84DD922A-4F9A-416F-A5CB-672BF56242D4}"/>
    <cellStyle name="Total 2 5 3 3 4 2" xfId="45889" xr:uid="{5E46D13A-062E-40F1-B26A-BB07A9A00C3F}"/>
    <cellStyle name="Total 2 5 3 3 4 3" xfId="45890" xr:uid="{5EF2664A-3BBB-4846-891D-D7C24CF826D2}"/>
    <cellStyle name="Total 2 5 3 3 4 4" xfId="45891" xr:uid="{1A31F2F0-AEB9-409E-A993-13D1449F08A6}"/>
    <cellStyle name="Total 2 5 3 3 5" xfId="45892" xr:uid="{96BE898B-8DF1-41A3-A8DA-28CBC9ECD264}"/>
    <cellStyle name="Total 2 5 3 3 5 2" xfId="45893" xr:uid="{1BBAF1E9-3057-424F-AD10-AE5A65F5DACA}"/>
    <cellStyle name="Total 2 5 3 3 5 3" xfId="45894" xr:uid="{C5B9A012-26BC-403E-B84C-6855DE15AF92}"/>
    <cellStyle name="Total 2 5 3 3 5 4" xfId="45895" xr:uid="{E7993174-A981-4666-867A-ACA4026270CB}"/>
    <cellStyle name="Total 2 5 3 3 6" xfId="45896" xr:uid="{6348085F-6505-4070-B1F4-778DEAC1D3E5}"/>
    <cellStyle name="Total 2 5 3 3 6 2" xfId="45897" xr:uid="{199FC186-0BA8-42E7-965C-7708D69F2CB6}"/>
    <cellStyle name="Total 2 5 3 3 6 3" xfId="45898" xr:uid="{2390FF54-FB93-4D8F-A0EC-F5B860007666}"/>
    <cellStyle name="Total 2 5 3 3 6 4" xfId="45899" xr:uid="{7EA25E26-E1BC-46A1-8AC3-06A34DD986C5}"/>
    <cellStyle name="Total 2 5 3 3 7" xfId="45900" xr:uid="{BB7D16D0-B040-4027-90DC-36AF00B4AD7F}"/>
    <cellStyle name="Total 2 5 3 3 8" xfId="45901" xr:uid="{E1F0101E-3BDC-4BA1-AB14-87EFB1405F00}"/>
    <cellStyle name="Total 2 5 3 3 9" xfId="45902" xr:uid="{9E248C9E-140D-4C57-A485-C1FBF9106B25}"/>
    <cellStyle name="Total 2 5 3 4" xfId="45903" xr:uid="{ADB6C793-820C-4E39-A480-EB3D336697F8}"/>
    <cellStyle name="Total 2 5 3 4 10" xfId="45904" xr:uid="{4F9EF409-56E2-40DB-8CDD-B2083FDA0902}"/>
    <cellStyle name="Total 2 5 3 4 2" xfId="45905" xr:uid="{0D91B731-31B3-48F6-9141-F397EB6231B4}"/>
    <cellStyle name="Total 2 5 3 4 2 2" xfId="45906" xr:uid="{D66DDF42-219E-4A47-9C4B-308EA6A9CD5A}"/>
    <cellStyle name="Total 2 5 3 4 2 3" xfId="45907" xr:uid="{3674D7D8-F086-4A6F-922B-E0889A5E6241}"/>
    <cellStyle name="Total 2 5 3 4 2 4" xfId="45908" xr:uid="{2D800A37-34B2-4840-A746-E2D11730254F}"/>
    <cellStyle name="Total 2 5 3 4 2 5" xfId="45909" xr:uid="{EC78C393-28E0-43AA-8C29-BD203D987AF0}"/>
    <cellStyle name="Total 2 5 3 4 3" xfId="45910" xr:uid="{C214DEF5-1316-4908-9B0D-B43A43DD23E2}"/>
    <cellStyle name="Total 2 5 3 4 3 2" xfId="45911" xr:uid="{8CA8D2E5-473C-421D-9571-988E8C465243}"/>
    <cellStyle name="Total 2 5 3 4 3 3" xfId="45912" xr:uid="{78615272-3E5C-4624-8B36-1807BBB1A70E}"/>
    <cellStyle name="Total 2 5 3 4 3 4" xfId="45913" xr:uid="{68E1E94B-0EB8-4B39-807F-1076D25E02F2}"/>
    <cellStyle name="Total 2 5 3 4 3 5" xfId="45914" xr:uid="{B932FCEA-EC85-4FD7-B860-3DF74A6E377F}"/>
    <cellStyle name="Total 2 5 3 4 4" xfId="45915" xr:uid="{A6016A76-9AC6-4A7D-8AD3-3DD066572EC4}"/>
    <cellStyle name="Total 2 5 3 4 4 2" xfId="45916" xr:uid="{901ACF42-2155-4A6C-850D-8A8021F41505}"/>
    <cellStyle name="Total 2 5 3 4 4 3" xfId="45917" xr:uid="{D631B58A-A333-496B-9135-F967025F21BB}"/>
    <cellStyle name="Total 2 5 3 4 4 4" xfId="45918" xr:uid="{129802DE-A5C4-4ED8-9FC1-9CA6875DF683}"/>
    <cellStyle name="Total 2 5 3 4 5" xfId="45919" xr:uid="{2F73BBD9-0D07-441C-A52F-0AC10DAD247B}"/>
    <cellStyle name="Total 2 5 3 4 5 2" xfId="45920" xr:uid="{05D401CB-7C65-400D-98E5-90A45CF6E31E}"/>
    <cellStyle name="Total 2 5 3 4 5 3" xfId="45921" xr:uid="{4CE82160-6CF0-488E-B945-ACD2485FD6AD}"/>
    <cellStyle name="Total 2 5 3 4 5 4" xfId="45922" xr:uid="{89403972-9691-4F88-92D0-4986465CE40A}"/>
    <cellStyle name="Total 2 5 3 4 6" xfId="45923" xr:uid="{C1C3CC56-9919-49CD-8844-B1172E808889}"/>
    <cellStyle name="Total 2 5 3 4 6 2" xfId="45924" xr:uid="{6E8699E3-D618-46E5-A860-E9517DD0C715}"/>
    <cellStyle name="Total 2 5 3 4 6 3" xfId="45925" xr:uid="{21DC2216-260D-4685-9F11-A8225F8EF9F7}"/>
    <cellStyle name="Total 2 5 3 4 6 4" xfId="45926" xr:uid="{28A2FBB7-637B-413E-A679-7F7B508F6333}"/>
    <cellStyle name="Total 2 5 3 4 7" xfId="45927" xr:uid="{A8BF9F0F-02BA-45A6-9432-726B9A44FB2E}"/>
    <cellStyle name="Total 2 5 3 4 8" xfId="45928" xr:uid="{955BB899-4F8D-4883-8408-CA6F1E7AA60E}"/>
    <cellStyle name="Total 2 5 3 4 9" xfId="45929" xr:uid="{A874F008-B4D8-4216-887A-BA9E69AEDAC4}"/>
    <cellStyle name="Total 2 5 3 5" xfId="45930" xr:uid="{5F5CA0F2-065E-4358-B5D8-D22D1B17855D}"/>
    <cellStyle name="Total 2 5 3 5 10" xfId="45931" xr:uid="{C9AE4344-F1F1-4D61-8936-C7A4860616D9}"/>
    <cellStyle name="Total 2 5 3 5 2" xfId="45932" xr:uid="{AF763EAD-8F7A-462F-A824-C9A34FF37071}"/>
    <cellStyle name="Total 2 5 3 5 2 2" xfId="45933" xr:uid="{103ECFDF-02E8-450A-8BEC-37148FA838A8}"/>
    <cellStyle name="Total 2 5 3 5 2 3" xfId="45934" xr:uid="{E26FAED5-00C5-4A9D-AC25-31423B34E095}"/>
    <cellStyle name="Total 2 5 3 5 2 4" xfId="45935" xr:uid="{31A53057-7B08-4F23-8659-300E2A1388EA}"/>
    <cellStyle name="Total 2 5 3 5 2 5" xfId="45936" xr:uid="{022BC4C1-0EE2-44FC-9553-2D0FE39D9710}"/>
    <cellStyle name="Total 2 5 3 5 3" xfId="45937" xr:uid="{2DF64CE4-1E47-4AA5-A310-FA7BCC026578}"/>
    <cellStyle name="Total 2 5 3 5 3 2" xfId="45938" xr:uid="{F4D05438-DA60-46FA-9BDE-EA42701EFE93}"/>
    <cellStyle name="Total 2 5 3 5 3 3" xfId="45939" xr:uid="{3F6B4432-D88F-4FA3-AB8B-52F99D3D90EE}"/>
    <cellStyle name="Total 2 5 3 5 3 4" xfId="45940" xr:uid="{9BBDC9B7-A250-4ED1-B5EE-ECEC46D1F104}"/>
    <cellStyle name="Total 2 5 3 5 3 5" xfId="45941" xr:uid="{8B0C8432-3BB1-4C1B-A38D-D0B929ABB6CD}"/>
    <cellStyle name="Total 2 5 3 5 4" xfId="45942" xr:uid="{27F4D1AA-EFC2-488C-B256-99D2E59E005B}"/>
    <cellStyle name="Total 2 5 3 5 4 2" xfId="45943" xr:uid="{AB340193-5B1C-4AAC-9150-AAEFB67D5B64}"/>
    <cellStyle name="Total 2 5 3 5 4 3" xfId="45944" xr:uid="{EE27C993-A4DE-445F-8777-E22F2FCC6D98}"/>
    <cellStyle name="Total 2 5 3 5 4 4" xfId="45945" xr:uid="{A7E2703B-7B8F-4847-A964-6386ABD590D0}"/>
    <cellStyle name="Total 2 5 3 5 5" xfId="45946" xr:uid="{5AFE31CC-1391-4820-B5F3-27FEDA526010}"/>
    <cellStyle name="Total 2 5 3 5 5 2" xfId="45947" xr:uid="{1EAB6823-5B0E-4958-A5CD-4AF4240150DC}"/>
    <cellStyle name="Total 2 5 3 5 5 3" xfId="45948" xr:uid="{09C876FA-3B6D-4828-8C2A-AB70262DCBF8}"/>
    <cellStyle name="Total 2 5 3 5 5 4" xfId="45949" xr:uid="{67100C18-ACC0-4863-8708-C5C0D58E50BD}"/>
    <cellStyle name="Total 2 5 3 5 6" xfId="45950" xr:uid="{81A4C825-2372-41A0-B142-BCD72C2CEC54}"/>
    <cellStyle name="Total 2 5 3 5 6 2" xfId="45951" xr:uid="{DA1799A6-8F27-4983-8667-FA9E19688047}"/>
    <cellStyle name="Total 2 5 3 5 6 3" xfId="45952" xr:uid="{8F1D81BF-594A-484F-A452-761D445426E5}"/>
    <cellStyle name="Total 2 5 3 5 6 4" xfId="45953" xr:uid="{5B7BCEBF-AB04-4C4E-A903-E5611A46DC1D}"/>
    <cellStyle name="Total 2 5 3 5 7" xfId="45954" xr:uid="{0E01305E-8583-4B28-8F5B-C3C42BE64E32}"/>
    <cellStyle name="Total 2 5 3 5 8" xfId="45955" xr:uid="{AF9216E9-0967-4680-9879-3ACC45433A34}"/>
    <cellStyle name="Total 2 5 3 5 9" xfId="45956" xr:uid="{6F7B414C-AC59-4DA3-8CD0-162A53F0D897}"/>
    <cellStyle name="Total 2 5 3 6" xfId="45957" xr:uid="{7BF439EE-8335-41A5-B344-106A8AFDBBE5}"/>
    <cellStyle name="Total 2 5 3 6 2" xfId="45958" xr:uid="{972D8A24-AFDC-4F96-AFD5-D2DFF014B22F}"/>
    <cellStyle name="Total 2 5 3 6 3" xfId="45959" xr:uid="{1938C7BC-5B9D-47BD-B2E8-D62B3ABF201A}"/>
    <cellStyle name="Total 2 5 3 6 4" xfId="45960" xr:uid="{EC47073A-6DE8-42E1-9D22-FCAE2FD53B2C}"/>
    <cellStyle name="Total 2 5 3 6 5" xfId="45961" xr:uid="{080A5B88-A5F3-40D9-B419-320DD9971178}"/>
    <cellStyle name="Total 2 5 3 7" xfId="45962" xr:uid="{1C221465-BA5B-4AC9-8BD6-AF4F265F753B}"/>
    <cellStyle name="Total 2 5 3 7 2" xfId="45963" xr:uid="{515B440E-7284-4C83-B6C7-944AE1D97E15}"/>
    <cellStyle name="Total 2 5 3 7 3" xfId="45964" xr:uid="{A8F2BEA4-72BB-4168-8130-D6A0F082BBDB}"/>
    <cellStyle name="Total 2 5 3 7 4" xfId="45965" xr:uid="{34FAA12A-3C8C-457B-8690-CC554A3432C1}"/>
    <cellStyle name="Total 2 5 3 8" xfId="45966" xr:uid="{346AB25C-89DD-429B-AE81-BBE7FFA586C4}"/>
    <cellStyle name="Total 2 5 3 8 2" xfId="45967" xr:uid="{399088C9-591C-4895-A5D5-2374815E43AF}"/>
    <cellStyle name="Total 2 5 3 8 3" xfId="45968" xr:uid="{6024A65D-972B-452F-A77A-1B8317C58E04}"/>
    <cellStyle name="Total 2 5 3 8 4" xfId="45969" xr:uid="{627E2E98-CDEC-4B94-98AD-DC2868960EC9}"/>
    <cellStyle name="Total 2 5 3 9" xfId="45970" xr:uid="{2C61170A-A146-454F-BDCB-7B1CBE908383}"/>
    <cellStyle name="Total 2 5 3 9 2" xfId="45971" xr:uid="{BA8AC376-51C4-4AF6-AA6E-C7E924594359}"/>
    <cellStyle name="Total 2 5 3 9 3" xfId="45972" xr:uid="{F33D43D7-2AB7-406D-96E3-F3849E74E417}"/>
    <cellStyle name="Total 2 5 3 9 4" xfId="45973" xr:uid="{9DA48C96-C842-4FA1-A8B2-12E469963BAC}"/>
    <cellStyle name="Total 2 5 4" xfId="45974" xr:uid="{5528F6C7-18B2-4C58-879A-3C04A4479023}"/>
    <cellStyle name="Total 2 5 4 10" xfId="45975" xr:uid="{03606AA6-997D-4E21-A682-35DFD1AFF7AA}"/>
    <cellStyle name="Total 2 5 4 2" xfId="45976" xr:uid="{293A8FE7-1DB1-4DC9-B67B-8E3CCC0BDAA8}"/>
    <cellStyle name="Total 2 5 4 2 2" xfId="45977" xr:uid="{5B960714-32C1-4689-91D8-CBBC7E4FD74A}"/>
    <cellStyle name="Total 2 5 4 2 3" xfId="45978" xr:uid="{72409BAB-9F47-4C6B-AB82-84293A6C4A6C}"/>
    <cellStyle name="Total 2 5 4 2 4" xfId="45979" xr:uid="{F4104C39-C505-4915-946B-429CDDA25503}"/>
    <cellStyle name="Total 2 5 4 2 5" xfId="45980" xr:uid="{0F1523B8-20DA-4F0D-9743-6371801F2298}"/>
    <cellStyle name="Total 2 5 4 3" xfId="45981" xr:uid="{44DC5156-6D65-449D-AD30-C758528A1B2E}"/>
    <cellStyle name="Total 2 5 4 3 2" xfId="45982" xr:uid="{8652B6EB-357A-413F-B3A1-A1E3F6E988A7}"/>
    <cellStyle name="Total 2 5 4 3 3" xfId="45983" xr:uid="{1F8ADC46-FBEB-4D35-9674-D01765960A8A}"/>
    <cellStyle name="Total 2 5 4 3 4" xfId="45984" xr:uid="{2DB2521F-0D8F-4222-8441-FCA415BC570A}"/>
    <cellStyle name="Total 2 5 4 3 5" xfId="45985" xr:uid="{BE3CD8B0-4D89-460C-BEE5-25AEE8658B55}"/>
    <cellStyle name="Total 2 5 4 4" xfId="45986" xr:uid="{847D6F4D-33DA-4759-A677-15D393167368}"/>
    <cellStyle name="Total 2 5 4 4 2" xfId="45987" xr:uid="{8426B6D2-EE2B-479D-BEC3-4FDE788CF036}"/>
    <cellStyle name="Total 2 5 4 4 3" xfId="45988" xr:uid="{E0955C3D-C74E-4C2F-BAC0-1C2210EBF22D}"/>
    <cellStyle name="Total 2 5 4 4 4" xfId="45989" xr:uid="{B77D75A8-7453-4012-B833-AE32FECBF3CD}"/>
    <cellStyle name="Total 2 5 4 5" xfId="45990" xr:uid="{9F6D8D21-EFE1-4944-ACE5-056331FF9DE3}"/>
    <cellStyle name="Total 2 5 4 5 2" xfId="45991" xr:uid="{C8273FA5-13EF-445D-959A-ED3103F3D433}"/>
    <cellStyle name="Total 2 5 4 5 3" xfId="45992" xr:uid="{EEF50AA8-AA1B-4535-AECA-D69834DE3283}"/>
    <cellStyle name="Total 2 5 4 5 4" xfId="45993" xr:uid="{FAE0C8CC-A6F1-4807-A9DA-7483E046058E}"/>
    <cellStyle name="Total 2 5 4 6" xfId="45994" xr:uid="{B5AAB6BF-6B4C-48EF-A8B1-1B0D671EB005}"/>
    <cellStyle name="Total 2 5 4 6 2" xfId="45995" xr:uid="{0BB5717A-C1EA-4EBF-BDF6-A569D1ACDF81}"/>
    <cellStyle name="Total 2 5 4 6 3" xfId="45996" xr:uid="{F758482D-3146-47DE-91A2-0D80569D34B3}"/>
    <cellStyle name="Total 2 5 4 6 4" xfId="45997" xr:uid="{88EAC728-A562-4049-BBE5-B9741DE3CC8E}"/>
    <cellStyle name="Total 2 5 4 7" xfId="45998" xr:uid="{6F4C2D1D-2FB9-4AF5-9A41-AE3C7C1A6C17}"/>
    <cellStyle name="Total 2 5 4 8" xfId="45999" xr:uid="{3592E5E3-44D2-4537-A0A5-DDD99E9B1399}"/>
    <cellStyle name="Total 2 5 4 9" xfId="46000" xr:uid="{4BFEF6A3-F5EE-4550-A248-1A6B7C630143}"/>
    <cellStyle name="Total 2 5 5" xfId="46001" xr:uid="{A043B216-332B-42DC-858E-0538D82562B7}"/>
    <cellStyle name="Total 2 5 5 10" xfId="46002" xr:uid="{6BCC3296-3A29-453B-A310-29FAF70A346B}"/>
    <cellStyle name="Total 2 5 5 2" xfId="46003" xr:uid="{84DAA807-C77B-4528-8BD9-9800FC3B5A08}"/>
    <cellStyle name="Total 2 5 5 2 2" xfId="46004" xr:uid="{088FA8E3-CEDA-4DE1-81C1-A4066F319D36}"/>
    <cellStyle name="Total 2 5 5 2 3" xfId="46005" xr:uid="{D056B574-8F78-4574-A13A-98F63D7FFEB2}"/>
    <cellStyle name="Total 2 5 5 2 4" xfId="46006" xr:uid="{653522DC-67B8-497F-9A90-949EC014A07B}"/>
    <cellStyle name="Total 2 5 5 2 5" xfId="46007" xr:uid="{869814C6-6430-4CF8-B452-759CEECEEB5C}"/>
    <cellStyle name="Total 2 5 5 3" xfId="46008" xr:uid="{BF5A3CDE-D824-48EB-8F65-32F7673090EA}"/>
    <cellStyle name="Total 2 5 5 3 2" xfId="46009" xr:uid="{5BF65333-C1BE-4EEE-86B8-D037813E6C87}"/>
    <cellStyle name="Total 2 5 5 3 3" xfId="46010" xr:uid="{0D5E12EB-D735-4AD8-A4AF-F3B489FB7E1E}"/>
    <cellStyle name="Total 2 5 5 3 4" xfId="46011" xr:uid="{945321D3-65FC-4B19-BB8F-FE345E4EF6BB}"/>
    <cellStyle name="Total 2 5 5 3 5" xfId="46012" xr:uid="{06D604C5-F32C-4E0E-B4E2-DA0E1FFEADFC}"/>
    <cellStyle name="Total 2 5 5 4" xfId="46013" xr:uid="{0C6CE6E0-268F-45D6-BFBA-1602FD9D5EC4}"/>
    <cellStyle name="Total 2 5 5 4 2" xfId="46014" xr:uid="{2206A1EA-0311-41BC-8955-31E4DC2AA0A5}"/>
    <cellStyle name="Total 2 5 5 4 3" xfId="46015" xr:uid="{03B730A4-5874-476C-89BF-EE56B2A3E65E}"/>
    <cellStyle name="Total 2 5 5 4 4" xfId="46016" xr:uid="{E8DB3AE5-E2D8-4C56-8293-1B6F07D9D052}"/>
    <cellStyle name="Total 2 5 5 5" xfId="46017" xr:uid="{61C4A6A6-F77A-442A-AA92-DAF895A934B0}"/>
    <cellStyle name="Total 2 5 5 5 2" xfId="46018" xr:uid="{603677AC-7B2D-4226-A9CB-510465E9C29F}"/>
    <cellStyle name="Total 2 5 5 5 3" xfId="46019" xr:uid="{766CA683-9350-415E-9153-C11D6920A7D8}"/>
    <cellStyle name="Total 2 5 5 5 4" xfId="46020" xr:uid="{C90A2D3A-7C3A-456C-B725-20CA40F5FFCF}"/>
    <cellStyle name="Total 2 5 5 6" xfId="46021" xr:uid="{DE422756-61FC-41FD-95FF-9E3A8A00BAF1}"/>
    <cellStyle name="Total 2 5 5 6 2" xfId="46022" xr:uid="{0060BCF7-2114-4616-A478-9A4528725FD7}"/>
    <cellStyle name="Total 2 5 5 6 3" xfId="46023" xr:uid="{0E02C87C-1CA9-4879-B08C-380ED868D9FF}"/>
    <cellStyle name="Total 2 5 5 6 4" xfId="46024" xr:uid="{1D72EFE2-E2C3-4BFF-B241-5FD6853C3116}"/>
    <cellStyle name="Total 2 5 5 7" xfId="46025" xr:uid="{82F3EAA9-196D-4438-A271-17ACEA46E5CE}"/>
    <cellStyle name="Total 2 5 5 8" xfId="46026" xr:uid="{6721113B-FF62-4C8E-A90A-E8545201E599}"/>
    <cellStyle name="Total 2 5 5 9" xfId="46027" xr:uid="{4627008F-829E-44B4-9612-33891BBA14F5}"/>
    <cellStyle name="Total 2 5 6" xfId="46028" xr:uid="{3D7E4A75-C7A0-46CF-B008-943C94C78ACC}"/>
    <cellStyle name="Total 2 5 6 10" xfId="46029" xr:uid="{C0E94481-62AC-4783-9F91-223D2F72EE3C}"/>
    <cellStyle name="Total 2 5 6 2" xfId="46030" xr:uid="{1BFE2115-735F-4416-B2E1-40A8456E1227}"/>
    <cellStyle name="Total 2 5 6 2 2" xfId="46031" xr:uid="{E50E9F8C-CD40-4A84-B581-E8F2EA693238}"/>
    <cellStyle name="Total 2 5 6 2 3" xfId="46032" xr:uid="{014315B5-B707-4DB7-9DA8-E522C375C1F0}"/>
    <cellStyle name="Total 2 5 6 2 4" xfId="46033" xr:uid="{42F60F88-24DB-4611-9BF1-DE064F9818E1}"/>
    <cellStyle name="Total 2 5 6 2 5" xfId="46034" xr:uid="{9DDF5870-749C-4EC0-AD89-900E17270EED}"/>
    <cellStyle name="Total 2 5 6 3" xfId="46035" xr:uid="{6EFAEB4F-3EF2-4AE0-8E79-A97AF66D338A}"/>
    <cellStyle name="Total 2 5 6 3 2" xfId="46036" xr:uid="{183C68C3-32BF-4E28-8EE4-0F9F7D67DA63}"/>
    <cellStyle name="Total 2 5 6 3 3" xfId="46037" xr:uid="{E5E19281-B31F-40F6-97F0-02EED31476E8}"/>
    <cellStyle name="Total 2 5 6 3 4" xfId="46038" xr:uid="{1B8A3DD2-3A53-47F6-9D37-143254F31F4B}"/>
    <cellStyle name="Total 2 5 6 3 5" xfId="46039" xr:uid="{91304E59-2BEB-41F6-B041-D542CCE44AC9}"/>
    <cellStyle name="Total 2 5 6 4" xfId="46040" xr:uid="{2AE1997C-C1DE-40C6-8ADB-E3218A67C895}"/>
    <cellStyle name="Total 2 5 6 4 2" xfId="46041" xr:uid="{AE33B06D-F8E5-426A-9514-02590010ED5B}"/>
    <cellStyle name="Total 2 5 6 4 3" xfId="46042" xr:uid="{A11ED780-D12B-4ED6-B012-C53BBE125F8B}"/>
    <cellStyle name="Total 2 5 6 4 4" xfId="46043" xr:uid="{532AD0A3-22E8-4159-9C6A-7F2D6982A82C}"/>
    <cellStyle name="Total 2 5 6 5" xfId="46044" xr:uid="{9FE848F9-B4AA-4125-8349-1166BE704586}"/>
    <cellStyle name="Total 2 5 6 5 2" xfId="46045" xr:uid="{C45ACF30-BDF1-45F9-8E33-C6AB2309E4C7}"/>
    <cellStyle name="Total 2 5 6 5 3" xfId="46046" xr:uid="{60DF6D26-B35C-46A9-809F-C00D4B4D027A}"/>
    <cellStyle name="Total 2 5 6 5 4" xfId="46047" xr:uid="{081AD722-4208-4510-BCEB-E00947A97974}"/>
    <cellStyle name="Total 2 5 6 6" xfId="46048" xr:uid="{34F01646-3640-4C4C-B17F-91B096A62595}"/>
    <cellStyle name="Total 2 5 6 6 2" xfId="46049" xr:uid="{88E3E334-8A07-4003-B571-FB936B2D14B6}"/>
    <cellStyle name="Total 2 5 6 6 3" xfId="46050" xr:uid="{E287AA26-48E7-41C6-BA82-EB9F4C4B3AD7}"/>
    <cellStyle name="Total 2 5 6 6 4" xfId="46051" xr:uid="{7677A6D0-FA49-46D0-ACA8-9D6197B8FD9D}"/>
    <cellStyle name="Total 2 5 6 7" xfId="46052" xr:uid="{EF31A40E-E510-47A7-B8CF-3F12BE7CA164}"/>
    <cellStyle name="Total 2 5 6 8" xfId="46053" xr:uid="{2A5F8E5E-9C7A-4229-AAF1-F8CF1182BA5F}"/>
    <cellStyle name="Total 2 5 6 9" xfId="46054" xr:uid="{6F132E2B-696A-41F8-9B65-189451C293CA}"/>
    <cellStyle name="Total 2 5 7" xfId="46055" xr:uid="{95534893-1319-4E36-AAD8-0F304E432784}"/>
    <cellStyle name="Total 2 5 7 2" xfId="46056" xr:uid="{94BA61E7-D087-4C3F-8903-BBF70B38FD02}"/>
    <cellStyle name="Total 2 5 7 3" xfId="46057" xr:uid="{031B66B4-7CB8-4B31-A011-DE6999F8754A}"/>
    <cellStyle name="Total 2 5 7 4" xfId="46058" xr:uid="{C4319691-717C-4F4C-8DF4-2B8504302380}"/>
    <cellStyle name="Total 2 5 7 5" xfId="46059" xr:uid="{0F839F8D-DD03-4352-955A-BA8E52127264}"/>
    <cellStyle name="Total 2 5 8" xfId="46060" xr:uid="{1EC068B4-67B6-4EEB-A4C8-8C35AF713AE7}"/>
    <cellStyle name="Total 2 5 8 2" xfId="46061" xr:uid="{568F2C54-8B36-440E-8065-130DD4D471D0}"/>
    <cellStyle name="Total 2 5 8 3" xfId="46062" xr:uid="{99A7856E-DB12-4A16-9068-33BCA392B09A}"/>
    <cellStyle name="Total 2 5 8 4" xfId="46063" xr:uid="{E850534D-028B-4A93-839E-90ECABCCB426}"/>
    <cellStyle name="Total 2 5 9" xfId="46064" xr:uid="{650D86C3-8ED8-481B-8116-E1E3BB88D603}"/>
    <cellStyle name="Total 2 5 9 2" xfId="46065" xr:uid="{D6BA0287-A314-419A-8790-2A45109ACB63}"/>
    <cellStyle name="Total 2 5 9 3" xfId="46066" xr:uid="{2AE95B80-E855-4AEA-A89C-193413F2D5FE}"/>
    <cellStyle name="Total 2 5 9 4" xfId="46067" xr:uid="{34853C78-A5F4-4AB5-A231-14D24F881B2C}"/>
    <cellStyle name="Total 2 6" xfId="670" xr:uid="{557B6BD7-C9AB-40F2-9A29-68D8118F56F3}"/>
    <cellStyle name="Total 2 6 10" xfId="46068" xr:uid="{3EA50261-03DF-48FB-891B-CCD29F141407}"/>
    <cellStyle name="Total 2 6 10 2" xfId="46069" xr:uid="{B7FC691A-FFB9-4D7D-8BA0-2DB1F91EDC0E}"/>
    <cellStyle name="Total 2 6 10 3" xfId="46070" xr:uid="{4403AB6A-C35B-4226-99E7-17C70CFEBEBD}"/>
    <cellStyle name="Total 2 6 10 4" xfId="46071" xr:uid="{2A94BFEF-3A8F-45FB-8AF6-F07FE793C45F}"/>
    <cellStyle name="Total 2 6 11" xfId="46072" xr:uid="{65B47B75-E1B6-48A3-9542-280D7BB9BE8B}"/>
    <cellStyle name="Total 2 6 11 2" xfId="46073" xr:uid="{FA03E237-EA90-4DEA-A837-150CF4197458}"/>
    <cellStyle name="Total 2 6 11 3" xfId="46074" xr:uid="{9A3B7D08-EB49-4F0A-974C-140CE66D7DF4}"/>
    <cellStyle name="Total 2 6 11 4" xfId="46075" xr:uid="{4380626A-576A-401F-8708-2886F000B832}"/>
    <cellStyle name="Total 2 6 12" xfId="46076" xr:uid="{A741AF37-807E-41C3-9808-99A1665BE291}"/>
    <cellStyle name="Total 2 6 13" xfId="46077" xr:uid="{B4EF3516-644B-406B-B2CE-E59089904043}"/>
    <cellStyle name="Total 2 6 14" xfId="46078" xr:uid="{2501EC2F-AD3C-4578-B8F7-4A42B4219E59}"/>
    <cellStyle name="Total 2 6 15" xfId="46079" xr:uid="{6B29601E-86C6-4471-9F81-F1EB41800BDE}"/>
    <cellStyle name="Total 2 6 16" xfId="46080" xr:uid="{B1EE8FCA-FBC3-4FCD-9CBC-0737CBE4D171}"/>
    <cellStyle name="Total 2 6 2" xfId="810" xr:uid="{FCAD5D2D-01D9-43AF-9C58-BEE2234A26D7}"/>
    <cellStyle name="Total 2 6 2 10" xfId="46081" xr:uid="{709A04CF-509F-4516-95E0-F8E98F56C3AD}"/>
    <cellStyle name="Total 2 6 2 10 2" xfId="46082" xr:uid="{516D4EF8-A678-492A-BEC9-79AEC6BEBF11}"/>
    <cellStyle name="Total 2 6 2 10 3" xfId="46083" xr:uid="{86F2568A-3BB6-40C6-BC67-70E256EE5C2E}"/>
    <cellStyle name="Total 2 6 2 10 4" xfId="46084" xr:uid="{59B9DF2C-524F-40AF-AD53-D47E9D0E49EF}"/>
    <cellStyle name="Total 2 6 2 11" xfId="46085" xr:uid="{A404F820-0B44-4101-B355-13E145AD1295}"/>
    <cellStyle name="Total 2 6 2 12" xfId="46086" xr:uid="{DEBE9C39-652A-47B9-9096-B26CF41829F5}"/>
    <cellStyle name="Total 2 6 2 13" xfId="46087" xr:uid="{8DE0328D-4536-4177-9D63-DF0B65C0DE87}"/>
    <cellStyle name="Total 2 6 2 14" xfId="46088" xr:uid="{5884D7CB-78FB-465F-8863-79E20A3C25BA}"/>
    <cellStyle name="Total 2 6 2 15" xfId="46089" xr:uid="{119B5C37-018E-4694-88F4-1617086C6B65}"/>
    <cellStyle name="Total 2 6 2 2" xfId="902" xr:uid="{C7E39E52-7056-40E1-BA59-5E5559CCC8C8}"/>
    <cellStyle name="Total 2 6 2 2 10" xfId="46090" xr:uid="{FC0C3922-AE66-4B06-982C-6D800A2EEB39}"/>
    <cellStyle name="Total 2 6 2 2 11" xfId="46091" xr:uid="{B291DDD3-8E22-4F72-892F-D5A012228BF4}"/>
    <cellStyle name="Total 2 6 2 2 12" xfId="46092" xr:uid="{04CB93CE-AC20-407D-9010-027342D7430A}"/>
    <cellStyle name="Total 2 6 2 2 13" xfId="46093" xr:uid="{CE7D9B33-B239-4AD8-A22E-C0F3BDFF6040}"/>
    <cellStyle name="Total 2 6 2 2 14" xfId="46094" xr:uid="{1A144805-8736-4C4A-BC1B-819A9EAD7131}"/>
    <cellStyle name="Total 2 6 2 2 2" xfId="1153" xr:uid="{310D13A7-B525-442A-95C6-0455E4C117C3}"/>
    <cellStyle name="Total 2 6 2 2 2 10" xfId="46095" xr:uid="{ACBA99E8-1AD7-49EB-81A1-0CCBA035AF69}"/>
    <cellStyle name="Total 2 6 2 2 2 11" xfId="46096" xr:uid="{531F5B5B-F800-4DC6-A9CB-5D60A84D96B4}"/>
    <cellStyle name="Total 2 6 2 2 2 12" xfId="46097" xr:uid="{38C16E3D-3E18-42B0-88EF-9E47017EA2B3}"/>
    <cellStyle name="Total 2 6 2 2 2 13" xfId="46098" xr:uid="{9932EE04-564B-41E8-9A79-1651F4C1EE1E}"/>
    <cellStyle name="Total 2 6 2 2 2 14" xfId="46099" xr:uid="{4C5C7EB7-815F-43BF-A1AA-ABDB6C29DA49}"/>
    <cellStyle name="Total 2 6 2 2 2 2" xfId="46100" xr:uid="{B090A3D7-C7DB-49B3-BA97-3A899F0DE99A}"/>
    <cellStyle name="Total 2 6 2 2 2 2 10" xfId="46101" xr:uid="{CD3ADA0A-DFA2-4587-BC23-1E77BFD75175}"/>
    <cellStyle name="Total 2 6 2 2 2 2 2" xfId="46102" xr:uid="{266991FB-364B-416E-A62A-A51DEB469BC5}"/>
    <cellStyle name="Total 2 6 2 2 2 2 2 2" xfId="46103" xr:uid="{21BFA8C9-4772-4CCF-B654-BE7E5DF2A44D}"/>
    <cellStyle name="Total 2 6 2 2 2 2 2 3" xfId="46104" xr:uid="{C3D5D8DF-A543-45D4-8FEA-10A1E5F8871D}"/>
    <cellStyle name="Total 2 6 2 2 2 2 2 4" xfId="46105" xr:uid="{C63FCED2-D888-4C1E-9E48-66A69FBC4C11}"/>
    <cellStyle name="Total 2 6 2 2 2 2 2 5" xfId="46106" xr:uid="{80574B03-3FCE-4E1E-A6E1-85ADE084B5B0}"/>
    <cellStyle name="Total 2 6 2 2 2 2 3" xfId="46107" xr:uid="{D5C49D65-EE08-4CA2-BDEF-633C9E583051}"/>
    <cellStyle name="Total 2 6 2 2 2 2 3 2" xfId="46108" xr:uid="{C9FC5A01-F0DC-4D8B-A20A-4433C8AF7A43}"/>
    <cellStyle name="Total 2 6 2 2 2 2 3 3" xfId="46109" xr:uid="{7A56C5C5-6423-46DC-A3D9-944B2A8A681B}"/>
    <cellStyle name="Total 2 6 2 2 2 2 3 4" xfId="46110" xr:uid="{63B702E4-73FD-41D1-8834-644A96B8CBF8}"/>
    <cellStyle name="Total 2 6 2 2 2 2 3 5" xfId="46111" xr:uid="{DD1620F5-DAE9-4021-A6A8-1B3ABBCD27E9}"/>
    <cellStyle name="Total 2 6 2 2 2 2 4" xfId="46112" xr:uid="{FEB7081D-149B-46A9-B43F-7250A5B5A1D2}"/>
    <cellStyle name="Total 2 6 2 2 2 2 4 2" xfId="46113" xr:uid="{A70A0306-F76C-4545-BA98-25E23F45801E}"/>
    <cellStyle name="Total 2 6 2 2 2 2 4 3" xfId="46114" xr:uid="{37523B7F-80E6-4F6F-ADA7-6140ACF71176}"/>
    <cellStyle name="Total 2 6 2 2 2 2 4 4" xfId="46115" xr:uid="{BBEC3834-4CA6-4261-9EC5-9826D54B9AB1}"/>
    <cellStyle name="Total 2 6 2 2 2 2 5" xfId="46116" xr:uid="{36E73A8D-40C8-47EA-A3F9-C0E11230D9F7}"/>
    <cellStyle name="Total 2 6 2 2 2 2 5 2" xfId="46117" xr:uid="{C400EB92-576D-4E0F-B02E-55F383A36257}"/>
    <cellStyle name="Total 2 6 2 2 2 2 5 3" xfId="46118" xr:uid="{7FF0E10C-CA87-4002-B521-CBF5258808AB}"/>
    <cellStyle name="Total 2 6 2 2 2 2 5 4" xfId="46119" xr:uid="{22D60E16-70CE-4374-911B-4C52DE4C4E47}"/>
    <cellStyle name="Total 2 6 2 2 2 2 6" xfId="46120" xr:uid="{5AF054E9-BE38-41AD-8433-A16FF220530F}"/>
    <cellStyle name="Total 2 6 2 2 2 2 6 2" xfId="46121" xr:uid="{5CAD3751-09B5-4DDD-8BDD-33D30D0A160C}"/>
    <cellStyle name="Total 2 6 2 2 2 2 6 3" xfId="46122" xr:uid="{BDD3B382-A258-4228-80CF-E3D3EC7F6D50}"/>
    <cellStyle name="Total 2 6 2 2 2 2 6 4" xfId="46123" xr:uid="{B284DA3F-5430-4AEC-AC3D-D30C77D55531}"/>
    <cellStyle name="Total 2 6 2 2 2 2 7" xfId="46124" xr:uid="{A8022594-DC63-4088-8687-BCBF966EBBC3}"/>
    <cellStyle name="Total 2 6 2 2 2 2 8" xfId="46125" xr:uid="{1C468E07-E97D-4794-8770-9967DCABF4D6}"/>
    <cellStyle name="Total 2 6 2 2 2 2 9" xfId="46126" xr:uid="{9085A8EF-BDA6-4FA4-A32C-FCF548214971}"/>
    <cellStyle name="Total 2 6 2 2 2 3" xfId="46127" xr:uid="{F7F1A3BC-7DF0-4991-A821-33954B84A096}"/>
    <cellStyle name="Total 2 6 2 2 2 3 10" xfId="46128" xr:uid="{19953F44-C65E-4AE5-9F0F-156B38353D54}"/>
    <cellStyle name="Total 2 6 2 2 2 3 2" xfId="46129" xr:uid="{9F2538D7-8785-468D-AB98-C86091069A5C}"/>
    <cellStyle name="Total 2 6 2 2 2 3 2 2" xfId="46130" xr:uid="{5C576AC7-2816-4D02-8081-E0684F70E8F5}"/>
    <cellStyle name="Total 2 6 2 2 2 3 2 3" xfId="46131" xr:uid="{6F30DA97-C035-4995-8E1A-B22F5309E6DC}"/>
    <cellStyle name="Total 2 6 2 2 2 3 2 4" xfId="46132" xr:uid="{718E00C3-A08B-49B7-B98A-99B5D79EDCE1}"/>
    <cellStyle name="Total 2 6 2 2 2 3 2 5" xfId="46133" xr:uid="{C272717B-81FD-4D18-9224-4AE9B4A6D371}"/>
    <cellStyle name="Total 2 6 2 2 2 3 3" xfId="46134" xr:uid="{A7B9FF83-EE86-4B20-8C42-2D101C1AAE8C}"/>
    <cellStyle name="Total 2 6 2 2 2 3 3 2" xfId="46135" xr:uid="{14A8EDC5-3774-4281-B5C0-C3C464D5C49C}"/>
    <cellStyle name="Total 2 6 2 2 2 3 3 3" xfId="46136" xr:uid="{D066EB19-EC70-4867-83B9-4E1C67790419}"/>
    <cellStyle name="Total 2 6 2 2 2 3 3 4" xfId="46137" xr:uid="{8F4A0876-CFC1-4A04-9FCA-E4DC929D5C08}"/>
    <cellStyle name="Total 2 6 2 2 2 3 3 5" xfId="46138" xr:uid="{ED4CB6FE-B5A5-41CF-8C8F-950621676209}"/>
    <cellStyle name="Total 2 6 2 2 2 3 4" xfId="46139" xr:uid="{9C48A8B8-5264-4A6C-86B7-30E2D04CA0DC}"/>
    <cellStyle name="Total 2 6 2 2 2 3 4 2" xfId="46140" xr:uid="{8D23E66D-7217-4DB0-AD07-4AF37002F70A}"/>
    <cellStyle name="Total 2 6 2 2 2 3 4 3" xfId="46141" xr:uid="{D2203131-345C-4012-AE66-C053248A8FFE}"/>
    <cellStyle name="Total 2 6 2 2 2 3 4 4" xfId="46142" xr:uid="{3DBA8EB2-97E8-4A25-902D-94968251EC2A}"/>
    <cellStyle name="Total 2 6 2 2 2 3 5" xfId="46143" xr:uid="{BBAD71EB-2E34-4C6A-8842-99036B2579BF}"/>
    <cellStyle name="Total 2 6 2 2 2 3 5 2" xfId="46144" xr:uid="{8873F341-D131-4BEC-B1D6-4A4603BCF56A}"/>
    <cellStyle name="Total 2 6 2 2 2 3 5 3" xfId="46145" xr:uid="{D9BEB5B1-A896-4CF3-8692-56561DEA7092}"/>
    <cellStyle name="Total 2 6 2 2 2 3 5 4" xfId="46146" xr:uid="{9B3364A1-E2BE-4091-BD28-7016203F5439}"/>
    <cellStyle name="Total 2 6 2 2 2 3 6" xfId="46147" xr:uid="{C4329175-5E0B-4CC4-B9D3-74A5FA4AE53C}"/>
    <cellStyle name="Total 2 6 2 2 2 3 6 2" xfId="46148" xr:uid="{6B920189-5DAE-4DAD-B17A-E7A30949C31E}"/>
    <cellStyle name="Total 2 6 2 2 2 3 6 3" xfId="46149" xr:uid="{87E0844A-432C-476E-B45B-B55557991146}"/>
    <cellStyle name="Total 2 6 2 2 2 3 6 4" xfId="46150" xr:uid="{EA4BB2D7-BBC9-415E-8D09-6221533DE225}"/>
    <cellStyle name="Total 2 6 2 2 2 3 7" xfId="46151" xr:uid="{0062D2E0-5C15-455E-BC1B-05837585DF73}"/>
    <cellStyle name="Total 2 6 2 2 2 3 8" xfId="46152" xr:uid="{91AE4DFC-351F-4399-896D-BD8482A793C5}"/>
    <cellStyle name="Total 2 6 2 2 2 3 9" xfId="46153" xr:uid="{FB95DB0E-8EE5-4716-9F53-F0EC09B8A3AF}"/>
    <cellStyle name="Total 2 6 2 2 2 4" xfId="46154" xr:uid="{D0C1543D-D67B-4E4E-BD36-7A230CA4CF8A}"/>
    <cellStyle name="Total 2 6 2 2 2 4 2" xfId="46155" xr:uid="{3FBD23DE-D3BE-496A-B889-B7F2C3CE2C7D}"/>
    <cellStyle name="Total 2 6 2 2 2 4 3" xfId="46156" xr:uid="{A8BFE821-051C-472E-A9F1-D50778925289}"/>
    <cellStyle name="Total 2 6 2 2 2 4 4" xfId="46157" xr:uid="{CDB5BD00-1EF8-4837-A1EB-D2167C5BC281}"/>
    <cellStyle name="Total 2 6 2 2 2 4 5" xfId="46158" xr:uid="{F082CABC-0759-4CCE-B061-2D11F59089CB}"/>
    <cellStyle name="Total 2 6 2 2 2 5" xfId="46159" xr:uid="{B3B78884-5E47-4A98-B407-264E9E5FADEA}"/>
    <cellStyle name="Total 2 6 2 2 2 5 2" xfId="46160" xr:uid="{EEA3133E-9225-47A7-83F5-2695F788653A}"/>
    <cellStyle name="Total 2 6 2 2 2 5 3" xfId="46161" xr:uid="{A46A02BA-3C4D-45B8-95A4-4080FD2621D9}"/>
    <cellStyle name="Total 2 6 2 2 2 5 4" xfId="46162" xr:uid="{6DAEC7E1-E4D8-4B17-955E-CE40C9BAD93F}"/>
    <cellStyle name="Total 2 6 2 2 2 5 5" xfId="46163" xr:uid="{67FE5562-05B5-4DA4-A942-88099EF543BD}"/>
    <cellStyle name="Total 2 6 2 2 2 6" xfId="46164" xr:uid="{3FBFA24C-EA33-44E5-96D5-383F6B5A35B7}"/>
    <cellStyle name="Total 2 6 2 2 2 6 2" xfId="46165" xr:uid="{9F8EE054-6E32-4A52-8B23-D69B885E8F4A}"/>
    <cellStyle name="Total 2 6 2 2 2 6 3" xfId="46166" xr:uid="{3783F44D-F839-4EA8-8B6F-ADEFEDAF6974}"/>
    <cellStyle name="Total 2 6 2 2 2 6 4" xfId="46167" xr:uid="{9EB92148-814E-41D5-8599-114F890AE85D}"/>
    <cellStyle name="Total 2 6 2 2 2 7" xfId="46168" xr:uid="{6BF0B779-C6A3-40AD-88FD-85E212E27726}"/>
    <cellStyle name="Total 2 6 2 2 2 7 2" xfId="46169" xr:uid="{9A28A087-3EAB-477D-9EAC-B66D92856BAD}"/>
    <cellStyle name="Total 2 6 2 2 2 7 3" xfId="46170" xr:uid="{CA157108-DF16-402D-9E84-A03891D8B3F4}"/>
    <cellStyle name="Total 2 6 2 2 2 7 4" xfId="46171" xr:uid="{8940621B-FC0E-48A0-8CEC-FA27C3B2E85E}"/>
    <cellStyle name="Total 2 6 2 2 2 8" xfId="46172" xr:uid="{96EECA94-5DA3-47FF-8B38-E65B06F5AB74}"/>
    <cellStyle name="Total 2 6 2 2 2 8 2" xfId="46173" xr:uid="{25252AA2-C409-4862-858C-61EF7D838BB8}"/>
    <cellStyle name="Total 2 6 2 2 2 8 3" xfId="46174" xr:uid="{562CF32D-EC57-474B-8530-494A1E0438E8}"/>
    <cellStyle name="Total 2 6 2 2 2 8 4" xfId="46175" xr:uid="{C4CB5298-3CA9-4874-96B9-95639C6A5F64}"/>
    <cellStyle name="Total 2 6 2 2 2 9" xfId="46176" xr:uid="{B0904D0B-1DF1-4923-B36A-22984F3696DF}"/>
    <cellStyle name="Total 2 6 2 2 3" xfId="46177" xr:uid="{38000E9D-1C90-48EB-A693-E029333748FE}"/>
    <cellStyle name="Total 2 6 2 2 3 10" xfId="46178" xr:uid="{EA36BDA6-0E16-4EB7-9928-764439F12BB0}"/>
    <cellStyle name="Total 2 6 2 2 3 2" xfId="46179" xr:uid="{7DE028AD-E354-4FA0-8A30-68D6E0794201}"/>
    <cellStyle name="Total 2 6 2 2 3 2 2" xfId="46180" xr:uid="{6B0B9DF8-9B8B-40D9-A493-96FB5534FF7D}"/>
    <cellStyle name="Total 2 6 2 2 3 2 3" xfId="46181" xr:uid="{5140A37E-11A1-446C-A563-D7590647B94F}"/>
    <cellStyle name="Total 2 6 2 2 3 2 4" xfId="46182" xr:uid="{1CACCD08-8621-42A0-9ECD-BAFB2AED2370}"/>
    <cellStyle name="Total 2 6 2 2 3 2 5" xfId="46183" xr:uid="{C936D273-137F-4F13-839B-0E90B957C4FC}"/>
    <cellStyle name="Total 2 6 2 2 3 3" xfId="46184" xr:uid="{480F8E32-828E-4DE0-BE52-D35B4C88CFC7}"/>
    <cellStyle name="Total 2 6 2 2 3 3 2" xfId="46185" xr:uid="{40F56DF5-9040-4C31-8171-48F8FAA5B59E}"/>
    <cellStyle name="Total 2 6 2 2 3 3 3" xfId="46186" xr:uid="{049D78D0-305A-4D5F-9B4A-E3E5AA06A1DD}"/>
    <cellStyle name="Total 2 6 2 2 3 3 4" xfId="46187" xr:uid="{CA81E683-BE75-433F-BDB9-BF10CE28FE11}"/>
    <cellStyle name="Total 2 6 2 2 3 3 5" xfId="46188" xr:uid="{45EADF24-7219-43FD-9A12-91FB667B6114}"/>
    <cellStyle name="Total 2 6 2 2 3 4" xfId="46189" xr:uid="{4E7932DE-AAA5-43BE-9F96-A2179A72C58F}"/>
    <cellStyle name="Total 2 6 2 2 3 4 2" xfId="46190" xr:uid="{55CD344D-00AE-4A01-8FC7-EEEE5FCB2290}"/>
    <cellStyle name="Total 2 6 2 2 3 4 3" xfId="46191" xr:uid="{EFC00D11-DA6E-4016-BBA4-F4680EDF530D}"/>
    <cellStyle name="Total 2 6 2 2 3 4 4" xfId="46192" xr:uid="{A0C2204C-093B-4504-9B4D-FE5201FDBA12}"/>
    <cellStyle name="Total 2 6 2 2 3 5" xfId="46193" xr:uid="{EC75DCD3-AD67-435D-BFB6-03E8BCCD6DC7}"/>
    <cellStyle name="Total 2 6 2 2 3 5 2" xfId="46194" xr:uid="{52D012E6-8D1C-45E4-8529-F85172D03762}"/>
    <cellStyle name="Total 2 6 2 2 3 5 3" xfId="46195" xr:uid="{687BC112-DD01-4F6E-A8A0-581FE2516737}"/>
    <cellStyle name="Total 2 6 2 2 3 5 4" xfId="46196" xr:uid="{987ACB3D-8D08-43B7-97BA-BFC61C834AE9}"/>
    <cellStyle name="Total 2 6 2 2 3 6" xfId="46197" xr:uid="{B880610C-95DC-40BA-99DC-3E83B70BEE6F}"/>
    <cellStyle name="Total 2 6 2 2 3 6 2" xfId="46198" xr:uid="{0FBC6D6D-DFFA-44C5-A17E-36F1E4C3BD4E}"/>
    <cellStyle name="Total 2 6 2 2 3 6 3" xfId="46199" xr:uid="{D259F025-3D67-4ED5-8DA9-98459412DFBC}"/>
    <cellStyle name="Total 2 6 2 2 3 6 4" xfId="46200" xr:uid="{ACE50B83-154D-47B8-A803-73D770CD9E28}"/>
    <cellStyle name="Total 2 6 2 2 3 7" xfId="46201" xr:uid="{FBA61A1D-6EEB-444C-BFA8-261332008A33}"/>
    <cellStyle name="Total 2 6 2 2 3 8" xfId="46202" xr:uid="{4E05FA4B-5C58-4842-A1D6-3BBDC67395F0}"/>
    <cellStyle name="Total 2 6 2 2 3 9" xfId="46203" xr:uid="{8982EE13-2D6A-4D3F-AF10-1E50EF6DFC16}"/>
    <cellStyle name="Total 2 6 2 2 4" xfId="46204" xr:uid="{32A2DDCC-C1D7-475E-B596-5BE02D15CF70}"/>
    <cellStyle name="Total 2 6 2 2 4 10" xfId="46205" xr:uid="{1D421436-E640-4DF6-ADB7-77E021E49844}"/>
    <cellStyle name="Total 2 6 2 2 4 2" xfId="46206" xr:uid="{5C05EDFB-3CA3-4D4D-8516-4D11EF0D79FA}"/>
    <cellStyle name="Total 2 6 2 2 4 2 2" xfId="46207" xr:uid="{5979288D-FDD2-4D30-A508-AC1DB507CFBD}"/>
    <cellStyle name="Total 2 6 2 2 4 2 3" xfId="46208" xr:uid="{9DD1BB67-2E09-4E77-8143-956F55E178D4}"/>
    <cellStyle name="Total 2 6 2 2 4 2 4" xfId="46209" xr:uid="{E24AE18F-998C-4B03-90D1-12C1445668A6}"/>
    <cellStyle name="Total 2 6 2 2 4 2 5" xfId="46210" xr:uid="{697C8B6E-78AA-4D51-8E91-29930BA6ED6B}"/>
    <cellStyle name="Total 2 6 2 2 4 3" xfId="46211" xr:uid="{DD91B3AB-439F-4B1D-8AF2-66C9A163F2A0}"/>
    <cellStyle name="Total 2 6 2 2 4 3 2" xfId="46212" xr:uid="{BE044D65-34B4-489D-A161-EB638A94B4E7}"/>
    <cellStyle name="Total 2 6 2 2 4 3 3" xfId="46213" xr:uid="{EC9F3261-14C7-4C41-BE7F-2CB23F586F9B}"/>
    <cellStyle name="Total 2 6 2 2 4 3 4" xfId="46214" xr:uid="{C44B89E0-AF19-466B-AE5C-6FB396B2F679}"/>
    <cellStyle name="Total 2 6 2 2 4 3 5" xfId="46215" xr:uid="{3B85BDEA-894F-4E5F-B6AF-1AF910F537AB}"/>
    <cellStyle name="Total 2 6 2 2 4 4" xfId="46216" xr:uid="{4CB82CD5-AA65-4B73-B91F-F3630E63972C}"/>
    <cellStyle name="Total 2 6 2 2 4 4 2" xfId="46217" xr:uid="{1BEE430A-41F2-403D-908E-80FC62A46671}"/>
    <cellStyle name="Total 2 6 2 2 4 4 3" xfId="46218" xr:uid="{74125FDB-206D-4462-A47B-3F9E349F4204}"/>
    <cellStyle name="Total 2 6 2 2 4 4 4" xfId="46219" xr:uid="{2D9705BD-D000-470A-940E-5B494D2842FD}"/>
    <cellStyle name="Total 2 6 2 2 4 5" xfId="46220" xr:uid="{9288F6E3-7A36-4CBF-8191-5339AA26CCE7}"/>
    <cellStyle name="Total 2 6 2 2 4 5 2" xfId="46221" xr:uid="{2C540CD5-DFF2-48C3-A8B4-B88604E2A096}"/>
    <cellStyle name="Total 2 6 2 2 4 5 3" xfId="46222" xr:uid="{719B288F-F8B3-497F-98A8-63F001751C71}"/>
    <cellStyle name="Total 2 6 2 2 4 5 4" xfId="46223" xr:uid="{937E2536-9307-4BFF-8FAF-6C52731DF3F9}"/>
    <cellStyle name="Total 2 6 2 2 4 6" xfId="46224" xr:uid="{7E76CE44-2016-4A11-84A9-AF1EEE0F57BD}"/>
    <cellStyle name="Total 2 6 2 2 4 6 2" xfId="46225" xr:uid="{5D9B748F-23BE-4252-8108-82EAEB5EAA0B}"/>
    <cellStyle name="Total 2 6 2 2 4 6 3" xfId="46226" xr:uid="{39B68A33-15A8-4DBB-ADA4-7A427384699C}"/>
    <cellStyle name="Total 2 6 2 2 4 6 4" xfId="46227" xr:uid="{77D31608-24A7-4E84-8E78-5070CDEE41A9}"/>
    <cellStyle name="Total 2 6 2 2 4 7" xfId="46228" xr:uid="{FD426F1B-4B07-4192-8D63-03CED5F77695}"/>
    <cellStyle name="Total 2 6 2 2 4 8" xfId="46229" xr:uid="{48F84C2B-337E-4197-B77A-19C67BD7E1FB}"/>
    <cellStyle name="Total 2 6 2 2 4 9" xfId="46230" xr:uid="{17B37DAA-5DEC-4952-BF30-AC09E4B35814}"/>
    <cellStyle name="Total 2 6 2 2 5" xfId="46231" xr:uid="{421BDF34-A436-4732-9BC4-5A81D403D4BB}"/>
    <cellStyle name="Total 2 6 2 2 5 10" xfId="46232" xr:uid="{6894ED63-3AF5-4252-86F0-C7601999E9AE}"/>
    <cellStyle name="Total 2 6 2 2 5 2" xfId="46233" xr:uid="{70B9BFB4-40ED-4107-A48B-979CF4E44564}"/>
    <cellStyle name="Total 2 6 2 2 5 2 2" xfId="46234" xr:uid="{2687E449-52DA-4CB4-BA7E-E71B409A04C2}"/>
    <cellStyle name="Total 2 6 2 2 5 2 3" xfId="46235" xr:uid="{A07FA57F-80F0-4C2F-9057-EABAB6001BA4}"/>
    <cellStyle name="Total 2 6 2 2 5 2 4" xfId="46236" xr:uid="{425F8068-7B58-482E-8E03-8CCE7327FF78}"/>
    <cellStyle name="Total 2 6 2 2 5 2 5" xfId="46237" xr:uid="{7D2CF507-ADDB-4AA4-AC60-8262D9842F12}"/>
    <cellStyle name="Total 2 6 2 2 5 3" xfId="46238" xr:uid="{E4605793-CB6B-40CD-B9E6-518BEF4EA514}"/>
    <cellStyle name="Total 2 6 2 2 5 3 2" xfId="46239" xr:uid="{BCBCAB86-AC55-4237-A0B2-B34EAD3644FF}"/>
    <cellStyle name="Total 2 6 2 2 5 3 3" xfId="46240" xr:uid="{EC2BBF74-1FD5-41A1-9149-0D04C7412B75}"/>
    <cellStyle name="Total 2 6 2 2 5 3 4" xfId="46241" xr:uid="{71001F82-130A-495A-9D35-ED5456772C94}"/>
    <cellStyle name="Total 2 6 2 2 5 3 5" xfId="46242" xr:uid="{85555C00-6B4F-434B-A344-4561F73B264B}"/>
    <cellStyle name="Total 2 6 2 2 5 4" xfId="46243" xr:uid="{26FB502A-4E31-4CFE-9999-DB0C3476AF82}"/>
    <cellStyle name="Total 2 6 2 2 5 4 2" xfId="46244" xr:uid="{91001162-5EB3-484D-8F03-D4F5E5C60A66}"/>
    <cellStyle name="Total 2 6 2 2 5 4 3" xfId="46245" xr:uid="{A34B964C-EE1F-4769-A8EA-1045136F4E19}"/>
    <cellStyle name="Total 2 6 2 2 5 4 4" xfId="46246" xr:uid="{E0B2A5AB-961E-42C2-8FB2-C3C3CC3449D9}"/>
    <cellStyle name="Total 2 6 2 2 5 5" xfId="46247" xr:uid="{297BF19C-7233-460E-A0A1-F35B34557F41}"/>
    <cellStyle name="Total 2 6 2 2 5 5 2" xfId="46248" xr:uid="{9C3656E6-EE56-4B04-A753-0925FEFB1A4F}"/>
    <cellStyle name="Total 2 6 2 2 5 5 3" xfId="46249" xr:uid="{1E039BCD-AEC1-4FF4-8484-49DE752A753B}"/>
    <cellStyle name="Total 2 6 2 2 5 5 4" xfId="46250" xr:uid="{5FD73EC5-184C-4062-AED1-B85DCD22C3C3}"/>
    <cellStyle name="Total 2 6 2 2 5 6" xfId="46251" xr:uid="{55AA8532-563C-4E75-959B-F5A3445F7E50}"/>
    <cellStyle name="Total 2 6 2 2 5 6 2" xfId="46252" xr:uid="{AB0E574B-25AB-4F52-AFF2-4B2A011492ED}"/>
    <cellStyle name="Total 2 6 2 2 5 6 3" xfId="46253" xr:uid="{2367845C-91CB-4CD9-8BAA-55426F8F4E6E}"/>
    <cellStyle name="Total 2 6 2 2 5 6 4" xfId="46254" xr:uid="{AF9D7DF3-B0E5-4D5F-9F73-B80460795282}"/>
    <cellStyle name="Total 2 6 2 2 5 7" xfId="46255" xr:uid="{7550B52D-266F-4209-A56F-637E2165935B}"/>
    <cellStyle name="Total 2 6 2 2 5 8" xfId="46256" xr:uid="{BFDE8CC1-AB26-4F70-B35B-18BA195C9DA8}"/>
    <cellStyle name="Total 2 6 2 2 5 9" xfId="46257" xr:uid="{EFACE722-803E-4594-8B08-F76915E49810}"/>
    <cellStyle name="Total 2 6 2 2 6" xfId="46258" xr:uid="{C541CCC9-5D66-4196-8601-052C93EF16BE}"/>
    <cellStyle name="Total 2 6 2 2 6 2" xfId="46259" xr:uid="{4FAE4C24-C06E-4B3B-8D54-45E364A2812D}"/>
    <cellStyle name="Total 2 6 2 2 6 3" xfId="46260" xr:uid="{E5F090B7-6874-4713-AC78-BA4A495EC987}"/>
    <cellStyle name="Total 2 6 2 2 6 4" xfId="46261" xr:uid="{E6447FBC-B997-468D-B069-550C4262582F}"/>
    <cellStyle name="Total 2 6 2 2 6 5" xfId="46262" xr:uid="{CE4BCF0A-0524-46A7-9150-62EA40B9ACDB}"/>
    <cellStyle name="Total 2 6 2 2 7" xfId="46263" xr:uid="{2EFDBAE6-FB81-4156-BD77-D0400043EB7A}"/>
    <cellStyle name="Total 2 6 2 2 7 2" xfId="46264" xr:uid="{E7614A3D-CFCD-4D6D-B8BB-94AC27074CA8}"/>
    <cellStyle name="Total 2 6 2 2 7 3" xfId="46265" xr:uid="{9339BA2A-8817-4452-8989-1E97AE4B7B31}"/>
    <cellStyle name="Total 2 6 2 2 7 4" xfId="46266" xr:uid="{38709F08-85A4-4775-9DC8-A3A1054B08A9}"/>
    <cellStyle name="Total 2 6 2 2 8" xfId="46267" xr:uid="{41CA1642-A738-4E2C-A697-254176B4CEB0}"/>
    <cellStyle name="Total 2 6 2 2 8 2" xfId="46268" xr:uid="{B42BD538-3BC1-440C-BBE8-9AF53F8A919D}"/>
    <cellStyle name="Total 2 6 2 2 8 3" xfId="46269" xr:uid="{F662266F-4120-4F4C-9F45-585765C19449}"/>
    <cellStyle name="Total 2 6 2 2 8 4" xfId="46270" xr:uid="{FEC43573-DD82-4FCE-986A-2F066FF31C96}"/>
    <cellStyle name="Total 2 6 2 2 9" xfId="46271" xr:uid="{48C99B42-5E21-43FE-A1CF-575B47E9A226}"/>
    <cellStyle name="Total 2 6 2 2 9 2" xfId="46272" xr:uid="{52A317D3-0B4F-4FF3-B982-32CBB1904E15}"/>
    <cellStyle name="Total 2 6 2 2 9 3" xfId="46273" xr:uid="{685AC9F8-1C13-456F-AE7B-C2536F330A36}"/>
    <cellStyle name="Total 2 6 2 2 9 4" xfId="46274" xr:uid="{2E4B085F-7C55-469A-8808-7E5378B1C860}"/>
    <cellStyle name="Total 2 6 2 3" xfId="1061" xr:uid="{F0657074-71C8-4AB5-B501-1368990F55D3}"/>
    <cellStyle name="Total 2 6 2 3 10" xfId="46275" xr:uid="{087AAD5B-191D-4E91-984E-E32163E8D78F}"/>
    <cellStyle name="Total 2 6 2 3 11" xfId="46276" xr:uid="{7F445554-DD95-4EAD-A10E-AB04695BA6A5}"/>
    <cellStyle name="Total 2 6 2 3 12" xfId="46277" xr:uid="{711600C2-9949-404C-A140-F27785C77934}"/>
    <cellStyle name="Total 2 6 2 3 13" xfId="46278" xr:uid="{3A8EFD10-46E7-4D69-B248-10A3FC2B4D0B}"/>
    <cellStyle name="Total 2 6 2 3 14" xfId="46279" xr:uid="{A8D221E5-5FAA-4E20-8D50-1F55C9FE70F8}"/>
    <cellStyle name="Total 2 6 2 3 2" xfId="46280" xr:uid="{25A37695-62C6-4A25-9EA3-848FD4FB2E71}"/>
    <cellStyle name="Total 2 6 2 3 2 10" xfId="46281" xr:uid="{2903C629-1823-4576-A1A7-49B42A8FA4AD}"/>
    <cellStyle name="Total 2 6 2 3 2 2" xfId="46282" xr:uid="{A3005BD9-7CCF-43D4-9333-8DC7038E251A}"/>
    <cellStyle name="Total 2 6 2 3 2 2 2" xfId="46283" xr:uid="{CD7D897E-3ABC-4CE8-BB49-43F9AECFF03F}"/>
    <cellStyle name="Total 2 6 2 3 2 2 3" xfId="46284" xr:uid="{EF7A736C-7726-4791-88CC-DB15D1C3F61C}"/>
    <cellStyle name="Total 2 6 2 3 2 2 4" xfId="46285" xr:uid="{49601879-4908-46F5-A236-479F06405F3E}"/>
    <cellStyle name="Total 2 6 2 3 2 2 5" xfId="46286" xr:uid="{8B8525F8-6CA1-455B-BBBB-F47229EF02AA}"/>
    <cellStyle name="Total 2 6 2 3 2 3" xfId="46287" xr:uid="{361C58CE-C3D9-43BC-8B0B-48375F9FC127}"/>
    <cellStyle name="Total 2 6 2 3 2 3 2" xfId="46288" xr:uid="{734956BA-E857-4304-8D50-568A09C01622}"/>
    <cellStyle name="Total 2 6 2 3 2 3 3" xfId="46289" xr:uid="{CC3C9DD4-0E38-4A09-98AA-77310CF493CF}"/>
    <cellStyle name="Total 2 6 2 3 2 3 4" xfId="46290" xr:uid="{A358F93A-72E8-4DC4-AE5F-30D28B0EFC8B}"/>
    <cellStyle name="Total 2 6 2 3 2 3 5" xfId="46291" xr:uid="{DF7E9792-57F1-4D74-9379-742342C136FB}"/>
    <cellStyle name="Total 2 6 2 3 2 4" xfId="46292" xr:uid="{24041B3C-70F2-4C4B-B525-47AB90FEBFDC}"/>
    <cellStyle name="Total 2 6 2 3 2 4 2" xfId="46293" xr:uid="{706A08C5-146E-4332-80DF-24543F4F7C2D}"/>
    <cellStyle name="Total 2 6 2 3 2 4 3" xfId="46294" xr:uid="{4B5D7CDE-A539-468C-B382-CB526A9FE732}"/>
    <cellStyle name="Total 2 6 2 3 2 4 4" xfId="46295" xr:uid="{669BB0B8-347A-4A76-8480-B3BBDF1025C4}"/>
    <cellStyle name="Total 2 6 2 3 2 5" xfId="46296" xr:uid="{5DD7709A-7DFC-49C0-BC3B-AA489A0ECE58}"/>
    <cellStyle name="Total 2 6 2 3 2 5 2" xfId="46297" xr:uid="{3DFD1C23-CFEF-466F-B015-5EE2904B3462}"/>
    <cellStyle name="Total 2 6 2 3 2 5 3" xfId="46298" xr:uid="{8802B4C1-B86B-4264-8744-2C7EC46EE5D9}"/>
    <cellStyle name="Total 2 6 2 3 2 5 4" xfId="46299" xr:uid="{8510276B-81CE-44BF-B636-0239E2B12866}"/>
    <cellStyle name="Total 2 6 2 3 2 6" xfId="46300" xr:uid="{057D8E72-5356-4D44-A8D6-5948CB455950}"/>
    <cellStyle name="Total 2 6 2 3 2 6 2" xfId="46301" xr:uid="{8AD9DAD9-037F-4DBE-A19D-5E9DE50CD24C}"/>
    <cellStyle name="Total 2 6 2 3 2 6 3" xfId="46302" xr:uid="{2F067971-DA7D-423E-AED5-558D9C1263A7}"/>
    <cellStyle name="Total 2 6 2 3 2 6 4" xfId="46303" xr:uid="{F17FDCB2-62DC-4F82-998F-BE6AA24587CC}"/>
    <cellStyle name="Total 2 6 2 3 2 7" xfId="46304" xr:uid="{1BEC797A-A8FA-489D-8659-323854972BD1}"/>
    <cellStyle name="Total 2 6 2 3 2 8" xfId="46305" xr:uid="{E51089ED-3573-41E5-842B-6085969A48E7}"/>
    <cellStyle name="Total 2 6 2 3 2 9" xfId="46306" xr:uid="{D5970C8E-6C7C-4DAD-BF9F-3588693A7150}"/>
    <cellStyle name="Total 2 6 2 3 3" xfId="46307" xr:uid="{1FDED4AD-6F7D-4E9A-9A0F-F2F902FC9DCC}"/>
    <cellStyle name="Total 2 6 2 3 3 10" xfId="46308" xr:uid="{B13E1544-7515-4EEA-AF2D-6DD652A1C462}"/>
    <cellStyle name="Total 2 6 2 3 3 2" xfId="46309" xr:uid="{AB587692-D6E6-49FB-BBE2-622D609DBD64}"/>
    <cellStyle name="Total 2 6 2 3 3 2 2" xfId="46310" xr:uid="{10A68431-D232-4882-99F2-7CF0B1C557B2}"/>
    <cellStyle name="Total 2 6 2 3 3 2 3" xfId="46311" xr:uid="{9E4C1341-7A71-4287-B236-C86A2B1C7858}"/>
    <cellStyle name="Total 2 6 2 3 3 2 4" xfId="46312" xr:uid="{384A60E5-3F74-416A-A5F5-31814A7E9EC4}"/>
    <cellStyle name="Total 2 6 2 3 3 2 5" xfId="46313" xr:uid="{C96AC5AD-5BDC-4A14-BB1C-877BED40E683}"/>
    <cellStyle name="Total 2 6 2 3 3 3" xfId="46314" xr:uid="{AB92B6A6-D20A-4101-8E53-DD7ECD9BBCBB}"/>
    <cellStyle name="Total 2 6 2 3 3 3 2" xfId="46315" xr:uid="{1C229B47-62A3-4EFE-B0E2-5FDA90F2977F}"/>
    <cellStyle name="Total 2 6 2 3 3 3 3" xfId="46316" xr:uid="{96BA9C56-8708-474A-84FB-B17610FDA88B}"/>
    <cellStyle name="Total 2 6 2 3 3 3 4" xfId="46317" xr:uid="{7C8C547D-73E0-4DB0-9264-1A2AC82F11FC}"/>
    <cellStyle name="Total 2 6 2 3 3 3 5" xfId="46318" xr:uid="{E981FBDD-A20A-4E8E-9613-25705304F53B}"/>
    <cellStyle name="Total 2 6 2 3 3 4" xfId="46319" xr:uid="{51992083-AA91-4969-93BA-5503D27FBA1A}"/>
    <cellStyle name="Total 2 6 2 3 3 4 2" xfId="46320" xr:uid="{25F31BB8-C463-411A-9970-756A2C66304A}"/>
    <cellStyle name="Total 2 6 2 3 3 4 3" xfId="46321" xr:uid="{39470C9A-E068-495C-8122-C499B1AA2D3F}"/>
    <cellStyle name="Total 2 6 2 3 3 4 4" xfId="46322" xr:uid="{2F8ED492-5C03-4C6D-AB10-AC456818C385}"/>
    <cellStyle name="Total 2 6 2 3 3 5" xfId="46323" xr:uid="{E8288251-0646-4612-B70F-D9D03A1B5ED1}"/>
    <cellStyle name="Total 2 6 2 3 3 5 2" xfId="46324" xr:uid="{96F7C45B-F2FA-45F0-B376-A90AE19E3D9D}"/>
    <cellStyle name="Total 2 6 2 3 3 5 3" xfId="46325" xr:uid="{1819B41C-9A23-480E-B1B5-7DDA32E9CB86}"/>
    <cellStyle name="Total 2 6 2 3 3 5 4" xfId="46326" xr:uid="{583D43C7-8384-4AD3-BB3A-12C3007B46D1}"/>
    <cellStyle name="Total 2 6 2 3 3 6" xfId="46327" xr:uid="{6FD91B62-A769-4C57-8613-C221EF9F8631}"/>
    <cellStyle name="Total 2 6 2 3 3 6 2" xfId="46328" xr:uid="{1F6AEB12-8D46-4E59-B9C9-42DD581633F1}"/>
    <cellStyle name="Total 2 6 2 3 3 6 3" xfId="46329" xr:uid="{5C1B73EC-61C8-40E1-83B4-29BB0BBED1BB}"/>
    <cellStyle name="Total 2 6 2 3 3 6 4" xfId="46330" xr:uid="{27F9C5EF-542A-4D7E-88E4-7FB2D8D35010}"/>
    <cellStyle name="Total 2 6 2 3 3 7" xfId="46331" xr:uid="{A6EE5160-0179-4278-8A46-6F925197D32C}"/>
    <cellStyle name="Total 2 6 2 3 3 8" xfId="46332" xr:uid="{4F23860B-DFB1-4FA0-9A49-13DFCEE3EA54}"/>
    <cellStyle name="Total 2 6 2 3 3 9" xfId="46333" xr:uid="{588848FB-33F8-4B33-84BD-30E2BF91577D}"/>
    <cellStyle name="Total 2 6 2 3 4" xfId="46334" xr:uid="{AE582E7F-CFF6-4188-B315-98F4D9A95BA4}"/>
    <cellStyle name="Total 2 6 2 3 4 2" xfId="46335" xr:uid="{3A5B45BF-6CE1-4381-9384-DFD7A55044C7}"/>
    <cellStyle name="Total 2 6 2 3 4 3" xfId="46336" xr:uid="{96DA4D5D-D2DC-4CAB-A33C-3B907107D500}"/>
    <cellStyle name="Total 2 6 2 3 4 4" xfId="46337" xr:uid="{1999D25F-B85B-4993-9B42-32FF9422EEC6}"/>
    <cellStyle name="Total 2 6 2 3 4 5" xfId="46338" xr:uid="{8A3EECCB-D7C5-469F-81A1-4A9C885A517E}"/>
    <cellStyle name="Total 2 6 2 3 5" xfId="46339" xr:uid="{7A7E877E-A669-4989-81F6-464CD3776887}"/>
    <cellStyle name="Total 2 6 2 3 5 2" xfId="46340" xr:uid="{C7E7A82F-15A1-4C06-960D-CA7D22809441}"/>
    <cellStyle name="Total 2 6 2 3 5 3" xfId="46341" xr:uid="{1A734B01-A07A-4566-8A97-52D8880A98F0}"/>
    <cellStyle name="Total 2 6 2 3 5 4" xfId="46342" xr:uid="{6087A848-026F-4DEC-9591-7CC1A1667406}"/>
    <cellStyle name="Total 2 6 2 3 5 5" xfId="46343" xr:uid="{91E97AA3-0FC0-4E61-A468-A7051BD66BBB}"/>
    <cellStyle name="Total 2 6 2 3 6" xfId="46344" xr:uid="{DA766EF8-DED0-4A27-A328-564DAC3FF05A}"/>
    <cellStyle name="Total 2 6 2 3 6 2" xfId="46345" xr:uid="{7B91260F-7F70-492B-8C17-F3005F801DB8}"/>
    <cellStyle name="Total 2 6 2 3 6 3" xfId="46346" xr:uid="{31B04F0B-4954-4D6C-BCAF-279056A4F7DF}"/>
    <cellStyle name="Total 2 6 2 3 6 4" xfId="46347" xr:uid="{34F33BF9-3013-4474-B0DE-95757183DD2E}"/>
    <cellStyle name="Total 2 6 2 3 7" xfId="46348" xr:uid="{72871CC1-3A24-4003-9A93-2ACE3739FA8F}"/>
    <cellStyle name="Total 2 6 2 3 7 2" xfId="46349" xr:uid="{203A4527-E2AE-4109-81CE-DB2F00BCE7FC}"/>
    <cellStyle name="Total 2 6 2 3 7 3" xfId="46350" xr:uid="{AA0C6C1A-E5F1-49AF-96FF-79EED1C1ECF8}"/>
    <cellStyle name="Total 2 6 2 3 7 4" xfId="46351" xr:uid="{D81F0AE1-27F8-4E3A-826C-081F4CE67F31}"/>
    <cellStyle name="Total 2 6 2 3 8" xfId="46352" xr:uid="{74FF1189-FF2B-483B-A1E5-F5137084D6D0}"/>
    <cellStyle name="Total 2 6 2 3 8 2" xfId="46353" xr:uid="{05CCE8AB-84A3-4132-8CD7-3532DA513F67}"/>
    <cellStyle name="Total 2 6 2 3 8 3" xfId="46354" xr:uid="{AEE15AEC-0FBA-4337-9A66-8E37FAC6CF0F}"/>
    <cellStyle name="Total 2 6 2 3 8 4" xfId="46355" xr:uid="{14D04BA5-BE67-4D05-819D-FE92047D761C}"/>
    <cellStyle name="Total 2 6 2 3 9" xfId="46356" xr:uid="{BBC68E80-157D-4194-A8EE-62439F1BDB71}"/>
    <cellStyle name="Total 2 6 2 4" xfId="46357" xr:uid="{3D2802FA-FB65-4ADE-948C-B095D14834BF}"/>
    <cellStyle name="Total 2 6 2 4 10" xfId="46358" xr:uid="{8193D31B-949B-4705-A02A-23BEA3CE1F6F}"/>
    <cellStyle name="Total 2 6 2 4 2" xfId="46359" xr:uid="{27AE2838-20AC-4778-A685-1A539AD8345F}"/>
    <cellStyle name="Total 2 6 2 4 2 2" xfId="46360" xr:uid="{3C2445D7-9BC4-49BC-8082-B03B5FBDB0E4}"/>
    <cellStyle name="Total 2 6 2 4 2 3" xfId="46361" xr:uid="{96256C1D-AEE3-44F8-AC24-EDFD0A7FE7EA}"/>
    <cellStyle name="Total 2 6 2 4 2 4" xfId="46362" xr:uid="{E75CAF2F-7BA4-4246-BC10-6BC47A193BF4}"/>
    <cellStyle name="Total 2 6 2 4 2 5" xfId="46363" xr:uid="{2946395D-7488-47B6-AA0F-920A5FF10CB8}"/>
    <cellStyle name="Total 2 6 2 4 3" xfId="46364" xr:uid="{37C49E30-0F39-41C8-B66B-A64436633C24}"/>
    <cellStyle name="Total 2 6 2 4 3 2" xfId="46365" xr:uid="{47DA2025-C570-488C-8734-E27352A7124A}"/>
    <cellStyle name="Total 2 6 2 4 3 3" xfId="46366" xr:uid="{34E5CD6A-93DA-40D0-96C1-A3D79BFD90C4}"/>
    <cellStyle name="Total 2 6 2 4 3 4" xfId="46367" xr:uid="{69B7D736-A8FF-4503-9F5D-F19B2377A905}"/>
    <cellStyle name="Total 2 6 2 4 3 5" xfId="46368" xr:uid="{849925A9-0932-4E4F-AF41-C85220E4BF2D}"/>
    <cellStyle name="Total 2 6 2 4 4" xfId="46369" xr:uid="{15002DE8-B1D3-4E03-AC14-75B01B058B30}"/>
    <cellStyle name="Total 2 6 2 4 4 2" xfId="46370" xr:uid="{220A63A5-D6F1-4407-9053-016DF63EBC90}"/>
    <cellStyle name="Total 2 6 2 4 4 3" xfId="46371" xr:uid="{DEE486B6-D725-4340-BE2E-BC400F00F168}"/>
    <cellStyle name="Total 2 6 2 4 4 4" xfId="46372" xr:uid="{4A04440B-E22D-4946-9C76-01EE518867EF}"/>
    <cellStyle name="Total 2 6 2 4 5" xfId="46373" xr:uid="{11ECD5B3-0B87-4337-A5DA-5ADC63497BE7}"/>
    <cellStyle name="Total 2 6 2 4 5 2" xfId="46374" xr:uid="{942C9395-867E-4749-8832-76EF2B7732A5}"/>
    <cellStyle name="Total 2 6 2 4 5 3" xfId="46375" xr:uid="{018BBE1C-D466-4DCD-8DC6-4F9411C202D1}"/>
    <cellStyle name="Total 2 6 2 4 5 4" xfId="46376" xr:uid="{70EBE2DA-C69F-4792-A031-AAAF3D3657E0}"/>
    <cellStyle name="Total 2 6 2 4 6" xfId="46377" xr:uid="{E1CBA65D-2CDA-43E5-A448-0B413C37A1AC}"/>
    <cellStyle name="Total 2 6 2 4 6 2" xfId="46378" xr:uid="{7B0CA12D-1A90-4255-AD16-BE751F3ACEE2}"/>
    <cellStyle name="Total 2 6 2 4 6 3" xfId="46379" xr:uid="{B7349EE0-D956-4960-9E0C-69B92C1CDD8F}"/>
    <cellStyle name="Total 2 6 2 4 6 4" xfId="46380" xr:uid="{5E893066-BA41-4DF2-AA0E-5193236EB31B}"/>
    <cellStyle name="Total 2 6 2 4 7" xfId="46381" xr:uid="{AFDEF74E-8963-440E-BABE-CE2688B6C002}"/>
    <cellStyle name="Total 2 6 2 4 8" xfId="46382" xr:uid="{87CAFD7E-0592-4F88-84E7-9DA0C702E0CF}"/>
    <cellStyle name="Total 2 6 2 4 9" xfId="46383" xr:uid="{F04B32DE-870A-491C-B705-1FC0DEAEEE2E}"/>
    <cellStyle name="Total 2 6 2 5" xfId="46384" xr:uid="{2F45A47A-706F-4138-B68F-388783B0402D}"/>
    <cellStyle name="Total 2 6 2 5 10" xfId="46385" xr:uid="{D3A31233-95FF-4C9C-A28E-0CD5C03820D5}"/>
    <cellStyle name="Total 2 6 2 5 2" xfId="46386" xr:uid="{3298507D-1C27-431E-9157-DFDA51A1A64E}"/>
    <cellStyle name="Total 2 6 2 5 2 2" xfId="46387" xr:uid="{8C888C75-65B7-4B02-9D9E-526BCE6471C9}"/>
    <cellStyle name="Total 2 6 2 5 2 3" xfId="46388" xr:uid="{55A5908A-5557-4856-8717-AA7858689E23}"/>
    <cellStyle name="Total 2 6 2 5 2 4" xfId="46389" xr:uid="{A64C86F0-2F8D-44D6-B464-A883A44E137B}"/>
    <cellStyle name="Total 2 6 2 5 2 5" xfId="46390" xr:uid="{1F1C8AAB-CB78-4C90-8F9E-603C4B437477}"/>
    <cellStyle name="Total 2 6 2 5 3" xfId="46391" xr:uid="{632F923A-CC70-4623-B761-306518032E7C}"/>
    <cellStyle name="Total 2 6 2 5 3 2" xfId="46392" xr:uid="{EB9773FD-EADF-45DD-AD6A-8F539CB736FB}"/>
    <cellStyle name="Total 2 6 2 5 3 3" xfId="46393" xr:uid="{17262E76-4493-44D5-83F6-597C31FCC4D6}"/>
    <cellStyle name="Total 2 6 2 5 3 4" xfId="46394" xr:uid="{77A097CD-0D65-40F4-B572-EC2955B50F14}"/>
    <cellStyle name="Total 2 6 2 5 3 5" xfId="46395" xr:uid="{DA6F967B-9ED3-41E7-B55D-34D0AB541A9E}"/>
    <cellStyle name="Total 2 6 2 5 4" xfId="46396" xr:uid="{88FF699D-5733-48C4-85EE-3864EF73D626}"/>
    <cellStyle name="Total 2 6 2 5 4 2" xfId="46397" xr:uid="{DCC9845C-BE4D-471D-8E59-33915B3877D2}"/>
    <cellStyle name="Total 2 6 2 5 4 3" xfId="46398" xr:uid="{37FEFD1E-949B-4792-AF39-35174AAE4E05}"/>
    <cellStyle name="Total 2 6 2 5 4 4" xfId="46399" xr:uid="{D071156B-5C41-4C52-8398-61395E705CFD}"/>
    <cellStyle name="Total 2 6 2 5 5" xfId="46400" xr:uid="{8BFC9E7B-70C0-4B59-A5CD-5DC91C2293AE}"/>
    <cellStyle name="Total 2 6 2 5 5 2" xfId="46401" xr:uid="{DB3D136B-651B-401D-953A-C552DEE92DD3}"/>
    <cellStyle name="Total 2 6 2 5 5 3" xfId="46402" xr:uid="{22DF3BB8-9D60-4E09-B528-7268A04B3EDC}"/>
    <cellStyle name="Total 2 6 2 5 5 4" xfId="46403" xr:uid="{5970C0AD-D525-473B-B70F-14E44BEC6537}"/>
    <cellStyle name="Total 2 6 2 5 6" xfId="46404" xr:uid="{C431625B-E2F2-417B-BA9B-5F42DABAC91F}"/>
    <cellStyle name="Total 2 6 2 5 6 2" xfId="46405" xr:uid="{7C5EFDFA-FD4E-46A9-A853-BDCD07A2D1A7}"/>
    <cellStyle name="Total 2 6 2 5 6 3" xfId="46406" xr:uid="{D10F03BD-F119-4167-8F13-B6531BC60BF0}"/>
    <cellStyle name="Total 2 6 2 5 6 4" xfId="46407" xr:uid="{0A8511B4-9A34-422A-B88E-E08CE03C9337}"/>
    <cellStyle name="Total 2 6 2 5 7" xfId="46408" xr:uid="{09588B29-38CE-4DD8-8A07-6F9A1F914542}"/>
    <cellStyle name="Total 2 6 2 5 8" xfId="46409" xr:uid="{7E974BD3-3F5D-450D-849A-7F620B504231}"/>
    <cellStyle name="Total 2 6 2 5 9" xfId="46410" xr:uid="{04B89601-ED3A-4C72-81A1-96434F3C2BCD}"/>
    <cellStyle name="Total 2 6 2 6" xfId="46411" xr:uid="{6EBBFE49-3B8B-4750-902F-0B9C5F053622}"/>
    <cellStyle name="Total 2 6 2 6 10" xfId="46412" xr:uid="{32B27604-263E-42AA-9B29-AD1C69D32F85}"/>
    <cellStyle name="Total 2 6 2 6 2" xfId="46413" xr:uid="{09BD736E-0A65-4339-8A7F-C5F39EF00EB4}"/>
    <cellStyle name="Total 2 6 2 6 2 2" xfId="46414" xr:uid="{8B5C8506-76EF-4273-AA33-951339D4A997}"/>
    <cellStyle name="Total 2 6 2 6 2 3" xfId="46415" xr:uid="{4B73EC55-FAC2-4D05-868A-4583F86BF0D1}"/>
    <cellStyle name="Total 2 6 2 6 2 4" xfId="46416" xr:uid="{A5859F0E-3445-4A4E-B2F9-50B232F2839E}"/>
    <cellStyle name="Total 2 6 2 6 2 5" xfId="46417" xr:uid="{8B0071D4-068F-4542-9168-B2770BF879ED}"/>
    <cellStyle name="Total 2 6 2 6 3" xfId="46418" xr:uid="{CE274E5C-E173-49D8-A357-584A12CB770D}"/>
    <cellStyle name="Total 2 6 2 6 3 2" xfId="46419" xr:uid="{06F58EF7-FA8A-4582-8961-BB478D6F6E19}"/>
    <cellStyle name="Total 2 6 2 6 3 3" xfId="46420" xr:uid="{146C1A11-65AD-4B33-B26D-323890B65D02}"/>
    <cellStyle name="Total 2 6 2 6 3 4" xfId="46421" xr:uid="{247639C2-FF10-4D6D-A36C-8C7C5EA333C0}"/>
    <cellStyle name="Total 2 6 2 6 3 5" xfId="46422" xr:uid="{8FDF020C-145F-4ED9-8585-3CC82175AD6A}"/>
    <cellStyle name="Total 2 6 2 6 4" xfId="46423" xr:uid="{03A5A111-BFA6-41F4-94DE-25C312F58127}"/>
    <cellStyle name="Total 2 6 2 6 4 2" xfId="46424" xr:uid="{18799D50-7A20-43D9-81F8-8BE8DCE6FF92}"/>
    <cellStyle name="Total 2 6 2 6 4 3" xfId="46425" xr:uid="{2437DD08-A78C-4D84-A505-C22EC89776DC}"/>
    <cellStyle name="Total 2 6 2 6 4 4" xfId="46426" xr:uid="{BF2F1D50-68A9-43DA-8870-365D2ED5A054}"/>
    <cellStyle name="Total 2 6 2 6 5" xfId="46427" xr:uid="{BB758BDD-2704-4656-99D5-DB764C9B9DE2}"/>
    <cellStyle name="Total 2 6 2 6 5 2" xfId="46428" xr:uid="{25B3819B-EB38-4F64-9F2A-F7A771466EC9}"/>
    <cellStyle name="Total 2 6 2 6 5 3" xfId="46429" xr:uid="{2EBF0117-FFC6-4357-8525-CE194C029757}"/>
    <cellStyle name="Total 2 6 2 6 5 4" xfId="46430" xr:uid="{604F5CBF-4504-4246-859B-08CD906AB426}"/>
    <cellStyle name="Total 2 6 2 6 6" xfId="46431" xr:uid="{DE47EBD7-7401-4910-8936-A833615162B9}"/>
    <cellStyle name="Total 2 6 2 6 6 2" xfId="46432" xr:uid="{64882273-3DE8-4BC1-9BF5-92C93C27DDE9}"/>
    <cellStyle name="Total 2 6 2 6 6 3" xfId="46433" xr:uid="{36688401-70CF-49DD-9D5B-F0FF0FC56F3D}"/>
    <cellStyle name="Total 2 6 2 6 6 4" xfId="46434" xr:uid="{78E80D3C-9675-46ED-8DC3-313FD85AFA18}"/>
    <cellStyle name="Total 2 6 2 6 7" xfId="46435" xr:uid="{6A40071D-6368-4C03-9D40-9B8D57C8823C}"/>
    <cellStyle name="Total 2 6 2 6 8" xfId="46436" xr:uid="{8E264F9C-5B82-4597-A11A-3DFF1183ACB0}"/>
    <cellStyle name="Total 2 6 2 6 9" xfId="46437" xr:uid="{B6CE6E17-F90B-4563-A633-7B72742BEBDB}"/>
    <cellStyle name="Total 2 6 2 7" xfId="46438" xr:uid="{D4C0DC1F-2952-4F24-ADAB-93FCA4A44DA4}"/>
    <cellStyle name="Total 2 6 2 7 2" xfId="46439" xr:uid="{B10C2AE2-4F67-4DBA-9B3E-1B27AE2C722F}"/>
    <cellStyle name="Total 2 6 2 7 3" xfId="46440" xr:uid="{2308DEF5-25D8-4B1C-BA5B-03935B2FE0EA}"/>
    <cellStyle name="Total 2 6 2 7 4" xfId="46441" xr:uid="{D068BE12-368A-497B-A7BF-022C843E6960}"/>
    <cellStyle name="Total 2 6 2 7 5" xfId="46442" xr:uid="{924C27AE-4BA3-4981-8BC2-38849BE8A914}"/>
    <cellStyle name="Total 2 6 2 8" xfId="46443" xr:uid="{C9A656B8-2B0E-42E9-B93C-FF2ED73914B4}"/>
    <cellStyle name="Total 2 6 2 8 2" xfId="46444" xr:uid="{377797B7-3E91-4730-8602-DEEA70AFB64D}"/>
    <cellStyle name="Total 2 6 2 8 3" xfId="46445" xr:uid="{FDFC0060-5502-475B-A845-DE819D8321AD}"/>
    <cellStyle name="Total 2 6 2 8 4" xfId="46446" xr:uid="{3742B556-A43B-4860-91FC-FAEACE841DFC}"/>
    <cellStyle name="Total 2 6 2 9" xfId="46447" xr:uid="{4E448925-5EE7-4E7A-838B-AAC70E3718F0}"/>
    <cellStyle name="Total 2 6 2 9 2" xfId="46448" xr:uid="{D2ECD3DC-2073-40B2-B68B-19455DACA4A6}"/>
    <cellStyle name="Total 2 6 2 9 3" xfId="46449" xr:uid="{AF59F3FA-3A4E-43EB-B1F6-EAD89304BCE5}"/>
    <cellStyle name="Total 2 6 2 9 4" xfId="46450" xr:uid="{5745DE95-5064-48EC-80B2-DA9101FDF47B}"/>
    <cellStyle name="Total 2 6 3" xfId="825" xr:uid="{047615C9-EDE4-4F52-9EAE-E99609BE7E0A}"/>
    <cellStyle name="Total 2 6 3 10" xfId="46451" xr:uid="{53C3ED2D-E613-4BB4-ABEB-6F4C576DDD22}"/>
    <cellStyle name="Total 2 6 3 11" xfId="46452" xr:uid="{C82785E9-1EDD-4987-B5BB-9769C1FF3C19}"/>
    <cellStyle name="Total 2 6 3 12" xfId="46453" xr:uid="{2C7F89AB-24D5-46C2-B112-79EE1D081AF7}"/>
    <cellStyle name="Total 2 6 3 13" xfId="46454" xr:uid="{6FAE9886-32C3-4232-AAC5-563CC453C86A}"/>
    <cellStyle name="Total 2 6 3 14" xfId="46455" xr:uid="{D7115A90-74C8-4606-8FA0-B7A0DB8C36DF}"/>
    <cellStyle name="Total 2 6 3 2" xfId="1076" xr:uid="{D6A49ED4-CA7E-42F4-8FB8-7CA48D8F0F2D}"/>
    <cellStyle name="Total 2 6 3 2 10" xfId="46456" xr:uid="{D456EB7E-1FCF-4B37-8B52-27D3B81EB40E}"/>
    <cellStyle name="Total 2 6 3 2 11" xfId="46457" xr:uid="{75642BBB-B347-45E2-AFA0-A8BC798888B8}"/>
    <cellStyle name="Total 2 6 3 2 12" xfId="46458" xr:uid="{249CDA21-84E6-4093-82A4-EEEE2652963C}"/>
    <cellStyle name="Total 2 6 3 2 13" xfId="46459" xr:uid="{3196BFB0-D4DC-480A-90E6-B95F91B482E7}"/>
    <cellStyle name="Total 2 6 3 2 14" xfId="46460" xr:uid="{2FC8F068-D2CD-49A0-8CB3-AF75E0AABF6A}"/>
    <cellStyle name="Total 2 6 3 2 2" xfId="46461" xr:uid="{2DCF89F9-DCD0-4294-8806-CD4ABEE458C9}"/>
    <cellStyle name="Total 2 6 3 2 2 10" xfId="46462" xr:uid="{E60A7258-E7DC-47CC-96E5-6234F868EC23}"/>
    <cellStyle name="Total 2 6 3 2 2 2" xfId="46463" xr:uid="{4BEEE75A-9664-4A45-AAD5-058E0A4061C5}"/>
    <cellStyle name="Total 2 6 3 2 2 2 2" xfId="46464" xr:uid="{6D91ECBA-4CC8-4F22-8778-79A759B319FA}"/>
    <cellStyle name="Total 2 6 3 2 2 2 3" xfId="46465" xr:uid="{49E677B1-61D0-48F6-AE99-4FC62012F82D}"/>
    <cellStyle name="Total 2 6 3 2 2 2 4" xfId="46466" xr:uid="{352F6816-63B4-4A6A-8886-5BD16B6DBBB0}"/>
    <cellStyle name="Total 2 6 3 2 2 2 5" xfId="46467" xr:uid="{0CA66C11-AC74-4801-9328-3EA88FAE60CD}"/>
    <cellStyle name="Total 2 6 3 2 2 3" xfId="46468" xr:uid="{7492328B-4BA0-4A02-AC75-5C1A6A9C3289}"/>
    <cellStyle name="Total 2 6 3 2 2 3 2" xfId="46469" xr:uid="{C6E566BA-558E-4F6A-9D24-543BC9CE1FC3}"/>
    <cellStyle name="Total 2 6 3 2 2 3 3" xfId="46470" xr:uid="{C98052DD-3360-4CF8-A6F4-EB3FF8B8FEB4}"/>
    <cellStyle name="Total 2 6 3 2 2 3 4" xfId="46471" xr:uid="{B8338AD7-1F41-40BF-8822-ABA86C0276E0}"/>
    <cellStyle name="Total 2 6 3 2 2 3 5" xfId="46472" xr:uid="{5E360556-F76A-4820-BCD4-41C9B932C89D}"/>
    <cellStyle name="Total 2 6 3 2 2 4" xfId="46473" xr:uid="{047CE866-AE99-405A-9D54-C88A1B0EDE87}"/>
    <cellStyle name="Total 2 6 3 2 2 4 2" xfId="46474" xr:uid="{FFC887CF-210B-4DA5-8E47-0EA9BD72BA84}"/>
    <cellStyle name="Total 2 6 3 2 2 4 3" xfId="46475" xr:uid="{38A69EDA-EA48-4113-8E23-4F265AAF6C40}"/>
    <cellStyle name="Total 2 6 3 2 2 4 4" xfId="46476" xr:uid="{29A5AE78-6D2F-456F-98D1-C7A7B5A0BA0C}"/>
    <cellStyle name="Total 2 6 3 2 2 5" xfId="46477" xr:uid="{0713673B-4C71-48B7-8874-63AE80990E6F}"/>
    <cellStyle name="Total 2 6 3 2 2 5 2" xfId="46478" xr:uid="{D877B2DD-0085-4166-AB1A-48B18C9262B3}"/>
    <cellStyle name="Total 2 6 3 2 2 5 3" xfId="46479" xr:uid="{6BEC4E5E-E355-419C-8BA8-263ABE885960}"/>
    <cellStyle name="Total 2 6 3 2 2 5 4" xfId="46480" xr:uid="{4D0DE2DD-BA7D-4366-9FC3-512273D9ABEA}"/>
    <cellStyle name="Total 2 6 3 2 2 6" xfId="46481" xr:uid="{43CF9FB6-54A7-4F8E-9D93-23C340A71FAB}"/>
    <cellStyle name="Total 2 6 3 2 2 6 2" xfId="46482" xr:uid="{7A3655F9-CA6E-4093-8BEC-5DA6CA433221}"/>
    <cellStyle name="Total 2 6 3 2 2 6 3" xfId="46483" xr:uid="{79655674-ADE0-4E10-95DB-66CA9A4F3567}"/>
    <cellStyle name="Total 2 6 3 2 2 6 4" xfId="46484" xr:uid="{D8A9E4AD-D453-4458-9723-6E6CD6A2FBE7}"/>
    <cellStyle name="Total 2 6 3 2 2 7" xfId="46485" xr:uid="{CE44EC91-F908-4DFE-8900-488661A80D42}"/>
    <cellStyle name="Total 2 6 3 2 2 8" xfId="46486" xr:uid="{10E5EB47-CB12-4C69-BD8F-75B9939CB439}"/>
    <cellStyle name="Total 2 6 3 2 2 9" xfId="46487" xr:uid="{C589298C-76CE-4A1E-99CE-5DC1EBC238B8}"/>
    <cellStyle name="Total 2 6 3 2 3" xfId="46488" xr:uid="{42003505-7D97-45F4-A717-2ED5CAC0EDF4}"/>
    <cellStyle name="Total 2 6 3 2 3 10" xfId="46489" xr:uid="{8F7B9935-D492-490F-90FE-6A0A09AABEEE}"/>
    <cellStyle name="Total 2 6 3 2 3 2" xfId="46490" xr:uid="{91D242CD-7A21-4A9A-AE58-B8969E08391B}"/>
    <cellStyle name="Total 2 6 3 2 3 2 2" xfId="46491" xr:uid="{EC620117-4403-4840-BE17-5832AD24318E}"/>
    <cellStyle name="Total 2 6 3 2 3 2 3" xfId="46492" xr:uid="{CB4EB36F-970F-464B-B1AF-C2DF0BA71E54}"/>
    <cellStyle name="Total 2 6 3 2 3 2 4" xfId="46493" xr:uid="{B2D221D9-E045-43F5-A7DB-33A9F48AA09A}"/>
    <cellStyle name="Total 2 6 3 2 3 2 5" xfId="46494" xr:uid="{AF13E7B1-A269-44D2-85F5-53C420E9AD5A}"/>
    <cellStyle name="Total 2 6 3 2 3 3" xfId="46495" xr:uid="{BE09F244-A63B-4159-A535-090BC79D876B}"/>
    <cellStyle name="Total 2 6 3 2 3 3 2" xfId="46496" xr:uid="{1349B0EE-33D3-42AC-9BE6-08008B607D36}"/>
    <cellStyle name="Total 2 6 3 2 3 3 3" xfId="46497" xr:uid="{9DBB1399-1ECC-442E-B17C-397C38524A2C}"/>
    <cellStyle name="Total 2 6 3 2 3 3 4" xfId="46498" xr:uid="{89740FFC-BC4B-45CC-8F18-F937410865DE}"/>
    <cellStyle name="Total 2 6 3 2 3 3 5" xfId="46499" xr:uid="{F89FD62D-A04F-4966-8E4E-3F3E7F37745C}"/>
    <cellStyle name="Total 2 6 3 2 3 4" xfId="46500" xr:uid="{AEFE9077-301A-4DC8-8653-1B9958C1321C}"/>
    <cellStyle name="Total 2 6 3 2 3 4 2" xfId="46501" xr:uid="{CA333775-BD81-4364-85C4-562B64E5114D}"/>
    <cellStyle name="Total 2 6 3 2 3 4 3" xfId="46502" xr:uid="{4CBEF89E-BE4A-4827-8406-46A5A108E2A7}"/>
    <cellStyle name="Total 2 6 3 2 3 4 4" xfId="46503" xr:uid="{B5CE5371-47F8-43CC-AAE5-80F06BCD81A3}"/>
    <cellStyle name="Total 2 6 3 2 3 5" xfId="46504" xr:uid="{075DB6C6-7FE2-492A-B33D-2EED0137D38D}"/>
    <cellStyle name="Total 2 6 3 2 3 5 2" xfId="46505" xr:uid="{137AAC49-272B-46E8-AC99-9D72E54D62AD}"/>
    <cellStyle name="Total 2 6 3 2 3 5 3" xfId="46506" xr:uid="{EC6C79D4-BEEC-40B5-BB0E-27B3CAC79BE2}"/>
    <cellStyle name="Total 2 6 3 2 3 5 4" xfId="46507" xr:uid="{68E803C4-5E80-4B18-B248-E37BB77EE2DF}"/>
    <cellStyle name="Total 2 6 3 2 3 6" xfId="46508" xr:uid="{5E8C25EE-220A-4EBC-8569-6AD7911F87BD}"/>
    <cellStyle name="Total 2 6 3 2 3 6 2" xfId="46509" xr:uid="{A980B959-A8D6-4976-B5BE-A865133928DC}"/>
    <cellStyle name="Total 2 6 3 2 3 6 3" xfId="46510" xr:uid="{61F8468F-F729-4B41-9D05-518F3A410341}"/>
    <cellStyle name="Total 2 6 3 2 3 6 4" xfId="46511" xr:uid="{83C847B6-39D8-484B-A380-ED8D8D33C017}"/>
    <cellStyle name="Total 2 6 3 2 3 7" xfId="46512" xr:uid="{D10CDB2A-ACF6-45B6-93DF-18290E933DFD}"/>
    <cellStyle name="Total 2 6 3 2 3 8" xfId="46513" xr:uid="{F466EC38-B564-4CAA-B6BE-44BBE90F5BE6}"/>
    <cellStyle name="Total 2 6 3 2 3 9" xfId="46514" xr:uid="{62616E3C-9552-4C47-9C06-A60D487EF2B3}"/>
    <cellStyle name="Total 2 6 3 2 4" xfId="46515" xr:uid="{0253DFBF-208F-4235-8E49-64E4C5773F2F}"/>
    <cellStyle name="Total 2 6 3 2 4 2" xfId="46516" xr:uid="{198233BE-56F4-4E98-8AD1-41B91929B34C}"/>
    <cellStyle name="Total 2 6 3 2 4 3" xfId="46517" xr:uid="{CAC13CD0-E76E-4D3E-8232-134F3531913E}"/>
    <cellStyle name="Total 2 6 3 2 4 4" xfId="46518" xr:uid="{8A81E835-6CF4-4FB4-9FB6-978214E44D38}"/>
    <cellStyle name="Total 2 6 3 2 4 5" xfId="46519" xr:uid="{C5254CDA-B951-4E0F-8297-68BB8DAC2986}"/>
    <cellStyle name="Total 2 6 3 2 5" xfId="46520" xr:uid="{6A56A631-EC6E-4DBB-AE9B-EB5507B769EF}"/>
    <cellStyle name="Total 2 6 3 2 5 2" xfId="46521" xr:uid="{1B4601A6-6047-4136-8D8C-4436AB651ACB}"/>
    <cellStyle name="Total 2 6 3 2 5 3" xfId="46522" xr:uid="{A7DBF2A6-8543-4A48-A4EF-84923A6628C9}"/>
    <cellStyle name="Total 2 6 3 2 5 4" xfId="46523" xr:uid="{A3DB149C-6EDA-4866-9573-11A445E5C7CD}"/>
    <cellStyle name="Total 2 6 3 2 5 5" xfId="46524" xr:uid="{7EF6965A-B6D3-4201-AF6C-6D71EE833772}"/>
    <cellStyle name="Total 2 6 3 2 6" xfId="46525" xr:uid="{0F281111-B259-4CDE-BF8D-C004E27A9001}"/>
    <cellStyle name="Total 2 6 3 2 6 2" xfId="46526" xr:uid="{80ACFFE5-B333-4AFB-B506-63003C61A4D6}"/>
    <cellStyle name="Total 2 6 3 2 6 3" xfId="46527" xr:uid="{ADAFCA12-5433-4282-9D4E-798E63F36202}"/>
    <cellStyle name="Total 2 6 3 2 6 4" xfId="46528" xr:uid="{6C2E9DE1-E8CE-44CA-9175-00C1D4C94909}"/>
    <cellStyle name="Total 2 6 3 2 7" xfId="46529" xr:uid="{4612290D-5109-4F54-91D8-44C9C9871B64}"/>
    <cellStyle name="Total 2 6 3 2 7 2" xfId="46530" xr:uid="{57EE2869-E5DC-45FA-BF99-41A4989033E2}"/>
    <cellStyle name="Total 2 6 3 2 7 3" xfId="46531" xr:uid="{AC8BD6FB-CC46-4D48-A367-F1EEA44BF274}"/>
    <cellStyle name="Total 2 6 3 2 7 4" xfId="46532" xr:uid="{5868B6C4-8605-4A2C-B397-0DF3E9573F48}"/>
    <cellStyle name="Total 2 6 3 2 8" xfId="46533" xr:uid="{9FAB1D5E-2DAA-440D-B52D-9A585663F01F}"/>
    <cellStyle name="Total 2 6 3 2 8 2" xfId="46534" xr:uid="{D272E71A-9FED-41B9-B16B-23E636000087}"/>
    <cellStyle name="Total 2 6 3 2 8 3" xfId="46535" xr:uid="{0A7889E5-9323-40A4-BD2A-0876D01379F3}"/>
    <cellStyle name="Total 2 6 3 2 8 4" xfId="46536" xr:uid="{2428CE45-AEA8-4ED4-B111-92D87DDF9D68}"/>
    <cellStyle name="Total 2 6 3 2 9" xfId="46537" xr:uid="{66F13C55-EC18-416B-A8DF-8485B24C24D4}"/>
    <cellStyle name="Total 2 6 3 3" xfId="46538" xr:uid="{D31AEEC5-35EC-4902-8BD1-4E4AB51070CB}"/>
    <cellStyle name="Total 2 6 3 3 10" xfId="46539" xr:uid="{1C748103-534A-41CB-A2EE-57ABCB1F829F}"/>
    <cellStyle name="Total 2 6 3 3 2" xfId="46540" xr:uid="{2FB60A25-5BED-4693-B234-75E2BE2E69E9}"/>
    <cellStyle name="Total 2 6 3 3 2 2" xfId="46541" xr:uid="{3721F7E7-2CE9-4BC1-AF02-0FDC835D68B1}"/>
    <cellStyle name="Total 2 6 3 3 2 3" xfId="46542" xr:uid="{5916AF04-D52D-4EA5-8BF5-F6D3B1CC4C8C}"/>
    <cellStyle name="Total 2 6 3 3 2 4" xfId="46543" xr:uid="{F18FE5C2-46F6-4208-81BB-BA3A35294D28}"/>
    <cellStyle name="Total 2 6 3 3 2 5" xfId="46544" xr:uid="{BCF16210-6D4D-4567-A185-FF4B632782B9}"/>
    <cellStyle name="Total 2 6 3 3 3" xfId="46545" xr:uid="{CF157F99-4E43-4623-A86D-8A1C29A33EB3}"/>
    <cellStyle name="Total 2 6 3 3 3 2" xfId="46546" xr:uid="{CA4B43F9-4DAD-4BC2-B1C3-68F380AE35A7}"/>
    <cellStyle name="Total 2 6 3 3 3 3" xfId="46547" xr:uid="{3ABEA950-FC5A-46CA-BF84-670F8FAF9D52}"/>
    <cellStyle name="Total 2 6 3 3 3 4" xfId="46548" xr:uid="{3941DBCD-6CC7-41A4-B954-4BF9F570F481}"/>
    <cellStyle name="Total 2 6 3 3 3 5" xfId="46549" xr:uid="{C9F0063B-62D4-4766-82F9-902E0588D9DB}"/>
    <cellStyle name="Total 2 6 3 3 4" xfId="46550" xr:uid="{A8257C9E-1E4F-4BB2-97BF-2D7678C098DB}"/>
    <cellStyle name="Total 2 6 3 3 4 2" xfId="46551" xr:uid="{CC79FE07-25DD-4080-91AC-436CD19860CD}"/>
    <cellStyle name="Total 2 6 3 3 4 3" xfId="46552" xr:uid="{D436CE3D-79DE-48E6-A295-965AA12DC863}"/>
    <cellStyle name="Total 2 6 3 3 4 4" xfId="46553" xr:uid="{6CCB9E17-F80F-4B22-8755-E105B46F7EBF}"/>
    <cellStyle name="Total 2 6 3 3 5" xfId="46554" xr:uid="{E9BE77F5-134E-4E37-9AC9-1B8149828232}"/>
    <cellStyle name="Total 2 6 3 3 5 2" xfId="46555" xr:uid="{A394C0B8-25B2-471D-9B8A-ACC9DDCE26B7}"/>
    <cellStyle name="Total 2 6 3 3 5 3" xfId="46556" xr:uid="{66A67086-261A-4223-9716-B0BF8C4AE1CE}"/>
    <cellStyle name="Total 2 6 3 3 5 4" xfId="46557" xr:uid="{07DC4539-3BA2-4151-8055-54765F00169B}"/>
    <cellStyle name="Total 2 6 3 3 6" xfId="46558" xr:uid="{679AB740-6BB3-458F-A234-B84B9C457AB7}"/>
    <cellStyle name="Total 2 6 3 3 6 2" xfId="46559" xr:uid="{40A35618-A43B-4138-A29A-A1B09EC9D281}"/>
    <cellStyle name="Total 2 6 3 3 6 3" xfId="46560" xr:uid="{F350CE08-5598-42E6-AB2E-6BA7428D2BF4}"/>
    <cellStyle name="Total 2 6 3 3 6 4" xfId="46561" xr:uid="{190A2468-595D-4016-9E35-D3AB85F287B3}"/>
    <cellStyle name="Total 2 6 3 3 7" xfId="46562" xr:uid="{9A156FAF-274E-4129-9247-26EB0A464DB5}"/>
    <cellStyle name="Total 2 6 3 3 8" xfId="46563" xr:uid="{06C6C435-DB40-4C54-8689-CDA87A7F16C9}"/>
    <cellStyle name="Total 2 6 3 3 9" xfId="46564" xr:uid="{CFE6884D-515F-4142-85B8-96327DCC5FEF}"/>
    <cellStyle name="Total 2 6 3 4" xfId="46565" xr:uid="{0C694302-8A15-4C6D-AB4F-BB572DF1433B}"/>
    <cellStyle name="Total 2 6 3 4 10" xfId="46566" xr:uid="{EFB7F373-2410-4C08-A02B-71CA2D15949C}"/>
    <cellStyle name="Total 2 6 3 4 2" xfId="46567" xr:uid="{754C2B17-C330-4834-9D50-0DAD4E0E56E0}"/>
    <cellStyle name="Total 2 6 3 4 2 2" xfId="46568" xr:uid="{89B8FADB-0B5C-41EC-8CD9-9E6CAE7C38A6}"/>
    <cellStyle name="Total 2 6 3 4 2 3" xfId="46569" xr:uid="{49575A88-B077-4822-A29C-509CB273AC95}"/>
    <cellStyle name="Total 2 6 3 4 2 4" xfId="46570" xr:uid="{ECC851B7-C3F3-4C19-B8A4-17B62331BE1C}"/>
    <cellStyle name="Total 2 6 3 4 2 5" xfId="46571" xr:uid="{2002F3B5-CB58-45B3-A87F-DB2E5950BD53}"/>
    <cellStyle name="Total 2 6 3 4 3" xfId="46572" xr:uid="{85FF58B0-49FD-4744-AF0E-7B97C830A1D9}"/>
    <cellStyle name="Total 2 6 3 4 3 2" xfId="46573" xr:uid="{32C2D1F0-3A9F-48DE-89EE-B8FAB80522D7}"/>
    <cellStyle name="Total 2 6 3 4 3 3" xfId="46574" xr:uid="{4C36F781-2BCF-4960-BBFF-28D30D7DBC8E}"/>
    <cellStyle name="Total 2 6 3 4 3 4" xfId="46575" xr:uid="{2A99198C-770F-409E-A1CC-FD26DCF5289C}"/>
    <cellStyle name="Total 2 6 3 4 3 5" xfId="46576" xr:uid="{BC3E01DE-6375-4A6A-9DE8-E5D370A4F02A}"/>
    <cellStyle name="Total 2 6 3 4 4" xfId="46577" xr:uid="{3D6C2C50-602D-46A4-A288-B946B09CCD99}"/>
    <cellStyle name="Total 2 6 3 4 4 2" xfId="46578" xr:uid="{50D977F8-7738-4900-B1FC-978A8C7B7F89}"/>
    <cellStyle name="Total 2 6 3 4 4 3" xfId="46579" xr:uid="{44F4739A-F81C-4320-8DA1-8C39ABF8B873}"/>
    <cellStyle name="Total 2 6 3 4 4 4" xfId="46580" xr:uid="{6B57A065-FDA8-4DF3-A897-0F9EFC020777}"/>
    <cellStyle name="Total 2 6 3 4 5" xfId="46581" xr:uid="{01998B0F-9178-4554-B5FD-6FB4691ACD38}"/>
    <cellStyle name="Total 2 6 3 4 5 2" xfId="46582" xr:uid="{A6656FF2-4562-4DB5-99E6-328394532E25}"/>
    <cellStyle name="Total 2 6 3 4 5 3" xfId="46583" xr:uid="{CAA88170-D4CE-4B5C-BCD5-BAF221F0F89E}"/>
    <cellStyle name="Total 2 6 3 4 5 4" xfId="46584" xr:uid="{9C0DED45-59BE-423A-A5F9-6BB02586C7D9}"/>
    <cellStyle name="Total 2 6 3 4 6" xfId="46585" xr:uid="{485A3606-D9A3-4AB4-A132-31F8C97B1294}"/>
    <cellStyle name="Total 2 6 3 4 6 2" xfId="46586" xr:uid="{AC4BEB2E-6C2B-4729-964A-C0EE696EBFCB}"/>
    <cellStyle name="Total 2 6 3 4 6 3" xfId="46587" xr:uid="{0BA6159E-AD9F-4E33-BEF4-6509127EDC17}"/>
    <cellStyle name="Total 2 6 3 4 6 4" xfId="46588" xr:uid="{473FB0D2-A479-4758-911D-6264E34B64E3}"/>
    <cellStyle name="Total 2 6 3 4 7" xfId="46589" xr:uid="{C80A1A77-B6E1-4C55-9362-6224ABA0B631}"/>
    <cellStyle name="Total 2 6 3 4 8" xfId="46590" xr:uid="{9E5FDB4A-8BAC-44B8-8486-BF4798C31EAF}"/>
    <cellStyle name="Total 2 6 3 4 9" xfId="46591" xr:uid="{2D029831-D115-4DCF-B62D-BE2CB345964C}"/>
    <cellStyle name="Total 2 6 3 5" xfId="46592" xr:uid="{6C07553A-6B3D-4918-9410-5B4CCC3B1CF0}"/>
    <cellStyle name="Total 2 6 3 5 10" xfId="46593" xr:uid="{0EB92526-D38A-402A-AA97-1FADB84D1D82}"/>
    <cellStyle name="Total 2 6 3 5 2" xfId="46594" xr:uid="{6665F1E4-803E-411F-B800-3E801BEE34D0}"/>
    <cellStyle name="Total 2 6 3 5 2 2" xfId="46595" xr:uid="{4AB61111-5091-464B-ADE8-AAD3EE5078BC}"/>
    <cellStyle name="Total 2 6 3 5 2 3" xfId="46596" xr:uid="{E26A7872-0E95-4547-94EF-B1389D0CEB58}"/>
    <cellStyle name="Total 2 6 3 5 2 4" xfId="46597" xr:uid="{EAAFB5B1-BBD9-4021-948E-AECDC334DAA2}"/>
    <cellStyle name="Total 2 6 3 5 2 5" xfId="46598" xr:uid="{FE7B2339-11D5-4EBA-A284-A79EC5F986BF}"/>
    <cellStyle name="Total 2 6 3 5 3" xfId="46599" xr:uid="{20C865C2-1937-40E8-9094-CB19FEA4C172}"/>
    <cellStyle name="Total 2 6 3 5 3 2" xfId="46600" xr:uid="{E292A5E3-ADAE-413D-94E7-78BA1200BE6C}"/>
    <cellStyle name="Total 2 6 3 5 3 3" xfId="46601" xr:uid="{8A7EA721-4105-4C20-A0B8-40F15853DFC6}"/>
    <cellStyle name="Total 2 6 3 5 3 4" xfId="46602" xr:uid="{BE438038-C7EB-4FFC-841C-3B775DE7C56B}"/>
    <cellStyle name="Total 2 6 3 5 3 5" xfId="46603" xr:uid="{52FBB5BD-3081-4197-84C8-281A6C1901D6}"/>
    <cellStyle name="Total 2 6 3 5 4" xfId="46604" xr:uid="{7A545552-3B79-4C6D-A138-64AFEE16CC9F}"/>
    <cellStyle name="Total 2 6 3 5 4 2" xfId="46605" xr:uid="{8E564436-6382-4F03-B89A-2B0963A6E706}"/>
    <cellStyle name="Total 2 6 3 5 4 3" xfId="46606" xr:uid="{3F5897B3-D620-4BD6-8902-5FED32937F73}"/>
    <cellStyle name="Total 2 6 3 5 4 4" xfId="46607" xr:uid="{B6ABB6E3-C681-4FF6-BF07-73669B542EE3}"/>
    <cellStyle name="Total 2 6 3 5 5" xfId="46608" xr:uid="{6A4D824A-9303-41C7-A55C-CC08D440979E}"/>
    <cellStyle name="Total 2 6 3 5 5 2" xfId="46609" xr:uid="{E21FC892-A876-4BC5-A969-4B07BC994788}"/>
    <cellStyle name="Total 2 6 3 5 5 3" xfId="46610" xr:uid="{F645CCF7-B4F8-4EC6-9A7D-C11271D28092}"/>
    <cellStyle name="Total 2 6 3 5 5 4" xfId="46611" xr:uid="{E1A844D6-4D86-4EF5-995C-46896DF9BDBA}"/>
    <cellStyle name="Total 2 6 3 5 6" xfId="46612" xr:uid="{5C1CD0D9-6791-46A3-9E01-441A85119377}"/>
    <cellStyle name="Total 2 6 3 5 6 2" xfId="46613" xr:uid="{08B1BC35-F48D-497F-8F33-7628F3A43F0C}"/>
    <cellStyle name="Total 2 6 3 5 6 3" xfId="46614" xr:uid="{6DFB5359-84DB-48B2-80CD-1BD447742381}"/>
    <cellStyle name="Total 2 6 3 5 6 4" xfId="46615" xr:uid="{41E70D7F-5CE5-4A13-A905-3F9EC36C219F}"/>
    <cellStyle name="Total 2 6 3 5 7" xfId="46616" xr:uid="{8284678F-E093-4D4F-BEBD-2A2498132921}"/>
    <cellStyle name="Total 2 6 3 5 8" xfId="46617" xr:uid="{24BE3C04-B21F-4BB1-9525-56011BB8F7B9}"/>
    <cellStyle name="Total 2 6 3 5 9" xfId="46618" xr:uid="{BACE44B6-8478-404F-B1F0-035198430333}"/>
    <cellStyle name="Total 2 6 3 6" xfId="46619" xr:uid="{5E5E755D-81D4-440A-8E45-6CE0914DA9CD}"/>
    <cellStyle name="Total 2 6 3 6 2" xfId="46620" xr:uid="{B7217876-899F-4C06-8170-F9B935470036}"/>
    <cellStyle name="Total 2 6 3 6 3" xfId="46621" xr:uid="{4230BFA1-DE0C-4EEB-99D9-0906496CE3E0}"/>
    <cellStyle name="Total 2 6 3 6 4" xfId="46622" xr:uid="{7385809E-BD3A-4221-862A-649833D8B81A}"/>
    <cellStyle name="Total 2 6 3 6 5" xfId="46623" xr:uid="{AF97B9B0-8355-4C39-A624-C521841EE8B7}"/>
    <cellStyle name="Total 2 6 3 7" xfId="46624" xr:uid="{E3E43989-8AC9-4A73-9DF9-813E2B2A7222}"/>
    <cellStyle name="Total 2 6 3 7 2" xfId="46625" xr:uid="{FEA4D361-ABAA-48C7-8A1D-651A56BF3D56}"/>
    <cellStyle name="Total 2 6 3 7 3" xfId="46626" xr:uid="{C742F73D-143A-473A-947F-E7C02C83DD3D}"/>
    <cellStyle name="Total 2 6 3 7 4" xfId="46627" xr:uid="{1281C5B9-A84A-46F1-ACAA-57D936F422C7}"/>
    <cellStyle name="Total 2 6 3 8" xfId="46628" xr:uid="{BDA93367-3F2E-4149-97D4-4A112C96471C}"/>
    <cellStyle name="Total 2 6 3 8 2" xfId="46629" xr:uid="{6B49D307-39DE-453A-80CE-B40BF552EB6C}"/>
    <cellStyle name="Total 2 6 3 8 3" xfId="46630" xr:uid="{45DE95F0-6633-4E53-A1E7-29A08E08FE6B}"/>
    <cellStyle name="Total 2 6 3 8 4" xfId="46631" xr:uid="{06D245B1-0345-42F2-8574-B2D377131187}"/>
    <cellStyle name="Total 2 6 3 9" xfId="46632" xr:uid="{6BD5FADB-A527-4C17-AB37-58B6D211FA5E}"/>
    <cellStyle name="Total 2 6 3 9 2" xfId="46633" xr:uid="{2C4D2072-2770-442E-8C01-CDCD7BD4D7E0}"/>
    <cellStyle name="Total 2 6 3 9 3" xfId="46634" xr:uid="{2504DFD4-8A89-459A-B695-55C1CB0336EB}"/>
    <cellStyle name="Total 2 6 3 9 4" xfId="46635" xr:uid="{644EF3DE-87EB-4D03-8A21-F8635BF44A2B}"/>
    <cellStyle name="Total 2 6 4" xfId="934" xr:uid="{6B4D7BE0-CD95-4BF0-A582-8F457CB51C40}"/>
    <cellStyle name="Total 2 6 4 10" xfId="46636" xr:uid="{526925C9-5E88-49C6-9B1A-0FFB14B017F9}"/>
    <cellStyle name="Total 2 6 4 11" xfId="46637" xr:uid="{9FDC8015-B18F-4AC2-B582-129EA322E3F7}"/>
    <cellStyle name="Total 2 6 4 12" xfId="46638" xr:uid="{D1505E65-444C-4F01-869B-C7A667932D0A}"/>
    <cellStyle name="Total 2 6 4 13" xfId="46639" xr:uid="{090157F8-65EE-4D76-902E-AE99A99A9F15}"/>
    <cellStyle name="Total 2 6 4 14" xfId="46640" xr:uid="{FE354EFF-C664-461D-886C-F3B5753FEC91}"/>
    <cellStyle name="Total 2 6 4 2" xfId="46641" xr:uid="{5D52BDE6-6405-4AC9-B7F2-FBA921227630}"/>
    <cellStyle name="Total 2 6 4 2 10" xfId="46642" xr:uid="{3F6BDAE6-7885-47A2-A430-500A98655F60}"/>
    <cellStyle name="Total 2 6 4 2 2" xfId="46643" xr:uid="{30B42E27-F393-40F4-97D2-97AC26107B65}"/>
    <cellStyle name="Total 2 6 4 2 2 2" xfId="46644" xr:uid="{0FF6139A-3FA8-4AFB-8BCE-E39A55E4F637}"/>
    <cellStyle name="Total 2 6 4 2 2 3" xfId="46645" xr:uid="{E1176886-04C9-4CDC-A25D-A608D7F32CE9}"/>
    <cellStyle name="Total 2 6 4 2 2 4" xfId="46646" xr:uid="{8D8DE44C-560F-4E80-9AB1-535D1B793EED}"/>
    <cellStyle name="Total 2 6 4 2 2 5" xfId="46647" xr:uid="{93BC18A6-46A5-4328-BED2-8E1BDFD41A7D}"/>
    <cellStyle name="Total 2 6 4 2 3" xfId="46648" xr:uid="{572B7F94-E1E4-4FCB-BCB2-70BF7564131F}"/>
    <cellStyle name="Total 2 6 4 2 3 2" xfId="46649" xr:uid="{4E5A9E45-08DB-43DA-8C45-9BDABBFD5717}"/>
    <cellStyle name="Total 2 6 4 2 3 3" xfId="46650" xr:uid="{DF2D26AD-93D9-4A94-B14E-B92C6DF2A914}"/>
    <cellStyle name="Total 2 6 4 2 3 4" xfId="46651" xr:uid="{6A7AF657-4CD7-495B-8499-032A8EE36E46}"/>
    <cellStyle name="Total 2 6 4 2 3 5" xfId="46652" xr:uid="{E4C87714-816E-4990-80B0-42AF53D304A6}"/>
    <cellStyle name="Total 2 6 4 2 4" xfId="46653" xr:uid="{F67F49A2-74B0-4DC2-A545-835F0B08C0F6}"/>
    <cellStyle name="Total 2 6 4 2 4 2" xfId="46654" xr:uid="{ADBA2227-8C18-4327-8EFA-72A1BB56E652}"/>
    <cellStyle name="Total 2 6 4 2 4 3" xfId="46655" xr:uid="{4F56F110-49F9-40BB-93C1-01C4DF18442C}"/>
    <cellStyle name="Total 2 6 4 2 4 4" xfId="46656" xr:uid="{7EA7A7B2-BE04-49D3-84F6-5433C4C2DD4D}"/>
    <cellStyle name="Total 2 6 4 2 5" xfId="46657" xr:uid="{F73E7398-B39D-4051-AC9B-7DC3D4BFDB20}"/>
    <cellStyle name="Total 2 6 4 2 5 2" xfId="46658" xr:uid="{1E92E758-6192-41CA-9F1D-CCE87C30F8D9}"/>
    <cellStyle name="Total 2 6 4 2 5 3" xfId="46659" xr:uid="{C47D272B-BBB5-45DD-98E8-3F4A2C2F87D8}"/>
    <cellStyle name="Total 2 6 4 2 5 4" xfId="46660" xr:uid="{DBBB68D0-8DD9-4F33-85EB-A2E8ABF6DBE0}"/>
    <cellStyle name="Total 2 6 4 2 6" xfId="46661" xr:uid="{266008E4-2969-4B56-8023-CDA65F889919}"/>
    <cellStyle name="Total 2 6 4 2 6 2" xfId="46662" xr:uid="{AC8F5CA0-CBDA-4180-B839-EF035A5E0608}"/>
    <cellStyle name="Total 2 6 4 2 6 3" xfId="46663" xr:uid="{95265C73-B547-449C-89A5-66E083E1AB54}"/>
    <cellStyle name="Total 2 6 4 2 6 4" xfId="46664" xr:uid="{8F8BE88B-657E-4818-88B6-DA676FF93946}"/>
    <cellStyle name="Total 2 6 4 2 7" xfId="46665" xr:uid="{D4CF5ECE-5669-4E00-9C66-2FC8EAAB3DC5}"/>
    <cellStyle name="Total 2 6 4 2 8" xfId="46666" xr:uid="{5EF1087B-61A1-4D9C-917F-DF95980E9AFC}"/>
    <cellStyle name="Total 2 6 4 2 9" xfId="46667" xr:uid="{7FDAC2DA-E381-4B2E-903B-4C4BFFAC5646}"/>
    <cellStyle name="Total 2 6 4 3" xfId="46668" xr:uid="{4B4D853B-67C1-4389-A7CA-AB1B4BDAFDD5}"/>
    <cellStyle name="Total 2 6 4 3 10" xfId="46669" xr:uid="{5B4CB42E-B853-4AFF-A3C5-E72E0E8CEB88}"/>
    <cellStyle name="Total 2 6 4 3 2" xfId="46670" xr:uid="{1F49A4B3-A6CA-484A-8870-EFDF9A06D2D4}"/>
    <cellStyle name="Total 2 6 4 3 2 2" xfId="46671" xr:uid="{827D5A8A-6511-4630-BA78-E57A6B8D6BA1}"/>
    <cellStyle name="Total 2 6 4 3 2 3" xfId="46672" xr:uid="{49198C42-A455-4877-8E1C-48223D76C3E6}"/>
    <cellStyle name="Total 2 6 4 3 2 4" xfId="46673" xr:uid="{B9AC4340-8C0E-4BC7-B032-667AB7F56A10}"/>
    <cellStyle name="Total 2 6 4 3 2 5" xfId="46674" xr:uid="{A65FA5EB-5D23-49F3-BE2E-289E4AF6941A}"/>
    <cellStyle name="Total 2 6 4 3 3" xfId="46675" xr:uid="{B16FBF67-E4ED-4625-BAA1-212082123FC1}"/>
    <cellStyle name="Total 2 6 4 3 3 2" xfId="46676" xr:uid="{811E2D66-F530-4235-B387-6E9639ABFBEB}"/>
    <cellStyle name="Total 2 6 4 3 3 3" xfId="46677" xr:uid="{59C53306-2B00-43DA-8069-871AF99718FB}"/>
    <cellStyle name="Total 2 6 4 3 3 4" xfId="46678" xr:uid="{A194D7E2-ECC7-407A-BA97-41B0B74E3D18}"/>
    <cellStyle name="Total 2 6 4 3 3 5" xfId="46679" xr:uid="{32251BD5-0F5F-4EF5-ABF3-6654E83873BF}"/>
    <cellStyle name="Total 2 6 4 3 4" xfId="46680" xr:uid="{3AB59DA4-9919-4CB7-AD4F-B6A6E58F2274}"/>
    <cellStyle name="Total 2 6 4 3 4 2" xfId="46681" xr:uid="{373A4834-540F-4785-AE84-723CFF8CACE5}"/>
    <cellStyle name="Total 2 6 4 3 4 3" xfId="46682" xr:uid="{DCBE8981-1B68-405B-96AD-37292A002F19}"/>
    <cellStyle name="Total 2 6 4 3 4 4" xfId="46683" xr:uid="{AE945C03-86FC-4F7A-83D6-29205AC209BA}"/>
    <cellStyle name="Total 2 6 4 3 5" xfId="46684" xr:uid="{2119C6B3-5FE3-4227-8F72-D21B0BA235F4}"/>
    <cellStyle name="Total 2 6 4 3 5 2" xfId="46685" xr:uid="{7291DBA1-8C71-4EA6-9C7D-63ED7C677B6F}"/>
    <cellStyle name="Total 2 6 4 3 5 3" xfId="46686" xr:uid="{0E55F34A-1E42-45F5-9D51-A43E6077CF36}"/>
    <cellStyle name="Total 2 6 4 3 5 4" xfId="46687" xr:uid="{45A78CD5-6172-43AD-9B85-F43C6F3182C4}"/>
    <cellStyle name="Total 2 6 4 3 6" xfId="46688" xr:uid="{1CE7A100-1A10-40F1-83BB-1ABF849ECE97}"/>
    <cellStyle name="Total 2 6 4 3 6 2" xfId="46689" xr:uid="{4D5F3267-C5C0-4781-A2EE-732655D248DB}"/>
    <cellStyle name="Total 2 6 4 3 6 3" xfId="46690" xr:uid="{9EF5CC3E-87E2-41A3-A952-78376B5AE3CD}"/>
    <cellStyle name="Total 2 6 4 3 6 4" xfId="46691" xr:uid="{A9BA5F48-F29E-45A7-BACA-ACAF3CD6EF03}"/>
    <cellStyle name="Total 2 6 4 3 7" xfId="46692" xr:uid="{384DC368-8EF8-4849-A16F-78A4C1115143}"/>
    <cellStyle name="Total 2 6 4 3 8" xfId="46693" xr:uid="{FF0FED5E-F47F-4B0B-AC27-6971A262EB0E}"/>
    <cellStyle name="Total 2 6 4 3 9" xfId="46694" xr:uid="{D25D98A6-F4B3-489E-A1FB-F2887E215DF6}"/>
    <cellStyle name="Total 2 6 4 4" xfId="46695" xr:uid="{2166493E-1F7B-4110-8E03-95FA975D1EBF}"/>
    <cellStyle name="Total 2 6 4 4 2" xfId="46696" xr:uid="{0CC40F52-7F94-441E-8D43-4D4AF7673343}"/>
    <cellStyle name="Total 2 6 4 4 3" xfId="46697" xr:uid="{7D288205-0206-40A9-B9EA-BF518730D526}"/>
    <cellStyle name="Total 2 6 4 4 4" xfId="46698" xr:uid="{21DF4166-B5E2-4AFD-98A1-A425789DF794}"/>
    <cellStyle name="Total 2 6 4 4 5" xfId="46699" xr:uid="{6113FA34-956E-4A74-BBFA-835710A58804}"/>
    <cellStyle name="Total 2 6 4 5" xfId="46700" xr:uid="{65C808D1-721F-4A44-B36C-28C55605E2DD}"/>
    <cellStyle name="Total 2 6 4 5 2" xfId="46701" xr:uid="{88F8DC37-BC14-40B3-A228-E9D103742B14}"/>
    <cellStyle name="Total 2 6 4 5 3" xfId="46702" xr:uid="{09EF6E98-719D-44D5-A995-4F80AEB356D8}"/>
    <cellStyle name="Total 2 6 4 5 4" xfId="46703" xr:uid="{4B92F337-AC45-4A1B-9AE1-6A5B44F81D5A}"/>
    <cellStyle name="Total 2 6 4 5 5" xfId="46704" xr:uid="{6AD98E3B-0A7E-4F72-BD02-9202088F7ADA}"/>
    <cellStyle name="Total 2 6 4 6" xfId="46705" xr:uid="{C16CFC70-8CD8-4583-AD8B-DEA537C35E04}"/>
    <cellStyle name="Total 2 6 4 6 2" xfId="46706" xr:uid="{47D9B3E7-4DD6-4FF3-8285-411DB19FEC21}"/>
    <cellStyle name="Total 2 6 4 6 3" xfId="46707" xr:uid="{1AE57D05-6282-46B7-94DF-C69B6C24AC51}"/>
    <cellStyle name="Total 2 6 4 6 4" xfId="46708" xr:uid="{714B66E6-C989-4E74-9820-07873B6CC377}"/>
    <cellStyle name="Total 2 6 4 7" xfId="46709" xr:uid="{10CDE6DF-2C67-4A56-B43F-1ECB1D4BC7F8}"/>
    <cellStyle name="Total 2 6 4 7 2" xfId="46710" xr:uid="{3BC011A8-0E38-4168-A168-476CDDADFE36}"/>
    <cellStyle name="Total 2 6 4 7 3" xfId="46711" xr:uid="{3ADC8717-EAD0-4BB5-AFB6-BEAE66613481}"/>
    <cellStyle name="Total 2 6 4 7 4" xfId="46712" xr:uid="{2B973B6A-3599-46C3-B075-04CDF3E9C5F7}"/>
    <cellStyle name="Total 2 6 4 8" xfId="46713" xr:uid="{87064CA1-4CF5-454D-91DF-F7EE1A387BAA}"/>
    <cellStyle name="Total 2 6 4 8 2" xfId="46714" xr:uid="{AB6AB069-9C1A-409D-AEBA-B1DDA29196F6}"/>
    <cellStyle name="Total 2 6 4 8 3" xfId="46715" xr:uid="{4762D49D-5EE4-4051-9258-FBFA68FA3E75}"/>
    <cellStyle name="Total 2 6 4 8 4" xfId="46716" xr:uid="{53CCBBE3-8366-43E4-9531-DB858D0C7BA8}"/>
    <cellStyle name="Total 2 6 4 9" xfId="46717" xr:uid="{4EF25102-126A-4FF8-BE2E-93F12564C117}"/>
    <cellStyle name="Total 2 6 5" xfId="46718" xr:uid="{C9910EB4-496E-490F-A7B8-919C5629B867}"/>
    <cellStyle name="Total 2 6 5 10" xfId="46719" xr:uid="{757CAB4F-3C87-45BE-984C-DBBFB14B67E9}"/>
    <cellStyle name="Total 2 6 5 2" xfId="46720" xr:uid="{F844CA1A-40AB-440C-B357-4B7705C0476F}"/>
    <cellStyle name="Total 2 6 5 2 2" xfId="46721" xr:uid="{903B6532-C410-4904-92DE-014713FEF368}"/>
    <cellStyle name="Total 2 6 5 2 3" xfId="46722" xr:uid="{1A4CB017-1730-452B-A71E-42B48C594AB0}"/>
    <cellStyle name="Total 2 6 5 2 4" xfId="46723" xr:uid="{8DE6495E-DA36-4DF1-BA89-7DFBE22A562A}"/>
    <cellStyle name="Total 2 6 5 2 5" xfId="46724" xr:uid="{1B044F36-BD60-45AC-B8C8-45F80F15E5A8}"/>
    <cellStyle name="Total 2 6 5 3" xfId="46725" xr:uid="{AD4D86F2-034F-4667-B431-71C003D38741}"/>
    <cellStyle name="Total 2 6 5 3 2" xfId="46726" xr:uid="{8DF5ED41-8921-410A-B1CC-1EF03BDD6B05}"/>
    <cellStyle name="Total 2 6 5 3 3" xfId="46727" xr:uid="{21F8BCCE-98BB-44F6-A4E4-25B76EF6C181}"/>
    <cellStyle name="Total 2 6 5 3 4" xfId="46728" xr:uid="{2C8569EF-4900-44FA-80DB-1A5613C8D70B}"/>
    <cellStyle name="Total 2 6 5 3 5" xfId="46729" xr:uid="{640A6CB5-5C4E-4DF6-9C19-919BFF1FDE99}"/>
    <cellStyle name="Total 2 6 5 4" xfId="46730" xr:uid="{A9F9CD0F-7837-4C2F-B0E8-9BE55B7DD6AC}"/>
    <cellStyle name="Total 2 6 5 4 2" xfId="46731" xr:uid="{8839FC11-BECA-4BCE-B007-669DF4D795F6}"/>
    <cellStyle name="Total 2 6 5 4 3" xfId="46732" xr:uid="{00AB9DAA-7331-432A-982C-96514A8D1E86}"/>
    <cellStyle name="Total 2 6 5 4 4" xfId="46733" xr:uid="{28C3E83B-6E9E-4D8F-97F4-4CB39DF01BD4}"/>
    <cellStyle name="Total 2 6 5 5" xfId="46734" xr:uid="{77EAC548-DE58-44E7-AC8C-A2692F0E273E}"/>
    <cellStyle name="Total 2 6 5 5 2" xfId="46735" xr:uid="{A8C87959-BF1A-44C6-8D6E-1023C1B8699F}"/>
    <cellStyle name="Total 2 6 5 5 3" xfId="46736" xr:uid="{623CB962-FAAC-4482-9129-0BD09FBF0235}"/>
    <cellStyle name="Total 2 6 5 5 4" xfId="46737" xr:uid="{BCB6F56D-889C-4B39-AFCA-BB23170D380B}"/>
    <cellStyle name="Total 2 6 5 6" xfId="46738" xr:uid="{E83FD744-35C1-4A4C-A73D-8DD7ECD55E68}"/>
    <cellStyle name="Total 2 6 5 6 2" xfId="46739" xr:uid="{5BDB7733-8E13-4EE7-8BF2-F9DB639BEC9F}"/>
    <cellStyle name="Total 2 6 5 6 3" xfId="46740" xr:uid="{3831E00A-42D7-4D5F-A465-A7252DA44575}"/>
    <cellStyle name="Total 2 6 5 6 4" xfId="46741" xr:uid="{8A18207D-4A64-411F-8606-96F4898B812D}"/>
    <cellStyle name="Total 2 6 5 7" xfId="46742" xr:uid="{C13C1015-3421-49BE-9B47-2F88EA47B10A}"/>
    <cellStyle name="Total 2 6 5 8" xfId="46743" xr:uid="{725C4352-C255-4605-BE46-C1C2218141D7}"/>
    <cellStyle name="Total 2 6 5 9" xfId="46744" xr:uid="{0E65A526-2A38-429F-B043-DB8328F1636A}"/>
    <cellStyle name="Total 2 6 6" xfId="46745" xr:uid="{B79E5985-EA04-4952-89F2-73A5ACFBA0E0}"/>
    <cellStyle name="Total 2 6 6 10" xfId="46746" xr:uid="{C33F85F0-3E54-40E1-84A5-8305BB2DA6C1}"/>
    <cellStyle name="Total 2 6 6 2" xfId="46747" xr:uid="{EE45E078-A2BA-495C-ADAF-E512125D0015}"/>
    <cellStyle name="Total 2 6 6 2 2" xfId="46748" xr:uid="{514E84F2-52F4-459E-9C1F-97F48956AE3F}"/>
    <cellStyle name="Total 2 6 6 2 3" xfId="46749" xr:uid="{11829A3A-CFA7-4EC7-84BA-C0888C1A960E}"/>
    <cellStyle name="Total 2 6 6 2 4" xfId="46750" xr:uid="{5AE58D47-1799-402A-82F9-568B8C6365EC}"/>
    <cellStyle name="Total 2 6 6 2 5" xfId="46751" xr:uid="{574B9F67-3F11-49C5-ACCB-B79A52F01E61}"/>
    <cellStyle name="Total 2 6 6 3" xfId="46752" xr:uid="{1DC1B249-FCFA-4088-A0E9-1F9A6FCA5622}"/>
    <cellStyle name="Total 2 6 6 3 2" xfId="46753" xr:uid="{48A47462-E503-412E-A289-BAC6902AD353}"/>
    <cellStyle name="Total 2 6 6 3 3" xfId="46754" xr:uid="{D33E939B-D6A7-4777-B86A-6BD467AF0F9A}"/>
    <cellStyle name="Total 2 6 6 3 4" xfId="46755" xr:uid="{6A782FA9-859E-4E6B-B8A6-8CD7C28CDA29}"/>
    <cellStyle name="Total 2 6 6 3 5" xfId="46756" xr:uid="{B0827743-E4B0-4CB1-AD85-211721AA4EF7}"/>
    <cellStyle name="Total 2 6 6 4" xfId="46757" xr:uid="{7A82276E-125F-4152-BF4E-B28E7CA56C1D}"/>
    <cellStyle name="Total 2 6 6 4 2" xfId="46758" xr:uid="{EA0EA04F-12E5-4A6E-95B2-76B0A1D2A41A}"/>
    <cellStyle name="Total 2 6 6 4 3" xfId="46759" xr:uid="{D8F4C57C-B0B7-4977-95F7-04B2B26A0F0F}"/>
    <cellStyle name="Total 2 6 6 4 4" xfId="46760" xr:uid="{85EDCFE2-1F3C-4890-AEE0-9320EC894764}"/>
    <cellStyle name="Total 2 6 6 5" xfId="46761" xr:uid="{74F7C392-8C23-4674-AF08-AF11BAF97A59}"/>
    <cellStyle name="Total 2 6 6 5 2" xfId="46762" xr:uid="{D179C00E-572E-4EA5-AB7E-C08AA41D6246}"/>
    <cellStyle name="Total 2 6 6 5 3" xfId="46763" xr:uid="{9960C9A6-7DB6-4582-BE55-B52081C04E34}"/>
    <cellStyle name="Total 2 6 6 5 4" xfId="46764" xr:uid="{CC61E584-C49E-4144-BC5F-E5C4B153936B}"/>
    <cellStyle name="Total 2 6 6 6" xfId="46765" xr:uid="{DA9A28CE-46AD-48A1-88A8-DCC2E0919E49}"/>
    <cellStyle name="Total 2 6 6 6 2" xfId="46766" xr:uid="{1AF6EF9B-349B-4045-929D-D635518B1CCC}"/>
    <cellStyle name="Total 2 6 6 6 3" xfId="46767" xr:uid="{02715A29-541F-43FD-BE72-AF33283EA567}"/>
    <cellStyle name="Total 2 6 6 6 4" xfId="46768" xr:uid="{42769008-F9D5-42A0-8541-064C5BC2C10A}"/>
    <cellStyle name="Total 2 6 6 7" xfId="46769" xr:uid="{53AD3FAD-9308-4AAE-AF75-CD0DC2377E7F}"/>
    <cellStyle name="Total 2 6 6 8" xfId="46770" xr:uid="{CAB1B997-03EE-449F-8EDF-3E216ABE16ED}"/>
    <cellStyle name="Total 2 6 6 9" xfId="46771" xr:uid="{9AA01858-FFA3-4DD9-8092-F5B0A689CF2F}"/>
    <cellStyle name="Total 2 6 7" xfId="46772" xr:uid="{236C23E4-7F30-4148-8E41-2AC08D86B729}"/>
    <cellStyle name="Total 2 6 7 10" xfId="46773" xr:uid="{BB66C0C0-044C-4E56-9B49-32F070E3DB7D}"/>
    <cellStyle name="Total 2 6 7 2" xfId="46774" xr:uid="{3A87340F-C9CF-47AA-8FD4-899C9045E00B}"/>
    <cellStyle name="Total 2 6 7 2 2" xfId="46775" xr:uid="{50A0D133-5CD3-471C-93A9-C63FF9DFB743}"/>
    <cellStyle name="Total 2 6 7 2 3" xfId="46776" xr:uid="{A723271E-BB25-435C-89D7-D6FD0498BB10}"/>
    <cellStyle name="Total 2 6 7 2 4" xfId="46777" xr:uid="{7FDFAB0E-3D44-4D37-8C10-CA5630F57E06}"/>
    <cellStyle name="Total 2 6 7 2 5" xfId="46778" xr:uid="{56202C69-2F48-4838-9F45-4768877622E2}"/>
    <cellStyle name="Total 2 6 7 3" xfId="46779" xr:uid="{D8B625ED-90A4-4B1C-8249-B371AC487210}"/>
    <cellStyle name="Total 2 6 7 3 2" xfId="46780" xr:uid="{57AC70BC-1169-4928-8BDA-28568DE19117}"/>
    <cellStyle name="Total 2 6 7 3 3" xfId="46781" xr:uid="{4B508D53-EC9D-4FB3-91C3-F012EA4F46D4}"/>
    <cellStyle name="Total 2 6 7 3 4" xfId="46782" xr:uid="{EB1C29E9-3A26-46E6-8BE1-BC9AC3C1FAE1}"/>
    <cellStyle name="Total 2 6 7 3 5" xfId="46783" xr:uid="{77568A9B-230F-43BB-9DAF-DB5E59326CFB}"/>
    <cellStyle name="Total 2 6 7 4" xfId="46784" xr:uid="{6B1708FF-6D57-449A-B3FF-031B319A28C1}"/>
    <cellStyle name="Total 2 6 7 4 2" xfId="46785" xr:uid="{BFC37576-40D3-4C35-896C-DD4DD3CD0E8B}"/>
    <cellStyle name="Total 2 6 7 4 3" xfId="46786" xr:uid="{80C2675B-6962-4083-B40D-B83539A07A75}"/>
    <cellStyle name="Total 2 6 7 4 4" xfId="46787" xr:uid="{101D2B84-F713-4754-A517-91B0E1E46F7C}"/>
    <cellStyle name="Total 2 6 7 5" xfId="46788" xr:uid="{49AD2614-0466-497C-8456-FD7DD46C2CAA}"/>
    <cellStyle name="Total 2 6 7 5 2" xfId="46789" xr:uid="{F23B970F-C483-4412-BF7E-1871AEEEC969}"/>
    <cellStyle name="Total 2 6 7 5 3" xfId="46790" xr:uid="{1DF110EE-6463-4E12-AE16-F3B67212FC8D}"/>
    <cellStyle name="Total 2 6 7 5 4" xfId="46791" xr:uid="{F2E19A92-9AEC-4727-B15B-6DF1ED3C6364}"/>
    <cellStyle name="Total 2 6 7 6" xfId="46792" xr:uid="{E703A189-1D0C-48C1-87AF-0D9373209DD8}"/>
    <cellStyle name="Total 2 6 7 6 2" xfId="46793" xr:uid="{650231CC-964A-4BB8-B7EC-F5B85BD8398C}"/>
    <cellStyle name="Total 2 6 7 6 3" xfId="46794" xr:uid="{98872996-57FE-4D0C-9A33-6AE89A2B898A}"/>
    <cellStyle name="Total 2 6 7 6 4" xfId="46795" xr:uid="{47C41DB2-125B-4727-A3F0-A37E02D5F5AB}"/>
    <cellStyle name="Total 2 6 7 7" xfId="46796" xr:uid="{4E006ABF-B3EF-4C2A-AEAE-99BE67ED7996}"/>
    <cellStyle name="Total 2 6 7 8" xfId="46797" xr:uid="{02CE6D2B-3038-4029-951A-C3B6EF69127D}"/>
    <cellStyle name="Total 2 6 7 9" xfId="46798" xr:uid="{5B0D5B27-947F-4380-AC06-8E91512E61BA}"/>
    <cellStyle name="Total 2 6 8" xfId="46799" xr:uid="{1479685B-9611-4997-BE07-B8780821E3B0}"/>
    <cellStyle name="Total 2 6 8 2" xfId="46800" xr:uid="{12CEE831-DCD2-420C-A9F8-7779574EE785}"/>
    <cellStyle name="Total 2 6 8 3" xfId="46801" xr:uid="{E5EA08B5-218C-4CBD-AC44-FA76A20641FF}"/>
    <cellStyle name="Total 2 6 8 4" xfId="46802" xr:uid="{567021A7-5D4F-4D51-9CAC-81C7D5790485}"/>
    <cellStyle name="Total 2 6 8 5" xfId="46803" xr:uid="{50D08D71-1347-4338-A776-66C9A07056B4}"/>
    <cellStyle name="Total 2 6 9" xfId="46804" xr:uid="{DA6CEBB9-F6AE-4EB5-AB2F-3F812F4C68E0}"/>
    <cellStyle name="Total 2 6 9 2" xfId="46805" xr:uid="{2D90982A-F625-4B06-8F4D-D84E5D3C75E3}"/>
    <cellStyle name="Total 2 6 9 3" xfId="46806" xr:uid="{0BA4425E-0FBC-48A7-86C9-F907A0F96FBB}"/>
    <cellStyle name="Total 2 6 9 4" xfId="46807" xr:uid="{8EDA48DF-9E6D-4D39-ADEA-F0E5B63A3808}"/>
    <cellStyle name="Total 2 7" xfId="691" xr:uid="{98116CAE-6530-4FAB-95E6-EFB048FA96EA}"/>
    <cellStyle name="Total 2 7 10" xfId="46808" xr:uid="{4634D2FF-6714-4BB4-B90C-EDE613C58FB7}"/>
    <cellStyle name="Total 2 7 10 2" xfId="46809" xr:uid="{9BF5A1EB-5FD3-4230-879B-0E2A0972541C}"/>
    <cellStyle name="Total 2 7 10 3" xfId="46810" xr:uid="{70C1CADB-2E83-4E52-9575-F21CD490D4E4}"/>
    <cellStyle name="Total 2 7 10 4" xfId="46811" xr:uid="{7E167C4F-A886-493F-B6F9-389FB636CA01}"/>
    <cellStyle name="Total 2 7 11" xfId="46812" xr:uid="{A493A3B2-0BAC-4A31-B857-788261019815}"/>
    <cellStyle name="Total 2 7 12" xfId="46813" xr:uid="{162E54BD-E44B-4284-BCA2-879577322101}"/>
    <cellStyle name="Total 2 7 13" xfId="46814" xr:uid="{DDCCCD25-0B03-4481-B8AA-53AC46B82266}"/>
    <cellStyle name="Total 2 7 14" xfId="46815" xr:uid="{F0A4B0A3-5728-411F-8DCB-4351698EB8E1}"/>
    <cellStyle name="Total 2 7 15" xfId="46816" xr:uid="{D9517DB5-5D07-4455-AEF8-2F65DF61EA84}"/>
    <cellStyle name="Total 2 7 2" xfId="831" xr:uid="{CA908159-C621-438E-899D-DAF4F70A32CC}"/>
    <cellStyle name="Total 2 7 2 10" xfId="46817" xr:uid="{F004EA15-2FC9-4E8B-A128-D90EDA75CE4C}"/>
    <cellStyle name="Total 2 7 2 11" xfId="46818" xr:uid="{067A732D-F6B4-49D2-B086-5050E358BE6A}"/>
    <cellStyle name="Total 2 7 2 12" xfId="46819" xr:uid="{77F986B0-0155-4723-9238-60210BC02817}"/>
    <cellStyle name="Total 2 7 2 13" xfId="46820" xr:uid="{F4CEDDD9-C327-4AE1-9997-19C1C806FFC1}"/>
    <cellStyle name="Total 2 7 2 14" xfId="46821" xr:uid="{F44899C9-402F-4623-9C84-9F266CF56902}"/>
    <cellStyle name="Total 2 7 2 2" xfId="1082" xr:uid="{5B50CED2-F6D2-477F-8874-5C0AA74BAEA1}"/>
    <cellStyle name="Total 2 7 2 2 10" xfId="46822" xr:uid="{F0F4C413-9969-4976-8BFA-6B790CB13A38}"/>
    <cellStyle name="Total 2 7 2 2 11" xfId="46823" xr:uid="{3368A1E1-AA2E-4254-AE51-75412F7CE11A}"/>
    <cellStyle name="Total 2 7 2 2 12" xfId="46824" xr:uid="{A9FFFC27-0820-4258-BDF1-96462EEA7FBE}"/>
    <cellStyle name="Total 2 7 2 2 13" xfId="46825" xr:uid="{BBA2390D-A7FA-4FC6-A71B-7D296C378C5F}"/>
    <cellStyle name="Total 2 7 2 2 14" xfId="46826" xr:uid="{D84531E5-68DA-4820-8C94-905D1986737B}"/>
    <cellStyle name="Total 2 7 2 2 2" xfId="46827" xr:uid="{51D1F112-AF49-4498-AB67-37CB43CBC311}"/>
    <cellStyle name="Total 2 7 2 2 2 10" xfId="46828" xr:uid="{9C4A255A-AFB9-4F4E-899D-272C470A7A2D}"/>
    <cellStyle name="Total 2 7 2 2 2 2" xfId="46829" xr:uid="{B9D66635-91AB-47DF-B460-2A33EE808BA4}"/>
    <cellStyle name="Total 2 7 2 2 2 2 2" xfId="46830" xr:uid="{CA28C7BC-D953-4CEF-B6BE-DAA41EB53DB7}"/>
    <cellStyle name="Total 2 7 2 2 2 2 3" xfId="46831" xr:uid="{D26C4D66-0D7C-449D-9D86-97A1881768D7}"/>
    <cellStyle name="Total 2 7 2 2 2 2 4" xfId="46832" xr:uid="{1AF55915-2263-4635-9F25-6FDB245BB997}"/>
    <cellStyle name="Total 2 7 2 2 2 2 5" xfId="46833" xr:uid="{69202A26-04C6-4493-826C-5C78AFFC9394}"/>
    <cellStyle name="Total 2 7 2 2 2 3" xfId="46834" xr:uid="{9EFB922B-4648-4120-B89C-3334173B3DBA}"/>
    <cellStyle name="Total 2 7 2 2 2 3 2" xfId="46835" xr:uid="{A1750D94-07F0-4D9E-BE83-F22C6A6CE145}"/>
    <cellStyle name="Total 2 7 2 2 2 3 3" xfId="46836" xr:uid="{8C189B2B-4149-40F6-B9F3-E859A79EB8B0}"/>
    <cellStyle name="Total 2 7 2 2 2 3 4" xfId="46837" xr:uid="{1430980D-B841-4CB1-8846-787B43D8D4E2}"/>
    <cellStyle name="Total 2 7 2 2 2 3 5" xfId="46838" xr:uid="{C74CDE46-5EB9-43A9-8322-F89160358918}"/>
    <cellStyle name="Total 2 7 2 2 2 4" xfId="46839" xr:uid="{F34EDBDB-864B-46EA-9C41-D51A7715F54D}"/>
    <cellStyle name="Total 2 7 2 2 2 4 2" xfId="46840" xr:uid="{3648E43B-DAAE-4059-AB26-87B78B0EF3B1}"/>
    <cellStyle name="Total 2 7 2 2 2 4 3" xfId="46841" xr:uid="{6ECC4EA2-904B-42C4-BBDD-76B53B32A13B}"/>
    <cellStyle name="Total 2 7 2 2 2 4 4" xfId="46842" xr:uid="{158A1759-DC71-4124-8FAA-98B67BA1B2DB}"/>
    <cellStyle name="Total 2 7 2 2 2 5" xfId="46843" xr:uid="{362AB09B-C1AB-483B-B6EA-1A652406EE3D}"/>
    <cellStyle name="Total 2 7 2 2 2 5 2" xfId="46844" xr:uid="{D48B6A73-E72A-441A-921E-4BBE87F5A19D}"/>
    <cellStyle name="Total 2 7 2 2 2 5 3" xfId="46845" xr:uid="{268930ED-F16D-457A-A369-9993FCFBE1F6}"/>
    <cellStyle name="Total 2 7 2 2 2 5 4" xfId="46846" xr:uid="{0334FB83-88E1-437F-B48D-B2D71BB31C4C}"/>
    <cellStyle name="Total 2 7 2 2 2 6" xfId="46847" xr:uid="{1C2FC34A-F6B9-4A17-AE37-29892A6B4831}"/>
    <cellStyle name="Total 2 7 2 2 2 6 2" xfId="46848" xr:uid="{194E4CD2-B7CC-45FA-9327-7D17DCAF09B6}"/>
    <cellStyle name="Total 2 7 2 2 2 6 3" xfId="46849" xr:uid="{EC9EBA95-9F33-4DDB-91F1-18FA3BE17F8A}"/>
    <cellStyle name="Total 2 7 2 2 2 6 4" xfId="46850" xr:uid="{15ACEBD9-9278-4650-BE54-FC9547A116FB}"/>
    <cellStyle name="Total 2 7 2 2 2 7" xfId="46851" xr:uid="{B44B0EB7-5BE3-47AD-AFBD-BD181F79A53D}"/>
    <cellStyle name="Total 2 7 2 2 2 8" xfId="46852" xr:uid="{EE0B1896-4BEF-4C09-BFAE-922A82F4BBB2}"/>
    <cellStyle name="Total 2 7 2 2 2 9" xfId="46853" xr:uid="{D3BD4B5A-A8D1-4224-BF3A-B6E2E357998B}"/>
    <cellStyle name="Total 2 7 2 2 3" xfId="46854" xr:uid="{1F98EE0A-9EE5-46B4-8394-5AF4589768AF}"/>
    <cellStyle name="Total 2 7 2 2 3 10" xfId="46855" xr:uid="{FF636AEB-AD42-4128-B6AF-EB23095120A2}"/>
    <cellStyle name="Total 2 7 2 2 3 2" xfId="46856" xr:uid="{5F5F1E67-4501-4E50-BEEF-83E10469A9D1}"/>
    <cellStyle name="Total 2 7 2 2 3 2 2" xfId="46857" xr:uid="{6C5DC0F1-49E3-4F3C-A8EB-168EB9D6F3BC}"/>
    <cellStyle name="Total 2 7 2 2 3 2 3" xfId="46858" xr:uid="{4E24C3B5-D346-471B-A8F6-312BD8AE72E4}"/>
    <cellStyle name="Total 2 7 2 2 3 2 4" xfId="46859" xr:uid="{D5F60F82-21D4-4E66-9A75-1A7FDE53C83A}"/>
    <cellStyle name="Total 2 7 2 2 3 2 5" xfId="46860" xr:uid="{6DEC3F68-1C3D-4AEA-8295-1C73E8C74BD4}"/>
    <cellStyle name="Total 2 7 2 2 3 3" xfId="46861" xr:uid="{B2095208-4F12-41A8-BFFA-5A10C48B6E72}"/>
    <cellStyle name="Total 2 7 2 2 3 3 2" xfId="46862" xr:uid="{6A98FF95-1712-4F8A-AAAF-932AE1E6430B}"/>
    <cellStyle name="Total 2 7 2 2 3 3 3" xfId="46863" xr:uid="{659E37BD-3D1E-4340-8A05-6A1D4FB8D6D3}"/>
    <cellStyle name="Total 2 7 2 2 3 3 4" xfId="46864" xr:uid="{0D7FFF62-020F-4549-86B3-64C86B0B9B41}"/>
    <cellStyle name="Total 2 7 2 2 3 3 5" xfId="46865" xr:uid="{F43A937B-A7D5-4EAF-BA1D-BDE169345555}"/>
    <cellStyle name="Total 2 7 2 2 3 4" xfId="46866" xr:uid="{D0AB11DB-B460-42BE-9450-C030E7070144}"/>
    <cellStyle name="Total 2 7 2 2 3 4 2" xfId="46867" xr:uid="{7775E98C-6A0D-4531-805A-CABA9FDB3F33}"/>
    <cellStyle name="Total 2 7 2 2 3 4 3" xfId="46868" xr:uid="{E257B1F6-354B-4A57-9B27-5E0F9645C448}"/>
    <cellStyle name="Total 2 7 2 2 3 4 4" xfId="46869" xr:uid="{4FB553D7-1589-454C-9053-40497E79D944}"/>
    <cellStyle name="Total 2 7 2 2 3 5" xfId="46870" xr:uid="{5A5A1D82-6A24-4D17-A05F-D7CF2BD2B713}"/>
    <cellStyle name="Total 2 7 2 2 3 5 2" xfId="46871" xr:uid="{644EFB1E-BF76-4C8F-AF06-EDB29D8AF126}"/>
    <cellStyle name="Total 2 7 2 2 3 5 3" xfId="46872" xr:uid="{F78848F6-C965-4F35-8953-8E15E8E35332}"/>
    <cellStyle name="Total 2 7 2 2 3 5 4" xfId="46873" xr:uid="{CA43CBE8-8DBF-45BF-AB1F-0641625785A7}"/>
    <cellStyle name="Total 2 7 2 2 3 6" xfId="46874" xr:uid="{50E5E448-1BDC-4100-8CC9-88D7C6821C1F}"/>
    <cellStyle name="Total 2 7 2 2 3 6 2" xfId="46875" xr:uid="{65337EA2-1422-4469-88E2-CBFDF91E7769}"/>
    <cellStyle name="Total 2 7 2 2 3 6 3" xfId="46876" xr:uid="{6727141A-BBF1-48D1-89F5-85B56CEFA9BB}"/>
    <cellStyle name="Total 2 7 2 2 3 6 4" xfId="46877" xr:uid="{2885CD45-B5C4-4DEE-BE83-A237F6C9555D}"/>
    <cellStyle name="Total 2 7 2 2 3 7" xfId="46878" xr:uid="{7927338B-E2C9-4F46-97F5-5AA2A08ACE49}"/>
    <cellStyle name="Total 2 7 2 2 3 8" xfId="46879" xr:uid="{FE6CAF22-5439-46FC-844A-4878D557358A}"/>
    <cellStyle name="Total 2 7 2 2 3 9" xfId="46880" xr:uid="{A8589FB3-0F70-467A-A0ED-4D54BC494905}"/>
    <cellStyle name="Total 2 7 2 2 4" xfId="46881" xr:uid="{4EDDD94E-B8AC-43FF-8DEE-DD525974A4D2}"/>
    <cellStyle name="Total 2 7 2 2 4 2" xfId="46882" xr:uid="{CE23C57A-316D-46B4-BCA6-785B6AC7AEE5}"/>
    <cellStyle name="Total 2 7 2 2 4 3" xfId="46883" xr:uid="{E442D95A-E6A6-45F9-8AD2-56FA9FB14338}"/>
    <cellStyle name="Total 2 7 2 2 4 4" xfId="46884" xr:uid="{53F42E30-5610-4B05-8D43-06A03F446AD1}"/>
    <cellStyle name="Total 2 7 2 2 4 5" xfId="46885" xr:uid="{A9ED7E71-9315-4076-8744-D22E947CDCEB}"/>
    <cellStyle name="Total 2 7 2 2 5" xfId="46886" xr:uid="{A9140E98-B9FB-4886-B41F-C04E7C32AD44}"/>
    <cellStyle name="Total 2 7 2 2 5 2" xfId="46887" xr:uid="{DAABEF64-8647-4CE2-83BD-A4F163A019C3}"/>
    <cellStyle name="Total 2 7 2 2 5 3" xfId="46888" xr:uid="{AB482B9C-5B35-45CF-A27E-E1F25A003A59}"/>
    <cellStyle name="Total 2 7 2 2 5 4" xfId="46889" xr:uid="{702BF33B-B940-4F8C-B75B-D665755BA8BF}"/>
    <cellStyle name="Total 2 7 2 2 5 5" xfId="46890" xr:uid="{3E4E60BF-0C28-4065-AB2E-02B43CECF21D}"/>
    <cellStyle name="Total 2 7 2 2 6" xfId="46891" xr:uid="{7131ADA3-C587-4D4D-B8C5-21727FF6C558}"/>
    <cellStyle name="Total 2 7 2 2 6 2" xfId="46892" xr:uid="{1822CFD6-6CCE-47E0-B120-A9F011543E06}"/>
    <cellStyle name="Total 2 7 2 2 6 3" xfId="46893" xr:uid="{186E7962-FF91-4BDB-BBF1-60D23C991186}"/>
    <cellStyle name="Total 2 7 2 2 6 4" xfId="46894" xr:uid="{26AB27B2-2D93-440F-B272-0D05ED6520D4}"/>
    <cellStyle name="Total 2 7 2 2 7" xfId="46895" xr:uid="{C625D644-7840-4D35-A4FC-B65ACAD363BC}"/>
    <cellStyle name="Total 2 7 2 2 7 2" xfId="46896" xr:uid="{6D57AF64-7733-4EB0-B23B-EA208F5EECE8}"/>
    <cellStyle name="Total 2 7 2 2 7 3" xfId="46897" xr:uid="{1E1FAAE4-4951-44FA-8EBD-FEE9EDBC587A}"/>
    <cellStyle name="Total 2 7 2 2 7 4" xfId="46898" xr:uid="{5AC5D2A9-9FC7-4BE3-98BD-3151084F5F0C}"/>
    <cellStyle name="Total 2 7 2 2 8" xfId="46899" xr:uid="{1EEB3D42-C29C-47AA-A3DE-47E4F02CBA49}"/>
    <cellStyle name="Total 2 7 2 2 8 2" xfId="46900" xr:uid="{AB5001C7-7B04-4B91-BCC4-D7EA5714F43C}"/>
    <cellStyle name="Total 2 7 2 2 8 3" xfId="46901" xr:uid="{28F7EA58-8434-44FC-A4E6-13D473FA5A4A}"/>
    <cellStyle name="Total 2 7 2 2 8 4" xfId="46902" xr:uid="{FA2C1158-50EF-496A-8628-6BEBE1742517}"/>
    <cellStyle name="Total 2 7 2 2 9" xfId="46903" xr:uid="{1380E228-F30E-4853-A706-BD4392AE4B9C}"/>
    <cellStyle name="Total 2 7 2 3" xfId="46904" xr:uid="{48F8FAEB-B77A-4FAD-94F4-F2429BFF4320}"/>
    <cellStyle name="Total 2 7 2 3 10" xfId="46905" xr:uid="{385D288B-AD8F-498D-89D9-2EB6F14362D2}"/>
    <cellStyle name="Total 2 7 2 3 2" xfId="46906" xr:uid="{C8E358B1-F7FB-4BDC-833A-0A017D72C78A}"/>
    <cellStyle name="Total 2 7 2 3 2 2" xfId="46907" xr:uid="{D5E610AC-E373-4728-ABF0-6096CFD179BF}"/>
    <cellStyle name="Total 2 7 2 3 2 3" xfId="46908" xr:uid="{1803F856-794A-4A85-B647-1A3F555B2463}"/>
    <cellStyle name="Total 2 7 2 3 2 4" xfId="46909" xr:uid="{983A693D-6594-484C-BBCA-FC4CE608F140}"/>
    <cellStyle name="Total 2 7 2 3 2 5" xfId="46910" xr:uid="{5D2431EF-E76C-4FE9-94B3-2B582AECF992}"/>
    <cellStyle name="Total 2 7 2 3 3" xfId="46911" xr:uid="{8DD4C951-38C9-44E2-A1D6-C5541E15874B}"/>
    <cellStyle name="Total 2 7 2 3 3 2" xfId="46912" xr:uid="{A9F78DA5-9DF3-4867-86F2-5227B525BDF8}"/>
    <cellStyle name="Total 2 7 2 3 3 3" xfId="46913" xr:uid="{09D33708-0DE3-42D5-8435-3B7AFB564E40}"/>
    <cellStyle name="Total 2 7 2 3 3 4" xfId="46914" xr:uid="{8A52AAA0-AFF3-4BAD-B267-CF2C02789125}"/>
    <cellStyle name="Total 2 7 2 3 3 5" xfId="46915" xr:uid="{4E648E37-919C-484B-95D0-D8D79B80ECA2}"/>
    <cellStyle name="Total 2 7 2 3 4" xfId="46916" xr:uid="{070A9680-9B59-40A1-B59F-1BF3B9AF04C8}"/>
    <cellStyle name="Total 2 7 2 3 4 2" xfId="46917" xr:uid="{13619013-C523-491D-B844-1C7E5EEBCB1C}"/>
    <cellStyle name="Total 2 7 2 3 4 3" xfId="46918" xr:uid="{5DECA485-05B8-4419-A57F-98086D3F9EC3}"/>
    <cellStyle name="Total 2 7 2 3 4 4" xfId="46919" xr:uid="{80B0EC63-485B-49D3-8037-88CC70EB5476}"/>
    <cellStyle name="Total 2 7 2 3 5" xfId="46920" xr:uid="{B2164588-1FDB-453F-AEF0-C7B9781E029F}"/>
    <cellStyle name="Total 2 7 2 3 5 2" xfId="46921" xr:uid="{BA57FE4B-E5F2-461E-8FC9-CFD2621C46C4}"/>
    <cellStyle name="Total 2 7 2 3 5 3" xfId="46922" xr:uid="{D5E84169-52B0-417B-B8CD-0D29A0FD76D2}"/>
    <cellStyle name="Total 2 7 2 3 5 4" xfId="46923" xr:uid="{E79FB5FE-A7BD-4D25-889E-1EEB414F1387}"/>
    <cellStyle name="Total 2 7 2 3 6" xfId="46924" xr:uid="{2F10758F-A018-49E0-BBFB-FC4FD055BB97}"/>
    <cellStyle name="Total 2 7 2 3 6 2" xfId="46925" xr:uid="{44E805A4-B4A4-4E47-91B5-66C8A77076D6}"/>
    <cellStyle name="Total 2 7 2 3 6 3" xfId="46926" xr:uid="{698659D5-E442-40F5-91FC-C4C7A668853B}"/>
    <cellStyle name="Total 2 7 2 3 6 4" xfId="46927" xr:uid="{CDD1E622-C0DC-4B1C-9F71-6EE7B297558C}"/>
    <cellStyle name="Total 2 7 2 3 7" xfId="46928" xr:uid="{A0C95932-E1B4-4A2E-B894-AE6348831422}"/>
    <cellStyle name="Total 2 7 2 3 8" xfId="46929" xr:uid="{A7BB1890-36B0-4A62-AFF6-0D4F23A26032}"/>
    <cellStyle name="Total 2 7 2 3 9" xfId="46930" xr:uid="{ED29E248-8E01-4E0E-823F-3AE53C9C1859}"/>
    <cellStyle name="Total 2 7 2 4" xfId="46931" xr:uid="{D7867649-AB79-4C87-A30F-413C843743BA}"/>
    <cellStyle name="Total 2 7 2 4 10" xfId="46932" xr:uid="{1F572C80-AF61-4CBD-9591-32F1D6F1337D}"/>
    <cellStyle name="Total 2 7 2 4 2" xfId="46933" xr:uid="{6C4620D8-25E8-4E3F-86C2-759938884A90}"/>
    <cellStyle name="Total 2 7 2 4 2 2" xfId="46934" xr:uid="{95548F8B-C21A-4CB4-982B-F165D5DF5EAF}"/>
    <cellStyle name="Total 2 7 2 4 2 3" xfId="46935" xr:uid="{621A7BBC-5C80-45F1-B7CB-EE4366B4ED3E}"/>
    <cellStyle name="Total 2 7 2 4 2 4" xfId="46936" xr:uid="{DCB852BF-2093-42D8-AAA1-00D65787E87F}"/>
    <cellStyle name="Total 2 7 2 4 2 5" xfId="46937" xr:uid="{0E3FA571-B111-48E0-ADA6-9FDA1A112E0B}"/>
    <cellStyle name="Total 2 7 2 4 3" xfId="46938" xr:uid="{792A0883-B707-46D8-B540-D3BBF0220EDD}"/>
    <cellStyle name="Total 2 7 2 4 3 2" xfId="46939" xr:uid="{0E770C5C-E210-42CB-BEE9-589259B1AE53}"/>
    <cellStyle name="Total 2 7 2 4 3 3" xfId="46940" xr:uid="{01A82DCD-300B-4BE4-A794-7922F90B4FA9}"/>
    <cellStyle name="Total 2 7 2 4 3 4" xfId="46941" xr:uid="{9F70C373-631F-4559-B529-61FD48D37967}"/>
    <cellStyle name="Total 2 7 2 4 3 5" xfId="46942" xr:uid="{A982B401-7C39-4AFE-9A89-06D475C92CC1}"/>
    <cellStyle name="Total 2 7 2 4 4" xfId="46943" xr:uid="{FA37A353-573E-4FCA-8C5F-B4D8C0E4E796}"/>
    <cellStyle name="Total 2 7 2 4 4 2" xfId="46944" xr:uid="{6B6796A9-AECE-42E0-8B1D-E2AF542A7E1A}"/>
    <cellStyle name="Total 2 7 2 4 4 3" xfId="46945" xr:uid="{FB00B291-4D50-4C1E-A568-AD59111FFDF9}"/>
    <cellStyle name="Total 2 7 2 4 4 4" xfId="46946" xr:uid="{C8D79930-2981-4374-96FD-1A63ED150646}"/>
    <cellStyle name="Total 2 7 2 4 5" xfId="46947" xr:uid="{8B6435B0-9048-48D8-A49A-4B44F6075639}"/>
    <cellStyle name="Total 2 7 2 4 5 2" xfId="46948" xr:uid="{0FFB379A-3D7C-4B26-8C9F-6390B0B96070}"/>
    <cellStyle name="Total 2 7 2 4 5 3" xfId="46949" xr:uid="{E1B2FC40-09CF-4C1B-911B-EC944DB32854}"/>
    <cellStyle name="Total 2 7 2 4 5 4" xfId="46950" xr:uid="{7DC5F292-ACD7-4111-B7D1-2CC342FF9407}"/>
    <cellStyle name="Total 2 7 2 4 6" xfId="46951" xr:uid="{78C114F3-6089-4DEE-979F-787EC42FA3C9}"/>
    <cellStyle name="Total 2 7 2 4 6 2" xfId="46952" xr:uid="{49D8462E-F6B5-4DFD-8CC5-205E5F07012A}"/>
    <cellStyle name="Total 2 7 2 4 6 3" xfId="46953" xr:uid="{2F87649C-4BCE-4567-BBBA-0A88EF42AEAF}"/>
    <cellStyle name="Total 2 7 2 4 6 4" xfId="46954" xr:uid="{A66630CA-5A3D-4510-A0F9-FD4C8E910656}"/>
    <cellStyle name="Total 2 7 2 4 7" xfId="46955" xr:uid="{C0C0AF80-502A-4B30-A03B-06FB5F77B6A4}"/>
    <cellStyle name="Total 2 7 2 4 8" xfId="46956" xr:uid="{A524C26F-84DE-403A-9A04-7E047A19CF0D}"/>
    <cellStyle name="Total 2 7 2 4 9" xfId="46957" xr:uid="{0F68E09A-8064-4253-BB1E-F01C52C4E935}"/>
    <cellStyle name="Total 2 7 2 5" xfId="46958" xr:uid="{C93D296C-2A2F-4917-9B86-CFA1114EE9B9}"/>
    <cellStyle name="Total 2 7 2 5 10" xfId="46959" xr:uid="{BA8DCC3D-90AD-4C9C-B6C4-F2C29A8AD65B}"/>
    <cellStyle name="Total 2 7 2 5 2" xfId="46960" xr:uid="{6BA019ED-E3F9-4488-98B7-26467A0774DF}"/>
    <cellStyle name="Total 2 7 2 5 2 2" xfId="46961" xr:uid="{AD3BE58D-A203-4C36-BA66-1EE5BB2FFDA4}"/>
    <cellStyle name="Total 2 7 2 5 2 3" xfId="46962" xr:uid="{53D7FA2B-9D62-47A9-A3DB-69BE704A6818}"/>
    <cellStyle name="Total 2 7 2 5 2 4" xfId="46963" xr:uid="{F4C40F28-F614-430C-8302-72C1E97B3534}"/>
    <cellStyle name="Total 2 7 2 5 2 5" xfId="46964" xr:uid="{834E549F-3B20-4CCE-A44B-A4D0565EBAA3}"/>
    <cellStyle name="Total 2 7 2 5 3" xfId="46965" xr:uid="{C849DC80-5B66-497F-BB17-41792BF4F041}"/>
    <cellStyle name="Total 2 7 2 5 3 2" xfId="46966" xr:uid="{A26F0E21-7A44-484C-8F48-71A451C71E8A}"/>
    <cellStyle name="Total 2 7 2 5 3 3" xfId="46967" xr:uid="{57A1E548-E1C6-4C15-A27F-0B81AEAB9F54}"/>
    <cellStyle name="Total 2 7 2 5 3 4" xfId="46968" xr:uid="{C733DAE4-1121-40EB-BC24-632517B75D7D}"/>
    <cellStyle name="Total 2 7 2 5 3 5" xfId="46969" xr:uid="{082DC4B0-4DF6-4D7F-A704-FC6E68C084F0}"/>
    <cellStyle name="Total 2 7 2 5 4" xfId="46970" xr:uid="{0D5A1FFE-8FF6-4F3F-9183-9EABBA56ADF2}"/>
    <cellStyle name="Total 2 7 2 5 4 2" xfId="46971" xr:uid="{0F107C80-AEE9-48DA-B7D6-F06A65374EA5}"/>
    <cellStyle name="Total 2 7 2 5 4 3" xfId="46972" xr:uid="{BE974ECA-2FD8-4BA9-8E0D-8FC2678120CD}"/>
    <cellStyle name="Total 2 7 2 5 4 4" xfId="46973" xr:uid="{E33DEFCB-B6AE-4B16-97AE-D5A78792D86B}"/>
    <cellStyle name="Total 2 7 2 5 5" xfId="46974" xr:uid="{BC5298A9-BC69-495C-9601-96D02DD20FF0}"/>
    <cellStyle name="Total 2 7 2 5 5 2" xfId="46975" xr:uid="{05665D87-39F4-490D-B881-3BB2854AD6C0}"/>
    <cellStyle name="Total 2 7 2 5 5 3" xfId="46976" xr:uid="{BD8463CE-B06E-4258-A13C-B1B2E1222EA7}"/>
    <cellStyle name="Total 2 7 2 5 5 4" xfId="46977" xr:uid="{678FEDB5-85B4-4DD5-AB8C-C79F8F46C801}"/>
    <cellStyle name="Total 2 7 2 5 6" xfId="46978" xr:uid="{7CEFF913-C543-4A33-A0B4-83D2D76094A1}"/>
    <cellStyle name="Total 2 7 2 5 6 2" xfId="46979" xr:uid="{24F1DC28-E33E-4BEC-BC23-F9F25F903C26}"/>
    <cellStyle name="Total 2 7 2 5 6 3" xfId="46980" xr:uid="{C324DAF9-699C-47B7-8754-6FB554833E32}"/>
    <cellStyle name="Total 2 7 2 5 6 4" xfId="46981" xr:uid="{6B0F14CF-83C1-44C5-88C1-B165F2A4D37D}"/>
    <cellStyle name="Total 2 7 2 5 7" xfId="46982" xr:uid="{A454B403-BFB4-4DAC-BB5B-7D77F4E8A225}"/>
    <cellStyle name="Total 2 7 2 5 8" xfId="46983" xr:uid="{B2A786FC-3622-42F6-B61C-30B8DEE80BEA}"/>
    <cellStyle name="Total 2 7 2 5 9" xfId="46984" xr:uid="{31D76F20-0A95-4C0C-BFAE-6483ADEA829A}"/>
    <cellStyle name="Total 2 7 2 6" xfId="46985" xr:uid="{9381A659-8F70-4DB6-91BB-DD4A2F1076FE}"/>
    <cellStyle name="Total 2 7 2 6 2" xfId="46986" xr:uid="{58D20B71-66D8-4397-9C8A-7581713905AC}"/>
    <cellStyle name="Total 2 7 2 6 3" xfId="46987" xr:uid="{5D16CE75-0BC0-4585-A58A-22CF1D93CD84}"/>
    <cellStyle name="Total 2 7 2 6 4" xfId="46988" xr:uid="{33138B8F-3B28-4C5D-A180-C230662AD021}"/>
    <cellStyle name="Total 2 7 2 6 5" xfId="46989" xr:uid="{C8E1ADEE-19F3-4C3A-A204-805342F137B9}"/>
    <cellStyle name="Total 2 7 2 7" xfId="46990" xr:uid="{87B525D0-1C83-4641-929E-DE312B097513}"/>
    <cellStyle name="Total 2 7 2 7 2" xfId="46991" xr:uid="{E0F9670C-E72B-456C-95AC-3BF6DADA728C}"/>
    <cellStyle name="Total 2 7 2 7 3" xfId="46992" xr:uid="{F5C6CB2F-75B3-450E-85AD-D071241955E3}"/>
    <cellStyle name="Total 2 7 2 7 4" xfId="46993" xr:uid="{FCAA5981-C7CE-4DAA-9389-41BF52A1D7DB}"/>
    <cellStyle name="Total 2 7 2 8" xfId="46994" xr:uid="{D6816A85-C67E-43E9-9E99-B8657AE0CCFD}"/>
    <cellStyle name="Total 2 7 2 8 2" xfId="46995" xr:uid="{C8C3D6AC-C193-4087-9106-805E76EC44CD}"/>
    <cellStyle name="Total 2 7 2 8 3" xfId="46996" xr:uid="{EDE1057A-A567-4BC9-9F85-43C27F6AE0BE}"/>
    <cellStyle name="Total 2 7 2 8 4" xfId="46997" xr:uid="{0522EADD-15D6-4510-AD36-BE279B6423B7}"/>
    <cellStyle name="Total 2 7 2 9" xfId="46998" xr:uid="{D128AE93-49C5-4E90-91CD-120C8F7FD2F1}"/>
    <cellStyle name="Total 2 7 2 9 2" xfId="46999" xr:uid="{34B5527C-410E-4524-863D-F88DAA4FDABB}"/>
    <cellStyle name="Total 2 7 2 9 3" xfId="47000" xr:uid="{BBAD11F1-C5C1-4790-ADEF-A455DB07622D}"/>
    <cellStyle name="Total 2 7 2 9 4" xfId="47001" xr:uid="{0DFB1E6F-D0D3-45D2-9225-9C8D9BD4FCD2}"/>
    <cellStyle name="Total 2 7 3" xfId="951" xr:uid="{1F182B57-943A-4EF8-BD7A-FC63A97E7955}"/>
    <cellStyle name="Total 2 7 3 10" xfId="47002" xr:uid="{E5F31726-605A-46AD-BB5A-10798B423730}"/>
    <cellStyle name="Total 2 7 3 11" xfId="47003" xr:uid="{BF47A3B1-1D24-4376-8931-349FF3282139}"/>
    <cellStyle name="Total 2 7 3 12" xfId="47004" xr:uid="{683F3B68-88F5-417D-ADBE-7B0DE80CE7F0}"/>
    <cellStyle name="Total 2 7 3 13" xfId="47005" xr:uid="{52EEB50F-82B5-4B5E-A08D-397DDCA61717}"/>
    <cellStyle name="Total 2 7 3 14" xfId="47006" xr:uid="{104919BC-7CD7-425F-ABC3-4BA7D0F42E45}"/>
    <cellStyle name="Total 2 7 3 2" xfId="47007" xr:uid="{AB5D8C21-44FB-4469-A360-D13A1AC51081}"/>
    <cellStyle name="Total 2 7 3 2 10" xfId="47008" xr:uid="{CCF709B3-DBF0-4AA9-9331-E3D9CF58D864}"/>
    <cellStyle name="Total 2 7 3 2 2" xfId="47009" xr:uid="{AFAB381D-32B1-4B59-A365-21405CE16952}"/>
    <cellStyle name="Total 2 7 3 2 2 2" xfId="47010" xr:uid="{A4CF7410-CB9F-4AB4-89C1-1B864EF7430E}"/>
    <cellStyle name="Total 2 7 3 2 2 3" xfId="47011" xr:uid="{DA63D298-EDB2-4D46-A4EC-CFA7E3019A06}"/>
    <cellStyle name="Total 2 7 3 2 2 4" xfId="47012" xr:uid="{062225C4-1B1F-4CA6-A209-97DAC89D8848}"/>
    <cellStyle name="Total 2 7 3 2 2 5" xfId="47013" xr:uid="{A41053BE-CA37-4249-AE9D-E936C360241D}"/>
    <cellStyle name="Total 2 7 3 2 3" xfId="47014" xr:uid="{D45993F7-E24D-48D4-8D47-E2F7F24BBAF8}"/>
    <cellStyle name="Total 2 7 3 2 3 2" xfId="47015" xr:uid="{B420E532-5B23-4CEF-B1C5-6D700210FF2B}"/>
    <cellStyle name="Total 2 7 3 2 3 3" xfId="47016" xr:uid="{B403FC1A-B034-4511-A6ED-B8C78EA179E9}"/>
    <cellStyle name="Total 2 7 3 2 3 4" xfId="47017" xr:uid="{2805A74A-A0A9-4E1B-A070-F63C93AF5D46}"/>
    <cellStyle name="Total 2 7 3 2 3 5" xfId="47018" xr:uid="{832C86A9-A57F-4238-9BDA-E5D76E7700EE}"/>
    <cellStyle name="Total 2 7 3 2 4" xfId="47019" xr:uid="{20C6AD28-3090-49DB-925E-373B14F18C0D}"/>
    <cellStyle name="Total 2 7 3 2 4 2" xfId="47020" xr:uid="{15165F41-EF87-4176-B74F-4BA0ADAAD5FA}"/>
    <cellStyle name="Total 2 7 3 2 4 3" xfId="47021" xr:uid="{FFA95140-D74A-4246-8AF5-D7856A792642}"/>
    <cellStyle name="Total 2 7 3 2 4 4" xfId="47022" xr:uid="{412C49AF-88B5-4280-B184-3E73BDBD836B}"/>
    <cellStyle name="Total 2 7 3 2 5" xfId="47023" xr:uid="{1FE4ED4C-C6BA-49F1-BAED-9D24C7BBA793}"/>
    <cellStyle name="Total 2 7 3 2 5 2" xfId="47024" xr:uid="{60F83157-DB3A-4B66-947A-879C576C3448}"/>
    <cellStyle name="Total 2 7 3 2 5 3" xfId="47025" xr:uid="{546FCFD1-9D4B-443D-9E8E-C87E4D7F9E45}"/>
    <cellStyle name="Total 2 7 3 2 5 4" xfId="47026" xr:uid="{CBFE44FD-AFAC-4062-850D-8BFB691D3649}"/>
    <cellStyle name="Total 2 7 3 2 6" xfId="47027" xr:uid="{60EFF4B3-34FC-4C9D-A1AB-89AE6A0BAA3E}"/>
    <cellStyle name="Total 2 7 3 2 6 2" xfId="47028" xr:uid="{D2921B23-F961-4890-9E11-2B14A4763B83}"/>
    <cellStyle name="Total 2 7 3 2 6 3" xfId="47029" xr:uid="{0AAE0BB8-0DDB-433A-9B7B-A1C06C756197}"/>
    <cellStyle name="Total 2 7 3 2 6 4" xfId="47030" xr:uid="{9C93AA3A-43AA-4A12-87E1-8AD98BC5B757}"/>
    <cellStyle name="Total 2 7 3 2 7" xfId="47031" xr:uid="{539880F2-E363-4A24-A565-BA441ECDEC6D}"/>
    <cellStyle name="Total 2 7 3 2 8" xfId="47032" xr:uid="{2377A136-2E86-4633-9EE6-8251465ED538}"/>
    <cellStyle name="Total 2 7 3 2 9" xfId="47033" xr:uid="{E204F8EF-9D32-48DF-9640-46E09BB23A7A}"/>
    <cellStyle name="Total 2 7 3 3" xfId="47034" xr:uid="{76FCA98F-4F09-47BA-B81F-294AFE2C1923}"/>
    <cellStyle name="Total 2 7 3 3 10" xfId="47035" xr:uid="{20765310-8A09-438B-8536-EA3F9D51C2B5}"/>
    <cellStyle name="Total 2 7 3 3 2" xfId="47036" xr:uid="{B9EB10DB-6799-4349-BDBD-BB9A23967FA5}"/>
    <cellStyle name="Total 2 7 3 3 2 2" xfId="47037" xr:uid="{571BB8E8-4DCF-4800-B65E-F0DE9C2CF72C}"/>
    <cellStyle name="Total 2 7 3 3 2 3" xfId="47038" xr:uid="{FB82A08C-DCEF-454C-A2C6-D75218911FD9}"/>
    <cellStyle name="Total 2 7 3 3 2 4" xfId="47039" xr:uid="{E7FE99FF-520C-44E0-AE58-BF6300E164E6}"/>
    <cellStyle name="Total 2 7 3 3 2 5" xfId="47040" xr:uid="{06E50547-EC36-43B5-8215-4BA9D4E4C487}"/>
    <cellStyle name="Total 2 7 3 3 3" xfId="47041" xr:uid="{8D754211-E1C4-4F16-A349-4AADB3F52D7F}"/>
    <cellStyle name="Total 2 7 3 3 3 2" xfId="47042" xr:uid="{472E5895-DEDD-4C4F-BEF1-60D5C7C0F9BF}"/>
    <cellStyle name="Total 2 7 3 3 3 3" xfId="47043" xr:uid="{31901AE5-022E-4A84-A639-31ADF6D6218B}"/>
    <cellStyle name="Total 2 7 3 3 3 4" xfId="47044" xr:uid="{B6601F6B-E708-44ED-BC8D-C9BA8D40C193}"/>
    <cellStyle name="Total 2 7 3 3 3 5" xfId="47045" xr:uid="{775DD5CB-E84F-4ED4-835D-E1ABF95E78C5}"/>
    <cellStyle name="Total 2 7 3 3 4" xfId="47046" xr:uid="{51FC3CB0-ACCB-430A-8B0F-8EC992BF3AC6}"/>
    <cellStyle name="Total 2 7 3 3 4 2" xfId="47047" xr:uid="{F5D022CE-20A9-4560-8B72-076C92DC7930}"/>
    <cellStyle name="Total 2 7 3 3 4 3" xfId="47048" xr:uid="{D43AA973-4D2E-42FA-ACCB-64180D8FE99C}"/>
    <cellStyle name="Total 2 7 3 3 4 4" xfId="47049" xr:uid="{FE7B21A9-8387-48AF-B89D-E914659AF74F}"/>
    <cellStyle name="Total 2 7 3 3 5" xfId="47050" xr:uid="{9FBF5B7F-271A-4315-B2D9-5E3628091941}"/>
    <cellStyle name="Total 2 7 3 3 5 2" xfId="47051" xr:uid="{A9D2521E-4D0B-4C87-9BAC-97D59FE4B680}"/>
    <cellStyle name="Total 2 7 3 3 5 3" xfId="47052" xr:uid="{515219A2-FC80-4662-9741-EDF4FCA48650}"/>
    <cellStyle name="Total 2 7 3 3 5 4" xfId="47053" xr:uid="{FE9A4D51-11A0-4466-AC0D-0799758087D8}"/>
    <cellStyle name="Total 2 7 3 3 6" xfId="47054" xr:uid="{A24B7CE2-7659-42F0-87EE-F3C8BB05C698}"/>
    <cellStyle name="Total 2 7 3 3 6 2" xfId="47055" xr:uid="{D9BBB2FC-7377-46EA-B3E0-CBC6B9E3EAB3}"/>
    <cellStyle name="Total 2 7 3 3 6 3" xfId="47056" xr:uid="{3C0E7C90-8686-4394-8F10-190E92847CB8}"/>
    <cellStyle name="Total 2 7 3 3 6 4" xfId="47057" xr:uid="{EF2482CA-E4B6-473C-933B-998FF378856E}"/>
    <cellStyle name="Total 2 7 3 3 7" xfId="47058" xr:uid="{93B6D9FE-5784-462B-9410-3174EC597616}"/>
    <cellStyle name="Total 2 7 3 3 8" xfId="47059" xr:uid="{CB5E0037-F6F2-4C58-B064-B099BF0E81CF}"/>
    <cellStyle name="Total 2 7 3 3 9" xfId="47060" xr:uid="{DA2DD892-CC3D-419E-9375-966F2E9F8B7B}"/>
    <cellStyle name="Total 2 7 3 4" xfId="47061" xr:uid="{5055178A-D676-43C2-948B-1D8BC4B345BF}"/>
    <cellStyle name="Total 2 7 3 4 2" xfId="47062" xr:uid="{582E37E8-4E0D-41A4-B5EF-3030C163DC40}"/>
    <cellStyle name="Total 2 7 3 4 3" xfId="47063" xr:uid="{61F9F423-81A1-47FE-AE39-F37EE8CF31FB}"/>
    <cellStyle name="Total 2 7 3 4 4" xfId="47064" xr:uid="{29718408-9016-4BD6-BE55-0258795703EA}"/>
    <cellStyle name="Total 2 7 3 4 5" xfId="47065" xr:uid="{AF97410A-2364-4582-8BB1-599159620484}"/>
    <cellStyle name="Total 2 7 3 5" xfId="47066" xr:uid="{16A1E99E-068E-4720-9978-309685041984}"/>
    <cellStyle name="Total 2 7 3 5 2" xfId="47067" xr:uid="{F8B976CC-329F-4E7B-85B1-5585456D6A04}"/>
    <cellStyle name="Total 2 7 3 5 3" xfId="47068" xr:uid="{F7A1427C-1590-4043-92F5-75D1197C32DC}"/>
    <cellStyle name="Total 2 7 3 5 4" xfId="47069" xr:uid="{C2C9B454-5088-401B-9682-2A37DE2CB71D}"/>
    <cellStyle name="Total 2 7 3 5 5" xfId="47070" xr:uid="{71CA849B-69C7-4F7E-AA66-8758106D6F72}"/>
    <cellStyle name="Total 2 7 3 6" xfId="47071" xr:uid="{6116018A-3AA0-48EC-B151-DF1C307FEACF}"/>
    <cellStyle name="Total 2 7 3 6 2" xfId="47072" xr:uid="{89952595-CB2B-4DD1-955C-DD346853E7A8}"/>
    <cellStyle name="Total 2 7 3 6 3" xfId="47073" xr:uid="{AC25EA75-D296-4A26-B90D-0ECA8C4C0E93}"/>
    <cellStyle name="Total 2 7 3 6 4" xfId="47074" xr:uid="{0179D1C6-70B0-4A9C-B0A9-A0D0CAD76F26}"/>
    <cellStyle name="Total 2 7 3 7" xfId="47075" xr:uid="{0D6385CF-98DF-49FD-8A51-870481DC0CEF}"/>
    <cellStyle name="Total 2 7 3 7 2" xfId="47076" xr:uid="{FA7B27F1-AC75-47F7-89DB-B5CD90873021}"/>
    <cellStyle name="Total 2 7 3 7 3" xfId="47077" xr:uid="{F1E8861E-263F-41F2-8C30-0C56565C5E0C}"/>
    <cellStyle name="Total 2 7 3 7 4" xfId="47078" xr:uid="{CE405283-04BA-40CD-B463-235BFF395032}"/>
    <cellStyle name="Total 2 7 3 8" xfId="47079" xr:uid="{9779E6D2-B65F-4B41-8B4D-0CC675A471FE}"/>
    <cellStyle name="Total 2 7 3 8 2" xfId="47080" xr:uid="{EBAEA777-C1B0-4863-9114-22E6E65CE527}"/>
    <cellStyle name="Total 2 7 3 8 3" xfId="47081" xr:uid="{3DA8F0F3-8C62-48E3-B787-91908530D636}"/>
    <cellStyle name="Total 2 7 3 8 4" xfId="47082" xr:uid="{1FD1BA77-6795-4B7D-9BFD-E476F3DCE17A}"/>
    <cellStyle name="Total 2 7 3 9" xfId="47083" xr:uid="{36FBC5BD-E381-4492-AB67-4CAA8AF40161}"/>
    <cellStyle name="Total 2 7 4" xfId="47084" xr:uid="{BE58C4D6-0C19-482E-8E17-AEBA4278889F}"/>
    <cellStyle name="Total 2 7 4 10" xfId="47085" xr:uid="{D848327A-A2FF-4572-857C-A6E8B376D80B}"/>
    <cellStyle name="Total 2 7 4 2" xfId="47086" xr:uid="{61E7B836-DF20-4038-9D89-AA9A58D32530}"/>
    <cellStyle name="Total 2 7 4 2 2" xfId="47087" xr:uid="{71DA32EB-BF4D-4F66-BA6E-3DE9117C92C7}"/>
    <cellStyle name="Total 2 7 4 2 3" xfId="47088" xr:uid="{E49D39C6-E6D7-4271-B297-AE56BE843180}"/>
    <cellStyle name="Total 2 7 4 2 4" xfId="47089" xr:uid="{698F5715-1064-4B6D-AB1C-57D94506C811}"/>
    <cellStyle name="Total 2 7 4 2 5" xfId="47090" xr:uid="{FF8A0040-3DF1-4024-BE14-0F79D1F1DC92}"/>
    <cellStyle name="Total 2 7 4 3" xfId="47091" xr:uid="{1F75EE37-6EB4-4C76-B628-517A2190B522}"/>
    <cellStyle name="Total 2 7 4 3 2" xfId="47092" xr:uid="{0B7CDFD8-18EB-4CFD-83B5-177B6F729A00}"/>
    <cellStyle name="Total 2 7 4 3 3" xfId="47093" xr:uid="{D5CB9906-B310-483C-952B-1DF719EF62A7}"/>
    <cellStyle name="Total 2 7 4 3 4" xfId="47094" xr:uid="{C32BFF5B-2DF6-4E23-BF36-895EE0243AA4}"/>
    <cellStyle name="Total 2 7 4 3 5" xfId="47095" xr:uid="{42CFAAAB-DD4F-4712-9A0E-69A792A82F44}"/>
    <cellStyle name="Total 2 7 4 4" xfId="47096" xr:uid="{84E5DF05-EDD4-49D3-B986-615897D084AC}"/>
    <cellStyle name="Total 2 7 4 4 2" xfId="47097" xr:uid="{6A997157-9811-4358-9C2D-5E85A1C76126}"/>
    <cellStyle name="Total 2 7 4 4 3" xfId="47098" xr:uid="{B17B137C-EDA5-42BC-B45D-AF2E2F20D90A}"/>
    <cellStyle name="Total 2 7 4 4 4" xfId="47099" xr:uid="{F75A8710-993F-4A76-BCA1-14946CB1F663}"/>
    <cellStyle name="Total 2 7 4 5" xfId="47100" xr:uid="{7CFBA580-B106-4468-BB94-A455F3FE4301}"/>
    <cellStyle name="Total 2 7 4 5 2" xfId="47101" xr:uid="{C5F8CC6E-1DE4-46E0-B6FD-AE6177CA24D2}"/>
    <cellStyle name="Total 2 7 4 5 3" xfId="47102" xr:uid="{FEEC92EE-FA43-44B2-B29E-075E222B11C9}"/>
    <cellStyle name="Total 2 7 4 5 4" xfId="47103" xr:uid="{2376CFB1-959C-4AB8-ABA0-A3A5FE0F73AD}"/>
    <cellStyle name="Total 2 7 4 6" xfId="47104" xr:uid="{77E8D9E1-9B7B-40DA-BE38-DC6A403722E8}"/>
    <cellStyle name="Total 2 7 4 6 2" xfId="47105" xr:uid="{DF4C182C-5694-4D6A-AB9A-F5F89087A61C}"/>
    <cellStyle name="Total 2 7 4 6 3" xfId="47106" xr:uid="{DCB775DA-5BEC-40EF-9092-1D455D5C2D29}"/>
    <cellStyle name="Total 2 7 4 6 4" xfId="47107" xr:uid="{E5CB6A09-F5A1-4330-8E0C-CFF2787436E4}"/>
    <cellStyle name="Total 2 7 4 7" xfId="47108" xr:uid="{4B4FBBF2-9688-4A14-A0D6-6327FF3ACB59}"/>
    <cellStyle name="Total 2 7 4 8" xfId="47109" xr:uid="{4BC83E39-2FC5-43F3-8691-D9B0689B5433}"/>
    <cellStyle name="Total 2 7 4 9" xfId="47110" xr:uid="{727E581E-07C8-4496-97EF-D59212914578}"/>
    <cellStyle name="Total 2 7 5" xfId="47111" xr:uid="{CFB1F703-84F4-4D18-B342-C6F2EAC0B6F6}"/>
    <cellStyle name="Total 2 7 5 10" xfId="47112" xr:uid="{BDD4DDA1-2971-4DFE-942B-E78A6CE99171}"/>
    <cellStyle name="Total 2 7 5 2" xfId="47113" xr:uid="{270EB482-DA8F-45EF-959B-912B34215F73}"/>
    <cellStyle name="Total 2 7 5 2 2" xfId="47114" xr:uid="{427EEA7F-EC50-4C02-B40C-92369895AAFD}"/>
    <cellStyle name="Total 2 7 5 2 3" xfId="47115" xr:uid="{8C4A897C-DB1F-427C-9B99-B16D200F7E86}"/>
    <cellStyle name="Total 2 7 5 2 4" xfId="47116" xr:uid="{0DBF9FA8-573D-4C4F-909F-E394E57C7DE5}"/>
    <cellStyle name="Total 2 7 5 2 5" xfId="47117" xr:uid="{DDA6D073-776C-45BB-AC7C-7465244D0816}"/>
    <cellStyle name="Total 2 7 5 3" xfId="47118" xr:uid="{EB629160-2E86-447C-9B44-BE754AB10695}"/>
    <cellStyle name="Total 2 7 5 3 2" xfId="47119" xr:uid="{C898E2B0-D38C-435C-89F8-006ABA65AB1D}"/>
    <cellStyle name="Total 2 7 5 3 3" xfId="47120" xr:uid="{E570F975-4E58-48CC-BF19-66760696A1C4}"/>
    <cellStyle name="Total 2 7 5 3 4" xfId="47121" xr:uid="{BFC27DD6-9D13-4CCC-9C11-664603E84E94}"/>
    <cellStyle name="Total 2 7 5 3 5" xfId="47122" xr:uid="{3E6DD93E-7896-4CF5-92F1-A0681F767091}"/>
    <cellStyle name="Total 2 7 5 4" xfId="47123" xr:uid="{15EFF13D-F266-4D96-8B24-08E089AA0AA2}"/>
    <cellStyle name="Total 2 7 5 4 2" xfId="47124" xr:uid="{1A6A1A27-E36E-4646-AAFD-8F365B712E30}"/>
    <cellStyle name="Total 2 7 5 4 3" xfId="47125" xr:uid="{741BE72E-6205-4F91-9055-8FF8D0FFE78A}"/>
    <cellStyle name="Total 2 7 5 4 4" xfId="47126" xr:uid="{076E09E6-40EB-47FD-837E-3272067B546E}"/>
    <cellStyle name="Total 2 7 5 5" xfId="47127" xr:uid="{E8DFEB53-DB82-4193-A963-345574A691E7}"/>
    <cellStyle name="Total 2 7 5 5 2" xfId="47128" xr:uid="{2AD94401-DC96-439F-8BB1-0346A3374C82}"/>
    <cellStyle name="Total 2 7 5 5 3" xfId="47129" xr:uid="{1A9E4689-CFCD-48DA-B88E-F1303ADBE80A}"/>
    <cellStyle name="Total 2 7 5 5 4" xfId="47130" xr:uid="{764E2723-4020-42E0-8566-407C451B6E8E}"/>
    <cellStyle name="Total 2 7 5 6" xfId="47131" xr:uid="{3E95A5FC-A230-471E-AD54-CF59FFC32994}"/>
    <cellStyle name="Total 2 7 5 6 2" xfId="47132" xr:uid="{2E43FCE3-4DD9-4B19-BDA4-CC65AF344FE2}"/>
    <cellStyle name="Total 2 7 5 6 3" xfId="47133" xr:uid="{8AA538BD-AB1C-4634-A564-D3BF4A328D41}"/>
    <cellStyle name="Total 2 7 5 6 4" xfId="47134" xr:uid="{D584FF0C-C4FE-4256-86AB-EC439CDAA68C}"/>
    <cellStyle name="Total 2 7 5 7" xfId="47135" xr:uid="{E95D3D47-38C0-4B15-8AA9-61C31E6276E6}"/>
    <cellStyle name="Total 2 7 5 8" xfId="47136" xr:uid="{E5AF66A5-BB8A-42EA-B4B4-08D7AA2B2A3C}"/>
    <cellStyle name="Total 2 7 5 9" xfId="47137" xr:uid="{4FDB9F92-F91E-49F9-AF9F-8E09264CABE6}"/>
    <cellStyle name="Total 2 7 6" xfId="47138" xr:uid="{91201C43-DEBE-46E9-80B7-F5DAAABCACD9}"/>
    <cellStyle name="Total 2 7 6 10" xfId="47139" xr:uid="{66FDCE5C-17AB-4A4D-A3F1-B4C8866532C5}"/>
    <cellStyle name="Total 2 7 6 2" xfId="47140" xr:uid="{D30B688C-C341-4D0C-B032-77BEB00503A3}"/>
    <cellStyle name="Total 2 7 6 2 2" xfId="47141" xr:uid="{96505171-B55E-4AF3-9F39-0CC1C0F1DD18}"/>
    <cellStyle name="Total 2 7 6 2 3" xfId="47142" xr:uid="{F801E332-A8A8-4B2F-8AD3-02A84F4B7FC8}"/>
    <cellStyle name="Total 2 7 6 2 4" xfId="47143" xr:uid="{6E0F3FFB-2A5D-4CE6-97A4-07057D536681}"/>
    <cellStyle name="Total 2 7 6 2 5" xfId="47144" xr:uid="{23245981-5C7E-4AA7-ABB1-B8A7CAB096F5}"/>
    <cellStyle name="Total 2 7 6 3" xfId="47145" xr:uid="{362C7248-073E-453D-B988-C6C775DCE006}"/>
    <cellStyle name="Total 2 7 6 3 2" xfId="47146" xr:uid="{20EB34EB-8FA0-44B0-9E68-E90AD27A8845}"/>
    <cellStyle name="Total 2 7 6 3 3" xfId="47147" xr:uid="{EC6A0F1F-37D8-485E-89FF-D76A5F1DBEC6}"/>
    <cellStyle name="Total 2 7 6 3 4" xfId="47148" xr:uid="{49AEA080-2893-47EA-BC04-67566CF5905B}"/>
    <cellStyle name="Total 2 7 6 3 5" xfId="47149" xr:uid="{413A2B72-1324-4A60-857B-1140A3AE5087}"/>
    <cellStyle name="Total 2 7 6 4" xfId="47150" xr:uid="{4DEC461F-948E-4A86-8F46-E65405B5C733}"/>
    <cellStyle name="Total 2 7 6 4 2" xfId="47151" xr:uid="{C971D28F-D5FF-41E4-B9B9-B82765EF752A}"/>
    <cellStyle name="Total 2 7 6 4 3" xfId="47152" xr:uid="{8C850DE5-4F07-460D-8220-C54BDDD5137A}"/>
    <cellStyle name="Total 2 7 6 4 4" xfId="47153" xr:uid="{06468F05-2CCD-49DB-91C7-77CA622ACBA4}"/>
    <cellStyle name="Total 2 7 6 5" xfId="47154" xr:uid="{4DB1D005-A493-44F6-A1D6-795D3B57819A}"/>
    <cellStyle name="Total 2 7 6 5 2" xfId="47155" xr:uid="{78BF547F-59A9-4522-BDA3-10FDCD6EB1EA}"/>
    <cellStyle name="Total 2 7 6 5 3" xfId="47156" xr:uid="{8673E78D-F4B5-4FF2-9AC4-B6957385CE2C}"/>
    <cellStyle name="Total 2 7 6 5 4" xfId="47157" xr:uid="{97C86601-F2F7-462B-BF62-262A5733E480}"/>
    <cellStyle name="Total 2 7 6 6" xfId="47158" xr:uid="{7FA47E70-CFEE-48CF-9314-5A196B72C7B5}"/>
    <cellStyle name="Total 2 7 6 6 2" xfId="47159" xr:uid="{0AD38E46-FE05-4870-8CA6-74750DEE342D}"/>
    <cellStyle name="Total 2 7 6 6 3" xfId="47160" xr:uid="{1A515A39-6DFD-4EAB-9595-5BB00C9063FB}"/>
    <cellStyle name="Total 2 7 6 6 4" xfId="47161" xr:uid="{5411D6BB-34FB-49E9-8760-A7E08DD3EFED}"/>
    <cellStyle name="Total 2 7 6 7" xfId="47162" xr:uid="{FA12F0E0-9EF1-4DC3-9E80-0AD5B0CDDF17}"/>
    <cellStyle name="Total 2 7 6 8" xfId="47163" xr:uid="{5502A300-5B5F-4FB4-9916-43122B6FC9C0}"/>
    <cellStyle name="Total 2 7 6 9" xfId="47164" xr:uid="{91458437-DE0A-44C4-8E78-57E56ACAA3A0}"/>
    <cellStyle name="Total 2 7 7" xfId="47165" xr:uid="{79B75EAE-0F0C-45B7-BF8F-C113A746256A}"/>
    <cellStyle name="Total 2 7 7 2" xfId="47166" xr:uid="{6923D4A1-4818-449E-8BA4-1C1DC8D47824}"/>
    <cellStyle name="Total 2 7 7 3" xfId="47167" xr:uid="{78D23B7F-F252-475D-A4E7-08DD4E144847}"/>
    <cellStyle name="Total 2 7 7 4" xfId="47168" xr:uid="{A98A54BA-E6A2-4845-8EE2-7FAC6C1DC58B}"/>
    <cellStyle name="Total 2 7 7 5" xfId="47169" xr:uid="{6B377A81-2727-44F8-BAE8-2A17E945C0AC}"/>
    <cellStyle name="Total 2 7 8" xfId="47170" xr:uid="{2D6E77C7-9C15-4F5E-977D-E91F5C15E347}"/>
    <cellStyle name="Total 2 7 8 2" xfId="47171" xr:uid="{459C995F-64EC-49C8-9CD7-D933639CD4E4}"/>
    <cellStyle name="Total 2 7 8 3" xfId="47172" xr:uid="{A6C3D849-705E-488E-B5AD-3E81623A4BF8}"/>
    <cellStyle name="Total 2 7 8 4" xfId="47173" xr:uid="{71FE6605-A358-42B5-821A-AA5E0868B22B}"/>
    <cellStyle name="Total 2 7 9" xfId="47174" xr:uid="{99719E7E-D1C1-40AA-BF6B-10123DD5AE53}"/>
    <cellStyle name="Total 2 7 9 2" xfId="47175" xr:uid="{84CE8E4B-B3F7-417F-97AD-4635EBE0FD5A}"/>
    <cellStyle name="Total 2 7 9 3" xfId="47176" xr:uid="{73154CB8-C8BF-4BEB-8A92-37CB12D8E077}"/>
    <cellStyle name="Total 2 7 9 4" xfId="47177" xr:uid="{C60E4819-732F-4BFD-9DB6-2729D356C9CD}"/>
    <cellStyle name="Total 2 8" xfId="675" xr:uid="{8C9BFFDF-0F27-4A8D-98A5-B438DB5D265F}"/>
    <cellStyle name="Total 2 8 10" xfId="47178" xr:uid="{98F34599-144F-458E-A419-CABE364ED5F8}"/>
    <cellStyle name="Total 2 8 10 2" xfId="47179" xr:uid="{F1802C7C-BF8A-41CE-A842-DB415F13B1D0}"/>
    <cellStyle name="Total 2 8 10 3" xfId="47180" xr:uid="{F368E702-0BB6-4EAB-9091-A217D3B4A182}"/>
    <cellStyle name="Total 2 8 10 4" xfId="47181" xr:uid="{F7A52412-602F-4538-872D-B7666080454B}"/>
    <cellStyle name="Total 2 8 11" xfId="47182" xr:uid="{A12FDC58-529F-44CC-96E8-0CC9AF1935A4}"/>
    <cellStyle name="Total 2 8 12" xfId="47183" xr:uid="{9FC3B3BC-8A86-47E2-8579-0389755F4BFF}"/>
    <cellStyle name="Total 2 8 13" xfId="47184" xr:uid="{D751087F-DB0D-453B-A327-C002F5C534AE}"/>
    <cellStyle name="Total 2 8 14" xfId="47185" xr:uid="{562F78AB-916A-4E73-BC1B-230A94276800}"/>
    <cellStyle name="Total 2 8 15" xfId="47186" xr:uid="{1F4ADCBB-B261-47FB-B486-28C9F8CC4EEB}"/>
    <cellStyle name="Total 2 8 2" xfId="906" xr:uid="{6E2FD463-F1B5-410F-9D55-D8970D35E0D8}"/>
    <cellStyle name="Total 2 8 2 10" xfId="47187" xr:uid="{2BC0F717-9F7F-475B-AD85-8E2F89AAD90C}"/>
    <cellStyle name="Total 2 8 2 11" xfId="47188" xr:uid="{88C3CDE5-CCDD-4B09-B9D8-3AE89A2F2754}"/>
    <cellStyle name="Total 2 8 2 12" xfId="47189" xr:uid="{BDC30841-7F5F-4596-9C4E-DBDF93636F40}"/>
    <cellStyle name="Total 2 8 2 13" xfId="47190" xr:uid="{C343C9F9-60FC-43DA-9AB3-DF8976595F67}"/>
    <cellStyle name="Total 2 8 2 14" xfId="47191" xr:uid="{F71879B1-CB9D-4503-9C08-414ED5C7A3BA}"/>
    <cellStyle name="Total 2 8 2 2" xfId="1157" xr:uid="{FD193F7E-4A75-4CD6-B4F4-6BC6BCE17AF9}"/>
    <cellStyle name="Total 2 8 2 2 10" xfId="47192" xr:uid="{A682E460-C05E-4A80-99F4-833B0981E412}"/>
    <cellStyle name="Total 2 8 2 2 11" xfId="47193" xr:uid="{D413168E-CD02-44A1-90E0-86AF386BF4C4}"/>
    <cellStyle name="Total 2 8 2 2 12" xfId="47194" xr:uid="{E92644F0-A130-4A6C-AA4D-AF768C78295C}"/>
    <cellStyle name="Total 2 8 2 2 13" xfId="47195" xr:uid="{0075BE3F-C193-44E0-8D38-7324B43C4CBA}"/>
    <cellStyle name="Total 2 8 2 2 14" xfId="47196" xr:uid="{02E27113-5C50-4C99-97D7-F630E862C28B}"/>
    <cellStyle name="Total 2 8 2 2 2" xfId="47197" xr:uid="{6B28F4C4-4A1D-40E3-8558-D3B0FEFD20E7}"/>
    <cellStyle name="Total 2 8 2 2 2 10" xfId="47198" xr:uid="{4620AC7D-68B1-4512-90F0-1739D8E15309}"/>
    <cellStyle name="Total 2 8 2 2 2 2" xfId="47199" xr:uid="{5A565AA8-4FDC-49C4-B998-4D20B558C356}"/>
    <cellStyle name="Total 2 8 2 2 2 2 2" xfId="47200" xr:uid="{101C963E-6024-4DF2-9C30-9DD077A18402}"/>
    <cellStyle name="Total 2 8 2 2 2 2 3" xfId="47201" xr:uid="{DCE2E3E8-7809-4C24-B4D7-1F6ACE0A5E19}"/>
    <cellStyle name="Total 2 8 2 2 2 2 4" xfId="47202" xr:uid="{8A57B94C-F1E6-4859-AFE0-16A084DD25FD}"/>
    <cellStyle name="Total 2 8 2 2 2 2 5" xfId="47203" xr:uid="{F4F48F22-20A1-4F60-A64F-751C4A09ADA8}"/>
    <cellStyle name="Total 2 8 2 2 2 3" xfId="47204" xr:uid="{A0BB8411-0249-4CAE-869D-ADAEC210B2EB}"/>
    <cellStyle name="Total 2 8 2 2 2 3 2" xfId="47205" xr:uid="{6E4CDF27-EFAB-47C1-903A-E0721E0C9654}"/>
    <cellStyle name="Total 2 8 2 2 2 3 3" xfId="47206" xr:uid="{B6A1380A-274A-4ED1-92C6-042B56B2EB8F}"/>
    <cellStyle name="Total 2 8 2 2 2 3 4" xfId="47207" xr:uid="{20735F8F-98F6-4C9B-B0A2-2B2729B84716}"/>
    <cellStyle name="Total 2 8 2 2 2 3 5" xfId="47208" xr:uid="{125B5C10-F5AF-40DD-A449-BD3C650E094A}"/>
    <cellStyle name="Total 2 8 2 2 2 4" xfId="47209" xr:uid="{2C687536-61A9-4289-885D-E2F177CD6A15}"/>
    <cellStyle name="Total 2 8 2 2 2 4 2" xfId="47210" xr:uid="{E23425A6-0A4C-476E-9FA1-B9B580CF279B}"/>
    <cellStyle name="Total 2 8 2 2 2 4 3" xfId="47211" xr:uid="{6AB8F930-C166-4DE2-A44B-1F31016C6D03}"/>
    <cellStyle name="Total 2 8 2 2 2 4 4" xfId="47212" xr:uid="{EC68B52A-3301-4632-A799-2608E6F206FF}"/>
    <cellStyle name="Total 2 8 2 2 2 5" xfId="47213" xr:uid="{FCD98AFF-1F12-46A3-A7F9-8E1F9EB0779C}"/>
    <cellStyle name="Total 2 8 2 2 2 5 2" xfId="47214" xr:uid="{C6CFEB8E-98F3-4A3D-9D48-3D9A289E5F0F}"/>
    <cellStyle name="Total 2 8 2 2 2 5 3" xfId="47215" xr:uid="{3191A01D-42D0-42FD-8A70-DE6FAEABDA9D}"/>
    <cellStyle name="Total 2 8 2 2 2 5 4" xfId="47216" xr:uid="{F6C0CEA4-8E76-4EB6-A507-3DDAF9485432}"/>
    <cellStyle name="Total 2 8 2 2 2 6" xfId="47217" xr:uid="{786B1A77-F35F-4E0A-9284-BCB7555F4864}"/>
    <cellStyle name="Total 2 8 2 2 2 6 2" xfId="47218" xr:uid="{F895E72C-57DA-4409-A1BE-A1062E661173}"/>
    <cellStyle name="Total 2 8 2 2 2 6 3" xfId="47219" xr:uid="{458B877D-4C0A-4A20-A6FF-4FDFB9E7930F}"/>
    <cellStyle name="Total 2 8 2 2 2 6 4" xfId="47220" xr:uid="{A73E7C4C-DB84-4EA7-BC45-CB12EE644C77}"/>
    <cellStyle name="Total 2 8 2 2 2 7" xfId="47221" xr:uid="{2638AE31-BA74-4D54-B4BE-1321B7F1A10E}"/>
    <cellStyle name="Total 2 8 2 2 2 8" xfId="47222" xr:uid="{BEFD1725-9097-4550-9BF2-FCE6452CF59B}"/>
    <cellStyle name="Total 2 8 2 2 2 9" xfId="47223" xr:uid="{3F7925C6-E087-40DB-BC34-CEA9596A6555}"/>
    <cellStyle name="Total 2 8 2 2 3" xfId="47224" xr:uid="{586F2BE5-8E35-4CCB-94C5-3EFCC1473246}"/>
    <cellStyle name="Total 2 8 2 2 3 10" xfId="47225" xr:uid="{09920EDD-F6F3-4774-A3F7-87C02D643D32}"/>
    <cellStyle name="Total 2 8 2 2 3 2" xfId="47226" xr:uid="{80A30E8B-82A7-46D0-AEFA-61B8A2C65862}"/>
    <cellStyle name="Total 2 8 2 2 3 2 2" xfId="47227" xr:uid="{9272C4BC-E0E3-4F6E-A0D9-C2BC0043E3CE}"/>
    <cellStyle name="Total 2 8 2 2 3 2 3" xfId="47228" xr:uid="{DCEB83C2-5727-41FD-8017-02FE66A7B665}"/>
    <cellStyle name="Total 2 8 2 2 3 2 4" xfId="47229" xr:uid="{7005B6B0-0244-4033-8535-1944BC0D820C}"/>
    <cellStyle name="Total 2 8 2 2 3 2 5" xfId="47230" xr:uid="{6677AE76-38D9-4CAA-901A-66797A934D9C}"/>
    <cellStyle name="Total 2 8 2 2 3 3" xfId="47231" xr:uid="{50702E07-9858-4F16-B8E2-5BC49B9E529F}"/>
    <cellStyle name="Total 2 8 2 2 3 3 2" xfId="47232" xr:uid="{68D65CC6-E02F-4FF6-8316-C8C51F3DAD41}"/>
    <cellStyle name="Total 2 8 2 2 3 3 3" xfId="47233" xr:uid="{0866255A-4BAD-41A8-B052-3A074BBC4EDC}"/>
    <cellStyle name="Total 2 8 2 2 3 3 4" xfId="47234" xr:uid="{71C47FB4-F525-432C-86B5-198671BC88C6}"/>
    <cellStyle name="Total 2 8 2 2 3 3 5" xfId="47235" xr:uid="{A1388264-907D-4F11-B4CD-D941288D9DDE}"/>
    <cellStyle name="Total 2 8 2 2 3 4" xfId="47236" xr:uid="{8AF3F650-45AE-4615-B6EA-1BD0F5B04245}"/>
    <cellStyle name="Total 2 8 2 2 3 4 2" xfId="47237" xr:uid="{F8839C62-A01F-43A3-84B6-152C39831AEC}"/>
    <cellStyle name="Total 2 8 2 2 3 4 3" xfId="47238" xr:uid="{C3837DF4-0A85-4BF2-9F7B-87E789576560}"/>
    <cellStyle name="Total 2 8 2 2 3 4 4" xfId="47239" xr:uid="{E8824B90-6EE9-4565-B1A7-D6CEB32AA7EE}"/>
    <cellStyle name="Total 2 8 2 2 3 5" xfId="47240" xr:uid="{E103C006-32FE-4086-A39F-BFE11B928320}"/>
    <cellStyle name="Total 2 8 2 2 3 5 2" xfId="47241" xr:uid="{7F8D130C-6D40-4C25-88EA-16CE83239CA9}"/>
    <cellStyle name="Total 2 8 2 2 3 5 3" xfId="47242" xr:uid="{0DB7EBF9-63EB-4802-A2C0-B0523E731F7A}"/>
    <cellStyle name="Total 2 8 2 2 3 5 4" xfId="47243" xr:uid="{D862E598-D06F-472E-98DD-1307F9156C92}"/>
    <cellStyle name="Total 2 8 2 2 3 6" xfId="47244" xr:uid="{EC3FD390-E11E-47D7-8A90-CEB95B6D1A31}"/>
    <cellStyle name="Total 2 8 2 2 3 6 2" xfId="47245" xr:uid="{1B2FD27A-387F-4F04-8C5E-0961A2E65A2C}"/>
    <cellStyle name="Total 2 8 2 2 3 6 3" xfId="47246" xr:uid="{2B38089B-37A9-411C-8825-DF7A26603668}"/>
    <cellStyle name="Total 2 8 2 2 3 6 4" xfId="47247" xr:uid="{B07FD550-80B2-49BF-B49B-1F2903A8B5DC}"/>
    <cellStyle name="Total 2 8 2 2 3 7" xfId="47248" xr:uid="{873ECB1E-402B-439E-B85C-DED2C7FC1376}"/>
    <cellStyle name="Total 2 8 2 2 3 8" xfId="47249" xr:uid="{6EBD2739-6C7F-44CB-AE98-2EA3331C5FF8}"/>
    <cellStyle name="Total 2 8 2 2 3 9" xfId="47250" xr:uid="{A1C58832-C918-4849-8AE0-4BE68347DA36}"/>
    <cellStyle name="Total 2 8 2 2 4" xfId="47251" xr:uid="{82C05C41-C090-42C5-812A-67175DE0D4CC}"/>
    <cellStyle name="Total 2 8 2 2 4 2" xfId="47252" xr:uid="{DC90B947-DC97-4150-AD59-809E2DFCECED}"/>
    <cellStyle name="Total 2 8 2 2 4 3" xfId="47253" xr:uid="{11448704-F958-435F-91F2-6200362B9584}"/>
    <cellStyle name="Total 2 8 2 2 4 4" xfId="47254" xr:uid="{C27D1FBB-546A-4D41-B724-485C3B4817DE}"/>
    <cellStyle name="Total 2 8 2 2 4 5" xfId="47255" xr:uid="{E76499C9-198B-417C-B00D-34986FAB166A}"/>
    <cellStyle name="Total 2 8 2 2 5" xfId="47256" xr:uid="{F1A394C4-52F9-4E4E-BBCD-AAE4839776D1}"/>
    <cellStyle name="Total 2 8 2 2 5 2" xfId="47257" xr:uid="{D4BE9C99-3B4D-4A7E-9BA2-45F18587178C}"/>
    <cellStyle name="Total 2 8 2 2 5 3" xfId="47258" xr:uid="{0D72D323-CED0-4011-A0C4-A9AB67D4CE99}"/>
    <cellStyle name="Total 2 8 2 2 5 4" xfId="47259" xr:uid="{66A44729-0612-4747-9C10-3AFBDF63208B}"/>
    <cellStyle name="Total 2 8 2 2 5 5" xfId="47260" xr:uid="{9EF4E5D4-7F1E-4F45-90C1-6B1520FA1136}"/>
    <cellStyle name="Total 2 8 2 2 6" xfId="47261" xr:uid="{866CD89E-C9FD-4C45-8B22-E49AC6C9E9FB}"/>
    <cellStyle name="Total 2 8 2 2 6 2" xfId="47262" xr:uid="{42B7D8CB-3D7B-46AF-960D-C2799B62ADDE}"/>
    <cellStyle name="Total 2 8 2 2 6 3" xfId="47263" xr:uid="{534DE5B5-9E2D-4295-994F-CE6A9D90C99D}"/>
    <cellStyle name="Total 2 8 2 2 6 4" xfId="47264" xr:uid="{5C22B32F-784F-4C59-9A9E-7C92359F8771}"/>
    <cellStyle name="Total 2 8 2 2 7" xfId="47265" xr:uid="{FD727C11-B3AA-424A-86F3-9C316AE82C0A}"/>
    <cellStyle name="Total 2 8 2 2 7 2" xfId="47266" xr:uid="{243E4609-B440-4AE5-B36F-94FCF942B21D}"/>
    <cellStyle name="Total 2 8 2 2 7 3" xfId="47267" xr:uid="{A2377FD3-D43D-4E04-911A-394C4D6B7374}"/>
    <cellStyle name="Total 2 8 2 2 7 4" xfId="47268" xr:uid="{581CD561-A134-418F-A7D6-2F87921336CF}"/>
    <cellStyle name="Total 2 8 2 2 8" xfId="47269" xr:uid="{680C3ACC-00C4-4CD6-841C-8F25489655D4}"/>
    <cellStyle name="Total 2 8 2 2 8 2" xfId="47270" xr:uid="{06CA44B0-49A1-4553-9F99-7B2E198B8814}"/>
    <cellStyle name="Total 2 8 2 2 8 3" xfId="47271" xr:uid="{8B0FE9C9-4793-4A6A-A703-51FE1D25687C}"/>
    <cellStyle name="Total 2 8 2 2 8 4" xfId="47272" xr:uid="{7544415F-B3A0-4DD7-B320-FBCC530023A0}"/>
    <cellStyle name="Total 2 8 2 2 9" xfId="47273" xr:uid="{8864C5B4-FBBC-4A1C-9571-4C35CC77596C}"/>
    <cellStyle name="Total 2 8 2 3" xfId="47274" xr:uid="{36D06F78-76E4-403D-B935-8C83B78EE31C}"/>
    <cellStyle name="Total 2 8 2 3 10" xfId="47275" xr:uid="{268B503D-CBD5-4A03-B871-CD13B3F419C4}"/>
    <cellStyle name="Total 2 8 2 3 2" xfId="47276" xr:uid="{5AC0F6D0-92CA-4D6E-A5AA-267498692579}"/>
    <cellStyle name="Total 2 8 2 3 2 2" xfId="47277" xr:uid="{BE3D6BF2-0246-4CDD-ACA0-C566B06B9E7E}"/>
    <cellStyle name="Total 2 8 2 3 2 3" xfId="47278" xr:uid="{F66352F0-4695-447F-B00F-CFEF4939CF14}"/>
    <cellStyle name="Total 2 8 2 3 2 4" xfId="47279" xr:uid="{BF27DAF7-83C5-470D-BB39-92F28D9F8865}"/>
    <cellStyle name="Total 2 8 2 3 2 5" xfId="47280" xr:uid="{F1D80E50-939C-4116-AA5B-3FFBB643A643}"/>
    <cellStyle name="Total 2 8 2 3 3" xfId="47281" xr:uid="{AE137194-C38A-4C1C-ADC8-E43494A95B22}"/>
    <cellStyle name="Total 2 8 2 3 3 2" xfId="47282" xr:uid="{AE71F4E1-007A-4722-8F10-9DD9F19FC08F}"/>
    <cellStyle name="Total 2 8 2 3 3 3" xfId="47283" xr:uid="{A5D86A2D-D0AA-411C-B6AF-3DF794956887}"/>
    <cellStyle name="Total 2 8 2 3 3 4" xfId="47284" xr:uid="{6F236864-AD94-433D-9934-DF9D0516FDE8}"/>
    <cellStyle name="Total 2 8 2 3 3 5" xfId="47285" xr:uid="{A6CC4B9F-2862-4762-BEB6-99EA9C9071A5}"/>
    <cellStyle name="Total 2 8 2 3 4" xfId="47286" xr:uid="{C8139875-FC24-4D53-9F8F-F1EF578BB4B1}"/>
    <cellStyle name="Total 2 8 2 3 4 2" xfId="47287" xr:uid="{FAEE541D-5EC4-4100-8C37-F770D7B596A3}"/>
    <cellStyle name="Total 2 8 2 3 4 3" xfId="47288" xr:uid="{1ABA388C-24E1-498A-A515-63C1ACC04588}"/>
    <cellStyle name="Total 2 8 2 3 4 4" xfId="47289" xr:uid="{B8BB074C-EC65-4CEC-9A95-77AC6365BB94}"/>
    <cellStyle name="Total 2 8 2 3 5" xfId="47290" xr:uid="{3A07D043-48E6-4C14-84F4-A1654C8C0D30}"/>
    <cellStyle name="Total 2 8 2 3 5 2" xfId="47291" xr:uid="{B9D691E4-1AE1-45B2-A2CA-0CF84407867D}"/>
    <cellStyle name="Total 2 8 2 3 5 3" xfId="47292" xr:uid="{E9C4A50E-EBE3-488A-A363-9E855848CC4B}"/>
    <cellStyle name="Total 2 8 2 3 5 4" xfId="47293" xr:uid="{07EBD9BA-530D-466E-9908-0EA5057F43B6}"/>
    <cellStyle name="Total 2 8 2 3 6" xfId="47294" xr:uid="{027E4117-46F8-4E16-A7C2-0CC7F71AA6E2}"/>
    <cellStyle name="Total 2 8 2 3 6 2" xfId="47295" xr:uid="{40B6135D-1F7C-4DDD-805A-526E9F8F7DA0}"/>
    <cellStyle name="Total 2 8 2 3 6 3" xfId="47296" xr:uid="{DFECFCD1-99CB-4160-8067-FBE5D627AF07}"/>
    <cellStyle name="Total 2 8 2 3 6 4" xfId="47297" xr:uid="{EAD0E11B-404E-4E1B-93BB-B36C846060DA}"/>
    <cellStyle name="Total 2 8 2 3 7" xfId="47298" xr:uid="{6D53E5CA-29FF-451E-AB1D-D09FD5284EBA}"/>
    <cellStyle name="Total 2 8 2 3 8" xfId="47299" xr:uid="{2CC93F44-4840-41A2-8467-C94FAC091A3F}"/>
    <cellStyle name="Total 2 8 2 3 9" xfId="47300" xr:uid="{4CA58714-8DE8-4CAA-8DDA-4F226D474AD0}"/>
    <cellStyle name="Total 2 8 2 4" xfId="47301" xr:uid="{9B044FA6-BEED-41EE-A41B-5722C1A8B6F4}"/>
    <cellStyle name="Total 2 8 2 4 10" xfId="47302" xr:uid="{5C559E38-DBE2-42A4-848E-809BCDC35BEE}"/>
    <cellStyle name="Total 2 8 2 4 2" xfId="47303" xr:uid="{C33E1957-EF3A-4E2E-99F3-739261BA4857}"/>
    <cellStyle name="Total 2 8 2 4 2 2" xfId="47304" xr:uid="{4DEC692A-D7DB-4B7C-8CE9-E460291D5C6F}"/>
    <cellStyle name="Total 2 8 2 4 2 3" xfId="47305" xr:uid="{72E737D4-5CF8-4342-A273-91D713930CD9}"/>
    <cellStyle name="Total 2 8 2 4 2 4" xfId="47306" xr:uid="{3D0E5CBE-522A-498E-840B-947AB8D96546}"/>
    <cellStyle name="Total 2 8 2 4 2 5" xfId="47307" xr:uid="{18DE1FB6-00B1-4C8B-9893-030D4D84DAC5}"/>
    <cellStyle name="Total 2 8 2 4 3" xfId="47308" xr:uid="{E282F35D-8866-4DEA-A220-EB86CF63F945}"/>
    <cellStyle name="Total 2 8 2 4 3 2" xfId="47309" xr:uid="{67B054B2-B902-4A7B-A7B5-73502C53750F}"/>
    <cellStyle name="Total 2 8 2 4 3 3" xfId="47310" xr:uid="{BA6FF976-0D3E-495D-8830-87EF5D963346}"/>
    <cellStyle name="Total 2 8 2 4 3 4" xfId="47311" xr:uid="{B0EAB3F2-A098-4904-BCA0-D4C071975BF2}"/>
    <cellStyle name="Total 2 8 2 4 3 5" xfId="47312" xr:uid="{4B0969EC-4A97-4815-95D5-7BAC22B13524}"/>
    <cellStyle name="Total 2 8 2 4 4" xfId="47313" xr:uid="{5309FECF-E3A1-445E-AFA7-C8C11AEEEF14}"/>
    <cellStyle name="Total 2 8 2 4 4 2" xfId="47314" xr:uid="{C5E1ABA6-34DC-4702-9D02-C66731EC020A}"/>
    <cellStyle name="Total 2 8 2 4 4 3" xfId="47315" xr:uid="{693B871B-1253-4438-9A0A-9DDEFA729644}"/>
    <cellStyle name="Total 2 8 2 4 4 4" xfId="47316" xr:uid="{B2C50AEF-42A4-41D0-BFF6-4012CE19C5F1}"/>
    <cellStyle name="Total 2 8 2 4 5" xfId="47317" xr:uid="{0742D93C-26F8-4DAD-A0A9-43BE99718ECC}"/>
    <cellStyle name="Total 2 8 2 4 5 2" xfId="47318" xr:uid="{CBA73F10-B0DE-4614-88F0-A608F14CA6EB}"/>
    <cellStyle name="Total 2 8 2 4 5 3" xfId="47319" xr:uid="{082EF4EB-E8B4-46E4-A8C2-37FF92272BD8}"/>
    <cellStyle name="Total 2 8 2 4 5 4" xfId="47320" xr:uid="{372F8A1B-D5FD-4356-9574-C3BBA8099D41}"/>
    <cellStyle name="Total 2 8 2 4 6" xfId="47321" xr:uid="{670FBB06-5DEB-4DC1-993F-5B9EF4D4565B}"/>
    <cellStyle name="Total 2 8 2 4 6 2" xfId="47322" xr:uid="{2723327E-6433-4FF3-804B-6C0F38BF827C}"/>
    <cellStyle name="Total 2 8 2 4 6 3" xfId="47323" xr:uid="{6E72F769-F094-4024-8D67-D9DE6432976C}"/>
    <cellStyle name="Total 2 8 2 4 6 4" xfId="47324" xr:uid="{EF8AB692-5558-4F60-B3A0-5E41113666BC}"/>
    <cellStyle name="Total 2 8 2 4 7" xfId="47325" xr:uid="{F20F2E16-397E-4AE4-A144-EBCB8B703EBA}"/>
    <cellStyle name="Total 2 8 2 4 8" xfId="47326" xr:uid="{E0ED2215-29EA-44EE-B341-0F5B2CC795D5}"/>
    <cellStyle name="Total 2 8 2 4 9" xfId="47327" xr:uid="{513912F5-B995-423E-A21D-C91A5186986F}"/>
    <cellStyle name="Total 2 8 2 5" xfId="47328" xr:uid="{C51BCDD6-53B7-4876-BDD9-AA0FF5CF591C}"/>
    <cellStyle name="Total 2 8 2 5 10" xfId="47329" xr:uid="{85D3C235-5593-4F7F-92D7-76E19B32013C}"/>
    <cellStyle name="Total 2 8 2 5 2" xfId="47330" xr:uid="{BBE81171-E1CF-4D5E-8FB4-8494551B1127}"/>
    <cellStyle name="Total 2 8 2 5 2 2" xfId="47331" xr:uid="{21AFBB61-1EDA-48D2-836E-2A9D284E07E7}"/>
    <cellStyle name="Total 2 8 2 5 2 3" xfId="47332" xr:uid="{40E9D0DF-0CFC-4988-9F85-9D14276F6D00}"/>
    <cellStyle name="Total 2 8 2 5 2 4" xfId="47333" xr:uid="{DB435689-3711-4438-9571-BAA51B9F28F5}"/>
    <cellStyle name="Total 2 8 2 5 2 5" xfId="47334" xr:uid="{A98A4A65-6746-4B09-A700-251B3C966412}"/>
    <cellStyle name="Total 2 8 2 5 3" xfId="47335" xr:uid="{FB9E10D4-1569-450E-A2C4-429B7B248903}"/>
    <cellStyle name="Total 2 8 2 5 3 2" xfId="47336" xr:uid="{8FF34364-7667-4B75-9466-11FA38A8B600}"/>
    <cellStyle name="Total 2 8 2 5 3 3" xfId="47337" xr:uid="{A8F5C5F9-1B21-4CC6-8155-59F3E6C20420}"/>
    <cellStyle name="Total 2 8 2 5 3 4" xfId="47338" xr:uid="{0DFF2F9A-ADF3-4393-9952-695EDC675C6E}"/>
    <cellStyle name="Total 2 8 2 5 3 5" xfId="47339" xr:uid="{8BA386A1-8F13-4073-85AB-8A98F3D03480}"/>
    <cellStyle name="Total 2 8 2 5 4" xfId="47340" xr:uid="{21D4A80C-457F-412C-956A-19BB6DCAE584}"/>
    <cellStyle name="Total 2 8 2 5 4 2" xfId="47341" xr:uid="{45EE9922-060F-4DA4-A6A0-E8E6A5994092}"/>
    <cellStyle name="Total 2 8 2 5 4 3" xfId="47342" xr:uid="{9A21ED84-532B-4A38-9437-B10C34FA2E27}"/>
    <cellStyle name="Total 2 8 2 5 4 4" xfId="47343" xr:uid="{B6F11BB9-984C-4B6C-B649-4277465A0BE6}"/>
    <cellStyle name="Total 2 8 2 5 5" xfId="47344" xr:uid="{062AEF34-91DE-49D2-B999-2C461D408324}"/>
    <cellStyle name="Total 2 8 2 5 5 2" xfId="47345" xr:uid="{F8F64FB0-BF47-40C9-A8D8-D6BC422791DF}"/>
    <cellStyle name="Total 2 8 2 5 5 3" xfId="47346" xr:uid="{B9674F46-B44D-4746-B695-6FD2130EA1EB}"/>
    <cellStyle name="Total 2 8 2 5 5 4" xfId="47347" xr:uid="{E8CBD5C9-5AB0-46A4-BA31-9404E607E4E8}"/>
    <cellStyle name="Total 2 8 2 5 6" xfId="47348" xr:uid="{82307215-14D1-4CA0-BB4A-15ADB5FBD2C2}"/>
    <cellStyle name="Total 2 8 2 5 6 2" xfId="47349" xr:uid="{2D6C51FF-064A-4257-A927-C831D9C83299}"/>
    <cellStyle name="Total 2 8 2 5 6 3" xfId="47350" xr:uid="{8B76F25C-CF9E-45A4-B4BE-31F27F6D51B0}"/>
    <cellStyle name="Total 2 8 2 5 6 4" xfId="47351" xr:uid="{B90DBEC4-06EE-4736-9A83-22A6AA82C4F1}"/>
    <cellStyle name="Total 2 8 2 5 7" xfId="47352" xr:uid="{69A91F62-2B80-4906-9A9B-780A5816C164}"/>
    <cellStyle name="Total 2 8 2 5 8" xfId="47353" xr:uid="{15659B0A-7EB7-475F-8BA6-EB03D1AD9F50}"/>
    <cellStyle name="Total 2 8 2 5 9" xfId="47354" xr:uid="{42A94841-060A-4CE5-B990-592D05157E80}"/>
    <cellStyle name="Total 2 8 2 6" xfId="47355" xr:uid="{03890063-8EAA-4CBE-B21E-4183CCECEC3E}"/>
    <cellStyle name="Total 2 8 2 6 2" xfId="47356" xr:uid="{9320CBF0-7177-4D79-BF21-104B339E8254}"/>
    <cellStyle name="Total 2 8 2 6 3" xfId="47357" xr:uid="{DC08E2A2-80D8-4463-BBEB-590E368C2854}"/>
    <cellStyle name="Total 2 8 2 6 4" xfId="47358" xr:uid="{C75E4DB5-EFC5-43F6-B429-6DAEA96125F4}"/>
    <cellStyle name="Total 2 8 2 6 5" xfId="47359" xr:uid="{D8CCD04F-D7EB-476B-84B7-AE989C7C72D6}"/>
    <cellStyle name="Total 2 8 2 7" xfId="47360" xr:uid="{22B134AB-B84A-4752-8B6D-49424AE916E2}"/>
    <cellStyle name="Total 2 8 2 7 2" xfId="47361" xr:uid="{77EEA7D1-BEC5-4B46-A294-E127E84AB1B4}"/>
    <cellStyle name="Total 2 8 2 7 3" xfId="47362" xr:uid="{4F4B994A-5EBB-49BD-971B-9A9FA82A8319}"/>
    <cellStyle name="Total 2 8 2 7 4" xfId="47363" xr:uid="{553596C7-F1E8-4711-AA3A-069A4C049DAF}"/>
    <cellStyle name="Total 2 8 2 8" xfId="47364" xr:uid="{DEE9B6E3-F187-4351-8E20-1F4138FB4626}"/>
    <cellStyle name="Total 2 8 2 8 2" xfId="47365" xr:uid="{BDB94743-1D18-41F7-81C4-AF6408C6ABE9}"/>
    <cellStyle name="Total 2 8 2 8 3" xfId="47366" xr:uid="{E2301BD3-AA78-4273-B4DA-5478152D3AF0}"/>
    <cellStyle name="Total 2 8 2 8 4" xfId="47367" xr:uid="{D7D502F6-BE83-49D8-AFEB-DDEC7F1A2321}"/>
    <cellStyle name="Total 2 8 2 9" xfId="47368" xr:uid="{0535B683-E6B5-4723-8B82-D9E6029E9D01}"/>
    <cellStyle name="Total 2 8 2 9 2" xfId="47369" xr:uid="{59A7E242-E457-4712-8C7D-8027F1819EAF}"/>
    <cellStyle name="Total 2 8 2 9 3" xfId="47370" xr:uid="{1EB554AD-7D8B-43A6-B8ED-317A7D233CED}"/>
    <cellStyle name="Total 2 8 2 9 4" xfId="47371" xr:uid="{6412F901-9B2D-49AA-AD63-BC1F85251FB5}"/>
    <cellStyle name="Total 2 8 3" xfId="938" xr:uid="{96C161B0-EFB8-4E9D-B510-3023E01A68D9}"/>
    <cellStyle name="Total 2 8 3 10" xfId="47372" xr:uid="{3DC858C6-724B-4C68-9DE6-4AEF19641735}"/>
    <cellStyle name="Total 2 8 3 11" xfId="47373" xr:uid="{12DA0944-E343-40C1-83E9-CAF7F2C2E56A}"/>
    <cellStyle name="Total 2 8 3 12" xfId="47374" xr:uid="{C9830123-E038-4EBD-BEE3-F59B5C02BAB9}"/>
    <cellStyle name="Total 2 8 3 13" xfId="47375" xr:uid="{BBCE2145-7530-4A63-8D5F-2EE3B813615C}"/>
    <cellStyle name="Total 2 8 3 14" xfId="47376" xr:uid="{9ED4990E-3ABD-4272-AC54-71E3C0867408}"/>
    <cellStyle name="Total 2 8 3 2" xfId="47377" xr:uid="{543008D4-66D2-48CE-9719-65A78C74E459}"/>
    <cellStyle name="Total 2 8 3 2 10" xfId="47378" xr:uid="{D29AC4EF-4BDD-49B1-A91B-FF3F94DFCCAE}"/>
    <cellStyle name="Total 2 8 3 2 2" xfId="47379" xr:uid="{76685894-F841-473D-BF81-C41504A9A87B}"/>
    <cellStyle name="Total 2 8 3 2 2 2" xfId="47380" xr:uid="{E9BA3C75-AF67-4E28-867C-53FC90BC4DA3}"/>
    <cellStyle name="Total 2 8 3 2 2 3" xfId="47381" xr:uid="{EE8D815D-49D1-474A-AC97-DDFB2969C579}"/>
    <cellStyle name="Total 2 8 3 2 2 4" xfId="47382" xr:uid="{8EED532D-4210-4362-A266-3BC36F38ECEC}"/>
    <cellStyle name="Total 2 8 3 2 2 5" xfId="47383" xr:uid="{EE21E31D-96BB-4E30-B6B4-BB41B7C66146}"/>
    <cellStyle name="Total 2 8 3 2 3" xfId="47384" xr:uid="{30D6BB7C-F643-4605-83FE-B02C6CB57707}"/>
    <cellStyle name="Total 2 8 3 2 3 2" xfId="47385" xr:uid="{53A610D3-1190-43D6-A645-8035EB94908B}"/>
    <cellStyle name="Total 2 8 3 2 3 3" xfId="47386" xr:uid="{CAD43555-FF91-4013-B0F0-0E3731460932}"/>
    <cellStyle name="Total 2 8 3 2 3 4" xfId="47387" xr:uid="{76AA5DA4-9D8F-4422-A64F-ED42698796AE}"/>
    <cellStyle name="Total 2 8 3 2 3 5" xfId="47388" xr:uid="{5ADBB2EB-10F3-4A91-AACD-B6429415A56C}"/>
    <cellStyle name="Total 2 8 3 2 4" xfId="47389" xr:uid="{4F71363B-7975-4622-AA36-F0C22BF0E261}"/>
    <cellStyle name="Total 2 8 3 2 4 2" xfId="47390" xr:uid="{32EA3E11-6A31-468C-941F-20B509574F13}"/>
    <cellStyle name="Total 2 8 3 2 4 3" xfId="47391" xr:uid="{189B4AB3-5EBC-4078-99CF-2BA203911391}"/>
    <cellStyle name="Total 2 8 3 2 4 4" xfId="47392" xr:uid="{9B7307AA-8ECC-42B3-8ED3-60B8745FB43D}"/>
    <cellStyle name="Total 2 8 3 2 5" xfId="47393" xr:uid="{221A1E51-BA1C-4E57-BF03-57B04EAFAE41}"/>
    <cellStyle name="Total 2 8 3 2 5 2" xfId="47394" xr:uid="{6CCE3332-8DDC-4FC0-81D5-B577C750185F}"/>
    <cellStyle name="Total 2 8 3 2 5 3" xfId="47395" xr:uid="{8C0A3052-989D-406A-808B-E7A3D464F7A0}"/>
    <cellStyle name="Total 2 8 3 2 5 4" xfId="47396" xr:uid="{5722A033-4E1F-4976-81C5-97B5583DB246}"/>
    <cellStyle name="Total 2 8 3 2 6" xfId="47397" xr:uid="{766E8FAC-09F3-4493-8091-D5D4D339E8F8}"/>
    <cellStyle name="Total 2 8 3 2 6 2" xfId="47398" xr:uid="{EE4F9BAF-B1B4-4083-95B2-B23186110761}"/>
    <cellStyle name="Total 2 8 3 2 6 3" xfId="47399" xr:uid="{8FEE5706-5C14-439A-A1F4-C42DD3887D83}"/>
    <cellStyle name="Total 2 8 3 2 6 4" xfId="47400" xr:uid="{3211004D-69B1-4C0C-981B-B36985DE2925}"/>
    <cellStyle name="Total 2 8 3 2 7" xfId="47401" xr:uid="{73EDE66C-04A5-4F70-9A05-72CA66E1777D}"/>
    <cellStyle name="Total 2 8 3 2 8" xfId="47402" xr:uid="{332F10C6-FC9D-4518-9A86-9047A64BCE4B}"/>
    <cellStyle name="Total 2 8 3 2 9" xfId="47403" xr:uid="{BB28D829-7E3E-438C-A5C9-E72F02D40A46}"/>
    <cellStyle name="Total 2 8 3 3" xfId="47404" xr:uid="{06D83935-173D-4B4C-82D5-46A2D0A10398}"/>
    <cellStyle name="Total 2 8 3 3 10" xfId="47405" xr:uid="{22A35C2E-0DE7-4FE6-A336-C53E1AF15189}"/>
    <cellStyle name="Total 2 8 3 3 2" xfId="47406" xr:uid="{D3432D70-8458-41B3-9FE4-F8A84B7C739C}"/>
    <cellStyle name="Total 2 8 3 3 2 2" xfId="47407" xr:uid="{4AC3B241-A4EA-43E9-887D-B3240AB92187}"/>
    <cellStyle name="Total 2 8 3 3 2 3" xfId="47408" xr:uid="{9288E27D-71FB-48E0-9F14-814918CE2536}"/>
    <cellStyle name="Total 2 8 3 3 2 4" xfId="47409" xr:uid="{FC4B1854-28FB-4134-A155-401557900FEE}"/>
    <cellStyle name="Total 2 8 3 3 2 5" xfId="47410" xr:uid="{7F5811CD-D7D0-48B9-9E5A-4510D3CC2A97}"/>
    <cellStyle name="Total 2 8 3 3 3" xfId="47411" xr:uid="{ED8B5A08-77A1-48C2-ABF7-D10029DA4B1A}"/>
    <cellStyle name="Total 2 8 3 3 3 2" xfId="47412" xr:uid="{234CAE75-3690-4AEE-BAF5-00A523058CB1}"/>
    <cellStyle name="Total 2 8 3 3 3 3" xfId="47413" xr:uid="{3116DDCA-FDBD-49E0-8893-27A3F47D361E}"/>
    <cellStyle name="Total 2 8 3 3 3 4" xfId="47414" xr:uid="{D515B0EA-12D8-41AA-BB98-0EA4DD7C9436}"/>
    <cellStyle name="Total 2 8 3 3 3 5" xfId="47415" xr:uid="{67C08B97-30DA-4394-8E34-5FAFA9A53D62}"/>
    <cellStyle name="Total 2 8 3 3 4" xfId="47416" xr:uid="{2024246D-EF3C-4C20-AB68-76BBB109BE50}"/>
    <cellStyle name="Total 2 8 3 3 4 2" xfId="47417" xr:uid="{1EC38E99-89E6-478A-BBCF-8BEE5AF45E66}"/>
    <cellStyle name="Total 2 8 3 3 4 3" xfId="47418" xr:uid="{B27C209E-55E5-4F57-8477-B6E2127B0F35}"/>
    <cellStyle name="Total 2 8 3 3 4 4" xfId="47419" xr:uid="{7E405167-172A-47CD-B0A9-9761E7D7083A}"/>
    <cellStyle name="Total 2 8 3 3 5" xfId="47420" xr:uid="{F9B9C2E4-4F0B-4D11-9244-B901F1B63F72}"/>
    <cellStyle name="Total 2 8 3 3 5 2" xfId="47421" xr:uid="{AA1E7E2C-03C0-4197-8B4A-D85EE32E1E22}"/>
    <cellStyle name="Total 2 8 3 3 5 3" xfId="47422" xr:uid="{B3B9DB36-BABF-4274-9780-5A2955219C3A}"/>
    <cellStyle name="Total 2 8 3 3 5 4" xfId="47423" xr:uid="{6EB7DD68-B493-484B-8B1F-8F80CF4D3C5D}"/>
    <cellStyle name="Total 2 8 3 3 6" xfId="47424" xr:uid="{E1EDBC98-ACC2-4D17-B161-81DC7EC3942B}"/>
    <cellStyle name="Total 2 8 3 3 6 2" xfId="47425" xr:uid="{B25BDF36-680F-4A1D-AEC3-68DF730FF990}"/>
    <cellStyle name="Total 2 8 3 3 6 3" xfId="47426" xr:uid="{E06F80D8-E9A7-44A0-8A7A-B19B86D44D2C}"/>
    <cellStyle name="Total 2 8 3 3 6 4" xfId="47427" xr:uid="{44BE8C45-F248-4469-9914-85005E61430A}"/>
    <cellStyle name="Total 2 8 3 3 7" xfId="47428" xr:uid="{1319DA5F-97D9-4E0B-895D-00A4A16BAB28}"/>
    <cellStyle name="Total 2 8 3 3 8" xfId="47429" xr:uid="{7E21897A-2E50-44B6-8E94-1FD5557815F5}"/>
    <cellStyle name="Total 2 8 3 3 9" xfId="47430" xr:uid="{82F375AB-12F7-4935-8E49-768DFBBD179C}"/>
    <cellStyle name="Total 2 8 3 4" xfId="47431" xr:uid="{79C0F8BD-5DDE-4D8D-AB19-8EDA652EA2E2}"/>
    <cellStyle name="Total 2 8 3 4 2" xfId="47432" xr:uid="{CCA9881B-8AED-438D-8B92-E63A4D2723EA}"/>
    <cellStyle name="Total 2 8 3 4 3" xfId="47433" xr:uid="{F53E250A-C5FC-4637-A504-F051D94CE118}"/>
    <cellStyle name="Total 2 8 3 4 4" xfId="47434" xr:uid="{531422EC-291A-4CB5-98A4-44FF5E857960}"/>
    <cellStyle name="Total 2 8 3 4 5" xfId="47435" xr:uid="{5AC79018-C374-4D03-9EDF-8429983B3BEE}"/>
    <cellStyle name="Total 2 8 3 5" xfId="47436" xr:uid="{6BF3EFA4-BFB4-46FC-BA5F-116A8C884B06}"/>
    <cellStyle name="Total 2 8 3 5 2" xfId="47437" xr:uid="{AF89AF41-1C7C-4E8F-9B73-CFE3D1E592CD}"/>
    <cellStyle name="Total 2 8 3 5 3" xfId="47438" xr:uid="{FF4A0F8C-1632-46BE-9115-3FDA652D39AA}"/>
    <cellStyle name="Total 2 8 3 5 4" xfId="47439" xr:uid="{AD5B39BD-85F8-480C-BFC5-032290AA45A7}"/>
    <cellStyle name="Total 2 8 3 5 5" xfId="47440" xr:uid="{C78AF110-D5F6-45E2-BDD4-814C1668D0B1}"/>
    <cellStyle name="Total 2 8 3 6" xfId="47441" xr:uid="{75A9B1C5-AF00-4547-B6CC-492A7D1511F2}"/>
    <cellStyle name="Total 2 8 3 6 2" xfId="47442" xr:uid="{595BA29F-A302-46AF-95C1-BF0F98D67538}"/>
    <cellStyle name="Total 2 8 3 6 3" xfId="47443" xr:uid="{85A0AC57-99F5-42E6-A29A-1A330E3563E7}"/>
    <cellStyle name="Total 2 8 3 6 4" xfId="47444" xr:uid="{96C57C43-3035-4301-B904-181976F37BF7}"/>
    <cellStyle name="Total 2 8 3 7" xfId="47445" xr:uid="{04111DB2-ED09-4F55-A2A8-199DBC37A34C}"/>
    <cellStyle name="Total 2 8 3 7 2" xfId="47446" xr:uid="{98BB730F-9AFE-4B2C-BFBE-06FB020318C3}"/>
    <cellStyle name="Total 2 8 3 7 3" xfId="47447" xr:uid="{9D22C020-0547-48C2-AFD1-B0BD23A9910D}"/>
    <cellStyle name="Total 2 8 3 7 4" xfId="47448" xr:uid="{7CC5472C-1BE3-4B89-B9EE-357DC38A10A6}"/>
    <cellStyle name="Total 2 8 3 8" xfId="47449" xr:uid="{CA0E6235-CB54-48EC-BB7C-A38DDC4E4F08}"/>
    <cellStyle name="Total 2 8 3 8 2" xfId="47450" xr:uid="{6FEEEA4F-1E02-4006-AFD3-E6DCF08159DD}"/>
    <cellStyle name="Total 2 8 3 8 3" xfId="47451" xr:uid="{D7BA9529-FE5A-4213-9864-14FB2D67161D}"/>
    <cellStyle name="Total 2 8 3 8 4" xfId="47452" xr:uid="{4767B880-5BA0-4BF7-AF06-677D63A9B0E7}"/>
    <cellStyle name="Total 2 8 3 9" xfId="47453" xr:uid="{09486A3E-0713-4023-AA71-8DF8A4C66858}"/>
    <cellStyle name="Total 2 8 4" xfId="47454" xr:uid="{1FA14709-2B51-40C4-9B15-912EDEACF519}"/>
    <cellStyle name="Total 2 8 4 10" xfId="47455" xr:uid="{745047BD-417B-4321-A2DF-542CF40C9218}"/>
    <cellStyle name="Total 2 8 4 2" xfId="47456" xr:uid="{DFF65A82-6B29-4E54-AE32-F54AAE6AFCB5}"/>
    <cellStyle name="Total 2 8 4 2 2" xfId="47457" xr:uid="{4268C069-FEB8-4839-A8D9-E22A71BAF582}"/>
    <cellStyle name="Total 2 8 4 2 3" xfId="47458" xr:uid="{51089A26-1C7F-4815-AF24-2AF27A239042}"/>
    <cellStyle name="Total 2 8 4 2 4" xfId="47459" xr:uid="{50FC143A-62E2-41CB-9F8C-1BEC39019BA9}"/>
    <cellStyle name="Total 2 8 4 2 5" xfId="47460" xr:uid="{6F445F78-CA16-48AE-9ABF-799BBE5BE6DC}"/>
    <cellStyle name="Total 2 8 4 3" xfId="47461" xr:uid="{D404C7E8-9350-450F-9A89-E8D054440438}"/>
    <cellStyle name="Total 2 8 4 3 2" xfId="47462" xr:uid="{5B1AD58A-C711-4C61-A8FE-6BF34033D457}"/>
    <cellStyle name="Total 2 8 4 3 3" xfId="47463" xr:uid="{28ADD15A-B0ED-4532-A3C2-81AF37E14063}"/>
    <cellStyle name="Total 2 8 4 3 4" xfId="47464" xr:uid="{9041A331-0407-4273-8A20-E33C50E84EA4}"/>
    <cellStyle name="Total 2 8 4 3 5" xfId="47465" xr:uid="{B6B10806-FBF0-4DDE-A8E1-53D91F86B075}"/>
    <cellStyle name="Total 2 8 4 4" xfId="47466" xr:uid="{25692064-FB8F-430B-9F7F-C8A3137B596F}"/>
    <cellStyle name="Total 2 8 4 4 2" xfId="47467" xr:uid="{DAC7F1B7-74FC-4E07-9C10-56F97682E8F6}"/>
    <cellStyle name="Total 2 8 4 4 3" xfId="47468" xr:uid="{B4619258-8BDC-40D4-AF9C-2CBD323A9BD4}"/>
    <cellStyle name="Total 2 8 4 4 4" xfId="47469" xr:uid="{E0018B7A-0D2B-4F8E-BA98-93A20C428B19}"/>
    <cellStyle name="Total 2 8 4 5" xfId="47470" xr:uid="{022AB76F-CBC0-409C-B896-E683F803938A}"/>
    <cellStyle name="Total 2 8 4 5 2" xfId="47471" xr:uid="{E410111D-AC76-4F56-91D5-7677A383C5AF}"/>
    <cellStyle name="Total 2 8 4 5 3" xfId="47472" xr:uid="{999AE44D-AB0D-4291-9B63-C14E024CC225}"/>
    <cellStyle name="Total 2 8 4 5 4" xfId="47473" xr:uid="{02B98658-4975-483E-BC3E-540C1EF6A0F2}"/>
    <cellStyle name="Total 2 8 4 6" xfId="47474" xr:uid="{AA93AA29-8216-474B-8833-625977A9E378}"/>
    <cellStyle name="Total 2 8 4 6 2" xfId="47475" xr:uid="{E1140D3F-9454-486C-986D-66B5F0C03D5E}"/>
    <cellStyle name="Total 2 8 4 6 3" xfId="47476" xr:uid="{2162C10F-2A23-41FC-B881-A27EF462DBAE}"/>
    <cellStyle name="Total 2 8 4 6 4" xfId="47477" xr:uid="{24AB9094-D1D8-4677-BF74-35370E08BFED}"/>
    <cellStyle name="Total 2 8 4 7" xfId="47478" xr:uid="{D16F9BD5-35C9-47F8-830D-D6935652B6ED}"/>
    <cellStyle name="Total 2 8 4 8" xfId="47479" xr:uid="{CB87B62F-018D-4D73-932E-2EB809D10255}"/>
    <cellStyle name="Total 2 8 4 9" xfId="47480" xr:uid="{362E3E25-D483-45FB-995D-48896968202C}"/>
    <cellStyle name="Total 2 8 5" xfId="47481" xr:uid="{71A50D78-3E22-4EAF-80C2-D07A3C286603}"/>
    <cellStyle name="Total 2 8 5 10" xfId="47482" xr:uid="{ED52384E-9690-41C9-9223-4D832EA7AB1B}"/>
    <cellStyle name="Total 2 8 5 2" xfId="47483" xr:uid="{523FFBC9-0DBD-4C13-B5BF-918946EEBD20}"/>
    <cellStyle name="Total 2 8 5 2 2" xfId="47484" xr:uid="{F2C40D9C-CC61-4B79-9FD1-D5754E905E98}"/>
    <cellStyle name="Total 2 8 5 2 3" xfId="47485" xr:uid="{6ECAED54-4D0C-4CED-8E82-F3912C54A074}"/>
    <cellStyle name="Total 2 8 5 2 4" xfId="47486" xr:uid="{2E3C7A00-1785-43DD-B39D-EAB82428BCDE}"/>
    <cellStyle name="Total 2 8 5 2 5" xfId="47487" xr:uid="{A370621B-58EC-494C-ABBA-AC1480D6D8D4}"/>
    <cellStyle name="Total 2 8 5 3" xfId="47488" xr:uid="{44ED4629-DA59-45B8-AA5D-FFB62720F687}"/>
    <cellStyle name="Total 2 8 5 3 2" xfId="47489" xr:uid="{2953A9BA-15AB-4DB1-B57C-C1848A7E5288}"/>
    <cellStyle name="Total 2 8 5 3 3" xfId="47490" xr:uid="{82C4DDCE-61A6-48D9-9132-91C1092207AB}"/>
    <cellStyle name="Total 2 8 5 3 4" xfId="47491" xr:uid="{749BA902-85EB-43FF-8B05-7444605EE4D0}"/>
    <cellStyle name="Total 2 8 5 3 5" xfId="47492" xr:uid="{681D6D08-0C36-4D5B-BD2A-39389A3D0B0D}"/>
    <cellStyle name="Total 2 8 5 4" xfId="47493" xr:uid="{A4C1F428-A3B9-4280-A017-D23D65B2EFFD}"/>
    <cellStyle name="Total 2 8 5 4 2" xfId="47494" xr:uid="{FBE2BD8A-CBB9-4FBD-8802-8D42802C994A}"/>
    <cellStyle name="Total 2 8 5 4 3" xfId="47495" xr:uid="{5274CE5C-E7BB-4823-8692-5640D3A9B395}"/>
    <cellStyle name="Total 2 8 5 4 4" xfId="47496" xr:uid="{9686EC4E-DE75-4513-AAC6-5EA11C8BF085}"/>
    <cellStyle name="Total 2 8 5 5" xfId="47497" xr:uid="{8EE37402-A0DD-4C5D-B4CD-9C8F67659263}"/>
    <cellStyle name="Total 2 8 5 5 2" xfId="47498" xr:uid="{3B6FAA8E-ECE6-4724-BE5E-6CC2BBF16254}"/>
    <cellStyle name="Total 2 8 5 5 3" xfId="47499" xr:uid="{93652CA5-6845-42B0-BF95-5645E2CB195C}"/>
    <cellStyle name="Total 2 8 5 5 4" xfId="47500" xr:uid="{90F7527E-700F-4EBC-B767-E69305FDE28F}"/>
    <cellStyle name="Total 2 8 5 6" xfId="47501" xr:uid="{E4C4527B-F300-42FD-8A97-B16E45328C03}"/>
    <cellStyle name="Total 2 8 5 6 2" xfId="47502" xr:uid="{2E943261-671B-4AD9-8B93-8D126BFC1197}"/>
    <cellStyle name="Total 2 8 5 6 3" xfId="47503" xr:uid="{B8D2A8B2-6866-4640-B535-114031D90DA0}"/>
    <cellStyle name="Total 2 8 5 6 4" xfId="47504" xr:uid="{D61520B9-F749-432D-AA4A-D5055EC4E717}"/>
    <cellStyle name="Total 2 8 5 7" xfId="47505" xr:uid="{38FED9EC-7693-4BC8-AD23-E6A935A10021}"/>
    <cellStyle name="Total 2 8 5 8" xfId="47506" xr:uid="{BC2197D3-2587-48D5-BE8D-274AC717F15A}"/>
    <cellStyle name="Total 2 8 5 9" xfId="47507" xr:uid="{5F9D8FFE-6A59-435F-A86B-063506B0A6A5}"/>
    <cellStyle name="Total 2 8 6" xfId="47508" xr:uid="{D2E09773-D1F2-4E94-901F-D15ECAFD7846}"/>
    <cellStyle name="Total 2 8 6 10" xfId="47509" xr:uid="{1B266AF5-E1F5-4599-9781-F89D99AD672B}"/>
    <cellStyle name="Total 2 8 6 2" xfId="47510" xr:uid="{A550D0B0-54FE-4DBB-8564-68F79071A53B}"/>
    <cellStyle name="Total 2 8 6 2 2" xfId="47511" xr:uid="{8BBF77E4-D3F2-4A9F-AA47-71E6010835B4}"/>
    <cellStyle name="Total 2 8 6 2 3" xfId="47512" xr:uid="{81CAD7C3-AABF-4F1E-8A0C-34DD216AF525}"/>
    <cellStyle name="Total 2 8 6 2 4" xfId="47513" xr:uid="{39152505-D8D7-4494-A070-660A6AFFF5CF}"/>
    <cellStyle name="Total 2 8 6 2 5" xfId="47514" xr:uid="{19A17735-E4FB-4532-BD94-93CF92B0B658}"/>
    <cellStyle name="Total 2 8 6 3" xfId="47515" xr:uid="{DBFEAFE7-AB64-4773-88A7-75475CC01D1C}"/>
    <cellStyle name="Total 2 8 6 3 2" xfId="47516" xr:uid="{5AADA89A-D256-41E1-9FB6-6E3AC319377F}"/>
    <cellStyle name="Total 2 8 6 3 3" xfId="47517" xr:uid="{8C89524A-9F64-48B5-83AA-817F3D6AAFA1}"/>
    <cellStyle name="Total 2 8 6 3 4" xfId="47518" xr:uid="{CEE70D0C-1E27-4B26-8D2D-1D195174E2A8}"/>
    <cellStyle name="Total 2 8 6 3 5" xfId="47519" xr:uid="{8120A2AA-9AD2-4355-B07C-92696192CA6C}"/>
    <cellStyle name="Total 2 8 6 4" xfId="47520" xr:uid="{5CB803F5-BC0E-418D-B47A-97047CA91DB5}"/>
    <cellStyle name="Total 2 8 6 4 2" xfId="47521" xr:uid="{EEBD508E-C42B-47E8-A28A-2545F5F84857}"/>
    <cellStyle name="Total 2 8 6 4 3" xfId="47522" xr:uid="{6921FC56-6E66-4758-B220-6C56DAB1741C}"/>
    <cellStyle name="Total 2 8 6 4 4" xfId="47523" xr:uid="{6E563776-779E-49A6-8A6F-1D71E0A49AF5}"/>
    <cellStyle name="Total 2 8 6 5" xfId="47524" xr:uid="{959225BF-EDD8-4CB3-A653-B011B6A6B042}"/>
    <cellStyle name="Total 2 8 6 5 2" xfId="47525" xr:uid="{D69587E3-F460-4E97-8E0B-52786E9C7FEB}"/>
    <cellStyle name="Total 2 8 6 5 3" xfId="47526" xr:uid="{197D642D-AD88-4731-97EC-145E904D2C76}"/>
    <cellStyle name="Total 2 8 6 5 4" xfId="47527" xr:uid="{0BF5F703-0F2D-4A03-B565-A181341613C1}"/>
    <cellStyle name="Total 2 8 6 6" xfId="47528" xr:uid="{149DED92-9334-4441-9FF3-06C29E7C2F92}"/>
    <cellStyle name="Total 2 8 6 6 2" xfId="47529" xr:uid="{DD67E76F-6664-4CC4-B682-A354875FAE9B}"/>
    <cellStyle name="Total 2 8 6 6 3" xfId="47530" xr:uid="{8F840CB4-44E7-4E96-A0B6-7559BA2A0CF8}"/>
    <cellStyle name="Total 2 8 6 6 4" xfId="47531" xr:uid="{5B6B45A7-1FD6-43A3-8E56-4EAAC310B0DC}"/>
    <cellStyle name="Total 2 8 6 7" xfId="47532" xr:uid="{CC79C876-6036-4B9D-97A7-658F96038BB2}"/>
    <cellStyle name="Total 2 8 6 8" xfId="47533" xr:uid="{233CB728-675E-4CBA-AEB5-96F097CC1780}"/>
    <cellStyle name="Total 2 8 6 9" xfId="47534" xr:uid="{516B5962-65F1-4533-983D-554370A68AEA}"/>
    <cellStyle name="Total 2 8 7" xfId="47535" xr:uid="{EDA706B7-C046-4BF4-8164-DACC03ABBA82}"/>
    <cellStyle name="Total 2 8 7 2" xfId="47536" xr:uid="{7F8F6172-EDE9-404F-ABE2-91FC19201400}"/>
    <cellStyle name="Total 2 8 7 3" xfId="47537" xr:uid="{8094981D-5286-4E22-A8E8-A18BCFF56D2E}"/>
    <cellStyle name="Total 2 8 7 4" xfId="47538" xr:uid="{40A0B183-0B18-43E3-94A4-54D6255404D9}"/>
    <cellStyle name="Total 2 8 7 5" xfId="47539" xr:uid="{3843F32D-245A-4283-B044-5C5BDA8169B5}"/>
    <cellStyle name="Total 2 8 8" xfId="47540" xr:uid="{9C934254-E4B4-4E7E-B96E-1DDC3A0FB651}"/>
    <cellStyle name="Total 2 8 8 2" xfId="47541" xr:uid="{3DBF36FB-7754-48C2-8484-224BDB4AC043}"/>
    <cellStyle name="Total 2 8 8 3" xfId="47542" xr:uid="{FEEE262B-7D9F-48B3-9C38-840FF73AD128}"/>
    <cellStyle name="Total 2 8 8 4" xfId="47543" xr:uid="{E109AAA9-E5AA-4ABD-BDCF-FAA36D47BDB8}"/>
    <cellStyle name="Total 2 8 9" xfId="47544" xr:uid="{D19D6339-4C29-4A81-AD55-688AC2E3B8CB}"/>
    <cellStyle name="Total 2 8 9 2" xfId="47545" xr:uid="{A738510D-CD7B-43F5-A9FD-21FDB39BB93B}"/>
    <cellStyle name="Total 2 8 9 3" xfId="47546" xr:uid="{399C0D8C-394C-40A0-A141-F706851843E3}"/>
    <cellStyle name="Total 2 8 9 4" xfId="47547" xr:uid="{52B3A7DB-B547-4B36-B215-AFF8BFCB6638}"/>
    <cellStyle name="Total 2 9" xfId="928" xr:uid="{F4B9967B-DC0F-4016-AC88-C17EAF343A0F}"/>
    <cellStyle name="Total 2 9 10" xfId="47548" xr:uid="{EDD47ECC-A93E-4C78-A812-D9B7348B2870}"/>
    <cellStyle name="Total 2 9 11" xfId="47549" xr:uid="{EEEC5841-9386-477B-977E-B3F614C17849}"/>
    <cellStyle name="Total 2 9 12" xfId="47550" xr:uid="{F0EDD21C-1829-4EC1-997E-CA9D2DBDFFE4}"/>
    <cellStyle name="Total 2 9 13" xfId="47551" xr:uid="{169F474C-9F29-4DB7-9A50-65324DF95A2B}"/>
    <cellStyle name="Total 2 9 14" xfId="47552" xr:uid="{4E128082-AAA5-46B3-A870-4C5D456CCAA1}"/>
    <cellStyle name="Total 2 9 15" xfId="47553" xr:uid="{EF485549-270B-48CC-AB3F-47DDCDAF07F6}"/>
    <cellStyle name="Total 2 9 2" xfId="1177" xr:uid="{D6C1017F-8807-49DB-8089-CB6C6DC6EC94}"/>
    <cellStyle name="Total 2 9 2 10" xfId="47554" xr:uid="{83AC6163-DC51-4AC3-AE20-DC1300F90D71}"/>
    <cellStyle name="Total 2 9 2 11" xfId="47555" xr:uid="{10DA6F37-2F14-4EB0-9D09-8169F20D0B42}"/>
    <cellStyle name="Total 2 9 2 12" xfId="47556" xr:uid="{3AF6970B-B3F2-435A-9540-19C23224B6E0}"/>
    <cellStyle name="Total 2 9 2 13" xfId="47557" xr:uid="{B3B571DC-E8F2-4C40-8B2D-4639AA9F179E}"/>
    <cellStyle name="Total 2 9 2 14" xfId="47558" xr:uid="{F9674BCE-7CAA-411B-9BF7-6BB3B0C2230D}"/>
    <cellStyle name="Total 2 9 2 2" xfId="47559" xr:uid="{7EEECE94-EA4F-4EA1-94A5-AA76C9E6B20F}"/>
    <cellStyle name="Total 2 9 2 2 10" xfId="47560" xr:uid="{D0E410D7-3F15-461B-9149-9EBA32E4F614}"/>
    <cellStyle name="Total 2 9 2 2 2" xfId="47561" xr:uid="{40291A4B-BF2C-4AA1-9104-83BA05B84E55}"/>
    <cellStyle name="Total 2 9 2 2 2 2" xfId="47562" xr:uid="{EA39B57D-1C03-4302-A9D8-3E702E11B5EB}"/>
    <cellStyle name="Total 2 9 2 2 2 3" xfId="47563" xr:uid="{587EB79D-BC54-4F8C-B199-43600D667348}"/>
    <cellStyle name="Total 2 9 2 2 2 4" xfId="47564" xr:uid="{A7FFAC65-DD6F-450A-B70D-22C46AC9EA30}"/>
    <cellStyle name="Total 2 9 2 2 2 5" xfId="47565" xr:uid="{789CDDCF-F90F-4279-B911-B972C8F01FC7}"/>
    <cellStyle name="Total 2 9 2 2 3" xfId="47566" xr:uid="{6B61AEA5-9F2C-4C2E-A245-43B78C6D6079}"/>
    <cellStyle name="Total 2 9 2 2 3 2" xfId="47567" xr:uid="{6A9C7705-7FEE-43BC-B15D-7831EDC31009}"/>
    <cellStyle name="Total 2 9 2 2 3 3" xfId="47568" xr:uid="{F9FAF7DC-1D93-4199-A6D2-F216ECFAE6A7}"/>
    <cellStyle name="Total 2 9 2 2 3 4" xfId="47569" xr:uid="{B32DFFFE-A6C1-4EC4-9797-21D4CFF835FA}"/>
    <cellStyle name="Total 2 9 2 2 3 5" xfId="47570" xr:uid="{9D85992B-EBC2-427E-B384-E9D1273ED672}"/>
    <cellStyle name="Total 2 9 2 2 4" xfId="47571" xr:uid="{2984E530-1EF7-4BB3-A784-F38E5CBC6606}"/>
    <cellStyle name="Total 2 9 2 2 4 2" xfId="47572" xr:uid="{6F17BFAA-03C0-4AA2-86AF-3BFEC204D7AC}"/>
    <cellStyle name="Total 2 9 2 2 4 3" xfId="47573" xr:uid="{65F1ED41-7CEC-43D8-BF0C-BF538C969A2F}"/>
    <cellStyle name="Total 2 9 2 2 4 4" xfId="47574" xr:uid="{5F013F08-F4EB-47F9-8848-6F33F63EBAAA}"/>
    <cellStyle name="Total 2 9 2 2 5" xfId="47575" xr:uid="{422BE7F7-522A-47FC-8010-5C99A541374F}"/>
    <cellStyle name="Total 2 9 2 2 5 2" xfId="47576" xr:uid="{E7589EC6-F34E-45A7-9B1C-CAFE0201C5BE}"/>
    <cellStyle name="Total 2 9 2 2 5 3" xfId="47577" xr:uid="{7542E2E3-3CF5-4B2A-A06B-F4F9436915D7}"/>
    <cellStyle name="Total 2 9 2 2 5 4" xfId="47578" xr:uid="{11673564-3960-4424-A9A5-7C00E7A4EA52}"/>
    <cellStyle name="Total 2 9 2 2 6" xfId="47579" xr:uid="{D8816854-FF8F-4EAB-8188-1B72977CE443}"/>
    <cellStyle name="Total 2 9 2 2 6 2" xfId="47580" xr:uid="{C6DA3127-BE6F-4FE0-93C5-2D44FDD5ADAA}"/>
    <cellStyle name="Total 2 9 2 2 6 3" xfId="47581" xr:uid="{88DEC0CD-868A-4BD0-9A36-D08548F331B7}"/>
    <cellStyle name="Total 2 9 2 2 6 4" xfId="47582" xr:uid="{8936D734-1F95-42EA-A524-A7FE7A954DD7}"/>
    <cellStyle name="Total 2 9 2 2 7" xfId="47583" xr:uid="{CE28EAB3-5050-40A7-8542-75AD5A956851}"/>
    <cellStyle name="Total 2 9 2 2 8" xfId="47584" xr:uid="{8B8A78C6-34CE-48F5-B43F-00D86D4DA105}"/>
    <cellStyle name="Total 2 9 2 2 9" xfId="47585" xr:uid="{431A32AF-F742-41C2-95FC-48684070CD46}"/>
    <cellStyle name="Total 2 9 2 3" xfId="47586" xr:uid="{85AD19D5-E445-4E55-B814-9DBC00FA261F}"/>
    <cellStyle name="Total 2 9 2 3 10" xfId="47587" xr:uid="{0CE42DCC-163A-4A36-AEFA-16D2EAECD878}"/>
    <cellStyle name="Total 2 9 2 3 2" xfId="47588" xr:uid="{C9766905-3D0C-4699-9C6A-AE6678FAE23B}"/>
    <cellStyle name="Total 2 9 2 3 2 2" xfId="47589" xr:uid="{E952DB7B-2C5B-4578-9A74-27542C8B3705}"/>
    <cellStyle name="Total 2 9 2 3 2 3" xfId="47590" xr:uid="{6209C040-7A3A-4B9F-8585-0F2A84AE47B6}"/>
    <cellStyle name="Total 2 9 2 3 2 4" xfId="47591" xr:uid="{9D7A9771-6956-4D52-8388-70D60B56F51F}"/>
    <cellStyle name="Total 2 9 2 3 2 5" xfId="47592" xr:uid="{9F68A2A3-0990-409B-A208-8FAF8AED4ED2}"/>
    <cellStyle name="Total 2 9 2 3 3" xfId="47593" xr:uid="{9BF9F0B8-DCB2-42E6-92C4-B68FE3127240}"/>
    <cellStyle name="Total 2 9 2 3 3 2" xfId="47594" xr:uid="{1A26B41E-C235-4291-B6D7-C07878373F24}"/>
    <cellStyle name="Total 2 9 2 3 3 3" xfId="47595" xr:uid="{9593F11C-C78D-4240-BFEA-C49FB8AE0726}"/>
    <cellStyle name="Total 2 9 2 3 3 4" xfId="47596" xr:uid="{32C92E1F-60B0-4EC3-B1C4-B6DA740A272F}"/>
    <cellStyle name="Total 2 9 2 3 3 5" xfId="47597" xr:uid="{315008EC-E02D-4622-A734-E6E18DB65A77}"/>
    <cellStyle name="Total 2 9 2 3 4" xfId="47598" xr:uid="{25CE62B9-3560-4933-AB5A-E47E68FAA775}"/>
    <cellStyle name="Total 2 9 2 3 4 2" xfId="47599" xr:uid="{F5EE96C7-0DC8-4BED-99BD-8F186F992ADE}"/>
    <cellStyle name="Total 2 9 2 3 4 3" xfId="47600" xr:uid="{0C3B5650-CB52-4782-A1FE-9E434CB5C3B1}"/>
    <cellStyle name="Total 2 9 2 3 4 4" xfId="47601" xr:uid="{A76B108A-662E-4F78-AB1D-CC3711FCD6CD}"/>
    <cellStyle name="Total 2 9 2 3 5" xfId="47602" xr:uid="{0F9A050E-7E5A-43E0-9097-E155AF53C9AB}"/>
    <cellStyle name="Total 2 9 2 3 5 2" xfId="47603" xr:uid="{55D2391E-3ABC-4EA9-8096-2E654582D73C}"/>
    <cellStyle name="Total 2 9 2 3 5 3" xfId="47604" xr:uid="{C1A7C513-2E0E-409B-AAB5-8630C1453488}"/>
    <cellStyle name="Total 2 9 2 3 5 4" xfId="47605" xr:uid="{C0B28894-6426-4BA1-96C2-396455C08149}"/>
    <cellStyle name="Total 2 9 2 3 6" xfId="47606" xr:uid="{317C9E03-DDFD-4AFB-A359-0A21A7EEABDB}"/>
    <cellStyle name="Total 2 9 2 3 6 2" xfId="47607" xr:uid="{1281231F-9FBE-499E-B163-742FD4B192DC}"/>
    <cellStyle name="Total 2 9 2 3 6 3" xfId="47608" xr:uid="{1C32EBF1-6F79-4553-83C5-FEC5AE8D5CAE}"/>
    <cellStyle name="Total 2 9 2 3 6 4" xfId="47609" xr:uid="{471A507B-7267-4E29-9E67-BCD6CF33C78D}"/>
    <cellStyle name="Total 2 9 2 3 7" xfId="47610" xr:uid="{E3017C77-588F-4811-94DC-3986DD1C8A94}"/>
    <cellStyle name="Total 2 9 2 3 8" xfId="47611" xr:uid="{B33B7DEB-CB5C-407E-AD08-3C5B54B61CAB}"/>
    <cellStyle name="Total 2 9 2 3 9" xfId="47612" xr:uid="{396B1545-7FF1-41D7-9C8C-CC22461CAE7E}"/>
    <cellStyle name="Total 2 9 2 4" xfId="47613" xr:uid="{C5330318-33FE-47F8-A1BD-ABA8ED8733F3}"/>
    <cellStyle name="Total 2 9 2 4 2" xfId="47614" xr:uid="{5F576025-DC30-41E7-A0A7-BAC71DDEB63B}"/>
    <cellStyle name="Total 2 9 2 4 3" xfId="47615" xr:uid="{36F9EC07-3E6D-4F2F-8E47-00FDBD11026A}"/>
    <cellStyle name="Total 2 9 2 4 4" xfId="47616" xr:uid="{4AB55193-A46D-42C0-9050-E955D6169CBA}"/>
    <cellStyle name="Total 2 9 2 4 5" xfId="47617" xr:uid="{2B426CE1-156C-4E17-BB06-616E1526663B}"/>
    <cellStyle name="Total 2 9 2 5" xfId="47618" xr:uid="{498798B5-0DAA-4EAE-870D-6929D7413202}"/>
    <cellStyle name="Total 2 9 2 5 2" xfId="47619" xr:uid="{FA4AA0BF-D990-431D-89DA-0076A74FEFB5}"/>
    <cellStyle name="Total 2 9 2 5 3" xfId="47620" xr:uid="{0268081A-EB09-4E09-BCE8-8D56F587FA56}"/>
    <cellStyle name="Total 2 9 2 5 4" xfId="47621" xr:uid="{80D2BBDD-EC2D-4A07-8876-46D90A64304B}"/>
    <cellStyle name="Total 2 9 2 5 5" xfId="47622" xr:uid="{322A00C3-9625-438A-9B01-7603A7478EEA}"/>
    <cellStyle name="Total 2 9 2 6" xfId="47623" xr:uid="{1AC8404A-F341-407C-B405-01370522966B}"/>
    <cellStyle name="Total 2 9 2 6 2" xfId="47624" xr:uid="{8CDAEE76-17C7-48C1-A18B-7BD49503318B}"/>
    <cellStyle name="Total 2 9 2 6 3" xfId="47625" xr:uid="{69A7A548-3EF8-40FA-B14A-317564DF67EC}"/>
    <cellStyle name="Total 2 9 2 6 4" xfId="47626" xr:uid="{A6D85B2D-7C99-4E3C-A9E2-6985F869118A}"/>
    <cellStyle name="Total 2 9 2 7" xfId="47627" xr:uid="{16F728E4-11ED-4FB7-AD3F-12D715571A29}"/>
    <cellStyle name="Total 2 9 2 7 2" xfId="47628" xr:uid="{BFFE0D74-61C8-4ED6-9501-0EFE34EA3CDC}"/>
    <cellStyle name="Total 2 9 2 7 3" xfId="47629" xr:uid="{4CC94667-5F46-4860-AC24-47608052C15F}"/>
    <cellStyle name="Total 2 9 2 7 4" xfId="47630" xr:uid="{31A1D2F5-7547-45F6-AC78-C81009A9744F}"/>
    <cellStyle name="Total 2 9 2 8" xfId="47631" xr:uid="{BCD21981-9ED3-48E5-8687-5D81ED781F23}"/>
    <cellStyle name="Total 2 9 2 8 2" xfId="47632" xr:uid="{E6924DAF-A9E7-4CC5-9558-56EFCB6D74EC}"/>
    <cellStyle name="Total 2 9 2 8 3" xfId="47633" xr:uid="{60EF7528-1D0F-4F1D-B75A-3F2DCCC05984}"/>
    <cellStyle name="Total 2 9 2 8 4" xfId="47634" xr:uid="{F601586F-5DD9-4BB2-A4EA-661E462F2A6C}"/>
    <cellStyle name="Total 2 9 2 9" xfId="47635" xr:uid="{2BFB5017-57CF-4C46-B4A4-A69BEFEC9EC6}"/>
    <cellStyle name="Total 2 9 3" xfId="47636" xr:uid="{09FADF52-113A-45B9-8F4B-6DB3CF3FD488}"/>
    <cellStyle name="Total 2 9 3 10" xfId="47637" xr:uid="{95552B32-A049-48C3-92A7-6EC37277AA8C}"/>
    <cellStyle name="Total 2 9 3 2" xfId="47638" xr:uid="{69AA29C1-8924-4EA6-9B7E-5A7CB79C560E}"/>
    <cellStyle name="Total 2 9 3 2 2" xfId="47639" xr:uid="{EC699C2E-0CFF-4FC5-932E-6F06902B0E94}"/>
    <cellStyle name="Total 2 9 3 2 3" xfId="47640" xr:uid="{C4E757AB-A417-4936-8E3D-018231F9A60D}"/>
    <cellStyle name="Total 2 9 3 2 4" xfId="47641" xr:uid="{C00BBAAA-AB8E-48E4-AB73-82AB5862F484}"/>
    <cellStyle name="Total 2 9 3 2 5" xfId="47642" xr:uid="{F1F95F6F-B95B-464E-94E7-0FAC1EBDFC32}"/>
    <cellStyle name="Total 2 9 3 3" xfId="47643" xr:uid="{2D20B4D8-986E-42FA-B028-1A45FFD345E8}"/>
    <cellStyle name="Total 2 9 3 3 2" xfId="47644" xr:uid="{29F0C881-7829-4A44-B48A-433CC991AD87}"/>
    <cellStyle name="Total 2 9 3 3 3" xfId="47645" xr:uid="{4BDF97A5-F011-4D2C-B37B-2EE579E83737}"/>
    <cellStyle name="Total 2 9 3 3 4" xfId="47646" xr:uid="{6865A54B-4542-4C61-B9B9-CFD0389CB80B}"/>
    <cellStyle name="Total 2 9 3 3 5" xfId="47647" xr:uid="{7FC3FEAF-06A8-46CB-9F08-A1106BBA2FB4}"/>
    <cellStyle name="Total 2 9 3 4" xfId="47648" xr:uid="{EC5E541D-5050-470D-95B1-D33A5744A047}"/>
    <cellStyle name="Total 2 9 3 4 2" xfId="47649" xr:uid="{2A9A3EDD-7CD1-426D-A7EB-F34E3D664F02}"/>
    <cellStyle name="Total 2 9 3 4 3" xfId="47650" xr:uid="{5D64D628-8C84-4C66-8F70-851A3C4D6AD4}"/>
    <cellStyle name="Total 2 9 3 4 4" xfId="47651" xr:uid="{B3BDC7C9-C893-41EE-B491-EFFE417DB2AA}"/>
    <cellStyle name="Total 2 9 3 5" xfId="47652" xr:uid="{6BADCFCC-6425-4EDB-BE98-B2F737B4BDE7}"/>
    <cellStyle name="Total 2 9 3 5 2" xfId="47653" xr:uid="{F85C913A-C3D8-4555-89A5-2831F3061DC3}"/>
    <cellStyle name="Total 2 9 3 5 3" xfId="47654" xr:uid="{61449CAA-1C22-4B59-8C3A-C1569EEC1C6E}"/>
    <cellStyle name="Total 2 9 3 5 4" xfId="47655" xr:uid="{5CDA0FBB-FC7D-4CF4-86E2-0EE300A1A18F}"/>
    <cellStyle name="Total 2 9 3 6" xfId="47656" xr:uid="{6DD06D11-80FF-4100-AE3C-45AD78D99ED4}"/>
    <cellStyle name="Total 2 9 3 6 2" xfId="47657" xr:uid="{61A2C08E-994B-42E1-A29C-4CEAC2F79546}"/>
    <cellStyle name="Total 2 9 3 6 3" xfId="47658" xr:uid="{1E30B9B8-EB1D-4EC3-89FD-463A8A9E2995}"/>
    <cellStyle name="Total 2 9 3 6 4" xfId="47659" xr:uid="{7F953A82-CA89-4AE5-81FB-97DC8E2CA293}"/>
    <cellStyle name="Total 2 9 3 7" xfId="47660" xr:uid="{B53AC95D-690F-4617-804E-DF8076F63CB6}"/>
    <cellStyle name="Total 2 9 3 8" xfId="47661" xr:uid="{94ABFABA-B5C8-43B0-8D05-5173E665C36C}"/>
    <cellStyle name="Total 2 9 3 9" xfId="47662" xr:uid="{C31A7A53-55EF-4277-9D68-17517B524F4B}"/>
    <cellStyle name="Total 2 9 4" xfId="47663" xr:uid="{3211B82D-15FB-42CE-844C-926386A1A92C}"/>
    <cellStyle name="Total 2 9 4 10" xfId="47664" xr:uid="{852E4B58-DFC4-45DA-BB09-3F39FC348002}"/>
    <cellStyle name="Total 2 9 4 2" xfId="47665" xr:uid="{EEFB21A6-2AC2-41EC-AA66-66A64E8CF28E}"/>
    <cellStyle name="Total 2 9 4 2 2" xfId="47666" xr:uid="{009F1BC2-7526-49A6-A30B-93739873FC6B}"/>
    <cellStyle name="Total 2 9 4 2 3" xfId="47667" xr:uid="{9C5541EE-3FB9-4D39-B287-E6010BEC4D00}"/>
    <cellStyle name="Total 2 9 4 2 4" xfId="47668" xr:uid="{8EFCDA63-18A8-47EA-B294-0480E2DA8F51}"/>
    <cellStyle name="Total 2 9 4 2 5" xfId="47669" xr:uid="{BE423667-F226-4D26-A614-B5EB2E5766D5}"/>
    <cellStyle name="Total 2 9 4 3" xfId="47670" xr:uid="{BE1578AB-E6BC-4180-A250-6404DE5691BC}"/>
    <cellStyle name="Total 2 9 4 3 2" xfId="47671" xr:uid="{82A45F6A-77D2-484F-9DCA-E70EA35255E3}"/>
    <cellStyle name="Total 2 9 4 3 3" xfId="47672" xr:uid="{B009A9C5-751D-485E-AA2F-F8A086FCF90B}"/>
    <cellStyle name="Total 2 9 4 3 4" xfId="47673" xr:uid="{DD6C9E11-CA57-4F16-8250-33283DCC9F7F}"/>
    <cellStyle name="Total 2 9 4 3 5" xfId="47674" xr:uid="{6A4D7067-E4F1-4A7D-BD2E-6B039D71014D}"/>
    <cellStyle name="Total 2 9 4 4" xfId="47675" xr:uid="{B9D38921-9359-4A90-91E8-B29067E6FAF3}"/>
    <cellStyle name="Total 2 9 4 4 2" xfId="47676" xr:uid="{08C16A48-EC01-4393-B199-F1F5C01D82EF}"/>
    <cellStyle name="Total 2 9 4 4 3" xfId="47677" xr:uid="{41006FF3-064C-4341-81B8-862A504F8A61}"/>
    <cellStyle name="Total 2 9 4 4 4" xfId="47678" xr:uid="{27E2D77C-D952-4ED0-A6F5-FEC196C760CB}"/>
    <cellStyle name="Total 2 9 4 5" xfId="47679" xr:uid="{A90371AF-BD11-4226-89B2-AE00EF4C9ADE}"/>
    <cellStyle name="Total 2 9 4 5 2" xfId="47680" xr:uid="{FC8B3913-D4AA-4FEF-804D-0CD6310356D6}"/>
    <cellStyle name="Total 2 9 4 5 3" xfId="47681" xr:uid="{0A539BDF-7F04-4EAF-98F2-7670DC27B004}"/>
    <cellStyle name="Total 2 9 4 5 4" xfId="47682" xr:uid="{DF1707E9-6F60-4217-85D5-55EFA2E3456B}"/>
    <cellStyle name="Total 2 9 4 6" xfId="47683" xr:uid="{1BF69C92-F3A0-42A8-8577-1D17BF5BD9D2}"/>
    <cellStyle name="Total 2 9 4 6 2" xfId="47684" xr:uid="{5B42FE87-C9C1-473B-9795-AB1D033F6DE4}"/>
    <cellStyle name="Total 2 9 4 6 3" xfId="47685" xr:uid="{0B08D6AD-6FE5-4D97-B9D1-F7714241D5F7}"/>
    <cellStyle name="Total 2 9 4 6 4" xfId="47686" xr:uid="{D0DE07CD-35D1-48C0-BD2B-040978B45342}"/>
    <cellStyle name="Total 2 9 4 7" xfId="47687" xr:uid="{D1810363-6287-4FDF-BA8C-A4A748A82BF7}"/>
    <cellStyle name="Total 2 9 4 8" xfId="47688" xr:uid="{2E96B7B8-621C-45D1-ADDB-113A29EFA917}"/>
    <cellStyle name="Total 2 9 4 9" xfId="47689" xr:uid="{4D5602CA-ECB4-46BF-AC7E-116EC7F7C14F}"/>
    <cellStyle name="Total 2 9 5" xfId="47690" xr:uid="{1AECD96C-BBEC-44FA-B234-A4F95C47DE5D}"/>
    <cellStyle name="Total 2 9 5 2" xfId="47691" xr:uid="{6BEA003B-CF3C-43FE-9E97-D935CE866745}"/>
    <cellStyle name="Total 2 9 5 3" xfId="47692" xr:uid="{F208083B-E7B3-4E81-8978-65687D942E03}"/>
    <cellStyle name="Total 2 9 5 4" xfId="47693" xr:uid="{2BCCA680-D6BD-474E-AEE2-E25089F87A8B}"/>
    <cellStyle name="Total 2 9 5 5" xfId="47694" xr:uid="{CF84BC9B-EDCA-4975-B3A9-6296899294FF}"/>
    <cellStyle name="Total 2 9 6" xfId="47695" xr:uid="{60A39E3F-67E5-45C8-942A-AC9A07AECCE0}"/>
    <cellStyle name="Total 2 9 6 2" xfId="47696" xr:uid="{1EF513A3-5A40-4D78-B143-E9182DE279A8}"/>
    <cellStyle name="Total 2 9 6 3" xfId="47697" xr:uid="{C509CD22-CA7B-4B3C-8FDC-4659841108EA}"/>
    <cellStyle name="Total 2 9 6 4" xfId="47698" xr:uid="{7F1C1965-EA59-4886-BFB3-082646A8ED16}"/>
    <cellStyle name="Total 2 9 6 5" xfId="47699" xr:uid="{6BDBD46D-3910-43F3-AED1-30D6449D68FA}"/>
    <cellStyle name="Total 2 9 7" xfId="47700" xr:uid="{E31D777E-EC25-474B-A7CA-CF9D708B3398}"/>
    <cellStyle name="Total 2 9 7 2" xfId="47701" xr:uid="{9B81EDDF-F7D6-4226-B255-AFDC2C6C35A6}"/>
    <cellStyle name="Total 2 9 7 3" xfId="47702" xr:uid="{687FFD81-A6F5-45A8-BBD2-242C5E5F632A}"/>
    <cellStyle name="Total 2 9 7 4" xfId="47703" xr:uid="{83D7A697-A32C-4905-852E-BF76DE7C9D53}"/>
    <cellStyle name="Total 2 9 8" xfId="47704" xr:uid="{8111EE35-72F4-4277-8348-1547FB472B9D}"/>
    <cellStyle name="Total 2 9 8 2" xfId="47705" xr:uid="{7017D5C7-6A84-4DB6-9479-087CCD31986C}"/>
    <cellStyle name="Total 2 9 8 3" xfId="47706" xr:uid="{E5405920-3C7C-45FB-843A-05B1E0017CFF}"/>
    <cellStyle name="Total 2 9 8 4" xfId="47707" xr:uid="{CE3F9D38-C6E2-4573-BDE6-E4A305966BCA}"/>
    <cellStyle name="Total 2 9 9" xfId="47708" xr:uid="{EA73DDC5-E429-4740-87A3-604512DBA783}"/>
    <cellStyle name="Total 2 9 9 2" xfId="47709" xr:uid="{25F221CE-A459-4FD7-83F3-61A028FB83EF}"/>
    <cellStyle name="Total 2 9 9 3" xfId="47710" xr:uid="{6E5147FF-46AA-4935-99FF-8F7F37DB7762}"/>
    <cellStyle name="Total 2 9 9 4" xfId="47711" xr:uid="{A1FD7FFF-9F8C-4826-9B52-FDB8E132EB19}"/>
    <cellStyle name="Total 3" xfId="535" xr:uid="{64BFCCE5-06F0-498D-8BB2-CE043E4A4353}"/>
    <cellStyle name="Total 3 10" xfId="47712" xr:uid="{5E7AD8FA-90CC-489D-91CB-DEF8602E9E85}"/>
    <cellStyle name="Total 3 10 2" xfId="47713" xr:uid="{8711BE98-93F0-48AB-89BE-3054B642612E}"/>
    <cellStyle name="Total 3 10 3" xfId="47714" xr:uid="{79722BD8-3633-4D00-AC83-DD84F3454883}"/>
    <cellStyle name="Total 3 10 4" xfId="47715" xr:uid="{EAF0D809-DE8E-46D9-9562-609A0D39AA40}"/>
    <cellStyle name="Total 3 11" xfId="47716" xr:uid="{72E778D4-54AF-49FD-B777-9C5FED5BCD85}"/>
    <cellStyle name="Total 3 12" xfId="47717" xr:uid="{1E90AC4F-3975-4C61-86FF-B4F2DD24C21F}"/>
    <cellStyle name="Total 3 13" xfId="47718" xr:uid="{49BC281E-8405-4AF8-9629-2722FA6AFE02}"/>
    <cellStyle name="Total 3 14" xfId="47719" xr:uid="{33D76AB5-9A0F-4E0F-839F-5230AF0E50EA}"/>
    <cellStyle name="Total 3 15" xfId="47720" xr:uid="{2D90D660-88DE-4E4C-928C-4940BC7ACBDD}"/>
    <cellStyle name="Total 3 16" xfId="47721" xr:uid="{E5F449AD-DA53-49AB-BF72-C71AB53DF7E7}"/>
    <cellStyle name="Total 3 17" xfId="47722" xr:uid="{DF016A19-DE38-480D-8C7D-F1723F6B610D}"/>
    <cellStyle name="Total 3 2" xfId="735" xr:uid="{9A9F110F-9C2E-45D5-9730-DC1D15932EA4}"/>
    <cellStyle name="Total 3 2 10" xfId="47723" xr:uid="{F1410F6F-CA58-4171-866A-8EB3559359ED}"/>
    <cellStyle name="Total 3 2 10 2" xfId="47724" xr:uid="{F5331922-661B-47F2-9E80-937823D87D9B}"/>
    <cellStyle name="Total 3 2 10 3" xfId="47725" xr:uid="{B6473E91-CBA9-416F-B8CC-2D7DA2883BD1}"/>
    <cellStyle name="Total 3 2 10 4" xfId="47726" xr:uid="{2A29DE0F-1FC3-4DB5-99A4-04B89D71A18D}"/>
    <cellStyle name="Total 3 2 11" xfId="47727" xr:uid="{2504754E-9561-4991-BE38-DA2E639A6B76}"/>
    <cellStyle name="Total 3 2 12" xfId="47728" xr:uid="{5EB72208-9F61-44EF-93B3-4D96FEF27BB2}"/>
    <cellStyle name="Total 3 2 13" xfId="47729" xr:uid="{B703FF11-06B9-406D-82A3-7523A031CCAE}"/>
    <cellStyle name="Total 3 2 14" xfId="47730" xr:uid="{DECD1340-2F4A-448D-9497-3BFABF216FD9}"/>
    <cellStyle name="Total 3 2 15" xfId="47731" xr:uid="{7A91C00F-A894-4180-ABE6-639DE08A796E}"/>
    <cellStyle name="Total 3 2 2" xfId="849" xr:uid="{40E1A28F-4046-458D-BAD4-F60559878024}"/>
    <cellStyle name="Total 3 2 2 10" xfId="47732" xr:uid="{75EE7830-4FC1-4794-867C-2CD2AE2A2EC6}"/>
    <cellStyle name="Total 3 2 2 11" xfId="47733" xr:uid="{45FE7584-A73B-42C8-A0EC-2AAC3A91A853}"/>
    <cellStyle name="Total 3 2 2 12" xfId="47734" xr:uid="{D3FA46A6-C387-478E-9090-F18F52C61A8C}"/>
    <cellStyle name="Total 3 2 2 13" xfId="47735" xr:uid="{DEAC7CD0-5652-48F3-A8ED-A8E011AE55D7}"/>
    <cellStyle name="Total 3 2 2 14" xfId="47736" xr:uid="{FEB40300-61AC-4A78-9F48-0AC188993519}"/>
    <cellStyle name="Total 3 2 2 2" xfId="1100" xr:uid="{2475902A-5C15-4053-B52E-53531B6E882A}"/>
    <cellStyle name="Total 3 2 2 2 10" xfId="47737" xr:uid="{A9464CE4-7E27-44F9-8EAD-4B2A2DDCFF92}"/>
    <cellStyle name="Total 3 2 2 2 11" xfId="47738" xr:uid="{B54A9047-C96B-45A8-99D8-AA5F2087892A}"/>
    <cellStyle name="Total 3 2 2 2 12" xfId="47739" xr:uid="{DB8979A7-6A8C-4D20-9304-B80E1BCDF63E}"/>
    <cellStyle name="Total 3 2 2 2 13" xfId="47740" xr:uid="{012FB4B2-837C-4D5D-AF22-9FC773D8EB84}"/>
    <cellStyle name="Total 3 2 2 2 14" xfId="47741" xr:uid="{FD399831-A951-404C-9680-C15EB944E526}"/>
    <cellStyle name="Total 3 2 2 2 2" xfId="47742" xr:uid="{ED8FDA1A-691F-4145-A6B1-727C8A4B1FA1}"/>
    <cellStyle name="Total 3 2 2 2 2 10" xfId="47743" xr:uid="{40B5F2B2-04C3-4C9B-8327-2229289056A0}"/>
    <cellStyle name="Total 3 2 2 2 2 2" xfId="47744" xr:uid="{590125BC-3E3D-449F-B4A0-FBE6657CE5C1}"/>
    <cellStyle name="Total 3 2 2 2 2 2 2" xfId="47745" xr:uid="{A9548A62-6941-4B7B-94BC-11940494F7C4}"/>
    <cellStyle name="Total 3 2 2 2 2 2 3" xfId="47746" xr:uid="{941CD5B6-E270-4186-A8B7-B00C38A8FA39}"/>
    <cellStyle name="Total 3 2 2 2 2 2 4" xfId="47747" xr:uid="{A190BCA6-DEC4-4782-9FFD-F6C6992461BB}"/>
    <cellStyle name="Total 3 2 2 2 2 2 5" xfId="47748" xr:uid="{286C8A48-07A1-463A-9617-00D47FBACD02}"/>
    <cellStyle name="Total 3 2 2 2 2 3" xfId="47749" xr:uid="{94507F07-FB68-4460-9223-0BC0A7ECF5AB}"/>
    <cellStyle name="Total 3 2 2 2 2 3 2" xfId="47750" xr:uid="{E876FD44-F5CD-4BFC-9952-02B17694C713}"/>
    <cellStyle name="Total 3 2 2 2 2 3 3" xfId="47751" xr:uid="{2898BF88-E581-435D-820F-9D27A751C8C2}"/>
    <cellStyle name="Total 3 2 2 2 2 3 4" xfId="47752" xr:uid="{6AC4BAF1-167E-4DE5-9C9F-2609F7000ACA}"/>
    <cellStyle name="Total 3 2 2 2 2 3 5" xfId="47753" xr:uid="{785E484C-ABF2-474A-8887-7E2AD4C52538}"/>
    <cellStyle name="Total 3 2 2 2 2 4" xfId="47754" xr:uid="{ECA4FC49-2C23-4418-8E3A-31DABAF5CFCC}"/>
    <cellStyle name="Total 3 2 2 2 2 4 2" xfId="47755" xr:uid="{3DB4E917-DD7E-4AEF-A956-00F4CB66A1C7}"/>
    <cellStyle name="Total 3 2 2 2 2 4 3" xfId="47756" xr:uid="{3B27FB5E-ECB6-4A62-B5F6-3B79D9AEB371}"/>
    <cellStyle name="Total 3 2 2 2 2 4 4" xfId="47757" xr:uid="{846C7E52-D1AA-4794-A0E4-BC7AC57FCE96}"/>
    <cellStyle name="Total 3 2 2 2 2 5" xfId="47758" xr:uid="{8EE4B81D-92F7-4B22-B8FA-63AA9276EA61}"/>
    <cellStyle name="Total 3 2 2 2 2 5 2" xfId="47759" xr:uid="{0F620EF8-9061-4766-9D95-3E326C31F688}"/>
    <cellStyle name="Total 3 2 2 2 2 5 3" xfId="47760" xr:uid="{23815309-D7C0-4D13-AB67-368EA889EF21}"/>
    <cellStyle name="Total 3 2 2 2 2 5 4" xfId="47761" xr:uid="{07264FE3-D38A-4472-A079-367F184C4247}"/>
    <cellStyle name="Total 3 2 2 2 2 6" xfId="47762" xr:uid="{D5A9CAB2-C04D-4AE9-A81A-36F43AC56094}"/>
    <cellStyle name="Total 3 2 2 2 2 6 2" xfId="47763" xr:uid="{03C1EB3B-50D7-40A1-8017-3ED8C1FDB04B}"/>
    <cellStyle name="Total 3 2 2 2 2 6 3" xfId="47764" xr:uid="{6863FD0E-15E4-46DE-B115-196443F48CE0}"/>
    <cellStyle name="Total 3 2 2 2 2 6 4" xfId="47765" xr:uid="{BA06CEFB-8CC1-4E54-822C-AD0C5C80EB47}"/>
    <cellStyle name="Total 3 2 2 2 2 7" xfId="47766" xr:uid="{6CB91AAD-3F88-4057-A680-6EE5B81B46BE}"/>
    <cellStyle name="Total 3 2 2 2 2 8" xfId="47767" xr:uid="{75347228-9B2A-4858-9D98-08CEF6ABE314}"/>
    <cellStyle name="Total 3 2 2 2 2 9" xfId="47768" xr:uid="{EB7C48A8-8A64-41C4-9266-9BFF1D7F8D60}"/>
    <cellStyle name="Total 3 2 2 2 3" xfId="47769" xr:uid="{C870F8D8-4697-462C-8997-6641CCD50857}"/>
    <cellStyle name="Total 3 2 2 2 3 10" xfId="47770" xr:uid="{02C5C31A-A9A8-4667-A561-1F738EE85BCE}"/>
    <cellStyle name="Total 3 2 2 2 3 2" xfId="47771" xr:uid="{3DD0EDE2-4300-485F-90FD-E2A53D4E9EAF}"/>
    <cellStyle name="Total 3 2 2 2 3 2 2" xfId="47772" xr:uid="{1716B441-F34D-4CA8-AA52-E7D50A6AC1C2}"/>
    <cellStyle name="Total 3 2 2 2 3 2 3" xfId="47773" xr:uid="{91F548D8-C667-4A85-9E08-EAC96B01236C}"/>
    <cellStyle name="Total 3 2 2 2 3 2 4" xfId="47774" xr:uid="{C2886674-A2DA-4960-B005-C887412518F1}"/>
    <cellStyle name="Total 3 2 2 2 3 2 5" xfId="47775" xr:uid="{D68F4966-05CC-4498-AB86-B3FFD4ED182D}"/>
    <cellStyle name="Total 3 2 2 2 3 3" xfId="47776" xr:uid="{7989D81E-E7AE-440F-9A5F-C251781D9ABC}"/>
    <cellStyle name="Total 3 2 2 2 3 3 2" xfId="47777" xr:uid="{ACA09296-8CBC-4ECB-B8B1-16EF7C66F3B6}"/>
    <cellStyle name="Total 3 2 2 2 3 3 3" xfId="47778" xr:uid="{BDD7ECDE-93E3-4115-94C2-493C207A79A9}"/>
    <cellStyle name="Total 3 2 2 2 3 3 4" xfId="47779" xr:uid="{3572FA0B-28D0-46A0-BAFE-D2F0CCF53916}"/>
    <cellStyle name="Total 3 2 2 2 3 3 5" xfId="47780" xr:uid="{E4E8201C-BC16-44F8-AA7F-1FBD42795AA8}"/>
    <cellStyle name="Total 3 2 2 2 3 4" xfId="47781" xr:uid="{DB46C683-5B8B-4EA3-BA8A-DBEE574FCC5E}"/>
    <cellStyle name="Total 3 2 2 2 3 4 2" xfId="47782" xr:uid="{CCB026FA-96AF-4E48-9C3A-67198E71A56F}"/>
    <cellStyle name="Total 3 2 2 2 3 4 3" xfId="47783" xr:uid="{BC7F57A5-944E-4D84-97B6-2E08B3D8824C}"/>
    <cellStyle name="Total 3 2 2 2 3 4 4" xfId="47784" xr:uid="{DF78C448-BE28-4F53-80F5-2262D12B353A}"/>
    <cellStyle name="Total 3 2 2 2 3 5" xfId="47785" xr:uid="{97D30092-93EC-4B1E-BF94-55D8CE3A3943}"/>
    <cellStyle name="Total 3 2 2 2 3 5 2" xfId="47786" xr:uid="{DD5C0584-4359-434A-B26B-2914DD639FB3}"/>
    <cellStyle name="Total 3 2 2 2 3 5 3" xfId="47787" xr:uid="{4B31A455-62B0-46C4-B16E-84185F417BC3}"/>
    <cellStyle name="Total 3 2 2 2 3 5 4" xfId="47788" xr:uid="{62B2E45E-CD0B-4C4F-B871-B82270154C9C}"/>
    <cellStyle name="Total 3 2 2 2 3 6" xfId="47789" xr:uid="{E96B5C5A-34E9-4A59-ABA9-44DB39D13050}"/>
    <cellStyle name="Total 3 2 2 2 3 6 2" xfId="47790" xr:uid="{E8469065-CC95-4CB7-8E75-933900BDCA5B}"/>
    <cellStyle name="Total 3 2 2 2 3 6 3" xfId="47791" xr:uid="{1C1ABE9A-B03B-410A-8662-DBCEA17DB9C0}"/>
    <cellStyle name="Total 3 2 2 2 3 6 4" xfId="47792" xr:uid="{954F5218-604C-45FD-9398-6C296F12090D}"/>
    <cellStyle name="Total 3 2 2 2 3 7" xfId="47793" xr:uid="{69ED8420-D18E-4307-9D40-6BB824D51B47}"/>
    <cellStyle name="Total 3 2 2 2 3 8" xfId="47794" xr:uid="{54D09645-24E7-470C-B1CF-2DFA7B58822A}"/>
    <cellStyle name="Total 3 2 2 2 3 9" xfId="47795" xr:uid="{616670A9-1E33-4FA8-89CB-597DFB508491}"/>
    <cellStyle name="Total 3 2 2 2 4" xfId="47796" xr:uid="{8272BE33-EFB0-483C-86C3-AFCE7FAA550B}"/>
    <cellStyle name="Total 3 2 2 2 4 2" xfId="47797" xr:uid="{85C3082B-C698-4CC1-AE4A-A698810B6980}"/>
    <cellStyle name="Total 3 2 2 2 4 3" xfId="47798" xr:uid="{A23DAF5E-A309-4CF6-88FA-A6C72F38B70B}"/>
    <cellStyle name="Total 3 2 2 2 4 4" xfId="47799" xr:uid="{90314DCA-B955-4D4C-BF3E-AAE1D4A8DDE2}"/>
    <cellStyle name="Total 3 2 2 2 4 5" xfId="47800" xr:uid="{C553E47A-BB73-4F95-BD98-C2E332E60276}"/>
    <cellStyle name="Total 3 2 2 2 5" xfId="47801" xr:uid="{5A545576-7984-4E01-A314-A4347D54B710}"/>
    <cellStyle name="Total 3 2 2 2 5 2" xfId="47802" xr:uid="{5F388803-9EC9-41F0-8980-DFF852AAC091}"/>
    <cellStyle name="Total 3 2 2 2 5 3" xfId="47803" xr:uid="{61F68D17-E90D-4D22-A134-422CB40CDB48}"/>
    <cellStyle name="Total 3 2 2 2 5 4" xfId="47804" xr:uid="{83358530-27C3-4C30-99BD-866A38493EE6}"/>
    <cellStyle name="Total 3 2 2 2 5 5" xfId="47805" xr:uid="{AB092EF6-5E0F-4F0F-888A-035C931782BD}"/>
    <cellStyle name="Total 3 2 2 2 6" xfId="47806" xr:uid="{19F2CBC1-9BD3-4C78-848B-0079972C761C}"/>
    <cellStyle name="Total 3 2 2 2 6 2" xfId="47807" xr:uid="{64BDB4C6-5E41-4779-A7BE-1736174A4D4E}"/>
    <cellStyle name="Total 3 2 2 2 6 3" xfId="47808" xr:uid="{B435C218-CD63-4B4B-B28B-63BB03519253}"/>
    <cellStyle name="Total 3 2 2 2 6 4" xfId="47809" xr:uid="{9AE12841-DE18-4128-8559-7C7C24794388}"/>
    <cellStyle name="Total 3 2 2 2 7" xfId="47810" xr:uid="{F6B4D450-B0D4-4CDF-859E-5037DC718727}"/>
    <cellStyle name="Total 3 2 2 2 7 2" xfId="47811" xr:uid="{34A89C5D-2333-46B0-A621-9F954C027B94}"/>
    <cellStyle name="Total 3 2 2 2 7 3" xfId="47812" xr:uid="{828CBCBF-8ACB-4EA9-AAEC-B32784D30B9C}"/>
    <cellStyle name="Total 3 2 2 2 7 4" xfId="47813" xr:uid="{DBCB2066-996B-4293-83F0-34CD2B4DFA75}"/>
    <cellStyle name="Total 3 2 2 2 8" xfId="47814" xr:uid="{C926F8DA-12D9-4F3A-B02E-ED0FB218B150}"/>
    <cellStyle name="Total 3 2 2 2 8 2" xfId="47815" xr:uid="{C2995EBC-2070-427C-B476-B0BFBCF43C8F}"/>
    <cellStyle name="Total 3 2 2 2 8 3" xfId="47816" xr:uid="{CF8418D5-5CB7-449C-9C8B-C2506DC86EC5}"/>
    <cellStyle name="Total 3 2 2 2 8 4" xfId="47817" xr:uid="{F7925407-C3AC-45B8-8D46-C31DA76BC168}"/>
    <cellStyle name="Total 3 2 2 2 9" xfId="47818" xr:uid="{CF662601-2C3C-41D3-AA87-C911E0BB4518}"/>
    <cellStyle name="Total 3 2 2 3" xfId="47819" xr:uid="{ED26DDCC-3B98-4634-8DB0-16944FBF3050}"/>
    <cellStyle name="Total 3 2 2 3 10" xfId="47820" xr:uid="{79F3849F-BA9F-4BCF-842B-F4354025085B}"/>
    <cellStyle name="Total 3 2 2 3 2" xfId="47821" xr:uid="{15E46D98-8A76-42C1-A960-B5CCDE3A4DDD}"/>
    <cellStyle name="Total 3 2 2 3 2 2" xfId="47822" xr:uid="{537867AE-AFED-4484-8776-7C3E607FB15A}"/>
    <cellStyle name="Total 3 2 2 3 2 3" xfId="47823" xr:uid="{BB791A18-2D7D-4AE2-BD02-DF37C6E4DB41}"/>
    <cellStyle name="Total 3 2 2 3 2 4" xfId="47824" xr:uid="{A6B0B697-C457-48B9-8F4E-0011156C4EBB}"/>
    <cellStyle name="Total 3 2 2 3 2 5" xfId="47825" xr:uid="{30DBA0DC-D96A-454C-BBDC-719D687092AA}"/>
    <cellStyle name="Total 3 2 2 3 3" xfId="47826" xr:uid="{5C74BEAB-CD0C-49E5-B61E-6C5CCEF3BBBD}"/>
    <cellStyle name="Total 3 2 2 3 3 2" xfId="47827" xr:uid="{96C070A3-DC9F-44BC-9691-FC91C0772A65}"/>
    <cellStyle name="Total 3 2 2 3 3 3" xfId="47828" xr:uid="{5E7A63FF-7A0A-4F50-84F9-8F7989E6B00E}"/>
    <cellStyle name="Total 3 2 2 3 3 4" xfId="47829" xr:uid="{A167CD9C-3D12-47FC-90CF-7113F79A2CF5}"/>
    <cellStyle name="Total 3 2 2 3 3 5" xfId="47830" xr:uid="{D90B5142-E1F3-4A76-8917-865BD9B420EC}"/>
    <cellStyle name="Total 3 2 2 3 4" xfId="47831" xr:uid="{DFA87F34-6B19-4FC8-A67B-2B0E8A4F1872}"/>
    <cellStyle name="Total 3 2 2 3 4 2" xfId="47832" xr:uid="{228C8DA8-8173-4526-A400-C0A2E762549C}"/>
    <cellStyle name="Total 3 2 2 3 4 3" xfId="47833" xr:uid="{C99FC6C2-71E7-4764-9AD4-8037B5872DC5}"/>
    <cellStyle name="Total 3 2 2 3 4 4" xfId="47834" xr:uid="{03DD9356-9D42-417B-B919-B519489D5FA1}"/>
    <cellStyle name="Total 3 2 2 3 5" xfId="47835" xr:uid="{BD1B1C48-30E0-4DC8-AF95-AC311C8A9597}"/>
    <cellStyle name="Total 3 2 2 3 5 2" xfId="47836" xr:uid="{3EA062A4-1009-47D7-9155-1DF7A86088EA}"/>
    <cellStyle name="Total 3 2 2 3 5 3" xfId="47837" xr:uid="{9FF775CC-43D1-49BE-8ACE-FC5DBBE34966}"/>
    <cellStyle name="Total 3 2 2 3 5 4" xfId="47838" xr:uid="{18DC2DE2-B320-4B40-8FA3-9707285B3961}"/>
    <cellStyle name="Total 3 2 2 3 6" xfId="47839" xr:uid="{8962F61C-073F-4B93-AAAD-D0C07A577CFF}"/>
    <cellStyle name="Total 3 2 2 3 6 2" xfId="47840" xr:uid="{45F2FDC9-8A0E-4510-868E-FC1D5B63BDCA}"/>
    <cellStyle name="Total 3 2 2 3 6 3" xfId="47841" xr:uid="{3256A676-A02D-466F-A7E0-FFE981C7182D}"/>
    <cellStyle name="Total 3 2 2 3 6 4" xfId="47842" xr:uid="{D81E8774-F94B-404D-AB0B-8CDA0DB67581}"/>
    <cellStyle name="Total 3 2 2 3 7" xfId="47843" xr:uid="{B56FEB9E-7E96-4F08-9D92-CA890C270EC2}"/>
    <cellStyle name="Total 3 2 2 3 8" xfId="47844" xr:uid="{E74F17BF-0B7B-456D-9961-B7600D2451EB}"/>
    <cellStyle name="Total 3 2 2 3 9" xfId="47845" xr:uid="{94E8D43A-0582-423C-B405-91E5AF0EB9B5}"/>
    <cellStyle name="Total 3 2 2 4" xfId="47846" xr:uid="{E2CBB993-99C8-4E1C-8837-C725A3EDE846}"/>
    <cellStyle name="Total 3 2 2 4 10" xfId="47847" xr:uid="{D6ADE818-9889-42AE-B96D-53B6E4BAD110}"/>
    <cellStyle name="Total 3 2 2 4 2" xfId="47848" xr:uid="{AA6F72F5-E977-429D-A184-561A7A397F7E}"/>
    <cellStyle name="Total 3 2 2 4 2 2" xfId="47849" xr:uid="{9E14550D-E1D2-43CE-9F58-DC11B1B9EE15}"/>
    <cellStyle name="Total 3 2 2 4 2 3" xfId="47850" xr:uid="{9C2E4488-5FE0-4D05-B8A5-07F84C783358}"/>
    <cellStyle name="Total 3 2 2 4 2 4" xfId="47851" xr:uid="{4F663B58-E499-4B95-BD2F-59E3E4FFCAAE}"/>
    <cellStyle name="Total 3 2 2 4 2 5" xfId="47852" xr:uid="{053CAFE5-41CB-4AD1-88F8-3527234D6557}"/>
    <cellStyle name="Total 3 2 2 4 3" xfId="47853" xr:uid="{3C1299A2-D83B-4918-B2F8-49C4E2E6A63A}"/>
    <cellStyle name="Total 3 2 2 4 3 2" xfId="47854" xr:uid="{18180C8C-4874-4E1D-82D5-963A95056D6E}"/>
    <cellStyle name="Total 3 2 2 4 3 3" xfId="47855" xr:uid="{17655DF8-A3FC-409A-B1A4-394AE1850A70}"/>
    <cellStyle name="Total 3 2 2 4 3 4" xfId="47856" xr:uid="{DCD2D9BA-99E9-4220-8A89-45E1529104C0}"/>
    <cellStyle name="Total 3 2 2 4 3 5" xfId="47857" xr:uid="{B552E665-EE17-4C50-8433-E784B3205B58}"/>
    <cellStyle name="Total 3 2 2 4 4" xfId="47858" xr:uid="{589AB4DD-D0E6-493C-9E5A-986843B2E239}"/>
    <cellStyle name="Total 3 2 2 4 4 2" xfId="47859" xr:uid="{73954E6C-2C63-4C2C-B627-26150BD604DD}"/>
    <cellStyle name="Total 3 2 2 4 4 3" xfId="47860" xr:uid="{808D18EB-879F-4EEF-9188-04023C44D0B3}"/>
    <cellStyle name="Total 3 2 2 4 4 4" xfId="47861" xr:uid="{D6965ED8-6C44-40B8-B1B5-C9D4A3593FDB}"/>
    <cellStyle name="Total 3 2 2 4 5" xfId="47862" xr:uid="{9614AD4A-2256-493A-B2AF-F543CFAFAEB6}"/>
    <cellStyle name="Total 3 2 2 4 5 2" xfId="47863" xr:uid="{EE5D3D32-70AB-4E79-BF8E-D10DF59C4BB9}"/>
    <cellStyle name="Total 3 2 2 4 5 3" xfId="47864" xr:uid="{AFD921DA-3A32-4A1E-B62F-8C040B805CD8}"/>
    <cellStyle name="Total 3 2 2 4 5 4" xfId="47865" xr:uid="{773C4740-B052-41BA-82AF-2BC993F818B2}"/>
    <cellStyle name="Total 3 2 2 4 6" xfId="47866" xr:uid="{1520A45E-F22B-43E5-B420-5CA6751EB934}"/>
    <cellStyle name="Total 3 2 2 4 6 2" xfId="47867" xr:uid="{87AAFF37-1814-48F9-BA04-74B7B893F8FC}"/>
    <cellStyle name="Total 3 2 2 4 6 3" xfId="47868" xr:uid="{7F4729DE-586D-4E66-B22B-87CA8F03106C}"/>
    <cellStyle name="Total 3 2 2 4 6 4" xfId="47869" xr:uid="{3D5D7E40-67FC-4319-8119-598DEC560624}"/>
    <cellStyle name="Total 3 2 2 4 7" xfId="47870" xr:uid="{0D12405A-2CC2-42F7-A655-E3C05897CB00}"/>
    <cellStyle name="Total 3 2 2 4 8" xfId="47871" xr:uid="{AF5C5467-D2A2-4AEB-BAAF-252F6C6225CA}"/>
    <cellStyle name="Total 3 2 2 4 9" xfId="47872" xr:uid="{747F0680-8E83-4E75-86C3-65D1C853889A}"/>
    <cellStyle name="Total 3 2 2 5" xfId="47873" xr:uid="{8C9F2D8D-F542-476F-829B-0C103DC13486}"/>
    <cellStyle name="Total 3 2 2 5 10" xfId="47874" xr:uid="{6597FA0E-E089-418C-855B-CB093DD8C634}"/>
    <cellStyle name="Total 3 2 2 5 2" xfId="47875" xr:uid="{AE244DAE-253C-48C2-BCD8-D8F7E336C798}"/>
    <cellStyle name="Total 3 2 2 5 2 2" xfId="47876" xr:uid="{A3267DE5-26D4-4B9F-AB5B-CF227C8734DE}"/>
    <cellStyle name="Total 3 2 2 5 2 3" xfId="47877" xr:uid="{812DAB2D-CFE0-4CDB-9131-B2EEAE5B22A5}"/>
    <cellStyle name="Total 3 2 2 5 2 4" xfId="47878" xr:uid="{A1DDC01F-7ACC-40AA-BD30-F2504443D3AB}"/>
    <cellStyle name="Total 3 2 2 5 2 5" xfId="47879" xr:uid="{8D4ACB34-9574-4DEC-A092-168E19880D31}"/>
    <cellStyle name="Total 3 2 2 5 3" xfId="47880" xr:uid="{E9E8076A-63B5-482C-AFA5-2E8FAB2FDEA2}"/>
    <cellStyle name="Total 3 2 2 5 3 2" xfId="47881" xr:uid="{2457C042-693A-4DDC-95F4-AADEEB5A60EF}"/>
    <cellStyle name="Total 3 2 2 5 3 3" xfId="47882" xr:uid="{16675C4B-CF96-4736-B985-EC7D11383D2B}"/>
    <cellStyle name="Total 3 2 2 5 3 4" xfId="47883" xr:uid="{BC016BBE-E883-4D69-8960-C7552EE92630}"/>
    <cellStyle name="Total 3 2 2 5 3 5" xfId="47884" xr:uid="{DD0F0308-3AE1-447C-88AA-92C943AEA616}"/>
    <cellStyle name="Total 3 2 2 5 4" xfId="47885" xr:uid="{459FD7B4-B0D5-4BB6-9339-ACE0108FEA1E}"/>
    <cellStyle name="Total 3 2 2 5 4 2" xfId="47886" xr:uid="{76C4DA4B-A7EE-49CF-91C6-479CF50289E5}"/>
    <cellStyle name="Total 3 2 2 5 4 3" xfId="47887" xr:uid="{893903A4-C4BC-4E77-ACF1-0D97DD1CE9FE}"/>
    <cellStyle name="Total 3 2 2 5 4 4" xfId="47888" xr:uid="{27246521-DED0-477C-99F6-9CC9DF80CD86}"/>
    <cellStyle name="Total 3 2 2 5 5" xfId="47889" xr:uid="{FB4EF659-04BA-4282-9C5B-A6815DC686D4}"/>
    <cellStyle name="Total 3 2 2 5 5 2" xfId="47890" xr:uid="{69BB9E7C-396B-457E-BB10-77AA99A044E9}"/>
    <cellStyle name="Total 3 2 2 5 5 3" xfId="47891" xr:uid="{278FE253-29B5-4A67-93C1-AB3ED2CF11E6}"/>
    <cellStyle name="Total 3 2 2 5 5 4" xfId="47892" xr:uid="{B333FA1B-7B79-409A-8DC5-3FAA49AAACFC}"/>
    <cellStyle name="Total 3 2 2 5 6" xfId="47893" xr:uid="{515D6342-E0F4-41F4-A8EB-BAD88DFA5121}"/>
    <cellStyle name="Total 3 2 2 5 6 2" xfId="47894" xr:uid="{B2EFD414-9CEE-4086-B582-38AB4F7DE79B}"/>
    <cellStyle name="Total 3 2 2 5 6 3" xfId="47895" xr:uid="{D89E454F-EF80-41FC-A159-A2D721D12723}"/>
    <cellStyle name="Total 3 2 2 5 6 4" xfId="47896" xr:uid="{0A3A6145-5C90-4504-8709-ED3C05A3896E}"/>
    <cellStyle name="Total 3 2 2 5 7" xfId="47897" xr:uid="{B39DAD7D-792A-4B54-85F9-C21C07B8617D}"/>
    <cellStyle name="Total 3 2 2 5 8" xfId="47898" xr:uid="{4D685759-B3EB-4093-AB47-8C31EE2818EF}"/>
    <cellStyle name="Total 3 2 2 5 9" xfId="47899" xr:uid="{02460C13-285F-44D0-9BCC-D36E53A0A584}"/>
    <cellStyle name="Total 3 2 2 6" xfId="47900" xr:uid="{967A371C-3BD9-4100-9A7B-720BF08778B5}"/>
    <cellStyle name="Total 3 2 2 6 2" xfId="47901" xr:uid="{716B19E3-8916-4797-A9F9-6A6819DEBD37}"/>
    <cellStyle name="Total 3 2 2 6 3" xfId="47902" xr:uid="{76639780-4CA8-4985-A3CB-D97464D83B4B}"/>
    <cellStyle name="Total 3 2 2 6 4" xfId="47903" xr:uid="{8D35E8AA-586D-4CED-A989-29FD3B1C46AF}"/>
    <cellStyle name="Total 3 2 2 6 5" xfId="47904" xr:uid="{04C95B96-05B0-4384-9ABB-B9A8B41BFC2F}"/>
    <cellStyle name="Total 3 2 2 7" xfId="47905" xr:uid="{1BED1625-72A0-4541-BCC8-CC8CB7EAB081}"/>
    <cellStyle name="Total 3 2 2 7 2" xfId="47906" xr:uid="{F19EB153-877B-4019-8930-ABCBBAE6FD22}"/>
    <cellStyle name="Total 3 2 2 7 3" xfId="47907" xr:uid="{D438758D-65E3-4B6D-A583-9FBB4A442800}"/>
    <cellStyle name="Total 3 2 2 7 4" xfId="47908" xr:uid="{0BB9EA3C-AF39-4854-B059-35EDD199E0C0}"/>
    <cellStyle name="Total 3 2 2 8" xfId="47909" xr:uid="{EEFD3071-5963-41DD-A761-71A783286C57}"/>
    <cellStyle name="Total 3 2 2 8 2" xfId="47910" xr:uid="{7B09CD81-C170-40C8-ADF1-8207FC25C6E3}"/>
    <cellStyle name="Total 3 2 2 8 3" xfId="47911" xr:uid="{F4254BCF-6495-40AD-983A-F6AB3F341162}"/>
    <cellStyle name="Total 3 2 2 8 4" xfId="47912" xr:uid="{BE40DCC1-17E4-4D9B-A5CC-43A3ED826785}"/>
    <cellStyle name="Total 3 2 2 9" xfId="47913" xr:uid="{DD372B58-F888-4FD1-9338-67C0F38B2AE1}"/>
    <cellStyle name="Total 3 2 2 9 2" xfId="47914" xr:uid="{819B6491-05D6-4A1B-ACA2-819D3FC7EFA4}"/>
    <cellStyle name="Total 3 2 2 9 3" xfId="47915" xr:uid="{17BC4978-C609-4464-9A3E-42E0B6EDFBE2}"/>
    <cellStyle name="Total 3 2 2 9 4" xfId="47916" xr:uid="{E78DFB8A-CEC3-4BE7-8AD7-86D0DFCC95CC}"/>
    <cellStyle name="Total 3 2 3" xfId="986" xr:uid="{617E59D4-1F2C-4667-9412-84E9A8AA6135}"/>
    <cellStyle name="Total 3 2 3 10" xfId="47917" xr:uid="{DDD6C1E7-CF56-4811-967B-54C8CA2A7A94}"/>
    <cellStyle name="Total 3 2 3 11" xfId="47918" xr:uid="{435FC183-66BA-4906-8032-133EE1A8621D}"/>
    <cellStyle name="Total 3 2 3 12" xfId="47919" xr:uid="{05E5E8A9-0F48-43FB-91F4-B1E8929C236A}"/>
    <cellStyle name="Total 3 2 3 13" xfId="47920" xr:uid="{87E40F62-F745-44FC-B549-D3B8414747DB}"/>
    <cellStyle name="Total 3 2 3 14" xfId="47921" xr:uid="{CF4A8E3C-2A21-4522-8FD3-1B087110DB04}"/>
    <cellStyle name="Total 3 2 3 2" xfId="47922" xr:uid="{62F2D346-FCA2-466C-B890-C4082C8B0FBF}"/>
    <cellStyle name="Total 3 2 3 2 10" xfId="47923" xr:uid="{FEA5821B-2257-4E56-99DB-A25C80934D27}"/>
    <cellStyle name="Total 3 2 3 2 2" xfId="47924" xr:uid="{E6458051-F5AD-4276-903F-195F1CFC2FB5}"/>
    <cellStyle name="Total 3 2 3 2 2 2" xfId="47925" xr:uid="{E241F97C-7386-429A-BA7D-3FF910A879C3}"/>
    <cellStyle name="Total 3 2 3 2 2 3" xfId="47926" xr:uid="{9058B031-E255-41A8-A675-DFD609676AF7}"/>
    <cellStyle name="Total 3 2 3 2 2 4" xfId="47927" xr:uid="{AED82515-3CE9-4A66-8EC8-2C0CA2D4318E}"/>
    <cellStyle name="Total 3 2 3 2 2 5" xfId="47928" xr:uid="{66723EB4-2FEC-4A1B-86C9-E9C075D196F4}"/>
    <cellStyle name="Total 3 2 3 2 3" xfId="47929" xr:uid="{280FE81D-007E-40CE-A2DA-0E85A4597205}"/>
    <cellStyle name="Total 3 2 3 2 3 2" xfId="47930" xr:uid="{009B6D6E-D28A-49EA-A3EB-9F4B54099E7C}"/>
    <cellStyle name="Total 3 2 3 2 3 3" xfId="47931" xr:uid="{EC420D08-DD35-48FF-876B-4593C9B048E7}"/>
    <cellStyle name="Total 3 2 3 2 3 4" xfId="47932" xr:uid="{F6556DB8-E370-4C30-9255-B32B5EFD19E2}"/>
    <cellStyle name="Total 3 2 3 2 3 5" xfId="47933" xr:uid="{71491AD6-2583-4221-BEE4-B8AFD99BB770}"/>
    <cellStyle name="Total 3 2 3 2 4" xfId="47934" xr:uid="{EFC84CF6-90F1-4DF0-A2ED-22B0BCB7DDE9}"/>
    <cellStyle name="Total 3 2 3 2 4 2" xfId="47935" xr:uid="{9CA36E1A-C254-440E-8E1C-537E70185B83}"/>
    <cellStyle name="Total 3 2 3 2 4 3" xfId="47936" xr:uid="{3D32FCEB-C39E-4584-AB9C-53703906F2A0}"/>
    <cellStyle name="Total 3 2 3 2 4 4" xfId="47937" xr:uid="{C851A037-F1DC-4AF7-886D-4F2C6DED5A2D}"/>
    <cellStyle name="Total 3 2 3 2 5" xfId="47938" xr:uid="{2871CFE9-B555-469E-B41E-8BAC10FE1034}"/>
    <cellStyle name="Total 3 2 3 2 5 2" xfId="47939" xr:uid="{768AD68F-47E4-4FEE-A173-E3C4FF88DC10}"/>
    <cellStyle name="Total 3 2 3 2 5 3" xfId="47940" xr:uid="{09933C55-A6B9-4C8E-9694-7EBA909F277C}"/>
    <cellStyle name="Total 3 2 3 2 5 4" xfId="47941" xr:uid="{3744BB17-CEB1-41B3-B56F-CC2719457502}"/>
    <cellStyle name="Total 3 2 3 2 6" xfId="47942" xr:uid="{57F91804-B3C9-4068-99B9-1D082F8399AE}"/>
    <cellStyle name="Total 3 2 3 2 6 2" xfId="47943" xr:uid="{6AEEA210-F18A-4912-8D3A-D06451519E5E}"/>
    <cellStyle name="Total 3 2 3 2 6 3" xfId="47944" xr:uid="{6D0E3C9A-31B9-4F1C-82B3-399FB9EAF304}"/>
    <cellStyle name="Total 3 2 3 2 6 4" xfId="47945" xr:uid="{E9CCCF92-47B8-44F0-811B-90745FCC16E5}"/>
    <cellStyle name="Total 3 2 3 2 7" xfId="47946" xr:uid="{CA4C6097-4435-4D1C-A999-D2897342FCBF}"/>
    <cellStyle name="Total 3 2 3 2 8" xfId="47947" xr:uid="{E240914D-FE4F-4526-9BE1-0F100356ECFD}"/>
    <cellStyle name="Total 3 2 3 2 9" xfId="47948" xr:uid="{5712F5E0-180C-49D7-9E4C-9365BA8F39F2}"/>
    <cellStyle name="Total 3 2 3 3" xfId="47949" xr:uid="{C7BCE966-E59B-4105-BF46-E2AF91A42860}"/>
    <cellStyle name="Total 3 2 3 3 10" xfId="47950" xr:uid="{20F12A7B-17DB-441D-B90D-D0ED1885AF4B}"/>
    <cellStyle name="Total 3 2 3 3 2" xfId="47951" xr:uid="{C30ABE1E-9ACB-4EE4-8282-CC3929252DFA}"/>
    <cellStyle name="Total 3 2 3 3 2 2" xfId="47952" xr:uid="{A8590C66-E2F9-4678-B500-290FCDF47229}"/>
    <cellStyle name="Total 3 2 3 3 2 3" xfId="47953" xr:uid="{132B78C4-4538-4F34-872E-E9B620FA05EE}"/>
    <cellStyle name="Total 3 2 3 3 2 4" xfId="47954" xr:uid="{CAF89E58-CD89-457A-8325-889FB676B428}"/>
    <cellStyle name="Total 3 2 3 3 2 5" xfId="47955" xr:uid="{4C599799-D004-4277-805F-78EEC6164A3B}"/>
    <cellStyle name="Total 3 2 3 3 3" xfId="47956" xr:uid="{E3E20576-C9DD-4333-9C03-4E137363CE80}"/>
    <cellStyle name="Total 3 2 3 3 3 2" xfId="47957" xr:uid="{963D4D11-8C43-4365-AA4F-367C5872A612}"/>
    <cellStyle name="Total 3 2 3 3 3 3" xfId="47958" xr:uid="{E4D53102-EE8C-4223-9BFE-6DFED6732220}"/>
    <cellStyle name="Total 3 2 3 3 3 4" xfId="47959" xr:uid="{88483DE0-1AA3-40D9-88F9-4B4532EFCF6B}"/>
    <cellStyle name="Total 3 2 3 3 3 5" xfId="47960" xr:uid="{BF09B2C9-3F35-4897-8920-C6780EB3FBE3}"/>
    <cellStyle name="Total 3 2 3 3 4" xfId="47961" xr:uid="{5854819C-6CE1-4BD1-8C8B-87B632E47DC4}"/>
    <cellStyle name="Total 3 2 3 3 4 2" xfId="47962" xr:uid="{60A48A6B-35FD-4DE2-8A5A-19CD70FCBCB9}"/>
    <cellStyle name="Total 3 2 3 3 4 3" xfId="47963" xr:uid="{094A3B1D-2A4C-49F8-98FF-0DE40AAE0E72}"/>
    <cellStyle name="Total 3 2 3 3 4 4" xfId="47964" xr:uid="{E3E2A216-75F9-461D-B608-B7DB98DF850D}"/>
    <cellStyle name="Total 3 2 3 3 5" xfId="47965" xr:uid="{BB83D9CF-D820-46C0-94CC-57CA4D6D2210}"/>
    <cellStyle name="Total 3 2 3 3 5 2" xfId="47966" xr:uid="{E9881809-0269-4B46-ADD8-EFA6B0004CC1}"/>
    <cellStyle name="Total 3 2 3 3 5 3" xfId="47967" xr:uid="{F3396A5A-EB6F-4C19-B6EE-114105A381F9}"/>
    <cellStyle name="Total 3 2 3 3 5 4" xfId="47968" xr:uid="{B429D03E-4F02-4097-ACAE-131765A5CD82}"/>
    <cellStyle name="Total 3 2 3 3 6" xfId="47969" xr:uid="{181C999D-3F5A-4F8F-98A2-62E18B2B2509}"/>
    <cellStyle name="Total 3 2 3 3 6 2" xfId="47970" xr:uid="{4649F10B-6255-4F92-A962-15AFCFD1F8CB}"/>
    <cellStyle name="Total 3 2 3 3 6 3" xfId="47971" xr:uid="{BB81ADCC-2DD6-44E6-A8A6-84CA8B56838B}"/>
    <cellStyle name="Total 3 2 3 3 6 4" xfId="47972" xr:uid="{0564645B-CBFA-4460-9CAB-8DA1A3B08139}"/>
    <cellStyle name="Total 3 2 3 3 7" xfId="47973" xr:uid="{89BCB96D-A2FD-4196-B5B4-A9F517F97B38}"/>
    <cellStyle name="Total 3 2 3 3 8" xfId="47974" xr:uid="{9E93B608-BE2D-48CE-A52F-00233290FBEC}"/>
    <cellStyle name="Total 3 2 3 3 9" xfId="47975" xr:uid="{4838C337-3F94-4FB9-B125-945BB123F3F2}"/>
    <cellStyle name="Total 3 2 3 4" xfId="47976" xr:uid="{48ED9140-7407-4DC8-AA31-10A4422CA291}"/>
    <cellStyle name="Total 3 2 3 4 2" xfId="47977" xr:uid="{A99F1F59-CCF1-48D6-A70C-AA904B674060}"/>
    <cellStyle name="Total 3 2 3 4 3" xfId="47978" xr:uid="{0D3B5C3B-AB97-4096-B1E8-397D59523F99}"/>
    <cellStyle name="Total 3 2 3 4 4" xfId="47979" xr:uid="{3EE54CF2-37FF-4E16-A7E9-CDE8C1B2C8D3}"/>
    <cellStyle name="Total 3 2 3 4 5" xfId="47980" xr:uid="{4261221C-20C8-4C7A-8A26-A432102D1BFA}"/>
    <cellStyle name="Total 3 2 3 5" xfId="47981" xr:uid="{D9FA573E-65D9-4C0A-A23D-5A53CA083F2D}"/>
    <cellStyle name="Total 3 2 3 5 2" xfId="47982" xr:uid="{9205434D-8E4F-415E-B98F-DD1E8BD956CC}"/>
    <cellStyle name="Total 3 2 3 5 3" xfId="47983" xr:uid="{94427A40-CD79-4731-9981-413B66AC071A}"/>
    <cellStyle name="Total 3 2 3 5 4" xfId="47984" xr:uid="{D21E40FB-AD96-46CB-B5F4-D6064E12B0F2}"/>
    <cellStyle name="Total 3 2 3 5 5" xfId="47985" xr:uid="{25B8E59B-47C6-4EB6-9FB7-14E9D02E2F6D}"/>
    <cellStyle name="Total 3 2 3 6" xfId="47986" xr:uid="{C3412BB0-2426-43AE-AA96-4FA0E70230F3}"/>
    <cellStyle name="Total 3 2 3 6 2" xfId="47987" xr:uid="{56F386AD-9915-44C7-9644-592674A3FE8B}"/>
    <cellStyle name="Total 3 2 3 6 3" xfId="47988" xr:uid="{FBCCF593-743B-4331-A1BB-0A423C03E705}"/>
    <cellStyle name="Total 3 2 3 6 4" xfId="47989" xr:uid="{874B94C3-921C-44D9-8757-FEC0656536AC}"/>
    <cellStyle name="Total 3 2 3 7" xfId="47990" xr:uid="{DA7E8741-247C-45B3-9DAC-8E6BEE09E1BC}"/>
    <cellStyle name="Total 3 2 3 7 2" xfId="47991" xr:uid="{66BA018F-2AF6-417F-90F0-BD0A2873E7DB}"/>
    <cellStyle name="Total 3 2 3 7 3" xfId="47992" xr:uid="{97242A1B-92AF-4E79-B6CE-BFB739229CA8}"/>
    <cellStyle name="Total 3 2 3 7 4" xfId="47993" xr:uid="{62952C00-13D4-4AFD-9E5B-0223B5212C96}"/>
    <cellStyle name="Total 3 2 3 8" xfId="47994" xr:uid="{43DA3D68-BF26-40B0-9DE3-20DD90F83069}"/>
    <cellStyle name="Total 3 2 3 8 2" xfId="47995" xr:uid="{44FADB72-A497-4F74-860D-2A1B5314EAF1}"/>
    <cellStyle name="Total 3 2 3 8 3" xfId="47996" xr:uid="{F5ED2528-0AC1-4CEE-BCFB-5B55447D220B}"/>
    <cellStyle name="Total 3 2 3 8 4" xfId="47997" xr:uid="{FB373992-400E-40AA-860C-7EB41927B86B}"/>
    <cellStyle name="Total 3 2 3 9" xfId="47998" xr:uid="{4C49FF38-182D-41BB-962B-3DC31D1E3413}"/>
    <cellStyle name="Total 3 2 4" xfId="47999" xr:uid="{1914EE3F-8D29-4ADB-AD32-2CA609F106E2}"/>
    <cellStyle name="Total 3 2 4 10" xfId="48000" xr:uid="{9768D8DD-9768-47B0-83C3-9E3FEF8AE740}"/>
    <cellStyle name="Total 3 2 4 2" xfId="48001" xr:uid="{B1132F45-8B72-42F9-9E9C-DAF4C4032884}"/>
    <cellStyle name="Total 3 2 4 2 2" xfId="48002" xr:uid="{AA7BFB55-05AE-48CC-9498-BA025C3B2A99}"/>
    <cellStyle name="Total 3 2 4 2 3" xfId="48003" xr:uid="{B9906805-02A0-4D28-8319-1279551220DB}"/>
    <cellStyle name="Total 3 2 4 2 4" xfId="48004" xr:uid="{9178E220-B003-4927-A713-E311F2F6852C}"/>
    <cellStyle name="Total 3 2 4 2 5" xfId="48005" xr:uid="{41EF20A0-CFC8-40ED-A1D1-762662C2ED22}"/>
    <cellStyle name="Total 3 2 4 3" xfId="48006" xr:uid="{E4422A64-CF0F-41B9-A1DF-A8ACA2898061}"/>
    <cellStyle name="Total 3 2 4 3 2" xfId="48007" xr:uid="{9CFDD254-8F15-41E0-A727-DE423DD0AA5F}"/>
    <cellStyle name="Total 3 2 4 3 3" xfId="48008" xr:uid="{8EAA000E-B1B0-4C49-A173-68387AA57971}"/>
    <cellStyle name="Total 3 2 4 3 4" xfId="48009" xr:uid="{72BD783B-3999-46FF-B83F-F2C0C038EFB4}"/>
    <cellStyle name="Total 3 2 4 3 5" xfId="48010" xr:uid="{D9606FD8-82D1-40B8-85A3-38A4B0825FDD}"/>
    <cellStyle name="Total 3 2 4 4" xfId="48011" xr:uid="{F0AFEEBE-7F8D-481A-8DC7-D4F777FD3EA5}"/>
    <cellStyle name="Total 3 2 4 4 2" xfId="48012" xr:uid="{6F843C82-7461-450A-B3F2-887282D41AF5}"/>
    <cellStyle name="Total 3 2 4 4 3" xfId="48013" xr:uid="{6446C996-2BD7-4893-95B1-CDD9B178A1BB}"/>
    <cellStyle name="Total 3 2 4 4 4" xfId="48014" xr:uid="{67EF1BCC-D264-4EBD-877D-145A6A2157C7}"/>
    <cellStyle name="Total 3 2 4 5" xfId="48015" xr:uid="{C50FD5CA-96AF-46EA-ADA9-33A7C5CF3023}"/>
    <cellStyle name="Total 3 2 4 5 2" xfId="48016" xr:uid="{BAB81BF2-435B-4927-B8CB-74687E46B169}"/>
    <cellStyle name="Total 3 2 4 5 3" xfId="48017" xr:uid="{A2FA3CBD-28D9-4181-9119-77BB5A8CDA55}"/>
    <cellStyle name="Total 3 2 4 5 4" xfId="48018" xr:uid="{1A978FCC-17B2-4EF6-BF0A-235FCDF8BB11}"/>
    <cellStyle name="Total 3 2 4 6" xfId="48019" xr:uid="{072CB78A-CA80-404E-9CD2-6C462FD7E5F8}"/>
    <cellStyle name="Total 3 2 4 6 2" xfId="48020" xr:uid="{961EC36D-3C4D-4536-93BB-DBE51808E1F1}"/>
    <cellStyle name="Total 3 2 4 6 3" xfId="48021" xr:uid="{EF10DC5A-FF47-4D4F-B0EC-538409D8FF58}"/>
    <cellStyle name="Total 3 2 4 6 4" xfId="48022" xr:uid="{FFE5D232-723D-4994-99EE-09AB618FCF0F}"/>
    <cellStyle name="Total 3 2 4 7" xfId="48023" xr:uid="{27B01567-0050-48E9-908B-86AE8E6219F9}"/>
    <cellStyle name="Total 3 2 4 8" xfId="48024" xr:uid="{FE213EBE-0FBF-4401-BFC1-44F8A514ABE9}"/>
    <cellStyle name="Total 3 2 4 9" xfId="48025" xr:uid="{55DC1DFC-2112-4BD1-B1AE-320121E0440B}"/>
    <cellStyle name="Total 3 2 5" xfId="48026" xr:uid="{39FC78DB-C7D7-4A09-BD2E-AF0897FEC44B}"/>
    <cellStyle name="Total 3 2 5 10" xfId="48027" xr:uid="{05A03ACA-2EC5-4CC0-87D6-4172E9C83DA3}"/>
    <cellStyle name="Total 3 2 5 2" xfId="48028" xr:uid="{14F1D51D-A978-407E-9C19-14FB74298464}"/>
    <cellStyle name="Total 3 2 5 2 2" xfId="48029" xr:uid="{024D3CD0-0498-4CFD-9A36-E098E7E64C34}"/>
    <cellStyle name="Total 3 2 5 2 3" xfId="48030" xr:uid="{7C14292A-8656-4844-9134-BE0A5CB05B39}"/>
    <cellStyle name="Total 3 2 5 2 4" xfId="48031" xr:uid="{E453693F-AC5D-4A14-AB7D-10F08FE1D80D}"/>
    <cellStyle name="Total 3 2 5 2 5" xfId="48032" xr:uid="{93AE67D8-9E38-4E1F-A22E-F30E5E8E48D2}"/>
    <cellStyle name="Total 3 2 5 3" xfId="48033" xr:uid="{389B99EF-7FF6-4488-8B04-A98315972204}"/>
    <cellStyle name="Total 3 2 5 3 2" xfId="48034" xr:uid="{B1687CCE-604C-47DD-88DB-40C7C16CB1E2}"/>
    <cellStyle name="Total 3 2 5 3 3" xfId="48035" xr:uid="{78DEFF43-1673-427D-BBA1-E6744C41CC2B}"/>
    <cellStyle name="Total 3 2 5 3 4" xfId="48036" xr:uid="{900837C2-AD81-41BD-9C61-5173E317638C}"/>
    <cellStyle name="Total 3 2 5 3 5" xfId="48037" xr:uid="{45DD0F64-5184-47F9-9CC6-9426F6BC087B}"/>
    <cellStyle name="Total 3 2 5 4" xfId="48038" xr:uid="{9148E6A4-2163-436D-A265-530A07D0C53E}"/>
    <cellStyle name="Total 3 2 5 4 2" xfId="48039" xr:uid="{5FE2782F-2801-4722-9914-F93FC4390347}"/>
    <cellStyle name="Total 3 2 5 4 3" xfId="48040" xr:uid="{87244EB6-BA2F-4ABC-9E51-CC8DF98B1471}"/>
    <cellStyle name="Total 3 2 5 4 4" xfId="48041" xr:uid="{D2C136F4-EB36-4CF4-B5B7-D3ADA895C8BA}"/>
    <cellStyle name="Total 3 2 5 5" xfId="48042" xr:uid="{13D40A74-CDB7-4163-B844-549468FCE0FA}"/>
    <cellStyle name="Total 3 2 5 5 2" xfId="48043" xr:uid="{2ABF00F7-C1D0-42F0-8BD8-4FA1865343C4}"/>
    <cellStyle name="Total 3 2 5 5 3" xfId="48044" xr:uid="{AB6C0562-347B-4472-B7FC-8E3404FF80BC}"/>
    <cellStyle name="Total 3 2 5 5 4" xfId="48045" xr:uid="{0A78DE98-0D8F-4FF4-A80B-A3088C397F3E}"/>
    <cellStyle name="Total 3 2 5 6" xfId="48046" xr:uid="{447FE8A0-DE4B-4807-83D1-FBEB2372B953}"/>
    <cellStyle name="Total 3 2 5 6 2" xfId="48047" xr:uid="{E52A9747-6A0E-4D02-A5A5-B9F365EB0CE0}"/>
    <cellStyle name="Total 3 2 5 6 3" xfId="48048" xr:uid="{67CB4D43-E50F-42BB-8B38-9F9DD67C39EA}"/>
    <cellStyle name="Total 3 2 5 6 4" xfId="48049" xr:uid="{6A005B36-69F2-4D36-BC54-45545F7BE7C1}"/>
    <cellStyle name="Total 3 2 5 7" xfId="48050" xr:uid="{061274CE-2809-4ACB-B1C3-452DD06C0E25}"/>
    <cellStyle name="Total 3 2 5 8" xfId="48051" xr:uid="{B8FF3D5F-2C82-4BD1-B3F5-892EB4A4492D}"/>
    <cellStyle name="Total 3 2 5 9" xfId="48052" xr:uid="{D6475A66-FD57-47A5-AD73-9915BFA8A128}"/>
    <cellStyle name="Total 3 2 6" xfId="48053" xr:uid="{DB44D12F-F18B-474B-B216-9BBFC24A48C1}"/>
    <cellStyle name="Total 3 2 6 10" xfId="48054" xr:uid="{A1E062C2-430C-4486-B884-FBFDDD61BB4D}"/>
    <cellStyle name="Total 3 2 6 2" xfId="48055" xr:uid="{69CA520B-43C7-4E05-9951-1BCDCCB3B703}"/>
    <cellStyle name="Total 3 2 6 2 2" xfId="48056" xr:uid="{F9E154EC-1A32-4D0B-A06A-759509348DF7}"/>
    <cellStyle name="Total 3 2 6 2 3" xfId="48057" xr:uid="{B1893EA8-B34D-4378-99F0-9341919297B6}"/>
    <cellStyle name="Total 3 2 6 2 4" xfId="48058" xr:uid="{B3EEAD23-88D4-415A-8D05-64E9ABC42FD1}"/>
    <cellStyle name="Total 3 2 6 2 5" xfId="48059" xr:uid="{5603DC0C-7B9B-41DF-9AA4-9F0EBC49CE04}"/>
    <cellStyle name="Total 3 2 6 3" xfId="48060" xr:uid="{76AC0ABE-06F5-4AB0-A6E4-800948016D8E}"/>
    <cellStyle name="Total 3 2 6 3 2" xfId="48061" xr:uid="{174E8EFE-7A76-4850-AA50-BBF0955415D2}"/>
    <cellStyle name="Total 3 2 6 3 3" xfId="48062" xr:uid="{5204FC20-C755-4B93-A3E4-D16DD173A093}"/>
    <cellStyle name="Total 3 2 6 3 4" xfId="48063" xr:uid="{800A2AA8-6D05-4A45-BC0B-C28D48A81A00}"/>
    <cellStyle name="Total 3 2 6 3 5" xfId="48064" xr:uid="{FD8819D1-9769-499F-A57B-9B2055887A96}"/>
    <cellStyle name="Total 3 2 6 4" xfId="48065" xr:uid="{D1AA78B2-9014-4039-BAFF-3190D43BD130}"/>
    <cellStyle name="Total 3 2 6 4 2" xfId="48066" xr:uid="{F9E3CF2E-4E04-41A2-A5FC-B8305C0FDF06}"/>
    <cellStyle name="Total 3 2 6 4 3" xfId="48067" xr:uid="{D15457E5-FEFC-43A7-A872-C398FC5DCAB1}"/>
    <cellStyle name="Total 3 2 6 4 4" xfId="48068" xr:uid="{4AB09D1C-336A-4354-86D8-1B83B17E1ABE}"/>
    <cellStyle name="Total 3 2 6 5" xfId="48069" xr:uid="{34154D6C-0140-46F6-AD77-3765E7ADB9A8}"/>
    <cellStyle name="Total 3 2 6 5 2" xfId="48070" xr:uid="{1752FCB9-92D3-4066-9510-A5CB82605882}"/>
    <cellStyle name="Total 3 2 6 5 3" xfId="48071" xr:uid="{99610C56-F507-4ECB-8662-0B31114F2531}"/>
    <cellStyle name="Total 3 2 6 5 4" xfId="48072" xr:uid="{D6DF6F9C-F26B-4670-8336-97951169AF74}"/>
    <cellStyle name="Total 3 2 6 6" xfId="48073" xr:uid="{D8A24777-D491-43F4-BE44-2899EB0E8EEB}"/>
    <cellStyle name="Total 3 2 6 6 2" xfId="48074" xr:uid="{78A252DB-CDC9-4A86-8A40-87880BD03254}"/>
    <cellStyle name="Total 3 2 6 6 3" xfId="48075" xr:uid="{0E07B5C1-0D5E-465D-9C8C-BA28B2CF838D}"/>
    <cellStyle name="Total 3 2 6 6 4" xfId="48076" xr:uid="{2667DA36-0633-4FA3-B3E2-705BC7C23FA2}"/>
    <cellStyle name="Total 3 2 6 7" xfId="48077" xr:uid="{E082887C-826A-4AD0-82DD-4DE4B3749C7F}"/>
    <cellStyle name="Total 3 2 6 8" xfId="48078" xr:uid="{BBE89697-9E12-431D-8548-51ED02BE6F36}"/>
    <cellStyle name="Total 3 2 6 9" xfId="48079" xr:uid="{11010009-C57E-4A09-996A-F10B216CDFCF}"/>
    <cellStyle name="Total 3 2 7" xfId="48080" xr:uid="{857074A0-C060-45B0-9A24-ACA8D7CE9CEF}"/>
    <cellStyle name="Total 3 2 7 2" xfId="48081" xr:uid="{927E99CA-4F23-424F-ADD3-1A234F86B212}"/>
    <cellStyle name="Total 3 2 7 3" xfId="48082" xr:uid="{F82387CA-1537-4F2D-8B12-7346A01DE9FF}"/>
    <cellStyle name="Total 3 2 7 4" xfId="48083" xr:uid="{9A041434-90E5-4869-B4A8-ACB50F4B7410}"/>
    <cellStyle name="Total 3 2 7 5" xfId="48084" xr:uid="{160771AD-46D1-4B80-B2FB-EFCD33D90785}"/>
    <cellStyle name="Total 3 2 8" xfId="48085" xr:uid="{1D8CDD7A-7128-45A0-97CD-AE3F5B9B1117}"/>
    <cellStyle name="Total 3 2 8 2" xfId="48086" xr:uid="{2CBC9CA5-72D7-4B26-AD85-925E7459001D}"/>
    <cellStyle name="Total 3 2 8 3" xfId="48087" xr:uid="{EE0C7E93-BF08-46AB-8CA5-B8B022C18664}"/>
    <cellStyle name="Total 3 2 8 4" xfId="48088" xr:uid="{D92BAB00-47FE-4381-939E-B14370768EEE}"/>
    <cellStyle name="Total 3 2 9" xfId="48089" xr:uid="{199E3EF2-A474-4D76-9E62-ACE179E3F483}"/>
    <cellStyle name="Total 3 2 9 2" xfId="48090" xr:uid="{343D5C84-E065-4893-9DF5-26B688A256A7}"/>
    <cellStyle name="Total 3 2 9 3" xfId="48091" xr:uid="{6E8B0ED8-9AA7-4693-B06D-06AF469EA50A}"/>
    <cellStyle name="Total 3 2 9 4" xfId="48092" xr:uid="{022D78ED-AD3C-4EF9-B10E-51E4E70878A6}"/>
    <cellStyle name="Total 3 3" xfId="797" xr:uid="{287B7B37-EF5A-454D-9937-37A8C0C62FE3}"/>
    <cellStyle name="Total 3 3 10" xfId="48093" xr:uid="{44202114-F3D9-4A8F-8DFE-9F8E5F1CF209}"/>
    <cellStyle name="Total 3 3 11" xfId="48094" xr:uid="{80DA89F9-4DE2-4A27-9AEF-FAA3B9B8CD53}"/>
    <cellStyle name="Total 3 3 12" xfId="48095" xr:uid="{C24579FD-7A39-4FD7-945C-F7C2381BCB79}"/>
    <cellStyle name="Total 3 3 13" xfId="48096" xr:uid="{D9A59865-5C0F-41D4-A25F-A5A6AF55E806}"/>
    <cellStyle name="Total 3 3 14" xfId="48097" xr:uid="{2D2A563A-8A36-49CA-BE8D-F5BD2B09601C}"/>
    <cellStyle name="Total 3 3 2" xfId="1048" xr:uid="{B4EE3E28-056B-4761-9C38-936EE0E579BF}"/>
    <cellStyle name="Total 3 3 2 10" xfId="48098" xr:uid="{AB994F9B-87F9-4FA8-B609-B385D45D7F30}"/>
    <cellStyle name="Total 3 3 2 11" xfId="48099" xr:uid="{EAE93AD4-8202-4E20-B68E-134D1507EC46}"/>
    <cellStyle name="Total 3 3 2 12" xfId="48100" xr:uid="{EEAE011F-2B41-4EB8-B6FC-305A1620D18C}"/>
    <cellStyle name="Total 3 3 2 13" xfId="48101" xr:uid="{515E2314-6A55-432C-86E5-F40321A9C2F4}"/>
    <cellStyle name="Total 3 3 2 14" xfId="48102" xr:uid="{3E139EF5-1743-43E7-8D21-97A384D35F7A}"/>
    <cellStyle name="Total 3 3 2 2" xfId="48103" xr:uid="{CE7E1739-159E-4E6B-A6C3-8D82676761D3}"/>
    <cellStyle name="Total 3 3 2 2 10" xfId="48104" xr:uid="{3E5076B2-62E9-4078-933B-928E1A154F13}"/>
    <cellStyle name="Total 3 3 2 2 2" xfId="48105" xr:uid="{ACE135CB-7F26-46DD-8508-5D2A1EA8A010}"/>
    <cellStyle name="Total 3 3 2 2 2 2" xfId="48106" xr:uid="{A6F807D8-0744-4352-8474-2809BC8AE702}"/>
    <cellStyle name="Total 3 3 2 2 2 3" xfId="48107" xr:uid="{36C3ABF6-82A2-4080-89EB-F7AF9242B06C}"/>
    <cellStyle name="Total 3 3 2 2 2 4" xfId="48108" xr:uid="{09AAA296-9190-4D90-BEF2-F188636332E6}"/>
    <cellStyle name="Total 3 3 2 2 2 5" xfId="48109" xr:uid="{86446209-6277-47C6-B01C-8FED2E6D94CF}"/>
    <cellStyle name="Total 3 3 2 2 3" xfId="48110" xr:uid="{0369F493-327D-4276-B4DB-C1345B63FD14}"/>
    <cellStyle name="Total 3 3 2 2 3 2" xfId="48111" xr:uid="{40EC5FCA-7B3C-4904-B461-EEDAF7A9D577}"/>
    <cellStyle name="Total 3 3 2 2 3 3" xfId="48112" xr:uid="{904B96DA-C85E-4DED-9C59-34883C27C668}"/>
    <cellStyle name="Total 3 3 2 2 3 4" xfId="48113" xr:uid="{95C40A24-EA98-4969-AA5D-74770D3648E3}"/>
    <cellStyle name="Total 3 3 2 2 3 5" xfId="48114" xr:uid="{CF0BDAA4-6469-40BA-A172-CDFB3F055FF9}"/>
    <cellStyle name="Total 3 3 2 2 4" xfId="48115" xr:uid="{17AA5EBA-F1FF-48F1-B755-81843566E32E}"/>
    <cellStyle name="Total 3 3 2 2 4 2" xfId="48116" xr:uid="{B3C1A8AC-A591-44CF-A99B-75B9DA5DADF5}"/>
    <cellStyle name="Total 3 3 2 2 4 3" xfId="48117" xr:uid="{299A8CF1-EDD4-47D9-9928-E3723D4711C6}"/>
    <cellStyle name="Total 3 3 2 2 4 4" xfId="48118" xr:uid="{284CF952-AB0F-45E5-A687-7C76DAEA918D}"/>
    <cellStyle name="Total 3 3 2 2 5" xfId="48119" xr:uid="{83163F49-97CE-41F4-9114-74413C202C41}"/>
    <cellStyle name="Total 3 3 2 2 5 2" xfId="48120" xr:uid="{808B80FD-0F9B-42ED-A9A2-38A091EB084B}"/>
    <cellStyle name="Total 3 3 2 2 5 3" xfId="48121" xr:uid="{E40141C2-D671-4203-A9FC-551EDED53C7E}"/>
    <cellStyle name="Total 3 3 2 2 5 4" xfId="48122" xr:uid="{27A18690-DE8B-4ED5-B1B9-2F44EF24B7D8}"/>
    <cellStyle name="Total 3 3 2 2 6" xfId="48123" xr:uid="{68C6BCF7-0E87-4B13-878A-87481FAAC603}"/>
    <cellStyle name="Total 3 3 2 2 6 2" xfId="48124" xr:uid="{2785F38C-8AE1-47DE-B9BF-488E19F55371}"/>
    <cellStyle name="Total 3 3 2 2 6 3" xfId="48125" xr:uid="{82B5B382-5B4B-49AE-AA0E-1564D66A7D56}"/>
    <cellStyle name="Total 3 3 2 2 6 4" xfId="48126" xr:uid="{339C7675-E62E-43FB-A12E-E23919B39711}"/>
    <cellStyle name="Total 3 3 2 2 7" xfId="48127" xr:uid="{BB930E4C-F0C9-4D57-A4F2-F9EFAEF6D982}"/>
    <cellStyle name="Total 3 3 2 2 8" xfId="48128" xr:uid="{8D4472BB-6863-4C83-A49F-DDF3784C332D}"/>
    <cellStyle name="Total 3 3 2 2 9" xfId="48129" xr:uid="{7474F7B9-7608-4D92-BE60-5DDA265DED09}"/>
    <cellStyle name="Total 3 3 2 3" xfId="48130" xr:uid="{F5B61CB9-B25B-4941-8E13-14F2BA3F6749}"/>
    <cellStyle name="Total 3 3 2 3 10" xfId="48131" xr:uid="{F7256AD4-2715-478B-8DDF-7C74D6EF8C03}"/>
    <cellStyle name="Total 3 3 2 3 2" xfId="48132" xr:uid="{3CABDE96-953B-4569-89F9-3734814B14C8}"/>
    <cellStyle name="Total 3 3 2 3 2 2" xfId="48133" xr:uid="{02B61708-73ED-470E-9183-4A79AF408B59}"/>
    <cellStyle name="Total 3 3 2 3 2 3" xfId="48134" xr:uid="{33D1CBAF-E38A-41C5-BA35-F727E8EAC995}"/>
    <cellStyle name="Total 3 3 2 3 2 4" xfId="48135" xr:uid="{33F5275B-75A8-4D7C-B666-2F5BB6C2C682}"/>
    <cellStyle name="Total 3 3 2 3 2 5" xfId="48136" xr:uid="{94D445C1-E289-4456-8AD3-2AAB0E6BF275}"/>
    <cellStyle name="Total 3 3 2 3 3" xfId="48137" xr:uid="{0D064678-8143-4657-AD21-24375841E8F9}"/>
    <cellStyle name="Total 3 3 2 3 3 2" xfId="48138" xr:uid="{5A21F05D-A29F-4B47-8F46-6911E65E0EAA}"/>
    <cellStyle name="Total 3 3 2 3 3 3" xfId="48139" xr:uid="{1889C259-5AF0-4398-83C2-C2570EF7975F}"/>
    <cellStyle name="Total 3 3 2 3 3 4" xfId="48140" xr:uid="{E4FBFD8E-1998-458D-87EF-504AE1782E48}"/>
    <cellStyle name="Total 3 3 2 3 3 5" xfId="48141" xr:uid="{8660FB46-74E4-4720-B5A3-9F5FD3C8CA91}"/>
    <cellStyle name="Total 3 3 2 3 4" xfId="48142" xr:uid="{91C6756B-5DFA-45E1-9C20-85F06161F028}"/>
    <cellStyle name="Total 3 3 2 3 4 2" xfId="48143" xr:uid="{CB3609A3-A271-48A6-A198-6AB61C512D31}"/>
    <cellStyle name="Total 3 3 2 3 4 3" xfId="48144" xr:uid="{A961277D-08B8-4ACD-BFA4-B5CC63ED6A0F}"/>
    <cellStyle name="Total 3 3 2 3 4 4" xfId="48145" xr:uid="{E7E9A181-D6C0-4EFC-BAE1-8A9C4B2C8048}"/>
    <cellStyle name="Total 3 3 2 3 5" xfId="48146" xr:uid="{96035AAE-3FF7-497A-9E54-3A44ACBBD1E8}"/>
    <cellStyle name="Total 3 3 2 3 5 2" xfId="48147" xr:uid="{92EF7F12-52A2-402C-90BF-F6E89B2F38BF}"/>
    <cellStyle name="Total 3 3 2 3 5 3" xfId="48148" xr:uid="{2AFB84B1-7A53-41F0-9267-7C1ACA8EFDA4}"/>
    <cellStyle name="Total 3 3 2 3 5 4" xfId="48149" xr:uid="{047D69F8-F11A-4713-BB0B-E7B9C184D891}"/>
    <cellStyle name="Total 3 3 2 3 6" xfId="48150" xr:uid="{4B4B1CD5-E568-4C78-83EF-FCAC85CD429D}"/>
    <cellStyle name="Total 3 3 2 3 6 2" xfId="48151" xr:uid="{77694E26-6B09-43ED-A4AD-63F28C20A69F}"/>
    <cellStyle name="Total 3 3 2 3 6 3" xfId="48152" xr:uid="{BBA52355-97B2-45C5-9E2E-12264DEC32BF}"/>
    <cellStyle name="Total 3 3 2 3 6 4" xfId="48153" xr:uid="{275A4BD6-B742-4C7F-8CB8-736C545F0018}"/>
    <cellStyle name="Total 3 3 2 3 7" xfId="48154" xr:uid="{12548CF1-D47F-40ED-A317-57B22AC1AD1B}"/>
    <cellStyle name="Total 3 3 2 3 8" xfId="48155" xr:uid="{EC606B3A-D246-43B3-A625-3FA4AE6E0B2A}"/>
    <cellStyle name="Total 3 3 2 3 9" xfId="48156" xr:uid="{BB9F63B9-096D-4DD0-AB4D-684188F2EA57}"/>
    <cellStyle name="Total 3 3 2 4" xfId="48157" xr:uid="{DB235712-511D-40FC-8424-98C5FC55A368}"/>
    <cellStyle name="Total 3 3 2 4 2" xfId="48158" xr:uid="{134D0645-FD9C-4B2F-A29B-EA2C5F7C8A61}"/>
    <cellStyle name="Total 3 3 2 4 3" xfId="48159" xr:uid="{E4E9D5BC-126C-447B-B97B-268F2ABFEBFD}"/>
    <cellStyle name="Total 3 3 2 4 4" xfId="48160" xr:uid="{BDDE4888-ADCC-4969-9A2A-E1C8EEA2DB99}"/>
    <cellStyle name="Total 3 3 2 4 5" xfId="48161" xr:uid="{F6441CF6-37E9-4BB2-86FB-631C59FDD480}"/>
    <cellStyle name="Total 3 3 2 5" xfId="48162" xr:uid="{C7EC26A6-BD90-4BFE-A7EC-FB72FE6A108C}"/>
    <cellStyle name="Total 3 3 2 5 2" xfId="48163" xr:uid="{B134A3CC-2708-4847-AD61-7C481A4F2791}"/>
    <cellStyle name="Total 3 3 2 5 3" xfId="48164" xr:uid="{0E491088-5FCA-4BCF-B1DD-7F504B612581}"/>
    <cellStyle name="Total 3 3 2 5 4" xfId="48165" xr:uid="{AD9ED94C-D083-46C3-AB8F-A4AAB867E875}"/>
    <cellStyle name="Total 3 3 2 5 5" xfId="48166" xr:uid="{61349A13-94DA-48C7-A388-20E3875DED16}"/>
    <cellStyle name="Total 3 3 2 6" xfId="48167" xr:uid="{A9C0AD3A-EC14-4CF2-8F1C-6D569641BE22}"/>
    <cellStyle name="Total 3 3 2 6 2" xfId="48168" xr:uid="{B4F3137A-03D5-40BC-95B8-2B06FFE7B05D}"/>
    <cellStyle name="Total 3 3 2 6 3" xfId="48169" xr:uid="{1A7E66E4-AD9C-4550-B5DC-F2261FB3DABA}"/>
    <cellStyle name="Total 3 3 2 6 4" xfId="48170" xr:uid="{1D384BC6-2BCE-4956-A3D6-8815498BF93B}"/>
    <cellStyle name="Total 3 3 2 7" xfId="48171" xr:uid="{72CE8A60-6EF7-40A0-A341-D613876FC577}"/>
    <cellStyle name="Total 3 3 2 7 2" xfId="48172" xr:uid="{E9CDF712-00C4-4C43-9749-FDE1485C12ED}"/>
    <cellStyle name="Total 3 3 2 7 3" xfId="48173" xr:uid="{72705AF2-6AFD-43E8-ABBD-4994429DF91D}"/>
    <cellStyle name="Total 3 3 2 7 4" xfId="48174" xr:uid="{068B23F3-AE77-4372-8F85-2047302EAF25}"/>
    <cellStyle name="Total 3 3 2 8" xfId="48175" xr:uid="{A13BCBDD-FA8D-49DC-8D5C-FFF421B25047}"/>
    <cellStyle name="Total 3 3 2 8 2" xfId="48176" xr:uid="{75104234-4284-4E3B-8469-7C60B61AEFAB}"/>
    <cellStyle name="Total 3 3 2 8 3" xfId="48177" xr:uid="{A6EF8885-B686-470A-ABA4-60F32B32FA34}"/>
    <cellStyle name="Total 3 3 2 8 4" xfId="48178" xr:uid="{4EE86746-7DE9-4F46-BAE3-2406D6CC65FE}"/>
    <cellStyle name="Total 3 3 2 9" xfId="48179" xr:uid="{C5692041-ECCA-4A05-A652-E949FC9C70FC}"/>
    <cellStyle name="Total 3 3 3" xfId="48180" xr:uid="{DA038668-6F43-48A8-9F09-BAE1E1892F39}"/>
    <cellStyle name="Total 3 3 3 10" xfId="48181" xr:uid="{D9E10D78-E4C1-4AF1-ABCE-252B649B92F9}"/>
    <cellStyle name="Total 3 3 3 2" xfId="48182" xr:uid="{6278F530-8F05-4FC4-9DD7-BE81549807F2}"/>
    <cellStyle name="Total 3 3 3 2 2" xfId="48183" xr:uid="{E11462F4-B4DD-4CC4-BE60-B07113F59C53}"/>
    <cellStyle name="Total 3 3 3 2 3" xfId="48184" xr:uid="{3EFF6F3D-CA45-4FD3-87C0-9211C5B49077}"/>
    <cellStyle name="Total 3 3 3 2 4" xfId="48185" xr:uid="{2DE77A64-7A3F-4DD4-BDC1-C35CD56750D5}"/>
    <cellStyle name="Total 3 3 3 2 5" xfId="48186" xr:uid="{C7A7A84C-32A8-4E0F-9FBC-09B25D060451}"/>
    <cellStyle name="Total 3 3 3 3" xfId="48187" xr:uid="{B427690D-3E48-46C7-9F54-43DB856D4709}"/>
    <cellStyle name="Total 3 3 3 3 2" xfId="48188" xr:uid="{162E875B-E84C-4962-A485-61DA452A0BDE}"/>
    <cellStyle name="Total 3 3 3 3 3" xfId="48189" xr:uid="{CD227A79-9EFF-4393-8F95-CBCCCD16BC9C}"/>
    <cellStyle name="Total 3 3 3 3 4" xfId="48190" xr:uid="{4049BC62-00AB-49D0-9C94-83F918D307CA}"/>
    <cellStyle name="Total 3 3 3 3 5" xfId="48191" xr:uid="{15B9C3EC-8E19-4619-88CB-73A91705773F}"/>
    <cellStyle name="Total 3 3 3 4" xfId="48192" xr:uid="{7BB9AB46-4A14-4AE3-88DE-E051E9C48319}"/>
    <cellStyle name="Total 3 3 3 4 2" xfId="48193" xr:uid="{9D91DF24-277E-47CB-98CC-EDB5707C1BE6}"/>
    <cellStyle name="Total 3 3 3 4 3" xfId="48194" xr:uid="{57A02F9C-ACE8-4C50-92A7-E0E2755F6E10}"/>
    <cellStyle name="Total 3 3 3 4 4" xfId="48195" xr:uid="{9DE7DB49-8389-4698-8A34-D97377790A73}"/>
    <cellStyle name="Total 3 3 3 5" xfId="48196" xr:uid="{17F5C5CA-7657-42B4-8682-B671485051D2}"/>
    <cellStyle name="Total 3 3 3 5 2" xfId="48197" xr:uid="{6CCD4C68-753A-4999-868F-242511F90997}"/>
    <cellStyle name="Total 3 3 3 5 3" xfId="48198" xr:uid="{CB9290CA-74B7-4391-8E54-44E2401AB5DF}"/>
    <cellStyle name="Total 3 3 3 5 4" xfId="48199" xr:uid="{E96D002F-F53B-41B3-94D7-DF628B3DB19F}"/>
    <cellStyle name="Total 3 3 3 6" xfId="48200" xr:uid="{097AE33F-695A-42EC-B72A-DF5282589374}"/>
    <cellStyle name="Total 3 3 3 6 2" xfId="48201" xr:uid="{F8606909-B6E9-4434-88AC-C6364B8CAB0E}"/>
    <cellStyle name="Total 3 3 3 6 3" xfId="48202" xr:uid="{32F15060-91B9-4372-96CF-CBC4E514FB95}"/>
    <cellStyle name="Total 3 3 3 6 4" xfId="48203" xr:uid="{17927629-3B5B-48BC-A74A-9ED84DE69C2A}"/>
    <cellStyle name="Total 3 3 3 7" xfId="48204" xr:uid="{C96C91BD-24D3-46C9-B469-BA7BA8D7A977}"/>
    <cellStyle name="Total 3 3 3 8" xfId="48205" xr:uid="{4DE1917B-CF7D-40E5-902C-9B2B998682A8}"/>
    <cellStyle name="Total 3 3 3 9" xfId="48206" xr:uid="{57AC418A-6896-4DFE-95D1-D9ACD18A9B36}"/>
    <cellStyle name="Total 3 3 4" xfId="48207" xr:uid="{C56C1037-3485-401E-8CB4-62B8829D6EA7}"/>
    <cellStyle name="Total 3 3 4 10" xfId="48208" xr:uid="{1B4D29E4-D0A9-4711-8177-5E5FA4B71B81}"/>
    <cellStyle name="Total 3 3 4 2" xfId="48209" xr:uid="{1E4B6BB3-AB46-4320-84AD-52DDF8A4B1C6}"/>
    <cellStyle name="Total 3 3 4 2 2" xfId="48210" xr:uid="{9C397D0F-BE15-4B58-8E46-727D3E2D776D}"/>
    <cellStyle name="Total 3 3 4 2 3" xfId="48211" xr:uid="{DF9882C9-B009-4FD5-832D-C895DF5DE411}"/>
    <cellStyle name="Total 3 3 4 2 4" xfId="48212" xr:uid="{E80B3AE6-F6BC-4024-8650-23FC7F9D4789}"/>
    <cellStyle name="Total 3 3 4 2 5" xfId="48213" xr:uid="{42AEB56B-2625-4DC3-80B1-BC4676553C9A}"/>
    <cellStyle name="Total 3 3 4 3" xfId="48214" xr:uid="{36A062C8-953B-4667-844C-6F699F5C36C9}"/>
    <cellStyle name="Total 3 3 4 3 2" xfId="48215" xr:uid="{D4BB422B-EC0D-4472-A87A-442EDE08DBE6}"/>
    <cellStyle name="Total 3 3 4 3 3" xfId="48216" xr:uid="{AD4DBD16-2F44-4620-A8F3-0E86612C8973}"/>
    <cellStyle name="Total 3 3 4 3 4" xfId="48217" xr:uid="{057D4468-F9FF-4123-9768-D0E5B9A7A90A}"/>
    <cellStyle name="Total 3 3 4 3 5" xfId="48218" xr:uid="{3AB2A0B6-C487-42A5-9CB3-DED44A8C3F3C}"/>
    <cellStyle name="Total 3 3 4 4" xfId="48219" xr:uid="{BF23B7C1-CDBB-4146-B1D6-C90CAC555746}"/>
    <cellStyle name="Total 3 3 4 4 2" xfId="48220" xr:uid="{D8D1D3E1-2711-4A28-B91A-231FC7669C13}"/>
    <cellStyle name="Total 3 3 4 4 3" xfId="48221" xr:uid="{0371F10B-38C2-45E1-AC91-1BD2F3EC3B5D}"/>
    <cellStyle name="Total 3 3 4 4 4" xfId="48222" xr:uid="{5BC1BB20-B092-427F-9C9E-7B78E26F7C3D}"/>
    <cellStyle name="Total 3 3 4 5" xfId="48223" xr:uid="{37CE6BDF-406B-4A79-984E-FE22F37589B4}"/>
    <cellStyle name="Total 3 3 4 5 2" xfId="48224" xr:uid="{1EC53AE2-2AA3-4DF8-9877-F3C5B6DBA5D1}"/>
    <cellStyle name="Total 3 3 4 5 3" xfId="48225" xr:uid="{6E698542-3D59-45EA-8BE4-5715ED431947}"/>
    <cellStyle name="Total 3 3 4 5 4" xfId="48226" xr:uid="{C2BA4CA1-AD4C-4182-80C6-49F7FA8A655B}"/>
    <cellStyle name="Total 3 3 4 6" xfId="48227" xr:uid="{767ED8E6-6297-4BA1-A682-385F6C388D89}"/>
    <cellStyle name="Total 3 3 4 6 2" xfId="48228" xr:uid="{588397F8-0DBD-46A4-A593-6C96667BB9C9}"/>
    <cellStyle name="Total 3 3 4 6 3" xfId="48229" xr:uid="{5589F3A9-DBDF-460D-AA52-F7CD3FBF1C0C}"/>
    <cellStyle name="Total 3 3 4 6 4" xfId="48230" xr:uid="{3A9208E7-D106-4A08-B363-D47DE8802198}"/>
    <cellStyle name="Total 3 3 4 7" xfId="48231" xr:uid="{E5205539-4297-409A-8427-C98097DEEA58}"/>
    <cellStyle name="Total 3 3 4 8" xfId="48232" xr:uid="{E66AB45A-9428-493A-BB79-1A17C51A3239}"/>
    <cellStyle name="Total 3 3 4 9" xfId="48233" xr:uid="{FA8EA1AF-E62B-41D4-B241-12EA8A821F64}"/>
    <cellStyle name="Total 3 3 5" xfId="48234" xr:uid="{636CEAC4-7697-463D-9E6E-8F76AA968664}"/>
    <cellStyle name="Total 3 3 5 10" xfId="48235" xr:uid="{918110F4-750A-439E-A1EE-6C447D3D639B}"/>
    <cellStyle name="Total 3 3 5 2" xfId="48236" xr:uid="{584288D9-B1D2-4ACC-BAC0-8F3D62ADBEAB}"/>
    <cellStyle name="Total 3 3 5 2 2" xfId="48237" xr:uid="{B8E6E176-91A0-4725-B858-19863EF52F0A}"/>
    <cellStyle name="Total 3 3 5 2 3" xfId="48238" xr:uid="{8788B16B-7F91-4C40-ABE6-CE284C588FBA}"/>
    <cellStyle name="Total 3 3 5 2 4" xfId="48239" xr:uid="{BD4CDF11-0F35-4341-97C7-E2CBCE4B7AC0}"/>
    <cellStyle name="Total 3 3 5 2 5" xfId="48240" xr:uid="{5A2C6659-4742-4CFF-A0A2-6341D1F59A2C}"/>
    <cellStyle name="Total 3 3 5 3" xfId="48241" xr:uid="{550F20FE-0285-4CA7-9316-A0096DB77437}"/>
    <cellStyle name="Total 3 3 5 3 2" xfId="48242" xr:uid="{90A52FBC-D6FA-4173-AD28-EDAAE2846BED}"/>
    <cellStyle name="Total 3 3 5 3 3" xfId="48243" xr:uid="{049B5716-307C-456E-A7CF-E4DA7541690D}"/>
    <cellStyle name="Total 3 3 5 3 4" xfId="48244" xr:uid="{55B29750-18F5-400B-9E7D-A2F9362F1D8E}"/>
    <cellStyle name="Total 3 3 5 3 5" xfId="48245" xr:uid="{A15E1747-B4DE-40E9-9751-056CBCAF7C48}"/>
    <cellStyle name="Total 3 3 5 4" xfId="48246" xr:uid="{71C09377-B454-467C-A121-12D2608371C0}"/>
    <cellStyle name="Total 3 3 5 4 2" xfId="48247" xr:uid="{6025E75C-96BA-4EA5-BE1F-0ED92087AEE9}"/>
    <cellStyle name="Total 3 3 5 4 3" xfId="48248" xr:uid="{A91628B3-EF40-403D-883E-369F04D875D6}"/>
    <cellStyle name="Total 3 3 5 4 4" xfId="48249" xr:uid="{CD3B0398-930B-4DBC-95A5-6D363BAF4B18}"/>
    <cellStyle name="Total 3 3 5 5" xfId="48250" xr:uid="{D7678602-CB7C-4410-ADE0-BA1C9165E91F}"/>
    <cellStyle name="Total 3 3 5 5 2" xfId="48251" xr:uid="{0F436ED2-F52C-478E-AA6E-8D0FB876786C}"/>
    <cellStyle name="Total 3 3 5 5 3" xfId="48252" xr:uid="{C037EB17-6DB9-4149-A5AF-392122D0601E}"/>
    <cellStyle name="Total 3 3 5 5 4" xfId="48253" xr:uid="{119AC8DE-48DF-4ABE-B9A4-4A2EEA7E3B5E}"/>
    <cellStyle name="Total 3 3 5 6" xfId="48254" xr:uid="{531419ED-1F30-4251-825A-47648AC079CF}"/>
    <cellStyle name="Total 3 3 5 6 2" xfId="48255" xr:uid="{7653A8F9-CFFC-42F8-BFC4-E67A713F494E}"/>
    <cellStyle name="Total 3 3 5 6 3" xfId="48256" xr:uid="{AF14755E-4F05-4203-BF7A-508F333AE060}"/>
    <cellStyle name="Total 3 3 5 6 4" xfId="48257" xr:uid="{215B2ECE-2468-4F01-BF4B-6D6178E45779}"/>
    <cellStyle name="Total 3 3 5 7" xfId="48258" xr:uid="{52C479F6-7112-40C3-AEC2-D06A4106A30B}"/>
    <cellStyle name="Total 3 3 5 8" xfId="48259" xr:uid="{67DB5820-F434-4E1F-8F2B-C7C7FAD175FD}"/>
    <cellStyle name="Total 3 3 5 9" xfId="48260" xr:uid="{CF4F3D95-F5A7-45CA-AB0B-469A232F9DC8}"/>
    <cellStyle name="Total 3 3 6" xfId="48261" xr:uid="{85586D03-3D73-426D-BDBF-57096BBBD0F4}"/>
    <cellStyle name="Total 3 3 6 2" xfId="48262" xr:uid="{EAA8D460-EACE-4B86-B2C5-B79F407F62E7}"/>
    <cellStyle name="Total 3 3 6 3" xfId="48263" xr:uid="{EDA4E07F-6E69-4B76-8FD9-BFE9C31D3445}"/>
    <cellStyle name="Total 3 3 6 4" xfId="48264" xr:uid="{64FF1D42-6E29-4B93-907A-EC6F54FE6847}"/>
    <cellStyle name="Total 3 3 6 5" xfId="48265" xr:uid="{CA56FA65-9DE6-47DE-9948-126B671F5848}"/>
    <cellStyle name="Total 3 3 7" xfId="48266" xr:uid="{3D38B92D-471F-4313-93E2-36C62F63099F}"/>
    <cellStyle name="Total 3 3 7 2" xfId="48267" xr:uid="{B4C64A12-A974-4BFB-A54E-D85F29D6BD44}"/>
    <cellStyle name="Total 3 3 7 3" xfId="48268" xr:uid="{73351839-5235-4E77-B25F-4E328D8A38DC}"/>
    <cellStyle name="Total 3 3 7 4" xfId="48269" xr:uid="{CD60B7D6-C114-4CAB-ABEB-91E702C69A66}"/>
    <cellStyle name="Total 3 3 8" xfId="48270" xr:uid="{84427881-39E9-4B83-9E45-D7531BF3FBBE}"/>
    <cellStyle name="Total 3 3 8 2" xfId="48271" xr:uid="{0CA17004-54CE-4815-BA06-CD659B904AF2}"/>
    <cellStyle name="Total 3 3 8 3" xfId="48272" xr:uid="{0133AEA2-7796-4CAA-95CD-03A5122066FA}"/>
    <cellStyle name="Total 3 3 8 4" xfId="48273" xr:uid="{1FFC2EB6-DA6B-41E6-BEF2-7621E01D06FE}"/>
    <cellStyle name="Total 3 3 9" xfId="48274" xr:uid="{D93249EB-E8DB-4E71-B405-B57723EAEFB1}"/>
    <cellStyle name="Total 3 3 9 2" xfId="48275" xr:uid="{4096F5CE-9C89-4F07-9A25-FC3AAD097C65}"/>
    <cellStyle name="Total 3 3 9 3" xfId="48276" xr:uid="{D1B59027-39CC-4088-A2CD-BBD9C12AAFA9}"/>
    <cellStyle name="Total 3 3 9 4" xfId="48277" xr:uid="{0EE3E559-5C8A-46DC-AF29-DFC70C23947C}"/>
    <cellStyle name="Total 3 4" xfId="48278" xr:uid="{4FF9C2D4-1B6D-45D5-AD49-71C27329647C}"/>
    <cellStyle name="Total 3 4 10" xfId="48279" xr:uid="{09E5C696-F677-4C1D-A011-C08AAE1DA9D1}"/>
    <cellStyle name="Total 3 4 2" xfId="48280" xr:uid="{220F5332-4240-4389-88A2-C05837ADFA95}"/>
    <cellStyle name="Total 3 4 2 2" xfId="48281" xr:uid="{18F30B2C-18E6-412F-B5C5-A884F3E568A3}"/>
    <cellStyle name="Total 3 4 2 3" xfId="48282" xr:uid="{9AF5412C-9CA4-4A2D-B27B-169D041F32E6}"/>
    <cellStyle name="Total 3 4 2 4" xfId="48283" xr:uid="{2329B2AC-C456-44CB-9E9E-0428DB8AD557}"/>
    <cellStyle name="Total 3 4 2 5" xfId="48284" xr:uid="{A185F778-217D-4580-AF1C-94F139A9C7AD}"/>
    <cellStyle name="Total 3 4 3" xfId="48285" xr:uid="{7A3B48BA-EA67-4CCA-9B06-01237959DD7C}"/>
    <cellStyle name="Total 3 4 3 2" xfId="48286" xr:uid="{76D3A2BC-2E83-43AA-9A93-FC56F4AF02C0}"/>
    <cellStyle name="Total 3 4 3 3" xfId="48287" xr:uid="{5CE459CD-319F-48AE-B842-6AB78AF19D88}"/>
    <cellStyle name="Total 3 4 3 4" xfId="48288" xr:uid="{3AE1EBC4-243D-4E73-8D3A-64E212C407CA}"/>
    <cellStyle name="Total 3 4 3 5" xfId="48289" xr:uid="{32F9567E-0BD7-46B6-AF72-D053BA21E087}"/>
    <cellStyle name="Total 3 4 4" xfId="48290" xr:uid="{B3EF2FDE-6240-466C-B0B0-2C97147B24C5}"/>
    <cellStyle name="Total 3 4 4 2" xfId="48291" xr:uid="{B6EFDDA2-2CDA-4A15-95F3-F79BFE0DF2DA}"/>
    <cellStyle name="Total 3 4 4 3" xfId="48292" xr:uid="{3E0CE127-1363-499B-AFC9-CA34B477E479}"/>
    <cellStyle name="Total 3 4 4 4" xfId="48293" xr:uid="{52EEFA2D-6751-4CF5-A5FA-36C88426C706}"/>
    <cellStyle name="Total 3 4 5" xfId="48294" xr:uid="{6E355C23-9306-4A5F-A1B9-54296EC4941C}"/>
    <cellStyle name="Total 3 4 5 2" xfId="48295" xr:uid="{AB92BE6C-B585-48C3-9088-339C4F8B68BA}"/>
    <cellStyle name="Total 3 4 5 3" xfId="48296" xr:uid="{6B0ED094-E9A2-47F1-A03E-1F4DEBC49676}"/>
    <cellStyle name="Total 3 4 5 4" xfId="48297" xr:uid="{78D5A90A-0386-4CBA-A9CF-9C8EFC6B70EC}"/>
    <cellStyle name="Total 3 4 6" xfId="48298" xr:uid="{4998C549-97C3-477C-9244-B7376B7819E7}"/>
    <cellStyle name="Total 3 4 6 2" xfId="48299" xr:uid="{59CBBC9B-900E-4AC1-9CFF-A434BB5EBFE8}"/>
    <cellStyle name="Total 3 4 6 3" xfId="48300" xr:uid="{8DFD7FD8-1EF0-4621-9FDF-3C9F172DD2BD}"/>
    <cellStyle name="Total 3 4 6 4" xfId="48301" xr:uid="{05216258-1D6D-4222-941B-396870CA096E}"/>
    <cellStyle name="Total 3 4 7" xfId="48302" xr:uid="{6F72B9A3-1CD6-4F2D-BDDA-5F473F8C105D}"/>
    <cellStyle name="Total 3 4 8" xfId="48303" xr:uid="{9C298A60-325F-403E-A56A-053FE8BEA9DD}"/>
    <cellStyle name="Total 3 4 9" xfId="48304" xr:uid="{651104C3-23B6-4D33-915F-A8E2BCD9D684}"/>
    <cellStyle name="Total 3 5" xfId="48305" xr:uid="{DDD0281F-D50A-4DDC-B8DB-E6F73968B1FB}"/>
    <cellStyle name="Total 3 5 10" xfId="48306" xr:uid="{FF4D577F-91C7-4686-BF41-562EE588C54B}"/>
    <cellStyle name="Total 3 5 2" xfId="48307" xr:uid="{AAC83268-0EB1-4E53-AC8F-FD739CC7D704}"/>
    <cellStyle name="Total 3 5 2 2" xfId="48308" xr:uid="{A26943A2-16F4-429F-8E5D-680FC45ABFA3}"/>
    <cellStyle name="Total 3 5 2 3" xfId="48309" xr:uid="{649F9782-6C82-4691-9D6B-ED487459A607}"/>
    <cellStyle name="Total 3 5 2 4" xfId="48310" xr:uid="{CA41613E-0F16-46DC-99C3-FE07DCC81E5E}"/>
    <cellStyle name="Total 3 5 2 5" xfId="48311" xr:uid="{E73CE2DE-CB7E-43B7-ADDF-21FDBD89735C}"/>
    <cellStyle name="Total 3 5 3" xfId="48312" xr:uid="{AF8403A0-8F0A-491D-B865-B23A14444F41}"/>
    <cellStyle name="Total 3 5 3 2" xfId="48313" xr:uid="{4ED98CC6-42FC-4765-83FF-6D1509A0CA2E}"/>
    <cellStyle name="Total 3 5 3 3" xfId="48314" xr:uid="{09F7DA7A-B81A-49A2-A865-1093A89B9599}"/>
    <cellStyle name="Total 3 5 3 4" xfId="48315" xr:uid="{A5488B1E-CCE8-4DCD-92A0-F1A76D05BD4D}"/>
    <cellStyle name="Total 3 5 3 5" xfId="48316" xr:uid="{545CAD44-FDF4-413F-A29E-79E11E2DF88C}"/>
    <cellStyle name="Total 3 5 4" xfId="48317" xr:uid="{245A56E8-39CA-42E1-B408-D0778086ADC7}"/>
    <cellStyle name="Total 3 5 4 2" xfId="48318" xr:uid="{452B8358-7FBD-4B84-8030-034D022CD65A}"/>
    <cellStyle name="Total 3 5 4 3" xfId="48319" xr:uid="{F19A6FA7-551D-4007-9380-CF08036D750B}"/>
    <cellStyle name="Total 3 5 4 4" xfId="48320" xr:uid="{E9E54D1F-CAEA-4A58-82FD-613129423FF7}"/>
    <cellStyle name="Total 3 5 5" xfId="48321" xr:uid="{494D7935-0883-4B73-840F-7F384411EBBB}"/>
    <cellStyle name="Total 3 5 5 2" xfId="48322" xr:uid="{89D65F1E-A492-4268-8880-4F494C2293C2}"/>
    <cellStyle name="Total 3 5 5 3" xfId="48323" xr:uid="{9124D189-38D0-4325-B5B0-B9108045C32B}"/>
    <cellStyle name="Total 3 5 5 4" xfId="48324" xr:uid="{7B548D02-F987-4731-9A23-A465F1DECC7E}"/>
    <cellStyle name="Total 3 5 6" xfId="48325" xr:uid="{E57E02BA-4613-483D-9C67-DCD8C386EF44}"/>
    <cellStyle name="Total 3 5 6 2" xfId="48326" xr:uid="{FE7FD82F-E440-4D54-B79A-66ECCCB80B91}"/>
    <cellStyle name="Total 3 5 6 3" xfId="48327" xr:uid="{C2FD5574-AD8E-4AA8-9961-B249AAC9C5B1}"/>
    <cellStyle name="Total 3 5 6 4" xfId="48328" xr:uid="{569D2607-3AC9-4ACB-881C-1017A3B5605E}"/>
    <cellStyle name="Total 3 5 7" xfId="48329" xr:uid="{56C6F4C8-D68B-408A-9069-32BEA8C2AC90}"/>
    <cellStyle name="Total 3 5 8" xfId="48330" xr:uid="{4202E3BC-A58A-45F6-9713-3012F4A7D4D7}"/>
    <cellStyle name="Total 3 5 9" xfId="48331" xr:uid="{4F13B836-338A-48A5-A3C0-576B75B22DCA}"/>
    <cellStyle name="Total 3 6" xfId="48332" xr:uid="{A8CB73CC-E8E1-4930-AA77-6859356AEC30}"/>
    <cellStyle name="Total 3 6 10" xfId="48333" xr:uid="{123757B5-6818-4033-9B74-C820724B7889}"/>
    <cellStyle name="Total 3 6 2" xfId="48334" xr:uid="{E0516BA3-B6CB-447B-85CF-91370AF5D50A}"/>
    <cellStyle name="Total 3 6 2 2" xfId="48335" xr:uid="{CF562187-37C6-453E-80C3-917F38D4B022}"/>
    <cellStyle name="Total 3 6 2 3" xfId="48336" xr:uid="{09CA1606-77EC-4A93-BF34-2CA039841CF3}"/>
    <cellStyle name="Total 3 6 2 4" xfId="48337" xr:uid="{C5B473E6-9A7E-40D3-A714-B06F0794D7AE}"/>
    <cellStyle name="Total 3 6 2 5" xfId="48338" xr:uid="{187A0B20-BF6F-4F16-857C-DC94EC4245D2}"/>
    <cellStyle name="Total 3 6 3" xfId="48339" xr:uid="{F8143F44-3629-4F7F-A260-DB113E0F8FAD}"/>
    <cellStyle name="Total 3 6 3 2" xfId="48340" xr:uid="{0A4946D5-7F6E-4E46-BBEB-73DD8581D994}"/>
    <cellStyle name="Total 3 6 3 3" xfId="48341" xr:uid="{F7AEA44F-C348-4603-AC36-B2DCC5B742D8}"/>
    <cellStyle name="Total 3 6 3 4" xfId="48342" xr:uid="{4856FBF8-2106-4042-87EB-CAFD216D68C0}"/>
    <cellStyle name="Total 3 6 3 5" xfId="48343" xr:uid="{E9393A0A-39D4-466D-BF09-88266E19ECAE}"/>
    <cellStyle name="Total 3 6 4" xfId="48344" xr:uid="{64554177-E0D6-4720-9867-0857B81A9F29}"/>
    <cellStyle name="Total 3 6 4 2" xfId="48345" xr:uid="{07F2E1F9-B5CD-4602-BAB1-8DE0C438616E}"/>
    <cellStyle name="Total 3 6 4 3" xfId="48346" xr:uid="{D4FC2CE5-B5CC-4081-AE30-3084D7F72180}"/>
    <cellStyle name="Total 3 6 4 4" xfId="48347" xr:uid="{71E771D7-0C93-467D-AF4D-38821CA24D16}"/>
    <cellStyle name="Total 3 6 5" xfId="48348" xr:uid="{65714F65-3983-4AE6-B838-99738133B8B4}"/>
    <cellStyle name="Total 3 6 5 2" xfId="48349" xr:uid="{E4EA2D0B-7E39-441B-9560-C160131B98FB}"/>
    <cellStyle name="Total 3 6 5 3" xfId="48350" xr:uid="{CF5C214A-2DC6-4051-B7C3-3758F54B7313}"/>
    <cellStyle name="Total 3 6 5 4" xfId="48351" xr:uid="{A90180B5-6503-425E-85A1-C5A03BFE4CD9}"/>
    <cellStyle name="Total 3 6 6" xfId="48352" xr:uid="{ECE6C281-8F5E-40C1-9A44-3452B9871436}"/>
    <cellStyle name="Total 3 6 6 2" xfId="48353" xr:uid="{96D955FC-4826-4ACB-9057-C1E94CF1457C}"/>
    <cellStyle name="Total 3 6 6 3" xfId="48354" xr:uid="{4F86DD7A-C514-4EE4-9BBF-BDF323AA9123}"/>
    <cellStyle name="Total 3 6 6 4" xfId="48355" xr:uid="{2F720269-6FCB-4E67-9098-E4C81952DB96}"/>
    <cellStyle name="Total 3 6 7" xfId="48356" xr:uid="{37815DFF-5BAD-4F26-8263-E2D90F0A1F85}"/>
    <cellStyle name="Total 3 6 8" xfId="48357" xr:uid="{F8C01312-5805-480E-B527-A945574BA6C9}"/>
    <cellStyle name="Total 3 6 9" xfId="48358" xr:uid="{43D0A791-5936-4F01-9A1D-13A1A81CAD12}"/>
    <cellStyle name="Total 3 7" xfId="48359" xr:uid="{409731AA-FC6D-4EC6-954E-E436D2878FDC}"/>
    <cellStyle name="Total 3 7 2" xfId="48360" xr:uid="{AB973A9C-03B5-4636-B803-A562CE9DCE53}"/>
    <cellStyle name="Total 3 7 3" xfId="48361" xr:uid="{32CDC719-1D19-4DA4-93D4-561E62D2A98E}"/>
    <cellStyle name="Total 3 7 4" xfId="48362" xr:uid="{44FC8BAA-41A5-4D25-8B3F-37DAF3D244EA}"/>
    <cellStyle name="Total 3 7 5" xfId="48363" xr:uid="{1E90B510-AC56-4550-8239-5D98266BDF20}"/>
    <cellStyle name="Total 3 8" xfId="48364" xr:uid="{B8BBF530-0C17-48A3-B610-A6A482F578C7}"/>
    <cellStyle name="Total 3 8 2" xfId="48365" xr:uid="{D03E72A3-C5A8-4CA8-B611-290C10307A64}"/>
    <cellStyle name="Total 3 8 3" xfId="48366" xr:uid="{E1FB1601-F25F-45F8-8CE6-5AE575AA73ED}"/>
    <cellStyle name="Total 3 8 4" xfId="48367" xr:uid="{CD3920B3-4461-4106-843A-52B5C38D216A}"/>
    <cellStyle name="Total 3 9" xfId="48368" xr:uid="{3E57A510-1045-487C-8747-D2F12558884D}"/>
    <cellStyle name="Total 3 9 2" xfId="48369" xr:uid="{FF03424D-E60E-49C1-972C-2CD410B0D7A8}"/>
    <cellStyle name="Total 3 9 3" xfId="48370" xr:uid="{B791CB4D-9446-4802-BF7C-A873FC96F094}"/>
    <cellStyle name="Total 3 9 4" xfId="48371" xr:uid="{2631EB75-4C9C-49AF-AFDF-620EE540F209}"/>
    <cellStyle name="Total 4" xfId="540" xr:uid="{EC7E399F-D3B1-4060-9C21-74EE620F82D6}"/>
    <cellStyle name="Total 4 10" xfId="48372" xr:uid="{AC6F480C-2A87-4A03-908D-1117CA716914}"/>
    <cellStyle name="Total 4 10 2" xfId="48373" xr:uid="{E00E3785-3A2D-49AB-83C8-4B513A7D268E}"/>
    <cellStyle name="Total 4 10 3" xfId="48374" xr:uid="{47DC5A36-DC8E-4D35-958B-4185CAC86C06}"/>
    <cellStyle name="Total 4 10 4" xfId="48375" xr:uid="{1691D9F2-9BD6-4B7E-898A-51B574005B39}"/>
    <cellStyle name="Total 4 11" xfId="48376" xr:uid="{203DB10A-AD17-4D33-8E76-FB7429C1B476}"/>
    <cellStyle name="Total 4 12" xfId="48377" xr:uid="{7AE7A6C8-98C0-46AE-A69E-D83ABB96CCA2}"/>
    <cellStyle name="Total 4 13" xfId="48378" xr:uid="{C5D7C7D9-006D-4AE7-8BF4-521E850F815E}"/>
    <cellStyle name="Total 4 14" xfId="48379" xr:uid="{4ADAA390-4C0C-4C4E-B9C3-1F21DE88ECDB}"/>
    <cellStyle name="Total 4 15" xfId="48380" xr:uid="{673C9A41-4C62-46D5-A222-ADA4EC683014}"/>
    <cellStyle name="Total 4 16" xfId="48381" xr:uid="{D8E10645-A408-4133-95C3-D1FFB23BCCE7}"/>
    <cellStyle name="Total 4 17" xfId="48382" xr:uid="{BF636F56-FE8C-4A82-8834-8989A683B260}"/>
    <cellStyle name="Total 4 2" xfId="740" xr:uid="{25D69741-816B-477E-A029-A131DC6D9512}"/>
    <cellStyle name="Total 4 2 10" xfId="48383" xr:uid="{E5AB66AB-653B-4AB8-8D6A-4ED3D8392BF5}"/>
    <cellStyle name="Total 4 2 10 2" xfId="48384" xr:uid="{4F9116F2-E7E7-4C19-BC0E-32FE51DEC439}"/>
    <cellStyle name="Total 4 2 10 3" xfId="48385" xr:uid="{528BAABE-1AA6-48A5-A868-0553C548C35E}"/>
    <cellStyle name="Total 4 2 10 4" xfId="48386" xr:uid="{81FB10DB-B5F1-4157-95AA-97A2F6B71CA8}"/>
    <cellStyle name="Total 4 2 11" xfId="48387" xr:uid="{733781D4-9389-42BB-B6F6-5BF5C495E299}"/>
    <cellStyle name="Total 4 2 12" xfId="48388" xr:uid="{AF70E140-CA0E-478B-A69B-B04807305D8A}"/>
    <cellStyle name="Total 4 2 13" xfId="48389" xr:uid="{40AEE19A-49D4-46D5-B9DE-DD5A346EFBD6}"/>
    <cellStyle name="Total 4 2 14" xfId="48390" xr:uid="{3A6E6A0F-B618-4211-9EF6-A1B027F2F327}"/>
    <cellStyle name="Total 4 2 15" xfId="48391" xr:uid="{16A1D306-1F01-49AE-962C-7CFF80E65621}"/>
    <cellStyle name="Total 4 2 2" xfId="854" xr:uid="{432A165E-C3BE-430B-89A5-5116D6F4318A}"/>
    <cellStyle name="Total 4 2 2 10" xfId="48392" xr:uid="{EF7E988E-2976-4B17-9018-F99CEC030C6C}"/>
    <cellStyle name="Total 4 2 2 11" xfId="48393" xr:uid="{5C499D6C-D341-4410-A611-A7E6CBD2BC34}"/>
    <cellStyle name="Total 4 2 2 12" xfId="48394" xr:uid="{24E32915-672E-4C2B-B37D-B8BDDA1E999B}"/>
    <cellStyle name="Total 4 2 2 13" xfId="48395" xr:uid="{C9D717B1-303B-40F4-AE8D-CDB025AE7DEE}"/>
    <cellStyle name="Total 4 2 2 14" xfId="48396" xr:uid="{1BB9E774-3B35-450D-8502-71FC9621A9A1}"/>
    <cellStyle name="Total 4 2 2 2" xfId="1105" xr:uid="{296E21E1-DAE5-4188-A83E-EFDA81839CA6}"/>
    <cellStyle name="Total 4 2 2 2 10" xfId="48397" xr:uid="{03CC1B92-F7DE-493E-A4FB-5B9109AEAAFF}"/>
    <cellStyle name="Total 4 2 2 2 11" xfId="48398" xr:uid="{7259430A-D273-46EE-8B77-B15836BFFE94}"/>
    <cellStyle name="Total 4 2 2 2 12" xfId="48399" xr:uid="{4236E88D-24DF-4FAD-A079-F143B4E4F7FB}"/>
    <cellStyle name="Total 4 2 2 2 13" xfId="48400" xr:uid="{7C6A919E-2511-4FE6-ABFA-2EA6F700B603}"/>
    <cellStyle name="Total 4 2 2 2 14" xfId="48401" xr:uid="{9A8D9526-B1AC-42DB-B25C-D3E061A8DDBA}"/>
    <cellStyle name="Total 4 2 2 2 2" xfId="48402" xr:uid="{B2AD8458-EED9-47CD-AE4D-34F6418C0090}"/>
    <cellStyle name="Total 4 2 2 2 2 10" xfId="48403" xr:uid="{EE6BCDC8-59BD-4D73-8139-8C25E9B6AACF}"/>
    <cellStyle name="Total 4 2 2 2 2 2" xfId="48404" xr:uid="{B8536697-074D-4FF8-933E-64D7638EA316}"/>
    <cellStyle name="Total 4 2 2 2 2 2 2" xfId="48405" xr:uid="{C6717D93-7212-47A3-9258-DB2112C36969}"/>
    <cellStyle name="Total 4 2 2 2 2 2 3" xfId="48406" xr:uid="{5D65896E-1F1B-49F6-9AB0-CCEEC9F8DC5E}"/>
    <cellStyle name="Total 4 2 2 2 2 2 4" xfId="48407" xr:uid="{BB209C2F-C9F2-4544-8908-D852BB974ED9}"/>
    <cellStyle name="Total 4 2 2 2 2 2 5" xfId="48408" xr:uid="{E1B95FF5-4A87-482A-AF73-562FFD321DFD}"/>
    <cellStyle name="Total 4 2 2 2 2 3" xfId="48409" xr:uid="{EFE7B524-82F9-4E6C-A48E-E7B0C4792A19}"/>
    <cellStyle name="Total 4 2 2 2 2 3 2" xfId="48410" xr:uid="{92CB7918-376D-469B-A4D0-B830264096C1}"/>
    <cellStyle name="Total 4 2 2 2 2 3 3" xfId="48411" xr:uid="{5E3B5BAA-CC66-4988-B0BC-9D05E8E40B18}"/>
    <cellStyle name="Total 4 2 2 2 2 3 4" xfId="48412" xr:uid="{37705D08-4693-4188-AE0D-F69EAA6649DC}"/>
    <cellStyle name="Total 4 2 2 2 2 3 5" xfId="48413" xr:uid="{1CDD1F02-D503-4D96-B588-A7E576364DA4}"/>
    <cellStyle name="Total 4 2 2 2 2 4" xfId="48414" xr:uid="{BA82D163-1845-4091-8C11-6F47C4325DC5}"/>
    <cellStyle name="Total 4 2 2 2 2 4 2" xfId="48415" xr:uid="{1D57050C-C3C8-45EE-8356-02A0D8A8958A}"/>
    <cellStyle name="Total 4 2 2 2 2 4 3" xfId="48416" xr:uid="{C4D2FFC5-040F-44E2-895E-8AFAC46A3C81}"/>
    <cellStyle name="Total 4 2 2 2 2 4 4" xfId="48417" xr:uid="{400E21E2-C277-44A0-8C0F-987A94CEDAA1}"/>
    <cellStyle name="Total 4 2 2 2 2 5" xfId="48418" xr:uid="{0DD2E974-A565-4DCB-8671-2F1ACBE2859F}"/>
    <cellStyle name="Total 4 2 2 2 2 5 2" xfId="48419" xr:uid="{D3ACDFB2-8CA7-4606-B32D-A5AFA0448CB6}"/>
    <cellStyle name="Total 4 2 2 2 2 5 3" xfId="48420" xr:uid="{1B9B777A-C0B4-4F9B-B8CE-0A2C34FB0F13}"/>
    <cellStyle name="Total 4 2 2 2 2 5 4" xfId="48421" xr:uid="{15D0E69A-803B-4847-B080-24A3BE4020DF}"/>
    <cellStyle name="Total 4 2 2 2 2 6" xfId="48422" xr:uid="{8F4B73FE-C464-4CBE-9C40-4B522387CD7A}"/>
    <cellStyle name="Total 4 2 2 2 2 6 2" xfId="48423" xr:uid="{36767A1D-5485-4A6E-A203-52C101E8E6C0}"/>
    <cellStyle name="Total 4 2 2 2 2 6 3" xfId="48424" xr:uid="{18E9F63A-063A-456D-AF71-31D3ED637727}"/>
    <cellStyle name="Total 4 2 2 2 2 6 4" xfId="48425" xr:uid="{2C485A2A-D22F-4D86-A735-AA2E037727E1}"/>
    <cellStyle name="Total 4 2 2 2 2 7" xfId="48426" xr:uid="{6DE59A50-895C-4401-BCB0-4BD1A1B7960C}"/>
    <cellStyle name="Total 4 2 2 2 2 8" xfId="48427" xr:uid="{A8CA62E4-156B-4079-9615-38EB0D296FF2}"/>
    <cellStyle name="Total 4 2 2 2 2 9" xfId="48428" xr:uid="{3672980E-D773-4897-83CD-36A19D668EA1}"/>
    <cellStyle name="Total 4 2 2 2 3" xfId="48429" xr:uid="{CEDDE206-89DC-43BA-ADB4-A1DDEA40CF66}"/>
    <cellStyle name="Total 4 2 2 2 3 10" xfId="48430" xr:uid="{FBF1E8EB-EB15-430E-9765-C3689E2D5013}"/>
    <cellStyle name="Total 4 2 2 2 3 2" xfId="48431" xr:uid="{39BC93BB-8F03-4274-A868-F570269ADB45}"/>
    <cellStyle name="Total 4 2 2 2 3 2 2" xfId="48432" xr:uid="{9989D5A9-DACC-472A-A957-8A7C5AD99864}"/>
    <cellStyle name="Total 4 2 2 2 3 2 3" xfId="48433" xr:uid="{B1C4983A-F175-4428-9784-84D73D1C26AE}"/>
    <cellStyle name="Total 4 2 2 2 3 2 4" xfId="48434" xr:uid="{AB6F7B15-D1DC-45B3-B8F9-6D4CFD7E0D5C}"/>
    <cellStyle name="Total 4 2 2 2 3 2 5" xfId="48435" xr:uid="{64204524-609C-4735-9211-760C39D5BB24}"/>
    <cellStyle name="Total 4 2 2 2 3 3" xfId="48436" xr:uid="{06A507B0-237D-4945-95C2-48DF86907961}"/>
    <cellStyle name="Total 4 2 2 2 3 3 2" xfId="48437" xr:uid="{75B45A83-EDE9-4095-A9D6-DDC042F352BD}"/>
    <cellStyle name="Total 4 2 2 2 3 3 3" xfId="48438" xr:uid="{5BCDD9AE-5D49-4D3D-AF67-B469B1D0561A}"/>
    <cellStyle name="Total 4 2 2 2 3 3 4" xfId="48439" xr:uid="{40872005-757A-4656-9C67-EBD41A1C5C73}"/>
    <cellStyle name="Total 4 2 2 2 3 3 5" xfId="48440" xr:uid="{18061FE7-E6D3-421F-A60E-C4281079CDF2}"/>
    <cellStyle name="Total 4 2 2 2 3 4" xfId="48441" xr:uid="{2AD33CC4-5647-4678-AF73-D55D51986E91}"/>
    <cellStyle name="Total 4 2 2 2 3 4 2" xfId="48442" xr:uid="{7EF0BFB8-6D43-4F2A-8E8B-CCF8E5F65A12}"/>
    <cellStyle name="Total 4 2 2 2 3 4 3" xfId="48443" xr:uid="{9D32B6AD-25D9-4F74-B799-905AC6EFEC15}"/>
    <cellStyle name="Total 4 2 2 2 3 4 4" xfId="48444" xr:uid="{2B25AA18-4126-4682-9EC1-142AB98A0D84}"/>
    <cellStyle name="Total 4 2 2 2 3 5" xfId="48445" xr:uid="{B672401B-6DF0-4C06-B87C-A92E568D4755}"/>
    <cellStyle name="Total 4 2 2 2 3 5 2" xfId="48446" xr:uid="{F35EEA00-1730-439E-A39D-46BB662322A7}"/>
    <cellStyle name="Total 4 2 2 2 3 5 3" xfId="48447" xr:uid="{27DE8DAF-0A43-4BF7-86B0-7907F96DFCAF}"/>
    <cellStyle name="Total 4 2 2 2 3 5 4" xfId="48448" xr:uid="{6290975C-C212-4AB2-A798-A423042D99A9}"/>
    <cellStyle name="Total 4 2 2 2 3 6" xfId="48449" xr:uid="{00A3C48E-AD5A-464B-986D-E4AE1EED088D}"/>
    <cellStyle name="Total 4 2 2 2 3 6 2" xfId="48450" xr:uid="{54836D74-3DCC-48B8-8214-2D0B3D25BE23}"/>
    <cellStyle name="Total 4 2 2 2 3 6 3" xfId="48451" xr:uid="{F83692C7-C0B4-4D1B-A777-BF97A0A1A2D6}"/>
    <cellStyle name="Total 4 2 2 2 3 6 4" xfId="48452" xr:uid="{01CD62AB-481C-4388-A357-B32D9FDA0543}"/>
    <cellStyle name="Total 4 2 2 2 3 7" xfId="48453" xr:uid="{FF2AC6DD-2E0B-40A9-AB39-10BD18125AE9}"/>
    <cellStyle name="Total 4 2 2 2 3 8" xfId="48454" xr:uid="{7E17FDE6-1D91-446C-8426-34342DDD2D73}"/>
    <cellStyle name="Total 4 2 2 2 3 9" xfId="48455" xr:uid="{DF74163B-8F37-4CC0-9CAC-5620E3F61B46}"/>
    <cellStyle name="Total 4 2 2 2 4" xfId="48456" xr:uid="{BFF83FF8-8146-4CB5-9F00-56E97133EFE0}"/>
    <cellStyle name="Total 4 2 2 2 4 2" xfId="48457" xr:uid="{098E787A-B4E5-4B39-ACF9-4E8C29E0794F}"/>
    <cellStyle name="Total 4 2 2 2 4 3" xfId="48458" xr:uid="{91B582F1-650C-4B27-A85C-0C926D8F34BD}"/>
    <cellStyle name="Total 4 2 2 2 4 4" xfId="48459" xr:uid="{699600F4-E5C5-48EB-A175-F99C169915AF}"/>
    <cellStyle name="Total 4 2 2 2 4 5" xfId="48460" xr:uid="{76FED46D-A5AE-44ED-84E8-3105401D3067}"/>
    <cellStyle name="Total 4 2 2 2 5" xfId="48461" xr:uid="{7DF2D981-3C67-42D1-A7A2-389C77B249D4}"/>
    <cellStyle name="Total 4 2 2 2 5 2" xfId="48462" xr:uid="{043EA5BF-E7EB-4F53-8183-AFD89867C555}"/>
    <cellStyle name="Total 4 2 2 2 5 3" xfId="48463" xr:uid="{6360F061-6A27-4FC8-BED5-539D106F869A}"/>
    <cellStyle name="Total 4 2 2 2 5 4" xfId="48464" xr:uid="{02538FC1-A4CC-41BD-BAD9-7B0C8FAB8253}"/>
    <cellStyle name="Total 4 2 2 2 5 5" xfId="48465" xr:uid="{9F1BF33D-3B16-462E-BC4B-A9A75FD72BA7}"/>
    <cellStyle name="Total 4 2 2 2 6" xfId="48466" xr:uid="{7598C9DD-C04D-4A67-A543-2B5A5EF4A1C3}"/>
    <cellStyle name="Total 4 2 2 2 6 2" xfId="48467" xr:uid="{4FB5F530-9696-4251-A9FD-1DDC7A81BADD}"/>
    <cellStyle name="Total 4 2 2 2 6 3" xfId="48468" xr:uid="{3DF26D47-98BC-4FED-8D5C-BEF65EB6FB86}"/>
    <cellStyle name="Total 4 2 2 2 6 4" xfId="48469" xr:uid="{F72169BF-002B-4DCF-8C65-C07FFEA53152}"/>
    <cellStyle name="Total 4 2 2 2 7" xfId="48470" xr:uid="{3B86217B-B56A-489C-9FCA-3C6B4A76AA36}"/>
    <cellStyle name="Total 4 2 2 2 7 2" xfId="48471" xr:uid="{BF3B82BB-4410-431A-A32F-CDD985EF0B9B}"/>
    <cellStyle name="Total 4 2 2 2 7 3" xfId="48472" xr:uid="{FF01C455-19CD-43A3-A6A9-42E9A15320F2}"/>
    <cellStyle name="Total 4 2 2 2 7 4" xfId="48473" xr:uid="{F4145506-489D-4BD1-B7B7-3616DA3832B0}"/>
    <cellStyle name="Total 4 2 2 2 8" xfId="48474" xr:uid="{185BDAF5-51D6-488D-B6F2-E79B1143A8E1}"/>
    <cellStyle name="Total 4 2 2 2 8 2" xfId="48475" xr:uid="{14C6433E-E5EA-40D0-A62F-2FD0D3BFEB2E}"/>
    <cellStyle name="Total 4 2 2 2 8 3" xfId="48476" xr:uid="{D2D322D1-0CDC-41EB-ABDA-B7FE4980FE5E}"/>
    <cellStyle name="Total 4 2 2 2 8 4" xfId="48477" xr:uid="{ADAB403D-9D1B-40C9-8A9C-19A076B4477A}"/>
    <cellStyle name="Total 4 2 2 2 9" xfId="48478" xr:uid="{79FFB850-D891-41D4-8E69-AF9123BDCD81}"/>
    <cellStyle name="Total 4 2 2 3" xfId="48479" xr:uid="{3B8B0F0E-3EA7-4840-AA54-EA9A7F15B89B}"/>
    <cellStyle name="Total 4 2 2 3 10" xfId="48480" xr:uid="{EAFD3145-0EC1-40EF-87AF-D986D0E66F52}"/>
    <cellStyle name="Total 4 2 2 3 2" xfId="48481" xr:uid="{0787FC4F-CB13-4565-9D15-E6360884EF24}"/>
    <cellStyle name="Total 4 2 2 3 2 2" xfId="48482" xr:uid="{9DE15862-5C55-4A9C-99D3-19784F4CD00A}"/>
    <cellStyle name="Total 4 2 2 3 2 3" xfId="48483" xr:uid="{0D0794B5-8638-4FF7-9838-6309A7D1918D}"/>
    <cellStyle name="Total 4 2 2 3 2 4" xfId="48484" xr:uid="{D4650C4F-44B6-4F53-820F-BF64E2B4D1B9}"/>
    <cellStyle name="Total 4 2 2 3 2 5" xfId="48485" xr:uid="{07F0BCFC-29E4-4701-8FAE-FEDEB79D7D64}"/>
    <cellStyle name="Total 4 2 2 3 3" xfId="48486" xr:uid="{C2AE0D10-697F-4397-911D-34F3769A8C7C}"/>
    <cellStyle name="Total 4 2 2 3 3 2" xfId="48487" xr:uid="{32FB535A-1C14-43F5-9076-77B2750FE96C}"/>
    <cellStyle name="Total 4 2 2 3 3 3" xfId="48488" xr:uid="{19ADBABC-461C-4574-81DF-AFE8739CC228}"/>
    <cellStyle name="Total 4 2 2 3 3 4" xfId="48489" xr:uid="{D7B489C9-C4D6-4C53-BAD3-D3114D5116AA}"/>
    <cellStyle name="Total 4 2 2 3 3 5" xfId="48490" xr:uid="{83A0D6B9-B4B9-47B4-9D55-199C3D042AD5}"/>
    <cellStyle name="Total 4 2 2 3 4" xfId="48491" xr:uid="{318AD4D2-054C-4780-925A-0573536A6C40}"/>
    <cellStyle name="Total 4 2 2 3 4 2" xfId="48492" xr:uid="{C3FF72B8-3463-41E0-9656-F7F107CCC954}"/>
    <cellStyle name="Total 4 2 2 3 4 3" xfId="48493" xr:uid="{83511CCA-57E3-4C9C-A1F1-6AA10354CE07}"/>
    <cellStyle name="Total 4 2 2 3 4 4" xfId="48494" xr:uid="{01F110C0-7F44-4CC9-B066-A843AE2744A8}"/>
    <cellStyle name="Total 4 2 2 3 5" xfId="48495" xr:uid="{6472ADE2-BA4F-48AB-A34E-B45F3C700BA8}"/>
    <cellStyle name="Total 4 2 2 3 5 2" xfId="48496" xr:uid="{316383E2-5145-479E-AA07-F44ED463F29F}"/>
    <cellStyle name="Total 4 2 2 3 5 3" xfId="48497" xr:uid="{DFB3FD97-EB5F-493C-B0A7-D879E7EE9A41}"/>
    <cellStyle name="Total 4 2 2 3 5 4" xfId="48498" xr:uid="{2130402F-D272-400B-BB93-912AE4953493}"/>
    <cellStyle name="Total 4 2 2 3 6" xfId="48499" xr:uid="{B6079F7A-C5FA-475E-B7E2-27578F1D8379}"/>
    <cellStyle name="Total 4 2 2 3 6 2" xfId="48500" xr:uid="{71CA0DA3-21B3-4890-B029-DD6189EBB505}"/>
    <cellStyle name="Total 4 2 2 3 6 3" xfId="48501" xr:uid="{CDE208AC-7602-42FF-8EFC-DD92C5933F04}"/>
    <cellStyle name="Total 4 2 2 3 6 4" xfId="48502" xr:uid="{421C6C2B-7E0F-443C-842B-DC4ABA0EAE82}"/>
    <cellStyle name="Total 4 2 2 3 7" xfId="48503" xr:uid="{642B6361-0F6C-4527-A7B8-BEC1D857D276}"/>
    <cellStyle name="Total 4 2 2 3 8" xfId="48504" xr:uid="{BFF8A28D-4DAF-4F56-A221-B6EF3F997A77}"/>
    <cellStyle name="Total 4 2 2 3 9" xfId="48505" xr:uid="{774C1564-A333-4534-9F4E-B126CC4523E0}"/>
    <cellStyle name="Total 4 2 2 4" xfId="48506" xr:uid="{2138B6AA-5C06-4BF2-A932-B469A32C1235}"/>
    <cellStyle name="Total 4 2 2 4 10" xfId="48507" xr:uid="{4794C940-1515-4541-A299-8828E6BB8D49}"/>
    <cellStyle name="Total 4 2 2 4 2" xfId="48508" xr:uid="{0292193D-E1A0-48E8-8D7A-50AB69092915}"/>
    <cellStyle name="Total 4 2 2 4 2 2" xfId="48509" xr:uid="{A3CEB53E-5694-4483-B40E-15252C5F5EDC}"/>
    <cellStyle name="Total 4 2 2 4 2 3" xfId="48510" xr:uid="{0B2B565C-5FC2-49B1-A58A-ACC21300F4B4}"/>
    <cellStyle name="Total 4 2 2 4 2 4" xfId="48511" xr:uid="{2B92AA9C-EA9C-474F-9690-2FDFCE1C9A5F}"/>
    <cellStyle name="Total 4 2 2 4 2 5" xfId="48512" xr:uid="{AA2BA300-1D92-4637-878E-A4F210F90A40}"/>
    <cellStyle name="Total 4 2 2 4 3" xfId="48513" xr:uid="{A13507FF-A2BC-491B-8490-E14F0BAFFAB2}"/>
    <cellStyle name="Total 4 2 2 4 3 2" xfId="48514" xr:uid="{12EDD78C-C345-4A05-AF0E-9ED32B083F7D}"/>
    <cellStyle name="Total 4 2 2 4 3 3" xfId="48515" xr:uid="{FBFE0B29-CE06-4BBD-A962-20C4A56F68D4}"/>
    <cellStyle name="Total 4 2 2 4 3 4" xfId="48516" xr:uid="{580CF1A2-8292-4208-A870-1C7BA98C5E9F}"/>
    <cellStyle name="Total 4 2 2 4 3 5" xfId="48517" xr:uid="{DEA666D5-C018-4450-B1E9-357E285F7FF4}"/>
    <cellStyle name="Total 4 2 2 4 4" xfId="48518" xr:uid="{4E4024D5-3E2A-4528-8829-49856C722DFE}"/>
    <cellStyle name="Total 4 2 2 4 4 2" xfId="48519" xr:uid="{B08BD3EA-F141-4838-A0C1-82F8F4B8B3F2}"/>
    <cellStyle name="Total 4 2 2 4 4 3" xfId="48520" xr:uid="{3F2F8BA2-B66C-4810-AE80-B5F1E31BE0F0}"/>
    <cellStyle name="Total 4 2 2 4 4 4" xfId="48521" xr:uid="{3D60E324-8905-4AB7-8B70-9E0A16538280}"/>
    <cellStyle name="Total 4 2 2 4 5" xfId="48522" xr:uid="{1D72EA2A-559C-4BA5-98C6-50A2B2C1C7E2}"/>
    <cellStyle name="Total 4 2 2 4 5 2" xfId="48523" xr:uid="{C86A39F9-49EC-436E-8EF7-8C2F158472E3}"/>
    <cellStyle name="Total 4 2 2 4 5 3" xfId="48524" xr:uid="{8E8EE2E3-A792-4BE5-BD3A-17F047B57A20}"/>
    <cellStyle name="Total 4 2 2 4 5 4" xfId="48525" xr:uid="{9C173731-C882-4FD7-9A25-05CAD3F965B3}"/>
    <cellStyle name="Total 4 2 2 4 6" xfId="48526" xr:uid="{055A1D06-5341-47B6-9B5B-7B27396B2503}"/>
    <cellStyle name="Total 4 2 2 4 6 2" xfId="48527" xr:uid="{CDB1C70D-9B5A-479C-B326-3199495BCE76}"/>
    <cellStyle name="Total 4 2 2 4 6 3" xfId="48528" xr:uid="{23630B97-3C85-4DD0-8CF8-604A62C8FABA}"/>
    <cellStyle name="Total 4 2 2 4 6 4" xfId="48529" xr:uid="{0AA1A932-0806-4231-B96D-D21B38657D27}"/>
    <cellStyle name="Total 4 2 2 4 7" xfId="48530" xr:uid="{87B07C0C-70B2-4DC1-8B9C-3C38E2B95E3C}"/>
    <cellStyle name="Total 4 2 2 4 8" xfId="48531" xr:uid="{30557E25-9F19-48CF-BDB3-F89470C20608}"/>
    <cellStyle name="Total 4 2 2 4 9" xfId="48532" xr:uid="{68C632B2-0D26-471B-B7DA-F61DFDFBA681}"/>
    <cellStyle name="Total 4 2 2 5" xfId="48533" xr:uid="{18B07848-4CCE-4ABE-BDCF-5C3362AF47CE}"/>
    <cellStyle name="Total 4 2 2 5 10" xfId="48534" xr:uid="{814CA563-83DF-45C4-AEA5-54A8B7792FFD}"/>
    <cellStyle name="Total 4 2 2 5 2" xfId="48535" xr:uid="{4AB6F774-2CF2-46DE-8AA2-E20BFF7201D4}"/>
    <cellStyle name="Total 4 2 2 5 2 2" xfId="48536" xr:uid="{60FCA702-A7E7-41E1-A9D4-552FA140E13F}"/>
    <cellStyle name="Total 4 2 2 5 2 3" xfId="48537" xr:uid="{A7D0C032-C10D-4ACA-8D4F-57B11118E8B9}"/>
    <cellStyle name="Total 4 2 2 5 2 4" xfId="48538" xr:uid="{AB09CF02-5C07-46BB-9063-1134A5C4FD1F}"/>
    <cellStyle name="Total 4 2 2 5 2 5" xfId="48539" xr:uid="{3C3FCD10-E973-4F51-B78C-25C13A15D21F}"/>
    <cellStyle name="Total 4 2 2 5 3" xfId="48540" xr:uid="{200364A2-17D5-450C-9A9C-3E8B1EF6E67B}"/>
    <cellStyle name="Total 4 2 2 5 3 2" xfId="48541" xr:uid="{B825C15F-FE14-4CD1-A18C-450659CC2394}"/>
    <cellStyle name="Total 4 2 2 5 3 3" xfId="48542" xr:uid="{3776E0EF-CA9B-4E59-B690-333AB1DCB29F}"/>
    <cellStyle name="Total 4 2 2 5 3 4" xfId="48543" xr:uid="{F576C7B2-71F3-44F8-AAE0-25B95CB313CF}"/>
    <cellStyle name="Total 4 2 2 5 3 5" xfId="48544" xr:uid="{207A5655-0B18-4B02-B90D-23D3C3A4A7B2}"/>
    <cellStyle name="Total 4 2 2 5 4" xfId="48545" xr:uid="{F801C784-5BFE-46BC-B594-7EFBDAE77579}"/>
    <cellStyle name="Total 4 2 2 5 4 2" xfId="48546" xr:uid="{2603792E-C832-4FF2-AD13-028FE486CC22}"/>
    <cellStyle name="Total 4 2 2 5 4 3" xfId="48547" xr:uid="{83137DB0-1A6D-4555-996C-D7B1A5715B61}"/>
    <cellStyle name="Total 4 2 2 5 4 4" xfId="48548" xr:uid="{F92EFD1F-D5DC-4E42-BDF1-48C143565ACE}"/>
    <cellStyle name="Total 4 2 2 5 5" xfId="48549" xr:uid="{BCC43699-9F42-4F51-87C5-955A07EEABCA}"/>
    <cellStyle name="Total 4 2 2 5 5 2" xfId="48550" xr:uid="{96D97045-CCCC-4364-B429-73DF1E8CB323}"/>
    <cellStyle name="Total 4 2 2 5 5 3" xfId="48551" xr:uid="{01F0B0DC-9DAA-4D0A-A313-4B0A83C2895B}"/>
    <cellStyle name="Total 4 2 2 5 5 4" xfId="48552" xr:uid="{38E9A8AC-E4B4-4A74-BD09-64A9650E19C6}"/>
    <cellStyle name="Total 4 2 2 5 6" xfId="48553" xr:uid="{6D26D5CE-DDD5-45AC-9EE5-CB15FBB587F3}"/>
    <cellStyle name="Total 4 2 2 5 6 2" xfId="48554" xr:uid="{B4C357E2-3425-42D6-AC3C-CC0BB5DA2773}"/>
    <cellStyle name="Total 4 2 2 5 6 3" xfId="48555" xr:uid="{BE91C375-79E5-4D6A-8ED7-21861859259B}"/>
    <cellStyle name="Total 4 2 2 5 6 4" xfId="48556" xr:uid="{18A29E15-3E4E-4C66-B866-8446208DD991}"/>
    <cellStyle name="Total 4 2 2 5 7" xfId="48557" xr:uid="{4ABB9E1F-717D-4C61-B170-85DE8210DA94}"/>
    <cellStyle name="Total 4 2 2 5 8" xfId="48558" xr:uid="{0FC4C3C6-3142-4D66-897A-C712750D3CAD}"/>
    <cellStyle name="Total 4 2 2 5 9" xfId="48559" xr:uid="{30982B7C-C09F-4B0E-886D-BB8AC76355DB}"/>
    <cellStyle name="Total 4 2 2 6" xfId="48560" xr:uid="{8C268498-FE34-4580-BA1C-1C6CFE5E8ADB}"/>
    <cellStyle name="Total 4 2 2 6 2" xfId="48561" xr:uid="{40D0944C-C159-4B94-885A-999A25AD078B}"/>
    <cellStyle name="Total 4 2 2 6 3" xfId="48562" xr:uid="{FCB222ED-B4B6-42A1-A353-631357BBB3DB}"/>
    <cellStyle name="Total 4 2 2 6 4" xfId="48563" xr:uid="{21E7D9B2-AE9F-44E5-ADEC-681EBF89AA73}"/>
    <cellStyle name="Total 4 2 2 6 5" xfId="48564" xr:uid="{452D60C4-E0AF-4131-9803-771EBB412BED}"/>
    <cellStyle name="Total 4 2 2 7" xfId="48565" xr:uid="{712873CE-4E1D-460B-989C-C101020E3F57}"/>
    <cellStyle name="Total 4 2 2 7 2" xfId="48566" xr:uid="{F1528C0C-23EF-4B94-A551-76E2BBDE661F}"/>
    <cellStyle name="Total 4 2 2 7 3" xfId="48567" xr:uid="{97669827-2C21-4950-8A0F-4D70FCC5A025}"/>
    <cellStyle name="Total 4 2 2 7 4" xfId="48568" xr:uid="{7E38A553-0EBD-4A7D-9C46-5A55E7EC4E45}"/>
    <cellStyle name="Total 4 2 2 8" xfId="48569" xr:uid="{DEA5E285-F460-4C2F-BBA6-8D4C841D7798}"/>
    <cellStyle name="Total 4 2 2 8 2" xfId="48570" xr:uid="{86EF772A-5798-4741-8340-C355B7563F71}"/>
    <cellStyle name="Total 4 2 2 8 3" xfId="48571" xr:uid="{D5069953-B602-4528-9491-C32CAB756F7A}"/>
    <cellStyle name="Total 4 2 2 8 4" xfId="48572" xr:uid="{2C68F47E-2337-471A-A872-A634427564D4}"/>
    <cellStyle name="Total 4 2 2 9" xfId="48573" xr:uid="{D90AC42A-3F6F-43BC-B5CA-6F87514FC51C}"/>
    <cellStyle name="Total 4 2 2 9 2" xfId="48574" xr:uid="{B3F7622A-529A-4DE3-9558-F1EE42708225}"/>
    <cellStyle name="Total 4 2 2 9 3" xfId="48575" xr:uid="{352DCF46-6515-46E7-9D34-DC57B82A80EA}"/>
    <cellStyle name="Total 4 2 2 9 4" xfId="48576" xr:uid="{F7158338-B344-4DA6-96B6-90783FA29F23}"/>
    <cellStyle name="Total 4 2 3" xfId="991" xr:uid="{2BDA64D1-397A-4F94-8E30-4DD0754558A5}"/>
    <cellStyle name="Total 4 2 3 10" xfId="48577" xr:uid="{918314B3-B907-47FF-9869-22F33C901288}"/>
    <cellStyle name="Total 4 2 3 11" xfId="48578" xr:uid="{F6352B4A-5799-4334-BE8D-FF961C7D394D}"/>
    <cellStyle name="Total 4 2 3 12" xfId="48579" xr:uid="{5EBE5A3B-7423-47C8-B231-B4FF3DACD3ED}"/>
    <cellStyle name="Total 4 2 3 13" xfId="48580" xr:uid="{F0FDB183-F713-4EF9-B239-83EBDBB79FEB}"/>
    <cellStyle name="Total 4 2 3 14" xfId="48581" xr:uid="{D2C85EB8-B526-4360-BCB4-FBC408798697}"/>
    <cellStyle name="Total 4 2 3 2" xfId="48582" xr:uid="{634F8892-731A-4E32-B8FB-7E00D46AD41E}"/>
    <cellStyle name="Total 4 2 3 2 10" xfId="48583" xr:uid="{D900F626-F04B-473C-907E-A59C296B2742}"/>
    <cellStyle name="Total 4 2 3 2 2" xfId="48584" xr:uid="{442E929F-829B-433F-AC7F-097541CCA5EA}"/>
    <cellStyle name="Total 4 2 3 2 2 2" xfId="48585" xr:uid="{453DF392-2E48-4869-B4C0-A3D78D440E71}"/>
    <cellStyle name="Total 4 2 3 2 2 3" xfId="48586" xr:uid="{396BEAB8-7677-40DD-B995-906DCA810B7A}"/>
    <cellStyle name="Total 4 2 3 2 2 4" xfId="48587" xr:uid="{7EA17F74-005F-4257-A0DA-911996AC3FC9}"/>
    <cellStyle name="Total 4 2 3 2 2 5" xfId="48588" xr:uid="{07EAF64F-FDB7-48AF-BA45-253EA6F9C455}"/>
    <cellStyle name="Total 4 2 3 2 3" xfId="48589" xr:uid="{F9CFE20B-7A61-48F6-8361-B8287E3858A4}"/>
    <cellStyle name="Total 4 2 3 2 3 2" xfId="48590" xr:uid="{4999F52D-4110-40F5-98F5-5F8C9D714DBC}"/>
    <cellStyle name="Total 4 2 3 2 3 3" xfId="48591" xr:uid="{764B8895-1987-4A8B-A45D-84E0F85E3FAE}"/>
    <cellStyle name="Total 4 2 3 2 3 4" xfId="48592" xr:uid="{61D5D175-CD7E-4288-881B-A6038848CFBA}"/>
    <cellStyle name="Total 4 2 3 2 3 5" xfId="48593" xr:uid="{32C912E6-DA08-44EF-AF8D-26EC9D16ADBD}"/>
    <cellStyle name="Total 4 2 3 2 4" xfId="48594" xr:uid="{3D543FB5-11FA-4393-95FB-2B7C965BBAB3}"/>
    <cellStyle name="Total 4 2 3 2 4 2" xfId="48595" xr:uid="{E2DBFFB4-7C98-42BA-A519-0588B4145145}"/>
    <cellStyle name="Total 4 2 3 2 4 3" xfId="48596" xr:uid="{A7AD43D6-048F-4F68-B34D-49C823B96A1C}"/>
    <cellStyle name="Total 4 2 3 2 4 4" xfId="48597" xr:uid="{48575DAB-9957-44AD-9C9C-6F1F5A9E5DA2}"/>
    <cellStyle name="Total 4 2 3 2 5" xfId="48598" xr:uid="{4E866A30-1E62-47B4-B6B2-BC4F5B5B30D5}"/>
    <cellStyle name="Total 4 2 3 2 5 2" xfId="48599" xr:uid="{C105249A-0041-48F1-99BA-80CB24B121DA}"/>
    <cellStyle name="Total 4 2 3 2 5 3" xfId="48600" xr:uid="{08B10174-1FA9-4B4F-9AD3-96FD63DAFAFB}"/>
    <cellStyle name="Total 4 2 3 2 5 4" xfId="48601" xr:uid="{56CA5A74-F5D7-41F0-878C-058D971BEBC9}"/>
    <cellStyle name="Total 4 2 3 2 6" xfId="48602" xr:uid="{C0C4024D-5AEC-4BF0-B94C-E1A790983493}"/>
    <cellStyle name="Total 4 2 3 2 6 2" xfId="48603" xr:uid="{8A665634-CBC0-4D4C-8A79-5DF696819029}"/>
    <cellStyle name="Total 4 2 3 2 6 3" xfId="48604" xr:uid="{585EED40-FC8A-4F88-B98A-7E07A8B3B15F}"/>
    <cellStyle name="Total 4 2 3 2 6 4" xfId="48605" xr:uid="{D95DA4CB-88BF-4487-BDBE-E42B0EDFE14B}"/>
    <cellStyle name="Total 4 2 3 2 7" xfId="48606" xr:uid="{F5ADC138-768B-4D21-BB3D-528F910121D3}"/>
    <cellStyle name="Total 4 2 3 2 8" xfId="48607" xr:uid="{79773FEB-9C57-408F-B508-D47A746CD8EB}"/>
    <cellStyle name="Total 4 2 3 2 9" xfId="48608" xr:uid="{AE0C2861-B5A9-4F4E-AEE5-4CF0DB039BD2}"/>
    <cellStyle name="Total 4 2 3 3" xfId="48609" xr:uid="{396B82A0-0E2F-432A-8148-49775EEE876C}"/>
    <cellStyle name="Total 4 2 3 3 10" xfId="48610" xr:uid="{BC1C5D2F-411C-4D5C-A474-065EF9DDB227}"/>
    <cellStyle name="Total 4 2 3 3 2" xfId="48611" xr:uid="{0C6EA38C-3AE5-4BEF-984A-B8E2F2E534D1}"/>
    <cellStyle name="Total 4 2 3 3 2 2" xfId="48612" xr:uid="{7E12DD67-6FFD-4B29-82C6-98BB654C4DDB}"/>
    <cellStyle name="Total 4 2 3 3 2 3" xfId="48613" xr:uid="{DEA28434-F66F-4241-ADF6-65AD5C8EC5D2}"/>
    <cellStyle name="Total 4 2 3 3 2 4" xfId="48614" xr:uid="{2CACB67A-E511-48AC-8909-2FD34CD38B3B}"/>
    <cellStyle name="Total 4 2 3 3 2 5" xfId="48615" xr:uid="{70479575-9BD6-4849-9543-0580260AFA70}"/>
    <cellStyle name="Total 4 2 3 3 3" xfId="48616" xr:uid="{86CA7335-87DB-4F0A-AC27-049A8F058C33}"/>
    <cellStyle name="Total 4 2 3 3 3 2" xfId="48617" xr:uid="{4B2A748A-C19E-482A-AC67-C8B199869EDD}"/>
    <cellStyle name="Total 4 2 3 3 3 3" xfId="48618" xr:uid="{2CDD7802-3B82-47D3-8E72-542A9A473918}"/>
    <cellStyle name="Total 4 2 3 3 3 4" xfId="48619" xr:uid="{22EABC57-29B7-477C-B1C5-702013DEB82F}"/>
    <cellStyle name="Total 4 2 3 3 3 5" xfId="48620" xr:uid="{66331DB9-1700-49F0-B93C-6F1F3EDD7E0D}"/>
    <cellStyle name="Total 4 2 3 3 4" xfId="48621" xr:uid="{FC4712A2-1864-4F41-909C-7CD29F563C43}"/>
    <cellStyle name="Total 4 2 3 3 4 2" xfId="48622" xr:uid="{DC56DA72-3726-4BA3-A40C-17791C69B1E2}"/>
    <cellStyle name="Total 4 2 3 3 4 3" xfId="48623" xr:uid="{5D187235-9C6D-4F46-A688-66BB59E67139}"/>
    <cellStyle name="Total 4 2 3 3 4 4" xfId="48624" xr:uid="{DBD42F47-9273-480F-9D03-FF822F9D6FA5}"/>
    <cellStyle name="Total 4 2 3 3 5" xfId="48625" xr:uid="{4DCB82B1-1F87-4F6B-A526-A04B08106366}"/>
    <cellStyle name="Total 4 2 3 3 5 2" xfId="48626" xr:uid="{58A13002-F3ED-46BA-B2C7-F65120EF10EF}"/>
    <cellStyle name="Total 4 2 3 3 5 3" xfId="48627" xr:uid="{ACE65552-4083-464A-84D3-83EC208B4E78}"/>
    <cellStyle name="Total 4 2 3 3 5 4" xfId="48628" xr:uid="{4C4FB7E7-0AB4-4BDD-8F4F-88931331522E}"/>
    <cellStyle name="Total 4 2 3 3 6" xfId="48629" xr:uid="{719B4705-2CD7-43FA-8C80-F42EFF27F2C6}"/>
    <cellStyle name="Total 4 2 3 3 6 2" xfId="48630" xr:uid="{05018069-1FD9-4E69-B17B-EC65E538AB1D}"/>
    <cellStyle name="Total 4 2 3 3 6 3" xfId="48631" xr:uid="{29C26D01-EB18-4CC1-88C8-851D3CCF50C1}"/>
    <cellStyle name="Total 4 2 3 3 6 4" xfId="48632" xr:uid="{E2503D32-6B67-4CD6-A806-2AEDAE099C3C}"/>
    <cellStyle name="Total 4 2 3 3 7" xfId="48633" xr:uid="{A3AC8E4D-A9B0-43B0-968A-E7E4A37113A4}"/>
    <cellStyle name="Total 4 2 3 3 8" xfId="48634" xr:uid="{FEDE8FAC-00DA-488D-B0ED-0D4B31DA9AAA}"/>
    <cellStyle name="Total 4 2 3 3 9" xfId="48635" xr:uid="{C6696B50-B350-456D-9401-7628D9D57A3E}"/>
    <cellStyle name="Total 4 2 3 4" xfId="48636" xr:uid="{A8FE6FBA-CA84-4789-9232-8B47CCA3C12D}"/>
    <cellStyle name="Total 4 2 3 4 2" xfId="48637" xr:uid="{B43E5568-B791-437A-9334-63C8E07144AD}"/>
    <cellStyle name="Total 4 2 3 4 3" xfId="48638" xr:uid="{320E771A-063F-4A02-9B17-0354F33E72FB}"/>
    <cellStyle name="Total 4 2 3 4 4" xfId="48639" xr:uid="{FAF64949-7302-4F6B-A332-4176FC17BEF3}"/>
    <cellStyle name="Total 4 2 3 4 5" xfId="48640" xr:uid="{B9ADBFBE-8853-4055-8FF4-1BA61EE4A0D9}"/>
    <cellStyle name="Total 4 2 3 5" xfId="48641" xr:uid="{57B9335D-3BBA-46E6-8A15-5013D86F80F4}"/>
    <cellStyle name="Total 4 2 3 5 2" xfId="48642" xr:uid="{2CC59C6D-4CC1-42A1-A380-AFAEE72E714F}"/>
    <cellStyle name="Total 4 2 3 5 3" xfId="48643" xr:uid="{D8E521F5-69E1-4303-A414-811EBF751F66}"/>
    <cellStyle name="Total 4 2 3 5 4" xfId="48644" xr:uid="{501438D8-F4E4-4A0A-9B04-8280766D6CCE}"/>
    <cellStyle name="Total 4 2 3 5 5" xfId="48645" xr:uid="{86AB33BF-F0EA-4F61-A838-EDAB3E4082F2}"/>
    <cellStyle name="Total 4 2 3 6" xfId="48646" xr:uid="{2953CE24-CDD2-41A7-AB5D-4547DA5258FE}"/>
    <cellStyle name="Total 4 2 3 6 2" xfId="48647" xr:uid="{90E9F621-14AC-4598-926F-2EA152007355}"/>
    <cellStyle name="Total 4 2 3 6 3" xfId="48648" xr:uid="{2B3BE9A8-15D9-41FE-B906-926DFEE29163}"/>
    <cellStyle name="Total 4 2 3 6 4" xfId="48649" xr:uid="{AD13C5D7-8E20-44F4-A826-FAE82AA8B5A2}"/>
    <cellStyle name="Total 4 2 3 7" xfId="48650" xr:uid="{ADC59B9D-0523-4A28-B7D5-DFFB16108F93}"/>
    <cellStyle name="Total 4 2 3 7 2" xfId="48651" xr:uid="{23FFCE12-5C60-4978-935F-522C3412B600}"/>
    <cellStyle name="Total 4 2 3 7 3" xfId="48652" xr:uid="{410DA2DF-957D-427A-B6A2-D9ADDA4F38D9}"/>
    <cellStyle name="Total 4 2 3 7 4" xfId="48653" xr:uid="{59EBC876-2E67-4E8D-AB91-6A1785BE7856}"/>
    <cellStyle name="Total 4 2 3 8" xfId="48654" xr:uid="{CF11F400-027E-4630-AB6A-BC27D54E5F39}"/>
    <cellStyle name="Total 4 2 3 8 2" xfId="48655" xr:uid="{C55A5143-5C96-47E2-BE51-99981059DF06}"/>
    <cellStyle name="Total 4 2 3 8 3" xfId="48656" xr:uid="{730AEB44-367C-416F-A98B-FB2BB97E146C}"/>
    <cellStyle name="Total 4 2 3 8 4" xfId="48657" xr:uid="{E99A0B08-4D6A-49C6-8CC0-39555DD77E1B}"/>
    <cellStyle name="Total 4 2 3 9" xfId="48658" xr:uid="{52E15BB9-7582-4C36-814B-C429FAB3B19F}"/>
    <cellStyle name="Total 4 2 4" xfId="48659" xr:uid="{6F42590C-80A9-4A03-8D18-C7309CCEFAD9}"/>
    <cellStyle name="Total 4 2 4 10" xfId="48660" xr:uid="{51A97E66-4700-4F99-BE0B-79DD1DCF889E}"/>
    <cellStyle name="Total 4 2 4 2" xfId="48661" xr:uid="{75DEAB5F-F4A5-41AF-AED4-7F68D5BB62BC}"/>
    <cellStyle name="Total 4 2 4 2 2" xfId="48662" xr:uid="{5E9952AD-F220-4BB5-A176-4D748BE272F0}"/>
    <cellStyle name="Total 4 2 4 2 3" xfId="48663" xr:uid="{7971C6C3-B318-4BCC-8901-145CF6D787BF}"/>
    <cellStyle name="Total 4 2 4 2 4" xfId="48664" xr:uid="{65566765-2EAB-4FE9-ABC6-5B74E1161901}"/>
    <cellStyle name="Total 4 2 4 2 5" xfId="48665" xr:uid="{BC1CC40B-9458-4E98-89A5-D52BFB3280B9}"/>
    <cellStyle name="Total 4 2 4 3" xfId="48666" xr:uid="{F6FA6B98-D54F-4EBA-9B06-087A2338C976}"/>
    <cellStyle name="Total 4 2 4 3 2" xfId="48667" xr:uid="{67AE1707-8F9E-4174-9A41-62BB539B593F}"/>
    <cellStyle name="Total 4 2 4 3 3" xfId="48668" xr:uid="{45CEAC6D-F805-478C-9226-DAA5D632415D}"/>
    <cellStyle name="Total 4 2 4 3 4" xfId="48669" xr:uid="{6C160B2E-2E30-4C63-8E58-87D7F7624101}"/>
    <cellStyle name="Total 4 2 4 3 5" xfId="48670" xr:uid="{40B674B1-8C97-43EB-B51D-0114421029B3}"/>
    <cellStyle name="Total 4 2 4 4" xfId="48671" xr:uid="{F4E33E3F-BE12-4951-AA74-7DFC9051C75D}"/>
    <cellStyle name="Total 4 2 4 4 2" xfId="48672" xr:uid="{4FDA9116-4884-4EF3-A451-D54528D528DE}"/>
    <cellStyle name="Total 4 2 4 4 3" xfId="48673" xr:uid="{4951333B-8D91-4CAA-A265-267AF4C6C4D0}"/>
    <cellStyle name="Total 4 2 4 4 4" xfId="48674" xr:uid="{079C771C-5314-428D-86D8-5B67C69EAB71}"/>
    <cellStyle name="Total 4 2 4 5" xfId="48675" xr:uid="{8E6A9D6F-27EB-4399-8FE5-6B2B1112030C}"/>
    <cellStyle name="Total 4 2 4 5 2" xfId="48676" xr:uid="{25B2510E-5180-41B8-890B-39C07A3351CA}"/>
    <cellStyle name="Total 4 2 4 5 3" xfId="48677" xr:uid="{F257684E-6B7B-4939-BF51-522571E39CAC}"/>
    <cellStyle name="Total 4 2 4 5 4" xfId="48678" xr:uid="{C2C3945F-89C9-4A8F-9446-C69F6F95454E}"/>
    <cellStyle name="Total 4 2 4 6" xfId="48679" xr:uid="{B075387E-C281-4E9E-BE76-0F7B21E8E0D8}"/>
    <cellStyle name="Total 4 2 4 6 2" xfId="48680" xr:uid="{3400F6EA-3E51-4A5F-9D74-DC8E4CC040F7}"/>
    <cellStyle name="Total 4 2 4 6 3" xfId="48681" xr:uid="{B03121DF-C40E-40D9-831F-1936D124012E}"/>
    <cellStyle name="Total 4 2 4 6 4" xfId="48682" xr:uid="{7A4C1161-DF21-4888-ADFA-7DA38773BDBE}"/>
    <cellStyle name="Total 4 2 4 7" xfId="48683" xr:uid="{B265B9AE-7815-4890-BC06-9268C0AD35D1}"/>
    <cellStyle name="Total 4 2 4 8" xfId="48684" xr:uid="{9C6E49C4-56D4-4CB0-BB48-617D516EE8B6}"/>
    <cellStyle name="Total 4 2 4 9" xfId="48685" xr:uid="{47BF8AFE-87C6-4115-9981-057739BA3568}"/>
    <cellStyle name="Total 4 2 5" xfId="48686" xr:uid="{A7374A7C-2D80-4E1A-80FB-89BB55AE9DCA}"/>
    <cellStyle name="Total 4 2 5 10" xfId="48687" xr:uid="{54117E37-54AB-4D86-A237-E010928F2F41}"/>
    <cellStyle name="Total 4 2 5 2" xfId="48688" xr:uid="{8A9CFBC6-F7D2-422A-AEE6-80FA207F1387}"/>
    <cellStyle name="Total 4 2 5 2 2" xfId="48689" xr:uid="{C6C7B77E-9CAF-469F-A566-3E1D729DDC5D}"/>
    <cellStyle name="Total 4 2 5 2 3" xfId="48690" xr:uid="{B62A6036-26C5-4F3A-ADCD-DE8AD59B85BD}"/>
    <cellStyle name="Total 4 2 5 2 4" xfId="48691" xr:uid="{1324B36E-B1F3-475B-B67F-3EC7B1EC75AA}"/>
    <cellStyle name="Total 4 2 5 2 5" xfId="48692" xr:uid="{3CC484FE-8C82-41B0-90A1-9F581A71C43E}"/>
    <cellStyle name="Total 4 2 5 3" xfId="48693" xr:uid="{99C9E82A-5CC5-47B8-BC5C-F70423CE417F}"/>
    <cellStyle name="Total 4 2 5 3 2" xfId="48694" xr:uid="{5FBE3989-170A-4F40-BE6A-96DE9E69BCA6}"/>
    <cellStyle name="Total 4 2 5 3 3" xfId="48695" xr:uid="{70D39F22-77A8-4439-B476-2CE25AAE803B}"/>
    <cellStyle name="Total 4 2 5 3 4" xfId="48696" xr:uid="{3792EB58-8A39-4532-9904-645325D9C77D}"/>
    <cellStyle name="Total 4 2 5 3 5" xfId="48697" xr:uid="{4BDC0587-DA65-4AB4-B4B3-0D1385CF750C}"/>
    <cellStyle name="Total 4 2 5 4" xfId="48698" xr:uid="{36E33070-31B1-4258-8680-3104724CF4E8}"/>
    <cellStyle name="Total 4 2 5 4 2" xfId="48699" xr:uid="{BF07C9AB-505A-4A76-B899-B74BB58951D0}"/>
    <cellStyle name="Total 4 2 5 4 3" xfId="48700" xr:uid="{BFEB4481-DB6C-454B-AE43-33CBE2359199}"/>
    <cellStyle name="Total 4 2 5 4 4" xfId="48701" xr:uid="{1B198C31-AA47-4407-AA58-077CC29499AE}"/>
    <cellStyle name="Total 4 2 5 5" xfId="48702" xr:uid="{D3A43C2C-7500-4ADC-A4B5-BCDFD079D95B}"/>
    <cellStyle name="Total 4 2 5 5 2" xfId="48703" xr:uid="{D4ADCD43-6282-4581-9860-02F7B161A58D}"/>
    <cellStyle name="Total 4 2 5 5 3" xfId="48704" xr:uid="{8DB3E994-04A4-4D83-8A6E-9A6F280F40AF}"/>
    <cellStyle name="Total 4 2 5 5 4" xfId="48705" xr:uid="{A400A16A-561C-4029-9EBB-7037D8C2964A}"/>
    <cellStyle name="Total 4 2 5 6" xfId="48706" xr:uid="{3E3F1205-9BB4-4610-93DD-6CDA9EC37A39}"/>
    <cellStyle name="Total 4 2 5 6 2" xfId="48707" xr:uid="{6590B795-E7E9-4D54-920D-D3AC234850CF}"/>
    <cellStyle name="Total 4 2 5 6 3" xfId="48708" xr:uid="{6ECE2CAB-E513-4980-829D-D0FB3B857417}"/>
    <cellStyle name="Total 4 2 5 6 4" xfId="48709" xr:uid="{DE5712AB-1675-4896-9436-974AF07B2F8B}"/>
    <cellStyle name="Total 4 2 5 7" xfId="48710" xr:uid="{171EAE4B-B2AA-4693-B693-0D0C37B71FBE}"/>
    <cellStyle name="Total 4 2 5 8" xfId="48711" xr:uid="{27989A3C-A67F-4813-AC96-AAC3CDA16D73}"/>
    <cellStyle name="Total 4 2 5 9" xfId="48712" xr:uid="{56E88EF2-B659-410F-896F-1B2033ADB4BA}"/>
    <cellStyle name="Total 4 2 6" xfId="48713" xr:uid="{4D13567F-116D-445C-9C7F-C30C76AC60B9}"/>
    <cellStyle name="Total 4 2 6 10" xfId="48714" xr:uid="{BBEA1C66-3C23-448B-AF1C-31023727DBAA}"/>
    <cellStyle name="Total 4 2 6 2" xfId="48715" xr:uid="{F9A6FB3D-1323-4E08-8B4F-D7E3189E22AF}"/>
    <cellStyle name="Total 4 2 6 2 2" xfId="48716" xr:uid="{F20E165D-8F12-4718-83F0-E0F26E4991FD}"/>
    <cellStyle name="Total 4 2 6 2 3" xfId="48717" xr:uid="{D33A9EC4-AD7B-42E2-B2B9-93ABB1A48A76}"/>
    <cellStyle name="Total 4 2 6 2 4" xfId="48718" xr:uid="{B0DD75BD-2CE1-4653-BF95-98133813BB8E}"/>
    <cellStyle name="Total 4 2 6 2 5" xfId="48719" xr:uid="{6EA60F13-E7AE-486C-8036-D3D3C39D1054}"/>
    <cellStyle name="Total 4 2 6 3" xfId="48720" xr:uid="{0F4ED3C8-2CEB-4342-AE5C-D67800CA1A6C}"/>
    <cellStyle name="Total 4 2 6 3 2" xfId="48721" xr:uid="{7258E918-64BE-4527-A675-411E730DF3F7}"/>
    <cellStyle name="Total 4 2 6 3 3" xfId="48722" xr:uid="{8DA8CCB7-3CAA-4FAE-96CA-30825D5865CC}"/>
    <cellStyle name="Total 4 2 6 3 4" xfId="48723" xr:uid="{2EF0ED39-25FC-488D-8DDE-644834FA2360}"/>
    <cellStyle name="Total 4 2 6 3 5" xfId="48724" xr:uid="{2D222EC9-0D32-421F-AC1E-DC7B75BD3D48}"/>
    <cellStyle name="Total 4 2 6 4" xfId="48725" xr:uid="{D598B26D-EA62-41D8-9C27-F3AEBD8D2A55}"/>
    <cellStyle name="Total 4 2 6 4 2" xfId="48726" xr:uid="{A43EC471-07D0-4376-ACD1-BD74F15E8079}"/>
    <cellStyle name="Total 4 2 6 4 3" xfId="48727" xr:uid="{1EA94BE6-F26B-44EA-9F88-C6091F09DF18}"/>
    <cellStyle name="Total 4 2 6 4 4" xfId="48728" xr:uid="{6D891CAD-1098-47D5-959A-6C350C18A621}"/>
    <cellStyle name="Total 4 2 6 5" xfId="48729" xr:uid="{2CBF0A7E-9C5A-405C-95B9-17D6557B3318}"/>
    <cellStyle name="Total 4 2 6 5 2" xfId="48730" xr:uid="{6C12DC67-51DA-4C05-AF04-2B0CEA604EF7}"/>
    <cellStyle name="Total 4 2 6 5 3" xfId="48731" xr:uid="{7733C641-4F49-49D3-BF7F-65177C213638}"/>
    <cellStyle name="Total 4 2 6 5 4" xfId="48732" xr:uid="{7AF5A881-5FF2-4B0C-B33E-3418D0DE679F}"/>
    <cellStyle name="Total 4 2 6 6" xfId="48733" xr:uid="{110F0623-0FB0-4D0E-96FB-07ABFEBCEBED}"/>
    <cellStyle name="Total 4 2 6 6 2" xfId="48734" xr:uid="{DC8F1B1A-543B-46C6-A4BC-58BB7001107C}"/>
    <cellStyle name="Total 4 2 6 6 3" xfId="48735" xr:uid="{2E3C0E29-A7AB-4822-9CB6-B54B3F1BB0E7}"/>
    <cellStyle name="Total 4 2 6 6 4" xfId="48736" xr:uid="{76CA6390-394F-4C2E-AFCD-6DC00CFE5611}"/>
    <cellStyle name="Total 4 2 6 7" xfId="48737" xr:uid="{659BB3FB-5937-4E13-8821-2322E9072BAE}"/>
    <cellStyle name="Total 4 2 6 8" xfId="48738" xr:uid="{114DE3D8-21F4-471C-82ED-0AC7715F4647}"/>
    <cellStyle name="Total 4 2 6 9" xfId="48739" xr:uid="{A5C2E6B8-998D-4212-BBA8-D68B632E9947}"/>
    <cellStyle name="Total 4 2 7" xfId="48740" xr:uid="{F33D133C-5B07-474C-96DC-64461AA867D1}"/>
    <cellStyle name="Total 4 2 7 2" xfId="48741" xr:uid="{D6975074-5383-4978-9F99-D3AB4D6E1BA3}"/>
    <cellStyle name="Total 4 2 7 3" xfId="48742" xr:uid="{DFD7FD23-1F97-47AA-AA88-87C481086B6D}"/>
    <cellStyle name="Total 4 2 7 4" xfId="48743" xr:uid="{C4542FEF-E17C-47E8-A72B-246F9311E9AA}"/>
    <cellStyle name="Total 4 2 7 5" xfId="48744" xr:uid="{52A0265F-2D94-4F1C-B9AE-8F6EB053023C}"/>
    <cellStyle name="Total 4 2 8" xfId="48745" xr:uid="{11CBBF6F-F8F8-4649-8E16-E85B3CEA64D0}"/>
    <cellStyle name="Total 4 2 8 2" xfId="48746" xr:uid="{DF2508EE-EB5E-425C-89D1-DFC4EB0AA1F3}"/>
    <cellStyle name="Total 4 2 8 3" xfId="48747" xr:uid="{634D0C5D-5E2B-4258-8774-2B53CA900865}"/>
    <cellStyle name="Total 4 2 8 4" xfId="48748" xr:uid="{0F7DA65C-6E26-4ACA-A589-F019115BBD76}"/>
    <cellStyle name="Total 4 2 9" xfId="48749" xr:uid="{DE1EB19B-ABB4-4B21-AD4E-83F112707150}"/>
    <cellStyle name="Total 4 2 9 2" xfId="48750" xr:uid="{DFE76727-ABF9-4E79-8094-BC3EA67001BF}"/>
    <cellStyle name="Total 4 2 9 3" xfId="48751" xr:uid="{05C5A601-4361-4D16-866B-A2C959694190}"/>
    <cellStyle name="Total 4 2 9 4" xfId="48752" xr:uid="{286FFA67-8A69-4008-83ED-F4D09E72F9B8}"/>
    <cellStyle name="Total 4 3" xfId="795" xr:uid="{C7845E8F-15CF-42A4-831C-D6D487922785}"/>
    <cellStyle name="Total 4 3 10" xfId="48753" xr:uid="{5BAB8F0D-0A15-4230-A378-F378800587C3}"/>
    <cellStyle name="Total 4 3 11" xfId="48754" xr:uid="{A0A9FAAE-12FA-495B-A5CC-E978BBF936E6}"/>
    <cellStyle name="Total 4 3 12" xfId="48755" xr:uid="{F7A2F47B-76D5-45B4-AED6-09E6C64910E9}"/>
    <cellStyle name="Total 4 3 13" xfId="48756" xr:uid="{F1B4CDAF-8F00-4CFC-ABE5-06510D1AF722}"/>
    <cellStyle name="Total 4 3 14" xfId="48757" xr:uid="{02CB2F23-AB2F-426B-9BA7-CED94B48729B}"/>
    <cellStyle name="Total 4 3 2" xfId="1046" xr:uid="{189ACC22-4ABD-4A50-8036-5439C4BD6340}"/>
    <cellStyle name="Total 4 3 2 10" xfId="48758" xr:uid="{C4B1A6E5-9192-41B1-A14B-CCC51D4ABFE7}"/>
    <cellStyle name="Total 4 3 2 11" xfId="48759" xr:uid="{61BCE56C-09C6-4DD2-AE5A-9F50856D6F6A}"/>
    <cellStyle name="Total 4 3 2 12" xfId="48760" xr:uid="{8D59ED19-588F-46C6-887B-37B0DA8B9F5D}"/>
    <cellStyle name="Total 4 3 2 13" xfId="48761" xr:uid="{101A5E52-4D77-4E91-8AC9-3FC5CE06DAF4}"/>
    <cellStyle name="Total 4 3 2 14" xfId="48762" xr:uid="{980B7681-1E63-44BF-A269-5C4C2E5D9992}"/>
    <cellStyle name="Total 4 3 2 2" xfId="48763" xr:uid="{D09AFAC6-6717-446D-8AA6-8C2E778DAC4A}"/>
    <cellStyle name="Total 4 3 2 2 10" xfId="48764" xr:uid="{175F3146-1AFD-411F-A47B-136C44F83D40}"/>
    <cellStyle name="Total 4 3 2 2 2" xfId="48765" xr:uid="{05C73296-5659-470E-83EF-880BA94B14E8}"/>
    <cellStyle name="Total 4 3 2 2 2 2" xfId="48766" xr:uid="{5307A262-5066-459C-BADE-F7F11268F39F}"/>
    <cellStyle name="Total 4 3 2 2 2 3" xfId="48767" xr:uid="{F8610A0A-2903-402B-96F8-E3A88DF8FE5D}"/>
    <cellStyle name="Total 4 3 2 2 2 4" xfId="48768" xr:uid="{DC84EDD7-7030-4C50-AC3D-0BC831774FE9}"/>
    <cellStyle name="Total 4 3 2 2 2 5" xfId="48769" xr:uid="{C6060203-3248-44C3-BFCB-68CE6C315236}"/>
    <cellStyle name="Total 4 3 2 2 3" xfId="48770" xr:uid="{461F8354-5D10-47E8-9736-C491345D5898}"/>
    <cellStyle name="Total 4 3 2 2 3 2" xfId="48771" xr:uid="{9674A3BE-E78A-4FB7-BCE9-F75532869865}"/>
    <cellStyle name="Total 4 3 2 2 3 3" xfId="48772" xr:uid="{9C9B76FD-A56C-492B-9CC8-4C8DCE6BB0DA}"/>
    <cellStyle name="Total 4 3 2 2 3 4" xfId="48773" xr:uid="{FD67FED8-3862-4B05-AA2B-88CDA77F4B32}"/>
    <cellStyle name="Total 4 3 2 2 3 5" xfId="48774" xr:uid="{CCA8DCF3-D132-4530-B6AD-B5AA1201C288}"/>
    <cellStyle name="Total 4 3 2 2 4" xfId="48775" xr:uid="{9C6288C2-939F-4755-A79B-7EB9453F9EEF}"/>
    <cellStyle name="Total 4 3 2 2 4 2" xfId="48776" xr:uid="{E035C17D-C7A8-4598-8A5D-3BD9167CB6B5}"/>
    <cellStyle name="Total 4 3 2 2 4 3" xfId="48777" xr:uid="{334A97C5-D506-46C7-AF06-8F5555899FAC}"/>
    <cellStyle name="Total 4 3 2 2 4 4" xfId="48778" xr:uid="{6B517597-B5E3-4378-A793-6D2A126988C5}"/>
    <cellStyle name="Total 4 3 2 2 5" xfId="48779" xr:uid="{4B6AADB7-ACE8-415D-8EC7-11DD9B4A1071}"/>
    <cellStyle name="Total 4 3 2 2 5 2" xfId="48780" xr:uid="{0925F6F9-4E62-473D-BEE4-6F4BF8CA5323}"/>
    <cellStyle name="Total 4 3 2 2 5 3" xfId="48781" xr:uid="{E9E02EF1-1E3A-447C-8473-AB0A85DF4D56}"/>
    <cellStyle name="Total 4 3 2 2 5 4" xfId="48782" xr:uid="{DD6EC730-5000-451B-A17F-552B488C15A8}"/>
    <cellStyle name="Total 4 3 2 2 6" xfId="48783" xr:uid="{4D536A53-1D87-48A2-A222-8291B04511B4}"/>
    <cellStyle name="Total 4 3 2 2 6 2" xfId="48784" xr:uid="{76EFDB02-EDBB-42C1-9B8B-EE34F3E16F14}"/>
    <cellStyle name="Total 4 3 2 2 6 3" xfId="48785" xr:uid="{10CBBA28-FE7E-4D2E-A8F7-1CEBDA8A7B8E}"/>
    <cellStyle name="Total 4 3 2 2 6 4" xfId="48786" xr:uid="{291FC8E2-FCEB-42DD-BB3C-9DFA7C305110}"/>
    <cellStyle name="Total 4 3 2 2 7" xfId="48787" xr:uid="{04E2EE42-40BB-4A3E-8EA1-14EF617BDF50}"/>
    <cellStyle name="Total 4 3 2 2 8" xfId="48788" xr:uid="{3035E0EB-9036-4254-B8AA-29F85D4DCE2A}"/>
    <cellStyle name="Total 4 3 2 2 9" xfId="48789" xr:uid="{DA2652BB-AF7A-427B-88E6-2464BF963AFC}"/>
    <cellStyle name="Total 4 3 2 3" xfId="48790" xr:uid="{8A717FB8-7D00-4E36-88B1-09BCC5E847AA}"/>
    <cellStyle name="Total 4 3 2 3 10" xfId="48791" xr:uid="{F5A972A5-92CF-4DC7-97FA-3539B1D67624}"/>
    <cellStyle name="Total 4 3 2 3 2" xfId="48792" xr:uid="{35F0CDEA-9F69-4E70-9AB0-A9557905879C}"/>
    <cellStyle name="Total 4 3 2 3 2 2" xfId="48793" xr:uid="{46C22096-8E0E-4E46-87F6-F7924DED8FFD}"/>
    <cellStyle name="Total 4 3 2 3 2 3" xfId="48794" xr:uid="{0BC22091-4500-4C64-8FE6-0B5CEB107DAD}"/>
    <cellStyle name="Total 4 3 2 3 2 4" xfId="48795" xr:uid="{10224E8A-1B5F-43DD-8547-70C89C2C6F01}"/>
    <cellStyle name="Total 4 3 2 3 2 5" xfId="48796" xr:uid="{4EAF8032-C6C0-4DFB-8A8F-B230711BE9B4}"/>
    <cellStyle name="Total 4 3 2 3 3" xfId="48797" xr:uid="{B8655DC5-6C8D-4D89-9D3E-FB74F0CD60F9}"/>
    <cellStyle name="Total 4 3 2 3 3 2" xfId="48798" xr:uid="{304A7E15-4F12-4C20-9F59-6CAFD1651693}"/>
    <cellStyle name="Total 4 3 2 3 3 3" xfId="48799" xr:uid="{0A350628-B249-40EF-8A56-C202497BF35A}"/>
    <cellStyle name="Total 4 3 2 3 3 4" xfId="48800" xr:uid="{AF26A15F-634E-4D22-A8BD-C34F1DD712C1}"/>
    <cellStyle name="Total 4 3 2 3 3 5" xfId="48801" xr:uid="{EC58BDD7-17BC-4F44-A565-8ADFBCC02A7F}"/>
    <cellStyle name="Total 4 3 2 3 4" xfId="48802" xr:uid="{B9EF38AD-3583-4509-99DF-634D6E3E41FD}"/>
    <cellStyle name="Total 4 3 2 3 4 2" xfId="48803" xr:uid="{6C8EEFEC-429D-42DB-86F2-CFC03C3DC965}"/>
    <cellStyle name="Total 4 3 2 3 4 3" xfId="48804" xr:uid="{3F20489E-5B6C-4A1D-A0D7-C3B3857FB974}"/>
    <cellStyle name="Total 4 3 2 3 4 4" xfId="48805" xr:uid="{4A570E39-0D96-413D-8000-BAE299EFFDB2}"/>
    <cellStyle name="Total 4 3 2 3 5" xfId="48806" xr:uid="{9625715A-D53C-4458-AD6E-F20686255EE0}"/>
    <cellStyle name="Total 4 3 2 3 5 2" xfId="48807" xr:uid="{12D19A67-241F-44C6-AFFF-83347ECE886C}"/>
    <cellStyle name="Total 4 3 2 3 5 3" xfId="48808" xr:uid="{F63F0CF5-86C0-4B96-96BD-19879126C078}"/>
    <cellStyle name="Total 4 3 2 3 5 4" xfId="48809" xr:uid="{B5D1BD81-15F3-48BA-92E0-0F7E9D774417}"/>
    <cellStyle name="Total 4 3 2 3 6" xfId="48810" xr:uid="{FE245728-C4D4-4880-8FC2-47572181C89E}"/>
    <cellStyle name="Total 4 3 2 3 6 2" xfId="48811" xr:uid="{ABCD69FB-1051-4FE9-A03C-34ECB837840F}"/>
    <cellStyle name="Total 4 3 2 3 6 3" xfId="48812" xr:uid="{C3630E10-C20C-4F39-A5C4-6D5B8FC5833C}"/>
    <cellStyle name="Total 4 3 2 3 6 4" xfId="48813" xr:uid="{266DB6A9-7E0A-4AA0-BA7A-AA4BED01B229}"/>
    <cellStyle name="Total 4 3 2 3 7" xfId="48814" xr:uid="{513FB4D9-F693-4616-B6BE-EC5C9E576035}"/>
    <cellStyle name="Total 4 3 2 3 8" xfId="48815" xr:uid="{25952BC8-9839-47FD-AEC9-62D2ACB8D6A6}"/>
    <cellStyle name="Total 4 3 2 3 9" xfId="48816" xr:uid="{9330E69D-7BFA-4EE3-A65C-74B603319A97}"/>
    <cellStyle name="Total 4 3 2 4" xfId="48817" xr:uid="{163B3FB9-33CD-48BC-830A-98F644D50A30}"/>
    <cellStyle name="Total 4 3 2 4 2" xfId="48818" xr:uid="{5F8D8508-1704-40D5-BC86-3837323F06B0}"/>
    <cellStyle name="Total 4 3 2 4 3" xfId="48819" xr:uid="{1763DCC8-C39C-4DE3-B833-E3F6632A7DCC}"/>
    <cellStyle name="Total 4 3 2 4 4" xfId="48820" xr:uid="{AD91ECD7-A211-447E-9424-E9CCB908B6C8}"/>
    <cellStyle name="Total 4 3 2 4 5" xfId="48821" xr:uid="{3534B8A5-E820-4A4B-901C-851A6D3D3F95}"/>
    <cellStyle name="Total 4 3 2 5" xfId="48822" xr:uid="{016F1632-5F82-4F8B-AF3F-709133264AE5}"/>
    <cellStyle name="Total 4 3 2 5 2" xfId="48823" xr:uid="{ECD05D16-B6D0-42D3-9EC9-19E4D136272B}"/>
    <cellStyle name="Total 4 3 2 5 3" xfId="48824" xr:uid="{E8CF61C9-3C7E-4150-9190-E1AF5A980259}"/>
    <cellStyle name="Total 4 3 2 5 4" xfId="48825" xr:uid="{802FAE26-2FDE-445C-8821-393F8EE583A3}"/>
    <cellStyle name="Total 4 3 2 5 5" xfId="48826" xr:uid="{529D0E8B-BCD0-4E9C-BC89-F6849FF337B5}"/>
    <cellStyle name="Total 4 3 2 6" xfId="48827" xr:uid="{EA706CD6-4C42-47C7-ADB0-F4C24CA2D53B}"/>
    <cellStyle name="Total 4 3 2 6 2" xfId="48828" xr:uid="{0609A68B-83F2-49C3-98CA-AED12F9FAE1A}"/>
    <cellStyle name="Total 4 3 2 6 3" xfId="48829" xr:uid="{43308CE8-16A7-4A4E-B16D-738E1408F235}"/>
    <cellStyle name="Total 4 3 2 6 4" xfId="48830" xr:uid="{3DBBEA3C-17FA-40A9-8B5C-36F358632500}"/>
    <cellStyle name="Total 4 3 2 7" xfId="48831" xr:uid="{1D6C4C6D-7823-4B0E-B808-445022717CC7}"/>
    <cellStyle name="Total 4 3 2 7 2" xfId="48832" xr:uid="{B655934D-D88F-467C-BC8F-F2A3AFA267F5}"/>
    <cellStyle name="Total 4 3 2 7 3" xfId="48833" xr:uid="{F7CD3BCE-C5BF-447B-A521-BBE65B5512E4}"/>
    <cellStyle name="Total 4 3 2 7 4" xfId="48834" xr:uid="{22874106-3CF7-4F6E-99E0-357639088954}"/>
    <cellStyle name="Total 4 3 2 8" xfId="48835" xr:uid="{7180CEF8-440D-4144-AA9A-4D8CC779129B}"/>
    <cellStyle name="Total 4 3 2 8 2" xfId="48836" xr:uid="{15645AF5-6B4D-49F7-BCF3-E8E5870C23CE}"/>
    <cellStyle name="Total 4 3 2 8 3" xfId="48837" xr:uid="{4907C412-7F0E-4F2C-82A6-8BCDA1D2CD99}"/>
    <cellStyle name="Total 4 3 2 8 4" xfId="48838" xr:uid="{D04F3D32-04E9-4CF0-A345-61F8E205423C}"/>
    <cellStyle name="Total 4 3 2 9" xfId="48839" xr:uid="{72652551-D9CB-4412-BF7F-6FD099D419BA}"/>
    <cellStyle name="Total 4 3 3" xfId="48840" xr:uid="{6E2FEC37-9E25-4803-9DE8-D3EEFB08BB81}"/>
    <cellStyle name="Total 4 3 3 10" xfId="48841" xr:uid="{65F1A670-5F5C-463F-8C0B-343D805B4AA4}"/>
    <cellStyle name="Total 4 3 3 2" xfId="48842" xr:uid="{A815FE2F-0664-420A-BC95-774A1075EED7}"/>
    <cellStyle name="Total 4 3 3 2 2" xfId="48843" xr:uid="{E825507B-D1FC-48F0-B4D9-8EA8337656D8}"/>
    <cellStyle name="Total 4 3 3 2 3" xfId="48844" xr:uid="{59966674-1BA0-4F5F-82CE-B0C44F904F1D}"/>
    <cellStyle name="Total 4 3 3 2 4" xfId="48845" xr:uid="{49C48878-C373-4FC7-8A66-605EFC204BC8}"/>
    <cellStyle name="Total 4 3 3 2 5" xfId="48846" xr:uid="{9CF0FBAE-37A6-406E-90FA-B0372E92A9EB}"/>
    <cellStyle name="Total 4 3 3 3" xfId="48847" xr:uid="{70032D71-DF53-4F09-9D63-15B5AA38AB3D}"/>
    <cellStyle name="Total 4 3 3 3 2" xfId="48848" xr:uid="{C9CCE009-4CE9-4862-B848-A1408860AF93}"/>
    <cellStyle name="Total 4 3 3 3 3" xfId="48849" xr:uid="{A54BC7A7-2F3B-4470-9F24-DB6020CBEA2C}"/>
    <cellStyle name="Total 4 3 3 3 4" xfId="48850" xr:uid="{E14E1F86-6032-4E62-8D1F-53B6094A4D41}"/>
    <cellStyle name="Total 4 3 3 3 5" xfId="48851" xr:uid="{A6E1AC7A-5BAB-42B8-8845-9DF982CF57B6}"/>
    <cellStyle name="Total 4 3 3 4" xfId="48852" xr:uid="{C2DEF87A-BC60-497F-B366-F5E1BE405C7C}"/>
    <cellStyle name="Total 4 3 3 4 2" xfId="48853" xr:uid="{5764BF4B-29ED-423C-8C52-FB868214B122}"/>
    <cellStyle name="Total 4 3 3 4 3" xfId="48854" xr:uid="{BCEF375D-E301-426B-A193-5CA7A4112FA9}"/>
    <cellStyle name="Total 4 3 3 4 4" xfId="48855" xr:uid="{3A11A3FD-5CA1-4329-886D-84B39A2B509A}"/>
    <cellStyle name="Total 4 3 3 5" xfId="48856" xr:uid="{8BD135BB-CCA0-42D5-B39A-73DC41869003}"/>
    <cellStyle name="Total 4 3 3 5 2" xfId="48857" xr:uid="{5ED694F7-B60F-42CA-943E-4AE8CAC35F32}"/>
    <cellStyle name="Total 4 3 3 5 3" xfId="48858" xr:uid="{2B029A39-D4E4-4DE7-BF11-50B89D52A84E}"/>
    <cellStyle name="Total 4 3 3 5 4" xfId="48859" xr:uid="{7BD6A67B-B997-4108-B7C6-61870EB84808}"/>
    <cellStyle name="Total 4 3 3 6" xfId="48860" xr:uid="{26985D28-7F11-4DF9-9643-601D099DB335}"/>
    <cellStyle name="Total 4 3 3 6 2" xfId="48861" xr:uid="{A3EC7BFB-8231-4D35-A3F7-C6E1FD0C092E}"/>
    <cellStyle name="Total 4 3 3 6 3" xfId="48862" xr:uid="{2D90A6AB-E024-4FB0-85CA-388A72EAA740}"/>
    <cellStyle name="Total 4 3 3 6 4" xfId="48863" xr:uid="{C7C2218E-8AA8-4B8C-8B9F-C6ABBEB8100D}"/>
    <cellStyle name="Total 4 3 3 7" xfId="48864" xr:uid="{FCB14E2D-E206-4EDA-8471-C1670F1D5966}"/>
    <cellStyle name="Total 4 3 3 8" xfId="48865" xr:uid="{7FAF9D3C-FFC7-47E1-BEF7-057157B81F27}"/>
    <cellStyle name="Total 4 3 3 9" xfId="48866" xr:uid="{83F355D8-B492-415E-BEF7-75E93B03582E}"/>
    <cellStyle name="Total 4 3 4" xfId="48867" xr:uid="{7745050C-864C-40AD-B847-BF1DD50B3958}"/>
    <cellStyle name="Total 4 3 4 10" xfId="48868" xr:uid="{83705672-E6CC-43B8-A4F2-6DCADD77F50A}"/>
    <cellStyle name="Total 4 3 4 2" xfId="48869" xr:uid="{0794C9BA-3781-40C6-A204-AFE895FF295C}"/>
    <cellStyle name="Total 4 3 4 2 2" xfId="48870" xr:uid="{AA9F75CE-AB30-4514-9F21-F9AB48C73B18}"/>
    <cellStyle name="Total 4 3 4 2 3" xfId="48871" xr:uid="{ED1122A4-2A54-4D52-9497-5947E42B9C74}"/>
    <cellStyle name="Total 4 3 4 2 4" xfId="48872" xr:uid="{DACF7713-3019-4097-8EEB-8D0C15B9E3FB}"/>
    <cellStyle name="Total 4 3 4 2 5" xfId="48873" xr:uid="{DC7000D5-6D3E-478A-A062-C0BC7E23B60F}"/>
    <cellStyle name="Total 4 3 4 3" xfId="48874" xr:uid="{8472C52A-688E-4E6E-9566-7709C769860F}"/>
    <cellStyle name="Total 4 3 4 3 2" xfId="48875" xr:uid="{41FC429C-EC93-4C4F-8A8F-DDA55FA06531}"/>
    <cellStyle name="Total 4 3 4 3 3" xfId="48876" xr:uid="{D7C20287-34CB-40B1-B96F-6999B3506F04}"/>
    <cellStyle name="Total 4 3 4 3 4" xfId="48877" xr:uid="{8C81BE33-0884-4C0B-ACDE-94AEE75E238D}"/>
    <cellStyle name="Total 4 3 4 3 5" xfId="48878" xr:uid="{482542B8-32EF-422E-B779-8AFEC692DE16}"/>
    <cellStyle name="Total 4 3 4 4" xfId="48879" xr:uid="{446B59CA-B38B-4208-B58B-710A3D5DB6CF}"/>
    <cellStyle name="Total 4 3 4 4 2" xfId="48880" xr:uid="{1590CD0A-B65C-44C5-8430-D20370ED104F}"/>
    <cellStyle name="Total 4 3 4 4 3" xfId="48881" xr:uid="{A2B6373C-8F6E-4061-BFCA-35DDFC7FCA27}"/>
    <cellStyle name="Total 4 3 4 4 4" xfId="48882" xr:uid="{C42B1EA5-C586-4622-AB6F-9D8E76188902}"/>
    <cellStyle name="Total 4 3 4 5" xfId="48883" xr:uid="{6B9CEDA7-8920-4E12-87D3-3273B8F4420B}"/>
    <cellStyle name="Total 4 3 4 5 2" xfId="48884" xr:uid="{49A8F944-86F0-46BB-A765-EB2AEE07A13D}"/>
    <cellStyle name="Total 4 3 4 5 3" xfId="48885" xr:uid="{8CFA0E6C-9B9F-4205-82C3-E867DD520559}"/>
    <cellStyle name="Total 4 3 4 5 4" xfId="48886" xr:uid="{D792776F-06E8-4636-8D3A-B38AA4574832}"/>
    <cellStyle name="Total 4 3 4 6" xfId="48887" xr:uid="{67945AE1-85C6-4CFB-8F00-E2CF89FA496E}"/>
    <cellStyle name="Total 4 3 4 6 2" xfId="48888" xr:uid="{7849C8F9-DF44-4505-A886-D85FAA645B8E}"/>
    <cellStyle name="Total 4 3 4 6 3" xfId="48889" xr:uid="{D0B2026B-3542-4797-9988-B09308F2FDD0}"/>
    <cellStyle name="Total 4 3 4 6 4" xfId="48890" xr:uid="{AACEB744-99DE-48BD-A538-34EF41211E10}"/>
    <cellStyle name="Total 4 3 4 7" xfId="48891" xr:uid="{257B97D0-9CED-4EEF-8E7A-B6EB18B16A64}"/>
    <cellStyle name="Total 4 3 4 8" xfId="48892" xr:uid="{E9196258-5A93-4F5B-AFC9-AE20B19E014C}"/>
    <cellStyle name="Total 4 3 4 9" xfId="48893" xr:uid="{1350AA06-80EB-45FC-BE5F-1D6AE04EEB52}"/>
    <cellStyle name="Total 4 3 5" xfId="48894" xr:uid="{C07D222B-6C67-4851-9F9E-A5E518F37040}"/>
    <cellStyle name="Total 4 3 5 10" xfId="48895" xr:uid="{10818626-EAAD-4F6C-A4C7-D45B1C4CFB25}"/>
    <cellStyle name="Total 4 3 5 2" xfId="48896" xr:uid="{4FF2AEFE-D5EF-4BD6-BDCA-68B5ABAD86B1}"/>
    <cellStyle name="Total 4 3 5 2 2" xfId="48897" xr:uid="{8AEC4A26-37C3-4199-BD2E-AD5E98610C86}"/>
    <cellStyle name="Total 4 3 5 2 3" xfId="48898" xr:uid="{1182B024-8040-496A-BCF6-487B70F65D67}"/>
    <cellStyle name="Total 4 3 5 2 4" xfId="48899" xr:uid="{4E3C342D-487B-494E-9D15-9A29D69981F1}"/>
    <cellStyle name="Total 4 3 5 2 5" xfId="48900" xr:uid="{7FFD62A0-D017-477D-83BF-468D94C5B345}"/>
    <cellStyle name="Total 4 3 5 3" xfId="48901" xr:uid="{919A0A66-6F85-4D98-B6EF-A6AFC4C40BA8}"/>
    <cellStyle name="Total 4 3 5 3 2" xfId="48902" xr:uid="{480446B6-C13C-4ED8-A46B-3AE525E610E0}"/>
    <cellStyle name="Total 4 3 5 3 3" xfId="48903" xr:uid="{ABC93042-584D-40B4-A184-8A195CC91A8E}"/>
    <cellStyle name="Total 4 3 5 3 4" xfId="48904" xr:uid="{36533A57-1AE9-434D-B1A3-27437C684870}"/>
    <cellStyle name="Total 4 3 5 3 5" xfId="48905" xr:uid="{6FFD1AC7-D9CC-435E-B03E-A88C13E97319}"/>
    <cellStyle name="Total 4 3 5 4" xfId="48906" xr:uid="{4C03E869-F5B8-4934-B13C-CA2EF75D1775}"/>
    <cellStyle name="Total 4 3 5 4 2" xfId="48907" xr:uid="{24AAB3EE-3856-412E-9BF4-E623CB983C76}"/>
    <cellStyle name="Total 4 3 5 4 3" xfId="48908" xr:uid="{5982E5B6-BE12-47EB-A3F6-08AECDFE3C06}"/>
    <cellStyle name="Total 4 3 5 4 4" xfId="48909" xr:uid="{FBBDC790-B1E0-4A6E-ABF6-F34C61CAA746}"/>
    <cellStyle name="Total 4 3 5 5" xfId="48910" xr:uid="{4A595482-C36A-4298-8664-2C0FD9754AF4}"/>
    <cellStyle name="Total 4 3 5 5 2" xfId="48911" xr:uid="{8F8ECED0-B373-446F-A24D-A0AA8DCE491F}"/>
    <cellStyle name="Total 4 3 5 5 3" xfId="48912" xr:uid="{1AD25C0A-B32F-4F11-BE25-82D9B9C34638}"/>
    <cellStyle name="Total 4 3 5 5 4" xfId="48913" xr:uid="{7BFB1A5C-0829-4382-92DB-9DE75FF104BC}"/>
    <cellStyle name="Total 4 3 5 6" xfId="48914" xr:uid="{2BC6F70A-013F-4AB2-8C52-0DA4E8D437C7}"/>
    <cellStyle name="Total 4 3 5 6 2" xfId="48915" xr:uid="{4C959173-CAF5-4F8E-B9CA-00CA0FC424E7}"/>
    <cellStyle name="Total 4 3 5 6 3" xfId="48916" xr:uid="{9E337990-B2EF-4647-A2E7-88F2314E1623}"/>
    <cellStyle name="Total 4 3 5 6 4" xfId="48917" xr:uid="{508C4BDD-4BDE-401E-ADBE-079B5CE68ABB}"/>
    <cellStyle name="Total 4 3 5 7" xfId="48918" xr:uid="{6C5B5FB7-F013-41AE-8459-717CA7DE11CB}"/>
    <cellStyle name="Total 4 3 5 8" xfId="48919" xr:uid="{BF1EDFCE-470C-4505-A2B9-9F4730BA7738}"/>
    <cellStyle name="Total 4 3 5 9" xfId="48920" xr:uid="{06E88181-878B-45B8-A02B-674038ED264D}"/>
    <cellStyle name="Total 4 3 6" xfId="48921" xr:uid="{D200F45B-3D84-4E65-A0DA-1C5654981893}"/>
    <cellStyle name="Total 4 3 6 2" xfId="48922" xr:uid="{4A70BD01-5FCB-49B7-BBF2-A49A12253255}"/>
    <cellStyle name="Total 4 3 6 3" xfId="48923" xr:uid="{1CC4C382-47D5-4036-BC64-7641964F4F0E}"/>
    <cellStyle name="Total 4 3 6 4" xfId="48924" xr:uid="{35228ACA-06FB-457D-8F0D-EC371D7991D6}"/>
    <cellStyle name="Total 4 3 6 5" xfId="48925" xr:uid="{D345474A-A68D-44FC-BDBF-B293761436DF}"/>
    <cellStyle name="Total 4 3 7" xfId="48926" xr:uid="{5D6CD537-E95F-498D-BFC6-191DAFE2EC07}"/>
    <cellStyle name="Total 4 3 7 2" xfId="48927" xr:uid="{6F96FB32-2A14-4748-AACC-38EE49F29BC0}"/>
    <cellStyle name="Total 4 3 7 3" xfId="48928" xr:uid="{D719AF3A-9CDF-4E3F-B459-2EC08608319A}"/>
    <cellStyle name="Total 4 3 7 4" xfId="48929" xr:uid="{054DB022-D1D3-4A23-AC2B-652F39368577}"/>
    <cellStyle name="Total 4 3 8" xfId="48930" xr:uid="{51F5178A-EE70-4A40-8DCC-B602599D770E}"/>
    <cellStyle name="Total 4 3 8 2" xfId="48931" xr:uid="{C3D65B3B-AFD9-42D8-958F-119DD4B384CF}"/>
    <cellStyle name="Total 4 3 8 3" xfId="48932" xr:uid="{7F24D1AA-D10E-4767-A260-1DB7B35FCEC1}"/>
    <cellStyle name="Total 4 3 8 4" xfId="48933" xr:uid="{561BD499-2AF5-4D9B-9712-25A47DD77A8B}"/>
    <cellStyle name="Total 4 3 9" xfId="48934" xr:uid="{D1F0B294-6E13-4C86-9FEB-657FC754CC63}"/>
    <cellStyle name="Total 4 3 9 2" xfId="48935" xr:uid="{BF947258-4C00-43BD-BD30-D9679B764603}"/>
    <cellStyle name="Total 4 3 9 3" xfId="48936" xr:uid="{FCF7FD31-BD54-491E-8F0B-F3A99F6A75B8}"/>
    <cellStyle name="Total 4 3 9 4" xfId="48937" xr:uid="{1146C4B2-5904-426B-9430-08666DE702BE}"/>
    <cellStyle name="Total 4 4" xfId="48938" xr:uid="{3782C3C8-BA18-4E6E-A7B3-F8717DC00867}"/>
    <cellStyle name="Total 4 4 10" xfId="48939" xr:uid="{D09AEEA4-EF80-41F6-9922-349B20FAECA5}"/>
    <cellStyle name="Total 4 4 2" xfId="48940" xr:uid="{8289DD32-DC81-40D8-AAB4-29EB6DF7C947}"/>
    <cellStyle name="Total 4 4 2 2" xfId="48941" xr:uid="{D046AE15-0D61-43B7-AECB-61332714BB9B}"/>
    <cellStyle name="Total 4 4 2 3" xfId="48942" xr:uid="{A837641C-441E-47AD-8C38-73DEC735F2ED}"/>
    <cellStyle name="Total 4 4 2 4" xfId="48943" xr:uid="{2B1C25E4-9048-4401-8A34-22E0EB58DBF3}"/>
    <cellStyle name="Total 4 4 2 5" xfId="48944" xr:uid="{E7F5F9CE-7476-460D-978C-D5A2F4764263}"/>
    <cellStyle name="Total 4 4 3" xfId="48945" xr:uid="{901442FA-140A-470E-917D-0017DEDC17E4}"/>
    <cellStyle name="Total 4 4 3 2" xfId="48946" xr:uid="{0B5E3C3E-0D3D-4CE8-AE9E-ED50904E16A2}"/>
    <cellStyle name="Total 4 4 3 3" xfId="48947" xr:uid="{6DF0CF05-91B7-4315-9A90-01EA8E499BB1}"/>
    <cellStyle name="Total 4 4 3 4" xfId="48948" xr:uid="{48304C50-E728-4EFF-99D0-8EFAB95E74F3}"/>
    <cellStyle name="Total 4 4 3 5" xfId="48949" xr:uid="{4E04803E-85A2-4A51-BCF7-1DBFE9478EFB}"/>
    <cellStyle name="Total 4 4 4" xfId="48950" xr:uid="{5C27A291-B4BB-48BC-A015-37A9D55E4767}"/>
    <cellStyle name="Total 4 4 4 2" xfId="48951" xr:uid="{FEEE3ADF-FCE9-40F6-B844-86DCF4F6906E}"/>
    <cellStyle name="Total 4 4 4 3" xfId="48952" xr:uid="{67F8A259-9766-47A5-98A3-4506923DF948}"/>
    <cellStyle name="Total 4 4 4 4" xfId="48953" xr:uid="{7B3F7197-1273-47D5-8DF4-AFF04F6487AD}"/>
    <cellStyle name="Total 4 4 5" xfId="48954" xr:uid="{97672E1F-CBEB-4D7F-BEA6-F76006721464}"/>
    <cellStyle name="Total 4 4 5 2" xfId="48955" xr:uid="{B8BCBCEC-0D20-456E-952F-914CBD6ABDCF}"/>
    <cellStyle name="Total 4 4 5 3" xfId="48956" xr:uid="{81051386-5A59-4921-BC32-F12F062C0C5B}"/>
    <cellStyle name="Total 4 4 5 4" xfId="48957" xr:uid="{CE526B16-8227-4A87-B9B1-F694A08128D4}"/>
    <cellStyle name="Total 4 4 6" xfId="48958" xr:uid="{BAEDE731-E80E-4718-86EC-E4D5577C7670}"/>
    <cellStyle name="Total 4 4 6 2" xfId="48959" xr:uid="{61C8347A-BA35-4EAC-9027-25BB0183A746}"/>
    <cellStyle name="Total 4 4 6 3" xfId="48960" xr:uid="{6D9D573E-BD65-437A-A6D3-506CB2243668}"/>
    <cellStyle name="Total 4 4 6 4" xfId="48961" xr:uid="{92BCF600-79AE-4A43-BF99-5DB790BD14FA}"/>
    <cellStyle name="Total 4 4 7" xfId="48962" xr:uid="{449F0CA1-EE05-4EAA-B216-05BD2B333C18}"/>
    <cellStyle name="Total 4 4 8" xfId="48963" xr:uid="{EB471F1A-FA12-49DB-A0F2-BAF7D733F6F8}"/>
    <cellStyle name="Total 4 4 9" xfId="48964" xr:uid="{7B399026-8E58-4F29-830A-9E1E3D4E87AF}"/>
    <cellStyle name="Total 4 5" xfId="48965" xr:uid="{9C4C86CB-1310-4054-AA08-269DA9690650}"/>
    <cellStyle name="Total 4 5 10" xfId="48966" xr:uid="{EB84F624-8978-45E6-B71D-22B1BB72C08C}"/>
    <cellStyle name="Total 4 5 2" xfId="48967" xr:uid="{1BEACFDF-07A2-4CCC-BF5F-78E9C5F05E76}"/>
    <cellStyle name="Total 4 5 2 2" xfId="48968" xr:uid="{9DFDE14B-31EB-45F6-A84E-1AD965977033}"/>
    <cellStyle name="Total 4 5 2 3" xfId="48969" xr:uid="{B1D645BB-01C6-4DBB-B13A-C158FF2E7F75}"/>
    <cellStyle name="Total 4 5 2 4" xfId="48970" xr:uid="{F875533F-21BE-479A-9225-2620CCDBBEE8}"/>
    <cellStyle name="Total 4 5 2 5" xfId="48971" xr:uid="{1D41C181-6E9F-4B0D-AB5A-09AA5C14AFD5}"/>
    <cellStyle name="Total 4 5 3" xfId="48972" xr:uid="{5B21D198-C49B-4D72-AC86-893D77F44A6F}"/>
    <cellStyle name="Total 4 5 3 2" xfId="48973" xr:uid="{F38BEDF7-5E87-4FEE-8B05-C354B2FA4B62}"/>
    <cellStyle name="Total 4 5 3 3" xfId="48974" xr:uid="{4F0ABA7A-F04A-4C5F-9395-A2071E1247A7}"/>
    <cellStyle name="Total 4 5 3 4" xfId="48975" xr:uid="{96CC1FC8-575B-4BBC-A157-54BCE118C334}"/>
    <cellStyle name="Total 4 5 3 5" xfId="48976" xr:uid="{F78D0BB2-0C03-4CBA-A8C2-B366AA3FB219}"/>
    <cellStyle name="Total 4 5 4" xfId="48977" xr:uid="{72D74BA2-8532-40D3-B620-C9DE01788060}"/>
    <cellStyle name="Total 4 5 4 2" xfId="48978" xr:uid="{4A29B444-308F-45F5-A04B-39912C022D12}"/>
    <cellStyle name="Total 4 5 4 3" xfId="48979" xr:uid="{FC080350-8EB1-4BE5-8603-EE20A30CD759}"/>
    <cellStyle name="Total 4 5 4 4" xfId="48980" xr:uid="{69975706-7317-4E0A-9229-5EF77250C89F}"/>
    <cellStyle name="Total 4 5 5" xfId="48981" xr:uid="{D378FF4D-4AAF-4D89-B18A-F01354029E4E}"/>
    <cellStyle name="Total 4 5 5 2" xfId="48982" xr:uid="{1C95883A-AFC9-4DC8-8ECC-3AB0333F2548}"/>
    <cellStyle name="Total 4 5 5 3" xfId="48983" xr:uid="{BC77C2C6-C31C-4D95-9283-E2094BC3C865}"/>
    <cellStyle name="Total 4 5 5 4" xfId="48984" xr:uid="{533BDB24-24D0-4E1D-9E50-E8A2C2B2E7A0}"/>
    <cellStyle name="Total 4 5 6" xfId="48985" xr:uid="{D53E645D-AB74-4F54-A035-BDD8CCED84B1}"/>
    <cellStyle name="Total 4 5 6 2" xfId="48986" xr:uid="{57D20660-3DA1-4BEB-BB6B-A91DC2DC88FD}"/>
    <cellStyle name="Total 4 5 6 3" xfId="48987" xr:uid="{1DE4C6C9-BCBA-45AD-9FFF-DEC6926176EC}"/>
    <cellStyle name="Total 4 5 6 4" xfId="48988" xr:uid="{79AAED64-D20E-4747-B4C2-B0FC84D6AD45}"/>
    <cellStyle name="Total 4 5 7" xfId="48989" xr:uid="{4ADC1180-EC72-40AC-9C47-965F9F7B97DA}"/>
    <cellStyle name="Total 4 5 8" xfId="48990" xr:uid="{7FEC411B-2393-4EF0-BB7A-2FE33BBD9083}"/>
    <cellStyle name="Total 4 5 9" xfId="48991" xr:uid="{0053C55A-0FCD-4E4A-8C8B-4B1B3FA27062}"/>
    <cellStyle name="Total 4 6" xfId="48992" xr:uid="{5386FC7C-D7A0-4E02-AC7F-9903CDF7DF63}"/>
    <cellStyle name="Total 4 6 10" xfId="48993" xr:uid="{525342B8-5029-4DA1-B3FE-A0D34A38DB41}"/>
    <cellStyle name="Total 4 6 2" xfId="48994" xr:uid="{C09D0315-4743-40D3-BCAA-D1EE182171CE}"/>
    <cellStyle name="Total 4 6 2 2" xfId="48995" xr:uid="{1FAA0A6B-B3EA-4183-AF53-A0D106DF71DC}"/>
    <cellStyle name="Total 4 6 2 3" xfId="48996" xr:uid="{BC591D99-DC79-48B2-BBFD-8AAADEC389E7}"/>
    <cellStyle name="Total 4 6 2 4" xfId="48997" xr:uid="{552B5332-8C83-4046-BC68-FB41AAAFE5C8}"/>
    <cellStyle name="Total 4 6 2 5" xfId="48998" xr:uid="{14E54537-5A98-4AC3-BA8D-5073054F99F7}"/>
    <cellStyle name="Total 4 6 3" xfId="48999" xr:uid="{5FB304B4-6732-4694-8613-E42F2535FC04}"/>
    <cellStyle name="Total 4 6 3 2" xfId="49000" xr:uid="{EF16BF36-DAC6-4F55-AD1D-CDC0F0FC881E}"/>
    <cellStyle name="Total 4 6 3 3" xfId="49001" xr:uid="{95783F8D-04F3-443F-A378-76E2CA83DB38}"/>
    <cellStyle name="Total 4 6 3 4" xfId="49002" xr:uid="{EAEBB345-323B-4E3C-BEE7-251B22BD75D7}"/>
    <cellStyle name="Total 4 6 3 5" xfId="49003" xr:uid="{632778CC-FAA3-4499-958F-CBB93CEF5D04}"/>
    <cellStyle name="Total 4 6 4" xfId="49004" xr:uid="{AD298977-8A4B-4D43-A3C1-69042E892D2D}"/>
    <cellStyle name="Total 4 6 4 2" xfId="49005" xr:uid="{BDF96035-F09C-4B2C-8D4C-10C9D293DC4C}"/>
    <cellStyle name="Total 4 6 4 3" xfId="49006" xr:uid="{ADCB3724-97E0-41FB-B720-CE543FC2667C}"/>
    <cellStyle name="Total 4 6 4 4" xfId="49007" xr:uid="{9F3CCAC3-A714-4367-9DBC-7416CDBE71DB}"/>
    <cellStyle name="Total 4 6 5" xfId="49008" xr:uid="{1EAB0257-CBBE-475B-AE3B-0066D464ACD9}"/>
    <cellStyle name="Total 4 6 5 2" xfId="49009" xr:uid="{42BAD7C2-FA32-46F8-8EA8-F264E9BE69AE}"/>
    <cellStyle name="Total 4 6 5 3" xfId="49010" xr:uid="{D0E9E5C8-4FE9-41E0-BE51-DA956AD21AD8}"/>
    <cellStyle name="Total 4 6 5 4" xfId="49011" xr:uid="{A58FA310-9970-475A-9304-AC6CEF3B04B8}"/>
    <cellStyle name="Total 4 6 6" xfId="49012" xr:uid="{B66543C2-3555-4FB4-AEE0-AB43716171B2}"/>
    <cellStyle name="Total 4 6 6 2" xfId="49013" xr:uid="{D879F8D8-B7CA-49C0-8490-FCBEAA68260D}"/>
    <cellStyle name="Total 4 6 6 3" xfId="49014" xr:uid="{F1390E0A-8528-445E-AC8F-0EA0FF927E23}"/>
    <cellStyle name="Total 4 6 6 4" xfId="49015" xr:uid="{2804B21A-1053-4105-945A-BEA75E4FCC17}"/>
    <cellStyle name="Total 4 6 7" xfId="49016" xr:uid="{A7549229-E0B7-4520-9748-8E6B262126F6}"/>
    <cellStyle name="Total 4 6 8" xfId="49017" xr:uid="{746BBC49-F573-4D48-BE5F-2895651C633C}"/>
    <cellStyle name="Total 4 6 9" xfId="49018" xr:uid="{E898FBA3-9218-49D7-B31D-DC8461A7C286}"/>
    <cellStyle name="Total 4 7" xfId="49019" xr:uid="{13DE240C-0BEB-45F9-B009-266EBD32F8A2}"/>
    <cellStyle name="Total 4 7 2" xfId="49020" xr:uid="{52D078BF-6981-4A8F-B332-702EB46DA181}"/>
    <cellStyle name="Total 4 7 3" xfId="49021" xr:uid="{0B966DBF-6379-4F8C-A3C2-B720841CE8E8}"/>
    <cellStyle name="Total 4 7 4" xfId="49022" xr:uid="{462FB140-B337-4674-B6F1-9EA806BC3258}"/>
    <cellStyle name="Total 4 7 5" xfId="49023" xr:uid="{C768FAD0-4009-4C7D-898A-D62D120CB945}"/>
    <cellStyle name="Total 4 8" xfId="49024" xr:uid="{FBEFBD84-7F01-4944-932C-EE567367FFC8}"/>
    <cellStyle name="Total 4 8 2" xfId="49025" xr:uid="{652115CE-B0AD-4323-851C-DBC7A65EBFE0}"/>
    <cellStyle name="Total 4 8 3" xfId="49026" xr:uid="{0C8E21CF-E414-4CC9-8F96-392E3E2E90EA}"/>
    <cellStyle name="Total 4 8 4" xfId="49027" xr:uid="{B340C7D2-7B36-4725-8407-FAF544A2CF15}"/>
    <cellStyle name="Total 4 9" xfId="49028" xr:uid="{0850BC3D-2DB4-4BF5-9E7B-FC20378321A9}"/>
    <cellStyle name="Total 4 9 2" xfId="49029" xr:uid="{A1BB374C-7C3F-45EE-9680-AB404E856FC9}"/>
    <cellStyle name="Total 4 9 3" xfId="49030" xr:uid="{A06752E0-680D-4CDA-A90F-A8EAFC88EB43}"/>
    <cellStyle name="Total 4 9 4" xfId="49031" xr:uid="{5B483BA5-30B4-426C-AEE9-BBE8FB251611}"/>
    <cellStyle name="Total 5" xfId="546" xr:uid="{FC740931-5A38-4202-A465-CF65EFEB12ED}"/>
    <cellStyle name="Total 5 10" xfId="49032" xr:uid="{12B649C8-6E15-4FDE-AD1B-F5B1E73A3E1D}"/>
    <cellStyle name="Total 5 10 2" xfId="49033" xr:uid="{C328FE2E-F899-4C2D-B05C-AB5FCE2A3FE9}"/>
    <cellStyle name="Total 5 10 3" xfId="49034" xr:uid="{93175644-79B9-48A4-AEFC-8206C043C70C}"/>
    <cellStyle name="Total 5 10 4" xfId="49035" xr:uid="{70702492-CA29-4BDE-9A4A-956FF3732614}"/>
    <cellStyle name="Total 5 11" xfId="49036" xr:uid="{CE486DC7-8993-482D-A41C-633626A1FE05}"/>
    <cellStyle name="Total 5 12" xfId="49037" xr:uid="{5CB729AE-5AAE-4C45-AA42-19F805829F65}"/>
    <cellStyle name="Total 5 13" xfId="49038" xr:uid="{3B5CC7FA-5187-4FC8-8E24-644EA273E263}"/>
    <cellStyle name="Total 5 14" xfId="49039" xr:uid="{F25C1194-648A-49CD-934E-C246F22CE673}"/>
    <cellStyle name="Total 5 15" xfId="49040" xr:uid="{4A2630D5-4D04-4132-8294-3FC668B316B0}"/>
    <cellStyle name="Total 5 16" xfId="49041" xr:uid="{15C690EA-FB91-4B64-B598-EEA19FF8C729}"/>
    <cellStyle name="Total 5 17" xfId="49042" xr:uid="{A6B20B6E-FC1B-47B6-A1AE-7E831309D594}"/>
    <cellStyle name="Total 5 2" xfId="745" xr:uid="{00151A57-7116-431F-8CAF-49B03EBBB971}"/>
    <cellStyle name="Total 5 2 10" xfId="49043" xr:uid="{20B28B09-4353-4397-B229-8CC69E305AE2}"/>
    <cellStyle name="Total 5 2 10 2" xfId="49044" xr:uid="{948C402A-09ED-4010-925E-08615A75A5FC}"/>
    <cellStyle name="Total 5 2 10 3" xfId="49045" xr:uid="{05367B25-057D-4030-AA80-5C13F29B2880}"/>
    <cellStyle name="Total 5 2 10 4" xfId="49046" xr:uid="{5065BBE4-C927-4E01-B3FB-C8403FC2715A}"/>
    <cellStyle name="Total 5 2 11" xfId="49047" xr:uid="{B5B102DB-7A61-4F45-B1A9-C1E4BDAB8185}"/>
    <cellStyle name="Total 5 2 12" xfId="49048" xr:uid="{072C59FE-22D2-494A-81D7-DDC2337D122B}"/>
    <cellStyle name="Total 5 2 13" xfId="49049" xr:uid="{2161C9D6-5B55-4655-96CD-ADA8E728E22C}"/>
    <cellStyle name="Total 5 2 14" xfId="49050" xr:uid="{DEC39E1F-ABF7-4629-9D08-676353DEBF17}"/>
    <cellStyle name="Total 5 2 15" xfId="49051" xr:uid="{140ECB02-826F-4621-A550-6F4F765443A0}"/>
    <cellStyle name="Total 5 2 2" xfId="859" xr:uid="{82A56A33-29C3-48EA-A597-E32CDC6AD11C}"/>
    <cellStyle name="Total 5 2 2 10" xfId="49052" xr:uid="{676B1B31-6FBF-4781-8573-02362240C3DD}"/>
    <cellStyle name="Total 5 2 2 11" xfId="49053" xr:uid="{38A3C36C-D5E8-4DBC-954C-413C9B48C76D}"/>
    <cellStyle name="Total 5 2 2 12" xfId="49054" xr:uid="{0CF1AFC9-99C1-4F49-9E14-9C50F900D67F}"/>
    <cellStyle name="Total 5 2 2 13" xfId="49055" xr:uid="{2F0B4E95-4374-440E-AF9C-A062F2EE8723}"/>
    <cellStyle name="Total 5 2 2 14" xfId="49056" xr:uid="{23E03C67-FD04-4747-BD2B-F5AF288C080B}"/>
    <cellStyle name="Total 5 2 2 2" xfId="1110" xr:uid="{5BE6B21A-70E4-45CC-8312-033BA4D83336}"/>
    <cellStyle name="Total 5 2 2 2 10" xfId="49057" xr:uid="{917EA9ED-44BD-424E-9E01-9A2FC702FBB1}"/>
    <cellStyle name="Total 5 2 2 2 11" xfId="49058" xr:uid="{CAA6B6F3-CAC5-4346-9B15-AF4423F69AE1}"/>
    <cellStyle name="Total 5 2 2 2 12" xfId="49059" xr:uid="{5A196EDB-6469-4E69-AE89-991573998D6D}"/>
    <cellStyle name="Total 5 2 2 2 13" xfId="49060" xr:uid="{43043B51-346B-4E42-B16B-563B4DB5E8BE}"/>
    <cellStyle name="Total 5 2 2 2 14" xfId="49061" xr:uid="{2376089E-FBBF-4873-BDBA-8FE75B5EA214}"/>
    <cellStyle name="Total 5 2 2 2 2" xfId="49062" xr:uid="{A919F4DE-9D95-490A-BC85-5D01D0F2C70D}"/>
    <cellStyle name="Total 5 2 2 2 2 10" xfId="49063" xr:uid="{216A3ABD-90A2-40EA-A924-36B3458321E8}"/>
    <cellStyle name="Total 5 2 2 2 2 2" xfId="49064" xr:uid="{8E09D173-224C-45AD-ABB7-67FF6AEC0C8B}"/>
    <cellStyle name="Total 5 2 2 2 2 2 2" xfId="49065" xr:uid="{366EABC7-EFB8-4BAE-93B1-6B30D829B76C}"/>
    <cellStyle name="Total 5 2 2 2 2 2 3" xfId="49066" xr:uid="{A77B5A33-6170-4EB8-95B6-D433405FE358}"/>
    <cellStyle name="Total 5 2 2 2 2 2 4" xfId="49067" xr:uid="{74033497-07AF-4F14-9B3A-2A0CBA715EF9}"/>
    <cellStyle name="Total 5 2 2 2 2 2 5" xfId="49068" xr:uid="{41997325-97F4-4B66-BB5F-6F0D9F39AFE3}"/>
    <cellStyle name="Total 5 2 2 2 2 3" xfId="49069" xr:uid="{E77A1B5B-855C-48B3-9AC4-70B2BFEE10B1}"/>
    <cellStyle name="Total 5 2 2 2 2 3 2" xfId="49070" xr:uid="{866E0B6F-A51E-41BB-A7B3-B77462051A10}"/>
    <cellStyle name="Total 5 2 2 2 2 3 3" xfId="49071" xr:uid="{E07253F4-4CB6-4F77-994F-3ABBE90B5F5B}"/>
    <cellStyle name="Total 5 2 2 2 2 3 4" xfId="49072" xr:uid="{A5B8BA93-E216-43CA-9ACC-405BDF61A9AE}"/>
    <cellStyle name="Total 5 2 2 2 2 3 5" xfId="49073" xr:uid="{A3686E25-099C-427C-8B65-374A9C67CFF8}"/>
    <cellStyle name="Total 5 2 2 2 2 4" xfId="49074" xr:uid="{579286E6-55FC-4C02-888F-25D5A2C63C28}"/>
    <cellStyle name="Total 5 2 2 2 2 4 2" xfId="49075" xr:uid="{D170FE63-DF91-4FA8-88EA-2614BD7E5092}"/>
    <cellStyle name="Total 5 2 2 2 2 4 3" xfId="49076" xr:uid="{F9CCF2A4-CB60-40D2-915D-A1744F257718}"/>
    <cellStyle name="Total 5 2 2 2 2 4 4" xfId="49077" xr:uid="{0D247C1A-5E70-49AC-8575-41076312F289}"/>
    <cellStyle name="Total 5 2 2 2 2 5" xfId="49078" xr:uid="{A3FB9E23-AD84-4847-9F72-5A35A9E93ADD}"/>
    <cellStyle name="Total 5 2 2 2 2 5 2" xfId="49079" xr:uid="{9434394B-D5B4-48BC-A708-0557D812A567}"/>
    <cellStyle name="Total 5 2 2 2 2 5 3" xfId="49080" xr:uid="{8DBA5305-0AAD-4885-829B-2B07B51F874F}"/>
    <cellStyle name="Total 5 2 2 2 2 5 4" xfId="49081" xr:uid="{69B6B578-2442-4438-A543-67E1251BA6B8}"/>
    <cellStyle name="Total 5 2 2 2 2 6" xfId="49082" xr:uid="{AE7414D3-ED1D-4D0A-B125-CE308A65E251}"/>
    <cellStyle name="Total 5 2 2 2 2 6 2" xfId="49083" xr:uid="{4BFAA32B-DC79-49A5-8238-B57E0A162F52}"/>
    <cellStyle name="Total 5 2 2 2 2 6 3" xfId="49084" xr:uid="{C4497244-4523-4C42-9298-6ABFB6422501}"/>
    <cellStyle name="Total 5 2 2 2 2 6 4" xfId="49085" xr:uid="{0C84E217-1B05-4309-8F06-256862F6A2E5}"/>
    <cellStyle name="Total 5 2 2 2 2 7" xfId="49086" xr:uid="{52DBD79C-6D8A-4417-BE89-7CB7AE5420BE}"/>
    <cellStyle name="Total 5 2 2 2 2 8" xfId="49087" xr:uid="{D3E4EDED-70BE-4F6E-9206-C18D3E6BA321}"/>
    <cellStyle name="Total 5 2 2 2 2 9" xfId="49088" xr:uid="{4A108272-465F-4D81-BD52-4EEBEE23BC75}"/>
    <cellStyle name="Total 5 2 2 2 3" xfId="49089" xr:uid="{9FBB450E-02AC-49C1-ACF9-BB52CA1284C4}"/>
    <cellStyle name="Total 5 2 2 2 3 10" xfId="49090" xr:uid="{604299A6-F872-4C5B-95A4-34C9990F0D03}"/>
    <cellStyle name="Total 5 2 2 2 3 2" xfId="49091" xr:uid="{87FEFE0A-D59D-48CD-84D5-D462307DAAC8}"/>
    <cellStyle name="Total 5 2 2 2 3 2 2" xfId="49092" xr:uid="{53B4A44B-3716-45DE-A367-E56FC10B184C}"/>
    <cellStyle name="Total 5 2 2 2 3 2 3" xfId="49093" xr:uid="{8F93DDCC-AFC6-490B-9712-AC745999D85A}"/>
    <cellStyle name="Total 5 2 2 2 3 2 4" xfId="49094" xr:uid="{EEAE2CE7-1899-42DB-A88C-24592F5AD180}"/>
    <cellStyle name="Total 5 2 2 2 3 2 5" xfId="49095" xr:uid="{8B4D0FDF-2850-40CB-AF34-6B01B3D079E3}"/>
    <cellStyle name="Total 5 2 2 2 3 3" xfId="49096" xr:uid="{D4994DF2-9863-4659-BBDF-D6D73FEFF5B9}"/>
    <cellStyle name="Total 5 2 2 2 3 3 2" xfId="49097" xr:uid="{BEBB32DB-7C9A-42FF-9783-2669A5A73F45}"/>
    <cellStyle name="Total 5 2 2 2 3 3 3" xfId="49098" xr:uid="{9CAB750C-7BF3-4AAB-B31D-ECC1C72EB54E}"/>
    <cellStyle name="Total 5 2 2 2 3 3 4" xfId="49099" xr:uid="{7F566E4C-B969-4BCA-BCE2-017582DDB2B4}"/>
    <cellStyle name="Total 5 2 2 2 3 3 5" xfId="49100" xr:uid="{84E6EC78-8A0D-457C-BC44-B40B40589C79}"/>
    <cellStyle name="Total 5 2 2 2 3 4" xfId="49101" xr:uid="{5AF20A15-2036-473A-9AE3-0EB0F6E57AFC}"/>
    <cellStyle name="Total 5 2 2 2 3 4 2" xfId="49102" xr:uid="{C4999DDD-6CE9-44EA-85BA-143AD8F7661D}"/>
    <cellStyle name="Total 5 2 2 2 3 4 3" xfId="49103" xr:uid="{2BAD7D9C-E39C-49EC-8975-44753BF108B6}"/>
    <cellStyle name="Total 5 2 2 2 3 4 4" xfId="49104" xr:uid="{4DFF5FDD-4D71-4EFF-85A2-D3D865EF86BA}"/>
    <cellStyle name="Total 5 2 2 2 3 5" xfId="49105" xr:uid="{F2548299-86FD-4C8A-A750-4EF8E25038A7}"/>
    <cellStyle name="Total 5 2 2 2 3 5 2" xfId="49106" xr:uid="{03CA97F2-61A0-4F7F-9691-2E48F1F5195D}"/>
    <cellStyle name="Total 5 2 2 2 3 5 3" xfId="49107" xr:uid="{067FA6A0-650F-43CD-96ED-4356B9196331}"/>
    <cellStyle name="Total 5 2 2 2 3 5 4" xfId="49108" xr:uid="{3A8F6CAF-491B-4377-B616-81877BB9FB0D}"/>
    <cellStyle name="Total 5 2 2 2 3 6" xfId="49109" xr:uid="{953AFE25-EEA5-40BD-93E6-C57F7FF62D19}"/>
    <cellStyle name="Total 5 2 2 2 3 6 2" xfId="49110" xr:uid="{EB6FACAB-AE49-495C-A811-34A38118C727}"/>
    <cellStyle name="Total 5 2 2 2 3 6 3" xfId="49111" xr:uid="{CF820D24-A6AB-49F5-A4A9-EE6785AB86F5}"/>
    <cellStyle name="Total 5 2 2 2 3 6 4" xfId="49112" xr:uid="{F8F870AC-288E-401C-B33A-51C3A9AC2D58}"/>
    <cellStyle name="Total 5 2 2 2 3 7" xfId="49113" xr:uid="{CC32E498-56CC-4605-A8F5-EE6A615B61F8}"/>
    <cellStyle name="Total 5 2 2 2 3 8" xfId="49114" xr:uid="{64B63E5D-BAF8-4830-BB2E-9B092E1027ED}"/>
    <cellStyle name="Total 5 2 2 2 3 9" xfId="49115" xr:uid="{B5D00CFA-8C3A-48B4-B236-445772A4BB5D}"/>
    <cellStyle name="Total 5 2 2 2 4" xfId="49116" xr:uid="{C55672B9-5D59-4BEA-B025-672DC0E92921}"/>
    <cellStyle name="Total 5 2 2 2 4 2" xfId="49117" xr:uid="{EE421E37-C33C-44D4-BCE8-B438836C0971}"/>
    <cellStyle name="Total 5 2 2 2 4 3" xfId="49118" xr:uid="{E6E229CE-2BE7-4E2C-80F8-D119061749EA}"/>
    <cellStyle name="Total 5 2 2 2 4 4" xfId="49119" xr:uid="{9355A848-A3E5-4FC7-B7D8-6DA6B0830D7F}"/>
    <cellStyle name="Total 5 2 2 2 4 5" xfId="49120" xr:uid="{4A63EAB4-1F7F-4DCD-A432-698563359658}"/>
    <cellStyle name="Total 5 2 2 2 5" xfId="49121" xr:uid="{7CC70E8F-9CE7-4A88-B4B9-F21F40028830}"/>
    <cellStyle name="Total 5 2 2 2 5 2" xfId="49122" xr:uid="{9C1855DD-76CC-45C3-ABE5-9A135DBF06D7}"/>
    <cellStyle name="Total 5 2 2 2 5 3" xfId="49123" xr:uid="{8FF8FC2B-E6E0-49DB-98FE-6F7AD70F6511}"/>
    <cellStyle name="Total 5 2 2 2 5 4" xfId="49124" xr:uid="{87F927C8-4BFA-4D03-BAEA-16C2432A65FE}"/>
    <cellStyle name="Total 5 2 2 2 5 5" xfId="49125" xr:uid="{925CB4EC-E3EB-4FC0-9FCF-3A059DB0B5C5}"/>
    <cellStyle name="Total 5 2 2 2 6" xfId="49126" xr:uid="{7F096BE9-AAE2-4CDF-9265-E2AC979D7131}"/>
    <cellStyle name="Total 5 2 2 2 6 2" xfId="49127" xr:uid="{B3CFEA79-4977-4E74-A2DB-9FC824E86287}"/>
    <cellStyle name="Total 5 2 2 2 6 3" xfId="49128" xr:uid="{9B778D0D-3872-430C-9B67-DC3CEB029F64}"/>
    <cellStyle name="Total 5 2 2 2 6 4" xfId="49129" xr:uid="{5E3827AC-48D9-4A3B-904D-2A9F6900BE3E}"/>
    <cellStyle name="Total 5 2 2 2 7" xfId="49130" xr:uid="{035C9D6C-0F2C-436B-B491-F108814CACBA}"/>
    <cellStyle name="Total 5 2 2 2 7 2" xfId="49131" xr:uid="{F78E9A2E-3A3D-4010-A3CD-F3123B386952}"/>
    <cellStyle name="Total 5 2 2 2 7 3" xfId="49132" xr:uid="{CABFA73C-E5B5-48D7-BF93-B09F1CB9B94D}"/>
    <cellStyle name="Total 5 2 2 2 7 4" xfId="49133" xr:uid="{D62C75F0-7309-4EA0-8F35-5BCA040AA424}"/>
    <cellStyle name="Total 5 2 2 2 8" xfId="49134" xr:uid="{C5A33E0E-2C4F-44D1-8563-DD33BF384E14}"/>
    <cellStyle name="Total 5 2 2 2 8 2" xfId="49135" xr:uid="{2F1C9007-3AB1-43A6-9F7B-D4311306D516}"/>
    <cellStyle name="Total 5 2 2 2 8 3" xfId="49136" xr:uid="{3647BAA5-A86C-4BFB-A758-180EB5E3A21B}"/>
    <cellStyle name="Total 5 2 2 2 8 4" xfId="49137" xr:uid="{BED00EF1-51F1-41E5-9587-732289E26FD0}"/>
    <cellStyle name="Total 5 2 2 2 9" xfId="49138" xr:uid="{0F311438-6C70-4B88-929E-7F87BC949011}"/>
    <cellStyle name="Total 5 2 2 3" xfId="49139" xr:uid="{7B965040-AFEE-4AC8-9AD6-7C44D2279C80}"/>
    <cellStyle name="Total 5 2 2 3 10" xfId="49140" xr:uid="{F5ACD252-8507-4443-9D88-2ABFA88F8AEA}"/>
    <cellStyle name="Total 5 2 2 3 2" xfId="49141" xr:uid="{C03AFC15-CE17-4841-A467-3FCCC4B2C0F2}"/>
    <cellStyle name="Total 5 2 2 3 2 2" xfId="49142" xr:uid="{46D7AF9C-068C-418E-80C2-969F5F22E8CC}"/>
    <cellStyle name="Total 5 2 2 3 2 3" xfId="49143" xr:uid="{0A4F2476-AE58-47CB-9091-40CEF2DB406F}"/>
    <cellStyle name="Total 5 2 2 3 2 4" xfId="49144" xr:uid="{4F46D571-1B55-47E2-8096-64FD246FD19F}"/>
    <cellStyle name="Total 5 2 2 3 2 5" xfId="49145" xr:uid="{1A60FA91-6DB3-466B-8BED-62C37325F917}"/>
    <cellStyle name="Total 5 2 2 3 3" xfId="49146" xr:uid="{5BD7AF3B-5A3D-419D-8C97-1C6F428AE118}"/>
    <cellStyle name="Total 5 2 2 3 3 2" xfId="49147" xr:uid="{B38655E8-CAE3-4035-B769-1875F9F4096C}"/>
    <cellStyle name="Total 5 2 2 3 3 3" xfId="49148" xr:uid="{8F5C0BE5-9285-48C8-81BF-0C0A36B71228}"/>
    <cellStyle name="Total 5 2 2 3 3 4" xfId="49149" xr:uid="{A602D3D0-CF85-4BAC-B651-0B1C04856C7E}"/>
    <cellStyle name="Total 5 2 2 3 3 5" xfId="49150" xr:uid="{61F5C678-1C51-4CDA-B580-1CAD1555C760}"/>
    <cellStyle name="Total 5 2 2 3 4" xfId="49151" xr:uid="{1C486739-4F0B-4F30-B3C4-E4A45A358E86}"/>
    <cellStyle name="Total 5 2 2 3 4 2" xfId="49152" xr:uid="{F99CD186-DC1F-485F-8E8F-C2F277556AB7}"/>
    <cellStyle name="Total 5 2 2 3 4 3" xfId="49153" xr:uid="{DCC6FD4F-2914-4518-8CF8-5E7523087814}"/>
    <cellStyle name="Total 5 2 2 3 4 4" xfId="49154" xr:uid="{99E78FB4-BC82-415F-A62C-FFB2861DCA81}"/>
    <cellStyle name="Total 5 2 2 3 5" xfId="49155" xr:uid="{B4A36B63-A34E-4CFC-B500-5E187A9DE059}"/>
    <cellStyle name="Total 5 2 2 3 5 2" xfId="49156" xr:uid="{E20084E1-7F6B-456E-A4C7-8392146C152E}"/>
    <cellStyle name="Total 5 2 2 3 5 3" xfId="49157" xr:uid="{2433E5BC-2CA0-4F40-999C-C54F8A4DA622}"/>
    <cellStyle name="Total 5 2 2 3 5 4" xfId="49158" xr:uid="{88B122B8-0A67-41BD-894C-D51E9CC60D20}"/>
    <cellStyle name="Total 5 2 2 3 6" xfId="49159" xr:uid="{C505B17F-02B9-4D69-B31D-85F14F035A65}"/>
    <cellStyle name="Total 5 2 2 3 6 2" xfId="49160" xr:uid="{0684F230-FBC3-4BAB-B0D3-CADB3D5D111D}"/>
    <cellStyle name="Total 5 2 2 3 6 3" xfId="49161" xr:uid="{832B8334-AE9B-42B3-A9BA-C531BB823022}"/>
    <cellStyle name="Total 5 2 2 3 6 4" xfId="49162" xr:uid="{8A6AC19E-1ADD-43E3-8049-61875019D55F}"/>
    <cellStyle name="Total 5 2 2 3 7" xfId="49163" xr:uid="{153BC632-2B1E-4967-8BFE-B601131DC32D}"/>
    <cellStyle name="Total 5 2 2 3 8" xfId="49164" xr:uid="{770B6646-F2A1-4C50-98CF-C61657F15316}"/>
    <cellStyle name="Total 5 2 2 3 9" xfId="49165" xr:uid="{86C6383E-E0E6-4DCB-A17C-1FAF307F2D2C}"/>
    <cellStyle name="Total 5 2 2 4" xfId="49166" xr:uid="{79E3AAA4-5050-4EB4-BD89-3C2ECA8D4658}"/>
    <cellStyle name="Total 5 2 2 4 10" xfId="49167" xr:uid="{C362E110-C963-4FDF-84DF-E5E57A596AB8}"/>
    <cellStyle name="Total 5 2 2 4 2" xfId="49168" xr:uid="{F856CC11-4EB7-4681-B35D-7FEEDDAF1334}"/>
    <cellStyle name="Total 5 2 2 4 2 2" xfId="49169" xr:uid="{B50BAA47-DA08-4CAB-8CF9-64DFAB7404FD}"/>
    <cellStyle name="Total 5 2 2 4 2 3" xfId="49170" xr:uid="{DCE5E4C8-96E7-4C38-A495-34C4B991A3BC}"/>
    <cellStyle name="Total 5 2 2 4 2 4" xfId="49171" xr:uid="{EAA40407-FD81-43F6-8F5D-7627D3F233B0}"/>
    <cellStyle name="Total 5 2 2 4 2 5" xfId="49172" xr:uid="{77BD0945-FCB4-4FC7-824F-C8558DDB5A89}"/>
    <cellStyle name="Total 5 2 2 4 3" xfId="49173" xr:uid="{E2D34BA7-C9A8-4D60-8A83-42C80F45C26E}"/>
    <cellStyle name="Total 5 2 2 4 3 2" xfId="49174" xr:uid="{C567DB79-2E34-48D4-ADC5-127D4D29FE16}"/>
    <cellStyle name="Total 5 2 2 4 3 3" xfId="49175" xr:uid="{90A37540-1559-4D96-9BDE-5D040F1DE309}"/>
    <cellStyle name="Total 5 2 2 4 3 4" xfId="49176" xr:uid="{29C86940-618D-4E72-86A8-CFA9945DC65B}"/>
    <cellStyle name="Total 5 2 2 4 3 5" xfId="49177" xr:uid="{59772FB0-FF3E-4E49-A326-E9AD06773192}"/>
    <cellStyle name="Total 5 2 2 4 4" xfId="49178" xr:uid="{ABDB56AF-4181-4163-A2AF-9B2DA3B86897}"/>
    <cellStyle name="Total 5 2 2 4 4 2" xfId="49179" xr:uid="{A4D1063D-36C2-4511-B1F5-83EBE163961B}"/>
    <cellStyle name="Total 5 2 2 4 4 3" xfId="49180" xr:uid="{C285A956-CC96-4A52-B60D-2E4601FBD59F}"/>
    <cellStyle name="Total 5 2 2 4 4 4" xfId="49181" xr:uid="{3691D479-0AF9-4070-ADD3-B6E2ED44BE15}"/>
    <cellStyle name="Total 5 2 2 4 5" xfId="49182" xr:uid="{411A40B5-722C-4C7B-B6F4-45E5A2C32745}"/>
    <cellStyle name="Total 5 2 2 4 5 2" xfId="49183" xr:uid="{E3871ECE-21E1-4EAE-B7A7-8C52C2D86D46}"/>
    <cellStyle name="Total 5 2 2 4 5 3" xfId="49184" xr:uid="{3E84AF16-7452-4BCE-85FA-E5ECD0E425CE}"/>
    <cellStyle name="Total 5 2 2 4 5 4" xfId="49185" xr:uid="{15671C2B-F55E-4DEF-B20E-881EFA4E01DE}"/>
    <cellStyle name="Total 5 2 2 4 6" xfId="49186" xr:uid="{7F520AF3-6212-4DCF-B729-0908F9CA2FE0}"/>
    <cellStyle name="Total 5 2 2 4 6 2" xfId="49187" xr:uid="{A59AE913-791D-4F0F-ABDA-24D169030079}"/>
    <cellStyle name="Total 5 2 2 4 6 3" xfId="49188" xr:uid="{8758F8C0-8234-4FEE-A157-3E4F590C3D1D}"/>
    <cellStyle name="Total 5 2 2 4 6 4" xfId="49189" xr:uid="{88459FEF-D8D2-4181-A845-6939F0E5F4DA}"/>
    <cellStyle name="Total 5 2 2 4 7" xfId="49190" xr:uid="{5D87B119-1652-4F82-93B2-2CED36C7DD3F}"/>
    <cellStyle name="Total 5 2 2 4 8" xfId="49191" xr:uid="{08BAE645-7ECC-484B-8CFA-4599A9D9141D}"/>
    <cellStyle name="Total 5 2 2 4 9" xfId="49192" xr:uid="{BEE40D92-79A6-4C57-88C7-89F939C0475E}"/>
    <cellStyle name="Total 5 2 2 5" xfId="49193" xr:uid="{4E4A39C1-F5B0-4BE5-B8F8-5D474A35E228}"/>
    <cellStyle name="Total 5 2 2 5 10" xfId="49194" xr:uid="{0B2D0404-4C0C-4A21-BDE2-CED403159294}"/>
    <cellStyle name="Total 5 2 2 5 2" xfId="49195" xr:uid="{5C0032A5-4DAE-40D0-BA04-9722CDD9275E}"/>
    <cellStyle name="Total 5 2 2 5 2 2" xfId="49196" xr:uid="{E842DEEF-DDCE-4A60-A97C-DF9609F5449B}"/>
    <cellStyle name="Total 5 2 2 5 2 3" xfId="49197" xr:uid="{7107FB6D-D27B-4E29-93FD-F795C09DE0C8}"/>
    <cellStyle name="Total 5 2 2 5 2 4" xfId="49198" xr:uid="{D2A7FE92-D6DE-4187-9102-6349753CBB4D}"/>
    <cellStyle name="Total 5 2 2 5 2 5" xfId="49199" xr:uid="{0BC136C6-ABE7-4C52-815F-DE3226A798D4}"/>
    <cellStyle name="Total 5 2 2 5 3" xfId="49200" xr:uid="{7D9A631E-03F4-4E87-8821-927891F5E3EA}"/>
    <cellStyle name="Total 5 2 2 5 3 2" xfId="49201" xr:uid="{2470AD52-5EBF-4817-ABDD-986570601763}"/>
    <cellStyle name="Total 5 2 2 5 3 3" xfId="49202" xr:uid="{436AF66A-FB94-43FA-A02D-59CA538F045D}"/>
    <cellStyle name="Total 5 2 2 5 3 4" xfId="49203" xr:uid="{F59AD661-25A5-4EA9-8ABC-F884E563388D}"/>
    <cellStyle name="Total 5 2 2 5 3 5" xfId="49204" xr:uid="{705F727D-45C6-4BB6-9D43-30D3DB251594}"/>
    <cellStyle name="Total 5 2 2 5 4" xfId="49205" xr:uid="{E1D65CD7-5048-448E-8C59-5C5D7DF330E6}"/>
    <cellStyle name="Total 5 2 2 5 4 2" xfId="49206" xr:uid="{7EA26CA5-EF82-42BE-ABAC-19C2CD6D4308}"/>
    <cellStyle name="Total 5 2 2 5 4 3" xfId="49207" xr:uid="{255D08CD-F99D-43BD-8655-09F0AAF112D2}"/>
    <cellStyle name="Total 5 2 2 5 4 4" xfId="49208" xr:uid="{9BA544F6-FDBD-49DA-A9A2-1E1385C1A735}"/>
    <cellStyle name="Total 5 2 2 5 5" xfId="49209" xr:uid="{7365D269-B8E3-4CC5-AA1E-89D65457C29B}"/>
    <cellStyle name="Total 5 2 2 5 5 2" xfId="49210" xr:uid="{F99A2380-EF95-4992-8327-C6CC4E7ABED4}"/>
    <cellStyle name="Total 5 2 2 5 5 3" xfId="49211" xr:uid="{BF2E0CB8-F2F1-428B-A7FC-86FB060DB4D0}"/>
    <cellStyle name="Total 5 2 2 5 5 4" xfId="49212" xr:uid="{9373ED74-2D9F-4A7F-BC1B-463C5865ABBF}"/>
    <cellStyle name="Total 5 2 2 5 6" xfId="49213" xr:uid="{50E58CAD-8341-4B40-B629-7D3C1360E320}"/>
    <cellStyle name="Total 5 2 2 5 6 2" xfId="49214" xr:uid="{076DE14F-67AD-43C1-B68A-521D7A343035}"/>
    <cellStyle name="Total 5 2 2 5 6 3" xfId="49215" xr:uid="{0A0A9E56-F68B-49CF-9253-1618C772B023}"/>
    <cellStyle name="Total 5 2 2 5 6 4" xfId="49216" xr:uid="{1675C013-58EF-4A98-8463-08E4CE035DB1}"/>
    <cellStyle name="Total 5 2 2 5 7" xfId="49217" xr:uid="{24123E27-3F6A-4437-8462-502FE8717F55}"/>
    <cellStyle name="Total 5 2 2 5 8" xfId="49218" xr:uid="{6D5D7542-887F-4FAA-A8D1-42C78224DD7C}"/>
    <cellStyle name="Total 5 2 2 5 9" xfId="49219" xr:uid="{113DA837-7BA1-44A5-8A20-479799B05F16}"/>
    <cellStyle name="Total 5 2 2 6" xfId="49220" xr:uid="{7E7D96EC-2FF0-4BB5-BD33-D01F9CF3B1D4}"/>
    <cellStyle name="Total 5 2 2 6 2" xfId="49221" xr:uid="{E71E114C-90E7-42EE-8E19-4DB91260AB94}"/>
    <cellStyle name="Total 5 2 2 6 3" xfId="49222" xr:uid="{7090E7D3-C396-4945-AC1B-27865D04EE8D}"/>
    <cellStyle name="Total 5 2 2 6 4" xfId="49223" xr:uid="{FB7B7C80-AC59-4732-8D4D-4D0238928420}"/>
    <cellStyle name="Total 5 2 2 6 5" xfId="49224" xr:uid="{1AD457E7-D884-4795-BA2C-EEE6D77CDF0A}"/>
    <cellStyle name="Total 5 2 2 7" xfId="49225" xr:uid="{8D61AE34-CE14-4BA8-9EBD-E0A9FF3D4F5D}"/>
    <cellStyle name="Total 5 2 2 7 2" xfId="49226" xr:uid="{934FCF8F-301E-4E81-AB21-11332A0E0FF7}"/>
    <cellStyle name="Total 5 2 2 7 3" xfId="49227" xr:uid="{3A568037-6F31-4DCB-B313-0106D4E9721A}"/>
    <cellStyle name="Total 5 2 2 7 4" xfId="49228" xr:uid="{32ACACB1-2931-44C9-9732-36E6210E556F}"/>
    <cellStyle name="Total 5 2 2 8" xfId="49229" xr:uid="{E707438B-B511-4E44-9E7B-6AFB0A5320C0}"/>
    <cellStyle name="Total 5 2 2 8 2" xfId="49230" xr:uid="{2BEBB388-15B0-48C7-938A-A77712040A22}"/>
    <cellStyle name="Total 5 2 2 8 3" xfId="49231" xr:uid="{9FBAFC25-F57C-4DBE-B5D1-BE823F6AC9EA}"/>
    <cellStyle name="Total 5 2 2 8 4" xfId="49232" xr:uid="{FDD502DC-D99A-4372-AB54-0549D24853A0}"/>
    <cellStyle name="Total 5 2 2 9" xfId="49233" xr:uid="{2C80C90F-9C03-4673-92D2-6414EB097F1F}"/>
    <cellStyle name="Total 5 2 2 9 2" xfId="49234" xr:uid="{D1E736AE-A2C5-450C-A598-1B91F01157CC}"/>
    <cellStyle name="Total 5 2 2 9 3" xfId="49235" xr:uid="{9F815307-3458-4B3D-B2F2-2031CA4B225E}"/>
    <cellStyle name="Total 5 2 2 9 4" xfId="49236" xr:uid="{74406DA7-7BCC-46A7-B203-4D9DCF03809F}"/>
    <cellStyle name="Total 5 2 3" xfId="996" xr:uid="{478C05CA-A5FE-4E74-AB24-850F72A02F27}"/>
    <cellStyle name="Total 5 2 3 10" xfId="49237" xr:uid="{A46B95B1-F26B-4655-94B5-F14F74D656B7}"/>
    <cellStyle name="Total 5 2 3 11" xfId="49238" xr:uid="{B0238801-D6CC-489C-A25F-EAD859A97153}"/>
    <cellStyle name="Total 5 2 3 12" xfId="49239" xr:uid="{5715D2F6-B000-4BD1-BBC9-C9AEB09E47C8}"/>
    <cellStyle name="Total 5 2 3 13" xfId="49240" xr:uid="{B7A3BF75-B71B-472C-AAA2-F131C1D9DDBA}"/>
    <cellStyle name="Total 5 2 3 14" xfId="49241" xr:uid="{24F0946D-A7EF-4A0B-85A7-6795E634ED0A}"/>
    <cellStyle name="Total 5 2 3 2" xfId="49242" xr:uid="{3C7A408F-438D-48AD-879E-94CA2A222981}"/>
    <cellStyle name="Total 5 2 3 2 10" xfId="49243" xr:uid="{7C67B9D3-B73F-4A82-878C-1F5BB959C6D3}"/>
    <cellStyle name="Total 5 2 3 2 2" xfId="49244" xr:uid="{14812793-E224-481A-80FA-882B741D1F33}"/>
    <cellStyle name="Total 5 2 3 2 2 2" xfId="49245" xr:uid="{AE531E1C-E4F2-4E77-B37C-CFF2AB2E03DA}"/>
    <cellStyle name="Total 5 2 3 2 2 3" xfId="49246" xr:uid="{4D4C337F-4D73-49D1-B9F7-7515CEC1C247}"/>
    <cellStyle name="Total 5 2 3 2 2 4" xfId="49247" xr:uid="{09D1E86D-9FF1-4A96-ABEB-0DDACBD00056}"/>
    <cellStyle name="Total 5 2 3 2 2 5" xfId="49248" xr:uid="{6E19FE57-D9D4-494F-9338-E75A0E5EC5B2}"/>
    <cellStyle name="Total 5 2 3 2 3" xfId="49249" xr:uid="{B5647D2C-1BBE-4790-B763-9644D35F1762}"/>
    <cellStyle name="Total 5 2 3 2 3 2" xfId="49250" xr:uid="{2C234BD0-3CCF-4A63-9D5C-790BE9161324}"/>
    <cellStyle name="Total 5 2 3 2 3 3" xfId="49251" xr:uid="{ACDC94E6-5D91-474C-B02E-A19D0662D11E}"/>
    <cellStyle name="Total 5 2 3 2 3 4" xfId="49252" xr:uid="{4ADD2D3B-28ED-443D-B691-2BC20DDFE78A}"/>
    <cellStyle name="Total 5 2 3 2 3 5" xfId="49253" xr:uid="{19F5322B-C425-4DEA-AC0F-2B1571E5BA33}"/>
    <cellStyle name="Total 5 2 3 2 4" xfId="49254" xr:uid="{73F5D9E6-BD1E-4539-801B-EA7F9EABCB57}"/>
    <cellStyle name="Total 5 2 3 2 4 2" xfId="49255" xr:uid="{A5F5CAA2-FB1A-4A72-AA16-B42A2AF3D60B}"/>
    <cellStyle name="Total 5 2 3 2 4 3" xfId="49256" xr:uid="{601CA78D-4E42-4D40-8315-7BDC0EAB287C}"/>
    <cellStyle name="Total 5 2 3 2 4 4" xfId="49257" xr:uid="{415BD88B-559C-44A6-A42C-F76AB102648A}"/>
    <cellStyle name="Total 5 2 3 2 5" xfId="49258" xr:uid="{BA098E0C-D720-4AE4-A8E5-490B0B27AEE9}"/>
    <cellStyle name="Total 5 2 3 2 5 2" xfId="49259" xr:uid="{5951E7E0-ABB0-477E-90D1-BCFA883A93DD}"/>
    <cellStyle name="Total 5 2 3 2 5 3" xfId="49260" xr:uid="{6E651CB2-82B1-4319-B228-CA6458C073A3}"/>
    <cellStyle name="Total 5 2 3 2 5 4" xfId="49261" xr:uid="{44C72DD7-F19D-4636-ABCF-18DB2B98B9E6}"/>
    <cellStyle name="Total 5 2 3 2 6" xfId="49262" xr:uid="{55E0252F-B2AD-4421-961F-FAA0D34C9431}"/>
    <cellStyle name="Total 5 2 3 2 6 2" xfId="49263" xr:uid="{B3DB751C-432F-4B3B-B089-667E8A05EE78}"/>
    <cellStyle name="Total 5 2 3 2 6 3" xfId="49264" xr:uid="{EE1A4058-C527-45D1-8D48-0A90DDCF13D1}"/>
    <cellStyle name="Total 5 2 3 2 6 4" xfId="49265" xr:uid="{FF48D0D7-1D4D-426B-B744-587E96D1D88D}"/>
    <cellStyle name="Total 5 2 3 2 7" xfId="49266" xr:uid="{3BE9606D-F74B-4B8B-AD00-34E511CD9258}"/>
    <cellStyle name="Total 5 2 3 2 8" xfId="49267" xr:uid="{50F71AE2-1928-476F-A492-E677F7D987B0}"/>
    <cellStyle name="Total 5 2 3 2 9" xfId="49268" xr:uid="{C7AC0540-CAEC-4975-9440-EC77566C3AEE}"/>
    <cellStyle name="Total 5 2 3 3" xfId="49269" xr:uid="{297F0944-659A-4D4B-A245-1C90B2C8CA33}"/>
    <cellStyle name="Total 5 2 3 3 10" xfId="49270" xr:uid="{E811BF5F-5D04-4683-8727-8612022CF94F}"/>
    <cellStyle name="Total 5 2 3 3 2" xfId="49271" xr:uid="{9AEB5AE2-B619-4046-BCCF-929C4A3CEEBB}"/>
    <cellStyle name="Total 5 2 3 3 2 2" xfId="49272" xr:uid="{13242193-EE7B-42C7-9E34-0D38653E6D06}"/>
    <cellStyle name="Total 5 2 3 3 2 3" xfId="49273" xr:uid="{A0428FA4-37A4-446C-BD5A-3A356C91335E}"/>
    <cellStyle name="Total 5 2 3 3 2 4" xfId="49274" xr:uid="{460CD17C-B6BE-40D4-9BCD-CF5F85E86311}"/>
    <cellStyle name="Total 5 2 3 3 2 5" xfId="49275" xr:uid="{C7C0A2EF-AE44-405C-9BDD-304E5811E175}"/>
    <cellStyle name="Total 5 2 3 3 3" xfId="49276" xr:uid="{4E18A7C1-5C09-4C8C-B11C-5C74B85A8128}"/>
    <cellStyle name="Total 5 2 3 3 3 2" xfId="49277" xr:uid="{0DEBD604-7E9A-4AE3-A77D-454571309E8C}"/>
    <cellStyle name="Total 5 2 3 3 3 3" xfId="49278" xr:uid="{48869596-6A5C-4F9F-92C5-CCCACBBA57C5}"/>
    <cellStyle name="Total 5 2 3 3 3 4" xfId="49279" xr:uid="{5AE4C8A3-9B01-4BE8-A637-85B1C2E006A9}"/>
    <cellStyle name="Total 5 2 3 3 3 5" xfId="49280" xr:uid="{DCFD141C-C875-425D-8601-E5807563C61A}"/>
    <cellStyle name="Total 5 2 3 3 4" xfId="49281" xr:uid="{DF8D438A-2BD8-4326-8669-F2CE581E3EDC}"/>
    <cellStyle name="Total 5 2 3 3 4 2" xfId="49282" xr:uid="{28582D51-1BD5-4126-B752-1EC2E3FB0773}"/>
    <cellStyle name="Total 5 2 3 3 4 3" xfId="49283" xr:uid="{5BC92A58-1EA3-4A31-B43A-2BB8A117D5D5}"/>
    <cellStyle name="Total 5 2 3 3 4 4" xfId="49284" xr:uid="{7461DC78-9DC9-4B14-B5E3-EC3AD05F4938}"/>
    <cellStyle name="Total 5 2 3 3 5" xfId="49285" xr:uid="{0F07C8AB-B295-40D6-9C86-77A1EAB6C12D}"/>
    <cellStyle name="Total 5 2 3 3 5 2" xfId="49286" xr:uid="{7423A291-DD5C-4B6C-A986-405C0C27B221}"/>
    <cellStyle name="Total 5 2 3 3 5 3" xfId="49287" xr:uid="{34335369-7C3A-4C5F-A2B2-3044D4187DC5}"/>
    <cellStyle name="Total 5 2 3 3 5 4" xfId="49288" xr:uid="{06F6FC7F-91C9-4F7B-8D26-F416D574F1D8}"/>
    <cellStyle name="Total 5 2 3 3 6" xfId="49289" xr:uid="{FE51D72C-5173-4AD0-82FA-A8B523EAE3E7}"/>
    <cellStyle name="Total 5 2 3 3 6 2" xfId="49290" xr:uid="{E8B183D8-5432-42BE-87D5-218417D574AD}"/>
    <cellStyle name="Total 5 2 3 3 6 3" xfId="49291" xr:uid="{EF64A01B-3554-4F1C-9B5A-2E35CF75E9E4}"/>
    <cellStyle name="Total 5 2 3 3 6 4" xfId="49292" xr:uid="{F955FC4A-19BE-408A-8EBA-60EA9AEB0052}"/>
    <cellStyle name="Total 5 2 3 3 7" xfId="49293" xr:uid="{D879CB80-0131-4C85-A0FF-E592E454A078}"/>
    <cellStyle name="Total 5 2 3 3 8" xfId="49294" xr:uid="{C60A44AB-571F-4C11-A43E-EA44D2A7692A}"/>
    <cellStyle name="Total 5 2 3 3 9" xfId="49295" xr:uid="{EDDAA470-7297-42F9-A106-2D96F9A33B79}"/>
    <cellStyle name="Total 5 2 3 4" xfId="49296" xr:uid="{BAFDF31C-896D-4211-B223-0D3076FC138E}"/>
    <cellStyle name="Total 5 2 3 4 2" xfId="49297" xr:uid="{369E09BA-D52F-4D72-925F-89D45D105B08}"/>
    <cellStyle name="Total 5 2 3 4 3" xfId="49298" xr:uid="{03092724-A99F-4FFE-82E9-DF464733DCE3}"/>
    <cellStyle name="Total 5 2 3 4 4" xfId="49299" xr:uid="{0E9C10D5-8233-4235-9F25-B1681DB0A957}"/>
    <cellStyle name="Total 5 2 3 4 5" xfId="49300" xr:uid="{9046BA66-23FF-4E10-9864-2E6CDC2F6531}"/>
    <cellStyle name="Total 5 2 3 5" xfId="49301" xr:uid="{D7DE0D4B-EC35-4058-A3DC-F21DC8B8AEE8}"/>
    <cellStyle name="Total 5 2 3 5 2" xfId="49302" xr:uid="{F73927DC-5A51-4EED-856D-9FF85A837FDD}"/>
    <cellStyle name="Total 5 2 3 5 3" xfId="49303" xr:uid="{93FAA89D-F180-4486-9F62-B0221129A783}"/>
    <cellStyle name="Total 5 2 3 5 4" xfId="49304" xr:uid="{228EBFF6-1767-4398-928F-5C046FA3E714}"/>
    <cellStyle name="Total 5 2 3 5 5" xfId="49305" xr:uid="{B4DEF2AA-89A9-439C-AC79-4EC68EF0B8DC}"/>
    <cellStyle name="Total 5 2 3 6" xfId="49306" xr:uid="{CE2A30C4-3698-4A76-BEBC-12DEC6288A3A}"/>
    <cellStyle name="Total 5 2 3 6 2" xfId="49307" xr:uid="{8974ACD2-8618-41A8-8975-AC0DDC6633B9}"/>
    <cellStyle name="Total 5 2 3 6 3" xfId="49308" xr:uid="{C5961F3E-13EC-429E-B0B9-6FAAAE207C2E}"/>
    <cellStyle name="Total 5 2 3 6 4" xfId="49309" xr:uid="{3B0C38F7-C2D2-45B0-B9BA-DF708DAC34CE}"/>
    <cellStyle name="Total 5 2 3 7" xfId="49310" xr:uid="{448A3E60-1FE2-46EC-8546-C13938BAA9C1}"/>
    <cellStyle name="Total 5 2 3 7 2" xfId="49311" xr:uid="{7DC39179-6719-402C-8312-E9017B569A80}"/>
    <cellStyle name="Total 5 2 3 7 3" xfId="49312" xr:uid="{88D7C507-6E1F-4787-8C70-DBECE81ED674}"/>
    <cellStyle name="Total 5 2 3 7 4" xfId="49313" xr:uid="{86624E7C-D94C-402F-B477-CC92EE1B04F9}"/>
    <cellStyle name="Total 5 2 3 8" xfId="49314" xr:uid="{7F185385-4143-4E2F-9761-5FD9DBECF16E}"/>
    <cellStyle name="Total 5 2 3 8 2" xfId="49315" xr:uid="{FF3CC66E-7C02-447D-A9E7-80D89AB86733}"/>
    <cellStyle name="Total 5 2 3 8 3" xfId="49316" xr:uid="{24D2A1B4-F050-4C24-99C9-74DCC520D459}"/>
    <cellStyle name="Total 5 2 3 8 4" xfId="49317" xr:uid="{666E398B-3980-41FD-94CF-74E0F0148997}"/>
    <cellStyle name="Total 5 2 3 9" xfId="49318" xr:uid="{E4E208A7-D70A-4DAA-B8E0-C851BDE6EF62}"/>
    <cellStyle name="Total 5 2 4" xfId="49319" xr:uid="{43B2055A-7702-4CEC-B44E-1E21E0801883}"/>
    <cellStyle name="Total 5 2 4 10" xfId="49320" xr:uid="{61AEC55F-627D-4249-90F7-16D6991AFDA6}"/>
    <cellStyle name="Total 5 2 4 2" xfId="49321" xr:uid="{22447CEA-E5F9-4B8E-B0AD-05A58A9895DC}"/>
    <cellStyle name="Total 5 2 4 2 2" xfId="49322" xr:uid="{4CBFCAA9-A581-423F-9485-1343C9346416}"/>
    <cellStyle name="Total 5 2 4 2 3" xfId="49323" xr:uid="{CD73AC51-B2E4-4DA9-932B-269FEA4F0048}"/>
    <cellStyle name="Total 5 2 4 2 4" xfId="49324" xr:uid="{ADB965B1-960D-4955-8D11-240AFD1549D4}"/>
    <cellStyle name="Total 5 2 4 2 5" xfId="49325" xr:uid="{A3E78D4E-CFCA-4308-AD71-5B5F39FCAF63}"/>
    <cellStyle name="Total 5 2 4 3" xfId="49326" xr:uid="{681157EE-49A2-4006-8805-8F3C19B86432}"/>
    <cellStyle name="Total 5 2 4 3 2" xfId="49327" xr:uid="{C2E2682C-7C22-4B22-8F2A-E419590F52A8}"/>
    <cellStyle name="Total 5 2 4 3 3" xfId="49328" xr:uid="{E99090AF-A22E-4299-AC5D-0D27710598CD}"/>
    <cellStyle name="Total 5 2 4 3 4" xfId="49329" xr:uid="{4A613E98-D62A-43E0-A658-64F74F4BA872}"/>
    <cellStyle name="Total 5 2 4 3 5" xfId="49330" xr:uid="{562DA5DE-90D4-420F-B0E2-B3FF1064506C}"/>
    <cellStyle name="Total 5 2 4 4" xfId="49331" xr:uid="{37ED8884-70CF-413E-B501-56302354C5E1}"/>
    <cellStyle name="Total 5 2 4 4 2" xfId="49332" xr:uid="{3E5F19EC-751D-4A5C-93A3-18C219111C77}"/>
    <cellStyle name="Total 5 2 4 4 3" xfId="49333" xr:uid="{58F92729-2DEB-4B42-830E-27BE385ED356}"/>
    <cellStyle name="Total 5 2 4 4 4" xfId="49334" xr:uid="{09768EDE-D1A6-45B8-AAE3-7965294EF922}"/>
    <cellStyle name="Total 5 2 4 5" xfId="49335" xr:uid="{D8C81702-A735-46BF-8DE8-D28BBBC159A0}"/>
    <cellStyle name="Total 5 2 4 5 2" xfId="49336" xr:uid="{DA925E89-D874-464B-966B-522FC2CED080}"/>
    <cellStyle name="Total 5 2 4 5 3" xfId="49337" xr:uid="{CDB06BE4-83B7-48FE-AC8C-259642CE104E}"/>
    <cellStyle name="Total 5 2 4 5 4" xfId="49338" xr:uid="{575B2447-4A51-4309-B60F-13D59EFEB817}"/>
    <cellStyle name="Total 5 2 4 6" xfId="49339" xr:uid="{F238BB15-3398-4C07-A8A8-5207FB62AFF0}"/>
    <cellStyle name="Total 5 2 4 6 2" xfId="49340" xr:uid="{606F4BAC-0C68-4088-927E-054EEAC36DB7}"/>
    <cellStyle name="Total 5 2 4 6 3" xfId="49341" xr:uid="{A682B186-A0CA-49D3-9A85-0B6821816064}"/>
    <cellStyle name="Total 5 2 4 6 4" xfId="49342" xr:uid="{FDD31D17-91EE-41B8-B098-1EE08039806D}"/>
    <cellStyle name="Total 5 2 4 7" xfId="49343" xr:uid="{E971D015-692E-408F-828A-E537B6C36C57}"/>
    <cellStyle name="Total 5 2 4 8" xfId="49344" xr:uid="{0C490007-17D2-4C5A-9D6B-88C8D214E49E}"/>
    <cellStyle name="Total 5 2 4 9" xfId="49345" xr:uid="{D70AC5BE-B865-444B-A730-A7275A0E199C}"/>
    <cellStyle name="Total 5 2 5" xfId="49346" xr:uid="{9A2619C3-3790-4E87-9684-75B124074315}"/>
    <cellStyle name="Total 5 2 5 10" xfId="49347" xr:uid="{0509EA26-946B-466B-922A-D404D9FCBE70}"/>
    <cellStyle name="Total 5 2 5 2" xfId="49348" xr:uid="{55F7E6A1-6D60-4D15-9366-81F825D42C0F}"/>
    <cellStyle name="Total 5 2 5 2 2" xfId="49349" xr:uid="{89EFAE7F-C061-4A15-A950-EF897CFB57A7}"/>
    <cellStyle name="Total 5 2 5 2 3" xfId="49350" xr:uid="{1616AB17-A44F-4303-A32B-B78DE90442A7}"/>
    <cellStyle name="Total 5 2 5 2 4" xfId="49351" xr:uid="{35417BC2-7F82-44D2-8718-1DC6FD1DDEB1}"/>
    <cellStyle name="Total 5 2 5 2 5" xfId="49352" xr:uid="{6816B34B-5415-4B55-93D7-C7E7C1BCAE6C}"/>
    <cellStyle name="Total 5 2 5 3" xfId="49353" xr:uid="{7470A1E8-D7E2-4680-88D1-7B0928356600}"/>
    <cellStyle name="Total 5 2 5 3 2" xfId="49354" xr:uid="{3B88FBFC-D2B6-4527-8B00-46F03F5BEDA3}"/>
    <cellStyle name="Total 5 2 5 3 3" xfId="49355" xr:uid="{320B28F2-A2D0-4889-BE58-805C8325C79D}"/>
    <cellStyle name="Total 5 2 5 3 4" xfId="49356" xr:uid="{05ADB025-1BF1-4C4F-8C9B-77A9A8A18BF2}"/>
    <cellStyle name="Total 5 2 5 3 5" xfId="49357" xr:uid="{9927638F-5342-4FE5-AC2B-64BAF788C8E0}"/>
    <cellStyle name="Total 5 2 5 4" xfId="49358" xr:uid="{A43D0683-9F6D-4633-BF65-6A6716E83928}"/>
    <cellStyle name="Total 5 2 5 4 2" xfId="49359" xr:uid="{A4859A81-5388-4BEC-BCCF-3FE7CCEA8CE3}"/>
    <cellStyle name="Total 5 2 5 4 3" xfId="49360" xr:uid="{7F5BC11A-FC13-4C41-96DC-15BF464B4C79}"/>
    <cellStyle name="Total 5 2 5 4 4" xfId="49361" xr:uid="{8F7C2987-F034-445A-9907-713846FD9854}"/>
    <cellStyle name="Total 5 2 5 5" xfId="49362" xr:uid="{AC82D600-D2A1-493B-A0B2-3446B2AD050D}"/>
    <cellStyle name="Total 5 2 5 5 2" xfId="49363" xr:uid="{BAF661CE-0583-4C8F-ABBF-88B05BAEC8B7}"/>
    <cellStyle name="Total 5 2 5 5 3" xfId="49364" xr:uid="{E1B7F583-0318-4C0D-93DB-FE5CA1B98545}"/>
    <cellStyle name="Total 5 2 5 5 4" xfId="49365" xr:uid="{8C1668FE-4635-4285-8AB3-B8B8A216A2C8}"/>
    <cellStyle name="Total 5 2 5 6" xfId="49366" xr:uid="{ED518405-095B-4277-964F-EFC3FC30F38E}"/>
    <cellStyle name="Total 5 2 5 6 2" xfId="49367" xr:uid="{B4DAC52D-552A-4855-9736-0DF07D3EA215}"/>
    <cellStyle name="Total 5 2 5 6 3" xfId="49368" xr:uid="{12AEE855-3425-4B65-97B4-427086F98230}"/>
    <cellStyle name="Total 5 2 5 6 4" xfId="49369" xr:uid="{6D18472E-6610-43C2-AA52-F320DC0E048F}"/>
    <cellStyle name="Total 5 2 5 7" xfId="49370" xr:uid="{C7F58464-18C3-4A5B-BC1C-27CC6E6683D9}"/>
    <cellStyle name="Total 5 2 5 8" xfId="49371" xr:uid="{755F7552-6F0E-461F-B82B-B49C85024CD9}"/>
    <cellStyle name="Total 5 2 5 9" xfId="49372" xr:uid="{62C79BB9-EAE7-4EFF-90D0-848729B1AD63}"/>
    <cellStyle name="Total 5 2 6" xfId="49373" xr:uid="{5D58FF18-804E-4EE2-B5AD-440AEE90FD0F}"/>
    <cellStyle name="Total 5 2 6 10" xfId="49374" xr:uid="{7D505D1F-75A3-46FD-9F0B-D898F5682294}"/>
    <cellStyle name="Total 5 2 6 2" xfId="49375" xr:uid="{222EB65E-A11A-4FF0-A0FE-C54C559BB58E}"/>
    <cellStyle name="Total 5 2 6 2 2" xfId="49376" xr:uid="{7EC0E85E-6624-4000-99A1-F145D8BAF165}"/>
    <cellStyle name="Total 5 2 6 2 3" xfId="49377" xr:uid="{ECB1409E-04D1-49E0-B21C-113C2CC823B6}"/>
    <cellStyle name="Total 5 2 6 2 4" xfId="49378" xr:uid="{7413FD0E-B943-4A70-9771-07FEE50388BE}"/>
    <cellStyle name="Total 5 2 6 2 5" xfId="49379" xr:uid="{8865ADA1-8530-4FAB-9B14-7C96351A116B}"/>
    <cellStyle name="Total 5 2 6 3" xfId="49380" xr:uid="{3291DA8E-A4BC-44E5-8DC7-E7FBCB6AE92F}"/>
    <cellStyle name="Total 5 2 6 3 2" xfId="49381" xr:uid="{53981A68-F88B-4D1A-A3A3-7C589EC3821D}"/>
    <cellStyle name="Total 5 2 6 3 3" xfId="49382" xr:uid="{23ADA58E-89FC-4153-88B5-C3F05A9980FE}"/>
    <cellStyle name="Total 5 2 6 3 4" xfId="49383" xr:uid="{7C7D01A8-828F-4F37-9865-81BF1A2777E5}"/>
    <cellStyle name="Total 5 2 6 3 5" xfId="49384" xr:uid="{0C17401A-D577-4C05-A2F8-85F4EF68E90F}"/>
    <cellStyle name="Total 5 2 6 4" xfId="49385" xr:uid="{650428DC-3F22-4D15-9744-6199E414B9AD}"/>
    <cellStyle name="Total 5 2 6 4 2" xfId="49386" xr:uid="{724EFD90-B61A-44E0-9E43-6A368B2DC0A5}"/>
    <cellStyle name="Total 5 2 6 4 3" xfId="49387" xr:uid="{24797AC8-4259-40A4-AC25-8B8274C5A9D3}"/>
    <cellStyle name="Total 5 2 6 4 4" xfId="49388" xr:uid="{CBBFCE88-82F8-4C6A-A6F9-AB42C8340DFA}"/>
    <cellStyle name="Total 5 2 6 5" xfId="49389" xr:uid="{C194EEA8-0B10-46F5-B2AE-A21510D06A9E}"/>
    <cellStyle name="Total 5 2 6 5 2" xfId="49390" xr:uid="{CFBF3758-7996-4670-991A-38342B07CFB6}"/>
    <cellStyle name="Total 5 2 6 5 3" xfId="49391" xr:uid="{7B312882-9D8C-4EA2-9656-0552F0CCEB00}"/>
    <cellStyle name="Total 5 2 6 5 4" xfId="49392" xr:uid="{2638FD16-95D9-4690-927B-CCF4ED50AD7F}"/>
    <cellStyle name="Total 5 2 6 6" xfId="49393" xr:uid="{2B1F8111-2DF2-4361-A599-CE932D6550EF}"/>
    <cellStyle name="Total 5 2 6 6 2" xfId="49394" xr:uid="{7EB5A7DC-05B0-4CED-B461-96395E871E54}"/>
    <cellStyle name="Total 5 2 6 6 3" xfId="49395" xr:uid="{4F484E3F-A489-42D1-8B42-603E9A7960D7}"/>
    <cellStyle name="Total 5 2 6 6 4" xfId="49396" xr:uid="{874397B4-2920-4693-856E-409E4BDE8062}"/>
    <cellStyle name="Total 5 2 6 7" xfId="49397" xr:uid="{C84AE484-2A08-490C-B349-BAA6951781C9}"/>
    <cellStyle name="Total 5 2 6 8" xfId="49398" xr:uid="{B76F2DD7-6DF6-444F-9B0A-D2FD0EA2D4A9}"/>
    <cellStyle name="Total 5 2 6 9" xfId="49399" xr:uid="{F921D05A-E6E0-4F9E-8CA8-26B14BC3D20E}"/>
    <cellStyle name="Total 5 2 7" xfId="49400" xr:uid="{8B1E4EE6-144C-4057-930E-FF4F91A386EB}"/>
    <cellStyle name="Total 5 2 7 2" xfId="49401" xr:uid="{76B5DEE7-536D-4031-99F5-E1FA1F9826D5}"/>
    <cellStyle name="Total 5 2 7 3" xfId="49402" xr:uid="{E3B94FE7-0F9F-4F05-ADB1-0D0B699347EB}"/>
    <cellStyle name="Total 5 2 7 4" xfId="49403" xr:uid="{4F04D5C5-7383-4E95-BE4D-90089A1A52B0}"/>
    <cellStyle name="Total 5 2 7 5" xfId="49404" xr:uid="{055420C4-765F-4B4D-B667-743DA21CA6EE}"/>
    <cellStyle name="Total 5 2 8" xfId="49405" xr:uid="{A896396E-7F22-47C8-AB8A-CD85C6148BD7}"/>
    <cellStyle name="Total 5 2 8 2" xfId="49406" xr:uid="{BBC34D5A-0921-4429-9138-BC302709E8CB}"/>
    <cellStyle name="Total 5 2 8 3" xfId="49407" xr:uid="{68B9B1F8-DBE7-4C38-B700-9ED4CAD7CB04}"/>
    <cellStyle name="Total 5 2 8 4" xfId="49408" xr:uid="{3B2F4067-E944-4D57-BB3F-087DCAF09EDA}"/>
    <cellStyle name="Total 5 2 9" xfId="49409" xr:uid="{BFE0BBBF-A026-4D84-8152-ACF258AA5DF7}"/>
    <cellStyle name="Total 5 2 9 2" xfId="49410" xr:uid="{87A8ADA9-3154-414B-A1D0-75BE38ADDC73}"/>
    <cellStyle name="Total 5 2 9 3" xfId="49411" xr:uid="{6B5F93B2-A867-4953-8589-896D662C8860}"/>
    <cellStyle name="Total 5 2 9 4" xfId="49412" xr:uid="{4BA2F368-F990-4434-B5CB-E583DC42F3F3}"/>
    <cellStyle name="Total 5 3" xfId="725" xr:uid="{FCACCE75-CBD7-42BA-973F-F59CA4318281}"/>
    <cellStyle name="Total 5 3 10" xfId="49413" xr:uid="{9F2AFF10-0408-49D8-8DBD-F05A29DCF1DA}"/>
    <cellStyle name="Total 5 3 11" xfId="49414" xr:uid="{0A04C263-58C0-4933-9AE9-B43872E24FBB}"/>
    <cellStyle name="Total 5 3 12" xfId="49415" xr:uid="{A0A4AED4-1F13-40F4-9594-A1DDFABCAB37}"/>
    <cellStyle name="Total 5 3 13" xfId="49416" xr:uid="{B1568C26-D842-4866-A540-23F4A0A85113}"/>
    <cellStyle name="Total 5 3 14" xfId="49417" xr:uid="{2D229B89-ED72-4157-99CA-3467E16E86AD}"/>
    <cellStyle name="Total 5 3 2" xfId="976" xr:uid="{FCEC633D-AEC2-4B25-968F-7712C3BBD42E}"/>
    <cellStyle name="Total 5 3 2 10" xfId="49418" xr:uid="{B6FB75D6-E00C-442D-94BF-1B5DDC1B1AB0}"/>
    <cellStyle name="Total 5 3 2 11" xfId="49419" xr:uid="{DE602B88-0603-499A-A1B4-34FE4B834036}"/>
    <cellStyle name="Total 5 3 2 12" xfId="49420" xr:uid="{C1EA9140-5724-4A54-BFB0-A4FBAB9D1620}"/>
    <cellStyle name="Total 5 3 2 13" xfId="49421" xr:uid="{14F0B8DD-1E6A-4E5B-843F-A532681688DD}"/>
    <cellStyle name="Total 5 3 2 14" xfId="49422" xr:uid="{97354F32-3C84-4127-A629-EE7C4D2105FA}"/>
    <cellStyle name="Total 5 3 2 2" xfId="49423" xr:uid="{B40A4C14-236E-44E1-9276-EB1B2FF6E2A7}"/>
    <cellStyle name="Total 5 3 2 2 10" xfId="49424" xr:uid="{02939A45-CD6E-4507-A1F0-727877A289CC}"/>
    <cellStyle name="Total 5 3 2 2 2" xfId="49425" xr:uid="{A903F530-7AB3-4889-9C94-2CCFB6B7EFFA}"/>
    <cellStyle name="Total 5 3 2 2 2 2" xfId="49426" xr:uid="{0E5B906D-2AC8-4447-BE83-0D5DBA8886F6}"/>
    <cellStyle name="Total 5 3 2 2 2 3" xfId="49427" xr:uid="{053D0FEB-1FEE-47ED-A9CE-52575BD98E6A}"/>
    <cellStyle name="Total 5 3 2 2 2 4" xfId="49428" xr:uid="{CE6BBC8E-4E73-4F98-8316-A9EB3F5AC991}"/>
    <cellStyle name="Total 5 3 2 2 2 5" xfId="49429" xr:uid="{55F125C3-02B5-4D75-AAD2-D5B25597206E}"/>
    <cellStyle name="Total 5 3 2 2 3" xfId="49430" xr:uid="{1185F30F-61BF-4577-97ED-A3AC0B1C70A7}"/>
    <cellStyle name="Total 5 3 2 2 3 2" xfId="49431" xr:uid="{A7674224-9FEC-4484-8927-A2D9D50EC322}"/>
    <cellStyle name="Total 5 3 2 2 3 3" xfId="49432" xr:uid="{0F738CAF-B5D3-49B2-80E1-141DA17C4CEB}"/>
    <cellStyle name="Total 5 3 2 2 3 4" xfId="49433" xr:uid="{501F7869-88F2-4877-BADE-DD213FEE7B77}"/>
    <cellStyle name="Total 5 3 2 2 3 5" xfId="49434" xr:uid="{821DDB89-3CD9-45A5-958A-D3F72077E181}"/>
    <cellStyle name="Total 5 3 2 2 4" xfId="49435" xr:uid="{C7FBEC93-A966-4D4D-B2E0-4AFED80818B0}"/>
    <cellStyle name="Total 5 3 2 2 4 2" xfId="49436" xr:uid="{721E908F-0DD2-4443-AF87-9E6964B5B019}"/>
    <cellStyle name="Total 5 3 2 2 4 3" xfId="49437" xr:uid="{5B0A4D38-F3EA-4C3A-8626-CB43EF4ED1AA}"/>
    <cellStyle name="Total 5 3 2 2 4 4" xfId="49438" xr:uid="{37123C10-CBD8-4F83-8A96-AE0F60AAEEC9}"/>
    <cellStyle name="Total 5 3 2 2 5" xfId="49439" xr:uid="{56D7D76B-6E2A-47DB-A951-C505E4113CB8}"/>
    <cellStyle name="Total 5 3 2 2 5 2" xfId="49440" xr:uid="{99574B53-BB6A-448E-BF79-7B6D63BDE5F1}"/>
    <cellStyle name="Total 5 3 2 2 5 3" xfId="49441" xr:uid="{6B8ABD7B-9DAC-4842-BF7F-CB6E654AA16D}"/>
    <cellStyle name="Total 5 3 2 2 5 4" xfId="49442" xr:uid="{1E26BF29-EF3A-4B41-A0E0-9F3054542CCD}"/>
    <cellStyle name="Total 5 3 2 2 6" xfId="49443" xr:uid="{A71B87FA-BD07-45EB-A4EE-2621DFDB45E1}"/>
    <cellStyle name="Total 5 3 2 2 6 2" xfId="49444" xr:uid="{BFF8FA28-2075-4681-808F-9A3CF59D6F58}"/>
    <cellStyle name="Total 5 3 2 2 6 3" xfId="49445" xr:uid="{BAC3F081-9453-4D42-BD6E-A25840598AA3}"/>
    <cellStyle name="Total 5 3 2 2 6 4" xfId="49446" xr:uid="{4E50D082-D70D-424C-80FC-07E2F9D1D764}"/>
    <cellStyle name="Total 5 3 2 2 7" xfId="49447" xr:uid="{C32E2C5E-DE87-487C-9F5C-6494A5C1B512}"/>
    <cellStyle name="Total 5 3 2 2 8" xfId="49448" xr:uid="{8A61C39C-0207-4592-836F-CADA859A040F}"/>
    <cellStyle name="Total 5 3 2 2 9" xfId="49449" xr:uid="{76E2FB84-4F5B-4DD6-A66A-2A5C282B5F77}"/>
    <cellStyle name="Total 5 3 2 3" xfId="49450" xr:uid="{34720ACC-80F6-49BB-B538-C3B6E4D5D84A}"/>
    <cellStyle name="Total 5 3 2 3 10" xfId="49451" xr:uid="{1DFA3DEA-8A0D-428A-AFD5-A8A6E7E627E6}"/>
    <cellStyle name="Total 5 3 2 3 2" xfId="49452" xr:uid="{631C1AEF-2276-4899-9B0C-7C0500AB2656}"/>
    <cellStyle name="Total 5 3 2 3 2 2" xfId="49453" xr:uid="{1260E2D9-F08B-48DA-ACD7-C18CFE89CF3B}"/>
    <cellStyle name="Total 5 3 2 3 2 3" xfId="49454" xr:uid="{F15A4DC3-EBEC-4E99-A240-D3214DB0825F}"/>
    <cellStyle name="Total 5 3 2 3 2 4" xfId="49455" xr:uid="{84EEA2EA-8247-4F2E-9CE3-7704CF825513}"/>
    <cellStyle name="Total 5 3 2 3 2 5" xfId="49456" xr:uid="{32A37BBC-A887-48E0-8B25-EEDECB811103}"/>
    <cellStyle name="Total 5 3 2 3 3" xfId="49457" xr:uid="{E8B6D44B-22F0-4143-BDDE-22FEAE3FCAFA}"/>
    <cellStyle name="Total 5 3 2 3 3 2" xfId="49458" xr:uid="{4E910F57-C902-4CAA-B44D-24A6703CDE3B}"/>
    <cellStyle name="Total 5 3 2 3 3 3" xfId="49459" xr:uid="{A57F5271-3074-456A-8AF2-A8DE46E2B20D}"/>
    <cellStyle name="Total 5 3 2 3 3 4" xfId="49460" xr:uid="{80FDC195-B300-41C9-BEB1-C3B7BE6F3858}"/>
    <cellStyle name="Total 5 3 2 3 3 5" xfId="49461" xr:uid="{7A7AF0DE-A33B-4FB9-97BE-D5939F5F2B2D}"/>
    <cellStyle name="Total 5 3 2 3 4" xfId="49462" xr:uid="{84A3190D-18F4-4162-A869-8E94FF55A322}"/>
    <cellStyle name="Total 5 3 2 3 4 2" xfId="49463" xr:uid="{B73EE9E8-A0C9-471B-A880-5BEEC9E1FC81}"/>
    <cellStyle name="Total 5 3 2 3 4 3" xfId="49464" xr:uid="{B47F185E-28EA-4F2E-BA17-4159FD48105C}"/>
    <cellStyle name="Total 5 3 2 3 4 4" xfId="49465" xr:uid="{20EC78BC-4B4A-408E-991D-251B5788EF4E}"/>
    <cellStyle name="Total 5 3 2 3 5" xfId="49466" xr:uid="{4E7FD86B-C681-4299-95E9-630F753548F1}"/>
    <cellStyle name="Total 5 3 2 3 5 2" xfId="49467" xr:uid="{1971A0CD-E630-404A-88A8-FA895ACB1E96}"/>
    <cellStyle name="Total 5 3 2 3 5 3" xfId="49468" xr:uid="{CD283B77-DEF7-47EA-A443-4D61D6636217}"/>
    <cellStyle name="Total 5 3 2 3 5 4" xfId="49469" xr:uid="{0F9D696C-0DC9-4736-B553-264C7E7CB5C3}"/>
    <cellStyle name="Total 5 3 2 3 6" xfId="49470" xr:uid="{2D39EACC-5F50-4F8B-A916-8CCCCF6B6EEF}"/>
    <cellStyle name="Total 5 3 2 3 6 2" xfId="49471" xr:uid="{B6538449-0DF5-4CF5-BF38-BB0882AD0182}"/>
    <cellStyle name="Total 5 3 2 3 6 3" xfId="49472" xr:uid="{97C94FC3-BBD9-4676-B8B2-88A73516C472}"/>
    <cellStyle name="Total 5 3 2 3 6 4" xfId="49473" xr:uid="{46DF6745-B0FB-4FEE-9271-4DD0DCDBAF4E}"/>
    <cellStyle name="Total 5 3 2 3 7" xfId="49474" xr:uid="{0CB1E8EB-1E7D-4A78-84C8-33D63A6339C1}"/>
    <cellStyle name="Total 5 3 2 3 8" xfId="49475" xr:uid="{8BAE60E5-EA00-40C1-84DF-585B08D36C25}"/>
    <cellStyle name="Total 5 3 2 3 9" xfId="49476" xr:uid="{5425205B-974C-4478-A36E-A220792BEFCF}"/>
    <cellStyle name="Total 5 3 2 4" xfId="49477" xr:uid="{FC1EE79A-6DE9-42CF-9F02-ACF2AF3DEDDA}"/>
    <cellStyle name="Total 5 3 2 4 2" xfId="49478" xr:uid="{C1C2E7F4-21E1-4A07-9C49-C9FA1E07EA22}"/>
    <cellStyle name="Total 5 3 2 4 3" xfId="49479" xr:uid="{C09EB303-1DBC-4D67-BFC0-C78DEB958D66}"/>
    <cellStyle name="Total 5 3 2 4 4" xfId="49480" xr:uid="{D4E75454-C1BB-4642-A7CB-883A6879BA8B}"/>
    <cellStyle name="Total 5 3 2 4 5" xfId="49481" xr:uid="{B5A13697-38A8-48F4-B330-ABC29FB4C019}"/>
    <cellStyle name="Total 5 3 2 5" xfId="49482" xr:uid="{139D35CD-749C-4EEF-B156-5CF4FF90C972}"/>
    <cellStyle name="Total 5 3 2 5 2" xfId="49483" xr:uid="{784AD7F3-9D4B-450D-A263-E14DD677CA6B}"/>
    <cellStyle name="Total 5 3 2 5 3" xfId="49484" xr:uid="{228BABCB-F15D-4BC1-A259-55B3E463C75F}"/>
    <cellStyle name="Total 5 3 2 5 4" xfId="49485" xr:uid="{04A84CFE-C88A-4602-8109-D7C9A0328160}"/>
    <cellStyle name="Total 5 3 2 5 5" xfId="49486" xr:uid="{89D4442F-1BC8-41E1-9ECD-F2D507238148}"/>
    <cellStyle name="Total 5 3 2 6" xfId="49487" xr:uid="{1B0F9FC8-3681-4078-86DC-0008DFC89382}"/>
    <cellStyle name="Total 5 3 2 6 2" xfId="49488" xr:uid="{FF650EBE-A5F9-48D4-846C-209C31AD8D6F}"/>
    <cellStyle name="Total 5 3 2 6 3" xfId="49489" xr:uid="{5D7172A5-F750-43CD-99D6-08D19C0A47E1}"/>
    <cellStyle name="Total 5 3 2 6 4" xfId="49490" xr:uid="{BA918AC9-2E1A-4DE8-9A30-D9A2C775679B}"/>
    <cellStyle name="Total 5 3 2 7" xfId="49491" xr:uid="{F6CBB251-F419-4872-A205-3467D3C40048}"/>
    <cellStyle name="Total 5 3 2 7 2" xfId="49492" xr:uid="{64379191-A865-4880-B4D7-E96A32A64D59}"/>
    <cellStyle name="Total 5 3 2 7 3" xfId="49493" xr:uid="{B3E6FCB5-56DD-4AB2-810F-6F0B98598B1E}"/>
    <cellStyle name="Total 5 3 2 7 4" xfId="49494" xr:uid="{6DD28149-0A4B-45F9-8F82-45747C9611DA}"/>
    <cellStyle name="Total 5 3 2 8" xfId="49495" xr:uid="{2D9931B5-AAC8-4127-A741-47033BD9B93F}"/>
    <cellStyle name="Total 5 3 2 8 2" xfId="49496" xr:uid="{14E7D1EC-EF87-4208-AA31-0F3399D767D0}"/>
    <cellStyle name="Total 5 3 2 8 3" xfId="49497" xr:uid="{1C67472A-C140-4EA9-8883-E4A3646FA9DA}"/>
    <cellStyle name="Total 5 3 2 8 4" xfId="49498" xr:uid="{F9645BA1-C0E2-444C-965C-33E58C93385D}"/>
    <cellStyle name="Total 5 3 2 9" xfId="49499" xr:uid="{583E088C-257C-425A-A7E1-D58F43D7ABB5}"/>
    <cellStyle name="Total 5 3 3" xfId="49500" xr:uid="{0F68CDE5-3BAB-47D3-903A-6766EC874257}"/>
    <cellStyle name="Total 5 3 3 10" xfId="49501" xr:uid="{9C2F9DA0-9417-4786-9B03-4DDF92310B13}"/>
    <cellStyle name="Total 5 3 3 2" xfId="49502" xr:uid="{3799A368-DD74-45B9-9A70-E1E472033FF2}"/>
    <cellStyle name="Total 5 3 3 2 2" xfId="49503" xr:uid="{172C0858-BB81-4BA0-9400-080576E1A16C}"/>
    <cellStyle name="Total 5 3 3 2 3" xfId="49504" xr:uid="{E6AABF77-6E76-41D6-94C7-615C988576B5}"/>
    <cellStyle name="Total 5 3 3 2 4" xfId="49505" xr:uid="{3905336E-B54B-4F51-9519-B759A7099A03}"/>
    <cellStyle name="Total 5 3 3 2 5" xfId="49506" xr:uid="{0ED49597-AF35-4E0B-8237-2E7A33BD3FCF}"/>
    <cellStyle name="Total 5 3 3 3" xfId="49507" xr:uid="{CF950B71-C4D9-447C-AE01-7D8F1671B363}"/>
    <cellStyle name="Total 5 3 3 3 2" xfId="49508" xr:uid="{F83812F2-9BE7-485F-B55F-6F660554C12E}"/>
    <cellStyle name="Total 5 3 3 3 3" xfId="49509" xr:uid="{7B90AD25-7138-401B-A4C0-BC014CCA4279}"/>
    <cellStyle name="Total 5 3 3 3 4" xfId="49510" xr:uid="{1BC187F5-518E-45B6-B649-D0CDA13432E9}"/>
    <cellStyle name="Total 5 3 3 3 5" xfId="49511" xr:uid="{D21F17E9-A986-4E24-A3C8-0DD52FE6D496}"/>
    <cellStyle name="Total 5 3 3 4" xfId="49512" xr:uid="{7D018085-FFD1-45AB-879E-66BC3EAB1D46}"/>
    <cellStyle name="Total 5 3 3 4 2" xfId="49513" xr:uid="{87037F3E-1C6F-49B6-87CD-AE89CF83AFC1}"/>
    <cellStyle name="Total 5 3 3 4 3" xfId="49514" xr:uid="{6E9A54CB-FC8F-4073-B0AA-6627AB4C7E91}"/>
    <cellStyle name="Total 5 3 3 4 4" xfId="49515" xr:uid="{96063474-AA96-419F-8444-E0C42219BD1B}"/>
    <cellStyle name="Total 5 3 3 5" xfId="49516" xr:uid="{EF2ABCE5-6AD7-4BDC-898E-0C9759C7D84A}"/>
    <cellStyle name="Total 5 3 3 5 2" xfId="49517" xr:uid="{F0D9A37B-1044-43CE-AE9C-6720BCD1DAB9}"/>
    <cellStyle name="Total 5 3 3 5 3" xfId="49518" xr:uid="{F87DB4AD-9C0C-4BB8-B02A-54B0AD5A1772}"/>
    <cellStyle name="Total 5 3 3 5 4" xfId="49519" xr:uid="{722BD848-02A6-4899-AF8F-8E13A9472260}"/>
    <cellStyle name="Total 5 3 3 6" xfId="49520" xr:uid="{75E8ABF4-CA21-424C-937D-DB517556E12B}"/>
    <cellStyle name="Total 5 3 3 6 2" xfId="49521" xr:uid="{8C7530F3-935F-441F-869C-4EACBCC43CB2}"/>
    <cellStyle name="Total 5 3 3 6 3" xfId="49522" xr:uid="{86A9FA5D-1323-4F04-8459-69FB6555CF45}"/>
    <cellStyle name="Total 5 3 3 6 4" xfId="49523" xr:uid="{AC4CAE79-68DD-4942-8006-97FF20915CE8}"/>
    <cellStyle name="Total 5 3 3 7" xfId="49524" xr:uid="{62F8E265-558A-43E2-AAF8-EBFEEF70A28B}"/>
    <cellStyle name="Total 5 3 3 8" xfId="49525" xr:uid="{FD82B8B4-F0F8-453A-B52C-DF713B2D9237}"/>
    <cellStyle name="Total 5 3 3 9" xfId="49526" xr:uid="{79E229CF-0FD2-41FF-A1D5-A3BA45F2B1FA}"/>
    <cellStyle name="Total 5 3 4" xfId="49527" xr:uid="{A6B22029-C48A-449C-92EA-D0D4AD255C93}"/>
    <cellStyle name="Total 5 3 4 10" xfId="49528" xr:uid="{78908A6D-764C-4AB6-8F56-EFA234BEC715}"/>
    <cellStyle name="Total 5 3 4 2" xfId="49529" xr:uid="{815DCDDD-CD9A-47B4-9EBC-A3C3DD9012C4}"/>
    <cellStyle name="Total 5 3 4 2 2" xfId="49530" xr:uid="{7801E7AF-0664-4D3A-86E2-BA0010B8E28D}"/>
    <cellStyle name="Total 5 3 4 2 3" xfId="49531" xr:uid="{11500ECB-0992-4179-A765-7EE9830B9739}"/>
    <cellStyle name="Total 5 3 4 2 4" xfId="49532" xr:uid="{F4F16BB6-97DD-4B0C-8B58-CE9A484A92E9}"/>
    <cellStyle name="Total 5 3 4 2 5" xfId="49533" xr:uid="{C8663C54-3F67-4424-AFAE-64857E226534}"/>
    <cellStyle name="Total 5 3 4 3" xfId="49534" xr:uid="{ECE4E22F-7191-4CC2-88AA-766415401D3A}"/>
    <cellStyle name="Total 5 3 4 3 2" xfId="49535" xr:uid="{A9088A0B-ECA4-46DA-B73C-FF2183C77138}"/>
    <cellStyle name="Total 5 3 4 3 3" xfId="49536" xr:uid="{BF35F842-8120-4892-9A41-3583E9E57555}"/>
    <cellStyle name="Total 5 3 4 3 4" xfId="49537" xr:uid="{5DC99540-41F8-4B5C-BC05-FD1B3A43AD77}"/>
    <cellStyle name="Total 5 3 4 3 5" xfId="49538" xr:uid="{F253B6F1-649F-4F79-8E55-AEF7C0ACDEE9}"/>
    <cellStyle name="Total 5 3 4 4" xfId="49539" xr:uid="{E6D12952-2C84-4329-A374-FAC44ACE7B27}"/>
    <cellStyle name="Total 5 3 4 4 2" xfId="49540" xr:uid="{9DE5F7F8-8032-4C01-A3B8-9B9B1D02657D}"/>
    <cellStyle name="Total 5 3 4 4 3" xfId="49541" xr:uid="{04916EA0-32FA-4388-A28D-0AD487247A75}"/>
    <cellStyle name="Total 5 3 4 4 4" xfId="49542" xr:uid="{B06014A1-3364-4021-9D45-CFAC9C4E4345}"/>
    <cellStyle name="Total 5 3 4 5" xfId="49543" xr:uid="{C53F8F3A-7413-473F-A6D2-840206AB559D}"/>
    <cellStyle name="Total 5 3 4 5 2" xfId="49544" xr:uid="{6C360A37-5461-4C70-9AB4-122DFE777F60}"/>
    <cellStyle name="Total 5 3 4 5 3" xfId="49545" xr:uid="{3403C723-7C3F-44F2-AAEE-86A30474677C}"/>
    <cellStyle name="Total 5 3 4 5 4" xfId="49546" xr:uid="{47900CF5-8CD3-423A-B68B-265F0E861195}"/>
    <cellStyle name="Total 5 3 4 6" xfId="49547" xr:uid="{68B64CD3-D207-43F8-B6AD-420F136C7EB3}"/>
    <cellStyle name="Total 5 3 4 6 2" xfId="49548" xr:uid="{40BCB0A4-B7AB-46DB-9203-2F073CEF2025}"/>
    <cellStyle name="Total 5 3 4 6 3" xfId="49549" xr:uid="{660C3A33-AE57-4603-9849-BB6E2D0B40BD}"/>
    <cellStyle name="Total 5 3 4 6 4" xfId="49550" xr:uid="{C10C73DF-0FFB-48E3-84D1-CF0F104F05F5}"/>
    <cellStyle name="Total 5 3 4 7" xfId="49551" xr:uid="{8ED5506E-0DCF-4174-9FF8-CEB591C54D4E}"/>
    <cellStyle name="Total 5 3 4 8" xfId="49552" xr:uid="{CCDB53CB-639F-40C7-BEE7-5E2175889D56}"/>
    <cellStyle name="Total 5 3 4 9" xfId="49553" xr:uid="{EE47B40F-5672-4F0A-A63B-430EBD9C2CA5}"/>
    <cellStyle name="Total 5 3 5" xfId="49554" xr:uid="{05B521ED-B274-42BB-8B0D-D06DBCBD7E91}"/>
    <cellStyle name="Total 5 3 5 10" xfId="49555" xr:uid="{DD026610-7AC0-49DE-A9F4-D07E4C74969C}"/>
    <cellStyle name="Total 5 3 5 2" xfId="49556" xr:uid="{73FF366A-C7FD-448D-9A96-AAE4B9076650}"/>
    <cellStyle name="Total 5 3 5 2 2" xfId="49557" xr:uid="{3C6CBA64-7705-4A58-89B8-125D2D352602}"/>
    <cellStyle name="Total 5 3 5 2 3" xfId="49558" xr:uid="{395454D6-B413-401F-8784-9E3B44CB4215}"/>
    <cellStyle name="Total 5 3 5 2 4" xfId="49559" xr:uid="{F88A7F00-BAB9-4D41-9C2D-B2D67D194390}"/>
    <cellStyle name="Total 5 3 5 2 5" xfId="49560" xr:uid="{C75E9642-E0C1-4296-A85E-C1A29F27216C}"/>
    <cellStyle name="Total 5 3 5 3" xfId="49561" xr:uid="{75DD59BE-9C18-463D-8667-68AC2878C2A5}"/>
    <cellStyle name="Total 5 3 5 3 2" xfId="49562" xr:uid="{4DCA7E48-300F-46A5-AD9E-FB482B9B3646}"/>
    <cellStyle name="Total 5 3 5 3 3" xfId="49563" xr:uid="{B8BCA510-60CF-4980-875D-A6965A4B7975}"/>
    <cellStyle name="Total 5 3 5 3 4" xfId="49564" xr:uid="{8E524D80-5AD6-4779-9516-AC1584129B94}"/>
    <cellStyle name="Total 5 3 5 3 5" xfId="49565" xr:uid="{0091E183-E7FB-4EB9-90B2-404A287B7DFC}"/>
    <cellStyle name="Total 5 3 5 4" xfId="49566" xr:uid="{767E3A59-40AD-44A7-AA24-3EB5E01E1902}"/>
    <cellStyle name="Total 5 3 5 4 2" xfId="49567" xr:uid="{9DE35458-A535-4B49-ABF7-FA3C9A7F81D5}"/>
    <cellStyle name="Total 5 3 5 4 3" xfId="49568" xr:uid="{225CB395-E284-4A26-87CD-BE93D884D465}"/>
    <cellStyle name="Total 5 3 5 4 4" xfId="49569" xr:uid="{8186F161-FC4D-4264-83B5-CEA25CB87341}"/>
    <cellStyle name="Total 5 3 5 5" xfId="49570" xr:uid="{931A7757-5C84-4D1C-B1B6-36E7E5913DAA}"/>
    <cellStyle name="Total 5 3 5 5 2" xfId="49571" xr:uid="{6F9AF89F-3703-44F9-A8CA-B8566E19EE70}"/>
    <cellStyle name="Total 5 3 5 5 3" xfId="49572" xr:uid="{4AE7909D-9F11-434E-85E5-237D1C5100FB}"/>
    <cellStyle name="Total 5 3 5 5 4" xfId="49573" xr:uid="{D60D55F1-6BCB-4D43-B024-2AA2E8DC6B7C}"/>
    <cellStyle name="Total 5 3 5 6" xfId="49574" xr:uid="{14E58B3D-176E-434B-90F0-D48C4FD0A0D6}"/>
    <cellStyle name="Total 5 3 5 6 2" xfId="49575" xr:uid="{258FDBBC-D95C-43F1-AAAC-E7955952A8E2}"/>
    <cellStyle name="Total 5 3 5 6 3" xfId="49576" xr:uid="{1BCBE681-E09E-473D-BD21-921FFEC878DC}"/>
    <cellStyle name="Total 5 3 5 6 4" xfId="49577" xr:uid="{5A150C07-E70B-445E-8F18-8106E41C8675}"/>
    <cellStyle name="Total 5 3 5 7" xfId="49578" xr:uid="{B4672C82-A013-4DF5-86C7-2230BACE182A}"/>
    <cellStyle name="Total 5 3 5 8" xfId="49579" xr:uid="{957CA326-44FD-4A8E-87FB-32BF685F7637}"/>
    <cellStyle name="Total 5 3 5 9" xfId="49580" xr:uid="{FB019C85-4AFF-48B3-8233-02FCB044F0B7}"/>
    <cellStyle name="Total 5 3 6" xfId="49581" xr:uid="{57E32298-4575-4491-AC25-F79440884BE8}"/>
    <cellStyle name="Total 5 3 6 2" xfId="49582" xr:uid="{FE83FCDD-85FA-4686-95AB-355D7F815864}"/>
    <cellStyle name="Total 5 3 6 3" xfId="49583" xr:uid="{BDAAEE65-9EC3-4B67-8B99-524261CF0E30}"/>
    <cellStyle name="Total 5 3 6 4" xfId="49584" xr:uid="{740F49EF-5845-4E10-8F86-7FA8D90362B0}"/>
    <cellStyle name="Total 5 3 6 5" xfId="49585" xr:uid="{073CB9FC-4FA9-4347-B8A6-334F37037011}"/>
    <cellStyle name="Total 5 3 7" xfId="49586" xr:uid="{C8092556-3755-4A5C-894B-FBF213880FF4}"/>
    <cellStyle name="Total 5 3 7 2" xfId="49587" xr:uid="{C773AB30-2C3F-4856-A6CF-C4916D1E152D}"/>
    <cellStyle name="Total 5 3 7 3" xfId="49588" xr:uid="{63829ADE-E016-4810-9E9F-FB2445CC37EC}"/>
    <cellStyle name="Total 5 3 7 4" xfId="49589" xr:uid="{AF960D95-F344-4D7A-8E1C-8FB087466F10}"/>
    <cellStyle name="Total 5 3 8" xfId="49590" xr:uid="{39233840-04A6-4689-8D43-81E84381A256}"/>
    <cellStyle name="Total 5 3 8 2" xfId="49591" xr:uid="{095B4604-FDDE-4A76-A7D2-298BAE1866E9}"/>
    <cellStyle name="Total 5 3 8 3" xfId="49592" xr:uid="{361ECBDC-589E-4655-A90F-B25860D7A2FA}"/>
    <cellStyle name="Total 5 3 8 4" xfId="49593" xr:uid="{F50C3FCF-42FA-4A14-89DD-284C1CA678EF}"/>
    <cellStyle name="Total 5 3 9" xfId="49594" xr:uid="{11B62411-BC72-4CDA-8DFB-15EE82EA8769}"/>
    <cellStyle name="Total 5 3 9 2" xfId="49595" xr:uid="{9A4B2FE1-559E-46BF-B614-84D21C3B5924}"/>
    <cellStyle name="Total 5 3 9 3" xfId="49596" xr:uid="{9A41D033-988D-443A-9711-8C2C06D10091}"/>
    <cellStyle name="Total 5 3 9 4" xfId="49597" xr:uid="{FC16BE91-C96A-48F4-B977-2CCDEEA8D3CC}"/>
    <cellStyle name="Total 5 4" xfId="49598" xr:uid="{40CBD364-C8E8-4C8C-A513-0720D1C4630A}"/>
    <cellStyle name="Total 5 4 10" xfId="49599" xr:uid="{62B38FCF-67FD-4F93-B624-7C90B4BC8DD0}"/>
    <cellStyle name="Total 5 4 2" xfId="49600" xr:uid="{BBD615DD-B87C-4301-ADA9-6CC315357559}"/>
    <cellStyle name="Total 5 4 2 2" xfId="49601" xr:uid="{6C1821DB-9FC4-45D9-9662-6EB92C685011}"/>
    <cellStyle name="Total 5 4 2 3" xfId="49602" xr:uid="{974C0D98-EFC5-404C-97A6-6CB42C9EC9DA}"/>
    <cellStyle name="Total 5 4 2 4" xfId="49603" xr:uid="{81B494D3-E8C9-4B17-9F69-C3605F333088}"/>
    <cellStyle name="Total 5 4 2 5" xfId="49604" xr:uid="{2B84CBF1-A872-4705-A7E6-7ED0E79A8567}"/>
    <cellStyle name="Total 5 4 3" xfId="49605" xr:uid="{0DE60D52-1A83-40F2-A233-4C7223177341}"/>
    <cellStyle name="Total 5 4 3 2" xfId="49606" xr:uid="{5EE14091-F1FA-4BDA-999A-64CA939F1487}"/>
    <cellStyle name="Total 5 4 3 3" xfId="49607" xr:uid="{C2CB5B25-52E0-45AA-AA61-FA306C7B9DA8}"/>
    <cellStyle name="Total 5 4 3 4" xfId="49608" xr:uid="{B12394A7-190E-456D-B842-7B8813A44E6B}"/>
    <cellStyle name="Total 5 4 3 5" xfId="49609" xr:uid="{BF997BEE-B0BA-4E88-A0AB-94FC7EAAB3C8}"/>
    <cellStyle name="Total 5 4 4" xfId="49610" xr:uid="{F66CE040-2092-4ABA-8482-CF51CCFC7789}"/>
    <cellStyle name="Total 5 4 4 2" xfId="49611" xr:uid="{BB0B67D9-D863-4215-B4AB-46920C4C0527}"/>
    <cellStyle name="Total 5 4 4 3" xfId="49612" xr:uid="{7DC725B8-B143-433C-BE10-B31E78717BB3}"/>
    <cellStyle name="Total 5 4 4 4" xfId="49613" xr:uid="{65749A44-1D10-40FF-B6B4-14F73C9B9A37}"/>
    <cellStyle name="Total 5 4 5" xfId="49614" xr:uid="{44CA4F81-57A3-4A2B-AC3F-A30984FD2CB2}"/>
    <cellStyle name="Total 5 4 5 2" xfId="49615" xr:uid="{DFAFA772-160C-4D43-8025-D78B76A76C21}"/>
    <cellStyle name="Total 5 4 5 3" xfId="49616" xr:uid="{723D2231-BCBB-4662-979F-971CA6BC02D5}"/>
    <cellStyle name="Total 5 4 5 4" xfId="49617" xr:uid="{6ACF98AD-75F9-4836-9954-BA35B97B5EAA}"/>
    <cellStyle name="Total 5 4 6" xfId="49618" xr:uid="{010E38F6-3B65-40ED-A4E6-996147326400}"/>
    <cellStyle name="Total 5 4 6 2" xfId="49619" xr:uid="{33FCD975-6E04-468E-8B34-6D17CBEFAC71}"/>
    <cellStyle name="Total 5 4 6 3" xfId="49620" xr:uid="{AD457AC1-7135-4554-9543-DDDBC7F285A6}"/>
    <cellStyle name="Total 5 4 6 4" xfId="49621" xr:uid="{A9D1C6B9-1D2A-433F-BC59-49E232824EA1}"/>
    <cellStyle name="Total 5 4 7" xfId="49622" xr:uid="{973975A3-5272-4FFD-907F-B431D873AD75}"/>
    <cellStyle name="Total 5 4 8" xfId="49623" xr:uid="{550C67A9-192F-422A-9912-6F7CBB718207}"/>
    <cellStyle name="Total 5 4 9" xfId="49624" xr:uid="{62D30EF5-8634-464D-A65A-AE3F7C293E4E}"/>
    <cellStyle name="Total 5 5" xfId="49625" xr:uid="{07AB1A6F-C106-462A-BDB6-0632DDC045C6}"/>
    <cellStyle name="Total 5 5 10" xfId="49626" xr:uid="{835361C2-C17A-4DA1-AF76-B8D7E346A658}"/>
    <cellStyle name="Total 5 5 2" xfId="49627" xr:uid="{5C6EB4F5-C896-4A7B-835D-E3C1F0EC16C6}"/>
    <cellStyle name="Total 5 5 2 2" xfId="49628" xr:uid="{1ABB77D3-450D-4CF8-B71A-5B4AC9AB088E}"/>
    <cellStyle name="Total 5 5 2 3" xfId="49629" xr:uid="{FDCD28FB-AEF9-4C30-922D-98E737D638BE}"/>
    <cellStyle name="Total 5 5 2 4" xfId="49630" xr:uid="{BB4CD468-4C9A-466F-993A-16BE6BA4E91E}"/>
    <cellStyle name="Total 5 5 2 5" xfId="49631" xr:uid="{7EBF87E5-E67F-42A9-A806-D05F672A284C}"/>
    <cellStyle name="Total 5 5 3" xfId="49632" xr:uid="{11EC04FF-B0DF-4C6D-8EC1-A57799EF9285}"/>
    <cellStyle name="Total 5 5 3 2" xfId="49633" xr:uid="{2269EC8C-E915-4911-A5FE-0C9A7C99F28F}"/>
    <cellStyle name="Total 5 5 3 3" xfId="49634" xr:uid="{3372D3AC-5BF3-4608-89AD-2DA305B8E9C7}"/>
    <cellStyle name="Total 5 5 3 4" xfId="49635" xr:uid="{312DC9F7-1653-4B6A-B623-102773429E9B}"/>
    <cellStyle name="Total 5 5 3 5" xfId="49636" xr:uid="{C8C5CC1A-AF23-4E19-B033-964C8517931C}"/>
    <cellStyle name="Total 5 5 4" xfId="49637" xr:uid="{22F70EDD-8381-4A73-8686-4DD1BC173EA1}"/>
    <cellStyle name="Total 5 5 4 2" xfId="49638" xr:uid="{51944150-087B-43A3-9405-C6398A3B216C}"/>
    <cellStyle name="Total 5 5 4 3" xfId="49639" xr:uid="{FB0AB330-895E-4EAE-BAD6-AADA34178825}"/>
    <cellStyle name="Total 5 5 4 4" xfId="49640" xr:uid="{6A40EC3E-CAF2-4339-A810-E70530CF8521}"/>
    <cellStyle name="Total 5 5 5" xfId="49641" xr:uid="{8F82ACC5-78FC-49B1-8B7C-A69D5255208F}"/>
    <cellStyle name="Total 5 5 5 2" xfId="49642" xr:uid="{EC9FA49E-37B2-43B8-B64F-C4503BB20D6C}"/>
    <cellStyle name="Total 5 5 5 3" xfId="49643" xr:uid="{F5BF46FF-7347-4F80-AC56-30BFB043BE10}"/>
    <cellStyle name="Total 5 5 5 4" xfId="49644" xr:uid="{499B728D-E3C1-4523-B3A4-09E4F6F01B6B}"/>
    <cellStyle name="Total 5 5 6" xfId="49645" xr:uid="{DE27CE9D-37E9-4D56-BE4A-20A2743A2C6B}"/>
    <cellStyle name="Total 5 5 6 2" xfId="49646" xr:uid="{3E9C7659-D503-48D9-9CE8-B95880F6E9A2}"/>
    <cellStyle name="Total 5 5 6 3" xfId="49647" xr:uid="{834F954C-0F7D-428F-99DF-B4D352143226}"/>
    <cellStyle name="Total 5 5 6 4" xfId="49648" xr:uid="{9AA81AF3-CCBF-4A40-9795-A84EE7574F83}"/>
    <cellStyle name="Total 5 5 7" xfId="49649" xr:uid="{4FA10319-A199-4971-80CD-54079992CAD5}"/>
    <cellStyle name="Total 5 5 8" xfId="49650" xr:uid="{AC2B6296-D6AE-4664-BC2B-22EAAD1C06E6}"/>
    <cellStyle name="Total 5 5 9" xfId="49651" xr:uid="{BFE0D029-C2E6-42EE-BF18-2398D0E8DA1B}"/>
    <cellStyle name="Total 5 6" xfId="49652" xr:uid="{59B18F43-8AFC-4AD2-A618-95C63BFB9E33}"/>
    <cellStyle name="Total 5 6 10" xfId="49653" xr:uid="{0FCD3E94-7D8A-4B91-AC9D-59D3AA2BDFAA}"/>
    <cellStyle name="Total 5 6 2" xfId="49654" xr:uid="{62210100-60A1-4A02-B9F1-0114B7D3403E}"/>
    <cellStyle name="Total 5 6 2 2" xfId="49655" xr:uid="{246007AF-4DBF-4921-A76E-ED58B6769C4C}"/>
    <cellStyle name="Total 5 6 2 3" xfId="49656" xr:uid="{637B2159-587A-4FF0-AEF6-8B3A94D55004}"/>
    <cellStyle name="Total 5 6 2 4" xfId="49657" xr:uid="{24B69AA1-E218-4585-B49A-2BA0BA1B6B75}"/>
    <cellStyle name="Total 5 6 2 5" xfId="49658" xr:uid="{BD9E880D-FFC7-4EBE-82AF-AE1480797166}"/>
    <cellStyle name="Total 5 6 3" xfId="49659" xr:uid="{23B84743-7C7E-4855-AF24-B2AF0E175C09}"/>
    <cellStyle name="Total 5 6 3 2" xfId="49660" xr:uid="{D8195A43-EA72-435B-BF33-85874F74FA37}"/>
    <cellStyle name="Total 5 6 3 3" xfId="49661" xr:uid="{4F92A3FD-A941-4D10-9115-7EFDAF3811FA}"/>
    <cellStyle name="Total 5 6 3 4" xfId="49662" xr:uid="{9C92C529-5365-4C0E-8EA0-7AEEEC841361}"/>
    <cellStyle name="Total 5 6 3 5" xfId="49663" xr:uid="{A06AF98A-35EC-4514-B181-143C35D22FC7}"/>
    <cellStyle name="Total 5 6 4" xfId="49664" xr:uid="{76EADCC1-55E8-4AD2-9132-EA73653947D7}"/>
    <cellStyle name="Total 5 6 4 2" xfId="49665" xr:uid="{2C2E8ACA-DF64-4DBA-9A34-C64C0837A1A7}"/>
    <cellStyle name="Total 5 6 4 3" xfId="49666" xr:uid="{99EAD163-AE8B-4594-97E8-7A8F4D3F7566}"/>
    <cellStyle name="Total 5 6 4 4" xfId="49667" xr:uid="{70EE33FC-5750-41B7-BB89-0744DECACDE0}"/>
    <cellStyle name="Total 5 6 5" xfId="49668" xr:uid="{68FB49F3-8C9B-4094-B9CC-8A21904170EF}"/>
    <cellStyle name="Total 5 6 5 2" xfId="49669" xr:uid="{FAF3F477-80A3-4EA2-AC90-FFDCC93253A7}"/>
    <cellStyle name="Total 5 6 5 3" xfId="49670" xr:uid="{8EC4413E-82AB-4DEF-947B-97414D425722}"/>
    <cellStyle name="Total 5 6 5 4" xfId="49671" xr:uid="{5D5BC46F-382A-43C7-BBC8-2B4DA824E766}"/>
    <cellStyle name="Total 5 6 6" xfId="49672" xr:uid="{5D7415AD-6D48-4678-9724-3816D3F1B6F0}"/>
    <cellStyle name="Total 5 6 6 2" xfId="49673" xr:uid="{3AAA8DF9-924D-4062-92BA-3C56DC99F387}"/>
    <cellStyle name="Total 5 6 6 3" xfId="49674" xr:uid="{BED9D079-A8B9-4069-820C-C38C5C05DAA8}"/>
    <cellStyle name="Total 5 6 6 4" xfId="49675" xr:uid="{D7F13388-77D3-4651-BDAF-1590585EF880}"/>
    <cellStyle name="Total 5 6 7" xfId="49676" xr:uid="{3E24DEA3-0D16-4FE8-82FE-A51BCE6A7581}"/>
    <cellStyle name="Total 5 6 8" xfId="49677" xr:uid="{6538D8F3-1D06-4056-981D-80151E75EEA9}"/>
    <cellStyle name="Total 5 6 9" xfId="49678" xr:uid="{6FAF0657-4BC3-40B2-A200-F69C2165578C}"/>
    <cellStyle name="Total 5 7" xfId="49679" xr:uid="{2E898262-EB63-4098-9486-CED11DDC025D}"/>
    <cellStyle name="Total 5 7 2" xfId="49680" xr:uid="{AB81B5A6-5C43-4089-802F-9AFBA727DC7D}"/>
    <cellStyle name="Total 5 7 3" xfId="49681" xr:uid="{4084C82C-7246-46DF-9467-310BBDA15C4A}"/>
    <cellStyle name="Total 5 7 4" xfId="49682" xr:uid="{ABB7B604-592E-47EA-8CDE-0354D89333D9}"/>
    <cellStyle name="Total 5 7 5" xfId="49683" xr:uid="{A4B5E2DD-0BE9-40EB-8CB4-65C065AA8E5C}"/>
    <cellStyle name="Total 5 8" xfId="49684" xr:uid="{174A782E-0358-4E4A-9C91-6FAD5FC6AC0D}"/>
    <cellStyle name="Total 5 8 2" xfId="49685" xr:uid="{799636C4-F380-4C3B-BDF5-B761B1D93E58}"/>
    <cellStyle name="Total 5 8 3" xfId="49686" xr:uid="{06C85E36-CEB6-41C9-9743-CA11B93EBF60}"/>
    <cellStyle name="Total 5 8 4" xfId="49687" xr:uid="{B927D7C6-0704-4202-8F28-1CE10BEC04A6}"/>
    <cellStyle name="Total 5 9" xfId="49688" xr:uid="{4DAF3134-4A66-4523-818B-9FBE92F0C295}"/>
    <cellStyle name="Total 5 9 2" xfId="49689" xr:uid="{8EAC7727-4F1B-4585-92A1-2AFFD77205B5}"/>
    <cellStyle name="Total 5 9 3" xfId="49690" xr:uid="{9213BEF9-86E0-43D6-90E0-B6EE5BA8450B}"/>
    <cellStyle name="Total 5 9 4" xfId="49691" xr:uid="{F4A9C751-1F6E-46DC-BDE2-95446FFBA9E9}"/>
    <cellStyle name="Total 6" xfId="585" xr:uid="{463B86BD-D5F4-4F5A-BB81-2CA507B9BB9C}"/>
    <cellStyle name="Total 6 10" xfId="49692" xr:uid="{23816610-2A28-4D6D-869E-8B0D697FD44A}"/>
    <cellStyle name="Total 6 10 2" xfId="49693" xr:uid="{424B27D4-4020-4DC3-8969-DC95A45E47F0}"/>
    <cellStyle name="Total 6 10 3" xfId="49694" xr:uid="{22414AC2-E3A8-411E-9E13-3AA69EEA169A}"/>
    <cellStyle name="Total 6 10 4" xfId="49695" xr:uid="{E524C93A-C4FE-4FB6-AE44-06B91CBB7FFC}"/>
    <cellStyle name="Total 6 11" xfId="49696" xr:uid="{D5D9059F-016E-41BC-8DBB-116EA322300E}"/>
    <cellStyle name="Total 6 12" xfId="49697" xr:uid="{E3708BC3-EEB1-4E6C-BDD6-543C6191B22C}"/>
    <cellStyle name="Total 6 13" xfId="49698" xr:uid="{3EA9D5BC-99C7-4B20-99FE-A568950F58F3}"/>
    <cellStyle name="Total 6 14" xfId="49699" xr:uid="{24BEDB21-9F26-4AD8-A056-31D0A589E37E}"/>
    <cellStyle name="Total 6 15" xfId="49700" xr:uid="{F09FF010-4BEB-40BC-A715-7FAEF7A0F6D7}"/>
    <cellStyle name="Total 6 16" xfId="49701" xr:uid="{0CB799A2-289C-443D-8034-F2933A284C82}"/>
    <cellStyle name="Total 6 17" xfId="49702" xr:uid="{1A813A41-B51D-4896-8BDD-AD0DE5660345}"/>
    <cellStyle name="Total 6 2" xfId="759" xr:uid="{1CE658D8-9CA8-4B23-AF17-5EE78142A439}"/>
    <cellStyle name="Total 6 2 10" xfId="49703" xr:uid="{D66C644F-7E86-4BEE-A7B6-4096354B36C1}"/>
    <cellStyle name="Total 6 2 10 2" xfId="49704" xr:uid="{D0FE910E-429C-49F7-AAAA-FA09F12D7619}"/>
    <cellStyle name="Total 6 2 10 3" xfId="49705" xr:uid="{22572F2A-A421-4F80-BFB2-E0B71AFA12DE}"/>
    <cellStyle name="Total 6 2 10 4" xfId="49706" xr:uid="{1F182B55-5E56-40C3-81CC-327CA32F8DA2}"/>
    <cellStyle name="Total 6 2 11" xfId="49707" xr:uid="{336CFE98-3EBF-4493-8C1A-BCEE39A1DD2F}"/>
    <cellStyle name="Total 6 2 12" xfId="49708" xr:uid="{9929E6BC-43B7-4484-99B5-743975271921}"/>
    <cellStyle name="Total 6 2 13" xfId="49709" xr:uid="{23410144-09A4-450A-990F-97F7D2839BC3}"/>
    <cellStyle name="Total 6 2 14" xfId="49710" xr:uid="{F159598F-B6D4-4139-91C3-202970F07226}"/>
    <cellStyle name="Total 6 2 15" xfId="49711" xr:uid="{F39D8D23-D053-473E-BB35-77D690239559}"/>
    <cellStyle name="Total 6 2 2" xfId="867" xr:uid="{91C36917-1543-4317-8ED3-D85FA96E7D9B}"/>
    <cellStyle name="Total 6 2 2 10" xfId="49712" xr:uid="{F6B3EEEB-371B-4774-8358-17A3B4BA9254}"/>
    <cellStyle name="Total 6 2 2 11" xfId="49713" xr:uid="{BD725DCB-245C-4067-AB95-45905D25B784}"/>
    <cellStyle name="Total 6 2 2 12" xfId="49714" xr:uid="{16FAFD63-1693-490D-95D9-A5D5994EC399}"/>
    <cellStyle name="Total 6 2 2 13" xfId="49715" xr:uid="{5DE7C1BC-AED7-44F1-AD2F-3619EE480055}"/>
    <cellStyle name="Total 6 2 2 14" xfId="49716" xr:uid="{FCA338E3-C329-470E-8EE6-900E51850F42}"/>
    <cellStyle name="Total 6 2 2 2" xfId="1118" xr:uid="{F48A2D82-DDD9-4F3E-AFC3-4AEF41ABC03F}"/>
    <cellStyle name="Total 6 2 2 2 10" xfId="49717" xr:uid="{6218B43A-5749-4EF8-BC34-123597DDF019}"/>
    <cellStyle name="Total 6 2 2 2 11" xfId="49718" xr:uid="{8C1DFA53-D3ED-4ECF-808E-C3A8C7D87F4B}"/>
    <cellStyle name="Total 6 2 2 2 12" xfId="49719" xr:uid="{33B4C95D-F422-4E52-93AD-396DDDF9F15F}"/>
    <cellStyle name="Total 6 2 2 2 13" xfId="49720" xr:uid="{499E9B13-9BC0-4007-97DA-BB2F6F7F4D5B}"/>
    <cellStyle name="Total 6 2 2 2 14" xfId="49721" xr:uid="{4CDD45E6-49D4-4D4D-BCD7-1C8872F397D7}"/>
    <cellStyle name="Total 6 2 2 2 2" xfId="49722" xr:uid="{92FDAD2F-6786-4385-BB1C-130EFAFC466F}"/>
    <cellStyle name="Total 6 2 2 2 2 10" xfId="49723" xr:uid="{15A1504F-3217-4199-9705-133C6AFC43F7}"/>
    <cellStyle name="Total 6 2 2 2 2 2" xfId="49724" xr:uid="{1186A6C7-59E3-4541-8A50-7346E9FE8ABB}"/>
    <cellStyle name="Total 6 2 2 2 2 2 2" xfId="49725" xr:uid="{39FECF35-D05E-4915-8253-BE768F9F771B}"/>
    <cellStyle name="Total 6 2 2 2 2 2 3" xfId="49726" xr:uid="{2F20A12D-CE83-42CB-9B06-822C718B51B3}"/>
    <cellStyle name="Total 6 2 2 2 2 2 4" xfId="49727" xr:uid="{C0B912D5-A3AA-432D-A86C-9C63EA1A8A18}"/>
    <cellStyle name="Total 6 2 2 2 2 2 5" xfId="49728" xr:uid="{3E30B8EB-26A7-4710-B2A2-2D5C95DB0E89}"/>
    <cellStyle name="Total 6 2 2 2 2 3" xfId="49729" xr:uid="{69F2D6E3-2047-45B9-AB24-314386B763E9}"/>
    <cellStyle name="Total 6 2 2 2 2 3 2" xfId="49730" xr:uid="{90F5567D-B281-4E0B-98A2-26F6B7B12754}"/>
    <cellStyle name="Total 6 2 2 2 2 3 3" xfId="49731" xr:uid="{2322D162-74E9-43E0-B647-B5FBC5182868}"/>
    <cellStyle name="Total 6 2 2 2 2 3 4" xfId="49732" xr:uid="{D18DFAB8-ACDC-47D1-92B1-B5A8BD17CE7B}"/>
    <cellStyle name="Total 6 2 2 2 2 3 5" xfId="49733" xr:uid="{F4CD8448-E392-41BA-8A43-29426EA442E4}"/>
    <cellStyle name="Total 6 2 2 2 2 4" xfId="49734" xr:uid="{9113236F-04D8-402B-814D-91F44E2BD8F8}"/>
    <cellStyle name="Total 6 2 2 2 2 4 2" xfId="49735" xr:uid="{C635AC73-E1FF-4B62-8D89-E3E7458911B8}"/>
    <cellStyle name="Total 6 2 2 2 2 4 3" xfId="49736" xr:uid="{146F5705-E7B0-47FE-A0C8-D854DBFE10FC}"/>
    <cellStyle name="Total 6 2 2 2 2 4 4" xfId="49737" xr:uid="{19B32264-C9B1-4BD8-9F46-2F1BFA9B2C1C}"/>
    <cellStyle name="Total 6 2 2 2 2 5" xfId="49738" xr:uid="{A364C9E1-824F-4B0F-A525-CBC6F637FE06}"/>
    <cellStyle name="Total 6 2 2 2 2 5 2" xfId="49739" xr:uid="{B2B7C643-9166-4CC8-A50F-516FA304D246}"/>
    <cellStyle name="Total 6 2 2 2 2 5 3" xfId="49740" xr:uid="{1C75A3AD-29F7-482A-8002-63527822E6C7}"/>
    <cellStyle name="Total 6 2 2 2 2 5 4" xfId="49741" xr:uid="{F46FCBC0-64B4-47C0-8D32-2DC2C41A52D5}"/>
    <cellStyle name="Total 6 2 2 2 2 6" xfId="49742" xr:uid="{B294CAD5-0F7E-42F6-A44E-62282982AB21}"/>
    <cellStyle name="Total 6 2 2 2 2 6 2" xfId="49743" xr:uid="{99F046FB-5256-41B6-A07F-E0E65F614C44}"/>
    <cellStyle name="Total 6 2 2 2 2 6 3" xfId="49744" xr:uid="{5F2BF037-C60F-423E-B9A8-AA6943339165}"/>
    <cellStyle name="Total 6 2 2 2 2 6 4" xfId="49745" xr:uid="{69E7F733-AA7E-454E-A1D3-5E4DF70779A1}"/>
    <cellStyle name="Total 6 2 2 2 2 7" xfId="49746" xr:uid="{48151629-592B-4A3E-910A-C7E593D5998D}"/>
    <cellStyle name="Total 6 2 2 2 2 8" xfId="49747" xr:uid="{4659E279-0833-42D9-8828-BB733A9DA30A}"/>
    <cellStyle name="Total 6 2 2 2 2 9" xfId="49748" xr:uid="{EB102735-2ACA-4D99-8E48-17E7B8C56567}"/>
    <cellStyle name="Total 6 2 2 2 3" xfId="49749" xr:uid="{60561D20-BDB2-49F1-9C07-C1A4509960EA}"/>
    <cellStyle name="Total 6 2 2 2 3 10" xfId="49750" xr:uid="{02788B75-FBA7-4708-975A-613C93C037C2}"/>
    <cellStyle name="Total 6 2 2 2 3 2" xfId="49751" xr:uid="{1DF505B8-6089-47F1-ABF9-BF94F6C0AB99}"/>
    <cellStyle name="Total 6 2 2 2 3 2 2" xfId="49752" xr:uid="{C4A4FDAE-AF88-427D-8A90-37960F691701}"/>
    <cellStyle name="Total 6 2 2 2 3 2 3" xfId="49753" xr:uid="{2B1F50F6-5216-4BEE-B86C-43190FA034FB}"/>
    <cellStyle name="Total 6 2 2 2 3 2 4" xfId="49754" xr:uid="{5ED7B1E6-AF40-42C4-8FC6-DE89F290E661}"/>
    <cellStyle name="Total 6 2 2 2 3 2 5" xfId="49755" xr:uid="{91F48D42-80CC-4132-BF03-CD85C2E900C4}"/>
    <cellStyle name="Total 6 2 2 2 3 3" xfId="49756" xr:uid="{E0A07785-A6EB-40A6-9F6F-2A3038FE288F}"/>
    <cellStyle name="Total 6 2 2 2 3 3 2" xfId="49757" xr:uid="{19C740AC-9933-41F6-9038-48FD44BA8C55}"/>
    <cellStyle name="Total 6 2 2 2 3 3 3" xfId="49758" xr:uid="{8BBE5AA9-1433-4F7F-81D1-FC077788F720}"/>
    <cellStyle name="Total 6 2 2 2 3 3 4" xfId="49759" xr:uid="{33A584C6-709A-473E-B096-A88AF29CCDA1}"/>
    <cellStyle name="Total 6 2 2 2 3 3 5" xfId="49760" xr:uid="{158B1B4C-BC82-4062-A057-505E31CECD27}"/>
    <cellStyle name="Total 6 2 2 2 3 4" xfId="49761" xr:uid="{399F200F-8381-4415-827A-9CB7ED6F4440}"/>
    <cellStyle name="Total 6 2 2 2 3 4 2" xfId="49762" xr:uid="{C9C2D181-0FC3-4E5F-9613-C896C07FCA7E}"/>
    <cellStyle name="Total 6 2 2 2 3 4 3" xfId="49763" xr:uid="{9BF9CC49-9AC0-4EFA-B79E-F0B70755D00D}"/>
    <cellStyle name="Total 6 2 2 2 3 4 4" xfId="49764" xr:uid="{65AC9A64-2E99-4980-BB8D-DC153175B5A9}"/>
    <cellStyle name="Total 6 2 2 2 3 5" xfId="49765" xr:uid="{5BD44092-5303-4835-A833-1191B0424AC4}"/>
    <cellStyle name="Total 6 2 2 2 3 5 2" xfId="49766" xr:uid="{C0FA2C57-9EFF-4C0E-BFF7-45CDE517A54D}"/>
    <cellStyle name="Total 6 2 2 2 3 5 3" xfId="49767" xr:uid="{2827C401-340C-4BAB-BA41-028CECC3FCCE}"/>
    <cellStyle name="Total 6 2 2 2 3 5 4" xfId="49768" xr:uid="{7117AEE5-3E6F-43EA-B797-56BA61B03059}"/>
    <cellStyle name="Total 6 2 2 2 3 6" xfId="49769" xr:uid="{63308355-7BD6-448B-BC7B-2C6E19E8B201}"/>
    <cellStyle name="Total 6 2 2 2 3 6 2" xfId="49770" xr:uid="{94192386-AA65-4623-9621-D116AB273D01}"/>
    <cellStyle name="Total 6 2 2 2 3 6 3" xfId="49771" xr:uid="{602FFEC2-5C14-4350-9463-05E9E297BED4}"/>
    <cellStyle name="Total 6 2 2 2 3 6 4" xfId="49772" xr:uid="{1C8AD19B-2006-46FD-ACAA-3E37C1917ABA}"/>
    <cellStyle name="Total 6 2 2 2 3 7" xfId="49773" xr:uid="{F4D2A675-BBC5-4E6E-AAE8-1A61016B041F}"/>
    <cellStyle name="Total 6 2 2 2 3 8" xfId="49774" xr:uid="{660F82DC-7749-44B4-A4BF-37BFDD400573}"/>
    <cellStyle name="Total 6 2 2 2 3 9" xfId="49775" xr:uid="{7B49A611-7976-41D5-AFCE-436AD9D692B2}"/>
    <cellStyle name="Total 6 2 2 2 4" xfId="49776" xr:uid="{3A8DAEC9-3DAE-47FC-849D-16C53E8B4413}"/>
    <cellStyle name="Total 6 2 2 2 4 2" xfId="49777" xr:uid="{B798C2B4-2E90-4F40-B016-9203CFC5A9D5}"/>
    <cellStyle name="Total 6 2 2 2 4 3" xfId="49778" xr:uid="{BC1BCDAF-2D7D-4FEC-B880-89FC621DCBE0}"/>
    <cellStyle name="Total 6 2 2 2 4 4" xfId="49779" xr:uid="{637AF5D3-84A9-47CC-8B7E-32E2EEEAD505}"/>
    <cellStyle name="Total 6 2 2 2 4 5" xfId="49780" xr:uid="{147DCE4B-C95A-4FE5-ADFD-FDA65B23F381}"/>
    <cellStyle name="Total 6 2 2 2 5" xfId="49781" xr:uid="{BE6C8E53-6D5C-46F7-B1D4-55DB406ABDA4}"/>
    <cellStyle name="Total 6 2 2 2 5 2" xfId="49782" xr:uid="{71CA0538-1686-435D-AE0B-C2ADFE7C98CD}"/>
    <cellStyle name="Total 6 2 2 2 5 3" xfId="49783" xr:uid="{90A66469-5DE8-4A19-8B7D-4FE9A078478E}"/>
    <cellStyle name="Total 6 2 2 2 5 4" xfId="49784" xr:uid="{24F2C8DC-E5B7-43F6-8A77-EE27FE932058}"/>
    <cellStyle name="Total 6 2 2 2 5 5" xfId="49785" xr:uid="{0268F4B8-6A71-4A1F-9D5B-C178099D1B49}"/>
    <cellStyle name="Total 6 2 2 2 6" xfId="49786" xr:uid="{5F525503-5B82-479E-BB93-E69F64DE3FCE}"/>
    <cellStyle name="Total 6 2 2 2 6 2" xfId="49787" xr:uid="{82049CDC-85A2-47B4-BB7A-463868642A62}"/>
    <cellStyle name="Total 6 2 2 2 6 3" xfId="49788" xr:uid="{CAA34A25-0A24-480A-8D52-FF100B2924DF}"/>
    <cellStyle name="Total 6 2 2 2 6 4" xfId="49789" xr:uid="{46A1B5DB-2CF4-43F9-84C6-F0EC7E2E253B}"/>
    <cellStyle name="Total 6 2 2 2 7" xfId="49790" xr:uid="{36AA8008-DEB6-43C1-B4C2-56B3F69D3F91}"/>
    <cellStyle name="Total 6 2 2 2 7 2" xfId="49791" xr:uid="{6151BA93-09B0-4AC4-B7B7-12A2890523CC}"/>
    <cellStyle name="Total 6 2 2 2 7 3" xfId="49792" xr:uid="{354D28E8-060A-4E65-9622-F3C207ADE02F}"/>
    <cellStyle name="Total 6 2 2 2 7 4" xfId="49793" xr:uid="{5237EED2-C8B9-44B8-8819-E026569919A7}"/>
    <cellStyle name="Total 6 2 2 2 8" xfId="49794" xr:uid="{6DAF6187-81B3-40AA-9D98-D55DC93934C3}"/>
    <cellStyle name="Total 6 2 2 2 8 2" xfId="49795" xr:uid="{7CD46182-96A9-4EF8-AB04-3B7D4D8C6B99}"/>
    <cellStyle name="Total 6 2 2 2 8 3" xfId="49796" xr:uid="{1079E9F3-5C03-470B-A96C-E6E4A4A05948}"/>
    <cellStyle name="Total 6 2 2 2 8 4" xfId="49797" xr:uid="{0F9D32C2-EEC0-4FB7-877C-CBFBFD29C860}"/>
    <cellStyle name="Total 6 2 2 2 9" xfId="49798" xr:uid="{E7D3B85C-225B-4BEC-BBAF-620AFF96CEF4}"/>
    <cellStyle name="Total 6 2 2 3" xfId="49799" xr:uid="{133807F8-753D-4070-BBA0-AE93067B270E}"/>
    <cellStyle name="Total 6 2 2 3 10" xfId="49800" xr:uid="{AAFB854B-ADB6-42F0-9051-44255405C6DC}"/>
    <cellStyle name="Total 6 2 2 3 2" xfId="49801" xr:uid="{54D40554-A84A-4F73-B2A3-EBA7122C6EB8}"/>
    <cellStyle name="Total 6 2 2 3 2 2" xfId="49802" xr:uid="{7697769A-272D-44BA-9144-EF67BB666FF0}"/>
    <cellStyle name="Total 6 2 2 3 2 3" xfId="49803" xr:uid="{0656D852-2CE1-425B-8629-7728579E2366}"/>
    <cellStyle name="Total 6 2 2 3 2 4" xfId="49804" xr:uid="{7221E328-B602-4FBC-8000-05E6AD333A1E}"/>
    <cellStyle name="Total 6 2 2 3 2 5" xfId="49805" xr:uid="{65D8DE7E-10BE-46A2-9F68-5C09B5785119}"/>
    <cellStyle name="Total 6 2 2 3 3" xfId="49806" xr:uid="{2589830B-A2F7-4C01-8E98-ED660021932F}"/>
    <cellStyle name="Total 6 2 2 3 3 2" xfId="49807" xr:uid="{4855AF87-206C-43BF-B687-F6C73C5EBE1F}"/>
    <cellStyle name="Total 6 2 2 3 3 3" xfId="49808" xr:uid="{90032873-E3BE-406A-B981-25851E06B7AE}"/>
    <cellStyle name="Total 6 2 2 3 3 4" xfId="49809" xr:uid="{4B36F215-91FF-4436-AB70-8EC9DDEF5FCF}"/>
    <cellStyle name="Total 6 2 2 3 3 5" xfId="49810" xr:uid="{207B444B-7DBA-48E9-9FE4-C9EA4DC58CE9}"/>
    <cellStyle name="Total 6 2 2 3 4" xfId="49811" xr:uid="{AF062A9B-9194-42F2-98E6-6D932534DC4E}"/>
    <cellStyle name="Total 6 2 2 3 4 2" xfId="49812" xr:uid="{9EBAE9CF-537F-4A4E-AA40-B2F768F90202}"/>
    <cellStyle name="Total 6 2 2 3 4 3" xfId="49813" xr:uid="{6244740C-2912-4993-BF68-2950BB29E79C}"/>
    <cellStyle name="Total 6 2 2 3 4 4" xfId="49814" xr:uid="{B1CE3922-F17F-4CA6-9940-CE2EBDAAD106}"/>
    <cellStyle name="Total 6 2 2 3 5" xfId="49815" xr:uid="{EC349D02-8FFA-4D6D-813B-6729D2463503}"/>
    <cellStyle name="Total 6 2 2 3 5 2" xfId="49816" xr:uid="{3CBB784F-9FDC-497B-85E4-C1AAC97FE81E}"/>
    <cellStyle name="Total 6 2 2 3 5 3" xfId="49817" xr:uid="{D447D2F2-2C2E-4854-91DB-A4920024199D}"/>
    <cellStyle name="Total 6 2 2 3 5 4" xfId="49818" xr:uid="{30C236DC-EBF0-4ACF-A94A-5E911B766900}"/>
    <cellStyle name="Total 6 2 2 3 6" xfId="49819" xr:uid="{96CE340D-8C29-437E-9974-02BE11FA1D7B}"/>
    <cellStyle name="Total 6 2 2 3 6 2" xfId="49820" xr:uid="{3EB31EBE-D2DC-4DB1-B13F-E7706BCA1C34}"/>
    <cellStyle name="Total 6 2 2 3 6 3" xfId="49821" xr:uid="{C22F1E2B-EC9E-4100-8258-524BA432006E}"/>
    <cellStyle name="Total 6 2 2 3 6 4" xfId="49822" xr:uid="{C6666575-B6B8-4281-ABD3-CDFB0CB45933}"/>
    <cellStyle name="Total 6 2 2 3 7" xfId="49823" xr:uid="{7225342F-34CD-47A6-A268-8C18BE3C0CC0}"/>
    <cellStyle name="Total 6 2 2 3 8" xfId="49824" xr:uid="{EC8514AA-7AFB-4C87-8593-6C06B5EB9971}"/>
    <cellStyle name="Total 6 2 2 3 9" xfId="49825" xr:uid="{5D6AE219-95E4-4687-A813-0F8CFAF5E9F3}"/>
    <cellStyle name="Total 6 2 2 4" xfId="49826" xr:uid="{93E6FC2C-57FB-42D1-8D7E-C2AEFEF355E4}"/>
    <cellStyle name="Total 6 2 2 4 10" xfId="49827" xr:uid="{88F302A1-736D-4620-AF7D-2CC9AC324EE3}"/>
    <cellStyle name="Total 6 2 2 4 2" xfId="49828" xr:uid="{D72EBA7F-A68D-49BB-8366-621E26E512D4}"/>
    <cellStyle name="Total 6 2 2 4 2 2" xfId="49829" xr:uid="{B0D252C0-1CD0-4EFE-BF54-AC079CB48890}"/>
    <cellStyle name="Total 6 2 2 4 2 3" xfId="49830" xr:uid="{76BCCB14-8501-4EEC-A17B-342E84D2241B}"/>
    <cellStyle name="Total 6 2 2 4 2 4" xfId="49831" xr:uid="{CB00F0D3-344E-4248-B565-9A82D423238F}"/>
    <cellStyle name="Total 6 2 2 4 2 5" xfId="49832" xr:uid="{17D22990-2DCF-4E4C-A0D3-7E6F35AAFAE9}"/>
    <cellStyle name="Total 6 2 2 4 3" xfId="49833" xr:uid="{AEEA65DE-F267-409C-A024-EC1DAF14E288}"/>
    <cellStyle name="Total 6 2 2 4 3 2" xfId="49834" xr:uid="{8E640AFD-3A1F-49BF-AE0B-4ABA4818FDDF}"/>
    <cellStyle name="Total 6 2 2 4 3 3" xfId="49835" xr:uid="{39B915D7-6ADC-42B7-B4C7-E3E207DACD5D}"/>
    <cellStyle name="Total 6 2 2 4 3 4" xfId="49836" xr:uid="{7E99E5AD-99C6-4E3C-8011-3C0B781A66F0}"/>
    <cellStyle name="Total 6 2 2 4 3 5" xfId="49837" xr:uid="{8B20A90D-BDF1-4C76-8438-87B11D185FF4}"/>
    <cellStyle name="Total 6 2 2 4 4" xfId="49838" xr:uid="{1D9C354A-F890-4939-A4CA-7D1F429EAD69}"/>
    <cellStyle name="Total 6 2 2 4 4 2" xfId="49839" xr:uid="{528C8EF2-9A2C-46D9-A067-74F8AAF182BE}"/>
    <cellStyle name="Total 6 2 2 4 4 3" xfId="49840" xr:uid="{FB4EB6E3-6AB0-4997-AD21-9F067E644CB1}"/>
    <cellStyle name="Total 6 2 2 4 4 4" xfId="49841" xr:uid="{4C1101E8-197D-4D6A-8B12-1BEA563B922C}"/>
    <cellStyle name="Total 6 2 2 4 5" xfId="49842" xr:uid="{1F795663-7187-41A7-AC13-DCEA7E3B7159}"/>
    <cellStyle name="Total 6 2 2 4 5 2" xfId="49843" xr:uid="{F1F8BDF6-8CDF-40B4-9A24-C5A9629AA612}"/>
    <cellStyle name="Total 6 2 2 4 5 3" xfId="49844" xr:uid="{EDD7D840-EC66-467A-96D1-3F27B30FADD3}"/>
    <cellStyle name="Total 6 2 2 4 5 4" xfId="49845" xr:uid="{0D08B637-F3D0-4ACD-A60C-A080FD6DEA26}"/>
    <cellStyle name="Total 6 2 2 4 6" xfId="49846" xr:uid="{18E457E2-B167-4245-8CB8-A5D73D607342}"/>
    <cellStyle name="Total 6 2 2 4 6 2" xfId="49847" xr:uid="{BBDB3F1E-6E68-433A-A137-51EB4D067B8C}"/>
    <cellStyle name="Total 6 2 2 4 6 3" xfId="49848" xr:uid="{A62668DD-099D-43A4-AF3F-DB4E373DC287}"/>
    <cellStyle name="Total 6 2 2 4 6 4" xfId="49849" xr:uid="{D3962EC1-35AE-4F16-94ED-6E8D7C62D5CB}"/>
    <cellStyle name="Total 6 2 2 4 7" xfId="49850" xr:uid="{F1DB85C5-5C68-4245-AFCF-CE29D04EC2E1}"/>
    <cellStyle name="Total 6 2 2 4 8" xfId="49851" xr:uid="{9D18345B-5757-4651-A719-3C1B8803C624}"/>
    <cellStyle name="Total 6 2 2 4 9" xfId="49852" xr:uid="{44C91721-D863-4032-B02A-425D281D36FA}"/>
    <cellStyle name="Total 6 2 2 5" xfId="49853" xr:uid="{44BBFBEA-B30A-4F07-BD1D-4F79BA3DDCF1}"/>
    <cellStyle name="Total 6 2 2 5 10" xfId="49854" xr:uid="{57A947A3-4C3D-469A-BDEE-914CB438B710}"/>
    <cellStyle name="Total 6 2 2 5 2" xfId="49855" xr:uid="{93931B35-2D7A-4039-9732-5B795FF648F1}"/>
    <cellStyle name="Total 6 2 2 5 2 2" xfId="49856" xr:uid="{BDF16862-0A68-4AE8-AF21-225D89055849}"/>
    <cellStyle name="Total 6 2 2 5 2 3" xfId="49857" xr:uid="{8CDE3A66-4C20-480D-92B8-774D79776891}"/>
    <cellStyle name="Total 6 2 2 5 2 4" xfId="49858" xr:uid="{251864FD-37B4-4BEA-BD53-A16BB22A92D4}"/>
    <cellStyle name="Total 6 2 2 5 2 5" xfId="49859" xr:uid="{E878DF15-9B4E-4C45-A028-FD906056246C}"/>
    <cellStyle name="Total 6 2 2 5 3" xfId="49860" xr:uid="{5A276ADF-45AB-4118-9B0B-6AE010EF30DE}"/>
    <cellStyle name="Total 6 2 2 5 3 2" xfId="49861" xr:uid="{1BAA7BC4-BB08-4846-BAA4-4AE3D44C776B}"/>
    <cellStyle name="Total 6 2 2 5 3 3" xfId="49862" xr:uid="{CE54D711-A49A-4575-8AEE-87ADA9A2CD2D}"/>
    <cellStyle name="Total 6 2 2 5 3 4" xfId="49863" xr:uid="{1BEB41B6-B2D4-440D-85BA-9EB27073D091}"/>
    <cellStyle name="Total 6 2 2 5 3 5" xfId="49864" xr:uid="{A0CDDA7C-8602-4533-BF4D-EDAB888F88C6}"/>
    <cellStyle name="Total 6 2 2 5 4" xfId="49865" xr:uid="{4E95EB33-4057-4B39-95CB-8B6D281E9C2E}"/>
    <cellStyle name="Total 6 2 2 5 4 2" xfId="49866" xr:uid="{297AA277-6CCF-4038-8520-A6B9CA0FE405}"/>
    <cellStyle name="Total 6 2 2 5 4 3" xfId="49867" xr:uid="{ED354213-FF67-4809-9840-179B902DF4A5}"/>
    <cellStyle name="Total 6 2 2 5 4 4" xfId="49868" xr:uid="{60FF2EED-C4C8-4FCF-A9C1-16B64B800E64}"/>
    <cellStyle name="Total 6 2 2 5 5" xfId="49869" xr:uid="{0312D291-FFE3-4D79-ACB4-E877F2A53CB3}"/>
    <cellStyle name="Total 6 2 2 5 5 2" xfId="49870" xr:uid="{356530F6-3643-48A8-BFC7-37F5604DB2C1}"/>
    <cellStyle name="Total 6 2 2 5 5 3" xfId="49871" xr:uid="{5DA6EE42-D11B-49F9-AEFA-AA35522AB331}"/>
    <cellStyle name="Total 6 2 2 5 5 4" xfId="49872" xr:uid="{55C912DC-0F91-4866-8D8D-10F9D256072A}"/>
    <cellStyle name="Total 6 2 2 5 6" xfId="49873" xr:uid="{391770AF-2B94-445B-B959-33BB5E9C2029}"/>
    <cellStyle name="Total 6 2 2 5 6 2" xfId="49874" xr:uid="{9E24645A-B11A-4B1D-BEB4-D5E4EF6682EF}"/>
    <cellStyle name="Total 6 2 2 5 6 3" xfId="49875" xr:uid="{33A4E18B-C027-48DC-BA2A-B8E88D593794}"/>
    <cellStyle name="Total 6 2 2 5 6 4" xfId="49876" xr:uid="{685E1855-5C45-41E2-9B06-C8913732FBB0}"/>
    <cellStyle name="Total 6 2 2 5 7" xfId="49877" xr:uid="{D8EE6A07-BF66-4668-B78C-7F28F205B495}"/>
    <cellStyle name="Total 6 2 2 5 8" xfId="49878" xr:uid="{61910D58-9A45-4D17-A53B-A3F045E0960D}"/>
    <cellStyle name="Total 6 2 2 5 9" xfId="49879" xr:uid="{E323048A-42D9-4BE2-83FA-A9C919E1AAB5}"/>
    <cellStyle name="Total 6 2 2 6" xfId="49880" xr:uid="{8F2BB9DE-C23D-491A-B8DB-FA581C160057}"/>
    <cellStyle name="Total 6 2 2 6 2" xfId="49881" xr:uid="{5A5C29AC-CBA0-4AF4-A3A1-5F217189E7BF}"/>
    <cellStyle name="Total 6 2 2 6 3" xfId="49882" xr:uid="{493AC6B0-90FD-434B-9785-B3F947E48305}"/>
    <cellStyle name="Total 6 2 2 6 4" xfId="49883" xr:uid="{FFA9E823-F401-4DCC-A320-AA1AED9A6E93}"/>
    <cellStyle name="Total 6 2 2 6 5" xfId="49884" xr:uid="{DDBBC37C-B11C-488B-AC1D-F1D4D48AE24A}"/>
    <cellStyle name="Total 6 2 2 7" xfId="49885" xr:uid="{95DE2F09-B86F-484C-9459-29721E505EAE}"/>
    <cellStyle name="Total 6 2 2 7 2" xfId="49886" xr:uid="{666350B1-3382-4359-AC78-82DC0F8F2DD4}"/>
    <cellStyle name="Total 6 2 2 7 3" xfId="49887" xr:uid="{F93C4DCE-1623-43F8-B5B0-6CDA961EDC86}"/>
    <cellStyle name="Total 6 2 2 7 4" xfId="49888" xr:uid="{0F82CB7B-F9B0-49EF-BC54-7C2D653C86C2}"/>
    <cellStyle name="Total 6 2 2 8" xfId="49889" xr:uid="{E44B0569-96DE-41EC-92D8-8A283E56C89D}"/>
    <cellStyle name="Total 6 2 2 8 2" xfId="49890" xr:uid="{B14D1056-9FD2-4BC2-B802-EE2B02799141}"/>
    <cellStyle name="Total 6 2 2 8 3" xfId="49891" xr:uid="{BAB48225-0227-4B40-ADCC-84402879B1D6}"/>
    <cellStyle name="Total 6 2 2 8 4" xfId="49892" xr:uid="{F2921C11-7EE6-4CC4-886E-7426380986B1}"/>
    <cellStyle name="Total 6 2 2 9" xfId="49893" xr:uid="{958A91FD-D20D-416E-8E35-B7BB6E289D8E}"/>
    <cellStyle name="Total 6 2 2 9 2" xfId="49894" xr:uid="{586EE2D7-C0E2-4F38-A996-9870EF7875BD}"/>
    <cellStyle name="Total 6 2 2 9 3" xfId="49895" xr:uid="{D90DAFFC-DDBC-4803-AFD2-D6A97BB65901}"/>
    <cellStyle name="Total 6 2 2 9 4" xfId="49896" xr:uid="{736FC5B8-5277-4344-8DF2-5BF3AAFEEEBD}"/>
    <cellStyle name="Total 6 2 3" xfId="1010" xr:uid="{544BC236-807A-4594-8C8E-AB08ABF9D2FD}"/>
    <cellStyle name="Total 6 2 3 10" xfId="49897" xr:uid="{EEB8D451-8433-4DC2-83EE-9A4D654C3573}"/>
    <cellStyle name="Total 6 2 3 11" xfId="49898" xr:uid="{F4494E75-1B01-4539-B275-DEE16D13F53D}"/>
    <cellStyle name="Total 6 2 3 12" xfId="49899" xr:uid="{91777DD3-8D9C-4F27-925C-4345B0451491}"/>
    <cellStyle name="Total 6 2 3 13" xfId="49900" xr:uid="{F024C663-6C1C-4815-8A72-5997838D5894}"/>
    <cellStyle name="Total 6 2 3 14" xfId="49901" xr:uid="{570F447D-31D2-4C89-91FB-489AAF48D685}"/>
    <cellStyle name="Total 6 2 3 2" xfId="49902" xr:uid="{AD758CFC-CBCC-46D2-8F84-0CE5097D0DE6}"/>
    <cellStyle name="Total 6 2 3 2 10" xfId="49903" xr:uid="{13CA23C7-C306-42F9-A114-05E7D44F0057}"/>
    <cellStyle name="Total 6 2 3 2 2" xfId="49904" xr:uid="{5CC43EFE-FBC4-483C-B6D0-72B8E5772EC0}"/>
    <cellStyle name="Total 6 2 3 2 2 2" xfId="49905" xr:uid="{52B7539B-AC05-4725-86C3-16D8DE38872E}"/>
    <cellStyle name="Total 6 2 3 2 2 3" xfId="49906" xr:uid="{5F6627A3-F757-4095-BB3D-ADB27F58E106}"/>
    <cellStyle name="Total 6 2 3 2 2 4" xfId="49907" xr:uid="{F338B23A-5803-40DF-8E21-6258CEBA0E71}"/>
    <cellStyle name="Total 6 2 3 2 2 5" xfId="49908" xr:uid="{D50451EF-1FFB-4D5E-89F9-8764396F4514}"/>
    <cellStyle name="Total 6 2 3 2 3" xfId="49909" xr:uid="{B144EB8A-6360-4CAA-B910-28D75781D899}"/>
    <cellStyle name="Total 6 2 3 2 3 2" xfId="49910" xr:uid="{F0B7CA87-5FC5-4F59-999A-D173C19F417B}"/>
    <cellStyle name="Total 6 2 3 2 3 3" xfId="49911" xr:uid="{128DA9C4-CD18-42A8-BFB2-D1B2C2EF212B}"/>
    <cellStyle name="Total 6 2 3 2 3 4" xfId="49912" xr:uid="{EA2A554C-C2AA-4B1B-B2C0-1175828D55BD}"/>
    <cellStyle name="Total 6 2 3 2 3 5" xfId="49913" xr:uid="{A636B5BD-0502-493C-98A1-14DEE345F9FC}"/>
    <cellStyle name="Total 6 2 3 2 4" xfId="49914" xr:uid="{DB585455-306E-47A7-82E5-CFE73DFC3E62}"/>
    <cellStyle name="Total 6 2 3 2 4 2" xfId="49915" xr:uid="{1504635D-8A27-426C-8944-CECBE1A7FA88}"/>
    <cellStyle name="Total 6 2 3 2 4 3" xfId="49916" xr:uid="{68ED7092-6404-4B5F-8D15-842E2C640416}"/>
    <cellStyle name="Total 6 2 3 2 4 4" xfId="49917" xr:uid="{07A34404-54BA-4D8F-8FDC-396FAFD657DC}"/>
    <cellStyle name="Total 6 2 3 2 5" xfId="49918" xr:uid="{F59976E9-346D-440D-AB5F-9323EAF31C24}"/>
    <cellStyle name="Total 6 2 3 2 5 2" xfId="49919" xr:uid="{67409AC7-BD01-4953-B83A-38BA41F6D626}"/>
    <cellStyle name="Total 6 2 3 2 5 3" xfId="49920" xr:uid="{7C506088-A346-4725-9100-4FE909501D47}"/>
    <cellStyle name="Total 6 2 3 2 5 4" xfId="49921" xr:uid="{4233E87B-6263-4803-B2BA-3334C5783B94}"/>
    <cellStyle name="Total 6 2 3 2 6" xfId="49922" xr:uid="{B589F658-1636-4BE2-AAF8-0039F86ED0BF}"/>
    <cellStyle name="Total 6 2 3 2 6 2" xfId="49923" xr:uid="{6D63573B-61DB-4E8C-A887-F8E498F9FB27}"/>
    <cellStyle name="Total 6 2 3 2 6 3" xfId="49924" xr:uid="{EDD4E99E-B91C-40FE-A2BC-F1CF3F7809DC}"/>
    <cellStyle name="Total 6 2 3 2 6 4" xfId="49925" xr:uid="{DAB036B6-423C-4A76-897A-1CE699E8441D}"/>
    <cellStyle name="Total 6 2 3 2 7" xfId="49926" xr:uid="{1E4776CD-F69E-44AF-980D-8BC6FF4F0857}"/>
    <cellStyle name="Total 6 2 3 2 8" xfId="49927" xr:uid="{68D31345-3391-4152-9D04-669DBEFA8583}"/>
    <cellStyle name="Total 6 2 3 2 9" xfId="49928" xr:uid="{3F4A487F-4226-49E8-8B67-089FD5F0E2D8}"/>
    <cellStyle name="Total 6 2 3 3" xfId="49929" xr:uid="{1C184876-2A7E-43E8-B653-BA6D78557990}"/>
    <cellStyle name="Total 6 2 3 3 10" xfId="49930" xr:uid="{0698169B-8856-46F1-B1B3-76B620202276}"/>
    <cellStyle name="Total 6 2 3 3 2" xfId="49931" xr:uid="{3B8404E5-0FE3-4D58-B11C-FD9E0C10678F}"/>
    <cellStyle name="Total 6 2 3 3 2 2" xfId="49932" xr:uid="{F24F8DF5-E7DA-43F1-941E-518C6193BA4B}"/>
    <cellStyle name="Total 6 2 3 3 2 3" xfId="49933" xr:uid="{A03791B4-31E7-44D5-A238-23464A9A885C}"/>
    <cellStyle name="Total 6 2 3 3 2 4" xfId="49934" xr:uid="{307F83CF-62B6-4F45-9871-2E5A8D8F8B28}"/>
    <cellStyle name="Total 6 2 3 3 2 5" xfId="49935" xr:uid="{DD789AA8-58C2-4CA7-9E8E-C242EF94678E}"/>
    <cellStyle name="Total 6 2 3 3 3" xfId="49936" xr:uid="{8C868813-D8F1-488F-A08C-C99591C90197}"/>
    <cellStyle name="Total 6 2 3 3 3 2" xfId="49937" xr:uid="{A4C57048-6DB4-44CE-9F64-403C28A49D00}"/>
    <cellStyle name="Total 6 2 3 3 3 3" xfId="49938" xr:uid="{4AF870A9-55A6-409B-B9BD-C3F0B65FF756}"/>
    <cellStyle name="Total 6 2 3 3 3 4" xfId="49939" xr:uid="{8036EF9D-C142-48CA-A254-0C7B2762A146}"/>
    <cellStyle name="Total 6 2 3 3 3 5" xfId="49940" xr:uid="{D005ADBC-0829-48C4-830A-8DA3A9484984}"/>
    <cellStyle name="Total 6 2 3 3 4" xfId="49941" xr:uid="{0DCAAD84-51D3-45B2-A2FC-3E2BE1422C15}"/>
    <cellStyle name="Total 6 2 3 3 4 2" xfId="49942" xr:uid="{D1247B31-2ECE-46CB-B8D3-D88FB4F08355}"/>
    <cellStyle name="Total 6 2 3 3 4 3" xfId="49943" xr:uid="{D95DC9A2-9C7F-407F-86BD-B3C0C949B304}"/>
    <cellStyle name="Total 6 2 3 3 4 4" xfId="49944" xr:uid="{FB45BCB8-AE42-4270-A692-E73228ADAA26}"/>
    <cellStyle name="Total 6 2 3 3 5" xfId="49945" xr:uid="{FA19972E-CEFE-40B4-BE2E-2077EF0196C4}"/>
    <cellStyle name="Total 6 2 3 3 5 2" xfId="49946" xr:uid="{E2179F87-65A9-4C07-9308-66F42A9C6AEF}"/>
    <cellStyle name="Total 6 2 3 3 5 3" xfId="49947" xr:uid="{4DF16C3E-077E-4CDF-92D0-646E0A1AF5AB}"/>
    <cellStyle name="Total 6 2 3 3 5 4" xfId="49948" xr:uid="{0C4D2CDE-7C1A-4457-82B2-2CD572E12377}"/>
    <cellStyle name="Total 6 2 3 3 6" xfId="49949" xr:uid="{E032299C-DB60-4C73-B038-61C6761A87D4}"/>
    <cellStyle name="Total 6 2 3 3 6 2" xfId="49950" xr:uid="{0CF5A0F6-B511-49C0-A08B-89FD9A9B19F0}"/>
    <cellStyle name="Total 6 2 3 3 6 3" xfId="49951" xr:uid="{DED6688E-4542-45E4-8200-CA55EEE31591}"/>
    <cellStyle name="Total 6 2 3 3 6 4" xfId="49952" xr:uid="{D87B659A-86ED-40C6-B44E-04CBBA533961}"/>
    <cellStyle name="Total 6 2 3 3 7" xfId="49953" xr:uid="{C0106F1B-DF42-4B19-B8B7-31FB6913D778}"/>
    <cellStyle name="Total 6 2 3 3 8" xfId="49954" xr:uid="{8D583B8C-A319-4BFA-AB00-19C333CAAD4C}"/>
    <cellStyle name="Total 6 2 3 3 9" xfId="49955" xr:uid="{40F2BB1B-0345-4EDF-B5B1-1EF97FA7ED9D}"/>
    <cellStyle name="Total 6 2 3 4" xfId="49956" xr:uid="{DB44E2A0-62C6-487D-9C64-E145021A4979}"/>
    <cellStyle name="Total 6 2 3 4 2" xfId="49957" xr:uid="{35F2B6D2-E89C-4D72-A6CF-5B977BC164B9}"/>
    <cellStyle name="Total 6 2 3 4 3" xfId="49958" xr:uid="{576209AA-C12D-4466-B745-4038FBF53C85}"/>
    <cellStyle name="Total 6 2 3 4 4" xfId="49959" xr:uid="{1ED7E787-4618-4461-8E58-82878FD1103F}"/>
    <cellStyle name="Total 6 2 3 4 5" xfId="49960" xr:uid="{A0CE27C9-376A-4E47-9A66-2500653A0D9F}"/>
    <cellStyle name="Total 6 2 3 5" xfId="49961" xr:uid="{5599BD79-CCC9-45AF-A330-B04049BE8EE3}"/>
    <cellStyle name="Total 6 2 3 5 2" xfId="49962" xr:uid="{8554AD2A-14B3-4537-99B7-1F16EF591F58}"/>
    <cellStyle name="Total 6 2 3 5 3" xfId="49963" xr:uid="{C678911E-754B-416F-8029-0820513B3AA0}"/>
    <cellStyle name="Total 6 2 3 5 4" xfId="49964" xr:uid="{70309C88-915D-452E-88BE-F39F36EA5CC3}"/>
    <cellStyle name="Total 6 2 3 5 5" xfId="49965" xr:uid="{06CFDA1F-6880-4C79-A28A-49F2EBE754C1}"/>
    <cellStyle name="Total 6 2 3 6" xfId="49966" xr:uid="{B71D0F63-338B-4359-A277-F733663D2024}"/>
    <cellStyle name="Total 6 2 3 6 2" xfId="49967" xr:uid="{C89EFC72-6349-4566-9CD0-18F6F33422CC}"/>
    <cellStyle name="Total 6 2 3 6 3" xfId="49968" xr:uid="{53CAA37D-C3DB-451A-ABF8-31AFFC5CD8DA}"/>
    <cellStyle name="Total 6 2 3 6 4" xfId="49969" xr:uid="{1885A28C-EB23-49E8-AEB8-04D1EBFF141B}"/>
    <cellStyle name="Total 6 2 3 7" xfId="49970" xr:uid="{B08C4A0A-BFFC-433B-891F-9BFA540DB118}"/>
    <cellStyle name="Total 6 2 3 7 2" xfId="49971" xr:uid="{C612E0C3-2C0E-43A6-A705-0E3EB4B7EA76}"/>
    <cellStyle name="Total 6 2 3 7 3" xfId="49972" xr:uid="{D3544EE9-3744-41CE-B716-E64BDCD147AA}"/>
    <cellStyle name="Total 6 2 3 7 4" xfId="49973" xr:uid="{B03F552C-FF2D-40F8-A42C-D15059FE51FB}"/>
    <cellStyle name="Total 6 2 3 8" xfId="49974" xr:uid="{248B8571-4D49-429D-A9C8-A2FFC68D1E96}"/>
    <cellStyle name="Total 6 2 3 8 2" xfId="49975" xr:uid="{E047D48F-FC20-4D47-ADF4-CFBF7DCB059B}"/>
    <cellStyle name="Total 6 2 3 8 3" xfId="49976" xr:uid="{AB66B918-09B8-48D1-967B-A628638B3361}"/>
    <cellStyle name="Total 6 2 3 8 4" xfId="49977" xr:uid="{F8A6F006-6608-4BDF-8AD7-63D11A89F462}"/>
    <cellStyle name="Total 6 2 3 9" xfId="49978" xr:uid="{0F15FCA3-9317-4151-90F2-70B68FC6AC1C}"/>
    <cellStyle name="Total 6 2 4" xfId="49979" xr:uid="{29831897-C7B7-4E00-B4FF-D55C7F1A5292}"/>
    <cellStyle name="Total 6 2 4 10" xfId="49980" xr:uid="{A75617F3-1DE4-440F-BD8D-1DD0E93BDA71}"/>
    <cellStyle name="Total 6 2 4 2" xfId="49981" xr:uid="{2FEC85E8-6F41-4F97-BCC5-21E158F8F378}"/>
    <cellStyle name="Total 6 2 4 2 2" xfId="49982" xr:uid="{196DDBCF-2477-485D-8651-645828F9DD61}"/>
    <cellStyle name="Total 6 2 4 2 3" xfId="49983" xr:uid="{2C1D414B-B102-44A0-B088-CECA529557B1}"/>
    <cellStyle name="Total 6 2 4 2 4" xfId="49984" xr:uid="{4C98640E-7951-4139-9253-50BF319904D6}"/>
    <cellStyle name="Total 6 2 4 2 5" xfId="49985" xr:uid="{78BC5A2D-A743-4A79-9FD2-9EF240987326}"/>
    <cellStyle name="Total 6 2 4 3" xfId="49986" xr:uid="{82B912DA-0836-403A-A4A7-48D5EE96AECF}"/>
    <cellStyle name="Total 6 2 4 3 2" xfId="49987" xr:uid="{9501EE65-A684-4D6B-92D5-B5E69DCBAE02}"/>
    <cellStyle name="Total 6 2 4 3 3" xfId="49988" xr:uid="{6D653F01-732B-4C58-8AE8-64D3063C8543}"/>
    <cellStyle name="Total 6 2 4 3 4" xfId="49989" xr:uid="{4DF75A57-6D2B-450F-8D6E-FB3448E7C919}"/>
    <cellStyle name="Total 6 2 4 3 5" xfId="49990" xr:uid="{3BC4F273-73AB-4FA3-8EE7-4B238E8A78E9}"/>
    <cellStyle name="Total 6 2 4 4" xfId="49991" xr:uid="{3ADF4B40-1DA5-4DA3-B5B9-DA62A00C87DC}"/>
    <cellStyle name="Total 6 2 4 4 2" xfId="49992" xr:uid="{32E54AED-7800-4D70-92A0-E0E213759F33}"/>
    <cellStyle name="Total 6 2 4 4 3" xfId="49993" xr:uid="{BEAF0B7B-42AE-4F3B-B06F-9170A2EF321C}"/>
    <cellStyle name="Total 6 2 4 4 4" xfId="49994" xr:uid="{2FC07B63-9ECB-45AC-ABE9-CDEB0E486032}"/>
    <cellStyle name="Total 6 2 4 5" xfId="49995" xr:uid="{847A4627-A020-4E78-9D0C-0127B89A3F8E}"/>
    <cellStyle name="Total 6 2 4 5 2" xfId="49996" xr:uid="{0ED3659D-FAA9-4C86-B9B7-8F103C157586}"/>
    <cellStyle name="Total 6 2 4 5 3" xfId="49997" xr:uid="{CC406A3C-6B0B-447E-9D70-54B96CED719B}"/>
    <cellStyle name="Total 6 2 4 5 4" xfId="49998" xr:uid="{8CA6E1F2-D5F9-43BE-B659-E55BDF62798E}"/>
    <cellStyle name="Total 6 2 4 6" xfId="49999" xr:uid="{AC695770-F21E-44B4-98A9-F50F4D64AA85}"/>
    <cellStyle name="Total 6 2 4 6 2" xfId="50000" xr:uid="{3DFAA840-C0B7-40EC-B7AD-AE74A1AE2E94}"/>
    <cellStyle name="Total 6 2 4 6 3" xfId="50001" xr:uid="{7B4F3A33-606A-4A2F-A053-C4107F303401}"/>
    <cellStyle name="Total 6 2 4 6 4" xfId="50002" xr:uid="{25920AB9-29DA-4D9E-8B5C-2B5C641D7301}"/>
    <cellStyle name="Total 6 2 4 7" xfId="50003" xr:uid="{26BB8A59-A8B0-4DD0-99D7-3D1337C0B3EE}"/>
    <cellStyle name="Total 6 2 4 8" xfId="50004" xr:uid="{419CA382-76BF-42E9-A3AF-02424A11A4FE}"/>
    <cellStyle name="Total 6 2 4 9" xfId="50005" xr:uid="{B48567D1-D9A7-4A0E-9F89-B0F99DBBAD3C}"/>
    <cellStyle name="Total 6 2 5" xfId="50006" xr:uid="{11299C1F-37C9-412B-97FB-7B70D306BCB4}"/>
    <cellStyle name="Total 6 2 5 10" xfId="50007" xr:uid="{9A515F66-93AF-45DF-8C05-E870CC9ED2C8}"/>
    <cellStyle name="Total 6 2 5 2" xfId="50008" xr:uid="{F8A074A0-AC20-441C-AD17-A1430686A3DE}"/>
    <cellStyle name="Total 6 2 5 2 2" xfId="50009" xr:uid="{2B8161C6-FF2C-432C-8B6E-1E1AEA1FAB7E}"/>
    <cellStyle name="Total 6 2 5 2 3" xfId="50010" xr:uid="{90B0003A-0CD3-44F1-83A9-065817CFA770}"/>
    <cellStyle name="Total 6 2 5 2 4" xfId="50011" xr:uid="{37ACAF42-BF5A-4DB2-89E2-3FEA8C80E007}"/>
    <cellStyle name="Total 6 2 5 2 5" xfId="50012" xr:uid="{59F12616-ED4C-465A-84B5-D9826A9C47BF}"/>
    <cellStyle name="Total 6 2 5 3" xfId="50013" xr:uid="{83A0D808-FD62-4A57-BCF3-48F636538DD1}"/>
    <cellStyle name="Total 6 2 5 3 2" xfId="50014" xr:uid="{9ABDB9CB-B89C-4C80-BA28-96B26B79A5FD}"/>
    <cellStyle name="Total 6 2 5 3 3" xfId="50015" xr:uid="{D7439366-ED1F-4EB5-B906-C583BC5C6235}"/>
    <cellStyle name="Total 6 2 5 3 4" xfId="50016" xr:uid="{7DDC9724-7298-4556-B92D-5689DF19951B}"/>
    <cellStyle name="Total 6 2 5 3 5" xfId="50017" xr:uid="{D5CACC01-43DF-44EA-A01E-59B04E9CB1E0}"/>
    <cellStyle name="Total 6 2 5 4" xfId="50018" xr:uid="{24A094F7-5FE4-479C-8F9F-E7864FEBAFA5}"/>
    <cellStyle name="Total 6 2 5 4 2" xfId="50019" xr:uid="{04C2BF85-CD49-4A2A-B049-BB132FB08CBC}"/>
    <cellStyle name="Total 6 2 5 4 3" xfId="50020" xr:uid="{13268F42-8D05-4199-B727-1DC06CFB1961}"/>
    <cellStyle name="Total 6 2 5 4 4" xfId="50021" xr:uid="{824E4841-62AD-4E6B-A545-82BF4CB68758}"/>
    <cellStyle name="Total 6 2 5 5" xfId="50022" xr:uid="{7DA5A3D2-E1BA-48EE-AE3A-A702EEFAAB60}"/>
    <cellStyle name="Total 6 2 5 5 2" xfId="50023" xr:uid="{FCA495B2-F7E5-4F58-A69A-9789C5CB4E68}"/>
    <cellStyle name="Total 6 2 5 5 3" xfId="50024" xr:uid="{D5A73BF3-3553-463E-BCA7-19AAB14FACD8}"/>
    <cellStyle name="Total 6 2 5 5 4" xfId="50025" xr:uid="{9352A778-5036-4AA8-AD82-4153379F1A80}"/>
    <cellStyle name="Total 6 2 5 6" xfId="50026" xr:uid="{5AA96DD4-F3E8-4870-971E-E30284698F49}"/>
    <cellStyle name="Total 6 2 5 6 2" xfId="50027" xr:uid="{69A2858B-E714-433D-A6A1-C57F8AAAA176}"/>
    <cellStyle name="Total 6 2 5 6 3" xfId="50028" xr:uid="{6858E4F5-0C58-4822-A6C1-1EF11584DC3A}"/>
    <cellStyle name="Total 6 2 5 6 4" xfId="50029" xr:uid="{A2601C59-E7AF-4341-870A-4E1465B79840}"/>
    <cellStyle name="Total 6 2 5 7" xfId="50030" xr:uid="{B9B30F9F-8935-4913-BEFD-E6AC89B77ED9}"/>
    <cellStyle name="Total 6 2 5 8" xfId="50031" xr:uid="{83287666-B01A-4E33-9996-420D76D7878B}"/>
    <cellStyle name="Total 6 2 5 9" xfId="50032" xr:uid="{1ED79718-605E-4273-82A3-0F13714D5675}"/>
    <cellStyle name="Total 6 2 6" xfId="50033" xr:uid="{2653D9EC-F75D-491F-BDC0-608B15BEAF72}"/>
    <cellStyle name="Total 6 2 6 10" xfId="50034" xr:uid="{EB627C82-F3A7-4C65-8EA9-681B4DD90539}"/>
    <cellStyle name="Total 6 2 6 2" xfId="50035" xr:uid="{509BBD22-9787-4C33-8503-402F71A5E3CF}"/>
    <cellStyle name="Total 6 2 6 2 2" xfId="50036" xr:uid="{7DD509CD-225B-429D-B908-F3D98F9FA55E}"/>
    <cellStyle name="Total 6 2 6 2 3" xfId="50037" xr:uid="{5480A32C-ABAC-447E-A6E6-EBFC1DC059F2}"/>
    <cellStyle name="Total 6 2 6 2 4" xfId="50038" xr:uid="{37D25DCC-0240-42BC-ACE2-BE3DFD90429B}"/>
    <cellStyle name="Total 6 2 6 2 5" xfId="50039" xr:uid="{B0296486-273D-4A98-83DE-4E00DA26D744}"/>
    <cellStyle name="Total 6 2 6 3" xfId="50040" xr:uid="{E7CFA99D-E3D7-4220-AA72-8B66C7793124}"/>
    <cellStyle name="Total 6 2 6 3 2" xfId="50041" xr:uid="{F42C5160-03A7-458C-BA8E-DED02D4692FD}"/>
    <cellStyle name="Total 6 2 6 3 3" xfId="50042" xr:uid="{3B5183C2-07BD-4F53-81EB-D7A0E07142D7}"/>
    <cellStyle name="Total 6 2 6 3 4" xfId="50043" xr:uid="{87A59FCA-28C5-4446-8129-A56DA7324D92}"/>
    <cellStyle name="Total 6 2 6 3 5" xfId="50044" xr:uid="{2926F1BC-4E01-4754-8FEA-A20F17DF4ED6}"/>
    <cellStyle name="Total 6 2 6 4" xfId="50045" xr:uid="{8EC5DA09-F426-4057-8884-20CB8F4C6BF1}"/>
    <cellStyle name="Total 6 2 6 4 2" xfId="50046" xr:uid="{8421FEC3-4311-4A6F-8ADD-BF25B7BA2F41}"/>
    <cellStyle name="Total 6 2 6 4 3" xfId="50047" xr:uid="{1A0331AD-381B-4A21-8649-8F66A8D3EE50}"/>
    <cellStyle name="Total 6 2 6 4 4" xfId="50048" xr:uid="{6B07D6A0-CCDF-4133-B7B8-E3913BF904C9}"/>
    <cellStyle name="Total 6 2 6 5" xfId="50049" xr:uid="{E6E5E074-B15D-4036-A7F7-BC1A2FE2DD4E}"/>
    <cellStyle name="Total 6 2 6 5 2" xfId="50050" xr:uid="{592CF6BB-539B-4D76-8CA0-1894FE7ED6A1}"/>
    <cellStyle name="Total 6 2 6 5 3" xfId="50051" xr:uid="{82D10E5A-D5EE-4623-855C-3EA2A58CE117}"/>
    <cellStyle name="Total 6 2 6 5 4" xfId="50052" xr:uid="{D97A74E2-A717-4C34-9BE1-CD9F856E8FA5}"/>
    <cellStyle name="Total 6 2 6 6" xfId="50053" xr:uid="{2E6BAB1B-F0EF-4562-B234-E4CAEEE2B196}"/>
    <cellStyle name="Total 6 2 6 6 2" xfId="50054" xr:uid="{3BCCDDD4-F90E-4F67-9E8C-B4FD8D60ED40}"/>
    <cellStyle name="Total 6 2 6 6 3" xfId="50055" xr:uid="{513402B5-A82D-449B-B475-9D055967E7E1}"/>
    <cellStyle name="Total 6 2 6 6 4" xfId="50056" xr:uid="{2D368824-A8E0-4A44-9158-628544F7765B}"/>
    <cellStyle name="Total 6 2 6 7" xfId="50057" xr:uid="{DE48679C-4761-4EB8-83A5-A5A61D051C51}"/>
    <cellStyle name="Total 6 2 6 8" xfId="50058" xr:uid="{796023FF-E9D2-47D3-BC8F-F5B71C902728}"/>
    <cellStyle name="Total 6 2 6 9" xfId="50059" xr:uid="{0E4246BD-8C9D-4D67-B099-811129AF10F0}"/>
    <cellStyle name="Total 6 2 7" xfId="50060" xr:uid="{AFEF4200-089B-4857-8DDD-B781C3539F37}"/>
    <cellStyle name="Total 6 2 7 2" xfId="50061" xr:uid="{FF2CDA87-6CD5-4F7D-A2AD-846D12C9908F}"/>
    <cellStyle name="Total 6 2 7 3" xfId="50062" xr:uid="{8681A827-22C5-49BB-9B10-50E72327F770}"/>
    <cellStyle name="Total 6 2 7 4" xfId="50063" xr:uid="{4B590AE2-FFB9-45D3-9564-B0D13E1197A0}"/>
    <cellStyle name="Total 6 2 7 5" xfId="50064" xr:uid="{1EC35EF5-7B5A-4028-88FA-AA723EE35C5A}"/>
    <cellStyle name="Total 6 2 8" xfId="50065" xr:uid="{90F81CA5-6C55-456E-9D59-38B34DEA5AF5}"/>
    <cellStyle name="Total 6 2 8 2" xfId="50066" xr:uid="{5B37B897-418B-42A2-BDE5-0CF62C86907C}"/>
    <cellStyle name="Total 6 2 8 3" xfId="50067" xr:uid="{3CBF3546-CEA7-4D04-9B53-20B892B227CD}"/>
    <cellStyle name="Total 6 2 8 4" xfId="50068" xr:uid="{5F7F6EC8-35F2-478D-80B8-6D9EC6CACB1B}"/>
    <cellStyle name="Total 6 2 9" xfId="50069" xr:uid="{2DD15D03-4EBB-4A73-A482-C467B3CE4C7F}"/>
    <cellStyle name="Total 6 2 9 2" xfId="50070" xr:uid="{FDFE2146-5C10-44A7-A83F-DBBAE8463248}"/>
    <cellStyle name="Total 6 2 9 3" xfId="50071" xr:uid="{420552B5-A7B0-404C-88D2-F4993E4DB4C2}"/>
    <cellStyle name="Total 6 2 9 4" xfId="50072" xr:uid="{D35DF2A0-285E-48E6-A13F-F50184681069}"/>
    <cellStyle name="Total 6 3" xfId="680" xr:uid="{8E6B2002-71D4-47ED-B09E-F44A160803A7}"/>
    <cellStyle name="Total 6 3 10" xfId="50073" xr:uid="{1A659B26-CE5E-41AA-A9BA-75AD7A150233}"/>
    <cellStyle name="Total 6 3 11" xfId="50074" xr:uid="{D6971F29-A93F-4B98-862C-D90973886CAF}"/>
    <cellStyle name="Total 6 3 12" xfId="50075" xr:uid="{F9BC8B8F-2201-4395-9CCB-4B47F046498C}"/>
    <cellStyle name="Total 6 3 13" xfId="50076" xr:uid="{33D841D3-275D-4E27-A22F-83FC19986B0B}"/>
    <cellStyle name="Total 6 3 14" xfId="50077" xr:uid="{68B51644-6974-402A-A75F-98DE3A275130}"/>
    <cellStyle name="Total 6 3 2" xfId="943" xr:uid="{9FA07541-9653-4237-A6DF-495F39F03AAD}"/>
    <cellStyle name="Total 6 3 2 10" xfId="50078" xr:uid="{147E4521-493D-45D1-A88D-A5096C1CC1E9}"/>
    <cellStyle name="Total 6 3 2 11" xfId="50079" xr:uid="{BB521942-077A-4A18-AA17-D166B203E25D}"/>
    <cellStyle name="Total 6 3 2 12" xfId="50080" xr:uid="{447C6D55-2DC4-4F5F-8412-6CEB5051AA6F}"/>
    <cellStyle name="Total 6 3 2 13" xfId="50081" xr:uid="{813CA08A-4EC2-43BB-96D5-FD645D160E56}"/>
    <cellStyle name="Total 6 3 2 14" xfId="50082" xr:uid="{AFF508DC-89E2-40EC-93FE-83E83F968288}"/>
    <cellStyle name="Total 6 3 2 2" xfId="50083" xr:uid="{88160B31-654E-4E82-B9A1-7853C5BE8799}"/>
    <cellStyle name="Total 6 3 2 2 10" xfId="50084" xr:uid="{5AD3AA4F-9E5F-43D0-AA9D-BE7A294BE140}"/>
    <cellStyle name="Total 6 3 2 2 2" xfId="50085" xr:uid="{48D2A9F2-2067-451B-B542-DC1ECC988FE9}"/>
    <cellStyle name="Total 6 3 2 2 2 2" xfId="50086" xr:uid="{37795211-C2FC-4944-BD39-2ED715DCC2F8}"/>
    <cellStyle name="Total 6 3 2 2 2 3" xfId="50087" xr:uid="{4E8964F1-B796-4F74-BD87-8291E9814A01}"/>
    <cellStyle name="Total 6 3 2 2 2 4" xfId="50088" xr:uid="{042CAA87-EEF3-435C-A73A-B2DB28879D6F}"/>
    <cellStyle name="Total 6 3 2 2 2 5" xfId="50089" xr:uid="{7A523894-3D48-4B1E-8B7E-D9DD121C9133}"/>
    <cellStyle name="Total 6 3 2 2 3" xfId="50090" xr:uid="{04ED68A4-34C5-4D39-9D3D-225004622A3E}"/>
    <cellStyle name="Total 6 3 2 2 3 2" xfId="50091" xr:uid="{990A66C4-0E87-4C50-9C91-13BB1CFB5209}"/>
    <cellStyle name="Total 6 3 2 2 3 3" xfId="50092" xr:uid="{C70DC603-03F3-4488-9576-AE3E823D7755}"/>
    <cellStyle name="Total 6 3 2 2 3 4" xfId="50093" xr:uid="{E3C88C02-4CD9-4268-9979-DD6C2B1CCB3B}"/>
    <cellStyle name="Total 6 3 2 2 3 5" xfId="50094" xr:uid="{ADE6C9AE-04E6-48AA-86A9-5EA0D4131CFA}"/>
    <cellStyle name="Total 6 3 2 2 4" xfId="50095" xr:uid="{51054863-37F1-4CA0-A376-FAA93C0A0D1F}"/>
    <cellStyle name="Total 6 3 2 2 4 2" xfId="50096" xr:uid="{86C63EF5-D3D3-453A-ABD7-612A155427C8}"/>
    <cellStyle name="Total 6 3 2 2 4 3" xfId="50097" xr:uid="{BF992970-EA14-47F3-A535-93947789FAE4}"/>
    <cellStyle name="Total 6 3 2 2 4 4" xfId="50098" xr:uid="{A6988BAC-D5CE-4D98-9C07-77BDB4C722B8}"/>
    <cellStyle name="Total 6 3 2 2 5" xfId="50099" xr:uid="{8C005C87-8C84-41D7-8E57-F21F2E0625E5}"/>
    <cellStyle name="Total 6 3 2 2 5 2" xfId="50100" xr:uid="{515A1DE4-B539-467B-A4A6-FD1A27EED52F}"/>
    <cellStyle name="Total 6 3 2 2 5 3" xfId="50101" xr:uid="{FC3A0DB0-DEDC-4604-80A8-0225844B746B}"/>
    <cellStyle name="Total 6 3 2 2 5 4" xfId="50102" xr:uid="{9CAF41F8-EB6E-4845-8DD3-40B2DE7F18C7}"/>
    <cellStyle name="Total 6 3 2 2 6" xfId="50103" xr:uid="{4B4ABC9C-5D40-49A7-B0DC-5A70ECA028FF}"/>
    <cellStyle name="Total 6 3 2 2 6 2" xfId="50104" xr:uid="{CD79AEE6-469E-4B7A-A923-5D7CCEB6BD7C}"/>
    <cellStyle name="Total 6 3 2 2 6 3" xfId="50105" xr:uid="{51774AC2-BB29-46C8-9BB8-6C064D978409}"/>
    <cellStyle name="Total 6 3 2 2 6 4" xfId="50106" xr:uid="{6D571D82-EC2B-483E-A024-C71628DFF089}"/>
    <cellStyle name="Total 6 3 2 2 7" xfId="50107" xr:uid="{B61D3840-6B21-4D93-9CA8-5273575DD40A}"/>
    <cellStyle name="Total 6 3 2 2 8" xfId="50108" xr:uid="{1B9153A1-526A-4078-A75D-D0524E147529}"/>
    <cellStyle name="Total 6 3 2 2 9" xfId="50109" xr:uid="{942116A3-7C80-4A67-A86F-480F02835548}"/>
    <cellStyle name="Total 6 3 2 3" xfId="50110" xr:uid="{21A66138-03D6-47E2-8276-F793EB622DAF}"/>
    <cellStyle name="Total 6 3 2 3 10" xfId="50111" xr:uid="{DAC2C268-AFC7-4CEE-92C3-6515142CACD1}"/>
    <cellStyle name="Total 6 3 2 3 2" xfId="50112" xr:uid="{86C5F5DD-76EA-4169-954E-2B1D041631CA}"/>
    <cellStyle name="Total 6 3 2 3 2 2" xfId="50113" xr:uid="{672446CB-4458-4E45-947A-FBBE98255561}"/>
    <cellStyle name="Total 6 3 2 3 2 3" xfId="50114" xr:uid="{EA36B8F1-9E65-4B0B-9894-11D54410FDA9}"/>
    <cellStyle name="Total 6 3 2 3 2 4" xfId="50115" xr:uid="{D9AA4D77-E905-47B5-91FF-52ED1A7F2FA2}"/>
    <cellStyle name="Total 6 3 2 3 2 5" xfId="50116" xr:uid="{C5788DD5-5D82-4A11-8B90-05529144F841}"/>
    <cellStyle name="Total 6 3 2 3 3" xfId="50117" xr:uid="{50FCD48F-E885-4988-B746-7487E9029FA8}"/>
    <cellStyle name="Total 6 3 2 3 3 2" xfId="50118" xr:uid="{CA2FDD72-9776-4C98-BCA6-A6AE5D1527C9}"/>
    <cellStyle name="Total 6 3 2 3 3 3" xfId="50119" xr:uid="{8D0418E3-CFA8-4F9D-B82F-977BEEEDA450}"/>
    <cellStyle name="Total 6 3 2 3 3 4" xfId="50120" xr:uid="{C10D2D3F-70BF-4102-A798-6B599DBC92DE}"/>
    <cellStyle name="Total 6 3 2 3 3 5" xfId="50121" xr:uid="{C93DF85E-3A2E-450B-8471-95C7A6891BA1}"/>
    <cellStyle name="Total 6 3 2 3 4" xfId="50122" xr:uid="{9170780C-C3A6-4B56-954C-3429986A892B}"/>
    <cellStyle name="Total 6 3 2 3 4 2" xfId="50123" xr:uid="{25B8BC0D-140A-4335-9794-5774031F8AAC}"/>
    <cellStyle name="Total 6 3 2 3 4 3" xfId="50124" xr:uid="{561E1208-1B4E-4044-8F25-A02916F8DC04}"/>
    <cellStyle name="Total 6 3 2 3 4 4" xfId="50125" xr:uid="{D22A87A4-8F58-4725-B7D9-815906331A2F}"/>
    <cellStyle name="Total 6 3 2 3 5" xfId="50126" xr:uid="{4031A489-9786-401B-BF27-22106A2A86A6}"/>
    <cellStyle name="Total 6 3 2 3 5 2" xfId="50127" xr:uid="{C93E05CE-4903-4657-BBDE-45128967381A}"/>
    <cellStyle name="Total 6 3 2 3 5 3" xfId="50128" xr:uid="{59C8CDFA-BB67-40CE-90FE-5601ADA379B7}"/>
    <cellStyle name="Total 6 3 2 3 5 4" xfId="50129" xr:uid="{AB2D1BFB-3699-463E-A275-1348E097B684}"/>
    <cellStyle name="Total 6 3 2 3 6" xfId="50130" xr:uid="{44B87D7E-1B7D-4A71-A891-F5654D2BCA97}"/>
    <cellStyle name="Total 6 3 2 3 6 2" xfId="50131" xr:uid="{45D61266-F8B5-4D4D-9452-2BD7F3512E93}"/>
    <cellStyle name="Total 6 3 2 3 6 3" xfId="50132" xr:uid="{4A70746D-3981-416B-8825-D6D825FD55E7}"/>
    <cellStyle name="Total 6 3 2 3 6 4" xfId="50133" xr:uid="{729B1DA8-E911-408A-9B39-70CFD58D805F}"/>
    <cellStyle name="Total 6 3 2 3 7" xfId="50134" xr:uid="{926325CA-41E7-4F8C-B861-186C258A0563}"/>
    <cellStyle name="Total 6 3 2 3 8" xfId="50135" xr:uid="{F6EBD552-ED55-4DD7-9C66-F430B676D5A2}"/>
    <cellStyle name="Total 6 3 2 3 9" xfId="50136" xr:uid="{461E8B1D-CD3D-4F7D-8338-D80C89A17DBE}"/>
    <cellStyle name="Total 6 3 2 4" xfId="50137" xr:uid="{B2CF5DC7-64D5-43FA-ABA8-A6D12086226D}"/>
    <cellStyle name="Total 6 3 2 4 2" xfId="50138" xr:uid="{13D670A4-52E5-4A61-A081-B3661C723BE7}"/>
    <cellStyle name="Total 6 3 2 4 3" xfId="50139" xr:uid="{D3B4E6D4-DB59-4080-827A-C7AEEF9845B2}"/>
    <cellStyle name="Total 6 3 2 4 4" xfId="50140" xr:uid="{E14F10FB-2765-4618-9CB5-D190E620B602}"/>
    <cellStyle name="Total 6 3 2 4 5" xfId="50141" xr:uid="{37CC47E3-9E39-4763-8DFA-A55CE091E5A8}"/>
    <cellStyle name="Total 6 3 2 5" xfId="50142" xr:uid="{2B26893E-FE69-4166-A9AA-6B254DB53823}"/>
    <cellStyle name="Total 6 3 2 5 2" xfId="50143" xr:uid="{0E23C7B2-4FC9-4340-B770-74505B7F13A2}"/>
    <cellStyle name="Total 6 3 2 5 3" xfId="50144" xr:uid="{DCEF2358-323B-484C-BA3C-FEC3C5B96A75}"/>
    <cellStyle name="Total 6 3 2 5 4" xfId="50145" xr:uid="{DF8AC6A8-284F-435F-84C1-EBAD14D4FF52}"/>
    <cellStyle name="Total 6 3 2 5 5" xfId="50146" xr:uid="{1725C19F-0ADB-4146-99B8-2A7124DE2BAD}"/>
    <cellStyle name="Total 6 3 2 6" xfId="50147" xr:uid="{5A0AD5B5-2740-4FFC-9E02-3223D4B71FAC}"/>
    <cellStyle name="Total 6 3 2 6 2" xfId="50148" xr:uid="{9D4A125F-513D-4B99-B1D0-EBCC1AB339B9}"/>
    <cellStyle name="Total 6 3 2 6 3" xfId="50149" xr:uid="{7A3D69EC-20D0-445B-A459-B5D625629B86}"/>
    <cellStyle name="Total 6 3 2 6 4" xfId="50150" xr:uid="{83D1C293-A445-4D5F-B219-1F8B2E34C58E}"/>
    <cellStyle name="Total 6 3 2 7" xfId="50151" xr:uid="{7983D94D-20B1-493E-9933-E388359F304C}"/>
    <cellStyle name="Total 6 3 2 7 2" xfId="50152" xr:uid="{5D856792-3AFD-42A0-A5DF-5A5E32F5FC30}"/>
    <cellStyle name="Total 6 3 2 7 3" xfId="50153" xr:uid="{D8160FDB-56C3-41D6-BBD7-3BB16394C95A}"/>
    <cellStyle name="Total 6 3 2 7 4" xfId="50154" xr:uid="{08C55FA8-8A7A-4B06-BF7E-7CEB1CA8FAAB}"/>
    <cellStyle name="Total 6 3 2 8" xfId="50155" xr:uid="{69635D85-B5FF-4CCB-9537-D1064B3169A3}"/>
    <cellStyle name="Total 6 3 2 8 2" xfId="50156" xr:uid="{9DB48B71-9492-421E-8C3B-CD48B65533A8}"/>
    <cellStyle name="Total 6 3 2 8 3" xfId="50157" xr:uid="{DA0D86DD-A613-40AA-8490-8BCF04A84089}"/>
    <cellStyle name="Total 6 3 2 8 4" xfId="50158" xr:uid="{301204A6-8C0F-4213-84D9-9FFD60CDC799}"/>
    <cellStyle name="Total 6 3 2 9" xfId="50159" xr:uid="{4F705C5D-E58D-4A35-A1FE-7EA7F14A3008}"/>
    <cellStyle name="Total 6 3 3" xfId="50160" xr:uid="{05892646-DEC4-4F45-B3BE-C270137DA5F0}"/>
    <cellStyle name="Total 6 3 3 10" xfId="50161" xr:uid="{727FE65C-7763-492E-9BD7-C93A658C2F97}"/>
    <cellStyle name="Total 6 3 3 2" xfId="50162" xr:uid="{5312B5BB-BE40-497B-B613-C9B47A685226}"/>
    <cellStyle name="Total 6 3 3 2 2" xfId="50163" xr:uid="{6B60EBCF-DE5E-4427-A5D6-BAF78F6243E5}"/>
    <cellStyle name="Total 6 3 3 2 3" xfId="50164" xr:uid="{E81ABC34-7317-4471-9595-77BF20965945}"/>
    <cellStyle name="Total 6 3 3 2 4" xfId="50165" xr:uid="{567B67D0-EB4C-4B65-8EFF-6F6338E7A28D}"/>
    <cellStyle name="Total 6 3 3 2 5" xfId="50166" xr:uid="{58B5FF93-25B7-441E-84C5-1B19FB35A787}"/>
    <cellStyle name="Total 6 3 3 3" xfId="50167" xr:uid="{E8505E78-FD5A-4816-8BD7-902E8AA57415}"/>
    <cellStyle name="Total 6 3 3 3 2" xfId="50168" xr:uid="{A62D8888-DE0E-4BAB-A848-5D3EECC29F72}"/>
    <cellStyle name="Total 6 3 3 3 3" xfId="50169" xr:uid="{2C7DC2FE-FC8C-4C08-A354-429C587C9AA0}"/>
    <cellStyle name="Total 6 3 3 3 4" xfId="50170" xr:uid="{FBC79A58-80AB-4E84-A41A-6B34FBDECC2A}"/>
    <cellStyle name="Total 6 3 3 3 5" xfId="50171" xr:uid="{1BBD67D8-2077-4C68-A44F-0B530FA53C43}"/>
    <cellStyle name="Total 6 3 3 4" xfId="50172" xr:uid="{C27BECFE-9441-4D20-81E6-FAB8E342CB09}"/>
    <cellStyle name="Total 6 3 3 4 2" xfId="50173" xr:uid="{DAB6B95E-34E0-46F1-8C13-315B957D1E98}"/>
    <cellStyle name="Total 6 3 3 4 3" xfId="50174" xr:uid="{B26AA6F0-7FBE-482F-9511-24EF41FF0CA8}"/>
    <cellStyle name="Total 6 3 3 4 4" xfId="50175" xr:uid="{83125691-E4F0-44C4-9AB0-4E57407AC5FF}"/>
    <cellStyle name="Total 6 3 3 5" xfId="50176" xr:uid="{4DD3DDDF-7EEF-489D-8955-418EE4072D33}"/>
    <cellStyle name="Total 6 3 3 5 2" xfId="50177" xr:uid="{C00B9C37-7321-4B52-9B08-60A0E213CCBF}"/>
    <cellStyle name="Total 6 3 3 5 3" xfId="50178" xr:uid="{6A9455F8-2204-4EA1-9CBE-23FEFCD282C1}"/>
    <cellStyle name="Total 6 3 3 5 4" xfId="50179" xr:uid="{46A7F82F-C1EE-43D1-976A-DFA379528FFD}"/>
    <cellStyle name="Total 6 3 3 6" xfId="50180" xr:uid="{7971F34E-AE9B-4D44-972F-4643A766BBC9}"/>
    <cellStyle name="Total 6 3 3 6 2" xfId="50181" xr:uid="{7008D260-0CD3-46EB-B994-E9407B816A20}"/>
    <cellStyle name="Total 6 3 3 6 3" xfId="50182" xr:uid="{C521147B-E7EE-4022-AD76-CB2CC713C6F8}"/>
    <cellStyle name="Total 6 3 3 6 4" xfId="50183" xr:uid="{C4EAF0B6-148C-41E6-829D-F144A8BE236F}"/>
    <cellStyle name="Total 6 3 3 7" xfId="50184" xr:uid="{E2CB7372-679C-4261-BD5D-189073D303FC}"/>
    <cellStyle name="Total 6 3 3 8" xfId="50185" xr:uid="{26D3082F-E66E-46A4-90C9-22F18B2E8B91}"/>
    <cellStyle name="Total 6 3 3 9" xfId="50186" xr:uid="{D2F43E8A-01F4-4BD6-B19E-F2F38C659A49}"/>
    <cellStyle name="Total 6 3 4" xfId="50187" xr:uid="{3B307A13-4E86-441A-BF4A-2DD076F2B767}"/>
    <cellStyle name="Total 6 3 4 10" xfId="50188" xr:uid="{16315791-28C4-4ADC-8AB1-ACD5CFA3D4EA}"/>
    <cellStyle name="Total 6 3 4 2" xfId="50189" xr:uid="{421CF0A4-4CA0-44BD-A6C2-6B116C96A91A}"/>
    <cellStyle name="Total 6 3 4 2 2" xfId="50190" xr:uid="{526A21D8-6D0D-4512-BA85-25DC35DDD4A5}"/>
    <cellStyle name="Total 6 3 4 2 3" xfId="50191" xr:uid="{D7CAAA40-2AD0-4F59-B0F4-13625BBD213A}"/>
    <cellStyle name="Total 6 3 4 2 4" xfId="50192" xr:uid="{68FDF623-33C0-4B16-BD39-C1781382F1A5}"/>
    <cellStyle name="Total 6 3 4 2 5" xfId="50193" xr:uid="{28317DE7-444E-428C-A53C-431E0A3A4F8E}"/>
    <cellStyle name="Total 6 3 4 3" xfId="50194" xr:uid="{AC7FDEB1-2802-4E22-A749-DEA55EA08CB8}"/>
    <cellStyle name="Total 6 3 4 3 2" xfId="50195" xr:uid="{65CAC69C-D080-472E-9103-A8988AFAE9AC}"/>
    <cellStyle name="Total 6 3 4 3 3" xfId="50196" xr:uid="{8B904D77-77E4-46D0-B5CF-3C4889082058}"/>
    <cellStyle name="Total 6 3 4 3 4" xfId="50197" xr:uid="{7E3FD6A4-6593-45D4-8BBC-6CB172312E11}"/>
    <cellStyle name="Total 6 3 4 3 5" xfId="50198" xr:uid="{62280920-ADDF-44F0-977B-908F00CDF6D3}"/>
    <cellStyle name="Total 6 3 4 4" xfId="50199" xr:uid="{EE8F9945-4B6B-4D01-B0FA-27FBC87C8676}"/>
    <cellStyle name="Total 6 3 4 4 2" xfId="50200" xr:uid="{74C75205-C68F-415C-B040-118119CA95FF}"/>
    <cellStyle name="Total 6 3 4 4 3" xfId="50201" xr:uid="{79CA9978-B524-4477-BB4D-A93FABED64A7}"/>
    <cellStyle name="Total 6 3 4 4 4" xfId="50202" xr:uid="{496AA64C-D207-426A-8483-68A6B5D582D0}"/>
    <cellStyle name="Total 6 3 4 5" xfId="50203" xr:uid="{8837CF9B-943B-4EB4-8460-AF76F29D34C8}"/>
    <cellStyle name="Total 6 3 4 5 2" xfId="50204" xr:uid="{EA89E8A2-5313-42E3-AF67-095FCF0FFD0C}"/>
    <cellStyle name="Total 6 3 4 5 3" xfId="50205" xr:uid="{5E57312F-22D4-41C1-B620-01420FA3AB63}"/>
    <cellStyle name="Total 6 3 4 5 4" xfId="50206" xr:uid="{1A264B0E-7860-4663-882F-918AD5C9D225}"/>
    <cellStyle name="Total 6 3 4 6" xfId="50207" xr:uid="{9D21E167-A733-4788-9DC0-307F0C5BA459}"/>
    <cellStyle name="Total 6 3 4 6 2" xfId="50208" xr:uid="{4EF32E33-6C46-4188-A5FA-309F5A2FB516}"/>
    <cellStyle name="Total 6 3 4 6 3" xfId="50209" xr:uid="{CD427426-4B8F-4FEF-809F-5354C70C1CEC}"/>
    <cellStyle name="Total 6 3 4 6 4" xfId="50210" xr:uid="{2C71D169-6B4A-4A73-8FC4-9CCAE0B0D7CB}"/>
    <cellStyle name="Total 6 3 4 7" xfId="50211" xr:uid="{233E06D8-5368-44A7-9664-794C32A2B9B0}"/>
    <cellStyle name="Total 6 3 4 8" xfId="50212" xr:uid="{6E4314B5-5077-4213-9711-345C3CA04275}"/>
    <cellStyle name="Total 6 3 4 9" xfId="50213" xr:uid="{5C4D5A8B-545B-4B18-A363-5805B740386F}"/>
    <cellStyle name="Total 6 3 5" xfId="50214" xr:uid="{395BEFAC-B4BE-4871-8F1C-3662A4C89320}"/>
    <cellStyle name="Total 6 3 5 10" xfId="50215" xr:uid="{9641464A-A1B1-46E5-B326-484D2E38D3D2}"/>
    <cellStyle name="Total 6 3 5 2" xfId="50216" xr:uid="{BA4ED2CD-03A3-4598-A600-2D871006C46E}"/>
    <cellStyle name="Total 6 3 5 2 2" xfId="50217" xr:uid="{3C11F6D0-6014-4522-8BC0-7FF55408D6A7}"/>
    <cellStyle name="Total 6 3 5 2 3" xfId="50218" xr:uid="{66420E15-F910-47E5-8AB4-B1C306F54F65}"/>
    <cellStyle name="Total 6 3 5 2 4" xfId="50219" xr:uid="{6C32F7A9-0C17-4A19-AAA8-A41FB760D0DA}"/>
    <cellStyle name="Total 6 3 5 2 5" xfId="50220" xr:uid="{7F21A73A-C8E9-4400-B47E-53079223FD57}"/>
    <cellStyle name="Total 6 3 5 3" xfId="50221" xr:uid="{4460AF73-6AD2-4580-973E-B8AB26128810}"/>
    <cellStyle name="Total 6 3 5 3 2" xfId="50222" xr:uid="{A076E1AD-2B9D-45BF-B1DA-845A4D03479D}"/>
    <cellStyle name="Total 6 3 5 3 3" xfId="50223" xr:uid="{58E40947-613E-435C-B10D-B86A4D39F6A4}"/>
    <cellStyle name="Total 6 3 5 3 4" xfId="50224" xr:uid="{43B800BB-D53E-4736-AD3D-7AEF59D34EBE}"/>
    <cellStyle name="Total 6 3 5 3 5" xfId="50225" xr:uid="{186E8136-A384-43B4-A2A1-FBA86C7D6107}"/>
    <cellStyle name="Total 6 3 5 4" xfId="50226" xr:uid="{1C46896E-43AE-400B-AF70-34FB38AE1270}"/>
    <cellStyle name="Total 6 3 5 4 2" xfId="50227" xr:uid="{9C3D43BD-F3B4-4914-B630-3173995DEF2B}"/>
    <cellStyle name="Total 6 3 5 4 3" xfId="50228" xr:uid="{06C67D76-340E-470F-9386-72BEEFC90DE4}"/>
    <cellStyle name="Total 6 3 5 4 4" xfId="50229" xr:uid="{AF4EFBA1-EA0C-4CCD-8E1F-22A15723FE3F}"/>
    <cellStyle name="Total 6 3 5 5" xfId="50230" xr:uid="{53C5F168-D636-452B-A201-9F01BBE81BF9}"/>
    <cellStyle name="Total 6 3 5 5 2" xfId="50231" xr:uid="{A2982A60-221B-4574-A705-25338F82B788}"/>
    <cellStyle name="Total 6 3 5 5 3" xfId="50232" xr:uid="{E0D7886E-C247-4669-B975-9C69808F2BEB}"/>
    <cellStyle name="Total 6 3 5 5 4" xfId="50233" xr:uid="{4487B010-F469-4150-B38B-F8445221CA9C}"/>
    <cellStyle name="Total 6 3 5 6" xfId="50234" xr:uid="{80A873E9-4EAA-496E-8CBE-0396074FC986}"/>
    <cellStyle name="Total 6 3 5 6 2" xfId="50235" xr:uid="{A174423F-EC47-44C6-8267-EA63C68E03E1}"/>
    <cellStyle name="Total 6 3 5 6 3" xfId="50236" xr:uid="{A1B3522C-98E0-4ECE-A2DC-491752866EF9}"/>
    <cellStyle name="Total 6 3 5 6 4" xfId="50237" xr:uid="{8CDF1416-6EFB-4F0D-ABE3-C6801D7CFF48}"/>
    <cellStyle name="Total 6 3 5 7" xfId="50238" xr:uid="{A866AF06-1E16-4709-A624-1DFCAE80DFDE}"/>
    <cellStyle name="Total 6 3 5 8" xfId="50239" xr:uid="{08321F99-9775-4470-8237-8695434F7F97}"/>
    <cellStyle name="Total 6 3 5 9" xfId="50240" xr:uid="{6AF95AC3-BEAA-4D3E-A7FB-1E6ADEF01B92}"/>
    <cellStyle name="Total 6 3 6" xfId="50241" xr:uid="{DF9B326E-B2E8-41C9-B4A8-FDD5482DD9CE}"/>
    <cellStyle name="Total 6 3 6 2" xfId="50242" xr:uid="{7A31EAEF-2243-4509-AFEC-97CCCD316052}"/>
    <cellStyle name="Total 6 3 6 3" xfId="50243" xr:uid="{DBA9EB18-887A-4620-8BF7-9002BDB67E85}"/>
    <cellStyle name="Total 6 3 6 4" xfId="50244" xr:uid="{22E99B89-D6F4-4178-BC9D-02492BA2DD4A}"/>
    <cellStyle name="Total 6 3 6 5" xfId="50245" xr:uid="{1023868B-8165-444F-935B-976C0E03971C}"/>
    <cellStyle name="Total 6 3 7" xfId="50246" xr:uid="{DCBE9DF9-6DC4-4A61-8421-38E84B4A8B47}"/>
    <cellStyle name="Total 6 3 7 2" xfId="50247" xr:uid="{4AE6B863-A94B-4560-9C18-C4D1FA8AA1A4}"/>
    <cellStyle name="Total 6 3 7 3" xfId="50248" xr:uid="{C85D5016-DA26-4D5F-B4D8-2BA3ADA5E391}"/>
    <cellStyle name="Total 6 3 7 4" xfId="50249" xr:uid="{0CBD214B-AED2-4057-8C0C-8D1CC9418526}"/>
    <cellStyle name="Total 6 3 8" xfId="50250" xr:uid="{F1E483F1-7656-4E63-964B-47756FDEBA7E}"/>
    <cellStyle name="Total 6 3 8 2" xfId="50251" xr:uid="{7BA7CE10-4B37-4B70-B423-C0EB505A17DF}"/>
    <cellStyle name="Total 6 3 8 3" xfId="50252" xr:uid="{FF855BC7-1921-45F5-A772-B593C060F662}"/>
    <cellStyle name="Total 6 3 8 4" xfId="50253" xr:uid="{381A92BE-CBE6-4145-A21B-3502484B35C6}"/>
    <cellStyle name="Total 6 3 9" xfId="50254" xr:uid="{4AA90E2A-5FBA-49CF-9249-849A6BDE5F2B}"/>
    <cellStyle name="Total 6 3 9 2" xfId="50255" xr:uid="{862E4F2B-275E-4408-8DE2-25E57B182803}"/>
    <cellStyle name="Total 6 3 9 3" xfId="50256" xr:uid="{ACB23B75-2899-416F-8C44-010CB34AFF78}"/>
    <cellStyle name="Total 6 3 9 4" xfId="50257" xr:uid="{79184C6C-4143-4E6A-A08F-2B8677FF4ECB}"/>
    <cellStyle name="Total 6 4" xfId="50258" xr:uid="{A6E51799-80DE-4124-AD25-82CBAE074174}"/>
    <cellStyle name="Total 6 4 10" xfId="50259" xr:uid="{104A3409-4F75-4794-8F82-8EFDF97FCEF8}"/>
    <cellStyle name="Total 6 4 2" xfId="50260" xr:uid="{2A1E7184-3E86-46FA-BADF-AFDC2E3E6422}"/>
    <cellStyle name="Total 6 4 2 2" xfId="50261" xr:uid="{496CE134-C03A-43DC-B735-342C96960A70}"/>
    <cellStyle name="Total 6 4 2 3" xfId="50262" xr:uid="{170D3977-E44E-45CD-8849-71C02955938A}"/>
    <cellStyle name="Total 6 4 2 4" xfId="50263" xr:uid="{DDD77D51-6BB7-42BC-AD43-159769CF662A}"/>
    <cellStyle name="Total 6 4 2 5" xfId="50264" xr:uid="{3D3C9D7A-9E0D-4C65-AE7B-EE4F51F08F55}"/>
    <cellStyle name="Total 6 4 3" xfId="50265" xr:uid="{F741DCEC-69CC-47A7-9BB5-FB668F5F7B0C}"/>
    <cellStyle name="Total 6 4 3 2" xfId="50266" xr:uid="{8A4081FA-47A6-4E05-9233-F95AB9E2347B}"/>
    <cellStyle name="Total 6 4 3 3" xfId="50267" xr:uid="{79422ABB-D8FA-4260-B5AC-93E70C13C9A4}"/>
    <cellStyle name="Total 6 4 3 4" xfId="50268" xr:uid="{6E61F9EB-AB58-47B6-AFC9-C10622FE3389}"/>
    <cellStyle name="Total 6 4 3 5" xfId="50269" xr:uid="{6FE8A8C6-DE42-4D98-9FBC-F1602153EA2B}"/>
    <cellStyle name="Total 6 4 4" xfId="50270" xr:uid="{802F63B4-F628-4C04-B0D3-7AEB377A4D64}"/>
    <cellStyle name="Total 6 4 4 2" xfId="50271" xr:uid="{CDC9D5FF-61E0-4999-9E24-BD3DED63E3E3}"/>
    <cellStyle name="Total 6 4 4 3" xfId="50272" xr:uid="{8EB9A2E9-1DD8-4DC3-BB3D-792C3FF416B5}"/>
    <cellStyle name="Total 6 4 4 4" xfId="50273" xr:uid="{0994E5C8-37D2-435B-8843-81BD6EF1AD54}"/>
    <cellStyle name="Total 6 4 5" xfId="50274" xr:uid="{508EE7D9-1B5A-43DA-99A8-681705B82EE9}"/>
    <cellStyle name="Total 6 4 5 2" xfId="50275" xr:uid="{51E1B2EF-69E0-43BD-B260-DB70686FCBA8}"/>
    <cellStyle name="Total 6 4 5 3" xfId="50276" xr:uid="{FA12657C-E81E-43A6-8FBF-72D841B21CBF}"/>
    <cellStyle name="Total 6 4 5 4" xfId="50277" xr:uid="{81980E06-C990-460E-828A-1A25BECA8406}"/>
    <cellStyle name="Total 6 4 6" xfId="50278" xr:uid="{40EF1E6A-3842-4C87-9691-38DB018794AF}"/>
    <cellStyle name="Total 6 4 6 2" xfId="50279" xr:uid="{7D6EAB02-19FF-41A2-A5B4-FDB7B7572427}"/>
    <cellStyle name="Total 6 4 6 3" xfId="50280" xr:uid="{047B2E9D-3D92-4870-B736-D1DF4713941F}"/>
    <cellStyle name="Total 6 4 6 4" xfId="50281" xr:uid="{5D514120-6E3C-4EBB-9A7F-3871807987DB}"/>
    <cellStyle name="Total 6 4 7" xfId="50282" xr:uid="{2D5C7E9E-32BF-476A-8299-F82A1F5E95F3}"/>
    <cellStyle name="Total 6 4 8" xfId="50283" xr:uid="{7D05FE56-11EE-4F11-B8C1-10B85A9A52FC}"/>
    <cellStyle name="Total 6 4 9" xfId="50284" xr:uid="{F45C9B49-5F8C-46DD-B0EB-9BFE083C01E0}"/>
    <cellStyle name="Total 6 5" xfId="50285" xr:uid="{347D0F3D-2C14-418F-AF48-73251A5CFA94}"/>
    <cellStyle name="Total 6 5 10" xfId="50286" xr:uid="{CCB528F7-CA17-4CA8-97FA-9BC4359C335A}"/>
    <cellStyle name="Total 6 5 2" xfId="50287" xr:uid="{727432CA-257B-434E-BC20-D13F71D55368}"/>
    <cellStyle name="Total 6 5 2 2" xfId="50288" xr:uid="{3BA51659-34D8-489E-A54D-65EAE538FC16}"/>
    <cellStyle name="Total 6 5 2 3" xfId="50289" xr:uid="{ABB6EBD3-1004-4115-852F-906D240A8D42}"/>
    <cellStyle name="Total 6 5 2 4" xfId="50290" xr:uid="{47E5907D-5304-4BA3-B54E-85119CDA73C3}"/>
    <cellStyle name="Total 6 5 2 5" xfId="50291" xr:uid="{B22C23BE-0A94-4404-9DD1-0D6D0D466A2D}"/>
    <cellStyle name="Total 6 5 3" xfId="50292" xr:uid="{0E45BB3D-7608-4DF0-9793-4CCCE3E83E56}"/>
    <cellStyle name="Total 6 5 3 2" xfId="50293" xr:uid="{2F3012F3-7282-49AD-8A6A-566DCCDE9356}"/>
    <cellStyle name="Total 6 5 3 3" xfId="50294" xr:uid="{C45B9ECD-19C1-40FE-BAEA-3B4FAD257E89}"/>
    <cellStyle name="Total 6 5 3 4" xfId="50295" xr:uid="{198A20F8-F81E-4309-9C57-7C6F04BA6B08}"/>
    <cellStyle name="Total 6 5 3 5" xfId="50296" xr:uid="{6F5BD1F7-35E4-434C-96E4-7DA3C2D8E3D2}"/>
    <cellStyle name="Total 6 5 4" xfId="50297" xr:uid="{5F0963B4-B61F-403E-9C7C-EBE6F6FCB6D5}"/>
    <cellStyle name="Total 6 5 4 2" xfId="50298" xr:uid="{0D3762BB-8CA9-485E-9FAD-0DFCC7BE3510}"/>
    <cellStyle name="Total 6 5 4 3" xfId="50299" xr:uid="{3C87966E-F96C-4533-BD08-2A3C1854CB34}"/>
    <cellStyle name="Total 6 5 4 4" xfId="50300" xr:uid="{DE126777-BC30-4F51-9F20-2C61F696EDAF}"/>
    <cellStyle name="Total 6 5 5" xfId="50301" xr:uid="{FD8B7A8E-7F76-4FD8-BCE4-C03AAAB63CBC}"/>
    <cellStyle name="Total 6 5 5 2" xfId="50302" xr:uid="{3A0B09F7-4096-4EF2-9E72-E648EA5DE4E0}"/>
    <cellStyle name="Total 6 5 5 3" xfId="50303" xr:uid="{2692A025-9C14-43FD-BC7A-7DE0E4323B9D}"/>
    <cellStyle name="Total 6 5 5 4" xfId="50304" xr:uid="{1A364B6D-C99A-4A58-B1B2-B069EB8E92F1}"/>
    <cellStyle name="Total 6 5 6" xfId="50305" xr:uid="{1E489770-4A9D-48FE-93E7-3DEECA3534AD}"/>
    <cellStyle name="Total 6 5 6 2" xfId="50306" xr:uid="{3127529E-8589-41C2-8819-76C5EC777670}"/>
    <cellStyle name="Total 6 5 6 3" xfId="50307" xr:uid="{D2807159-E0B4-4923-A424-49706F9C16C2}"/>
    <cellStyle name="Total 6 5 6 4" xfId="50308" xr:uid="{5C7FA8D5-9C35-4244-BE92-F59DC851BEC1}"/>
    <cellStyle name="Total 6 5 7" xfId="50309" xr:uid="{D08FDDDE-E42D-46A5-A3E1-B6910CF61CDE}"/>
    <cellStyle name="Total 6 5 8" xfId="50310" xr:uid="{71C2C0BA-C5B3-42D8-8446-E4A3AB26E724}"/>
    <cellStyle name="Total 6 5 9" xfId="50311" xr:uid="{5A40A9FE-287A-4F44-9423-8981A6E0F611}"/>
    <cellStyle name="Total 6 6" xfId="50312" xr:uid="{988F0F39-9066-449B-B4F1-86EF0F832A81}"/>
    <cellStyle name="Total 6 6 10" xfId="50313" xr:uid="{AF5976C4-08F0-41F9-9AD6-9461550EE5B8}"/>
    <cellStyle name="Total 6 6 2" xfId="50314" xr:uid="{B8745A8E-DA9C-418A-94F6-A3A37FF86F70}"/>
    <cellStyle name="Total 6 6 2 2" xfId="50315" xr:uid="{2C7701BA-C135-45EC-8600-8D652F40FA96}"/>
    <cellStyle name="Total 6 6 2 3" xfId="50316" xr:uid="{5A4C7A10-80BD-48AA-9998-C911B042EAA9}"/>
    <cellStyle name="Total 6 6 2 4" xfId="50317" xr:uid="{86476506-C4AB-4470-B36C-D7402D8B82A2}"/>
    <cellStyle name="Total 6 6 2 5" xfId="50318" xr:uid="{F3B4331E-6563-4C46-9500-CB163A50D0E5}"/>
    <cellStyle name="Total 6 6 3" xfId="50319" xr:uid="{EB38344D-CCA2-4872-85D3-C52076AA4843}"/>
    <cellStyle name="Total 6 6 3 2" xfId="50320" xr:uid="{30AA6CF1-D59A-44FD-93F9-FE9FCCC67874}"/>
    <cellStyle name="Total 6 6 3 3" xfId="50321" xr:uid="{C85B1AC5-AD77-4343-B65B-8E182D6B9C00}"/>
    <cellStyle name="Total 6 6 3 4" xfId="50322" xr:uid="{CB0A1D9C-D72F-447F-B2E7-DAA881F038B0}"/>
    <cellStyle name="Total 6 6 3 5" xfId="50323" xr:uid="{B4405C2A-4256-4410-BCC6-DC6E04EF7ECA}"/>
    <cellStyle name="Total 6 6 4" xfId="50324" xr:uid="{BC4EC9A5-8589-4B0B-A725-20783287F048}"/>
    <cellStyle name="Total 6 6 4 2" xfId="50325" xr:uid="{16EDA353-1DAD-438D-9619-083C34890864}"/>
    <cellStyle name="Total 6 6 4 3" xfId="50326" xr:uid="{5E7070DA-B08D-4EA4-A80A-02D6EDFC4C5A}"/>
    <cellStyle name="Total 6 6 4 4" xfId="50327" xr:uid="{CE14497B-8C07-4AB0-82E5-7971D9DDB1B0}"/>
    <cellStyle name="Total 6 6 5" xfId="50328" xr:uid="{3595022B-2FE4-4817-9283-085823A38CD3}"/>
    <cellStyle name="Total 6 6 5 2" xfId="50329" xr:uid="{EDE47403-2E41-4585-AA7C-600CB30F8C09}"/>
    <cellStyle name="Total 6 6 5 3" xfId="50330" xr:uid="{D8F79834-8EE3-418F-A9DA-A691054B945F}"/>
    <cellStyle name="Total 6 6 5 4" xfId="50331" xr:uid="{72A1599A-E790-4890-8932-03270B54D31A}"/>
    <cellStyle name="Total 6 6 6" xfId="50332" xr:uid="{7E17C448-8D35-40FC-934C-FF751B715502}"/>
    <cellStyle name="Total 6 6 6 2" xfId="50333" xr:uid="{6A9D70CA-8E86-4B4E-BBD6-A8C36489B501}"/>
    <cellStyle name="Total 6 6 6 3" xfId="50334" xr:uid="{654117E0-847B-4754-8362-7E81026203C3}"/>
    <cellStyle name="Total 6 6 6 4" xfId="50335" xr:uid="{C2B8E02B-2376-44D3-A9E2-9486254B95F7}"/>
    <cellStyle name="Total 6 6 7" xfId="50336" xr:uid="{B05CED2D-F148-48A1-BF65-4B0A022264F9}"/>
    <cellStyle name="Total 6 6 8" xfId="50337" xr:uid="{807736D0-1EB5-448E-86B5-4F2110241A29}"/>
    <cellStyle name="Total 6 6 9" xfId="50338" xr:uid="{9DF21F52-F758-4699-A0CB-BAE9834FE123}"/>
    <cellStyle name="Total 6 7" xfId="50339" xr:uid="{15B4233C-5A2A-4CC0-95C2-EC59163C88D9}"/>
    <cellStyle name="Total 6 7 2" xfId="50340" xr:uid="{9EBD3CDD-2107-4D66-83BF-37BF21227978}"/>
    <cellStyle name="Total 6 7 3" xfId="50341" xr:uid="{ACB700B9-2CEA-4B0F-BF3F-3B0D790A4933}"/>
    <cellStyle name="Total 6 7 4" xfId="50342" xr:uid="{16A39B3B-7DCD-405F-B2B1-F5FC0B83932C}"/>
    <cellStyle name="Total 6 7 5" xfId="50343" xr:uid="{442D2960-068A-4D34-AD01-1E1B468E5DB7}"/>
    <cellStyle name="Total 6 8" xfId="50344" xr:uid="{2396F788-E968-4DEB-9CA1-095C54E2BABA}"/>
    <cellStyle name="Total 6 8 2" xfId="50345" xr:uid="{20D334A3-C43B-41BD-A7CF-EA9C1C80FBCA}"/>
    <cellStyle name="Total 6 8 3" xfId="50346" xr:uid="{EEB79CA2-1272-440B-A7AE-17D35B5DC9EA}"/>
    <cellStyle name="Total 6 8 4" xfId="50347" xr:uid="{060ED456-6F4B-4287-B5D9-FA9E1DC1BB9E}"/>
    <cellStyle name="Total 6 9" xfId="50348" xr:uid="{0E3F3A88-E892-4222-B680-BCC170BFB6B7}"/>
    <cellStyle name="Total 6 9 2" xfId="50349" xr:uid="{B06266CE-8B10-45F7-A38C-346EC74DA792}"/>
    <cellStyle name="Total 6 9 3" xfId="50350" xr:uid="{668813A6-0651-4212-9EB5-EBDC0DB07A38}"/>
    <cellStyle name="Total 6 9 4" xfId="50351" xr:uid="{39DAB814-6E0D-4CF4-B204-38FEA56E8875}"/>
    <cellStyle name="Total 7" xfId="592" xr:uid="{1EDDE631-72B9-41EA-AF03-43364609630B}"/>
    <cellStyle name="Total 7 10" xfId="50352" xr:uid="{481806FE-6BA7-4E4F-A7A9-9E4A36445F2C}"/>
    <cellStyle name="Total 7 10 2" xfId="50353" xr:uid="{5E8B2225-30D4-4CF5-8315-084266FB149E}"/>
    <cellStyle name="Total 7 10 3" xfId="50354" xr:uid="{24703E0D-1D12-4AE7-876A-73E8CA355E16}"/>
    <cellStyle name="Total 7 10 4" xfId="50355" xr:uid="{91EEEE4A-E769-4FCC-A9CF-0C3652DA28EA}"/>
    <cellStyle name="Total 7 11" xfId="50356" xr:uid="{5AC443A3-2EE0-4BF0-AFE4-FD98DFDA7EC7}"/>
    <cellStyle name="Total 7 12" xfId="50357" xr:uid="{BF76CEB1-9C6D-4889-AA68-817C4BDE1A38}"/>
    <cellStyle name="Total 7 13" xfId="50358" xr:uid="{CF103C74-9232-4D32-A358-F026FFE82C22}"/>
    <cellStyle name="Total 7 14" xfId="50359" xr:uid="{9C2FC22F-5792-4A00-8742-7A699A3AE6FB}"/>
    <cellStyle name="Total 7 15" xfId="50360" xr:uid="{930E6D59-8867-4252-84CB-EB0993E1C0B2}"/>
    <cellStyle name="Total 7 16" xfId="50361" xr:uid="{77A2AE5B-2EAA-45FB-8EBA-0E1860B4C5DF}"/>
    <cellStyle name="Total 7 17" xfId="50362" xr:uid="{C2EF91BD-6285-4145-803F-AD1AD4947377}"/>
    <cellStyle name="Total 7 2" xfId="765" xr:uid="{B6B2938B-194E-430E-8495-D4ACBE89BAE5}"/>
    <cellStyle name="Total 7 2 10" xfId="50363" xr:uid="{05C233A6-2F51-4A80-970F-03FEE48E75B2}"/>
    <cellStyle name="Total 7 2 10 2" xfId="50364" xr:uid="{BDB2AD5B-B949-40FE-8F96-EA888336A6A4}"/>
    <cellStyle name="Total 7 2 10 3" xfId="50365" xr:uid="{990C0836-3CEF-4F18-944F-954B2E1FC0FC}"/>
    <cellStyle name="Total 7 2 10 4" xfId="50366" xr:uid="{144AFA6E-E360-4CD9-BFA3-AB7578C35D77}"/>
    <cellStyle name="Total 7 2 11" xfId="50367" xr:uid="{C0BD319B-B305-4255-AE6E-B72CA4B42040}"/>
    <cellStyle name="Total 7 2 12" xfId="50368" xr:uid="{EFA56BD6-6DD9-4963-8ACD-1BA16FEBD8D6}"/>
    <cellStyle name="Total 7 2 13" xfId="50369" xr:uid="{10D23439-CC4F-4B0F-B528-EECF00455FF7}"/>
    <cellStyle name="Total 7 2 14" xfId="50370" xr:uid="{C17FDE08-C77C-4854-92EC-102B71FF728F}"/>
    <cellStyle name="Total 7 2 15" xfId="50371" xr:uid="{8BE3ED4A-E8FE-4196-8BAC-ABD19035CC39}"/>
    <cellStyle name="Total 7 2 2" xfId="871" xr:uid="{0CE526E7-6867-4F29-954C-2B849BF5C7D4}"/>
    <cellStyle name="Total 7 2 2 10" xfId="50372" xr:uid="{38C643A0-DF6E-4E09-AB77-3232E5D80C66}"/>
    <cellStyle name="Total 7 2 2 11" xfId="50373" xr:uid="{A900B7C0-4FCD-4CA8-B0C2-3E16FB2DDE47}"/>
    <cellStyle name="Total 7 2 2 12" xfId="50374" xr:uid="{3C99C37F-B667-47B0-A733-436B457B7DEE}"/>
    <cellStyle name="Total 7 2 2 13" xfId="50375" xr:uid="{98639426-7936-45AC-9230-05821B2B6DE9}"/>
    <cellStyle name="Total 7 2 2 14" xfId="50376" xr:uid="{DA098CB5-075D-4AE7-B350-FDC542B8E33E}"/>
    <cellStyle name="Total 7 2 2 2" xfId="1122" xr:uid="{F0CD1F93-DEBC-46AB-AFB3-18732FA18677}"/>
    <cellStyle name="Total 7 2 2 2 10" xfId="50377" xr:uid="{6C000710-8524-43F5-BF92-6712D4ED2EAE}"/>
    <cellStyle name="Total 7 2 2 2 11" xfId="50378" xr:uid="{0446A045-1D1E-4468-97FD-441E6AF54602}"/>
    <cellStyle name="Total 7 2 2 2 12" xfId="50379" xr:uid="{3BF40A81-5C6C-46D2-A14F-3DE40AD104F9}"/>
    <cellStyle name="Total 7 2 2 2 13" xfId="50380" xr:uid="{C63D1AF4-F650-4DC2-A158-CF29FB0A288E}"/>
    <cellStyle name="Total 7 2 2 2 14" xfId="50381" xr:uid="{06627932-6753-407E-A803-FD5E048C9742}"/>
    <cellStyle name="Total 7 2 2 2 2" xfId="50382" xr:uid="{A21853CB-6FF8-4AC5-AF23-294FABC53F2F}"/>
    <cellStyle name="Total 7 2 2 2 2 10" xfId="50383" xr:uid="{9FCF95D0-8614-4AE1-B09C-1422F51589F7}"/>
    <cellStyle name="Total 7 2 2 2 2 2" xfId="50384" xr:uid="{1CFAD174-0358-498E-88D2-12D39FA35B3B}"/>
    <cellStyle name="Total 7 2 2 2 2 2 2" xfId="50385" xr:uid="{19F96846-A2AF-4062-A1F2-FC84EB5FFDD3}"/>
    <cellStyle name="Total 7 2 2 2 2 2 3" xfId="50386" xr:uid="{40CB8F89-6AC5-448E-B6BB-6F816D419CAF}"/>
    <cellStyle name="Total 7 2 2 2 2 2 4" xfId="50387" xr:uid="{7334525C-CB87-4B92-9BEF-850FF7720A33}"/>
    <cellStyle name="Total 7 2 2 2 2 2 5" xfId="50388" xr:uid="{72173276-0756-4E64-918E-A3CB102F1724}"/>
    <cellStyle name="Total 7 2 2 2 2 3" xfId="50389" xr:uid="{A8DC55AF-6259-479B-AC82-EE3E8007284A}"/>
    <cellStyle name="Total 7 2 2 2 2 3 2" xfId="50390" xr:uid="{169ABE85-FC86-4756-B4AE-7378D3C60703}"/>
    <cellStyle name="Total 7 2 2 2 2 3 3" xfId="50391" xr:uid="{525CFE99-EAD8-41ED-B6D0-C4CA1E34E1A9}"/>
    <cellStyle name="Total 7 2 2 2 2 3 4" xfId="50392" xr:uid="{A8019AEC-43E9-4516-98C1-2C6AB42436E4}"/>
    <cellStyle name="Total 7 2 2 2 2 3 5" xfId="50393" xr:uid="{21E8E361-8FB7-4790-84C2-2E5F071B14F2}"/>
    <cellStyle name="Total 7 2 2 2 2 4" xfId="50394" xr:uid="{FA0A6905-50B9-4CBF-AEDB-255F2E7B1015}"/>
    <cellStyle name="Total 7 2 2 2 2 4 2" xfId="50395" xr:uid="{D9847F36-91BE-4B0C-83C7-2A8B6FA8431B}"/>
    <cellStyle name="Total 7 2 2 2 2 4 3" xfId="50396" xr:uid="{65FA4D3F-B676-456F-A5C9-217890F22460}"/>
    <cellStyle name="Total 7 2 2 2 2 4 4" xfId="50397" xr:uid="{28A9F24E-914A-4A76-87A4-3FF7B3A9547B}"/>
    <cellStyle name="Total 7 2 2 2 2 5" xfId="50398" xr:uid="{B7FB9F97-39E6-496C-B93B-CF614CFFF9A7}"/>
    <cellStyle name="Total 7 2 2 2 2 5 2" xfId="50399" xr:uid="{BE530B43-42E5-4C15-9EF2-8E891F2DC9CD}"/>
    <cellStyle name="Total 7 2 2 2 2 5 3" xfId="50400" xr:uid="{3A3698F8-F16B-4CBD-BB97-BFF79EB67394}"/>
    <cellStyle name="Total 7 2 2 2 2 5 4" xfId="50401" xr:uid="{F96D4575-1D29-4A62-8150-BB338E8B3208}"/>
    <cellStyle name="Total 7 2 2 2 2 6" xfId="50402" xr:uid="{BBE3DBE7-ED74-41F6-BB2F-9BEB7F16C855}"/>
    <cellStyle name="Total 7 2 2 2 2 6 2" xfId="50403" xr:uid="{F1109112-BB68-41EF-9D9F-4A739DFE95D2}"/>
    <cellStyle name="Total 7 2 2 2 2 6 3" xfId="50404" xr:uid="{533114F8-10AE-48B1-8A2F-968577A3F180}"/>
    <cellStyle name="Total 7 2 2 2 2 6 4" xfId="50405" xr:uid="{86F93DFB-7D3E-49B1-8E8D-7E501688911C}"/>
    <cellStyle name="Total 7 2 2 2 2 7" xfId="50406" xr:uid="{93863DEB-461C-46B1-8483-BBD9BF6F9DD9}"/>
    <cellStyle name="Total 7 2 2 2 2 8" xfId="50407" xr:uid="{BBB30061-4CDA-47CA-8752-9469EF0BA1A7}"/>
    <cellStyle name="Total 7 2 2 2 2 9" xfId="50408" xr:uid="{830D0B07-5CBF-4089-91C6-E0D686AD0623}"/>
    <cellStyle name="Total 7 2 2 2 3" xfId="50409" xr:uid="{93902DB9-1A5F-4ADC-996E-7ECDEAB14F13}"/>
    <cellStyle name="Total 7 2 2 2 3 10" xfId="50410" xr:uid="{510B0014-69C2-47D8-BF34-837F97E8C35F}"/>
    <cellStyle name="Total 7 2 2 2 3 2" xfId="50411" xr:uid="{E3B547DE-7861-4807-9698-A67707438669}"/>
    <cellStyle name="Total 7 2 2 2 3 2 2" xfId="50412" xr:uid="{34ABC9C0-39AF-4E04-B2B5-8F074481576F}"/>
    <cellStyle name="Total 7 2 2 2 3 2 3" xfId="50413" xr:uid="{DF290FE1-0156-4D57-9ED7-9E295597497C}"/>
    <cellStyle name="Total 7 2 2 2 3 2 4" xfId="50414" xr:uid="{0EAA3D04-2532-43CF-8DB2-E9A6C5CC4712}"/>
    <cellStyle name="Total 7 2 2 2 3 2 5" xfId="50415" xr:uid="{75E1CF82-C90C-4E0B-9916-A73921E39C6D}"/>
    <cellStyle name="Total 7 2 2 2 3 3" xfId="50416" xr:uid="{6B644B64-7F00-4509-88A2-F47A28410A02}"/>
    <cellStyle name="Total 7 2 2 2 3 3 2" xfId="50417" xr:uid="{9F2961C7-F37F-4DD5-9DDA-733A6148E5DF}"/>
    <cellStyle name="Total 7 2 2 2 3 3 3" xfId="50418" xr:uid="{E9927DE5-5E27-448D-A508-10E2632C0C5E}"/>
    <cellStyle name="Total 7 2 2 2 3 3 4" xfId="50419" xr:uid="{6332DF4B-AFCB-450C-94B0-E3F7C19589BC}"/>
    <cellStyle name="Total 7 2 2 2 3 3 5" xfId="50420" xr:uid="{5C12EBFF-7117-4946-A2F6-CA1D93F0B48D}"/>
    <cellStyle name="Total 7 2 2 2 3 4" xfId="50421" xr:uid="{0026E36E-D910-4F8A-B4CC-EF84B7EBA060}"/>
    <cellStyle name="Total 7 2 2 2 3 4 2" xfId="50422" xr:uid="{DC573B5D-CECC-414B-A6EC-29CF649B6C02}"/>
    <cellStyle name="Total 7 2 2 2 3 4 3" xfId="50423" xr:uid="{8E6C5FF2-48D3-488D-9708-1A72D7339425}"/>
    <cellStyle name="Total 7 2 2 2 3 4 4" xfId="50424" xr:uid="{D1B2D357-A62C-40F1-8C03-8486C83E2120}"/>
    <cellStyle name="Total 7 2 2 2 3 5" xfId="50425" xr:uid="{0B4A9D69-676E-4C48-8C9D-734D0CA44245}"/>
    <cellStyle name="Total 7 2 2 2 3 5 2" xfId="50426" xr:uid="{900160A4-875C-44DA-AA54-60BFF3263DDC}"/>
    <cellStyle name="Total 7 2 2 2 3 5 3" xfId="50427" xr:uid="{71E0D755-576D-4973-A05D-6F16E50D4C21}"/>
    <cellStyle name="Total 7 2 2 2 3 5 4" xfId="50428" xr:uid="{6C6B55B0-3248-4202-A43E-9810662D505D}"/>
    <cellStyle name="Total 7 2 2 2 3 6" xfId="50429" xr:uid="{C960EE1D-4296-48E3-89A2-08185C7978FD}"/>
    <cellStyle name="Total 7 2 2 2 3 6 2" xfId="50430" xr:uid="{6EC21DE8-8F92-41D5-9D52-AC21EA75D7A2}"/>
    <cellStyle name="Total 7 2 2 2 3 6 3" xfId="50431" xr:uid="{FB10545A-C189-41FF-834D-8488F58DA57A}"/>
    <cellStyle name="Total 7 2 2 2 3 6 4" xfId="50432" xr:uid="{FA07B913-97A0-455F-8866-BD983351B61E}"/>
    <cellStyle name="Total 7 2 2 2 3 7" xfId="50433" xr:uid="{D5081151-8D3A-4B7B-9994-1D0B2BF1CFD3}"/>
    <cellStyle name="Total 7 2 2 2 3 8" xfId="50434" xr:uid="{A9F96D8B-0035-4B06-B38B-920BDA321957}"/>
    <cellStyle name="Total 7 2 2 2 3 9" xfId="50435" xr:uid="{42EF79B1-3EC8-4198-8F53-EE4B042AB4D4}"/>
    <cellStyle name="Total 7 2 2 2 4" xfId="50436" xr:uid="{FD07C033-25F3-49CC-9B69-580A2190B41F}"/>
    <cellStyle name="Total 7 2 2 2 4 2" xfId="50437" xr:uid="{312C316C-D006-49C2-8AB0-BEE1BF7D463F}"/>
    <cellStyle name="Total 7 2 2 2 4 3" xfId="50438" xr:uid="{1BB5F325-7356-4F80-8613-8516860034B2}"/>
    <cellStyle name="Total 7 2 2 2 4 4" xfId="50439" xr:uid="{C7472D40-ECB6-4073-8165-AE66FF0A5E0A}"/>
    <cellStyle name="Total 7 2 2 2 4 5" xfId="50440" xr:uid="{6BD496EA-0B33-49BB-B2D1-89A92B92EED9}"/>
    <cellStyle name="Total 7 2 2 2 5" xfId="50441" xr:uid="{A2587E66-EA2F-40FD-BFC1-C10EE1BE5435}"/>
    <cellStyle name="Total 7 2 2 2 5 2" xfId="50442" xr:uid="{49044703-EB46-4759-84C2-FF04822A1D61}"/>
    <cellStyle name="Total 7 2 2 2 5 3" xfId="50443" xr:uid="{D130F255-F8F6-4B2A-85FA-1E3F0B90BD22}"/>
    <cellStyle name="Total 7 2 2 2 5 4" xfId="50444" xr:uid="{50E61D81-B942-4E8F-847A-381F0FBAFF72}"/>
    <cellStyle name="Total 7 2 2 2 5 5" xfId="50445" xr:uid="{0B43BC73-1859-45A5-9373-B5024018B36A}"/>
    <cellStyle name="Total 7 2 2 2 6" xfId="50446" xr:uid="{16FE16DE-1E51-4E75-BFA5-470B8BFFC650}"/>
    <cellStyle name="Total 7 2 2 2 6 2" xfId="50447" xr:uid="{EB9C2CFD-8882-479E-9BC7-26F17B1C7953}"/>
    <cellStyle name="Total 7 2 2 2 6 3" xfId="50448" xr:uid="{4C814DBD-D355-4E58-8C5A-CA99392EFBB4}"/>
    <cellStyle name="Total 7 2 2 2 6 4" xfId="50449" xr:uid="{3C8846E3-6834-401B-B2A2-5E94CEDEBB93}"/>
    <cellStyle name="Total 7 2 2 2 7" xfId="50450" xr:uid="{F22E5730-0B47-4016-89F3-E4F600D7368F}"/>
    <cellStyle name="Total 7 2 2 2 7 2" xfId="50451" xr:uid="{41A91C0F-9902-4056-B9FE-9321DA174E99}"/>
    <cellStyle name="Total 7 2 2 2 7 3" xfId="50452" xr:uid="{D0CB2C31-1EF5-412C-8039-C7EBB3489358}"/>
    <cellStyle name="Total 7 2 2 2 7 4" xfId="50453" xr:uid="{CF1804B5-92D4-463C-8D97-3A439683BE58}"/>
    <cellStyle name="Total 7 2 2 2 8" xfId="50454" xr:uid="{AD68F064-8753-4A7D-AB94-9D1620E47A48}"/>
    <cellStyle name="Total 7 2 2 2 8 2" xfId="50455" xr:uid="{616361E4-B52F-4CD0-9590-F61FD5D53BEE}"/>
    <cellStyle name="Total 7 2 2 2 8 3" xfId="50456" xr:uid="{F9E81775-516A-434D-9BD6-FFADBFAA750D}"/>
    <cellStyle name="Total 7 2 2 2 8 4" xfId="50457" xr:uid="{EF7DDF69-FEC9-439D-A16C-14F34BBFF614}"/>
    <cellStyle name="Total 7 2 2 2 9" xfId="50458" xr:uid="{184DBB1E-C4A4-49CD-BE99-481B71ABF0B3}"/>
    <cellStyle name="Total 7 2 2 3" xfId="50459" xr:uid="{1E76A100-BF09-4FAD-9E57-A1CD3CB25461}"/>
    <cellStyle name="Total 7 2 2 3 10" xfId="50460" xr:uid="{4B937475-59F7-457C-8E72-9301DC61CE6D}"/>
    <cellStyle name="Total 7 2 2 3 2" xfId="50461" xr:uid="{034999FD-7023-42DF-9E10-6B9F25B40795}"/>
    <cellStyle name="Total 7 2 2 3 2 2" xfId="50462" xr:uid="{B28870DC-266F-4E02-95A5-DD5D54489B4D}"/>
    <cellStyle name="Total 7 2 2 3 2 3" xfId="50463" xr:uid="{BEADCA6E-7816-4808-8D44-B30476932102}"/>
    <cellStyle name="Total 7 2 2 3 2 4" xfId="50464" xr:uid="{8082F447-B705-4A39-AB08-FF7BB1300DA7}"/>
    <cellStyle name="Total 7 2 2 3 2 5" xfId="50465" xr:uid="{303F6F09-12FD-474C-8A5A-859CC78F11AC}"/>
    <cellStyle name="Total 7 2 2 3 3" xfId="50466" xr:uid="{CCE78D71-2F5A-422C-95F7-E526F599E1D7}"/>
    <cellStyle name="Total 7 2 2 3 3 2" xfId="50467" xr:uid="{240B7F0D-DE21-4BAB-B0E7-389F3E10366C}"/>
    <cellStyle name="Total 7 2 2 3 3 3" xfId="50468" xr:uid="{E5EDA632-2513-4885-9FCF-42A34830FA02}"/>
    <cellStyle name="Total 7 2 2 3 3 4" xfId="50469" xr:uid="{AAA7C2C5-DF4C-435F-B14D-AC7C235C8C0F}"/>
    <cellStyle name="Total 7 2 2 3 3 5" xfId="50470" xr:uid="{A16E8D06-92AE-4F23-AFD2-1AFE7B1B3606}"/>
    <cellStyle name="Total 7 2 2 3 4" xfId="50471" xr:uid="{6CFB508F-AE70-44FE-A040-61CBDEB5D11C}"/>
    <cellStyle name="Total 7 2 2 3 4 2" xfId="50472" xr:uid="{1C5854C2-7049-4095-8B98-ABAFA280A9B6}"/>
    <cellStyle name="Total 7 2 2 3 4 3" xfId="50473" xr:uid="{1E2833D5-4D17-460B-84C3-0CD30D1B009D}"/>
    <cellStyle name="Total 7 2 2 3 4 4" xfId="50474" xr:uid="{3E88979C-0851-48E8-99BA-629D1A70C486}"/>
    <cellStyle name="Total 7 2 2 3 5" xfId="50475" xr:uid="{52C770EB-692E-4706-815A-2CE36C1C181C}"/>
    <cellStyle name="Total 7 2 2 3 5 2" xfId="50476" xr:uid="{0142CA96-5B3C-4F61-B003-6FB2234C1777}"/>
    <cellStyle name="Total 7 2 2 3 5 3" xfId="50477" xr:uid="{246FDF05-74F2-4366-AE54-06CBD0125AE5}"/>
    <cellStyle name="Total 7 2 2 3 5 4" xfId="50478" xr:uid="{8CC171C0-E077-44A2-B47F-B02107606115}"/>
    <cellStyle name="Total 7 2 2 3 6" xfId="50479" xr:uid="{1F60E2F9-AFB2-4B85-B94A-3847BADFA774}"/>
    <cellStyle name="Total 7 2 2 3 6 2" xfId="50480" xr:uid="{C2E12F87-9793-4DED-876C-2488F298AF89}"/>
    <cellStyle name="Total 7 2 2 3 6 3" xfId="50481" xr:uid="{D39B9A98-8266-4D00-BA33-4549E418F0C0}"/>
    <cellStyle name="Total 7 2 2 3 6 4" xfId="50482" xr:uid="{D4570DA4-3005-4AFE-BB48-E66AFAF60C62}"/>
    <cellStyle name="Total 7 2 2 3 7" xfId="50483" xr:uid="{05C2C04C-034C-42EA-B99A-591B26B468AB}"/>
    <cellStyle name="Total 7 2 2 3 8" xfId="50484" xr:uid="{66E25C18-3C0B-4F2E-BC36-AFCA13F4200D}"/>
    <cellStyle name="Total 7 2 2 3 9" xfId="50485" xr:uid="{64B181E4-D924-49FF-B291-F57F5AC99D1E}"/>
    <cellStyle name="Total 7 2 2 4" xfId="50486" xr:uid="{86C6029E-7B5D-4618-AB27-618C147BA17F}"/>
    <cellStyle name="Total 7 2 2 4 10" xfId="50487" xr:uid="{481A42FC-05C3-4F96-9FEC-987ACDF804C4}"/>
    <cellStyle name="Total 7 2 2 4 2" xfId="50488" xr:uid="{5038AEC4-9DD2-4E8E-AE65-9F2341FEC8B1}"/>
    <cellStyle name="Total 7 2 2 4 2 2" xfId="50489" xr:uid="{5064BEFB-38FB-4D16-A079-3E91BBD5E5B6}"/>
    <cellStyle name="Total 7 2 2 4 2 3" xfId="50490" xr:uid="{75E46C6F-D36D-44C2-BCB1-3DB1EC21479B}"/>
    <cellStyle name="Total 7 2 2 4 2 4" xfId="50491" xr:uid="{11D5F281-EFA0-4EDD-B930-971BDA6674F2}"/>
    <cellStyle name="Total 7 2 2 4 2 5" xfId="50492" xr:uid="{EE7E3961-E5FA-4D40-AAD8-DE48D56E7CB8}"/>
    <cellStyle name="Total 7 2 2 4 3" xfId="50493" xr:uid="{13DD477E-1143-4C38-8DFF-C78199746218}"/>
    <cellStyle name="Total 7 2 2 4 3 2" xfId="50494" xr:uid="{A55D26C3-749A-4F9B-99FD-79F7EA7074D2}"/>
    <cellStyle name="Total 7 2 2 4 3 3" xfId="50495" xr:uid="{DDB750B0-D15E-4160-91B1-1F5B88C2F813}"/>
    <cellStyle name="Total 7 2 2 4 3 4" xfId="50496" xr:uid="{00FDA7CD-37DB-4F27-9C9B-23EC2788C2CF}"/>
    <cellStyle name="Total 7 2 2 4 3 5" xfId="50497" xr:uid="{F7C110FF-1A43-4609-B362-0AC1D271FF35}"/>
    <cellStyle name="Total 7 2 2 4 4" xfId="50498" xr:uid="{D7160D16-568F-4D20-90B6-6BA2C7821877}"/>
    <cellStyle name="Total 7 2 2 4 4 2" xfId="50499" xr:uid="{619E76C4-4664-44CC-B3C5-2F2A3EE8B5E5}"/>
    <cellStyle name="Total 7 2 2 4 4 3" xfId="50500" xr:uid="{46AEE174-335D-4480-A69A-F949B28588FB}"/>
    <cellStyle name="Total 7 2 2 4 4 4" xfId="50501" xr:uid="{95CD3446-F4AF-4486-ADAB-F71337684F1D}"/>
    <cellStyle name="Total 7 2 2 4 5" xfId="50502" xr:uid="{6E96314C-9067-4E2E-8EA6-B5F92467F448}"/>
    <cellStyle name="Total 7 2 2 4 5 2" xfId="50503" xr:uid="{C2538E51-FB91-4515-BC4D-E0773058F5A7}"/>
    <cellStyle name="Total 7 2 2 4 5 3" xfId="50504" xr:uid="{6EB025CD-74C0-41DE-8904-9C568EC499B9}"/>
    <cellStyle name="Total 7 2 2 4 5 4" xfId="50505" xr:uid="{3A7BC922-C08A-4BC1-B4AF-D2BF501C7C3B}"/>
    <cellStyle name="Total 7 2 2 4 6" xfId="50506" xr:uid="{D56690F3-15F8-4D92-BABF-1B4FE4C7D18C}"/>
    <cellStyle name="Total 7 2 2 4 6 2" xfId="50507" xr:uid="{9BA2B95D-D71B-44F8-982A-E7B2B53C2367}"/>
    <cellStyle name="Total 7 2 2 4 6 3" xfId="50508" xr:uid="{0F23AD4C-BB1C-4EAE-A69C-534F57450B2D}"/>
    <cellStyle name="Total 7 2 2 4 6 4" xfId="50509" xr:uid="{55798F3F-C8B2-4878-8D09-AFB72DEAEB5D}"/>
    <cellStyle name="Total 7 2 2 4 7" xfId="50510" xr:uid="{874730E6-C6BD-436B-928E-668CC0960F52}"/>
    <cellStyle name="Total 7 2 2 4 8" xfId="50511" xr:uid="{BAEE71A0-5D2C-4BCD-B867-88942BF7D1A7}"/>
    <cellStyle name="Total 7 2 2 4 9" xfId="50512" xr:uid="{9F8A4ED9-6BC6-46CA-8706-E2BDE56E1139}"/>
    <cellStyle name="Total 7 2 2 5" xfId="50513" xr:uid="{E21B7950-EBD3-4795-ABBD-583C9CB6D2EB}"/>
    <cellStyle name="Total 7 2 2 5 10" xfId="50514" xr:uid="{67B6ECDB-3605-43D6-89D4-1273F487654E}"/>
    <cellStyle name="Total 7 2 2 5 2" xfId="50515" xr:uid="{D4E1BD27-3566-4E9F-98BE-3E2B0BD54FB4}"/>
    <cellStyle name="Total 7 2 2 5 2 2" xfId="50516" xr:uid="{BF278632-1ACD-46D7-99DC-C5F6204C1E2D}"/>
    <cellStyle name="Total 7 2 2 5 2 3" xfId="50517" xr:uid="{20379626-DEF0-4A59-B10C-BB6334C4BD1A}"/>
    <cellStyle name="Total 7 2 2 5 2 4" xfId="50518" xr:uid="{7ADFEFB3-5E68-4246-AB62-2DDDD831297C}"/>
    <cellStyle name="Total 7 2 2 5 2 5" xfId="50519" xr:uid="{531FC7AD-630A-4C0B-969B-BA97103A461B}"/>
    <cellStyle name="Total 7 2 2 5 3" xfId="50520" xr:uid="{4EEC2AFE-9597-435F-A9F8-4E2B2B7C0175}"/>
    <cellStyle name="Total 7 2 2 5 3 2" xfId="50521" xr:uid="{9C623351-4312-47BE-801A-EC85114F1C59}"/>
    <cellStyle name="Total 7 2 2 5 3 3" xfId="50522" xr:uid="{987A50A1-3175-4618-ABA5-9EF4FD364310}"/>
    <cellStyle name="Total 7 2 2 5 3 4" xfId="50523" xr:uid="{5763CAB3-9AF0-4AC4-A750-8A3E746D68D7}"/>
    <cellStyle name="Total 7 2 2 5 3 5" xfId="50524" xr:uid="{BB56D2AB-F9E0-47D4-8097-474A069704D1}"/>
    <cellStyle name="Total 7 2 2 5 4" xfId="50525" xr:uid="{15CD6F17-D614-4A4A-B1E2-BB08949FF8BC}"/>
    <cellStyle name="Total 7 2 2 5 4 2" xfId="50526" xr:uid="{675A114A-FBC1-4F62-ACB9-5A687C1F0C37}"/>
    <cellStyle name="Total 7 2 2 5 4 3" xfId="50527" xr:uid="{4B15C982-A37F-4AA6-950F-ADD74073C7FB}"/>
    <cellStyle name="Total 7 2 2 5 4 4" xfId="50528" xr:uid="{3436723F-7C31-415E-90E8-67E97B5040DE}"/>
    <cellStyle name="Total 7 2 2 5 5" xfId="50529" xr:uid="{EE50CD35-FF3F-472D-8401-80EDEC007070}"/>
    <cellStyle name="Total 7 2 2 5 5 2" xfId="50530" xr:uid="{DA3362C2-54E8-4A76-9679-B5FF1C4E9C86}"/>
    <cellStyle name="Total 7 2 2 5 5 3" xfId="50531" xr:uid="{133A23C8-135A-44AC-BB91-B481E70EEB25}"/>
    <cellStyle name="Total 7 2 2 5 5 4" xfId="50532" xr:uid="{A5965CEA-5B9E-49FE-88BC-5413B454AFD4}"/>
    <cellStyle name="Total 7 2 2 5 6" xfId="50533" xr:uid="{22D9C5A1-F134-467F-97EA-02CD74E21D42}"/>
    <cellStyle name="Total 7 2 2 5 6 2" xfId="50534" xr:uid="{C7F7CCAC-EAC3-4CD7-836A-0A5EBAFEAB2D}"/>
    <cellStyle name="Total 7 2 2 5 6 3" xfId="50535" xr:uid="{4CAB6645-F708-429D-B87A-C9D7A8E12043}"/>
    <cellStyle name="Total 7 2 2 5 6 4" xfId="50536" xr:uid="{5E4C2902-9953-43D3-853C-70DA37CA40D4}"/>
    <cellStyle name="Total 7 2 2 5 7" xfId="50537" xr:uid="{AB36EB0F-BEA0-4813-BEB3-4197D9CFAE26}"/>
    <cellStyle name="Total 7 2 2 5 8" xfId="50538" xr:uid="{C481C908-98A2-4461-9854-356C27233423}"/>
    <cellStyle name="Total 7 2 2 5 9" xfId="50539" xr:uid="{86468C05-BFD0-4217-A6AF-B18843229678}"/>
    <cellStyle name="Total 7 2 2 6" xfId="50540" xr:uid="{196FA6F9-9D34-4145-A0C6-130C9195C0E1}"/>
    <cellStyle name="Total 7 2 2 6 2" xfId="50541" xr:uid="{EE2D080B-C142-4094-ADD6-386BB6859B1B}"/>
    <cellStyle name="Total 7 2 2 6 3" xfId="50542" xr:uid="{B8E99D3B-947B-4C55-83CB-258F4DF59FA4}"/>
    <cellStyle name="Total 7 2 2 6 4" xfId="50543" xr:uid="{E13B16B6-DB3A-4762-9EB5-998D1BAC40DC}"/>
    <cellStyle name="Total 7 2 2 6 5" xfId="50544" xr:uid="{66D2B25C-C017-4E1A-AA08-F53CD8CE20A2}"/>
    <cellStyle name="Total 7 2 2 7" xfId="50545" xr:uid="{64B8C159-4703-44AE-8857-A490A851DFB8}"/>
    <cellStyle name="Total 7 2 2 7 2" xfId="50546" xr:uid="{4439DD6E-FBFA-4545-98A7-BAE0F5570C47}"/>
    <cellStyle name="Total 7 2 2 7 3" xfId="50547" xr:uid="{EFE5AF9B-CD36-4D98-A22F-1DB41333BC9A}"/>
    <cellStyle name="Total 7 2 2 7 4" xfId="50548" xr:uid="{54C89373-9EFB-48F5-B9AE-E86CDDAE78E8}"/>
    <cellStyle name="Total 7 2 2 8" xfId="50549" xr:uid="{797B38D8-89A2-41B8-859E-FCBBDDF45EC8}"/>
    <cellStyle name="Total 7 2 2 8 2" xfId="50550" xr:uid="{152E3BAB-4B94-4510-AB23-2AF8EDF9B24E}"/>
    <cellStyle name="Total 7 2 2 8 3" xfId="50551" xr:uid="{4C35FD84-CBD9-403B-A10B-38AF813C6100}"/>
    <cellStyle name="Total 7 2 2 8 4" xfId="50552" xr:uid="{C9692BBF-48BE-48FE-8386-C8AB480B25E7}"/>
    <cellStyle name="Total 7 2 2 9" xfId="50553" xr:uid="{29C0498D-DB6C-42D0-AE78-9A3A28A88DE9}"/>
    <cellStyle name="Total 7 2 2 9 2" xfId="50554" xr:uid="{A379A17F-AD90-45EC-81A7-2178A2A7989F}"/>
    <cellStyle name="Total 7 2 2 9 3" xfId="50555" xr:uid="{E49D5327-28D6-4224-97DF-F4C6B3EC8965}"/>
    <cellStyle name="Total 7 2 2 9 4" xfId="50556" xr:uid="{9BDBA47E-237D-4F6E-B340-EEDC3C0342FC}"/>
    <cellStyle name="Total 7 2 3" xfId="1016" xr:uid="{80495498-45E8-47B9-A12D-AE15FE13AF69}"/>
    <cellStyle name="Total 7 2 3 10" xfId="50557" xr:uid="{DB765B4F-B0ED-4848-9E76-A8B1178862A1}"/>
    <cellStyle name="Total 7 2 3 11" xfId="50558" xr:uid="{DAB40BA6-E409-419F-985B-28C5161A5C7B}"/>
    <cellStyle name="Total 7 2 3 12" xfId="50559" xr:uid="{6C25DB6F-72E8-44B2-A095-D5D10246642B}"/>
    <cellStyle name="Total 7 2 3 13" xfId="50560" xr:uid="{06E8E8D5-8F1E-4518-BCDC-A9E61B21A467}"/>
    <cellStyle name="Total 7 2 3 14" xfId="50561" xr:uid="{87BE5978-15EB-42B8-AB30-08DDBD78C8CB}"/>
    <cellStyle name="Total 7 2 3 2" xfId="50562" xr:uid="{DDD4BC1B-1C9C-4A72-B25C-A565A4F00667}"/>
    <cellStyle name="Total 7 2 3 2 10" xfId="50563" xr:uid="{4CEDCDDF-2E53-4900-8163-D92250271B3A}"/>
    <cellStyle name="Total 7 2 3 2 2" xfId="50564" xr:uid="{0D4B7C73-7B2E-4312-AEF6-F82A7A20124F}"/>
    <cellStyle name="Total 7 2 3 2 2 2" xfId="50565" xr:uid="{AB20528C-DFAD-437F-AA77-10B60189EA84}"/>
    <cellStyle name="Total 7 2 3 2 2 3" xfId="50566" xr:uid="{1058FF7D-3523-44A8-A039-0B622E3F3F8D}"/>
    <cellStyle name="Total 7 2 3 2 2 4" xfId="50567" xr:uid="{C34D192F-F63A-4B87-878F-72129E936AA4}"/>
    <cellStyle name="Total 7 2 3 2 2 5" xfId="50568" xr:uid="{2E0A8649-8ED9-4DCA-A4D4-FAB60CDEB31E}"/>
    <cellStyle name="Total 7 2 3 2 3" xfId="50569" xr:uid="{D8B7F98F-3B2D-4276-91F3-B0132309C605}"/>
    <cellStyle name="Total 7 2 3 2 3 2" xfId="50570" xr:uid="{C5203A15-AA1B-4027-8A75-E3AB2D99B2A0}"/>
    <cellStyle name="Total 7 2 3 2 3 3" xfId="50571" xr:uid="{A407207C-54C6-4362-BD2E-F83AC4FA651E}"/>
    <cellStyle name="Total 7 2 3 2 3 4" xfId="50572" xr:uid="{D8C537A1-8F43-462F-A174-9DEE24F1C4B0}"/>
    <cellStyle name="Total 7 2 3 2 3 5" xfId="50573" xr:uid="{BCE7A7CC-7C9C-42AF-AE54-6E372338A2D7}"/>
    <cellStyle name="Total 7 2 3 2 4" xfId="50574" xr:uid="{8BA2257D-FD06-45B3-9BCC-215426B3D368}"/>
    <cellStyle name="Total 7 2 3 2 4 2" xfId="50575" xr:uid="{3E06B0C6-935F-444E-867F-FB8CCD0AEC50}"/>
    <cellStyle name="Total 7 2 3 2 4 3" xfId="50576" xr:uid="{49DF46D3-090A-4FB1-8D5D-9F2F39A942CD}"/>
    <cellStyle name="Total 7 2 3 2 4 4" xfId="50577" xr:uid="{D3E87B58-6136-43C9-A950-198A407AF85D}"/>
    <cellStyle name="Total 7 2 3 2 5" xfId="50578" xr:uid="{0961CBE7-C1E3-461A-AE95-06945421189F}"/>
    <cellStyle name="Total 7 2 3 2 5 2" xfId="50579" xr:uid="{CA863957-7773-4AB6-8FD6-E44C485EFA89}"/>
    <cellStyle name="Total 7 2 3 2 5 3" xfId="50580" xr:uid="{71BADAE6-2BCE-44D6-A8B8-B066254B3608}"/>
    <cellStyle name="Total 7 2 3 2 5 4" xfId="50581" xr:uid="{91B2781E-54F3-4914-B3BE-7E641F0E64B5}"/>
    <cellStyle name="Total 7 2 3 2 6" xfId="50582" xr:uid="{95910805-CF03-4FC5-8CFE-69979802B3CD}"/>
    <cellStyle name="Total 7 2 3 2 6 2" xfId="50583" xr:uid="{BAF265DA-A952-4FB3-A535-0DD2F46052E2}"/>
    <cellStyle name="Total 7 2 3 2 6 3" xfId="50584" xr:uid="{EF894EB8-3D09-42C7-A6BE-C8B59438B2E4}"/>
    <cellStyle name="Total 7 2 3 2 6 4" xfId="50585" xr:uid="{C00EF785-A0E8-4EC5-8510-44E734AE76E0}"/>
    <cellStyle name="Total 7 2 3 2 7" xfId="50586" xr:uid="{EE17CC4E-5F8E-4D07-BCD0-B51326ADE791}"/>
    <cellStyle name="Total 7 2 3 2 8" xfId="50587" xr:uid="{84A5C508-7B01-4EA9-AECB-B743E8CDD656}"/>
    <cellStyle name="Total 7 2 3 2 9" xfId="50588" xr:uid="{BFD25BDD-CBAB-4702-939C-673360AC4CEC}"/>
    <cellStyle name="Total 7 2 3 3" xfId="50589" xr:uid="{12457AE4-95B0-4116-BC62-58139C2E5286}"/>
    <cellStyle name="Total 7 2 3 3 10" xfId="50590" xr:uid="{BA6666EB-84DB-4686-984E-61F108A75426}"/>
    <cellStyle name="Total 7 2 3 3 2" xfId="50591" xr:uid="{D5D68014-A3D5-424B-8A59-92C139B07630}"/>
    <cellStyle name="Total 7 2 3 3 2 2" xfId="50592" xr:uid="{CE074371-6DCC-48BF-A70A-6106C351560C}"/>
    <cellStyle name="Total 7 2 3 3 2 3" xfId="50593" xr:uid="{92C9BE78-E61C-4236-B5EC-DCEE53DE91F9}"/>
    <cellStyle name="Total 7 2 3 3 2 4" xfId="50594" xr:uid="{A8210760-E92A-4339-9DE7-7151EA79AE5C}"/>
    <cellStyle name="Total 7 2 3 3 2 5" xfId="50595" xr:uid="{5E7537E5-3BF7-4711-A730-DF1CF7B80A7C}"/>
    <cellStyle name="Total 7 2 3 3 3" xfId="50596" xr:uid="{551EC799-FAAB-4A8A-B5F8-42617C405F52}"/>
    <cellStyle name="Total 7 2 3 3 3 2" xfId="50597" xr:uid="{6E59F68D-F32E-470B-B4BF-D56BF9BBBB8A}"/>
    <cellStyle name="Total 7 2 3 3 3 3" xfId="50598" xr:uid="{DDD173E2-58C7-4C0E-94B8-56EBD4193188}"/>
    <cellStyle name="Total 7 2 3 3 3 4" xfId="50599" xr:uid="{66CD27FF-F3E6-49A0-A440-F630F41BD045}"/>
    <cellStyle name="Total 7 2 3 3 3 5" xfId="50600" xr:uid="{7641373C-9E93-49C4-A8D7-778A847FDA39}"/>
    <cellStyle name="Total 7 2 3 3 4" xfId="50601" xr:uid="{2CFE1EA9-CD70-4B00-810E-EB889C5CADA5}"/>
    <cellStyle name="Total 7 2 3 3 4 2" xfId="50602" xr:uid="{7A46D044-481A-4AC0-B8B3-B47BA7B645E6}"/>
    <cellStyle name="Total 7 2 3 3 4 3" xfId="50603" xr:uid="{75916B86-1623-418A-9B48-B0997B0BE1FA}"/>
    <cellStyle name="Total 7 2 3 3 4 4" xfId="50604" xr:uid="{ABFA343C-E9BF-4D3F-B5CA-7E61B3BDB743}"/>
    <cellStyle name="Total 7 2 3 3 5" xfId="50605" xr:uid="{321E2E42-C479-4209-86CB-94B038B5FFD2}"/>
    <cellStyle name="Total 7 2 3 3 5 2" xfId="50606" xr:uid="{96BCAE36-2FC8-4C40-8D52-8E0F30B7E3A1}"/>
    <cellStyle name="Total 7 2 3 3 5 3" xfId="50607" xr:uid="{942AC460-B31B-4756-BE7A-7446195D0FA3}"/>
    <cellStyle name="Total 7 2 3 3 5 4" xfId="50608" xr:uid="{67DB2B1F-EC2B-45B1-B5AC-73B391621FB7}"/>
    <cellStyle name="Total 7 2 3 3 6" xfId="50609" xr:uid="{E6DDDC00-61E3-4B68-8637-0216241579F0}"/>
    <cellStyle name="Total 7 2 3 3 6 2" xfId="50610" xr:uid="{03154059-948E-4FF4-839D-51E30549DA3D}"/>
    <cellStyle name="Total 7 2 3 3 6 3" xfId="50611" xr:uid="{3679198E-FC4F-4DD6-A80B-51D021265CD1}"/>
    <cellStyle name="Total 7 2 3 3 6 4" xfId="50612" xr:uid="{69F3AAAB-B200-4FCD-91C9-9436C7A693E4}"/>
    <cellStyle name="Total 7 2 3 3 7" xfId="50613" xr:uid="{6C78D21B-F5F4-4222-9134-6FE6FE611296}"/>
    <cellStyle name="Total 7 2 3 3 8" xfId="50614" xr:uid="{D7703F15-14BA-420E-87DB-035B7F54B0E0}"/>
    <cellStyle name="Total 7 2 3 3 9" xfId="50615" xr:uid="{977A6964-A25C-4B59-80C2-61FF109BAFC1}"/>
    <cellStyle name="Total 7 2 3 4" xfId="50616" xr:uid="{A332AD92-3E82-4F2C-9948-5108334408BC}"/>
    <cellStyle name="Total 7 2 3 4 2" xfId="50617" xr:uid="{825FC256-16A9-4D22-8700-36E90B2C2623}"/>
    <cellStyle name="Total 7 2 3 4 3" xfId="50618" xr:uid="{2B4C5CE1-84E4-4C81-B5F8-A6495679AC2F}"/>
    <cellStyle name="Total 7 2 3 4 4" xfId="50619" xr:uid="{D0925E4C-8E03-42B7-B6BC-C2D026E0A27E}"/>
    <cellStyle name="Total 7 2 3 4 5" xfId="50620" xr:uid="{216553E5-6F1F-441A-9C2A-1F46913D7D65}"/>
    <cellStyle name="Total 7 2 3 5" xfId="50621" xr:uid="{C8F648B1-2FA1-41F2-A9D4-0365257475DB}"/>
    <cellStyle name="Total 7 2 3 5 2" xfId="50622" xr:uid="{BB3C15B8-B007-4B5B-B6F7-24B99E156331}"/>
    <cellStyle name="Total 7 2 3 5 3" xfId="50623" xr:uid="{217A57FC-3EC0-48C1-BB42-5CC4601E63AF}"/>
    <cellStyle name="Total 7 2 3 5 4" xfId="50624" xr:uid="{E66AF127-8831-46A6-8403-D0FE0A0C7C9A}"/>
    <cellStyle name="Total 7 2 3 5 5" xfId="50625" xr:uid="{31AC19D4-2C1D-4F8A-B58C-D5943993B5C3}"/>
    <cellStyle name="Total 7 2 3 6" xfId="50626" xr:uid="{30AAC1E1-817D-406D-9F1F-1FAE0E5D763C}"/>
    <cellStyle name="Total 7 2 3 6 2" xfId="50627" xr:uid="{F06BE7C2-A812-4397-9EEB-5383192FEE31}"/>
    <cellStyle name="Total 7 2 3 6 3" xfId="50628" xr:uid="{E97B0EB9-C8F5-46B3-A1AE-7E2760E1465B}"/>
    <cellStyle name="Total 7 2 3 6 4" xfId="50629" xr:uid="{40758EE2-19E9-48EB-A816-6B6D64952853}"/>
    <cellStyle name="Total 7 2 3 7" xfId="50630" xr:uid="{85AD5D6A-C067-4002-84AA-24FE87964AE6}"/>
    <cellStyle name="Total 7 2 3 7 2" xfId="50631" xr:uid="{F9E4BA98-C37C-465F-8AAC-5BB68D88CCC2}"/>
    <cellStyle name="Total 7 2 3 7 3" xfId="50632" xr:uid="{CFAC7ACD-D21E-4CD7-AB6E-615C124CD62B}"/>
    <cellStyle name="Total 7 2 3 7 4" xfId="50633" xr:uid="{127A75CF-2FC3-497D-9E37-6197776CDE0C}"/>
    <cellStyle name="Total 7 2 3 8" xfId="50634" xr:uid="{A55C2D22-1B0A-4844-A8C0-EC3052F9E266}"/>
    <cellStyle name="Total 7 2 3 8 2" xfId="50635" xr:uid="{6B232F8A-F1E3-48FA-87DE-58C71AC5AB4E}"/>
    <cellStyle name="Total 7 2 3 8 3" xfId="50636" xr:uid="{50D35FAE-FCD0-4A9A-BBC8-571BC529BC43}"/>
    <cellStyle name="Total 7 2 3 8 4" xfId="50637" xr:uid="{13A5E2D1-65C8-4D59-8A68-FE814AD94FA3}"/>
    <cellStyle name="Total 7 2 3 9" xfId="50638" xr:uid="{39139958-434C-42D7-BBF6-44F23F41D3D7}"/>
    <cellStyle name="Total 7 2 4" xfId="50639" xr:uid="{52233511-31B7-4D57-BADB-86693644EFAD}"/>
    <cellStyle name="Total 7 2 4 10" xfId="50640" xr:uid="{1DF3272E-550D-48B0-826F-FDBA19F94FF1}"/>
    <cellStyle name="Total 7 2 4 2" xfId="50641" xr:uid="{53DB31D1-B799-4855-ACF1-5FECAFB4F9C6}"/>
    <cellStyle name="Total 7 2 4 2 2" xfId="50642" xr:uid="{8BFAACC6-F213-45CB-8342-98CF58B6F491}"/>
    <cellStyle name="Total 7 2 4 2 3" xfId="50643" xr:uid="{4E169DA4-1237-41C9-93D9-DB0AB758D9B0}"/>
    <cellStyle name="Total 7 2 4 2 4" xfId="50644" xr:uid="{BAEAAC7A-1FE9-4F7C-A419-CF9A3DCB7022}"/>
    <cellStyle name="Total 7 2 4 2 5" xfId="50645" xr:uid="{F9925D06-B3BB-4BEC-B831-E22B331F533D}"/>
    <cellStyle name="Total 7 2 4 3" xfId="50646" xr:uid="{2C1C5CB9-788D-4A93-89AE-B59157744548}"/>
    <cellStyle name="Total 7 2 4 3 2" xfId="50647" xr:uid="{A2E63A23-DF05-4EF9-BEFA-B7A0FF6AF82F}"/>
    <cellStyle name="Total 7 2 4 3 3" xfId="50648" xr:uid="{C751008E-4DC3-4812-AAB3-E237286A75A0}"/>
    <cellStyle name="Total 7 2 4 3 4" xfId="50649" xr:uid="{E03362BE-B41A-48CF-9BEF-6860E10E1B52}"/>
    <cellStyle name="Total 7 2 4 3 5" xfId="50650" xr:uid="{4F3C409D-864A-44B8-93F4-0C0B22B04E81}"/>
    <cellStyle name="Total 7 2 4 4" xfId="50651" xr:uid="{CC6CCA02-E330-4C2A-AC95-9E165264CDF7}"/>
    <cellStyle name="Total 7 2 4 4 2" xfId="50652" xr:uid="{1EE5B303-ED81-4EC7-B602-37C814330B74}"/>
    <cellStyle name="Total 7 2 4 4 3" xfId="50653" xr:uid="{94FB9A71-7A39-466F-B5C0-1A2E41581FF3}"/>
    <cellStyle name="Total 7 2 4 4 4" xfId="50654" xr:uid="{5F37279A-2AD6-42DF-8C98-B93096FCADF7}"/>
    <cellStyle name="Total 7 2 4 5" xfId="50655" xr:uid="{5D740D07-27E1-48B0-82EE-5A274F074B48}"/>
    <cellStyle name="Total 7 2 4 5 2" xfId="50656" xr:uid="{6580EFBA-3250-4594-B31C-CC877E6D8C68}"/>
    <cellStyle name="Total 7 2 4 5 3" xfId="50657" xr:uid="{6FB5E937-74D1-4DC1-B6F6-922D44E676A4}"/>
    <cellStyle name="Total 7 2 4 5 4" xfId="50658" xr:uid="{2576382D-F189-47F9-A658-4EA51388B49A}"/>
    <cellStyle name="Total 7 2 4 6" xfId="50659" xr:uid="{4D4FA789-5787-4FCB-B95B-7E7EFB52D6C2}"/>
    <cellStyle name="Total 7 2 4 6 2" xfId="50660" xr:uid="{906F21D6-5E1E-41EC-9A02-7BC1CDAE6292}"/>
    <cellStyle name="Total 7 2 4 6 3" xfId="50661" xr:uid="{C48D4D58-92D4-48FC-B185-FD9136DD1286}"/>
    <cellStyle name="Total 7 2 4 6 4" xfId="50662" xr:uid="{530A3320-EA6B-414D-ABE9-4C58E23675B1}"/>
    <cellStyle name="Total 7 2 4 7" xfId="50663" xr:uid="{A3C32938-3A4B-44F8-BE89-7C31072C7A27}"/>
    <cellStyle name="Total 7 2 4 8" xfId="50664" xr:uid="{18DDFA27-0704-472A-AC5B-521DB6E7C808}"/>
    <cellStyle name="Total 7 2 4 9" xfId="50665" xr:uid="{C4A52D56-1249-4663-8B6C-C241CA3D40C2}"/>
    <cellStyle name="Total 7 2 5" xfId="50666" xr:uid="{B2719123-A013-4DAF-BDDA-19DFB1508392}"/>
    <cellStyle name="Total 7 2 5 10" xfId="50667" xr:uid="{36C4F541-8507-403C-97B0-584C045D7065}"/>
    <cellStyle name="Total 7 2 5 2" xfId="50668" xr:uid="{EBB04D39-5F55-458C-833D-E9C0C2F30D3B}"/>
    <cellStyle name="Total 7 2 5 2 2" xfId="50669" xr:uid="{3F9A9C79-A6A7-440F-A076-F859BE132C4A}"/>
    <cellStyle name="Total 7 2 5 2 3" xfId="50670" xr:uid="{8E4468D3-EB8C-410D-8C79-88682FF760A0}"/>
    <cellStyle name="Total 7 2 5 2 4" xfId="50671" xr:uid="{9C6ECD03-5277-4FC5-A604-454B8078F6AE}"/>
    <cellStyle name="Total 7 2 5 2 5" xfId="50672" xr:uid="{AFC0824A-D764-484A-8F09-1A26F5FFD8D2}"/>
    <cellStyle name="Total 7 2 5 3" xfId="50673" xr:uid="{EF3FC485-8CF2-4592-8B4A-2CF98122AB28}"/>
    <cellStyle name="Total 7 2 5 3 2" xfId="50674" xr:uid="{A85672C7-E317-43D7-9A09-23FD11E46D0F}"/>
    <cellStyle name="Total 7 2 5 3 3" xfId="50675" xr:uid="{980FE14C-37A1-4ECC-820C-30A6387C5E99}"/>
    <cellStyle name="Total 7 2 5 3 4" xfId="50676" xr:uid="{583ECEA3-2454-4BB5-A08D-BAEEC9B495C9}"/>
    <cellStyle name="Total 7 2 5 3 5" xfId="50677" xr:uid="{27E7A513-AE4B-42AB-B72A-D77D3FE04D30}"/>
    <cellStyle name="Total 7 2 5 4" xfId="50678" xr:uid="{6B5073BD-6343-42A6-9E2F-31AFCC0839AC}"/>
    <cellStyle name="Total 7 2 5 4 2" xfId="50679" xr:uid="{51C825FC-521D-4A56-A2BF-B9EBE2F3D7F6}"/>
    <cellStyle name="Total 7 2 5 4 3" xfId="50680" xr:uid="{A07A0E58-AE69-491A-85AF-9B433FD92B69}"/>
    <cellStyle name="Total 7 2 5 4 4" xfId="50681" xr:uid="{0F9DA5EF-73F7-4C6B-84B5-369217BAF7E8}"/>
    <cellStyle name="Total 7 2 5 5" xfId="50682" xr:uid="{840FAE7D-6092-43DA-81BC-E3F652618130}"/>
    <cellStyle name="Total 7 2 5 5 2" xfId="50683" xr:uid="{F2DE676B-B421-49ED-8EE0-8BC49B3450DF}"/>
    <cellStyle name="Total 7 2 5 5 3" xfId="50684" xr:uid="{454D83E9-9053-4373-8136-ACFFB8CDA5BC}"/>
    <cellStyle name="Total 7 2 5 5 4" xfId="50685" xr:uid="{FDA355A5-1250-4934-8058-38FB97A2FFCF}"/>
    <cellStyle name="Total 7 2 5 6" xfId="50686" xr:uid="{A9CAA1F0-1F27-47A3-801A-FDDD61D4354B}"/>
    <cellStyle name="Total 7 2 5 6 2" xfId="50687" xr:uid="{00411B2B-45B8-498C-A0C7-B80954EC61F0}"/>
    <cellStyle name="Total 7 2 5 6 3" xfId="50688" xr:uid="{A90AE4D8-F2E7-47B2-8C3E-C9956E8721F2}"/>
    <cellStyle name="Total 7 2 5 6 4" xfId="50689" xr:uid="{F3625F33-AB78-44F9-922C-349F2ED568AD}"/>
    <cellStyle name="Total 7 2 5 7" xfId="50690" xr:uid="{645A9B27-4189-4806-98D7-CF2ADBB2FB46}"/>
    <cellStyle name="Total 7 2 5 8" xfId="50691" xr:uid="{0CF60FDF-9CBD-4715-84D1-D9870315E36A}"/>
    <cellStyle name="Total 7 2 5 9" xfId="50692" xr:uid="{A0912D18-A0DC-45B5-8C89-FCF58490623E}"/>
    <cellStyle name="Total 7 2 6" xfId="50693" xr:uid="{0CEE97F0-23B2-4382-8D28-217B4BD5B709}"/>
    <cellStyle name="Total 7 2 6 10" xfId="50694" xr:uid="{B4BC6094-2793-4392-A351-B5770B769A7A}"/>
    <cellStyle name="Total 7 2 6 2" xfId="50695" xr:uid="{DB9B4124-DBFB-43F4-B0E2-EFA34B9F8BDA}"/>
    <cellStyle name="Total 7 2 6 2 2" xfId="50696" xr:uid="{64469E45-F464-4807-A1F2-F2D563F48F40}"/>
    <cellStyle name="Total 7 2 6 2 3" xfId="50697" xr:uid="{3A9C9D34-C73E-49CD-B4E2-8C51BF030AE8}"/>
    <cellStyle name="Total 7 2 6 2 4" xfId="50698" xr:uid="{A9142937-ECF3-411D-97E3-E320C6CF7A5A}"/>
    <cellStyle name="Total 7 2 6 2 5" xfId="50699" xr:uid="{ECCF30AF-728A-4319-9022-0A214F5C97CF}"/>
    <cellStyle name="Total 7 2 6 3" xfId="50700" xr:uid="{7AE94BD7-1CE0-4D27-BBBD-0929BDBBF75B}"/>
    <cellStyle name="Total 7 2 6 3 2" xfId="50701" xr:uid="{DEAEF1B6-D24B-4CDC-83FF-1753484BD04A}"/>
    <cellStyle name="Total 7 2 6 3 3" xfId="50702" xr:uid="{D639AF86-096B-406C-95FE-5FE284F15A72}"/>
    <cellStyle name="Total 7 2 6 3 4" xfId="50703" xr:uid="{83C8A03B-30C5-4B76-AB7D-17A0E5C3E3D3}"/>
    <cellStyle name="Total 7 2 6 3 5" xfId="50704" xr:uid="{11102B54-F1F3-4EAF-948A-5E256F2978FA}"/>
    <cellStyle name="Total 7 2 6 4" xfId="50705" xr:uid="{44E45C11-69D9-4B60-82FD-2C454518C1AC}"/>
    <cellStyle name="Total 7 2 6 4 2" xfId="50706" xr:uid="{1EEB7AA0-F53D-4BB0-9E59-E68B9C72DC3C}"/>
    <cellStyle name="Total 7 2 6 4 3" xfId="50707" xr:uid="{397853B4-4A65-4133-8092-E9D8227CADC7}"/>
    <cellStyle name="Total 7 2 6 4 4" xfId="50708" xr:uid="{45BE69ED-4761-4368-ADA8-68CEED507DF4}"/>
    <cellStyle name="Total 7 2 6 5" xfId="50709" xr:uid="{0DB574B1-C6B7-49D3-85ED-69DEA5558944}"/>
    <cellStyle name="Total 7 2 6 5 2" xfId="50710" xr:uid="{9CDF9AD1-93C4-4041-BB1E-D5D0EADFBB1A}"/>
    <cellStyle name="Total 7 2 6 5 3" xfId="50711" xr:uid="{871C5EB0-8A49-41DF-8FA9-149CB5F4024F}"/>
    <cellStyle name="Total 7 2 6 5 4" xfId="50712" xr:uid="{BC38CDA7-B6DB-4EDC-9A43-47FC65057A4B}"/>
    <cellStyle name="Total 7 2 6 6" xfId="50713" xr:uid="{64B1C8DB-8F06-49B8-AD8F-C9EE763D9547}"/>
    <cellStyle name="Total 7 2 6 6 2" xfId="50714" xr:uid="{4DC24DCA-D0BF-4688-A1B6-F83B2ED85A83}"/>
    <cellStyle name="Total 7 2 6 6 3" xfId="50715" xr:uid="{E22BE86B-84CC-4C04-9C07-1A741CF6D927}"/>
    <cellStyle name="Total 7 2 6 6 4" xfId="50716" xr:uid="{71D49CCC-A38B-4519-9ABB-A93CA286581F}"/>
    <cellStyle name="Total 7 2 6 7" xfId="50717" xr:uid="{2D747902-6912-40D4-8B53-8C7C338CACB1}"/>
    <cellStyle name="Total 7 2 6 8" xfId="50718" xr:uid="{289C6E0F-6F6F-4EAD-BE83-C1A3DF6065BB}"/>
    <cellStyle name="Total 7 2 6 9" xfId="50719" xr:uid="{95BC454D-69A5-4E17-97F8-75D6A68193F0}"/>
    <cellStyle name="Total 7 2 7" xfId="50720" xr:uid="{A4D43B71-4B92-40A3-A0F4-8E428E47B58D}"/>
    <cellStyle name="Total 7 2 7 2" xfId="50721" xr:uid="{670DCC9C-D540-44F0-A6E5-840F98014DD2}"/>
    <cellStyle name="Total 7 2 7 3" xfId="50722" xr:uid="{52FAF695-4C95-43F6-A37D-B2A99273976C}"/>
    <cellStyle name="Total 7 2 7 4" xfId="50723" xr:uid="{6FAB0E60-FC0A-4685-896F-425125914634}"/>
    <cellStyle name="Total 7 2 7 5" xfId="50724" xr:uid="{ABB80B71-46F3-484E-846A-F30C96CCAF9E}"/>
    <cellStyle name="Total 7 2 8" xfId="50725" xr:uid="{0DA8FD19-4F0E-4A34-BAE4-46A311C2567F}"/>
    <cellStyle name="Total 7 2 8 2" xfId="50726" xr:uid="{A924BDC1-E8BB-4D5B-828A-0E3A0BDE8D8B}"/>
    <cellStyle name="Total 7 2 8 3" xfId="50727" xr:uid="{7E0FBE8C-087C-41D5-B397-51094E0035DF}"/>
    <cellStyle name="Total 7 2 8 4" xfId="50728" xr:uid="{C31ABE5A-12B5-478E-8A97-2E0ED6481C00}"/>
    <cellStyle name="Total 7 2 9" xfId="50729" xr:uid="{CD05BB7B-AC73-4843-AA94-1391865C9AD2}"/>
    <cellStyle name="Total 7 2 9 2" xfId="50730" xr:uid="{C10758E7-B5A0-4C5E-92CE-4EFBB862C2B9}"/>
    <cellStyle name="Total 7 2 9 3" xfId="50731" xr:uid="{98F791C9-F398-4430-9912-D9689CF4D16E}"/>
    <cellStyle name="Total 7 2 9 4" xfId="50732" xr:uid="{2824E99F-3058-4B7C-950D-8EEBD5F5368A}"/>
    <cellStyle name="Total 7 3" xfId="722" xr:uid="{B4AFA04B-6792-44C4-9DA7-51C576BE7532}"/>
    <cellStyle name="Total 7 3 10" xfId="50733" xr:uid="{29BC399B-D535-4FBD-ACD0-4E984067F90E}"/>
    <cellStyle name="Total 7 3 11" xfId="50734" xr:uid="{3A86D2A3-E111-4F30-930E-36A8068F7927}"/>
    <cellStyle name="Total 7 3 12" xfId="50735" xr:uid="{EF9174F4-6124-438B-89F6-7B0664090DCD}"/>
    <cellStyle name="Total 7 3 13" xfId="50736" xr:uid="{7B40B961-EF30-419B-9904-C14A29C558E8}"/>
    <cellStyle name="Total 7 3 14" xfId="50737" xr:uid="{FA133190-BE62-4FAE-95D4-00B09EF6BD42}"/>
    <cellStyle name="Total 7 3 2" xfId="973" xr:uid="{0DD234F9-EA24-4B78-B74B-0DE0AC05D3A2}"/>
    <cellStyle name="Total 7 3 2 10" xfId="50738" xr:uid="{B768F07D-9516-4025-8059-ACDFF129746B}"/>
    <cellStyle name="Total 7 3 2 11" xfId="50739" xr:uid="{002A3C5D-DC33-49C2-B5AE-DD3C70AB3AA2}"/>
    <cellStyle name="Total 7 3 2 12" xfId="50740" xr:uid="{00F2C3C9-CC41-40E8-8F3D-BC3576668130}"/>
    <cellStyle name="Total 7 3 2 13" xfId="50741" xr:uid="{ADDC8EAB-F8DA-433A-B374-E26686CBDBE6}"/>
    <cellStyle name="Total 7 3 2 14" xfId="50742" xr:uid="{F7BA6AFD-CDFC-4BE8-8E90-C1A864FCB916}"/>
    <cellStyle name="Total 7 3 2 2" xfId="50743" xr:uid="{6B5E58DC-1505-4CAE-9529-1052C665CE80}"/>
    <cellStyle name="Total 7 3 2 2 10" xfId="50744" xr:uid="{292A1D93-E5DA-441F-B33A-3DC0D9A82637}"/>
    <cellStyle name="Total 7 3 2 2 2" xfId="50745" xr:uid="{F2B8A324-734E-43C0-999D-0D86E8A39646}"/>
    <cellStyle name="Total 7 3 2 2 2 2" xfId="50746" xr:uid="{24398DEB-5083-4639-A382-481353AB76C0}"/>
    <cellStyle name="Total 7 3 2 2 2 3" xfId="50747" xr:uid="{10C602CB-6FE4-44A0-864C-9F67A1D902EC}"/>
    <cellStyle name="Total 7 3 2 2 2 4" xfId="50748" xr:uid="{7A2654A3-CECE-4C26-B15A-B60B90600B66}"/>
    <cellStyle name="Total 7 3 2 2 2 5" xfId="50749" xr:uid="{872553EC-ED9C-4FEE-A78D-602F3BCFA8E4}"/>
    <cellStyle name="Total 7 3 2 2 3" xfId="50750" xr:uid="{AB6302E5-887B-4915-8282-8D5897E6B237}"/>
    <cellStyle name="Total 7 3 2 2 3 2" xfId="50751" xr:uid="{2CCCC5E5-792D-48B6-8611-19BD89F8BBAE}"/>
    <cellStyle name="Total 7 3 2 2 3 3" xfId="50752" xr:uid="{822A21D4-2300-4619-A04E-DE3C5A166019}"/>
    <cellStyle name="Total 7 3 2 2 3 4" xfId="50753" xr:uid="{1AFFE4CC-2EF6-4F69-9422-061FE6AEDFC8}"/>
    <cellStyle name="Total 7 3 2 2 3 5" xfId="50754" xr:uid="{AC61AC03-BFFC-48D5-BC59-188672A8075C}"/>
    <cellStyle name="Total 7 3 2 2 4" xfId="50755" xr:uid="{E349F6D4-6C98-4974-B02B-4217BB68FD94}"/>
    <cellStyle name="Total 7 3 2 2 4 2" xfId="50756" xr:uid="{6F14B875-D5B2-4A13-ABE4-6D1E91C6F0CA}"/>
    <cellStyle name="Total 7 3 2 2 4 3" xfId="50757" xr:uid="{07E9F22B-8761-4D5E-BC84-7791BF351F99}"/>
    <cellStyle name="Total 7 3 2 2 4 4" xfId="50758" xr:uid="{FDD79828-3A05-4DAD-B01D-DA8019A8248E}"/>
    <cellStyle name="Total 7 3 2 2 5" xfId="50759" xr:uid="{E9AB768E-0AE6-4A31-84A6-5AEEC559A714}"/>
    <cellStyle name="Total 7 3 2 2 5 2" xfId="50760" xr:uid="{A2255B1E-187E-4813-9BA8-599A44AE055D}"/>
    <cellStyle name="Total 7 3 2 2 5 3" xfId="50761" xr:uid="{9E793961-DFA0-4362-9523-9689A8E7030F}"/>
    <cellStyle name="Total 7 3 2 2 5 4" xfId="50762" xr:uid="{2142F90B-E5B4-4617-A12D-2EAADD339B0F}"/>
    <cellStyle name="Total 7 3 2 2 6" xfId="50763" xr:uid="{01431284-0DF0-4DFB-96F1-29FA7F6BAA6B}"/>
    <cellStyle name="Total 7 3 2 2 6 2" xfId="50764" xr:uid="{F4098073-D9BF-4495-8643-D4FF4C1D2A31}"/>
    <cellStyle name="Total 7 3 2 2 6 3" xfId="50765" xr:uid="{E418C738-7A4B-46DC-A003-77342BCD0221}"/>
    <cellStyle name="Total 7 3 2 2 6 4" xfId="50766" xr:uid="{7498CD82-A098-4891-9A97-7A80F2177EB4}"/>
    <cellStyle name="Total 7 3 2 2 7" xfId="50767" xr:uid="{EBED0946-A48C-4377-9732-6724F74CFB26}"/>
    <cellStyle name="Total 7 3 2 2 8" xfId="50768" xr:uid="{5205CDBA-9036-4502-A606-15D62F857059}"/>
    <cellStyle name="Total 7 3 2 2 9" xfId="50769" xr:uid="{218BC71E-5B5F-47F3-B308-52AD2652C8E0}"/>
    <cellStyle name="Total 7 3 2 3" xfId="50770" xr:uid="{518F6F84-C0B6-48D6-BE09-93F65E573FE2}"/>
    <cellStyle name="Total 7 3 2 3 10" xfId="50771" xr:uid="{B92DF1B0-C213-49E1-8C27-E7C98653A375}"/>
    <cellStyle name="Total 7 3 2 3 2" xfId="50772" xr:uid="{5341CCBC-B7A3-4F67-9F45-79D210169064}"/>
    <cellStyle name="Total 7 3 2 3 2 2" xfId="50773" xr:uid="{D5057A50-B2DB-4694-9E73-F87BEB4937BD}"/>
    <cellStyle name="Total 7 3 2 3 2 3" xfId="50774" xr:uid="{BD87D6C1-098F-40A2-94A9-D2C0E6A7570A}"/>
    <cellStyle name="Total 7 3 2 3 2 4" xfId="50775" xr:uid="{923848C1-6341-4F86-A7E5-7F2EF80D9DF3}"/>
    <cellStyle name="Total 7 3 2 3 2 5" xfId="50776" xr:uid="{D8DE48F0-A843-4424-8132-009ECD926CD9}"/>
    <cellStyle name="Total 7 3 2 3 3" xfId="50777" xr:uid="{C17A6846-7517-4F18-807E-E28629BB2DB3}"/>
    <cellStyle name="Total 7 3 2 3 3 2" xfId="50778" xr:uid="{B313219A-8AD6-41A6-AAFA-D990996D8B9A}"/>
    <cellStyle name="Total 7 3 2 3 3 3" xfId="50779" xr:uid="{51F4F381-3743-4E34-9B21-E8DB29167294}"/>
    <cellStyle name="Total 7 3 2 3 3 4" xfId="50780" xr:uid="{350EB1DB-2399-4D0F-8760-38264EC63055}"/>
    <cellStyle name="Total 7 3 2 3 3 5" xfId="50781" xr:uid="{A86CAA07-78C5-4407-8A7F-1B7663125B83}"/>
    <cellStyle name="Total 7 3 2 3 4" xfId="50782" xr:uid="{592BA05E-27CC-442F-8592-D5324CFC9744}"/>
    <cellStyle name="Total 7 3 2 3 4 2" xfId="50783" xr:uid="{9FD0669D-7D57-4D13-AB19-CB73C226BFF5}"/>
    <cellStyle name="Total 7 3 2 3 4 3" xfId="50784" xr:uid="{36D850D2-5D19-4897-B6B0-5138C24E3BBC}"/>
    <cellStyle name="Total 7 3 2 3 4 4" xfId="50785" xr:uid="{78702957-3960-40D9-A248-257DF6D7E316}"/>
    <cellStyle name="Total 7 3 2 3 5" xfId="50786" xr:uid="{6061D444-2FAD-4AA0-A449-1FB5AB95736B}"/>
    <cellStyle name="Total 7 3 2 3 5 2" xfId="50787" xr:uid="{670CBBB6-5EA4-47D3-9439-54C17E4BF497}"/>
    <cellStyle name="Total 7 3 2 3 5 3" xfId="50788" xr:uid="{CCAFD20E-CF4C-4DCA-A33A-C104748EF542}"/>
    <cellStyle name="Total 7 3 2 3 5 4" xfId="50789" xr:uid="{67E51CDD-6A27-481B-9D0E-587E108FFBB3}"/>
    <cellStyle name="Total 7 3 2 3 6" xfId="50790" xr:uid="{94523588-2E0D-4E4A-8811-C09AC62C3735}"/>
    <cellStyle name="Total 7 3 2 3 6 2" xfId="50791" xr:uid="{60CC9D0D-58A0-4E90-AAE8-973641A6CE79}"/>
    <cellStyle name="Total 7 3 2 3 6 3" xfId="50792" xr:uid="{04194110-7D30-4B1F-A71A-B84BD5175417}"/>
    <cellStyle name="Total 7 3 2 3 6 4" xfId="50793" xr:uid="{DD6C1586-2B3C-46C5-B99C-5E9C52B10CEA}"/>
    <cellStyle name="Total 7 3 2 3 7" xfId="50794" xr:uid="{FA86F827-639B-46D5-9292-228F35B1F748}"/>
    <cellStyle name="Total 7 3 2 3 8" xfId="50795" xr:uid="{267857CF-BE89-40C5-9D23-EFBF287D5D70}"/>
    <cellStyle name="Total 7 3 2 3 9" xfId="50796" xr:uid="{A1B1C9CF-CD1B-4AE7-93A5-DDB52747BDE1}"/>
    <cellStyle name="Total 7 3 2 4" xfId="50797" xr:uid="{072404FF-399C-492E-B75D-7C17A0D81E7A}"/>
    <cellStyle name="Total 7 3 2 4 2" xfId="50798" xr:uid="{6A89EAAE-8F7C-42F3-8A32-D643CFF64F8A}"/>
    <cellStyle name="Total 7 3 2 4 3" xfId="50799" xr:uid="{DE2D2FF2-AC16-40AE-B9DE-D0428FEB96D6}"/>
    <cellStyle name="Total 7 3 2 4 4" xfId="50800" xr:uid="{98A7E949-F9C8-469A-B055-D63C06CC561D}"/>
    <cellStyle name="Total 7 3 2 4 5" xfId="50801" xr:uid="{5B99C7E3-95BB-40A0-A7FA-B22BFC1BBE3F}"/>
    <cellStyle name="Total 7 3 2 5" xfId="50802" xr:uid="{D72D935D-94C5-40A5-A1C6-CD1D69020963}"/>
    <cellStyle name="Total 7 3 2 5 2" xfId="50803" xr:uid="{95164A15-F141-4364-AF8F-9062AFC7467F}"/>
    <cellStyle name="Total 7 3 2 5 3" xfId="50804" xr:uid="{1402A4C7-C7BD-4527-964C-077A96D39FFA}"/>
    <cellStyle name="Total 7 3 2 5 4" xfId="50805" xr:uid="{527B1568-CA4C-415A-B8C1-261CE2B994CC}"/>
    <cellStyle name="Total 7 3 2 5 5" xfId="50806" xr:uid="{E822AB1F-CB61-421C-A626-8994491D1108}"/>
    <cellStyle name="Total 7 3 2 6" xfId="50807" xr:uid="{51AAB350-DBFA-4D7B-BF51-A22F9DBB26B3}"/>
    <cellStyle name="Total 7 3 2 6 2" xfId="50808" xr:uid="{BE2E8863-E024-49FD-93AA-8FAF50B013DB}"/>
    <cellStyle name="Total 7 3 2 6 3" xfId="50809" xr:uid="{EC46599E-1A32-4285-82F9-2F39EC16A33B}"/>
    <cellStyle name="Total 7 3 2 6 4" xfId="50810" xr:uid="{C1BD66DF-AC7A-4A61-9E96-BC800254A2EA}"/>
    <cellStyle name="Total 7 3 2 7" xfId="50811" xr:uid="{F871E509-8703-4EA8-B237-58CBA1A35E9C}"/>
    <cellStyle name="Total 7 3 2 7 2" xfId="50812" xr:uid="{D13CAC73-AE60-4730-BBA5-9B6D5490D121}"/>
    <cellStyle name="Total 7 3 2 7 3" xfId="50813" xr:uid="{9DD3D503-4820-4CC3-BACB-76245CF81BAC}"/>
    <cellStyle name="Total 7 3 2 7 4" xfId="50814" xr:uid="{C8EDA6FB-1150-433B-A901-D9A0A2DB7E85}"/>
    <cellStyle name="Total 7 3 2 8" xfId="50815" xr:uid="{25288FA8-7889-4A89-8632-342AD0EF3576}"/>
    <cellStyle name="Total 7 3 2 8 2" xfId="50816" xr:uid="{9A14288D-562E-47D8-ACED-5774A02E2E6D}"/>
    <cellStyle name="Total 7 3 2 8 3" xfId="50817" xr:uid="{796D5F52-9D2B-4F2F-8967-C9805A171F5E}"/>
    <cellStyle name="Total 7 3 2 8 4" xfId="50818" xr:uid="{CCF4D60B-18F5-42AF-9118-F8B22A5B68D2}"/>
    <cellStyle name="Total 7 3 2 9" xfId="50819" xr:uid="{823C526A-3440-4516-A5A4-AF45FED24746}"/>
    <cellStyle name="Total 7 3 3" xfId="50820" xr:uid="{7E00F3F7-3E35-45DB-AEFE-C1BC2414F21D}"/>
    <cellStyle name="Total 7 3 3 10" xfId="50821" xr:uid="{17B8F09A-DF17-4915-977C-0E6B7040B781}"/>
    <cellStyle name="Total 7 3 3 2" xfId="50822" xr:uid="{4C23623D-BC2E-45D5-AC37-2699CB2ABD13}"/>
    <cellStyle name="Total 7 3 3 2 2" xfId="50823" xr:uid="{9E67BF90-7197-4884-955F-C74D07216DF6}"/>
    <cellStyle name="Total 7 3 3 2 3" xfId="50824" xr:uid="{5D9BC6B3-D874-4501-9A27-379327644289}"/>
    <cellStyle name="Total 7 3 3 2 4" xfId="50825" xr:uid="{8A58B70B-9517-4520-AB4D-C86ACC71D174}"/>
    <cellStyle name="Total 7 3 3 2 5" xfId="50826" xr:uid="{40402BCC-055F-4B8E-981C-15D3DD8975F6}"/>
    <cellStyle name="Total 7 3 3 3" xfId="50827" xr:uid="{920E7560-6E7B-409C-BD59-345A5EF74131}"/>
    <cellStyle name="Total 7 3 3 3 2" xfId="50828" xr:uid="{1FFD1DDC-FFFC-4022-8A99-BD4886FEE478}"/>
    <cellStyle name="Total 7 3 3 3 3" xfId="50829" xr:uid="{45B6B927-C404-483B-ADFE-253F02CC772B}"/>
    <cellStyle name="Total 7 3 3 3 4" xfId="50830" xr:uid="{AA11D133-15D8-410D-9679-D9A28FE3FAEE}"/>
    <cellStyle name="Total 7 3 3 3 5" xfId="50831" xr:uid="{0FEB3EE6-B67E-4B64-AC94-17E13497A977}"/>
    <cellStyle name="Total 7 3 3 4" xfId="50832" xr:uid="{D1A8BD65-D950-421F-9A9B-0DDA9B4BE818}"/>
    <cellStyle name="Total 7 3 3 4 2" xfId="50833" xr:uid="{0310760D-F327-4381-92C5-1E61AC9D66C9}"/>
    <cellStyle name="Total 7 3 3 4 3" xfId="50834" xr:uid="{B9A1FCAA-E387-478E-AC65-BD090E20680E}"/>
    <cellStyle name="Total 7 3 3 4 4" xfId="50835" xr:uid="{0B711E09-EAF2-4B00-B0AF-AFA51B85EC15}"/>
    <cellStyle name="Total 7 3 3 5" xfId="50836" xr:uid="{68755EE1-A855-43BB-BEC3-DFF32006B49C}"/>
    <cellStyle name="Total 7 3 3 5 2" xfId="50837" xr:uid="{1A696F78-63DC-40D3-8AC0-0448467ACC5F}"/>
    <cellStyle name="Total 7 3 3 5 3" xfId="50838" xr:uid="{07D4DCC3-B936-4010-AC1F-0390BA1FD20D}"/>
    <cellStyle name="Total 7 3 3 5 4" xfId="50839" xr:uid="{53F8662B-3B40-4CA3-A122-BE1F967DB52F}"/>
    <cellStyle name="Total 7 3 3 6" xfId="50840" xr:uid="{278ADB10-41C9-4813-97C1-DE4FF543D6CC}"/>
    <cellStyle name="Total 7 3 3 6 2" xfId="50841" xr:uid="{433D01E1-A02C-447C-9D1B-3D62ECC389F7}"/>
    <cellStyle name="Total 7 3 3 6 3" xfId="50842" xr:uid="{CDF74BF7-E73A-46FE-960E-07935FD3FCF3}"/>
    <cellStyle name="Total 7 3 3 6 4" xfId="50843" xr:uid="{4E7CBD20-E93A-44E4-AB9A-AEE88CBDCBF3}"/>
    <cellStyle name="Total 7 3 3 7" xfId="50844" xr:uid="{DE324EBB-3944-4F21-8B48-3D75194BB6BC}"/>
    <cellStyle name="Total 7 3 3 8" xfId="50845" xr:uid="{B3B8C300-BEA5-462B-B9DC-5121C794B190}"/>
    <cellStyle name="Total 7 3 3 9" xfId="50846" xr:uid="{97BF17EA-3684-4F71-86F5-31D9DEFEE592}"/>
    <cellStyle name="Total 7 3 4" xfId="50847" xr:uid="{67C37B21-A76A-4AF4-B765-64D62E1E4A5A}"/>
    <cellStyle name="Total 7 3 4 10" xfId="50848" xr:uid="{34334383-77CF-4032-A2BD-0F165FDB825C}"/>
    <cellStyle name="Total 7 3 4 2" xfId="50849" xr:uid="{01CE9662-D82D-4C8F-816E-7E34BBC9DDFF}"/>
    <cellStyle name="Total 7 3 4 2 2" xfId="50850" xr:uid="{5DD74F7A-E5AC-41A5-BAA1-C31E65386922}"/>
    <cellStyle name="Total 7 3 4 2 3" xfId="50851" xr:uid="{E1C027A1-BC6F-45EE-B886-A7B86C8F8A78}"/>
    <cellStyle name="Total 7 3 4 2 4" xfId="50852" xr:uid="{343E8305-A1F5-4DF2-90BE-C4C377BBA290}"/>
    <cellStyle name="Total 7 3 4 2 5" xfId="50853" xr:uid="{D8BEC4CB-ECF8-43EE-B796-AF273F6CDA6E}"/>
    <cellStyle name="Total 7 3 4 3" xfId="50854" xr:uid="{8797F36C-AE8D-46B5-A090-4C6EB3EE0202}"/>
    <cellStyle name="Total 7 3 4 3 2" xfId="50855" xr:uid="{250DEC4B-8648-413D-85C2-51B3E7BE9A62}"/>
    <cellStyle name="Total 7 3 4 3 3" xfId="50856" xr:uid="{FAC62073-999C-488A-B1FB-DDB7761C50AA}"/>
    <cellStyle name="Total 7 3 4 3 4" xfId="50857" xr:uid="{BF33757F-232E-4611-AA79-8B0BC37D15A4}"/>
    <cellStyle name="Total 7 3 4 3 5" xfId="50858" xr:uid="{A3531EB9-298E-4FD4-B4F9-F6927A1BFE53}"/>
    <cellStyle name="Total 7 3 4 4" xfId="50859" xr:uid="{A0815935-AACF-4253-90FA-DC3BDD70B71F}"/>
    <cellStyle name="Total 7 3 4 4 2" xfId="50860" xr:uid="{A49B84B0-E209-4BE5-B2D5-EA10F1A11F6C}"/>
    <cellStyle name="Total 7 3 4 4 3" xfId="50861" xr:uid="{F35481DC-8F8A-46EB-A552-5ECF82AF2416}"/>
    <cellStyle name="Total 7 3 4 4 4" xfId="50862" xr:uid="{F68F1815-F750-409D-8678-4B64FDD2A730}"/>
    <cellStyle name="Total 7 3 4 5" xfId="50863" xr:uid="{17E1BFB3-9F1D-498F-B3CB-B562E8F9F4AC}"/>
    <cellStyle name="Total 7 3 4 5 2" xfId="50864" xr:uid="{B09ED605-A123-488B-90B8-DE824898736E}"/>
    <cellStyle name="Total 7 3 4 5 3" xfId="50865" xr:uid="{2F3321AC-05EA-4A37-85B7-6CFB0A7C3DD2}"/>
    <cellStyle name="Total 7 3 4 5 4" xfId="50866" xr:uid="{53657BAB-8796-4207-938A-5DA93979758D}"/>
    <cellStyle name="Total 7 3 4 6" xfId="50867" xr:uid="{E791011D-7E18-495B-8B4C-FAA21AFB9391}"/>
    <cellStyle name="Total 7 3 4 6 2" xfId="50868" xr:uid="{CAAB7DB7-7A0D-40E4-BC49-60E36DC981CF}"/>
    <cellStyle name="Total 7 3 4 6 3" xfId="50869" xr:uid="{92C2D7BF-1C9A-4430-8621-EEB6CDFC291D}"/>
    <cellStyle name="Total 7 3 4 6 4" xfId="50870" xr:uid="{7D02D887-E93F-4460-B730-55C721A5DB6D}"/>
    <cellStyle name="Total 7 3 4 7" xfId="50871" xr:uid="{20C179EE-D465-450C-8808-4208960AAB1A}"/>
    <cellStyle name="Total 7 3 4 8" xfId="50872" xr:uid="{839FD641-B0E8-4733-AB49-0B63B229D6A2}"/>
    <cellStyle name="Total 7 3 4 9" xfId="50873" xr:uid="{455B49E9-D9B2-4440-A4C7-FD31ABB02970}"/>
    <cellStyle name="Total 7 3 5" xfId="50874" xr:uid="{17AE6831-5CB9-4F12-A51D-8FBB4C0E06C0}"/>
    <cellStyle name="Total 7 3 5 10" xfId="50875" xr:uid="{D0F92542-011B-48C1-BDD5-506297A102CB}"/>
    <cellStyle name="Total 7 3 5 2" xfId="50876" xr:uid="{E4458205-F149-438F-AE48-5C7792CDA7F5}"/>
    <cellStyle name="Total 7 3 5 2 2" xfId="50877" xr:uid="{3B6EB149-90BB-4D28-80ED-5FABE974C744}"/>
    <cellStyle name="Total 7 3 5 2 3" xfId="50878" xr:uid="{654F72A8-6A3C-405F-9677-7D8CBCBCA5B7}"/>
    <cellStyle name="Total 7 3 5 2 4" xfId="50879" xr:uid="{4C5610BF-E737-4F4A-9F60-519BE9FD0F90}"/>
    <cellStyle name="Total 7 3 5 2 5" xfId="50880" xr:uid="{7A1ADEAA-57BE-461E-8758-FEBC58CE946D}"/>
    <cellStyle name="Total 7 3 5 3" xfId="50881" xr:uid="{0CF08E95-9078-48A8-A44E-D73638D11EC8}"/>
    <cellStyle name="Total 7 3 5 3 2" xfId="50882" xr:uid="{C69D1FDE-3C20-4344-82E1-0403405FB55B}"/>
    <cellStyle name="Total 7 3 5 3 3" xfId="50883" xr:uid="{FAC818EC-ACE8-405F-92EA-3B8E08EE8BC0}"/>
    <cellStyle name="Total 7 3 5 3 4" xfId="50884" xr:uid="{9DF6D346-3C2D-4C1C-BBBE-A37122BCC591}"/>
    <cellStyle name="Total 7 3 5 3 5" xfId="50885" xr:uid="{886D163F-3674-4F1C-A851-DB1ABB9A88EB}"/>
    <cellStyle name="Total 7 3 5 4" xfId="50886" xr:uid="{8177C4A5-BF1E-4519-8CBA-CBA40F1AE1E7}"/>
    <cellStyle name="Total 7 3 5 4 2" xfId="50887" xr:uid="{55879CBA-1259-41D9-BB2C-B843D6FB02B6}"/>
    <cellStyle name="Total 7 3 5 4 3" xfId="50888" xr:uid="{230FBC5F-21ED-4F04-AA78-C3BF21A521AE}"/>
    <cellStyle name="Total 7 3 5 4 4" xfId="50889" xr:uid="{633A3AB1-7E52-449D-9B75-4A6B3312F1E6}"/>
    <cellStyle name="Total 7 3 5 5" xfId="50890" xr:uid="{AEAD6CAF-105C-4DAC-9E20-ABD2C7C4C742}"/>
    <cellStyle name="Total 7 3 5 5 2" xfId="50891" xr:uid="{CD6F5322-C5C7-45CE-ACD1-12C655E3E337}"/>
    <cellStyle name="Total 7 3 5 5 3" xfId="50892" xr:uid="{7BC3BE54-C3FA-40B9-9718-F95A4E7F591A}"/>
    <cellStyle name="Total 7 3 5 5 4" xfId="50893" xr:uid="{DF3AE3EF-E4A5-4FE8-BCA7-DD06862B45AD}"/>
    <cellStyle name="Total 7 3 5 6" xfId="50894" xr:uid="{6EE8E37D-5BB4-4443-8D8B-C31149BF41E2}"/>
    <cellStyle name="Total 7 3 5 6 2" xfId="50895" xr:uid="{82908D9F-FA48-4D6E-ABC0-35D26449681C}"/>
    <cellStyle name="Total 7 3 5 6 3" xfId="50896" xr:uid="{9086D736-8A02-4F7C-9B88-D03D98152CE1}"/>
    <cellStyle name="Total 7 3 5 6 4" xfId="50897" xr:uid="{348F4942-22AB-4C90-BD53-DB7B784F9D3C}"/>
    <cellStyle name="Total 7 3 5 7" xfId="50898" xr:uid="{C206DBA6-366F-4724-B064-2DB037D7E80D}"/>
    <cellStyle name="Total 7 3 5 8" xfId="50899" xr:uid="{B3FBC162-A2C8-4952-94D1-49584E3F9DFF}"/>
    <cellStyle name="Total 7 3 5 9" xfId="50900" xr:uid="{AC1D0617-17E7-47A9-BF0B-C691537DE292}"/>
    <cellStyle name="Total 7 3 6" xfId="50901" xr:uid="{4324C2C5-5323-4A1C-8140-BD6C0B518669}"/>
    <cellStyle name="Total 7 3 6 2" xfId="50902" xr:uid="{CD461A3E-E10C-403C-9B3E-E703E1A48175}"/>
    <cellStyle name="Total 7 3 6 3" xfId="50903" xr:uid="{86FBA414-62CA-443B-A381-D588E7987026}"/>
    <cellStyle name="Total 7 3 6 4" xfId="50904" xr:uid="{DCC28081-868C-4635-A565-77E566F2BEA6}"/>
    <cellStyle name="Total 7 3 6 5" xfId="50905" xr:uid="{5F947B89-4E13-4AC5-91D4-7CBD35597E03}"/>
    <cellStyle name="Total 7 3 7" xfId="50906" xr:uid="{93C2198D-773E-4983-93E7-F719813F86B0}"/>
    <cellStyle name="Total 7 3 7 2" xfId="50907" xr:uid="{AB00CD00-35AD-4F82-8390-905DEBC9C58D}"/>
    <cellStyle name="Total 7 3 7 3" xfId="50908" xr:uid="{B3FD6BCB-FEB8-4FBF-96C5-56A607AB407B}"/>
    <cellStyle name="Total 7 3 7 4" xfId="50909" xr:uid="{16E6F42C-DD2C-404C-BEEC-6823C072B65E}"/>
    <cellStyle name="Total 7 3 8" xfId="50910" xr:uid="{4F809AA1-C4F1-43D7-B633-CD2CF5FE6A4C}"/>
    <cellStyle name="Total 7 3 8 2" xfId="50911" xr:uid="{73D19042-E10B-46A6-819A-6A91EBFAE861}"/>
    <cellStyle name="Total 7 3 8 3" xfId="50912" xr:uid="{F4CAFF1D-80D0-424A-ABB9-44FBD1980FD1}"/>
    <cellStyle name="Total 7 3 8 4" xfId="50913" xr:uid="{51B8EBAB-53F9-4E6C-84D7-AC5F61F212FA}"/>
    <cellStyle name="Total 7 3 9" xfId="50914" xr:uid="{6D3CB124-A2F3-4BF8-8855-C7A1AFE75D68}"/>
    <cellStyle name="Total 7 3 9 2" xfId="50915" xr:uid="{37E52B8B-6AB9-477D-A3A5-9640D21080BC}"/>
    <cellStyle name="Total 7 3 9 3" xfId="50916" xr:uid="{6B8E9546-B858-423D-9F28-860705C41C3F}"/>
    <cellStyle name="Total 7 3 9 4" xfId="50917" xr:uid="{62611698-34C7-4D1D-B027-6FF40B2142E2}"/>
    <cellStyle name="Total 7 4" xfId="50918" xr:uid="{E91887D8-71DE-4991-93AC-61DB515FD1F9}"/>
    <cellStyle name="Total 7 4 10" xfId="50919" xr:uid="{309FBD9E-8449-4FBD-9070-9AFED8EB286D}"/>
    <cellStyle name="Total 7 4 2" xfId="50920" xr:uid="{06A7BCC2-7FCA-4945-B12D-7B2A865AEEB9}"/>
    <cellStyle name="Total 7 4 2 2" xfId="50921" xr:uid="{BCC0F29C-2858-4EC9-9941-96FD216ECFFD}"/>
    <cellStyle name="Total 7 4 2 3" xfId="50922" xr:uid="{313711CE-9D7A-46E2-87DC-AD57106ACE67}"/>
    <cellStyle name="Total 7 4 2 4" xfId="50923" xr:uid="{D00FBEF7-9C7C-4A8E-BCBC-CC6E75E0585F}"/>
    <cellStyle name="Total 7 4 2 5" xfId="50924" xr:uid="{3419ACCE-F632-43B7-83A0-207070FCD5F8}"/>
    <cellStyle name="Total 7 4 3" xfId="50925" xr:uid="{F193AC57-9FD5-4B32-AEC4-4390BA1A2B4B}"/>
    <cellStyle name="Total 7 4 3 2" xfId="50926" xr:uid="{A94DE113-D5EB-4252-844C-FE427E5BFFAD}"/>
    <cellStyle name="Total 7 4 3 3" xfId="50927" xr:uid="{17DEE5CD-EBF2-4E4F-AA92-03C81F319A6C}"/>
    <cellStyle name="Total 7 4 3 4" xfId="50928" xr:uid="{ED27656D-D177-45D4-9DD8-D40145E752DB}"/>
    <cellStyle name="Total 7 4 3 5" xfId="50929" xr:uid="{F96DD963-C7F3-4448-8618-9794E30DA3A9}"/>
    <cellStyle name="Total 7 4 4" xfId="50930" xr:uid="{ADFF37D0-1351-4CE5-812B-58B383B08D80}"/>
    <cellStyle name="Total 7 4 4 2" xfId="50931" xr:uid="{CC89E9EE-5D4E-4D28-A186-AE32AE38CF0F}"/>
    <cellStyle name="Total 7 4 4 3" xfId="50932" xr:uid="{91F8D6B3-350C-4295-A53E-7CB59E8242E8}"/>
    <cellStyle name="Total 7 4 4 4" xfId="50933" xr:uid="{EADD39F2-FA12-4CF7-BAF1-264952283613}"/>
    <cellStyle name="Total 7 4 5" xfId="50934" xr:uid="{A6C14C88-4995-44A5-8DB5-3080817DBECA}"/>
    <cellStyle name="Total 7 4 5 2" xfId="50935" xr:uid="{D31D80D4-3914-46AC-A75F-26478D427522}"/>
    <cellStyle name="Total 7 4 5 3" xfId="50936" xr:uid="{5FD80817-3A70-4970-97E1-6D6739543126}"/>
    <cellStyle name="Total 7 4 5 4" xfId="50937" xr:uid="{55567638-C371-4F3C-8767-EF9D5A0B07A9}"/>
    <cellStyle name="Total 7 4 6" xfId="50938" xr:uid="{5033D5C7-8708-4C62-A2C1-47EC51F20676}"/>
    <cellStyle name="Total 7 4 6 2" xfId="50939" xr:uid="{4806C75B-5BFD-4264-8F38-C17A4D30AD40}"/>
    <cellStyle name="Total 7 4 6 3" xfId="50940" xr:uid="{9D3202DA-9121-4E31-B4CB-883EFB5D201B}"/>
    <cellStyle name="Total 7 4 6 4" xfId="50941" xr:uid="{063BAE8E-0F04-4235-BD30-6BBA845F91C2}"/>
    <cellStyle name="Total 7 4 7" xfId="50942" xr:uid="{2FD0FDCE-0B30-4479-AA84-AF93704B863E}"/>
    <cellStyle name="Total 7 4 8" xfId="50943" xr:uid="{F5E215C1-72DF-413A-B7E2-ECFFC77DAD00}"/>
    <cellStyle name="Total 7 4 9" xfId="50944" xr:uid="{5A05DE78-68DB-4C61-ADB9-5EA8C4B4C525}"/>
    <cellStyle name="Total 7 5" xfId="50945" xr:uid="{9CEFBE6F-8A6A-4959-9CF0-68C9FD8EA770}"/>
    <cellStyle name="Total 7 5 10" xfId="50946" xr:uid="{1D6CF700-7F9E-4403-AC38-CC7C412ED842}"/>
    <cellStyle name="Total 7 5 2" xfId="50947" xr:uid="{2C281951-AB9D-4FA2-A603-9A72E3631C88}"/>
    <cellStyle name="Total 7 5 2 2" xfId="50948" xr:uid="{3B311B8E-9728-48C7-A700-16A6457375BD}"/>
    <cellStyle name="Total 7 5 2 3" xfId="50949" xr:uid="{D7BFF98A-5045-49F0-B91F-DE245844F157}"/>
    <cellStyle name="Total 7 5 2 4" xfId="50950" xr:uid="{2DA834E6-D216-4C95-99F9-594751D5216D}"/>
    <cellStyle name="Total 7 5 2 5" xfId="50951" xr:uid="{CA12BE81-D2FC-44D7-BB7B-7B6306F5EF7F}"/>
    <cellStyle name="Total 7 5 3" xfId="50952" xr:uid="{FAC38CF8-96B8-4343-B9BF-082AE70C72DA}"/>
    <cellStyle name="Total 7 5 3 2" xfId="50953" xr:uid="{FE8D94DB-A34B-46B5-9FBD-537B3E36ED8A}"/>
    <cellStyle name="Total 7 5 3 3" xfId="50954" xr:uid="{6AC49F43-7D3E-43D7-9DB7-972AD6E0280E}"/>
    <cellStyle name="Total 7 5 3 4" xfId="50955" xr:uid="{8FFB3031-5A6C-4D29-A815-FAEC19E9D043}"/>
    <cellStyle name="Total 7 5 3 5" xfId="50956" xr:uid="{74E7BDFB-2C1B-4A99-8B35-6FAE89D770F5}"/>
    <cellStyle name="Total 7 5 4" xfId="50957" xr:uid="{32C4A4F8-BBA2-4533-9E51-6F92D2F21109}"/>
    <cellStyle name="Total 7 5 4 2" xfId="50958" xr:uid="{79829152-4A55-41F3-A24B-1296BAE0AB8F}"/>
    <cellStyle name="Total 7 5 4 3" xfId="50959" xr:uid="{6377A0CA-EE34-42CC-8D1E-CCB573FA5D28}"/>
    <cellStyle name="Total 7 5 4 4" xfId="50960" xr:uid="{2A3532A2-134F-4F0E-AD6D-7CD66B893AB1}"/>
    <cellStyle name="Total 7 5 5" xfId="50961" xr:uid="{F1069C64-B0D0-4B4F-88D0-524DEAFE01C6}"/>
    <cellStyle name="Total 7 5 5 2" xfId="50962" xr:uid="{042FC8CE-DEA4-4989-8CB6-4902E2434150}"/>
    <cellStyle name="Total 7 5 5 3" xfId="50963" xr:uid="{E9987926-10E1-49FF-84FF-6B34FD94A9BB}"/>
    <cellStyle name="Total 7 5 5 4" xfId="50964" xr:uid="{C78179CB-7B79-4E82-A8CC-A470FF2CC583}"/>
    <cellStyle name="Total 7 5 6" xfId="50965" xr:uid="{4F713128-B14B-4D9B-8ADA-A0E33ED349B8}"/>
    <cellStyle name="Total 7 5 6 2" xfId="50966" xr:uid="{D42011F6-FC60-4098-82FA-E22E854B5B71}"/>
    <cellStyle name="Total 7 5 6 3" xfId="50967" xr:uid="{C387E1F8-F332-42F2-B07D-551410CF2074}"/>
    <cellStyle name="Total 7 5 6 4" xfId="50968" xr:uid="{222CF059-E0BC-473F-92F2-0CD8191BD731}"/>
    <cellStyle name="Total 7 5 7" xfId="50969" xr:uid="{195479B9-B7E0-4A6E-9617-9F81C9499BB2}"/>
    <cellStyle name="Total 7 5 8" xfId="50970" xr:uid="{0980AB09-E58A-41EE-9EF7-8FDAD4386280}"/>
    <cellStyle name="Total 7 5 9" xfId="50971" xr:uid="{1F92F4B2-2546-4EEF-B910-C8DF980013FD}"/>
    <cellStyle name="Total 7 6" xfId="50972" xr:uid="{33666D1A-F53A-4B98-BC01-53D31EDACA58}"/>
    <cellStyle name="Total 7 6 10" xfId="50973" xr:uid="{3D9BCC04-495C-4B41-9154-8B348DF69507}"/>
    <cellStyle name="Total 7 6 2" xfId="50974" xr:uid="{D7CC8963-7C11-401B-92F7-F1764F3724B7}"/>
    <cellStyle name="Total 7 6 2 2" xfId="50975" xr:uid="{21651B5C-313C-4511-9229-49D7724DB086}"/>
    <cellStyle name="Total 7 6 2 3" xfId="50976" xr:uid="{02567524-6A91-469B-97CD-BF91555383A2}"/>
    <cellStyle name="Total 7 6 2 4" xfId="50977" xr:uid="{91CFFF77-5057-4D02-A83A-976CC3E443FD}"/>
    <cellStyle name="Total 7 6 2 5" xfId="50978" xr:uid="{9E870B0C-04B9-485A-A7F6-93FBC032E093}"/>
    <cellStyle name="Total 7 6 3" xfId="50979" xr:uid="{B84E0DB2-8797-412E-B2A8-267329980FC4}"/>
    <cellStyle name="Total 7 6 3 2" xfId="50980" xr:uid="{93CB1BDC-AE4B-4B66-BCE0-7B5E82240CFF}"/>
    <cellStyle name="Total 7 6 3 3" xfId="50981" xr:uid="{58FD520D-4572-42A8-9A46-43E47C5941A6}"/>
    <cellStyle name="Total 7 6 3 4" xfId="50982" xr:uid="{9977E65D-1430-4F6C-A131-3171A4F47CC1}"/>
    <cellStyle name="Total 7 6 3 5" xfId="50983" xr:uid="{C7D44485-E4E2-4961-8280-414AC39255BB}"/>
    <cellStyle name="Total 7 6 4" xfId="50984" xr:uid="{4655404D-B1F2-42C4-9A6E-49E5B2506377}"/>
    <cellStyle name="Total 7 6 4 2" xfId="50985" xr:uid="{0D59910C-0211-4E09-9334-A257D41A6072}"/>
    <cellStyle name="Total 7 6 4 3" xfId="50986" xr:uid="{F7A997AD-9565-4933-90D8-2BF07C63EAA9}"/>
    <cellStyle name="Total 7 6 4 4" xfId="50987" xr:uid="{BBF2E90D-9675-4864-90AE-AF947CC5CED7}"/>
    <cellStyle name="Total 7 6 5" xfId="50988" xr:uid="{C5EC3E39-BAA2-4324-A5D4-C36B14B167A8}"/>
    <cellStyle name="Total 7 6 5 2" xfId="50989" xr:uid="{80C9DB78-3AE8-4045-9392-1B3601A0A796}"/>
    <cellStyle name="Total 7 6 5 3" xfId="50990" xr:uid="{FF5BC1B4-30AE-42BF-905C-24FC875714F6}"/>
    <cellStyle name="Total 7 6 5 4" xfId="50991" xr:uid="{2D0D98A7-99C5-4F40-AA6C-E04BC7D28042}"/>
    <cellStyle name="Total 7 6 6" xfId="50992" xr:uid="{B2069891-0BAA-461A-8C93-CCDB6E2A33A9}"/>
    <cellStyle name="Total 7 6 6 2" xfId="50993" xr:uid="{E3235F07-50A5-4CDF-9B2C-C84F76DE233C}"/>
    <cellStyle name="Total 7 6 6 3" xfId="50994" xr:uid="{F660F103-CE2B-4397-9D22-0EE713510D49}"/>
    <cellStyle name="Total 7 6 6 4" xfId="50995" xr:uid="{87DA29E5-9EE2-42FB-9147-E905A93B65E9}"/>
    <cellStyle name="Total 7 6 7" xfId="50996" xr:uid="{3A188029-B827-42B8-9A39-E2484FF624E7}"/>
    <cellStyle name="Total 7 6 8" xfId="50997" xr:uid="{7FFCEC4E-4441-40AA-B0E9-C337396170F1}"/>
    <cellStyle name="Total 7 6 9" xfId="50998" xr:uid="{DAECE961-F1FE-45C3-9FE4-B5DC677513AF}"/>
    <cellStyle name="Total 7 7" xfId="50999" xr:uid="{26DA0A0A-7D40-4322-B875-74BA892EAC2B}"/>
    <cellStyle name="Total 7 7 2" xfId="51000" xr:uid="{58225115-794A-4399-939B-8E7CB292C1A6}"/>
    <cellStyle name="Total 7 7 3" xfId="51001" xr:uid="{92885925-3A42-4380-804E-24C23B8CF9DF}"/>
    <cellStyle name="Total 7 7 4" xfId="51002" xr:uid="{5B4A7A00-E06F-489F-A974-2AD763A6C60A}"/>
    <cellStyle name="Total 7 7 5" xfId="51003" xr:uid="{29410BB4-6868-429C-831A-A68BB8429529}"/>
    <cellStyle name="Total 7 8" xfId="51004" xr:uid="{6D111470-A5C3-424B-8DA7-7025A4367428}"/>
    <cellStyle name="Total 7 8 2" xfId="51005" xr:uid="{2DB33650-B064-448A-9381-BBDA58F5ED4C}"/>
    <cellStyle name="Total 7 8 3" xfId="51006" xr:uid="{337402B8-1678-4802-8D7C-C303286C7898}"/>
    <cellStyle name="Total 7 8 4" xfId="51007" xr:uid="{05EEF949-A98D-48B5-B901-7275F233619D}"/>
    <cellStyle name="Total 7 9" xfId="51008" xr:uid="{2D838816-0BBE-447A-B2A9-B74A5167562E}"/>
    <cellStyle name="Total 7 9 2" xfId="51009" xr:uid="{5F611E0C-DE27-4090-8C7F-FCDD3678D604}"/>
    <cellStyle name="Total 7 9 3" xfId="51010" xr:uid="{B655AA1A-B9CD-42C3-A788-C699E6EAB6CC}"/>
    <cellStyle name="Total 7 9 4" xfId="51011" xr:uid="{CB5EC0AC-7AF1-4D6C-AC2C-96A6D2A678D4}"/>
    <cellStyle name="Total 8" xfId="634" xr:uid="{30019C15-85B8-4BA2-9CE5-CB2410B08DCB}"/>
    <cellStyle name="Total 8 10" xfId="51012" xr:uid="{86AAB12E-40D7-4D2D-AC93-13CB5C1F0EF5}"/>
    <cellStyle name="Total 8 10 2" xfId="51013" xr:uid="{E5ABE0BF-3FC6-4B72-A1DB-66E500E24911}"/>
    <cellStyle name="Total 8 10 3" xfId="51014" xr:uid="{8ABFD8A9-9241-4FAD-8906-F79ED099A653}"/>
    <cellStyle name="Total 8 10 4" xfId="51015" xr:uid="{E0049DC9-4C20-4CAF-B022-FC20530E2A84}"/>
    <cellStyle name="Total 8 11" xfId="51016" xr:uid="{E0044BFA-0963-4607-9093-970304956EBE}"/>
    <cellStyle name="Total 8 12" xfId="51017" xr:uid="{5F69CF70-A644-4EC9-8C3D-CE9403C28602}"/>
    <cellStyle name="Total 8 13" xfId="51018" xr:uid="{FD43424A-C773-4786-AD03-E1BA082395DE}"/>
    <cellStyle name="Total 8 14" xfId="51019" xr:uid="{9825EF38-C2E5-45B4-9053-C96C7C510FAD}"/>
    <cellStyle name="Total 8 15" xfId="51020" xr:uid="{7913271F-7092-4AB6-B694-E40F9E98FB78}"/>
    <cellStyle name="Total 8 16" xfId="51021" xr:uid="{A21DF3F3-6A92-4E1A-8576-7D386F432685}"/>
    <cellStyle name="Total 8 17" xfId="51022" xr:uid="{06BA8276-8B3F-4E60-84A4-E2BFF766C914}"/>
    <cellStyle name="Total 8 2" xfId="778" xr:uid="{951A61B5-4BD4-4D2D-996C-22DD3843C64C}"/>
    <cellStyle name="Total 8 2 10" xfId="51023" xr:uid="{7DF5F29B-EB1E-4E30-94E3-4C7CEBD9D5F7}"/>
    <cellStyle name="Total 8 2 10 2" xfId="51024" xr:uid="{17E33656-30FA-43D8-A891-9407CA1629AD}"/>
    <cellStyle name="Total 8 2 10 3" xfId="51025" xr:uid="{5E316511-4405-4324-B9D2-D1EF9CE9852F}"/>
    <cellStyle name="Total 8 2 10 4" xfId="51026" xr:uid="{596E9FB0-CFD2-4F68-96D0-AC004500287D}"/>
    <cellStyle name="Total 8 2 11" xfId="51027" xr:uid="{33842625-208B-4BCB-A269-E43306905393}"/>
    <cellStyle name="Total 8 2 12" xfId="51028" xr:uid="{2B3A2824-3D68-449B-9AA9-B13E0118C824}"/>
    <cellStyle name="Total 8 2 13" xfId="51029" xr:uid="{252F2A72-9200-41F0-B13D-752D1BF52338}"/>
    <cellStyle name="Total 8 2 14" xfId="51030" xr:uid="{FB392E45-04BE-427C-B745-64A17100E5A1}"/>
    <cellStyle name="Total 8 2 15" xfId="51031" xr:uid="{289C96F7-CCA6-4BD7-8E52-8C44CC321012}"/>
    <cellStyle name="Total 8 2 2" xfId="881" xr:uid="{82D489F7-E069-4B21-9428-5B632F9291FD}"/>
    <cellStyle name="Total 8 2 2 10" xfId="51032" xr:uid="{1B6AB1C5-2834-4444-B4C8-A27B7DE45836}"/>
    <cellStyle name="Total 8 2 2 11" xfId="51033" xr:uid="{45A3292B-5505-40EF-8F73-446A4EFFD418}"/>
    <cellStyle name="Total 8 2 2 12" xfId="51034" xr:uid="{1B3BE5E6-55DB-4A78-98BB-C4DC601E9692}"/>
    <cellStyle name="Total 8 2 2 13" xfId="51035" xr:uid="{114AC87D-0745-4DA8-8E1A-8EBFD704DCBD}"/>
    <cellStyle name="Total 8 2 2 14" xfId="51036" xr:uid="{02FFBF68-BC67-4225-BC63-8DFCEB4F2418}"/>
    <cellStyle name="Total 8 2 2 2" xfId="1132" xr:uid="{F026B27B-4725-4200-98E1-05B2457807EB}"/>
    <cellStyle name="Total 8 2 2 2 10" xfId="51037" xr:uid="{912D3093-8513-4879-9EDA-90381D8E9E1D}"/>
    <cellStyle name="Total 8 2 2 2 11" xfId="51038" xr:uid="{14924445-4BA1-44FC-951B-737735560DAD}"/>
    <cellStyle name="Total 8 2 2 2 12" xfId="51039" xr:uid="{7942E5B8-440F-497B-86D2-5B459A54F0A2}"/>
    <cellStyle name="Total 8 2 2 2 13" xfId="51040" xr:uid="{8017976F-4DEC-4B89-A090-2CDED8EDA850}"/>
    <cellStyle name="Total 8 2 2 2 14" xfId="51041" xr:uid="{37C3DF52-4374-4103-AF78-E30738EEC2F7}"/>
    <cellStyle name="Total 8 2 2 2 2" xfId="51042" xr:uid="{047BF701-85E2-47F0-A928-5F06FA3FC0FE}"/>
    <cellStyle name="Total 8 2 2 2 2 10" xfId="51043" xr:uid="{CFE096DA-76DE-4379-8E9E-A7DA4BC65803}"/>
    <cellStyle name="Total 8 2 2 2 2 2" xfId="51044" xr:uid="{8E94493C-35F1-4D5B-B29B-0B79ACA41639}"/>
    <cellStyle name="Total 8 2 2 2 2 2 2" xfId="51045" xr:uid="{8326D7DD-7876-4195-B7D7-9F1981635569}"/>
    <cellStyle name="Total 8 2 2 2 2 2 3" xfId="51046" xr:uid="{7AC58F2C-7061-43F0-BA1F-A63A0D55304A}"/>
    <cellStyle name="Total 8 2 2 2 2 2 4" xfId="51047" xr:uid="{8DF38459-3CDC-4C83-99A2-1B37019A276F}"/>
    <cellStyle name="Total 8 2 2 2 2 2 5" xfId="51048" xr:uid="{A4D2A3F8-D779-4B73-8DC0-B312E4CDA035}"/>
    <cellStyle name="Total 8 2 2 2 2 3" xfId="51049" xr:uid="{FD44666A-DFB3-44A3-B5D4-48C28CCC63C8}"/>
    <cellStyle name="Total 8 2 2 2 2 3 2" xfId="51050" xr:uid="{0B4D464C-711C-46AD-A699-A12D78F0AEE0}"/>
    <cellStyle name="Total 8 2 2 2 2 3 3" xfId="51051" xr:uid="{9671E3DA-9EBB-42A3-BE87-3B35DE3C4AE5}"/>
    <cellStyle name="Total 8 2 2 2 2 3 4" xfId="51052" xr:uid="{8C066980-938A-4B1D-A670-A2A6300A689B}"/>
    <cellStyle name="Total 8 2 2 2 2 3 5" xfId="51053" xr:uid="{F12F652A-D5AE-4138-B58B-D5B1A1675739}"/>
    <cellStyle name="Total 8 2 2 2 2 4" xfId="51054" xr:uid="{3631AAE8-762B-4D74-9539-73309B131E37}"/>
    <cellStyle name="Total 8 2 2 2 2 4 2" xfId="51055" xr:uid="{AD451291-AD7B-48D6-B585-44299A8C0F66}"/>
    <cellStyle name="Total 8 2 2 2 2 4 3" xfId="51056" xr:uid="{90D076DB-6DC7-4562-803A-2E5C3402A9FB}"/>
    <cellStyle name="Total 8 2 2 2 2 4 4" xfId="51057" xr:uid="{E6A25248-ABCA-48EE-B133-59772F7F51EF}"/>
    <cellStyle name="Total 8 2 2 2 2 5" xfId="51058" xr:uid="{4CFC81F4-03DF-420A-9FEA-938C5AED6E3A}"/>
    <cellStyle name="Total 8 2 2 2 2 5 2" xfId="51059" xr:uid="{93611A2A-66A3-475B-953D-31D9DE092531}"/>
    <cellStyle name="Total 8 2 2 2 2 5 3" xfId="51060" xr:uid="{F2105926-BFB3-480A-A6C2-2145CC0C4069}"/>
    <cellStyle name="Total 8 2 2 2 2 5 4" xfId="51061" xr:uid="{F1641529-16C3-4638-B290-6A8551CAFD74}"/>
    <cellStyle name="Total 8 2 2 2 2 6" xfId="51062" xr:uid="{13FC68E5-6EAD-4B55-BC6E-5DBB7800D664}"/>
    <cellStyle name="Total 8 2 2 2 2 6 2" xfId="51063" xr:uid="{34DF02ED-BE8B-480F-9BB2-BE5B73FF7616}"/>
    <cellStyle name="Total 8 2 2 2 2 6 3" xfId="51064" xr:uid="{586C8A2D-37F9-4588-99AB-0FBC3A338BA3}"/>
    <cellStyle name="Total 8 2 2 2 2 6 4" xfId="51065" xr:uid="{91B2098C-AF27-4486-B1FA-60A6059D37BA}"/>
    <cellStyle name="Total 8 2 2 2 2 7" xfId="51066" xr:uid="{76E71F74-E864-4903-B3B4-3A7A67DBB0B1}"/>
    <cellStyle name="Total 8 2 2 2 2 8" xfId="51067" xr:uid="{4439508B-5CFC-40E2-8265-7A10470FFCCC}"/>
    <cellStyle name="Total 8 2 2 2 2 9" xfId="51068" xr:uid="{4FCA2A97-073B-4B2A-B30B-63C0AF9C0009}"/>
    <cellStyle name="Total 8 2 2 2 3" xfId="51069" xr:uid="{9621D7D3-F2F0-4A5C-A601-4D772BAC7D84}"/>
    <cellStyle name="Total 8 2 2 2 3 10" xfId="51070" xr:uid="{EFDCD25A-31BF-4AA7-8544-9EB7572E74DF}"/>
    <cellStyle name="Total 8 2 2 2 3 2" xfId="51071" xr:uid="{BF72C5B2-7AAE-4D4D-BCF7-2586ED5B955D}"/>
    <cellStyle name="Total 8 2 2 2 3 2 2" xfId="51072" xr:uid="{F575B2E2-A52D-4FD1-8642-80BA645D67AF}"/>
    <cellStyle name="Total 8 2 2 2 3 2 3" xfId="51073" xr:uid="{E9967BD2-8C29-4F17-80CB-BFBD6B76CAED}"/>
    <cellStyle name="Total 8 2 2 2 3 2 4" xfId="51074" xr:uid="{731546D1-CAEE-49C2-A43F-4608AC8FB478}"/>
    <cellStyle name="Total 8 2 2 2 3 2 5" xfId="51075" xr:uid="{70FB4508-6147-4B71-8CA7-44C2EEF9167E}"/>
    <cellStyle name="Total 8 2 2 2 3 3" xfId="51076" xr:uid="{C7637549-D3EF-4E3A-8CF7-DB50963B25C8}"/>
    <cellStyle name="Total 8 2 2 2 3 3 2" xfId="51077" xr:uid="{42B4E6A7-D814-45D5-B9DA-4C3AB812F358}"/>
    <cellStyle name="Total 8 2 2 2 3 3 3" xfId="51078" xr:uid="{4EFD4E0A-3C41-4A92-B2D8-76EBA7271E03}"/>
    <cellStyle name="Total 8 2 2 2 3 3 4" xfId="51079" xr:uid="{8DC8F569-8FB1-4121-995B-36B5335D7286}"/>
    <cellStyle name="Total 8 2 2 2 3 3 5" xfId="51080" xr:uid="{6082AD34-D7E3-4A15-82E0-4A55A6F1B691}"/>
    <cellStyle name="Total 8 2 2 2 3 4" xfId="51081" xr:uid="{2A63EA63-A932-4F40-ACEB-7F7A220CBB6B}"/>
    <cellStyle name="Total 8 2 2 2 3 4 2" xfId="51082" xr:uid="{2661DAE9-724E-4C6A-AFFB-75CE7DC52D61}"/>
    <cellStyle name="Total 8 2 2 2 3 4 3" xfId="51083" xr:uid="{B32966A2-4A89-47D6-BBF3-572A168F31F6}"/>
    <cellStyle name="Total 8 2 2 2 3 4 4" xfId="51084" xr:uid="{988B3AA3-F304-40BC-8CDB-C3B96211CAE7}"/>
    <cellStyle name="Total 8 2 2 2 3 5" xfId="51085" xr:uid="{9B647DB5-1EBB-40B7-95EA-B1FB8991A7EB}"/>
    <cellStyle name="Total 8 2 2 2 3 5 2" xfId="51086" xr:uid="{DFA909C4-A3CD-4E37-86AC-C413580F2E67}"/>
    <cellStyle name="Total 8 2 2 2 3 5 3" xfId="51087" xr:uid="{586BDD95-DDD9-4D3D-BC11-B16DEEE0EC83}"/>
    <cellStyle name="Total 8 2 2 2 3 5 4" xfId="51088" xr:uid="{69913080-5B35-4E3C-ADBE-C6B0109C5101}"/>
    <cellStyle name="Total 8 2 2 2 3 6" xfId="51089" xr:uid="{F9907699-79C9-411C-AB63-26BC72894509}"/>
    <cellStyle name="Total 8 2 2 2 3 6 2" xfId="51090" xr:uid="{4287F9EB-A154-4590-8831-8A8DD6017D51}"/>
    <cellStyle name="Total 8 2 2 2 3 6 3" xfId="51091" xr:uid="{7ED27F9C-5440-4E6A-8818-3E3703F143CC}"/>
    <cellStyle name="Total 8 2 2 2 3 6 4" xfId="51092" xr:uid="{B45AC254-433D-4C59-9303-4362CE2D7E37}"/>
    <cellStyle name="Total 8 2 2 2 3 7" xfId="51093" xr:uid="{6BFDDF2D-9B4A-43F6-99DB-940F949BAB39}"/>
    <cellStyle name="Total 8 2 2 2 3 8" xfId="51094" xr:uid="{B516B97E-2862-4F34-86EE-B3137DB188D7}"/>
    <cellStyle name="Total 8 2 2 2 3 9" xfId="51095" xr:uid="{2618E0FE-57CC-4D63-8C81-A9F0269823FE}"/>
    <cellStyle name="Total 8 2 2 2 4" xfId="51096" xr:uid="{F0ADA3C7-6EFF-4ADB-976D-15C8F987FAB0}"/>
    <cellStyle name="Total 8 2 2 2 4 2" xfId="51097" xr:uid="{A7B88788-44FF-4AC9-BD18-021073C034B3}"/>
    <cellStyle name="Total 8 2 2 2 4 3" xfId="51098" xr:uid="{A5594268-1553-41D6-8B8B-F2D154E69E00}"/>
    <cellStyle name="Total 8 2 2 2 4 4" xfId="51099" xr:uid="{474B5E9C-BD98-4C66-BC3C-67E454A18B0F}"/>
    <cellStyle name="Total 8 2 2 2 4 5" xfId="51100" xr:uid="{8348706E-5FF0-4DB7-AE48-B106C2C58036}"/>
    <cellStyle name="Total 8 2 2 2 5" xfId="51101" xr:uid="{6A127E49-D2D1-4F14-896E-6D2568092598}"/>
    <cellStyle name="Total 8 2 2 2 5 2" xfId="51102" xr:uid="{32048BC2-F9EE-467E-AC97-7EF5CC4E256D}"/>
    <cellStyle name="Total 8 2 2 2 5 3" xfId="51103" xr:uid="{B12EAA7B-5F65-48F8-AC8E-D97D10918B38}"/>
    <cellStyle name="Total 8 2 2 2 5 4" xfId="51104" xr:uid="{0633F1CD-0F1D-4976-9B58-180C961B1742}"/>
    <cellStyle name="Total 8 2 2 2 5 5" xfId="51105" xr:uid="{1EF6D660-0607-406C-85B2-6AD6C221D80A}"/>
    <cellStyle name="Total 8 2 2 2 6" xfId="51106" xr:uid="{F0EB1DCD-4A22-4DCA-B905-B41EF6AA9122}"/>
    <cellStyle name="Total 8 2 2 2 6 2" xfId="51107" xr:uid="{635F6F0D-B062-45C5-8AB6-46B9E893221A}"/>
    <cellStyle name="Total 8 2 2 2 6 3" xfId="51108" xr:uid="{C685FE58-982A-4715-8A07-4DAB28424F5F}"/>
    <cellStyle name="Total 8 2 2 2 6 4" xfId="51109" xr:uid="{49487036-3687-4A85-AC33-9C2FCA183987}"/>
    <cellStyle name="Total 8 2 2 2 7" xfId="51110" xr:uid="{C928595E-CA5E-4A3D-81AE-360328DB15DA}"/>
    <cellStyle name="Total 8 2 2 2 7 2" xfId="51111" xr:uid="{D52BCD9B-53A7-4B8E-BC13-9F308BC5EE8E}"/>
    <cellStyle name="Total 8 2 2 2 7 3" xfId="51112" xr:uid="{5D0952E4-B5C9-4757-9C65-287F16C3B080}"/>
    <cellStyle name="Total 8 2 2 2 7 4" xfId="51113" xr:uid="{7A6E9C75-DBD8-467D-A635-155AA0A0A2E0}"/>
    <cellStyle name="Total 8 2 2 2 8" xfId="51114" xr:uid="{C25532F9-364C-42D7-B1E8-406DC55ED61D}"/>
    <cellStyle name="Total 8 2 2 2 8 2" xfId="51115" xr:uid="{BDCA5148-AC2B-415A-AF19-ED6E9A7DCBEE}"/>
    <cellStyle name="Total 8 2 2 2 8 3" xfId="51116" xr:uid="{44551DDC-E7DA-402A-86E8-91D4081D23BD}"/>
    <cellStyle name="Total 8 2 2 2 8 4" xfId="51117" xr:uid="{62486DD1-EFE4-4A4A-ACF8-910B8EBE1843}"/>
    <cellStyle name="Total 8 2 2 2 9" xfId="51118" xr:uid="{21B0B673-CF34-4219-B370-8F85E5E1B16D}"/>
    <cellStyle name="Total 8 2 2 3" xfId="51119" xr:uid="{D7FD5B1E-DB77-4C83-8C62-04512197B564}"/>
    <cellStyle name="Total 8 2 2 3 10" xfId="51120" xr:uid="{DF1C203B-696C-4A99-9971-C30A355308DE}"/>
    <cellStyle name="Total 8 2 2 3 2" xfId="51121" xr:uid="{6455F810-F1D6-4CEE-8449-D438D45549B1}"/>
    <cellStyle name="Total 8 2 2 3 2 2" xfId="51122" xr:uid="{464320FE-6505-428B-9DEE-1A567CA7D2D9}"/>
    <cellStyle name="Total 8 2 2 3 2 3" xfId="51123" xr:uid="{2859C2C6-A428-402E-9691-8FF14634EA2A}"/>
    <cellStyle name="Total 8 2 2 3 2 4" xfId="51124" xr:uid="{DCA2763B-672C-4E05-9110-FA3F45AE15AB}"/>
    <cellStyle name="Total 8 2 2 3 2 5" xfId="51125" xr:uid="{065D1BB8-9664-4F1A-B69C-19C3AAEAB76C}"/>
    <cellStyle name="Total 8 2 2 3 3" xfId="51126" xr:uid="{9DBA2A52-8F31-426A-895B-84E0A6484556}"/>
    <cellStyle name="Total 8 2 2 3 3 2" xfId="51127" xr:uid="{545A7BCD-E998-4E76-9384-CC820ABCA30B}"/>
    <cellStyle name="Total 8 2 2 3 3 3" xfId="51128" xr:uid="{6D3D08EE-4CB5-4E9F-AD96-44ADF07CA261}"/>
    <cellStyle name="Total 8 2 2 3 3 4" xfId="51129" xr:uid="{657E74F4-7E0C-40D2-A297-427A5FCBA242}"/>
    <cellStyle name="Total 8 2 2 3 3 5" xfId="51130" xr:uid="{38EBF451-3F58-43FC-B0D8-0CC241204E1C}"/>
    <cellStyle name="Total 8 2 2 3 4" xfId="51131" xr:uid="{D2AC8FF4-CF9B-481B-9EFB-05E213298BDA}"/>
    <cellStyle name="Total 8 2 2 3 4 2" xfId="51132" xr:uid="{7337B864-C018-44B5-BC8B-78624754C64B}"/>
    <cellStyle name="Total 8 2 2 3 4 3" xfId="51133" xr:uid="{1BA72E27-10A3-45E2-BD37-CAFA23621FCF}"/>
    <cellStyle name="Total 8 2 2 3 4 4" xfId="51134" xr:uid="{A153E412-5BA2-4136-860E-4C2BD9BB1A67}"/>
    <cellStyle name="Total 8 2 2 3 5" xfId="51135" xr:uid="{79649A31-34B2-4F63-984C-DC7562570102}"/>
    <cellStyle name="Total 8 2 2 3 5 2" xfId="51136" xr:uid="{65D45EF8-0CCA-42FE-9BFF-AD91B379885E}"/>
    <cellStyle name="Total 8 2 2 3 5 3" xfId="51137" xr:uid="{CB1FE16A-1DEF-47B8-BFE5-AF9CCE4C111A}"/>
    <cellStyle name="Total 8 2 2 3 5 4" xfId="51138" xr:uid="{E09C8A37-1A4F-4F93-8B4C-7FEE19513423}"/>
    <cellStyle name="Total 8 2 2 3 6" xfId="51139" xr:uid="{2F72DF7E-04F7-4729-B9AC-61005B6B1DA1}"/>
    <cellStyle name="Total 8 2 2 3 6 2" xfId="51140" xr:uid="{2E49CBB4-DEAD-4D3F-B4AD-D60935D62FFE}"/>
    <cellStyle name="Total 8 2 2 3 6 3" xfId="51141" xr:uid="{186387D4-AC7B-4852-BCD4-0741D401AD6A}"/>
    <cellStyle name="Total 8 2 2 3 6 4" xfId="51142" xr:uid="{910D62B6-37F1-4D7A-9208-7EB6FB2ABF89}"/>
    <cellStyle name="Total 8 2 2 3 7" xfId="51143" xr:uid="{9D0D5B26-7A9C-421F-BAF2-BC7EEBF58180}"/>
    <cellStyle name="Total 8 2 2 3 8" xfId="51144" xr:uid="{4BB909C5-D73C-4F54-897B-8F37A69D4558}"/>
    <cellStyle name="Total 8 2 2 3 9" xfId="51145" xr:uid="{EFF6F09F-CFD2-4DA0-8599-B4D138F74444}"/>
    <cellStyle name="Total 8 2 2 4" xfId="51146" xr:uid="{D76516B6-7189-41CD-81CF-298DE16CC92C}"/>
    <cellStyle name="Total 8 2 2 4 10" xfId="51147" xr:uid="{83618DD2-5D90-455E-A4FF-6946B32F661D}"/>
    <cellStyle name="Total 8 2 2 4 2" xfId="51148" xr:uid="{6DED6219-D059-4371-AF70-0933C5FBB53E}"/>
    <cellStyle name="Total 8 2 2 4 2 2" xfId="51149" xr:uid="{46847AAA-7FD3-4EFD-B4B0-84EB1219E5D6}"/>
    <cellStyle name="Total 8 2 2 4 2 3" xfId="51150" xr:uid="{4E77B3E3-B457-4245-BE53-3744A947FEE9}"/>
    <cellStyle name="Total 8 2 2 4 2 4" xfId="51151" xr:uid="{120FFF09-04CB-4E2B-8592-E5C13745F3B5}"/>
    <cellStyle name="Total 8 2 2 4 2 5" xfId="51152" xr:uid="{AD162ECE-B1FD-4436-8DD8-CDCFEF2C89D9}"/>
    <cellStyle name="Total 8 2 2 4 3" xfId="51153" xr:uid="{D37393C9-8FA1-4682-824F-C793E640EE93}"/>
    <cellStyle name="Total 8 2 2 4 3 2" xfId="51154" xr:uid="{0FD2DF2C-A749-4F2E-B1A8-9F8B4A065566}"/>
    <cellStyle name="Total 8 2 2 4 3 3" xfId="51155" xr:uid="{6A596D98-2186-449F-B4BC-D770FECAD06C}"/>
    <cellStyle name="Total 8 2 2 4 3 4" xfId="51156" xr:uid="{67FD0AD7-0E66-497E-BA80-A096B607A15A}"/>
    <cellStyle name="Total 8 2 2 4 3 5" xfId="51157" xr:uid="{79EAF07D-19A9-4887-8EE5-CE7B77450CCC}"/>
    <cellStyle name="Total 8 2 2 4 4" xfId="51158" xr:uid="{981B7C5A-044E-4E84-8CFC-D697CF3882AC}"/>
    <cellStyle name="Total 8 2 2 4 4 2" xfId="51159" xr:uid="{73BD6800-D31E-4893-AF46-E6BAF60980E4}"/>
    <cellStyle name="Total 8 2 2 4 4 3" xfId="51160" xr:uid="{E7EF20F0-CDAF-477D-84AB-A5531F79185C}"/>
    <cellStyle name="Total 8 2 2 4 4 4" xfId="51161" xr:uid="{78ABCC3E-0D7E-461D-9D56-E3663A71FF60}"/>
    <cellStyle name="Total 8 2 2 4 5" xfId="51162" xr:uid="{033A90A0-A360-448D-9D30-B9CD4A47F391}"/>
    <cellStyle name="Total 8 2 2 4 5 2" xfId="51163" xr:uid="{E874D4D0-D22A-4CD4-8AAF-140E5869773C}"/>
    <cellStyle name="Total 8 2 2 4 5 3" xfId="51164" xr:uid="{3F0D34A2-3376-42C4-958B-748AA2AC7929}"/>
    <cellStyle name="Total 8 2 2 4 5 4" xfId="51165" xr:uid="{FD035447-F43A-4282-A638-390578714287}"/>
    <cellStyle name="Total 8 2 2 4 6" xfId="51166" xr:uid="{824E4A78-091E-4E04-8BE1-A9114D114C16}"/>
    <cellStyle name="Total 8 2 2 4 6 2" xfId="51167" xr:uid="{46F5A600-6B67-4738-A8BF-F8EA8D41EC0C}"/>
    <cellStyle name="Total 8 2 2 4 6 3" xfId="51168" xr:uid="{57D64F66-110C-43CE-8F32-2A3D4F3BAE50}"/>
    <cellStyle name="Total 8 2 2 4 6 4" xfId="51169" xr:uid="{B5FEB59A-7EB2-4D79-8A7C-B44F127BE92E}"/>
    <cellStyle name="Total 8 2 2 4 7" xfId="51170" xr:uid="{FBC6A252-9862-44E2-855A-3DFB6308F62C}"/>
    <cellStyle name="Total 8 2 2 4 8" xfId="51171" xr:uid="{F94F0DEC-E2AD-42E7-84A8-C17565ACC502}"/>
    <cellStyle name="Total 8 2 2 4 9" xfId="51172" xr:uid="{F4C614D4-7793-4AF9-AF64-D80D9E78E6EE}"/>
    <cellStyle name="Total 8 2 2 5" xfId="51173" xr:uid="{E3334DB5-3844-43A0-B9BD-5F8D7C1CAD95}"/>
    <cellStyle name="Total 8 2 2 5 10" xfId="51174" xr:uid="{AAA6D59D-5EA4-47D2-ABD5-12D58ABE0CDB}"/>
    <cellStyle name="Total 8 2 2 5 2" xfId="51175" xr:uid="{05DE298B-3B79-4EDF-9433-C701F641E48C}"/>
    <cellStyle name="Total 8 2 2 5 2 2" xfId="51176" xr:uid="{95A705E7-0346-4B2D-891E-D8811459AC5F}"/>
    <cellStyle name="Total 8 2 2 5 2 3" xfId="51177" xr:uid="{FAF8F514-0222-4625-A44F-6A32A83B0C4D}"/>
    <cellStyle name="Total 8 2 2 5 2 4" xfId="51178" xr:uid="{5028093F-B158-4CFF-A5E4-1EA1C95CE6CC}"/>
    <cellStyle name="Total 8 2 2 5 2 5" xfId="51179" xr:uid="{36C7E045-0E52-4C08-A4F4-509E5C06DC58}"/>
    <cellStyle name="Total 8 2 2 5 3" xfId="51180" xr:uid="{ED46DA99-FB21-4991-B985-0EF5A724ADD5}"/>
    <cellStyle name="Total 8 2 2 5 3 2" xfId="51181" xr:uid="{C5C9C7A8-9F83-4A2B-B60E-6067E9814474}"/>
    <cellStyle name="Total 8 2 2 5 3 3" xfId="51182" xr:uid="{158DA52C-4244-4688-80DB-A1C61658E343}"/>
    <cellStyle name="Total 8 2 2 5 3 4" xfId="51183" xr:uid="{E4283B56-665B-427B-A1E0-23EA7FDE423D}"/>
    <cellStyle name="Total 8 2 2 5 3 5" xfId="51184" xr:uid="{06E2DB8B-F790-4860-8647-AB81C65841B8}"/>
    <cellStyle name="Total 8 2 2 5 4" xfId="51185" xr:uid="{D66C375A-1F6F-4667-82CF-EDF6C50B9B7C}"/>
    <cellStyle name="Total 8 2 2 5 4 2" xfId="51186" xr:uid="{0424D315-9563-47B4-9C7D-5B996D23AB1A}"/>
    <cellStyle name="Total 8 2 2 5 4 3" xfId="51187" xr:uid="{19EC31FD-E0D3-4DDD-A290-80347AF1BB9C}"/>
    <cellStyle name="Total 8 2 2 5 4 4" xfId="51188" xr:uid="{8BB55DFD-F61F-46CA-905C-2ACABA6E4B8D}"/>
    <cellStyle name="Total 8 2 2 5 5" xfId="51189" xr:uid="{FE13735B-FEC2-4A73-8556-D6C498760878}"/>
    <cellStyle name="Total 8 2 2 5 5 2" xfId="51190" xr:uid="{79829E17-0C7C-49AA-994E-ACF3EC4608C9}"/>
    <cellStyle name="Total 8 2 2 5 5 3" xfId="51191" xr:uid="{8AA8F085-140A-4C15-ABEA-1F891E377C2A}"/>
    <cellStyle name="Total 8 2 2 5 5 4" xfId="51192" xr:uid="{BA5A7F11-B5DE-495F-BD76-CFC7FB230BF1}"/>
    <cellStyle name="Total 8 2 2 5 6" xfId="51193" xr:uid="{8672C09F-6E81-4B58-97C7-E3421CBD06E9}"/>
    <cellStyle name="Total 8 2 2 5 6 2" xfId="51194" xr:uid="{0A60A51A-292A-459D-A293-967FC358153C}"/>
    <cellStyle name="Total 8 2 2 5 6 3" xfId="51195" xr:uid="{7324857B-E955-4300-B9E2-28E7CD02296C}"/>
    <cellStyle name="Total 8 2 2 5 6 4" xfId="51196" xr:uid="{DD89F0D0-494F-430A-A33F-C743A2FF1E84}"/>
    <cellStyle name="Total 8 2 2 5 7" xfId="51197" xr:uid="{012E5C04-CF43-4A07-B470-5503EF434E00}"/>
    <cellStyle name="Total 8 2 2 5 8" xfId="51198" xr:uid="{C4D04FA7-7824-429F-9BF4-1BA267789A6F}"/>
    <cellStyle name="Total 8 2 2 5 9" xfId="51199" xr:uid="{651A537A-C98E-4C87-A7B1-E2AEA8048CD8}"/>
    <cellStyle name="Total 8 2 2 6" xfId="51200" xr:uid="{6730C406-D6AA-41CF-AEC0-D29C2DAD9D0F}"/>
    <cellStyle name="Total 8 2 2 6 2" xfId="51201" xr:uid="{8B436694-55F2-4299-83E9-ADC09C664682}"/>
    <cellStyle name="Total 8 2 2 6 3" xfId="51202" xr:uid="{B63C2C74-0C38-4960-A29D-86246C8AB63E}"/>
    <cellStyle name="Total 8 2 2 6 4" xfId="51203" xr:uid="{B0419424-56C3-45A5-A1D1-0D191316D93E}"/>
    <cellStyle name="Total 8 2 2 6 5" xfId="51204" xr:uid="{C7B81D65-CA23-48EA-BCC7-CD41D6E556FB}"/>
    <cellStyle name="Total 8 2 2 7" xfId="51205" xr:uid="{69275826-333D-40A3-A14C-474D421EB8FF}"/>
    <cellStyle name="Total 8 2 2 7 2" xfId="51206" xr:uid="{6DF1F947-7C0A-4246-8A01-915DF0C7F9AF}"/>
    <cellStyle name="Total 8 2 2 7 3" xfId="51207" xr:uid="{058A1381-BDA2-4FD0-9D4A-F3F87EAA097C}"/>
    <cellStyle name="Total 8 2 2 7 4" xfId="51208" xr:uid="{10C1DE19-9E23-4FCE-BBCF-76CE5CE9E7AD}"/>
    <cellStyle name="Total 8 2 2 8" xfId="51209" xr:uid="{C893D7E9-3C8E-4273-9565-604EE587C667}"/>
    <cellStyle name="Total 8 2 2 8 2" xfId="51210" xr:uid="{5B065A43-37B3-43F3-BE08-8BA2F8F119F7}"/>
    <cellStyle name="Total 8 2 2 8 3" xfId="51211" xr:uid="{DE29CCC3-73E5-45A7-BDA8-40F630C4E61A}"/>
    <cellStyle name="Total 8 2 2 8 4" xfId="51212" xr:uid="{868787C8-5DBE-4709-8070-720E1A2386FB}"/>
    <cellStyle name="Total 8 2 2 9" xfId="51213" xr:uid="{91C3F332-743E-4D75-A14E-6F6B8364387F}"/>
    <cellStyle name="Total 8 2 2 9 2" xfId="51214" xr:uid="{3796A7EA-C0BB-4A25-BF32-7AD90CCFEC3D}"/>
    <cellStyle name="Total 8 2 2 9 3" xfId="51215" xr:uid="{582C4C73-04FC-4388-9561-E0397FEA9CA6}"/>
    <cellStyle name="Total 8 2 2 9 4" xfId="51216" xr:uid="{D0B79E77-C1D2-4446-8FBC-6EE973F4AA42}"/>
    <cellStyle name="Total 8 2 3" xfId="1029" xr:uid="{6560DC13-E431-402D-BF37-D0A8F3CC2A95}"/>
    <cellStyle name="Total 8 2 3 10" xfId="51217" xr:uid="{F4CDDB8B-BCCA-483F-8869-E281E3B39B2D}"/>
    <cellStyle name="Total 8 2 3 11" xfId="51218" xr:uid="{17B40EDF-55A2-4E59-9A8A-37C5F40B0ED2}"/>
    <cellStyle name="Total 8 2 3 12" xfId="51219" xr:uid="{6D96A2C9-C280-4B13-9D41-D92A93AF4428}"/>
    <cellStyle name="Total 8 2 3 13" xfId="51220" xr:uid="{D3CF6BA6-0350-4FDD-ABC2-95D41C351EA7}"/>
    <cellStyle name="Total 8 2 3 14" xfId="51221" xr:uid="{C50140B5-A6B3-46B9-9B9A-192750E81715}"/>
    <cellStyle name="Total 8 2 3 2" xfId="51222" xr:uid="{38A326A2-0187-4525-A157-5C2645137618}"/>
    <cellStyle name="Total 8 2 3 2 10" xfId="51223" xr:uid="{BCCDA1F4-6049-4989-9045-52B5FDBBE580}"/>
    <cellStyle name="Total 8 2 3 2 2" xfId="51224" xr:uid="{3066D1A0-EBFD-46D1-8A5E-6B86CAAE368B}"/>
    <cellStyle name="Total 8 2 3 2 2 2" xfId="51225" xr:uid="{96F57B40-2D15-4C44-88BD-87284F1A6881}"/>
    <cellStyle name="Total 8 2 3 2 2 3" xfId="51226" xr:uid="{DBF035F2-22FD-4BDF-A6ED-513808BEC791}"/>
    <cellStyle name="Total 8 2 3 2 2 4" xfId="51227" xr:uid="{EF12CD8C-4695-4D84-9BB9-7CA57289AB45}"/>
    <cellStyle name="Total 8 2 3 2 2 5" xfId="51228" xr:uid="{1219AD96-A667-46B1-9F8A-C28C6EF00F60}"/>
    <cellStyle name="Total 8 2 3 2 3" xfId="51229" xr:uid="{974D37C3-4B4C-4D6E-A4D4-BB49A2A6A913}"/>
    <cellStyle name="Total 8 2 3 2 3 2" xfId="51230" xr:uid="{D0A4818F-F8E8-4CA9-B199-09349F6DDD37}"/>
    <cellStyle name="Total 8 2 3 2 3 3" xfId="51231" xr:uid="{E1447272-21D2-44C3-A8D4-F559E10C9D21}"/>
    <cellStyle name="Total 8 2 3 2 3 4" xfId="51232" xr:uid="{21A58946-35C7-4EBB-AB35-D17DDBB4D086}"/>
    <cellStyle name="Total 8 2 3 2 3 5" xfId="51233" xr:uid="{CB995769-B2AB-431B-B7A5-3216C356C400}"/>
    <cellStyle name="Total 8 2 3 2 4" xfId="51234" xr:uid="{F03F4677-48C7-410C-A498-CA1D8DDA774B}"/>
    <cellStyle name="Total 8 2 3 2 4 2" xfId="51235" xr:uid="{00981B20-C4B6-4FD5-A198-32B36494BA19}"/>
    <cellStyle name="Total 8 2 3 2 4 3" xfId="51236" xr:uid="{D7BF42D8-0A07-4213-A5CC-DC1277A7A533}"/>
    <cellStyle name="Total 8 2 3 2 4 4" xfId="51237" xr:uid="{82866E89-FB86-42EB-BB1C-C60E11EBA380}"/>
    <cellStyle name="Total 8 2 3 2 5" xfId="51238" xr:uid="{26A9FE55-4F48-45FA-AC64-69813ACE7879}"/>
    <cellStyle name="Total 8 2 3 2 5 2" xfId="51239" xr:uid="{F230D3A4-F859-47C6-9787-CB1504DD6B79}"/>
    <cellStyle name="Total 8 2 3 2 5 3" xfId="51240" xr:uid="{18FDA618-3CA8-4BA8-9F5B-0FBF1DBD47BE}"/>
    <cellStyle name="Total 8 2 3 2 5 4" xfId="51241" xr:uid="{D449348D-A568-48A1-921E-133FFEF7408F}"/>
    <cellStyle name="Total 8 2 3 2 6" xfId="51242" xr:uid="{65A528A7-CE8F-4C5C-BF8E-E75404076200}"/>
    <cellStyle name="Total 8 2 3 2 6 2" xfId="51243" xr:uid="{9689BE50-250D-4712-A387-5285BFACA531}"/>
    <cellStyle name="Total 8 2 3 2 6 3" xfId="51244" xr:uid="{72A9CD69-3EF4-4798-A005-4925DBB6AF72}"/>
    <cellStyle name="Total 8 2 3 2 6 4" xfId="51245" xr:uid="{E6BAFD19-5F3B-4276-9C5F-B26F86A754B8}"/>
    <cellStyle name="Total 8 2 3 2 7" xfId="51246" xr:uid="{A42EA21E-8414-412C-8197-0827A7ED8A39}"/>
    <cellStyle name="Total 8 2 3 2 8" xfId="51247" xr:uid="{8F588BB1-8C66-49C7-B98E-8ABBC6A8CCDB}"/>
    <cellStyle name="Total 8 2 3 2 9" xfId="51248" xr:uid="{1D8822A3-4046-4632-985E-9BD3CEF6DD65}"/>
    <cellStyle name="Total 8 2 3 3" xfId="51249" xr:uid="{00EBEBBB-21FA-49BD-8908-8B062153FD36}"/>
    <cellStyle name="Total 8 2 3 3 10" xfId="51250" xr:uid="{65DB8E13-4D19-4980-B7EC-7E3DCE59FF10}"/>
    <cellStyle name="Total 8 2 3 3 2" xfId="51251" xr:uid="{DD8A2CE9-95B9-4703-9292-38E571061D33}"/>
    <cellStyle name="Total 8 2 3 3 2 2" xfId="51252" xr:uid="{BA37B8B1-479E-440E-812C-B900AE7CF584}"/>
    <cellStyle name="Total 8 2 3 3 2 3" xfId="51253" xr:uid="{2AD5A143-9712-4E5B-A0E0-B7FBEB6924A7}"/>
    <cellStyle name="Total 8 2 3 3 2 4" xfId="51254" xr:uid="{67B456FE-5FCF-4505-B6D0-3572E7B93EBC}"/>
    <cellStyle name="Total 8 2 3 3 2 5" xfId="51255" xr:uid="{8208A9FC-7AAB-44FC-B1BF-67C4735657D0}"/>
    <cellStyle name="Total 8 2 3 3 3" xfId="51256" xr:uid="{BFDF68BB-9167-4AE1-9D74-BECDAB55A0D9}"/>
    <cellStyle name="Total 8 2 3 3 3 2" xfId="51257" xr:uid="{96B957BE-C491-4655-97F2-113D910EFB34}"/>
    <cellStyle name="Total 8 2 3 3 3 3" xfId="51258" xr:uid="{632183BF-715F-43C7-A721-88DEC769D89A}"/>
    <cellStyle name="Total 8 2 3 3 3 4" xfId="51259" xr:uid="{1922A620-19D3-4942-9451-7D8D201D4678}"/>
    <cellStyle name="Total 8 2 3 3 3 5" xfId="51260" xr:uid="{B83C1E1A-EC0E-4FF9-92D8-3F7F7B51D8D5}"/>
    <cellStyle name="Total 8 2 3 3 4" xfId="51261" xr:uid="{8C932703-0F98-48BA-AA75-CD62E533522C}"/>
    <cellStyle name="Total 8 2 3 3 4 2" xfId="51262" xr:uid="{80D72999-0283-41B9-BA56-0051A38E221C}"/>
    <cellStyle name="Total 8 2 3 3 4 3" xfId="51263" xr:uid="{DA4FDB26-AEEB-44CF-9C2B-80C4DA7BD213}"/>
    <cellStyle name="Total 8 2 3 3 4 4" xfId="51264" xr:uid="{7CAD0B69-EC21-43D0-ACAA-EF4E57E70F35}"/>
    <cellStyle name="Total 8 2 3 3 5" xfId="51265" xr:uid="{807D368A-F812-48C1-9731-7DDEE5FB3001}"/>
    <cellStyle name="Total 8 2 3 3 5 2" xfId="51266" xr:uid="{CBAE307E-53E4-4075-A2F3-1C633C9D062A}"/>
    <cellStyle name="Total 8 2 3 3 5 3" xfId="51267" xr:uid="{6CB3BAEE-FA23-4888-B62A-3542D3AAAA86}"/>
    <cellStyle name="Total 8 2 3 3 5 4" xfId="51268" xr:uid="{2B4A1C00-CA30-4377-8D75-032B5928C18C}"/>
    <cellStyle name="Total 8 2 3 3 6" xfId="51269" xr:uid="{777A3BC7-1ACA-4D23-B851-773B0EC6BE87}"/>
    <cellStyle name="Total 8 2 3 3 6 2" xfId="51270" xr:uid="{2B4C7CA6-2BA9-4820-9EA0-5C78DDF10B57}"/>
    <cellStyle name="Total 8 2 3 3 6 3" xfId="51271" xr:uid="{F449C3D1-9763-4DB2-90D8-E6EC353C0444}"/>
    <cellStyle name="Total 8 2 3 3 6 4" xfId="51272" xr:uid="{DABF89B5-ADED-464A-A622-BFCF2EBAF5C4}"/>
    <cellStyle name="Total 8 2 3 3 7" xfId="51273" xr:uid="{16F9AE29-29D1-4012-A7AB-8F68966A142F}"/>
    <cellStyle name="Total 8 2 3 3 8" xfId="51274" xr:uid="{36F037D0-43A5-4D73-9D64-15C32D5CFA76}"/>
    <cellStyle name="Total 8 2 3 3 9" xfId="51275" xr:uid="{E9E24D14-DFD8-40AB-910B-2A2B6B2AE8A5}"/>
    <cellStyle name="Total 8 2 3 4" xfId="51276" xr:uid="{E91EF33E-83B1-42FB-A3BA-F0CE7A3CB2F2}"/>
    <cellStyle name="Total 8 2 3 4 2" xfId="51277" xr:uid="{75D1538E-38BD-43D5-A248-C89A00C1575D}"/>
    <cellStyle name="Total 8 2 3 4 3" xfId="51278" xr:uid="{98F949FB-7E16-4D5F-93E7-90BFBDB9D579}"/>
    <cellStyle name="Total 8 2 3 4 4" xfId="51279" xr:uid="{2041E2D8-D585-4652-B0B9-C590B97A79EB}"/>
    <cellStyle name="Total 8 2 3 4 5" xfId="51280" xr:uid="{D528376D-CAC7-4223-AF1A-4B6E4CF47DBD}"/>
    <cellStyle name="Total 8 2 3 5" xfId="51281" xr:uid="{CE7D30A9-B945-442A-8628-A1D30A76C190}"/>
    <cellStyle name="Total 8 2 3 5 2" xfId="51282" xr:uid="{0E807DE2-37C9-41C7-9194-6078B6757A08}"/>
    <cellStyle name="Total 8 2 3 5 3" xfId="51283" xr:uid="{66DF6F5B-D62A-45B0-A941-41905385A026}"/>
    <cellStyle name="Total 8 2 3 5 4" xfId="51284" xr:uid="{CFC07A8C-B672-454F-87D4-96D823C0B51B}"/>
    <cellStyle name="Total 8 2 3 5 5" xfId="51285" xr:uid="{F7985F97-9F9F-4216-9243-F8D59F939566}"/>
    <cellStyle name="Total 8 2 3 6" xfId="51286" xr:uid="{3AEF8373-387D-47C7-B502-928BA151103A}"/>
    <cellStyle name="Total 8 2 3 6 2" xfId="51287" xr:uid="{B15686F6-F619-4094-AF1F-7FE22F4F1853}"/>
    <cellStyle name="Total 8 2 3 6 3" xfId="51288" xr:uid="{F04BDC9C-84C7-42C7-9079-61FBA19B51E7}"/>
    <cellStyle name="Total 8 2 3 6 4" xfId="51289" xr:uid="{3728520B-38D7-47FE-B59C-D5E8A91F892B}"/>
    <cellStyle name="Total 8 2 3 7" xfId="51290" xr:uid="{BF688B09-96E7-4758-9EAA-5C3A20122330}"/>
    <cellStyle name="Total 8 2 3 7 2" xfId="51291" xr:uid="{922695FA-09E1-4E53-8016-3BA14FF27D46}"/>
    <cellStyle name="Total 8 2 3 7 3" xfId="51292" xr:uid="{24B5C5B4-0A33-4BF8-9546-F149B25BE8A8}"/>
    <cellStyle name="Total 8 2 3 7 4" xfId="51293" xr:uid="{7AF15D39-A43D-4BDC-8F02-124AD2A6AD2A}"/>
    <cellStyle name="Total 8 2 3 8" xfId="51294" xr:uid="{78BA5FE8-6626-49A6-8151-BD15EA632D41}"/>
    <cellStyle name="Total 8 2 3 8 2" xfId="51295" xr:uid="{2AB13DB1-23D1-494F-AE7F-69795AE09B01}"/>
    <cellStyle name="Total 8 2 3 8 3" xfId="51296" xr:uid="{112F3FDC-4FA6-4926-85F3-8E6615C75619}"/>
    <cellStyle name="Total 8 2 3 8 4" xfId="51297" xr:uid="{6F606704-D546-4381-8C46-DCB74CD3A417}"/>
    <cellStyle name="Total 8 2 3 9" xfId="51298" xr:uid="{4846D730-5957-45DE-88D9-6D5AD4004BA0}"/>
    <cellStyle name="Total 8 2 4" xfId="51299" xr:uid="{6E48B79F-AFA1-44A2-B494-DB99BB039E04}"/>
    <cellStyle name="Total 8 2 4 10" xfId="51300" xr:uid="{21CC5D24-267A-4969-805B-EA6318976B48}"/>
    <cellStyle name="Total 8 2 4 2" xfId="51301" xr:uid="{4B1C2D5B-8D21-4E00-BF02-174450EB500F}"/>
    <cellStyle name="Total 8 2 4 2 2" xfId="51302" xr:uid="{4D204CC5-2C4E-4B77-9828-A0ADAF88D9F5}"/>
    <cellStyle name="Total 8 2 4 2 3" xfId="51303" xr:uid="{B25A333E-0BB4-4C1A-B963-A1FA01B87ECF}"/>
    <cellStyle name="Total 8 2 4 2 4" xfId="51304" xr:uid="{0996E6FA-56DC-4396-8BF6-748BEF917096}"/>
    <cellStyle name="Total 8 2 4 2 5" xfId="51305" xr:uid="{B97A6CFE-65C5-449C-BCA2-453A5E4EEDB6}"/>
    <cellStyle name="Total 8 2 4 3" xfId="51306" xr:uid="{A029F08E-5A2D-4D98-AFB8-AF7F78C64E83}"/>
    <cellStyle name="Total 8 2 4 3 2" xfId="51307" xr:uid="{27B22164-3487-4C6D-B474-E121B9107988}"/>
    <cellStyle name="Total 8 2 4 3 3" xfId="51308" xr:uid="{C0205AE1-BAF8-4302-9D30-E7CCB2B3D584}"/>
    <cellStyle name="Total 8 2 4 3 4" xfId="51309" xr:uid="{8A0D4BAD-9E1C-4A6F-9359-6C65874D816B}"/>
    <cellStyle name="Total 8 2 4 3 5" xfId="51310" xr:uid="{F8BA0715-D615-4B50-B100-872332896440}"/>
    <cellStyle name="Total 8 2 4 4" xfId="51311" xr:uid="{43C45FAA-1B7F-4208-B02E-0D57069690F6}"/>
    <cellStyle name="Total 8 2 4 4 2" xfId="51312" xr:uid="{8E05A50E-6FD6-41C3-BAFB-78A7E5A0ACC3}"/>
    <cellStyle name="Total 8 2 4 4 3" xfId="51313" xr:uid="{F70FE4AD-086A-463A-8249-2CC5F2A824DD}"/>
    <cellStyle name="Total 8 2 4 4 4" xfId="51314" xr:uid="{3F9F1F2D-41BA-4114-9669-BDA68384945A}"/>
    <cellStyle name="Total 8 2 4 5" xfId="51315" xr:uid="{D472CE69-B574-43BE-9506-4CECDD4F7B25}"/>
    <cellStyle name="Total 8 2 4 5 2" xfId="51316" xr:uid="{A1945EAC-6C34-4F50-BB81-47118FFF0155}"/>
    <cellStyle name="Total 8 2 4 5 3" xfId="51317" xr:uid="{DB1C8758-82A3-4344-AD66-DEEBF8AAD0A2}"/>
    <cellStyle name="Total 8 2 4 5 4" xfId="51318" xr:uid="{1FED4B89-A354-4D23-B1C5-19154A7376AF}"/>
    <cellStyle name="Total 8 2 4 6" xfId="51319" xr:uid="{03F16FBC-FDC3-4C20-977B-086E3363D4B5}"/>
    <cellStyle name="Total 8 2 4 6 2" xfId="51320" xr:uid="{8CD9C409-B549-460D-A7CB-519623C68B5E}"/>
    <cellStyle name="Total 8 2 4 6 3" xfId="51321" xr:uid="{2506F19D-F339-436B-9F6F-9AEE4F59B029}"/>
    <cellStyle name="Total 8 2 4 6 4" xfId="51322" xr:uid="{98260952-727F-4CD5-9E90-57F86D90098F}"/>
    <cellStyle name="Total 8 2 4 7" xfId="51323" xr:uid="{2F0695E5-98C6-49C9-83BA-9313E6E3E270}"/>
    <cellStyle name="Total 8 2 4 8" xfId="51324" xr:uid="{0E91B1A7-75B7-46A3-B395-D76982215E85}"/>
    <cellStyle name="Total 8 2 4 9" xfId="51325" xr:uid="{0CB116B6-E26C-4130-92E9-38E437789FD1}"/>
    <cellStyle name="Total 8 2 5" xfId="51326" xr:uid="{AB614965-A211-4A18-B5F1-8085FA72AC2B}"/>
    <cellStyle name="Total 8 2 5 10" xfId="51327" xr:uid="{F45098D4-D3A8-4FB5-B292-E5A8D4C29270}"/>
    <cellStyle name="Total 8 2 5 2" xfId="51328" xr:uid="{3D3366F5-75E2-42C8-8665-5BC12F8ABF9C}"/>
    <cellStyle name="Total 8 2 5 2 2" xfId="51329" xr:uid="{54503E4D-B2F8-4BA7-8688-03ADBAF9B8A5}"/>
    <cellStyle name="Total 8 2 5 2 3" xfId="51330" xr:uid="{DE6FC43F-9A1F-4E5C-8DA4-C5FEF4BC0A6A}"/>
    <cellStyle name="Total 8 2 5 2 4" xfId="51331" xr:uid="{E4D993C6-042F-41DD-BC37-C36568F04A7E}"/>
    <cellStyle name="Total 8 2 5 2 5" xfId="51332" xr:uid="{3F98B901-9DDA-42B6-9620-2A022206F9E2}"/>
    <cellStyle name="Total 8 2 5 3" xfId="51333" xr:uid="{8936C671-D53A-48EF-B912-87F6CB0639A0}"/>
    <cellStyle name="Total 8 2 5 3 2" xfId="51334" xr:uid="{CD2248E5-FF02-49F5-A46C-73C064E46D0E}"/>
    <cellStyle name="Total 8 2 5 3 3" xfId="51335" xr:uid="{28D2FEB1-96FB-4ABE-A030-5642C477E7FE}"/>
    <cellStyle name="Total 8 2 5 3 4" xfId="51336" xr:uid="{4DB7181C-8A17-4DA0-8BD9-BF8E668F4951}"/>
    <cellStyle name="Total 8 2 5 3 5" xfId="51337" xr:uid="{80BB0698-60F2-4C69-B328-A801BF0F3F43}"/>
    <cellStyle name="Total 8 2 5 4" xfId="51338" xr:uid="{F1E2E403-507F-4075-9589-5E134528F6AE}"/>
    <cellStyle name="Total 8 2 5 4 2" xfId="51339" xr:uid="{D4010535-06D1-4B70-B010-FEDE5B7AAC47}"/>
    <cellStyle name="Total 8 2 5 4 3" xfId="51340" xr:uid="{6C9C530D-C909-47D4-A688-3924298B5133}"/>
    <cellStyle name="Total 8 2 5 4 4" xfId="51341" xr:uid="{3E962F31-36EC-4E68-94A9-B0F44F710FD6}"/>
    <cellStyle name="Total 8 2 5 5" xfId="51342" xr:uid="{C7436AB3-F2C1-486A-A6D0-608808D95957}"/>
    <cellStyle name="Total 8 2 5 5 2" xfId="51343" xr:uid="{4705D9A7-5931-4044-8B16-B42F5348470A}"/>
    <cellStyle name="Total 8 2 5 5 3" xfId="51344" xr:uid="{F651B8EA-745F-4F4A-B878-A3D6EBB97478}"/>
    <cellStyle name="Total 8 2 5 5 4" xfId="51345" xr:uid="{2A1E567F-14AF-44FE-A51D-2C14A06A2964}"/>
    <cellStyle name="Total 8 2 5 6" xfId="51346" xr:uid="{755B758F-092B-460F-887A-30BF0BAD1FF0}"/>
    <cellStyle name="Total 8 2 5 6 2" xfId="51347" xr:uid="{99DFD175-80F8-4A34-B9AD-745B4C466753}"/>
    <cellStyle name="Total 8 2 5 6 3" xfId="51348" xr:uid="{09A1BD9A-1270-42CF-A323-97DCDCF72866}"/>
    <cellStyle name="Total 8 2 5 6 4" xfId="51349" xr:uid="{C4FCB242-AD10-4F81-8A6F-0334EF2CD0BF}"/>
    <cellStyle name="Total 8 2 5 7" xfId="51350" xr:uid="{1454975C-4607-4306-B47B-E07D416C845D}"/>
    <cellStyle name="Total 8 2 5 8" xfId="51351" xr:uid="{7F8EFA5F-4078-4D96-A25E-D1D1A82ED777}"/>
    <cellStyle name="Total 8 2 5 9" xfId="51352" xr:uid="{DAD1DD70-2DA3-4F13-92B3-6C1C62DF5381}"/>
    <cellStyle name="Total 8 2 6" xfId="51353" xr:uid="{6C8F67E7-7F01-45DE-A3FF-D9F219496319}"/>
    <cellStyle name="Total 8 2 6 10" xfId="51354" xr:uid="{7083F44B-6B9D-41D4-A586-4A4CE22DABCE}"/>
    <cellStyle name="Total 8 2 6 2" xfId="51355" xr:uid="{3DEBF18E-40BE-4B2D-B140-0C615E697E7B}"/>
    <cellStyle name="Total 8 2 6 2 2" xfId="51356" xr:uid="{999F6D93-D4B7-4A33-A45F-F388EE2896FD}"/>
    <cellStyle name="Total 8 2 6 2 3" xfId="51357" xr:uid="{FA83583B-44F9-46E2-B0D6-D6080CF7954A}"/>
    <cellStyle name="Total 8 2 6 2 4" xfId="51358" xr:uid="{FC1E5E84-B636-408F-805E-75CA699F8BCC}"/>
    <cellStyle name="Total 8 2 6 2 5" xfId="51359" xr:uid="{E471861D-4A31-4313-A728-F84EB9A4D051}"/>
    <cellStyle name="Total 8 2 6 3" xfId="51360" xr:uid="{CF26541F-ACCE-43DE-B3FE-EB8564E9EFBF}"/>
    <cellStyle name="Total 8 2 6 3 2" xfId="51361" xr:uid="{EAE969C2-A8BE-4110-9610-9B8558CC68F9}"/>
    <cellStyle name="Total 8 2 6 3 3" xfId="51362" xr:uid="{08E3DBE6-B922-47E9-AF3F-BBAFF751BF7D}"/>
    <cellStyle name="Total 8 2 6 3 4" xfId="51363" xr:uid="{95639361-B185-4787-94EF-F9635AF080FD}"/>
    <cellStyle name="Total 8 2 6 3 5" xfId="51364" xr:uid="{72FC2A78-FCD8-4F55-96E2-69CDC5F08643}"/>
    <cellStyle name="Total 8 2 6 4" xfId="51365" xr:uid="{C1F05289-9D36-43C4-AB72-884141296F0A}"/>
    <cellStyle name="Total 8 2 6 4 2" xfId="51366" xr:uid="{A8DF35CD-AB6B-47BC-999A-E82A0C7E1E72}"/>
    <cellStyle name="Total 8 2 6 4 3" xfId="51367" xr:uid="{8F9055DC-5E5F-43B2-9295-31AB5A89AD6E}"/>
    <cellStyle name="Total 8 2 6 4 4" xfId="51368" xr:uid="{24E04708-D6ED-45CF-A03A-EEEF9041AB19}"/>
    <cellStyle name="Total 8 2 6 5" xfId="51369" xr:uid="{2CBFE138-F510-4B79-A55A-79D7CC6C88D5}"/>
    <cellStyle name="Total 8 2 6 5 2" xfId="51370" xr:uid="{0FECD01F-8126-4DC9-96BF-41BEA6155F71}"/>
    <cellStyle name="Total 8 2 6 5 3" xfId="51371" xr:uid="{F7D6A327-A817-4D30-9C2D-F4E26834490D}"/>
    <cellStyle name="Total 8 2 6 5 4" xfId="51372" xr:uid="{E00C5BE0-0288-4073-9E08-6D0AF744A16A}"/>
    <cellStyle name="Total 8 2 6 6" xfId="51373" xr:uid="{D0AF7F32-631E-49C4-801A-F2203C876E38}"/>
    <cellStyle name="Total 8 2 6 6 2" xfId="51374" xr:uid="{F9969C88-C487-4335-B26F-322BBA24152C}"/>
    <cellStyle name="Total 8 2 6 6 3" xfId="51375" xr:uid="{11235ACA-2A7B-45C0-AC2C-F168CE239AF3}"/>
    <cellStyle name="Total 8 2 6 6 4" xfId="51376" xr:uid="{BAF2F5E9-DC1B-4423-9032-AEFB3140EFBE}"/>
    <cellStyle name="Total 8 2 6 7" xfId="51377" xr:uid="{F10B1820-3802-4404-AB6F-D448910BF6CC}"/>
    <cellStyle name="Total 8 2 6 8" xfId="51378" xr:uid="{343F1D70-B8DA-42F6-8A7F-856A467BEE03}"/>
    <cellStyle name="Total 8 2 6 9" xfId="51379" xr:uid="{05AADE00-6874-405E-ABC0-DF54210D279E}"/>
    <cellStyle name="Total 8 2 7" xfId="51380" xr:uid="{A6B937CB-F2CE-484D-B8E2-2771A7C94516}"/>
    <cellStyle name="Total 8 2 7 2" xfId="51381" xr:uid="{45B656FB-7E58-424D-A225-E3F30C7A40A5}"/>
    <cellStyle name="Total 8 2 7 3" xfId="51382" xr:uid="{6F910232-1549-4CA7-A85A-A553D466CDF9}"/>
    <cellStyle name="Total 8 2 7 4" xfId="51383" xr:uid="{10F3B331-70F4-4395-888B-07A80918402C}"/>
    <cellStyle name="Total 8 2 7 5" xfId="51384" xr:uid="{101DA554-FEE8-4EE2-BE05-9AD86EB6A6B7}"/>
    <cellStyle name="Total 8 2 8" xfId="51385" xr:uid="{AC7AE9FE-A87D-4C7A-8B7E-9B3BB12535F0}"/>
    <cellStyle name="Total 8 2 8 2" xfId="51386" xr:uid="{F74EB5F3-AED9-41C2-BD6A-F009B817530A}"/>
    <cellStyle name="Total 8 2 8 3" xfId="51387" xr:uid="{E251AD66-852B-495A-BE32-8892817DF8C6}"/>
    <cellStyle name="Total 8 2 8 4" xfId="51388" xr:uid="{C643C0F0-669A-4701-9343-5467E577FE15}"/>
    <cellStyle name="Total 8 2 9" xfId="51389" xr:uid="{4D1D9341-5EFF-45AA-8262-474EE1828F09}"/>
    <cellStyle name="Total 8 2 9 2" xfId="51390" xr:uid="{E3885BC3-8EA0-43EB-B7DF-4EAD58925E87}"/>
    <cellStyle name="Total 8 2 9 3" xfId="51391" xr:uid="{1E1033EE-DA25-453E-BA84-C21683FE69FD}"/>
    <cellStyle name="Total 8 2 9 4" xfId="51392" xr:uid="{806D93AB-6F18-42C9-9494-B3CB02C73F4A}"/>
    <cellStyle name="Total 8 3" xfId="758" xr:uid="{6F1F4EB4-C7C3-4050-AE6C-850EB6E6C45A}"/>
    <cellStyle name="Total 8 3 10" xfId="51393" xr:uid="{F33F0EDE-E157-498B-891B-E42B3C54F29F}"/>
    <cellStyle name="Total 8 3 11" xfId="51394" xr:uid="{0C6F70DC-5E21-430C-BCB9-5E3CEE901C5D}"/>
    <cellStyle name="Total 8 3 12" xfId="51395" xr:uid="{4A11F3F9-09F5-4600-B6FC-41F4DA60E93D}"/>
    <cellStyle name="Total 8 3 13" xfId="51396" xr:uid="{0AFCA2A3-936E-4F2F-BE31-047ABA06069B}"/>
    <cellStyle name="Total 8 3 14" xfId="51397" xr:uid="{317FCD64-5703-4AE7-8B6C-36A2775F6D9F}"/>
    <cellStyle name="Total 8 3 2" xfId="1009" xr:uid="{6899A208-6E9F-4679-B768-6FEE81580E8C}"/>
    <cellStyle name="Total 8 3 2 10" xfId="51398" xr:uid="{F4DD5334-6DF3-42FD-B410-84A5C5FA34EE}"/>
    <cellStyle name="Total 8 3 2 11" xfId="51399" xr:uid="{95D962DF-F772-4BE0-A835-4D367C6DA483}"/>
    <cellStyle name="Total 8 3 2 12" xfId="51400" xr:uid="{834A55AB-B304-4A78-833F-8C2BBE0E50BE}"/>
    <cellStyle name="Total 8 3 2 13" xfId="51401" xr:uid="{0016CA5E-6807-467A-ACCA-F16ADDC29DCB}"/>
    <cellStyle name="Total 8 3 2 14" xfId="51402" xr:uid="{1D4948D1-50F6-4314-9A30-E51CC8C0A851}"/>
    <cellStyle name="Total 8 3 2 2" xfId="51403" xr:uid="{87EB6274-F3EB-4BAC-8D90-D288F9CE1C5A}"/>
    <cellStyle name="Total 8 3 2 2 10" xfId="51404" xr:uid="{1C095A26-06B2-42F8-BE16-B780E7A98797}"/>
    <cellStyle name="Total 8 3 2 2 2" xfId="51405" xr:uid="{D0E52859-980A-4DF6-8700-BD606983EEC7}"/>
    <cellStyle name="Total 8 3 2 2 2 2" xfId="51406" xr:uid="{2D0C01C5-6CEA-49C4-91A0-2DF55678BF58}"/>
    <cellStyle name="Total 8 3 2 2 2 3" xfId="51407" xr:uid="{4EDF9193-5540-4A6C-802F-E5E819E6CAFF}"/>
    <cellStyle name="Total 8 3 2 2 2 4" xfId="51408" xr:uid="{87DBB421-4436-41FC-B947-68BC93743584}"/>
    <cellStyle name="Total 8 3 2 2 2 5" xfId="51409" xr:uid="{74F9B987-05B3-4440-BA79-B8BAEEE33C5A}"/>
    <cellStyle name="Total 8 3 2 2 3" xfId="51410" xr:uid="{D55BE24D-D61A-4082-9C1F-529DF6C9A1BE}"/>
    <cellStyle name="Total 8 3 2 2 3 2" xfId="51411" xr:uid="{2E36D616-7E6F-4CE0-80C6-DF8879B01B14}"/>
    <cellStyle name="Total 8 3 2 2 3 3" xfId="51412" xr:uid="{45B3678D-79E9-4B20-A0F6-D6C722C08224}"/>
    <cellStyle name="Total 8 3 2 2 3 4" xfId="51413" xr:uid="{A72176E5-32DC-4A92-BD7D-854EB35907D9}"/>
    <cellStyle name="Total 8 3 2 2 3 5" xfId="51414" xr:uid="{4C4FD7E5-D951-48BA-8A9A-89E4A258BB6B}"/>
    <cellStyle name="Total 8 3 2 2 4" xfId="51415" xr:uid="{7CCE162B-000A-482A-AAFA-44F8DDC841B7}"/>
    <cellStyle name="Total 8 3 2 2 4 2" xfId="51416" xr:uid="{3C5795F6-5569-4EE8-8F99-A37195B30210}"/>
    <cellStyle name="Total 8 3 2 2 4 3" xfId="51417" xr:uid="{B3A1F68E-CB8B-4E59-93F1-6EEBD6A2E0D2}"/>
    <cellStyle name="Total 8 3 2 2 4 4" xfId="51418" xr:uid="{2318FC36-2B2B-4A77-9B6B-62640B03942D}"/>
    <cellStyle name="Total 8 3 2 2 5" xfId="51419" xr:uid="{E9C7D137-A505-45F8-83D4-D1395D3E63C1}"/>
    <cellStyle name="Total 8 3 2 2 5 2" xfId="51420" xr:uid="{5A6599A1-D5CD-4CF9-8B55-3FE200F0C38D}"/>
    <cellStyle name="Total 8 3 2 2 5 3" xfId="51421" xr:uid="{D8A64BE6-4D46-4974-9543-43C7730D8D63}"/>
    <cellStyle name="Total 8 3 2 2 5 4" xfId="51422" xr:uid="{E9B95A8E-7FB0-4777-A57B-5081B90468FD}"/>
    <cellStyle name="Total 8 3 2 2 6" xfId="51423" xr:uid="{DA235B9B-5EE0-403D-849A-45B1C521A3EF}"/>
    <cellStyle name="Total 8 3 2 2 6 2" xfId="51424" xr:uid="{E8E26E54-AFF9-4578-A582-3C5E187B3070}"/>
    <cellStyle name="Total 8 3 2 2 6 3" xfId="51425" xr:uid="{C55B52AE-3F56-4DF3-A1BE-53D1812EE2FD}"/>
    <cellStyle name="Total 8 3 2 2 6 4" xfId="51426" xr:uid="{7662F8A5-BC68-4843-B972-0FFA1D787629}"/>
    <cellStyle name="Total 8 3 2 2 7" xfId="51427" xr:uid="{71B6D9D5-E2FD-4616-B3E7-477847ED34AA}"/>
    <cellStyle name="Total 8 3 2 2 8" xfId="51428" xr:uid="{2F71C13A-C8AA-4E2E-A2A1-10A72E483EBC}"/>
    <cellStyle name="Total 8 3 2 2 9" xfId="51429" xr:uid="{095D5877-BCFB-4374-B84C-BA71175F2363}"/>
    <cellStyle name="Total 8 3 2 3" xfId="51430" xr:uid="{EA0D102B-CC99-4D29-9AC8-BD6D4EF57C4C}"/>
    <cellStyle name="Total 8 3 2 3 10" xfId="51431" xr:uid="{14ECBE5F-0203-48AD-A8A0-9D399FAD4072}"/>
    <cellStyle name="Total 8 3 2 3 2" xfId="51432" xr:uid="{532449E9-15CB-4FAF-B034-798C62C7F78A}"/>
    <cellStyle name="Total 8 3 2 3 2 2" xfId="51433" xr:uid="{364F9D3B-BDF3-47BB-B31E-870915B24735}"/>
    <cellStyle name="Total 8 3 2 3 2 3" xfId="51434" xr:uid="{2CFDF4E1-37D1-4CD0-A269-ACB197F942F5}"/>
    <cellStyle name="Total 8 3 2 3 2 4" xfId="51435" xr:uid="{249F6095-C8C7-4C3F-A01A-5D63E2063658}"/>
    <cellStyle name="Total 8 3 2 3 2 5" xfId="51436" xr:uid="{9E80D56C-5A3A-4673-9ED4-EF7FE0583530}"/>
    <cellStyle name="Total 8 3 2 3 3" xfId="51437" xr:uid="{123AE3E4-A5F0-4E76-AF8B-CD4DC0F50AB5}"/>
    <cellStyle name="Total 8 3 2 3 3 2" xfId="51438" xr:uid="{016BD387-BD96-4613-A95F-0E960493AD37}"/>
    <cellStyle name="Total 8 3 2 3 3 3" xfId="51439" xr:uid="{2F6429D3-6BB8-4496-A07C-C2E8766554C5}"/>
    <cellStyle name="Total 8 3 2 3 3 4" xfId="51440" xr:uid="{92396E5D-9599-41BF-90D1-310AFF3DB12F}"/>
    <cellStyle name="Total 8 3 2 3 3 5" xfId="51441" xr:uid="{71830E12-C051-474F-96ED-695AD76CE482}"/>
    <cellStyle name="Total 8 3 2 3 4" xfId="51442" xr:uid="{32483F35-D7BC-46D1-ABD4-04E7C0702ABE}"/>
    <cellStyle name="Total 8 3 2 3 4 2" xfId="51443" xr:uid="{98E67C4E-D854-41A0-85BD-24E851E0745C}"/>
    <cellStyle name="Total 8 3 2 3 4 3" xfId="51444" xr:uid="{D02590F9-E395-47CA-873A-64AB819D3F86}"/>
    <cellStyle name="Total 8 3 2 3 4 4" xfId="51445" xr:uid="{704039CD-F32F-47EC-ABE8-2A1525C132F3}"/>
    <cellStyle name="Total 8 3 2 3 5" xfId="51446" xr:uid="{36D81D63-F414-4432-B721-C1BF718CF9B2}"/>
    <cellStyle name="Total 8 3 2 3 5 2" xfId="51447" xr:uid="{97C86966-7754-4065-9563-B0F983E98570}"/>
    <cellStyle name="Total 8 3 2 3 5 3" xfId="51448" xr:uid="{323D378C-CED2-474A-9408-C2F2B5E34A30}"/>
    <cellStyle name="Total 8 3 2 3 5 4" xfId="51449" xr:uid="{816736AC-94ED-4BB5-B6E3-4A43FD50C626}"/>
    <cellStyle name="Total 8 3 2 3 6" xfId="51450" xr:uid="{52FDDD08-4542-4769-A59F-814613C37533}"/>
    <cellStyle name="Total 8 3 2 3 6 2" xfId="51451" xr:uid="{810996C8-AA76-43C2-8528-1C52D848D80E}"/>
    <cellStyle name="Total 8 3 2 3 6 3" xfId="51452" xr:uid="{D6F475CD-E860-4719-AD62-7B1BA1504671}"/>
    <cellStyle name="Total 8 3 2 3 6 4" xfId="51453" xr:uid="{B0147129-4FAE-456A-9882-6363CA31E3DC}"/>
    <cellStyle name="Total 8 3 2 3 7" xfId="51454" xr:uid="{FA907508-EEC1-44D0-AE21-816BB1B9CD24}"/>
    <cellStyle name="Total 8 3 2 3 8" xfId="51455" xr:uid="{A8AD85DB-4C64-4570-B5A0-363932DF91DF}"/>
    <cellStyle name="Total 8 3 2 3 9" xfId="51456" xr:uid="{C699FF3B-53FF-4075-A771-B0BBBFDDB71A}"/>
    <cellStyle name="Total 8 3 2 4" xfId="51457" xr:uid="{F2D400C6-D367-4A21-918B-20CE5CAA688D}"/>
    <cellStyle name="Total 8 3 2 4 2" xfId="51458" xr:uid="{DD8F3B76-669B-47A4-B8CE-F1F2AB59B2FF}"/>
    <cellStyle name="Total 8 3 2 4 3" xfId="51459" xr:uid="{F83410AF-F042-4849-A5AA-3A2CC9BB0E10}"/>
    <cellStyle name="Total 8 3 2 4 4" xfId="51460" xr:uid="{51DB1324-134C-46EF-826A-781A045CC957}"/>
    <cellStyle name="Total 8 3 2 4 5" xfId="51461" xr:uid="{0B0730C6-35EC-4AC0-8BE3-6AEF989BDBFC}"/>
    <cellStyle name="Total 8 3 2 5" xfId="51462" xr:uid="{7C7247F6-2FF7-4B9D-9C82-5FD1424B5219}"/>
    <cellStyle name="Total 8 3 2 5 2" xfId="51463" xr:uid="{083EA3DB-5F2E-4B34-8512-843B3F257950}"/>
    <cellStyle name="Total 8 3 2 5 3" xfId="51464" xr:uid="{7A453718-38C5-4950-A09E-5E80C9E3AD98}"/>
    <cellStyle name="Total 8 3 2 5 4" xfId="51465" xr:uid="{8495CDDD-1767-4C7E-B296-1A5B12A1BC76}"/>
    <cellStyle name="Total 8 3 2 5 5" xfId="51466" xr:uid="{D04DCB37-2EFC-408B-B6D0-C846FCEB6D8A}"/>
    <cellStyle name="Total 8 3 2 6" xfId="51467" xr:uid="{C9BEE390-9A55-469E-B2AD-577248BE91C6}"/>
    <cellStyle name="Total 8 3 2 6 2" xfId="51468" xr:uid="{D05306AE-4A99-42D9-8136-BAE6450A06A0}"/>
    <cellStyle name="Total 8 3 2 6 3" xfId="51469" xr:uid="{8EF1C618-EEC4-43B3-82E0-6B0C348811F1}"/>
    <cellStyle name="Total 8 3 2 6 4" xfId="51470" xr:uid="{7F6F4D18-8069-4532-AA95-FA80B8C418A8}"/>
    <cellStyle name="Total 8 3 2 7" xfId="51471" xr:uid="{C9F22C50-1AC2-42AB-9B7D-98109B272DEC}"/>
    <cellStyle name="Total 8 3 2 7 2" xfId="51472" xr:uid="{EDA03569-CCE7-4B17-BD64-DFE5F22B3D13}"/>
    <cellStyle name="Total 8 3 2 7 3" xfId="51473" xr:uid="{2B3CBC61-457E-47D8-BF6A-7FAE79B228B1}"/>
    <cellStyle name="Total 8 3 2 7 4" xfId="51474" xr:uid="{B2C189D7-809B-4EBB-8C2E-5DCBCA2E3AFE}"/>
    <cellStyle name="Total 8 3 2 8" xfId="51475" xr:uid="{E25FFE26-DC73-472F-9729-045C24FDF828}"/>
    <cellStyle name="Total 8 3 2 8 2" xfId="51476" xr:uid="{05705BC5-D79B-40BB-9468-B7BD60F06907}"/>
    <cellStyle name="Total 8 3 2 8 3" xfId="51477" xr:uid="{56A6C5D4-7639-4F15-B877-FC23E903BCA9}"/>
    <cellStyle name="Total 8 3 2 8 4" xfId="51478" xr:uid="{C8358C78-3BEE-4F17-88A4-0DFD3D871CB0}"/>
    <cellStyle name="Total 8 3 2 9" xfId="51479" xr:uid="{B9CBAB93-7EF9-4EA2-A67D-D56510F34F99}"/>
    <cellStyle name="Total 8 3 3" xfId="51480" xr:uid="{3A60293A-9111-4B7C-B11A-C4540B66F7C6}"/>
    <cellStyle name="Total 8 3 3 10" xfId="51481" xr:uid="{BDB1BE1B-C88D-4E6A-9ADC-FA8830B4DD90}"/>
    <cellStyle name="Total 8 3 3 2" xfId="51482" xr:uid="{6276F190-5C73-44E4-828A-17D773A7080F}"/>
    <cellStyle name="Total 8 3 3 2 2" xfId="51483" xr:uid="{82539844-E7E9-4C63-AB2D-EC3CFFBC4453}"/>
    <cellStyle name="Total 8 3 3 2 3" xfId="51484" xr:uid="{68968F8F-0586-4F85-9B25-AD69F528BD97}"/>
    <cellStyle name="Total 8 3 3 2 4" xfId="51485" xr:uid="{6A207F56-299D-4589-A964-51693DC5B844}"/>
    <cellStyle name="Total 8 3 3 2 5" xfId="51486" xr:uid="{93B2EEE0-9703-499C-978F-9E9BC9727AA9}"/>
    <cellStyle name="Total 8 3 3 3" xfId="51487" xr:uid="{565C7972-B180-497B-AD0A-9AFF9FDEB6C2}"/>
    <cellStyle name="Total 8 3 3 3 2" xfId="51488" xr:uid="{5889054E-69EB-4966-AB28-1C7673DEA6E8}"/>
    <cellStyle name="Total 8 3 3 3 3" xfId="51489" xr:uid="{4F15DEE7-341F-4521-B5B5-E78F6A2450FC}"/>
    <cellStyle name="Total 8 3 3 3 4" xfId="51490" xr:uid="{CB77C207-2912-41CA-BED2-3CBD31A964BF}"/>
    <cellStyle name="Total 8 3 3 3 5" xfId="51491" xr:uid="{E0235B88-6C6C-4444-91DA-28AA57A0C8C0}"/>
    <cellStyle name="Total 8 3 3 4" xfId="51492" xr:uid="{6BCD027D-3004-4C93-A95E-FEFD773F23AB}"/>
    <cellStyle name="Total 8 3 3 4 2" xfId="51493" xr:uid="{AAE9FC94-F5F9-47AE-9D1D-331BFC1BA30A}"/>
    <cellStyle name="Total 8 3 3 4 3" xfId="51494" xr:uid="{BA042ADB-F413-455A-969F-640EBCEC4826}"/>
    <cellStyle name="Total 8 3 3 4 4" xfId="51495" xr:uid="{5C8A3C31-582E-46A9-AE38-E6FF9477A636}"/>
    <cellStyle name="Total 8 3 3 5" xfId="51496" xr:uid="{B41CB0E7-E605-4D83-93A5-631E447BF9D1}"/>
    <cellStyle name="Total 8 3 3 5 2" xfId="51497" xr:uid="{87B34114-D001-405D-A32D-351F61F484CF}"/>
    <cellStyle name="Total 8 3 3 5 3" xfId="51498" xr:uid="{D9AA3315-50AF-44C3-92E2-B5ABFC34774C}"/>
    <cellStyle name="Total 8 3 3 5 4" xfId="51499" xr:uid="{C13C4E24-9CE0-410A-9A30-392C499307B7}"/>
    <cellStyle name="Total 8 3 3 6" xfId="51500" xr:uid="{A5000DA8-A25F-4D7F-89F4-87227770E4BA}"/>
    <cellStyle name="Total 8 3 3 6 2" xfId="51501" xr:uid="{8A8BE8A7-B475-4A8B-9615-8C43E8D90146}"/>
    <cellStyle name="Total 8 3 3 6 3" xfId="51502" xr:uid="{93388214-AAEB-4DD8-B04F-BC47F04C9D42}"/>
    <cellStyle name="Total 8 3 3 6 4" xfId="51503" xr:uid="{EF690EF0-92F9-45DE-BF98-454F9EF11D07}"/>
    <cellStyle name="Total 8 3 3 7" xfId="51504" xr:uid="{35A1A310-8590-4622-AE17-E044A95DBE05}"/>
    <cellStyle name="Total 8 3 3 8" xfId="51505" xr:uid="{4BED8FCF-27A8-43A5-BB41-CAB5B0DB1DBF}"/>
    <cellStyle name="Total 8 3 3 9" xfId="51506" xr:uid="{1FBD9922-2ECE-44EF-8269-246E01C23767}"/>
    <cellStyle name="Total 8 3 4" xfId="51507" xr:uid="{6F994C84-FC4D-456C-BBEB-C4FFF18AB83D}"/>
    <cellStyle name="Total 8 3 4 10" xfId="51508" xr:uid="{3499EB75-771F-457F-BDB1-20728425A5AB}"/>
    <cellStyle name="Total 8 3 4 2" xfId="51509" xr:uid="{125B4679-6780-4355-BA4D-1859790D1DA6}"/>
    <cellStyle name="Total 8 3 4 2 2" xfId="51510" xr:uid="{21F435DE-C56E-48E8-887D-DCECF58E9418}"/>
    <cellStyle name="Total 8 3 4 2 3" xfId="51511" xr:uid="{92D2C658-E019-4F22-BB9F-9B6AFF8F8C19}"/>
    <cellStyle name="Total 8 3 4 2 4" xfId="51512" xr:uid="{5AEA0B88-4586-4CDF-8156-F25CFB2FF8D3}"/>
    <cellStyle name="Total 8 3 4 2 5" xfId="51513" xr:uid="{235F2D58-4FA5-4053-88D3-6440253DFCA5}"/>
    <cellStyle name="Total 8 3 4 3" xfId="51514" xr:uid="{B880F0F9-C37C-43A9-9C76-EB4B5385030E}"/>
    <cellStyle name="Total 8 3 4 3 2" xfId="51515" xr:uid="{A43A6646-74FE-4B15-AEBA-EF001811507F}"/>
    <cellStyle name="Total 8 3 4 3 3" xfId="51516" xr:uid="{EB64BECD-9A07-4E00-87B7-F8B45236D996}"/>
    <cellStyle name="Total 8 3 4 3 4" xfId="51517" xr:uid="{DD48C460-9294-4741-82FD-CF900028E6F6}"/>
    <cellStyle name="Total 8 3 4 3 5" xfId="51518" xr:uid="{8CE9EA5E-1E21-44CA-A7F8-1EF17FA466A6}"/>
    <cellStyle name="Total 8 3 4 4" xfId="51519" xr:uid="{24D094F3-AFAD-4017-9A9E-36AAB3504C0B}"/>
    <cellStyle name="Total 8 3 4 4 2" xfId="51520" xr:uid="{535C4AA0-9DA1-43FA-A61D-FD2D16344113}"/>
    <cellStyle name="Total 8 3 4 4 3" xfId="51521" xr:uid="{18546F32-093A-423D-B7F6-8CEB5720DC1F}"/>
    <cellStyle name="Total 8 3 4 4 4" xfId="51522" xr:uid="{1A27A981-087F-45A3-89B8-6D6647672BE0}"/>
    <cellStyle name="Total 8 3 4 5" xfId="51523" xr:uid="{E147FB48-41BB-4EEA-BB15-71A702ED917E}"/>
    <cellStyle name="Total 8 3 4 5 2" xfId="51524" xr:uid="{EF43AC9A-EAFD-43CB-8111-5F34BF9AF596}"/>
    <cellStyle name="Total 8 3 4 5 3" xfId="51525" xr:uid="{2F46F3F2-2B36-44B6-B955-7E3C26AB6E1D}"/>
    <cellStyle name="Total 8 3 4 5 4" xfId="51526" xr:uid="{E1F01A48-3E63-469D-8F37-85833389E052}"/>
    <cellStyle name="Total 8 3 4 6" xfId="51527" xr:uid="{F53860C0-1781-4FE2-8CB6-DC207207B4A4}"/>
    <cellStyle name="Total 8 3 4 6 2" xfId="51528" xr:uid="{2CED2967-C7D9-41D8-B9FD-939CA15C36D1}"/>
    <cellStyle name="Total 8 3 4 6 3" xfId="51529" xr:uid="{F803D5FB-CCD6-4EBA-B190-F817FFAFCF98}"/>
    <cellStyle name="Total 8 3 4 6 4" xfId="51530" xr:uid="{597AE29F-9E77-47E0-B7A9-629F5C767513}"/>
    <cellStyle name="Total 8 3 4 7" xfId="51531" xr:uid="{5D1AF630-98F2-41DB-8008-0EA40E24724B}"/>
    <cellStyle name="Total 8 3 4 8" xfId="51532" xr:uid="{9C9D2C1D-1582-4506-818F-EEDF2B4FB845}"/>
    <cellStyle name="Total 8 3 4 9" xfId="51533" xr:uid="{897F0103-4495-4CA7-8AB4-8AF647B1C711}"/>
    <cellStyle name="Total 8 3 5" xfId="51534" xr:uid="{616536A7-C4A5-4E41-8066-9B8F83E9A936}"/>
    <cellStyle name="Total 8 3 5 10" xfId="51535" xr:uid="{66C2D7A9-5248-49DF-8DCD-8DB5D453086A}"/>
    <cellStyle name="Total 8 3 5 2" xfId="51536" xr:uid="{41675CB6-4BB9-4F1E-B8EA-166EF8277000}"/>
    <cellStyle name="Total 8 3 5 2 2" xfId="51537" xr:uid="{C9B055A8-3F13-4E2D-A630-405EADF3E4B5}"/>
    <cellStyle name="Total 8 3 5 2 3" xfId="51538" xr:uid="{8DF2BFB7-E66D-491A-9CC7-F8475F7A47B5}"/>
    <cellStyle name="Total 8 3 5 2 4" xfId="51539" xr:uid="{C530F2A6-C182-4C3E-9210-44DC5A0E1913}"/>
    <cellStyle name="Total 8 3 5 2 5" xfId="51540" xr:uid="{2938E69E-2B4D-4DAD-B3CA-347CEB50B589}"/>
    <cellStyle name="Total 8 3 5 3" xfId="51541" xr:uid="{3AF01A5D-48DC-4F2F-893D-6E0B4F0D3B2C}"/>
    <cellStyle name="Total 8 3 5 3 2" xfId="51542" xr:uid="{706CF83D-F6BE-4729-A773-141B71CDD10B}"/>
    <cellStyle name="Total 8 3 5 3 3" xfId="51543" xr:uid="{8BE02DD5-D5D0-46D8-BDB1-7B01F02573BE}"/>
    <cellStyle name="Total 8 3 5 3 4" xfId="51544" xr:uid="{2F208DA9-CB7F-4C84-9FFC-7E3567EC23F4}"/>
    <cellStyle name="Total 8 3 5 3 5" xfId="51545" xr:uid="{F8D5F6A8-BFA8-4F4D-AD8B-D5D21ED8770B}"/>
    <cellStyle name="Total 8 3 5 4" xfId="51546" xr:uid="{A3217632-A90B-4CF5-8E5C-6C5FD5F242E1}"/>
    <cellStyle name="Total 8 3 5 4 2" xfId="51547" xr:uid="{4BBD0540-EA9E-4988-86CB-41855995EAFB}"/>
    <cellStyle name="Total 8 3 5 4 3" xfId="51548" xr:uid="{BBC3A676-3E0A-4457-8D3E-6CA0FD1DC4B2}"/>
    <cellStyle name="Total 8 3 5 4 4" xfId="51549" xr:uid="{8E5785EF-DBC5-4FFE-92F9-0E53E16CC869}"/>
    <cellStyle name="Total 8 3 5 5" xfId="51550" xr:uid="{3226EE20-1396-42F6-801C-77796748211A}"/>
    <cellStyle name="Total 8 3 5 5 2" xfId="51551" xr:uid="{8EE621A3-FAAB-4B62-9639-22C72C778789}"/>
    <cellStyle name="Total 8 3 5 5 3" xfId="51552" xr:uid="{E6355DC0-C811-4088-94EE-427E7E9FE084}"/>
    <cellStyle name="Total 8 3 5 5 4" xfId="51553" xr:uid="{7C775A69-3480-4E50-B0D8-E07B731F09BD}"/>
    <cellStyle name="Total 8 3 5 6" xfId="51554" xr:uid="{AE5E1625-4B60-4232-93AF-0C8A03389F9D}"/>
    <cellStyle name="Total 8 3 5 6 2" xfId="51555" xr:uid="{1669107B-D02F-49EC-A0B7-F090D2843005}"/>
    <cellStyle name="Total 8 3 5 6 3" xfId="51556" xr:uid="{D180EEC4-A696-4472-800D-DACF2EF05637}"/>
    <cellStyle name="Total 8 3 5 6 4" xfId="51557" xr:uid="{1EA94CFE-9CC7-4E39-BDFB-01211E0C759A}"/>
    <cellStyle name="Total 8 3 5 7" xfId="51558" xr:uid="{D96C5E64-ED2D-4697-9ECC-01591AF3ED53}"/>
    <cellStyle name="Total 8 3 5 8" xfId="51559" xr:uid="{2CE4F6EF-A895-4C6C-AE63-11D5069A8C35}"/>
    <cellStyle name="Total 8 3 5 9" xfId="51560" xr:uid="{81432301-F397-48AF-8959-853597843C7C}"/>
    <cellStyle name="Total 8 3 6" xfId="51561" xr:uid="{778B51FD-B1FC-4692-82CB-C7A8B73834D3}"/>
    <cellStyle name="Total 8 3 6 2" xfId="51562" xr:uid="{33884807-4AFA-41E0-8285-6B2A12823AA3}"/>
    <cellStyle name="Total 8 3 6 3" xfId="51563" xr:uid="{F7740A53-BA88-4F8B-A104-0877AEA48D22}"/>
    <cellStyle name="Total 8 3 6 4" xfId="51564" xr:uid="{BCE7FE4D-11F0-4204-AD35-215EAE2F6B4E}"/>
    <cellStyle name="Total 8 3 6 5" xfId="51565" xr:uid="{AD16A4EE-72CF-4712-BFF7-53B72CF58167}"/>
    <cellStyle name="Total 8 3 7" xfId="51566" xr:uid="{E329B852-06E4-4466-B281-7A72F146D31E}"/>
    <cellStyle name="Total 8 3 7 2" xfId="51567" xr:uid="{BE2906CD-A7D9-45E1-927E-A5E6FE9062DF}"/>
    <cellStyle name="Total 8 3 7 3" xfId="51568" xr:uid="{ECAD5746-F44C-4633-BC71-6E8B27AA9CFC}"/>
    <cellStyle name="Total 8 3 7 4" xfId="51569" xr:uid="{D495CFF2-3887-42AD-90DF-F560D9C55EC1}"/>
    <cellStyle name="Total 8 3 8" xfId="51570" xr:uid="{DB26DF17-A1AB-4434-8A72-A60788243103}"/>
    <cellStyle name="Total 8 3 8 2" xfId="51571" xr:uid="{FD6EFF7B-9DC5-48EE-980B-D8BF6D9F38C8}"/>
    <cellStyle name="Total 8 3 8 3" xfId="51572" xr:uid="{AD8E5A7B-A0DD-41DA-8363-BB9804C208E7}"/>
    <cellStyle name="Total 8 3 8 4" xfId="51573" xr:uid="{813209CA-6292-4169-8CB1-933ABFDEC37F}"/>
    <cellStyle name="Total 8 3 9" xfId="51574" xr:uid="{320AE33E-5848-471C-81BE-ED1F1EDCCD62}"/>
    <cellStyle name="Total 8 3 9 2" xfId="51575" xr:uid="{45696573-C3B9-44D5-B872-709D089D4450}"/>
    <cellStyle name="Total 8 3 9 3" xfId="51576" xr:uid="{BDB9780A-C361-4C86-BB1D-19DB515AD361}"/>
    <cellStyle name="Total 8 3 9 4" xfId="51577" xr:uid="{BF2AA4A7-CF36-449A-9CCA-E0A555BA7D67}"/>
    <cellStyle name="Total 8 4" xfId="51578" xr:uid="{D3AF3134-A625-448F-8E4C-ECAF363B3982}"/>
    <cellStyle name="Total 8 4 10" xfId="51579" xr:uid="{4F77B0AC-A9C3-4DE4-B9D2-A87A2DFE1B01}"/>
    <cellStyle name="Total 8 4 2" xfId="51580" xr:uid="{8492A58D-98EC-461D-B2D9-6FF0E9E150B3}"/>
    <cellStyle name="Total 8 4 2 2" xfId="51581" xr:uid="{94902E75-B30F-4C8B-8449-DE1569A20F2B}"/>
    <cellStyle name="Total 8 4 2 3" xfId="51582" xr:uid="{BA410278-5B36-45FC-848D-D287CB32E4C3}"/>
    <cellStyle name="Total 8 4 2 4" xfId="51583" xr:uid="{24DFE37E-7E6B-4BD5-8AE4-E0F88658D9C7}"/>
    <cellStyle name="Total 8 4 2 5" xfId="51584" xr:uid="{92156C12-BE09-44E4-96D3-45CAFC63C9A8}"/>
    <cellStyle name="Total 8 4 3" xfId="51585" xr:uid="{6973806B-86DD-4976-9CD4-EDB899290543}"/>
    <cellStyle name="Total 8 4 3 2" xfId="51586" xr:uid="{78B8D4DA-26ED-4CB5-9D72-0258041922DD}"/>
    <cellStyle name="Total 8 4 3 3" xfId="51587" xr:uid="{16597A32-8988-4CB8-ABCE-F30DA2D73C4A}"/>
    <cellStyle name="Total 8 4 3 4" xfId="51588" xr:uid="{971AF450-8B9D-40C1-8E96-74153F4CBB50}"/>
    <cellStyle name="Total 8 4 3 5" xfId="51589" xr:uid="{179E1947-745D-47AD-B809-485C51083276}"/>
    <cellStyle name="Total 8 4 4" xfId="51590" xr:uid="{D4EDFFF5-2126-4856-BDBB-30DB660E8FD5}"/>
    <cellStyle name="Total 8 4 4 2" xfId="51591" xr:uid="{EBADB24E-5648-46AB-A59D-71CC778161B6}"/>
    <cellStyle name="Total 8 4 4 3" xfId="51592" xr:uid="{84EA4E48-AC01-4E2D-B339-D718EB3693D1}"/>
    <cellStyle name="Total 8 4 4 4" xfId="51593" xr:uid="{3FF950E8-244A-49C9-8DB2-B52DB377C803}"/>
    <cellStyle name="Total 8 4 5" xfId="51594" xr:uid="{553DA3F9-B5EA-4544-BE78-DB5F34764214}"/>
    <cellStyle name="Total 8 4 5 2" xfId="51595" xr:uid="{A0D175E2-FEDE-4F8D-AB51-69AD13255B2F}"/>
    <cellStyle name="Total 8 4 5 3" xfId="51596" xr:uid="{0E64F7C7-C2B3-4397-A8F8-73C24C1DF9EF}"/>
    <cellStyle name="Total 8 4 5 4" xfId="51597" xr:uid="{1A4CB586-5862-4F6A-B283-C766F7E74F6F}"/>
    <cellStyle name="Total 8 4 6" xfId="51598" xr:uid="{DF36605E-196F-4B54-8C94-7960B38DEB0E}"/>
    <cellStyle name="Total 8 4 6 2" xfId="51599" xr:uid="{01A2D0D6-C222-462A-BE4C-73CCAAFB4314}"/>
    <cellStyle name="Total 8 4 6 3" xfId="51600" xr:uid="{6D065C59-245F-4AFA-B1B1-F3829EC6C7E8}"/>
    <cellStyle name="Total 8 4 6 4" xfId="51601" xr:uid="{4F0A39C5-180E-457F-BDCC-35194E0C1A6F}"/>
    <cellStyle name="Total 8 4 7" xfId="51602" xr:uid="{9B824817-F590-4477-B03E-4D8923671F77}"/>
    <cellStyle name="Total 8 4 8" xfId="51603" xr:uid="{D31ADACB-3C88-4FBF-B291-60AB0D11DC2C}"/>
    <cellStyle name="Total 8 4 9" xfId="51604" xr:uid="{3E10ED5E-01AA-4B47-AA3B-3E13D7EAA459}"/>
    <cellStyle name="Total 8 5" xfId="51605" xr:uid="{0853E189-C1C1-4D7B-84B7-1D8AC38545F8}"/>
    <cellStyle name="Total 8 5 10" xfId="51606" xr:uid="{0F065D97-DD3F-4832-9B6A-C5C274A87A69}"/>
    <cellStyle name="Total 8 5 2" xfId="51607" xr:uid="{2FFF1425-AE34-425A-A85D-27C1E511A7F2}"/>
    <cellStyle name="Total 8 5 2 2" xfId="51608" xr:uid="{2D8175A7-CEF1-4D71-BC2C-3E7FED95F450}"/>
    <cellStyle name="Total 8 5 2 3" xfId="51609" xr:uid="{0B1D10FF-D335-4E8C-A9DA-80C4117B39D8}"/>
    <cellStyle name="Total 8 5 2 4" xfId="51610" xr:uid="{A99E93BD-119F-4893-946B-87734921AB7D}"/>
    <cellStyle name="Total 8 5 2 5" xfId="51611" xr:uid="{824B3647-6E13-4860-AA35-FD0818605EFF}"/>
    <cellStyle name="Total 8 5 3" xfId="51612" xr:uid="{ECC174F2-1E08-4B18-B479-814EE0917B1A}"/>
    <cellStyle name="Total 8 5 3 2" xfId="51613" xr:uid="{7A5AD87C-4FC7-4EB0-B9F9-86F2D22AFFEF}"/>
    <cellStyle name="Total 8 5 3 3" xfId="51614" xr:uid="{55CA3E61-D252-4437-BCD1-17240A7A0B1B}"/>
    <cellStyle name="Total 8 5 3 4" xfId="51615" xr:uid="{445F4B9A-2946-40A3-A1B8-91664DDA2830}"/>
    <cellStyle name="Total 8 5 3 5" xfId="51616" xr:uid="{F7D45206-9BFC-465F-8E3B-C37ADFAEB644}"/>
    <cellStyle name="Total 8 5 4" xfId="51617" xr:uid="{6A86458C-3C46-4413-8870-2FA8441B8110}"/>
    <cellStyle name="Total 8 5 4 2" xfId="51618" xr:uid="{08D294FF-E830-43B8-B03C-F04926692028}"/>
    <cellStyle name="Total 8 5 4 3" xfId="51619" xr:uid="{2413DADF-794F-44F4-A896-3E8167F9BF29}"/>
    <cellStyle name="Total 8 5 4 4" xfId="51620" xr:uid="{079491D9-891F-4851-AA21-AA5EE8721ABB}"/>
    <cellStyle name="Total 8 5 5" xfId="51621" xr:uid="{321B78EE-E030-4E9C-A49D-9541FC5A39FB}"/>
    <cellStyle name="Total 8 5 5 2" xfId="51622" xr:uid="{23D3A3AE-ADB4-4FA5-A991-9B5F11E91719}"/>
    <cellStyle name="Total 8 5 5 3" xfId="51623" xr:uid="{4DFAF6F3-67BA-4011-9E65-B933771F2FDF}"/>
    <cellStyle name="Total 8 5 5 4" xfId="51624" xr:uid="{42CE4436-D0FA-4F24-8948-A6FA5D05806A}"/>
    <cellStyle name="Total 8 5 6" xfId="51625" xr:uid="{5855D662-8BCC-4DE6-B664-B1897105BE83}"/>
    <cellStyle name="Total 8 5 6 2" xfId="51626" xr:uid="{2B5A8253-5B7D-45E4-A4B1-8FE73459E2C7}"/>
    <cellStyle name="Total 8 5 6 3" xfId="51627" xr:uid="{855D6F25-96AB-42F5-8E64-0D2C4201DEB8}"/>
    <cellStyle name="Total 8 5 6 4" xfId="51628" xr:uid="{D350D9D8-2CF1-497E-B532-A5F0DDE53203}"/>
    <cellStyle name="Total 8 5 7" xfId="51629" xr:uid="{58CE3D59-A711-400C-A1FB-E532DB36E9CF}"/>
    <cellStyle name="Total 8 5 8" xfId="51630" xr:uid="{12B869B2-4C86-41FC-8DC9-A5824511EA69}"/>
    <cellStyle name="Total 8 5 9" xfId="51631" xr:uid="{3440AF82-0571-4776-87EF-C0CEE278EE39}"/>
    <cellStyle name="Total 8 6" xfId="51632" xr:uid="{2F2F6856-C544-4AE0-BC7A-7C0876BF18B0}"/>
    <cellStyle name="Total 8 6 10" xfId="51633" xr:uid="{92BDE0B8-DC65-4DC6-8EA7-4D6B7F2966A8}"/>
    <cellStyle name="Total 8 6 2" xfId="51634" xr:uid="{B7A194C9-2A69-45C1-B547-F634A390DE75}"/>
    <cellStyle name="Total 8 6 2 2" xfId="51635" xr:uid="{B154DC70-4C44-4D12-BB80-053C79779A20}"/>
    <cellStyle name="Total 8 6 2 3" xfId="51636" xr:uid="{A06795B3-975A-4983-8C75-439FBD323E9C}"/>
    <cellStyle name="Total 8 6 2 4" xfId="51637" xr:uid="{078EE3CF-E949-43B0-9AA5-620BAF992EAC}"/>
    <cellStyle name="Total 8 6 2 5" xfId="51638" xr:uid="{0380563A-FD13-472C-AC18-AB069A8C9E8A}"/>
    <cellStyle name="Total 8 6 3" xfId="51639" xr:uid="{29FABF4D-61ED-4BAB-9EFA-931848892FEE}"/>
    <cellStyle name="Total 8 6 3 2" xfId="51640" xr:uid="{12AF1E3C-AB41-4BBA-A3CB-B47A99600F12}"/>
    <cellStyle name="Total 8 6 3 3" xfId="51641" xr:uid="{C9EB2735-0815-4544-A27D-541EDD572662}"/>
    <cellStyle name="Total 8 6 3 4" xfId="51642" xr:uid="{3A253AA6-E2AA-41EE-A2B7-E7D824ABB5FC}"/>
    <cellStyle name="Total 8 6 3 5" xfId="51643" xr:uid="{2EFCCE68-8719-432C-9FE6-2AC0695EF63E}"/>
    <cellStyle name="Total 8 6 4" xfId="51644" xr:uid="{23CA498E-EDA6-4C2B-8580-AD319E28AA8E}"/>
    <cellStyle name="Total 8 6 4 2" xfId="51645" xr:uid="{2F8DA271-50D7-4BB9-85D1-61B8B71CA175}"/>
    <cellStyle name="Total 8 6 4 3" xfId="51646" xr:uid="{503F46F9-8641-4C1C-B119-5FC7985B4059}"/>
    <cellStyle name="Total 8 6 4 4" xfId="51647" xr:uid="{66FE93C3-C8AE-4CAF-8B68-CEF2683333FD}"/>
    <cellStyle name="Total 8 6 5" xfId="51648" xr:uid="{CEBFDAB6-BD2A-4413-8406-F034B09E7755}"/>
    <cellStyle name="Total 8 6 5 2" xfId="51649" xr:uid="{C7DCFA1E-6D6B-49B5-9EA9-A821A7FEBA04}"/>
    <cellStyle name="Total 8 6 5 3" xfId="51650" xr:uid="{5A8B251B-90FA-4704-BA07-6E5BBB28E744}"/>
    <cellStyle name="Total 8 6 5 4" xfId="51651" xr:uid="{482A60B0-543B-4053-9BB8-169FFECC5B86}"/>
    <cellStyle name="Total 8 6 6" xfId="51652" xr:uid="{D4B9E58F-E2D2-4ED8-A0A1-9798A4D96BAA}"/>
    <cellStyle name="Total 8 6 6 2" xfId="51653" xr:uid="{0FE44DDC-6B09-4591-9650-AE9AF699A41B}"/>
    <cellStyle name="Total 8 6 6 3" xfId="51654" xr:uid="{4F751E99-AE2B-4B7C-A2EF-308DD4EAE3A2}"/>
    <cellStyle name="Total 8 6 6 4" xfId="51655" xr:uid="{42CBB349-99BE-4BB5-BC17-361669649260}"/>
    <cellStyle name="Total 8 6 7" xfId="51656" xr:uid="{1F7DC1E3-A60E-4BFA-B769-93B0A76831A9}"/>
    <cellStyle name="Total 8 6 8" xfId="51657" xr:uid="{F558B93D-7B26-4746-A5D9-F9C957A0FC38}"/>
    <cellStyle name="Total 8 6 9" xfId="51658" xr:uid="{AF95B4AE-AC49-40AB-875E-95C660C621F1}"/>
    <cellStyle name="Total 8 7" xfId="51659" xr:uid="{EF0DD4CC-DE4D-4FD5-8A24-4CCF5B5D3BF6}"/>
    <cellStyle name="Total 8 7 2" xfId="51660" xr:uid="{28D0FACF-A6E8-41AE-89C1-8D08C64CC030}"/>
    <cellStyle name="Total 8 7 3" xfId="51661" xr:uid="{8251E53C-8ECB-4D7A-BEDB-D9CAE88715AE}"/>
    <cellStyle name="Total 8 7 4" xfId="51662" xr:uid="{B64D477D-A7FE-4238-989D-7C4C9987E1E2}"/>
    <cellStyle name="Total 8 7 5" xfId="51663" xr:uid="{011F171C-49A9-44C0-AC21-8C729C90980A}"/>
    <cellStyle name="Total 8 8" xfId="51664" xr:uid="{3C0DB669-1E85-4786-A0EB-B1CEE24C9798}"/>
    <cellStyle name="Total 8 8 2" xfId="51665" xr:uid="{6A00BABF-EBA6-4B75-9139-0BCB2A5DEFF6}"/>
    <cellStyle name="Total 8 8 3" xfId="51666" xr:uid="{267C6115-5FB7-4277-AE46-9846EFD36E66}"/>
    <cellStyle name="Total 8 8 4" xfId="51667" xr:uid="{776DE0CA-FF16-49DF-B65C-7AC6433AD143}"/>
    <cellStyle name="Total 8 9" xfId="51668" xr:uid="{07780989-67F3-49A2-8F13-E64C251B801F}"/>
    <cellStyle name="Total 8 9 2" xfId="51669" xr:uid="{6B29DD78-A3C8-4ED3-9A58-4DE8F76B79A6}"/>
    <cellStyle name="Total 8 9 3" xfId="51670" xr:uid="{899748C9-4977-4658-B5AE-459119DE90FC}"/>
    <cellStyle name="Total 8 9 4" xfId="51671" xr:uid="{6DF712BF-34C6-44F7-AAD3-E95FA1BC59A4}"/>
    <cellStyle name="Total 9" xfId="637" xr:uid="{32018AE4-F55A-4CBE-AAC9-EED99DCC75FC}"/>
    <cellStyle name="Total 9 10" xfId="51672" xr:uid="{023DD54E-39A8-4D25-861B-49DE26BFFBAC}"/>
    <cellStyle name="Total 9 10 2" xfId="51673" xr:uid="{0B0C3BE9-08B3-45A0-A20D-0E8D646F630D}"/>
    <cellStyle name="Total 9 10 3" xfId="51674" xr:uid="{162C85AB-1F07-46CF-96D3-A5E8F65E3EC6}"/>
    <cellStyle name="Total 9 10 4" xfId="51675" xr:uid="{F105D399-53FA-4CB8-93EB-A2EBD71CE962}"/>
    <cellStyle name="Total 9 11" xfId="51676" xr:uid="{E1CEF2FA-0670-4AAD-94C1-E88FB746B99E}"/>
    <cellStyle name="Total 9 12" xfId="51677" xr:uid="{E5F352D3-2B54-48D6-8E97-A460E4720ACC}"/>
    <cellStyle name="Total 9 13" xfId="51678" xr:uid="{D52C0B96-7591-4091-98AD-9786FB794BED}"/>
    <cellStyle name="Total 9 14" xfId="51679" xr:uid="{E2C04CC7-08B9-43DC-84EB-A009967CB45B}"/>
    <cellStyle name="Total 9 15" xfId="51680" xr:uid="{ED1C9010-C047-4BE3-92A4-460E885383B0}"/>
    <cellStyle name="Total 9 16" xfId="51681" xr:uid="{16B38011-4852-42FF-9610-6A51451501E2}"/>
    <cellStyle name="Total 9 17" xfId="51682" xr:uid="{BC52E0FC-24B6-47D3-B34D-8F57AA800EA8}"/>
    <cellStyle name="Total 9 2" xfId="781" xr:uid="{8630D080-D88A-40B0-B0B5-33FF711CC73D}"/>
    <cellStyle name="Total 9 2 10" xfId="51683" xr:uid="{5317A9DF-A9E6-4797-AFE9-69860EF1E168}"/>
    <cellStyle name="Total 9 2 10 2" xfId="51684" xr:uid="{C7AD6F59-E39E-4873-9F6D-8EEE3E6049EB}"/>
    <cellStyle name="Total 9 2 10 3" xfId="51685" xr:uid="{56AF7090-E6B4-4DC1-B039-E08546AEA558}"/>
    <cellStyle name="Total 9 2 10 4" xfId="51686" xr:uid="{F0B9B8CB-DF2D-4114-A7F6-E167A9C760F2}"/>
    <cellStyle name="Total 9 2 11" xfId="51687" xr:uid="{B71653D0-7FE2-48E7-A1E4-5F0687135CB0}"/>
    <cellStyle name="Total 9 2 12" xfId="51688" xr:uid="{C912BE3A-6753-40F1-BBFA-8286DD937852}"/>
    <cellStyle name="Total 9 2 13" xfId="51689" xr:uid="{2464A131-0BCD-439C-B8B7-B5E1FE849F1F}"/>
    <cellStyle name="Total 9 2 14" xfId="51690" xr:uid="{3AA99ED1-B395-4A7C-BD4A-8E407CC69F7D}"/>
    <cellStyle name="Total 9 2 15" xfId="51691" xr:uid="{45387A3B-DB30-42F3-B92D-48E1E7DC6A1A}"/>
    <cellStyle name="Total 9 2 2" xfId="884" xr:uid="{1FEAE5F5-5A9A-4956-92BC-E9531E589C0C}"/>
    <cellStyle name="Total 9 2 2 10" xfId="51692" xr:uid="{7087B9D3-F13F-4A24-8315-D6C1BDFB1E76}"/>
    <cellStyle name="Total 9 2 2 11" xfId="51693" xr:uid="{85218174-C41E-4803-884A-ECBEF42E7117}"/>
    <cellStyle name="Total 9 2 2 12" xfId="51694" xr:uid="{960F743C-54B2-4E79-9C39-9DD6670AA109}"/>
    <cellStyle name="Total 9 2 2 13" xfId="51695" xr:uid="{6621F941-52BC-4060-BCFF-56ED4C9B8D23}"/>
    <cellStyle name="Total 9 2 2 14" xfId="51696" xr:uid="{BFC47F24-B6CC-4A36-878A-C7222F800C28}"/>
    <cellStyle name="Total 9 2 2 2" xfId="1135" xr:uid="{D15C2CA6-94B0-48E3-AF1E-0945CD4F7E3F}"/>
    <cellStyle name="Total 9 2 2 2 10" xfId="51697" xr:uid="{DCDD580F-28A9-4584-9DB9-9C418C4D29CC}"/>
    <cellStyle name="Total 9 2 2 2 11" xfId="51698" xr:uid="{1046E1DC-567E-4CED-BC8E-ADAE912108B2}"/>
    <cellStyle name="Total 9 2 2 2 12" xfId="51699" xr:uid="{3085A07A-272C-404E-A61F-23BCC59D0016}"/>
    <cellStyle name="Total 9 2 2 2 13" xfId="51700" xr:uid="{65C0A7D2-1D54-4F41-9C22-3195ADB77551}"/>
    <cellStyle name="Total 9 2 2 2 14" xfId="51701" xr:uid="{3B872D22-9762-4CC3-A07D-411410420BC3}"/>
    <cellStyle name="Total 9 2 2 2 2" xfId="51702" xr:uid="{4B3FA353-8B04-4CF4-AC5D-F7CE54696CE7}"/>
    <cellStyle name="Total 9 2 2 2 2 10" xfId="51703" xr:uid="{645E901A-8EF5-47B0-8B1B-AA74CB6F9DB5}"/>
    <cellStyle name="Total 9 2 2 2 2 2" xfId="51704" xr:uid="{AF94F608-8024-4CF3-90FF-2E42F7C05AC9}"/>
    <cellStyle name="Total 9 2 2 2 2 2 2" xfId="51705" xr:uid="{10572F51-8879-49F3-BDBD-3F996CD95AF1}"/>
    <cellStyle name="Total 9 2 2 2 2 2 3" xfId="51706" xr:uid="{AF079427-269F-4D86-BA70-FB8C004C7A33}"/>
    <cellStyle name="Total 9 2 2 2 2 2 4" xfId="51707" xr:uid="{D68932C6-426F-4485-B379-C98E3B151B65}"/>
    <cellStyle name="Total 9 2 2 2 2 2 5" xfId="51708" xr:uid="{D1ADF2C0-32ED-4352-85AE-17718EA50AFB}"/>
    <cellStyle name="Total 9 2 2 2 2 3" xfId="51709" xr:uid="{0F23B03C-868F-44CA-BD67-A7612A1F6502}"/>
    <cellStyle name="Total 9 2 2 2 2 3 2" xfId="51710" xr:uid="{8CB2BC71-84C3-4B97-A835-C486AFA686CD}"/>
    <cellStyle name="Total 9 2 2 2 2 3 3" xfId="51711" xr:uid="{72544E9E-6894-4260-9705-40059EE11B32}"/>
    <cellStyle name="Total 9 2 2 2 2 3 4" xfId="51712" xr:uid="{2AE3EB9B-14A4-4ADD-9D54-4242992657C2}"/>
    <cellStyle name="Total 9 2 2 2 2 3 5" xfId="51713" xr:uid="{6F526978-701E-473B-8528-0A5A79B9D963}"/>
    <cellStyle name="Total 9 2 2 2 2 4" xfId="51714" xr:uid="{E210B12C-BF28-421C-BC61-D4A82692D6EC}"/>
    <cellStyle name="Total 9 2 2 2 2 4 2" xfId="51715" xr:uid="{76984A4B-1CBD-43F1-B330-F44265F9589B}"/>
    <cellStyle name="Total 9 2 2 2 2 4 3" xfId="51716" xr:uid="{139CF359-144E-4AA2-B68E-7CFF9B385CF5}"/>
    <cellStyle name="Total 9 2 2 2 2 4 4" xfId="51717" xr:uid="{0B16082D-1918-46AA-A38A-651A9A76F65A}"/>
    <cellStyle name="Total 9 2 2 2 2 5" xfId="51718" xr:uid="{7581421C-AED6-44A9-BBB8-C69E57878099}"/>
    <cellStyle name="Total 9 2 2 2 2 5 2" xfId="51719" xr:uid="{469A35A2-7BF0-47BB-ACE8-6EAA3EE86325}"/>
    <cellStyle name="Total 9 2 2 2 2 5 3" xfId="51720" xr:uid="{56C78191-6746-49A9-A964-F64BF997D368}"/>
    <cellStyle name="Total 9 2 2 2 2 5 4" xfId="51721" xr:uid="{A6C0B8B5-ACE3-44DA-974A-0C270CED56DC}"/>
    <cellStyle name="Total 9 2 2 2 2 6" xfId="51722" xr:uid="{F3F496CD-A4EA-48CD-8AA0-E670EC838C42}"/>
    <cellStyle name="Total 9 2 2 2 2 6 2" xfId="51723" xr:uid="{3F368AB5-64CF-4CE9-A1E8-F73331BBF161}"/>
    <cellStyle name="Total 9 2 2 2 2 6 3" xfId="51724" xr:uid="{BD30EB6A-CB3A-4B08-98CD-FA9937A242AB}"/>
    <cellStyle name="Total 9 2 2 2 2 6 4" xfId="51725" xr:uid="{FF08BA6E-9D81-4A09-A0C4-60B132D9D74B}"/>
    <cellStyle name="Total 9 2 2 2 2 7" xfId="51726" xr:uid="{30D4554C-D8F5-4A02-A8AF-0CB1AF32A65C}"/>
    <cellStyle name="Total 9 2 2 2 2 8" xfId="51727" xr:uid="{0EEF161C-80E5-428B-A405-BFE1ED496CFA}"/>
    <cellStyle name="Total 9 2 2 2 2 9" xfId="51728" xr:uid="{15DFE2D1-9E7C-4C30-90ED-AB36F6ADA4DA}"/>
    <cellStyle name="Total 9 2 2 2 3" xfId="51729" xr:uid="{6F095E0F-193D-43B8-B139-3A0CD7BC8F64}"/>
    <cellStyle name="Total 9 2 2 2 3 10" xfId="51730" xr:uid="{95456989-5AF3-4068-8EEE-5BA89D47BD1B}"/>
    <cellStyle name="Total 9 2 2 2 3 2" xfId="51731" xr:uid="{8AFC484F-04AD-4876-9E47-A75A3650C392}"/>
    <cellStyle name="Total 9 2 2 2 3 2 2" xfId="51732" xr:uid="{16D36FD4-6D20-4AF9-9B93-583BA6020801}"/>
    <cellStyle name="Total 9 2 2 2 3 2 3" xfId="51733" xr:uid="{84136F43-DB95-4937-958B-4E07AC245F53}"/>
    <cellStyle name="Total 9 2 2 2 3 2 4" xfId="51734" xr:uid="{5BC900EE-0695-429A-B36C-B81EE9A5B04C}"/>
    <cellStyle name="Total 9 2 2 2 3 2 5" xfId="51735" xr:uid="{525D1CC8-D954-4830-B48D-5C4D77E38827}"/>
    <cellStyle name="Total 9 2 2 2 3 3" xfId="51736" xr:uid="{9769A0F4-DC9C-4060-A68B-306BE36A81D0}"/>
    <cellStyle name="Total 9 2 2 2 3 3 2" xfId="51737" xr:uid="{F78339C0-E300-44F0-9964-6AA8195BFFE5}"/>
    <cellStyle name="Total 9 2 2 2 3 3 3" xfId="51738" xr:uid="{3BCCF1C8-72A2-4824-9F67-2D565F9C6D49}"/>
    <cellStyle name="Total 9 2 2 2 3 3 4" xfId="51739" xr:uid="{8DA76778-E3F0-4237-ABFC-BA9CDF2A03C8}"/>
    <cellStyle name="Total 9 2 2 2 3 3 5" xfId="51740" xr:uid="{E3797E14-698F-4D2B-B278-A90F29C8EFA4}"/>
    <cellStyle name="Total 9 2 2 2 3 4" xfId="51741" xr:uid="{8505B9EF-8F51-442D-9D89-A712D6F07126}"/>
    <cellStyle name="Total 9 2 2 2 3 4 2" xfId="51742" xr:uid="{5ED8F86F-46DC-460B-8E7F-1F2505E5598F}"/>
    <cellStyle name="Total 9 2 2 2 3 4 3" xfId="51743" xr:uid="{48E0B71C-6B45-4D6C-9705-43F077EECC4F}"/>
    <cellStyle name="Total 9 2 2 2 3 4 4" xfId="51744" xr:uid="{CB7437EB-A0B9-4F36-B119-AED12981700D}"/>
    <cellStyle name="Total 9 2 2 2 3 5" xfId="51745" xr:uid="{D7873B04-0103-4589-B9A6-CECA84B33B80}"/>
    <cellStyle name="Total 9 2 2 2 3 5 2" xfId="51746" xr:uid="{176D1F49-701D-4E3A-999D-7C62EE37EBDD}"/>
    <cellStyle name="Total 9 2 2 2 3 5 3" xfId="51747" xr:uid="{70AFA4E2-3BC0-4341-ACEB-F20BF2B92A3D}"/>
    <cellStyle name="Total 9 2 2 2 3 5 4" xfId="51748" xr:uid="{F85EC009-E05F-43B2-9E1E-F8401D6FC084}"/>
    <cellStyle name="Total 9 2 2 2 3 6" xfId="51749" xr:uid="{37CF144D-FB79-4098-827B-748148714C5A}"/>
    <cellStyle name="Total 9 2 2 2 3 6 2" xfId="51750" xr:uid="{5FF256BA-D8AB-4050-AFEA-0BF864FA2456}"/>
    <cellStyle name="Total 9 2 2 2 3 6 3" xfId="51751" xr:uid="{1CB6A77F-EE82-45E6-8B0D-E7A6FC92CB91}"/>
    <cellStyle name="Total 9 2 2 2 3 6 4" xfId="51752" xr:uid="{F0B3501F-A588-4CD9-9CB6-ADFF8E7F2F75}"/>
    <cellStyle name="Total 9 2 2 2 3 7" xfId="51753" xr:uid="{FC56E119-E07B-43C9-9427-CF4EB5849637}"/>
    <cellStyle name="Total 9 2 2 2 3 8" xfId="51754" xr:uid="{D1C8770E-341F-440D-B8D3-F38EBF809426}"/>
    <cellStyle name="Total 9 2 2 2 3 9" xfId="51755" xr:uid="{1F5AC349-68B2-4E3E-ABAF-FA52A14F45C2}"/>
    <cellStyle name="Total 9 2 2 2 4" xfId="51756" xr:uid="{5F0F165C-0F21-4DB3-BAEC-490D83C16200}"/>
    <cellStyle name="Total 9 2 2 2 4 2" xfId="51757" xr:uid="{9FC65522-F817-4BA9-BA7B-AC8647365EB2}"/>
    <cellStyle name="Total 9 2 2 2 4 3" xfId="51758" xr:uid="{C90FC31C-5751-4BF8-BCD8-0F41E666025F}"/>
    <cellStyle name="Total 9 2 2 2 4 4" xfId="51759" xr:uid="{683E710B-65F0-4381-BC05-BE35486789D9}"/>
    <cellStyle name="Total 9 2 2 2 4 5" xfId="51760" xr:uid="{1D77E1AD-6DA7-4CB9-9DCD-66C84460F4AE}"/>
    <cellStyle name="Total 9 2 2 2 5" xfId="51761" xr:uid="{E6BDF720-87EA-4610-82CE-90829FFCAB6C}"/>
    <cellStyle name="Total 9 2 2 2 5 2" xfId="51762" xr:uid="{7244A558-AD11-4162-987E-1D055489847C}"/>
    <cellStyle name="Total 9 2 2 2 5 3" xfId="51763" xr:uid="{F166BCB5-CDD7-4145-BBBE-F02A07723AA0}"/>
    <cellStyle name="Total 9 2 2 2 5 4" xfId="51764" xr:uid="{0DF225BE-456B-44C7-A460-72DDFA259E15}"/>
    <cellStyle name="Total 9 2 2 2 5 5" xfId="51765" xr:uid="{3718BBA3-6531-4670-9379-0BD4D8A63CBA}"/>
    <cellStyle name="Total 9 2 2 2 6" xfId="51766" xr:uid="{C63B64C7-B1EA-4C20-BC92-23EF32E01552}"/>
    <cellStyle name="Total 9 2 2 2 6 2" xfId="51767" xr:uid="{B509AFA6-901F-41FC-859A-8A78CE07C9CB}"/>
    <cellStyle name="Total 9 2 2 2 6 3" xfId="51768" xr:uid="{FDECD323-5DC5-4495-832F-7EFEB8DAA873}"/>
    <cellStyle name="Total 9 2 2 2 6 4" xfId="51769" xr:uid="{7E772222-1663-4DCA-A635-9C987FA9BD12}"/>
    <cellStyle name="Total 9 2 2 2 7" xfId="51770" xr:uid="{DCE2ADD3-A15F-4EAD-B4E4-E349E068EA07}"/>
    <cellStyle name="Total 9 2 2 2 7 2" xfId="51771" xr:uid="{C0DE5A58-6E75-4CD3-9798-6835EAFF5D9E}"/>
    <cellStyle name="Total 9 2 2 2 7 3" xfId="51772" xr:uid="{EFDB0B8A-0F26-4865-A057-CC304BE12FC8}"/>
    <cellStyle name="Total 9 2 2 2 7 4" xfId="51773" xr:uid="{520C59F0-C5B5-4F75-B94A-0C57085BD9A4}"/>
    <cellStyle name="Total 9 2 2 2 8" xfId="51774" xr:uid="{50F3C938-ECAF-4E47-B5AC-1072F43A993B}"/>
    <cellStyle name="Total 9 2 2 2 8 2" xfId="51775" xr:uid="{7AD5D023-9C1D-495F-BBBE-5452FC26CCB0}"/>
    <cellStyle name="Total 9 2 2 2 8 3" xfId="51776" xr:uid="{0F6E9615-8350-4A77-8099-55ADDEE05DAF}"/>
    <cellStyle name="Total 9 2 2 2 8 4" xfId="51777" xr:uid="{C20E7B6C-CC2D-4A5C-884B-0C549CA6E529}"/>
    <cellStyle name="Total 9 2 2 2 9" xfId="51778" xr:uid="{1AB585F2-38E4-4EE5-B77E-7B9CBD385E9B}"/>
    <cellStyle name="Total 9 2 2 3" xfId="51779" xr:uid="{7995A89D-90D1-4A25-AF84-C5D0BDBA65C6}"/>
    <cellStyle name="Total 9 2 2 3 10" xfId="51780" xr:uid="{97E6E2F7-E08C-4D86-B201-175B687AC5A2}"/>
    <cellStyle name="Total 9 2 2 3 2" xfId="51781" xr:uid="{0C58D421-44E2-49E8-BC66-6628C49C628B}"/>
    <cellStyle name="Total 9 2 2 3 2 2" xfId="51782" xr:uid="{1C80F55F-9DD2-4EDA-A6F9-EAB4F1692D6B}"/>
    <cellStyle name="Total 9 2 2 3 2 3" xfId="51783" xr:uid="{BC2D1766-BB67-4E4C-9022-0D6E39977703}"/>
    <cellStyle name="Total 9 2 2 3 2 4" xfId="51784" xr:uid="{3FB36A93-B9D9-49E9-82E4-4D588B8F7158}"/>
    <cellStyle name="Total 9 2 2 3 2 5" xfId="51785" xr:uid="{2FBD4C8A-B70F-4AE6-AD91-691BE3E39440}"/>
    <cellStyle name="Total 9 2 2 3 3" xfId="51786" xr:uid="{466F6F65-72AF-4D38-9E7E-35E5F87235B4}"/>
    <cellStyle name="Total 9 2 2 3 3 2" xfId="51787" xr:uid="{E5D103A3-0051-4769-B715-A6779B389057}"/>
    <cellStyle name="Total 9 2 2 3 3 3" xfId="51788" xr:uid="{1DA18878-4E5B-44B1-8E6A-E0541230A1AE}"/>
    <cellStyle name="Total 9 2 2 3 3 4" xfId="51789" xr:uid="{2E71EFA4-7B70-44EA-BAB0-51B4D629461B}"/>
    <cellStyle name="Total 9 2 2 3 3 5" xfId="51790" xr:uid="{DD7395A6-05F0-44C2-AA21-951BEA15CBFD}"/>
    <cellStyle name="Total 9 2 2 3 4" xfId="51791" xr:uid="{210F42A3-CD5C-492C-919F-AAFE8422A3CD}"/>
    <cellStyle name="Total 9 2 2 3 4 2" xfId="51792" xr:uid="{531099F2-5F05-4F6E-A577-B21B956702D2}"/>
    <cellStyle name="Total 9 2 2 3 4 3" xfId="51793" xr:uid="{94516EAE-76E5-4085-B187-9CB22802C3F8}"/>
    <cellStyle name="Total 9 2 2 3 4 4" xfId="51794" xr:uid="{25A24898-3D30-4B98-8CE8-F16D129997F6}"/>
    <cellStyle name="Total 9 2 2 3 5" xfId="51795" xr:uid="{6D170791-B20D-4236-810E-EE37FD419204}"/>
    <cellStyle name="Total 9 2 2 3 5 2" xfId="51796" xr:uid="{E207D583-0EA0-4213-AC6F-50CEF965A96A}"/>
    <cellStyle name="Total 9 2 2 3 5 3" xfId="51797" xr:uid="{DA850F6D-89A5-4C11-9278-68972286683B}"/>
    <cellStyle name="Total 9 2 2 3 5 4" xfId="51798" xr:uid="{96B5CA6C-3D66-49EE-8CB3-6FD51E51CA11}"/>
    <cellStyle name="Total 9 2 2 3 6" xfId="51799" xr:uid="{0D9D9905-4063-4FD3-B209-64BED10E61A3}"/>
    <cellStyle name="Total 9 2 2 3 6 2" xfId="51800" xr:uid="{8CF8945F-5EC1-48C8-81A0-050AEE8B062E}"/>
    <cellStyle name="Total 9 2 2 3 6 3" xfId="51801" xr:uid="{22663F24-1CD8-4520-B042-C80442FDAE53}"/>
    <cellStyle name="Total 9 2 2 3 6 4" xfId="51802" xr:uid="{1BE31AC3-1994-4754-BE0A-DCCC3ABEE263}"/>
    <cellStyle name="Total 9 2 2 3 7" xfId="51803" xr:uid="{0DF7AAB5-6BAC-4594-AAB0-29E4ACFAADFC}"/>
    <cellStyle name="Total 9 2 2 3 8" xfId="51804" xr:uid="{42DD5443-2B39-48D4-88F6-1E58E23D24D5}"/>
    <cellStyle name="Total 9 2 2 3 9" xfId="51805" xr:uid="{C35D9278-EB8E-4ED7-A2FA-826EEFFD55A1}"/>
    <cellStyle name="Total 9 2 2 4" xfId="51806" xr:uid="{0B3BA1F9-00B2-4961-8701-7340D7B20373}"/>
    <cellStyle name="Total 9 2 2 4 10" xfId="51807" xr:uid="{3C2C1C2B-B9E0-4D5D-9CDC-B7AE88C22532}"/>
    <cellStyle name="Total 9 2 2 4 2" xfId="51808" xr:uid="{037A1389-727D-4CAE-A489-CD3159CA7D29}"/>
    <cellStyle name="Total 9 2 2 4 2 2" xfId="51809" xr:uid="{C2E4A353-30B7-4025-95F7-0FB61890E2E6}"/>
    <cellStyle name="Total 9 2 2 4 2 3" xfId="51810" xr:uid="{988C01A9-D0A3-4501-B020-09D71DD6F90E}"/>
    <cellStyle name="Total 9 2 2 4 2 4" xfId="51811" xr:uid="{7BFDE8B3-2F01-46D3-8502-1A2D64F1D064}"/>
    <cellStyle name="Total 9 2 2 4 2 5" xfId="51812" xr:uid="{60E98B7A-BFA9-432D-A462-EA2005D048DA}"/>
    <cellStyle name="Total 9 2 2 4 3" xfId="51813" xr:uid="{0C77483D-7098-4A3F-85DC-A295ED817A4F}"/>
    <cellStyle name="Total 9 2 2 4 3 2" xfId="51814" xr:uid="{E47BFEB3-A524-4508-A719-CCA9CFEE4C47}"/>
    <cellStyle name="Total 9 2 2 4 3 3" xfId="51815" xr:uid="{8F647E1C-EF5D-4203-B788-AB2B97269BB4}"/>
    <cellStyle name="Total 9 2 2 4 3 4" xfId="51816" xr:uid="{158FA888-C52C-4743-BD51-7B1DA82443F6}"/>
    <cellStyle name="Total 9 2 2 4 3 5" xfId="51817" xr:uid="{C5C503FD-36E4-42C2-B707-9E33A278D2CB}"/>
    <cellStyle name="Total 9 2 2 4 4" xfId="51818" xr:uid="{8A5668D3-8D9B-4E44-ACB5-A2CBE9049546}"/>
    <cellStyle name="Total 9 2 2 4 4 2" xfId="51819" xr:uid="{29672157-D469-413A-8FE3-65ED588D3137}"/>
    <cellStyle name="Total 9 2 2 4 4 3" xfId="51820" xr:uid="{A0ADFE90-4497-45CD-B04D-0CB408180B1F}"/>
    <cellStyle name="Total 9 2 2 4 4 4" xfId="51821" xr:uid="{FF052458-F33F-4596-9845-62C0F66C2D26}"/>
    <cellStyle name="Total 9 2 2 4 5" xfId="51822" xr:uid="{E17E5E7D-0C14-4347-AB6A-AF2DBF5D177B}"/>
    <cellStyle name="Total 9 2 2 4 5 2" xfId="51823" xr:uid="{028AC7AB-27AF-4CCE-9728-7FF3FF61A2DF}"/>
    <cellStyle name="Total 9 2 2 4 5 3" xfId="51824" xr:uid="{FA80C9B9-A121-4AD1-8C71-EBF6944C4AB1}"/>
    <cellStyle name="Total 9 2 2 4 5 4" xfId="51825" xr:uid="{BE704D7F-5BD1-4A0C-9660-D321F3E79C27}"/>
    <cellStyle name="Total 9 2 2 4 6" xfId="51826" xr:uid="{1A94B6B3-CC4E-4D79-B47F-2E889087F5BA}"/>
    <cellStyle name="Total 9 2 2 4 6 2" xfId="51827" xr:uid="{2EF48935-3FB0-4C14-BA35-5D64F1D441C0}"/>
    <cellStyle name="Total 9 2 2 4 6 3" xfId="51828" xr:uid="{E0855C1B-ECB9-4987-AE18-02FA2A1E5D35}"/>
    <cellStyle name="Total 9 2 2 4 6 4" xfId="51829" xr:uid="{7B67DDF3-2BD0-4730-8B88-32BEC2B1B3DC}"/>
    <cellStyle name="Total 9 2 2 4 7" xfId="51830" xr:uid="{664B62F3-8DCC-45F5-AAAF-6A0FFB5172AA}"/>
    <cellStyle name="Total 9 2 2 4 8" xfId="51831" xr:uid="{9598674F-3B94-4DE5-88D6-1E16678565A3}"/>
    <cellStyle name="Total 9 2 2 4 9" xfId="51832" xr:uid="{C2D01E60-15F0-4FFF-B4BF-6E46155E0FCA}"/>
    <cellStyle name="Total 9 2 2 5" xfId="51833" xr:uid="{93AE6862-E3AF-4F02-8602-54539560BE8B}"/>
    <cellStyle name="Total 9 2 2 5 10" xfId="51834" xr:uid="{621A9543-E688-427F-98FC-748383F3DC25}"/>
    <cellStyle name="Total 9 2 2 5 2" xfId="51835" xr:uid="{4394CBEF-6BE8-4DC2-A3F9-A77BEAD12B58}"/>
    <cellStyle name="Total 9 2 2 5 2 2" xfId="51836" xr:uid="{908DFF9A-2449-4FF4-9E65-CAED457E1349}"/>
    <cellStyle name="Total 9 2 2 5 2 3" xfId="51837" xr:uid="{9C6726A8-9EC8-4E04-915E-8D62EB1F3CD7}"/>
    <cellStyle name="Total 9 2 2 5 2 4" xfId="51838" xr:uid="{F4E7583A-405D-4AC8-95DD-5805ABAA45D1}"/>
    <cellStyle name="Total 9 2 2 5 2 5" xfId="51839" xr:uid="{B8BCBCEC-AE41-46D6-A796-E9E5E81FF094}"/>
    <cellStyle name="Total 9 2 2 5 3" xfId="51840" xr:uid="{4DE3AD25-B8B7-4C17-AECD-32C7E92A632B}"/>
    <cellStyle name="Total 9 2 2 5 3 2" xfId="51841" xr:uid="{30C3C7FA-BF82-4DD4-B47A-6FDE58CA460E}"/>
    <cellStyle name="Total 9 2 2 5 3 3" xfId="51842" xr:uid="{C72697A3-D285-4E85-BB84-937A4316CB0F}"/>
    <cellStyle name="Total 9 2 2 5 3 4" xfId="51843" xr:uid="{F05F1BA5-3F47-4454-8FAC-5F3AE2527D22}"/>
    <cellStyle name="Total 9 2 2 5 3 5" xfId="51844" xr:uid="{8AD3B9BD-AD8E-4BFE-BAD3-7E501AAB1E6F}"/>
    <cellStyle name="Total 9 2 2 5 4" xfId="51845" xr:uid="{B5E80447-64DF-4D93-AE4F-393063A9C372}"/>
    <cellStyle name="Total 9 2 2 5 4 2" xfId="51846" xr:uid="{F77449A3-2375-4C1F-ADF3-49AEEA50CF31}"/>
    <cellStyle name="Total 9 2 2 5 4 3" xfId="51847" xr:uid="{34120A58-501D-4499-8323-481100A82B57}"/>
    <cellStyle name="Total 9 2 2 5 4 4" xfId="51848" xr:uid="{3CD5777B-DE32-47EC-BB8D-3984BD3D5FF5}"/>
    <cellStyle name="Total 9 2 2 5 5" xfId="51849" xr:uid="{C98A383B-D713-480E-B5EF-B2BBA62C4136}"/>
    <cellStyle name="Total 9 2 2 5 5 2" xfId="51850" xr:uid="{FF0F2370-0AA4-4EF3-BA36-C35CF92ABF3B}"/>
    <cellStyle name="Total 9 2 2 5 5 3" xfId="51851" xr:uid="{0671D4BC-1FE5-4BE4-8168-3DA22A4CFCE0}"/>
    <cellStyle name="Total 9 2 2 5 5 4" xfId="51852" xr:uid="{5648C12B-0705-4398-A3EC-4B48ED54E52A}"/>
    <cellStyle name="Total 9 2 2 5 6" xfId="51853" xr:uid="{C43E9464-A677-4BC9-A230-7B47EA9D5BF6}"/>
    <cellStyle name="Total 9 2 2 5 6 2" xfId="51854" xr:uid="{1FEA539C-7DC8-4B01-B195-4E0A2E07E1CD}"/>
    <cellStyle name="Total 9 2 2 5 6 3" xfId="51855" xr:uid="{8ADC53A9-E4A3-4951-AC92-18F09C006FAC}"/>
    <cellStyle name="Total 9 2 2 5 6 4" xfId="51856" xr:uid="{277A0141-F7E3-4DA6-873A-34B6E4674BF4}"/>
    <cellStyle name="Total 9 2 2 5 7" xfId="51857" xr:uid="{C8884B03-E534-48C1-BED6-3B342ED426A2}"/>
    <cellStyle name="Total 9 2 2 5 8" xfId="51858" xr:uid="{B970440D-1EF6-4502-9849-F3B9749B0FF0}"/>
    <cellStyle name="Total 9 2 2 5 9" xfId="51859" xr:uid="{C0E11493-7345-4738-BCDA-666264C01A94}"/>
    <cellStyle name="Total 9 2 2 6" xfId="51860" xr:uid="{E09AE57B-3628-4D21-8A69-C587BCF6E1CE}"/>
    <cellStyle name="Total 9 2 2 6 2" xfId="51861" xr:uid="{47EFC654-901F-413D-80F1-F0C01E3E8910}"/>
    <cellStyle name="Total 9 2 2 6 3" xfId="51862" xr:uid="{E045B2E5-75AF-4C4A-AC9E-2B95A3FF6210}"/>
    <cellStyle name="Total 9 2 2 6 4" xfId="51863" xr:uid="{D2E97F97-1F0C-48F2-B1F8-2F492B584F76}"/>
    <cellStyle name="Total 9 2 2 6 5" xfId="51864" xr:uid="{7940D8BC-3AA3-4CDC-98EA-0C6AE328FE69}"/>
    <cellStyle name="Total 9 2 2 7" xfId="51865" xr:uid="{80BDDFE0-D928-4EAE-8FF9-B1FD199F829C}"/>
    <cellStyle name="Total 9 2 2 7 2" xfId="51866" xr:uid="{390ADFE6-2DB5-4837-B48B-B0BC385D7F83}"/>
    <cellStyle name="Total 9 2 2 7 3" xfId="51867" xr:uid="{9B2F24DE-FC7C-4793-906F-3B8270808B50}"/>
    <cellStyle name="Total 9 2 2 7 4" xfId="51868" xr:uid="{777A2A5C-240F-4E2A-8231-BFA54BF0F6FF}"/>
    <cellStyle name="Total 9 2 2 8" xfId="51869" xr:uid="{043277A1-5489-4425-AD1B-1B3EE66E5376}"/>
    <cellStyle name="Total 9 2 2 8 2" xfId="51870" xr:uid="{8EDFA2D9-8806-434B-B8CC-80AF9C89B6A3}"/>
    <cellStyle name="Total 9 2 2 8 3" xfId="51871" xr:uid="{A25A30D3-E61D-4A96-9E83-A20670A64ED9}"/>
    <cellStyle name="Total 9 2 2 8 4" xfId="51872" xr:uid="{9202B528-8FFC-458E-A50B-A0B86597C1DF}"/>
    <cellStyle name="Total 9 2 2 9" xfId="51873" xr:uid="{59197D4C-A7FE-4CCA-B1DF-87F91048B9E6}"/>
    <cellStyle name="Total 9 2 2 9 2" xfId="51874" xr:uid="{A7B07585-2923-4B1E-A989-B73DDD918617}"/>
    <cellStyle name="Total 9 2 2 9 3" xfId="51875" xr:uid="{8361495F-A55C-4164-BEC7-869805403B4F}"/>
    <cellStyle name="Total 9 2 2 9 4" xfId="51876" xr:uid="{D7B8D6DD-7B93-47A5-846A-0FA60FB5BA28}"/>
    <cellStyle name="Total 9 2 3" xfId="1032" xr:uid="{DAA9DB80-7ED4-4DDE-8F77-D87EB011A868}"/>
    <cellStyle name="Total 9 2 3 10" xfId="51877" xr:uid="{C3D05612-4431-49A8-863C-DDAEE5D86B0F}"/>
    <cellStyle name="Total 9 2 3 11" xfId="51878" xr:uid="{74079C21-7742-432F-9593-80C0CC91FCF0}"/>
    <cellStyle name="Total 9 2 3 12" xfId="51879" xr:uid="{47EBF8F1-52D6-4F8C-8AC6-D843F11DD633}"/>
    <cellStyle name="Total 9 2 3 13" xfId="51880" xr:uid="{24B0055A-A6C1-4043-9B96-CE41D6072EFC}"/>
    <cellStyle name="Total 9 2 3 14" xfId="51881" xr:uid="{5965C8DA-429C-415E-BB24-360C8FB5E99C}"/>
    <cellStyle name="Total 9 2 3 2" xfId="51882" xr:uid="{2A70CCB4-6784-4906-8AA4-576119270AD2}"/>
    <cellStyle name="Total 9 2 3 2 10" xfId="51883" xr:uid="{FCFD41A9-F92B-41A8-A688-E2D04262BE70}"/>
    <cellStyle name="Total 9 2 3 2 2" xfId="51884" xr:uid="{3A8E5409-82EB-468D-AD69-F75549879755}"/>
    <cellStyle name="Total 9 2 3 2 2 2" xfId="51885" xr:uid="{6E827B96-36E6-467F-A4F1-C7ABCF3C4BF6}"/>
    <cellStyle name="Total 9 2 3 2 2 3" xfId="51886" xr:uid="{3BDD5BE2-ED07-4014-B240-CD1D6243BFFB}"/>
    <cellStyle name="Total 9 2 3 2 2 4" xfId="51887" xr:uid="{50EA21D0-36E3-4726-898D-07A0F5CD4666}"/>
    <cellStyle name="Total 9 2 3 2 2 5" xfId="51888" xr:uid="{FC38AE8D-CE1B-40BB-89C3-B58BC98AF6BC}"/>
    <cellStyle name="Total 9 2 3 2 3" xfId="51889" xr:uid="{D0E20238-CF92-4B49-9214-36C2CE500CF1}"/>
    <cellStyle name="Total 9 2 3 2 3 2" xfId="51890" xr:uid="{4FA9FD6A-472E-4DFD-8FB3-9A581D0614A4}"/>
    <cellStyle name="Total 9 2 3 2 3 3" xfId="51891" xr:uid="{E2D29A4E-FEDE-4A9C-80FC-25E0CF503C9A}"/>
    <cellStyle name="Total 9 2 3 2 3 4" xfId="51892" xr:uid="{78606B5D-08A6-4633-BA69-BAB217C5D8D0}"/>
    <cellStyle name="Total 9 2 3 2 3 5" xfId="51893" xr:uid="{FBAACF7D-0F64-4D75-8A84-921064619F09}"/>
    <cellStyle name="Total 9 2 3 2 4" xfId="51894" xr:uid="{0C77FD40-BCA8-472E-B95A-342D3CB5D1A5}"/>
    <cellStyle name="Total 9 2 3 2 4 2" xfId="51895" xr:uid="{BAF78FA4-8214-48EE-BAB3-34713E9B66D2}"/>
    <cellStyle name="Total 9 2 3 2 4 3" xfId="51896" xr:uid="{CCAE8070-F6D8-4B4C-B9D5-79FF4E028393}"/>
    <cellStyle name="Total 9 2 3 2 4 4" xfId="51897" xr:uid="{71A5DBC7-6B86-49BB-8E12-E70C3A81CF9E}"/>
    <cellStyle name="Total 9 2 3 2 5" xfId="51898" xr:uid="{AA660B80-B4FD-4680-A757-9D2FA9C5956D}"/>
    <cellStyle name="Total 9 2 3 2 5 2" xfId="51899" xr:uid="{70A84EDB-2325-434E-BCCB-9DE2A3BB6FE3}"/>
    <cellStyle name="Total 9 2 3 2 5 3" xfId="51900" xr:uid="{9AEE63C4-8B4B-4A98-8977-15B118FF2F44}"/>
    <cellStyle name="Total 9 2 3 2 5 4" xfId="51901" xr:uid="{F9DB71F0-B81B-462F-888B-905D7918D881}"/>
    <cellStyle name="Total 9 2 3 2 6" xfId="51902" xr:uid="{E14C6C55-84BD-406A-8FE8-F90AB55C163F}"/>
    <cellStyle name="Total 9 2 3 2 6 2" xfId="51903" xr:uid="{6D710D81-AB6F-4D0F-9E7F-85043FF53820}"/>
    <cellStyle name="Total 9 2 3 2 6 3" xfId="51904" xr:uid="{8216D2E6-7DE4-41B4-93CE-488062F430ED}"/>
    <cellStyle name="Total 9 2 3 2 6 4" xfId="51905" xr:uid="{E372007D-A2B7-4972-978E-62324BDD83F3}"/>
    <cellStyle name="Total 9 2 3 2 7" xfId="51906" xr:uid="{4113129D-20CB-4753-AE18-B51070132690}"/>
    <cellStyle name="Total 9 2 3 2 8" xfId="51907" xr:uid="{062F6909-CF9F-4FA6-AE4F-791A1CFBB0A3}"/>
    <cellStyle name="Total 9 2 3 2 9" xfId="51908" xr:uid="{CB9E0772-3FBA-44CD-AF10-F16DCC5248D6}"/>
    <cellStyle name="Total 9 2 3 3" xfId="51909" xr:uid="{57F47759-69D5-4BC4-BE0C-3910339A7FFB}"/>
    <cellStyle name="Total 9 2 3 3 10" xfId="51910" xr:uid="{E485EDBF-6286-43AC-95B8-833FF65B33CB}"/>
    <cellStyle name="Total 9 2 3 3 2" xfId="51911" xr:uid="{7480A54B-03F6-42BC-8B65-071DA22116FC}"/>
    <cellStyle name="Total 9 2 3 3 2 2" xfId="51912" xr:uid="{6897BB79-9BC6-4066-8666-A26386E4A8AD}"/>
    <cellStyle name="Total 9 2 3 3 2 3" xfId="51913" xr:uid="{ECAE241C-8114-41AD-A2B7-A09C63FAB1FC}"/>
    <cellStyle name="Total 9 2 3 3 2 4" xfId="51914" xr:uid="{7D005810-A5C7-4329-BACA-63113861FEA1}"/>
    <cellStyle name="Total 9 2 3 3 2 5" xfId="51915" xr:uid="{D045F0F9-010C-4EFE-9B76-1BA66DEF1F7A}"/>
    <cellStyle name="Total 9 2 3 3 3" xfId="51916" xr:uid="{06EAD42D-CC71-413A-9C28-891944DDE3C1}"/>
    <cellStyle name="Total 9 2 3 3 3 2" xfId="51917" xr:uid="{08CC0EC4-2F2E-47F0-9DA9-EFF00444C57B}"/>
    <cellStyle name="Total 9 2 3 3 3 3" xfId="51918" xr:uid="{1A949A24-6BF4-474A-86D9-49BB8E8542D4}"/>
    <cellStyle name="Total 9 2 3 3 3 4" xfId="51919" xr:uid="{318EAFE6-58B3-4C75-8C88-9A7D6638D2C8}"/>
    <cellStyle name="Total 9 2 3 3 3 5" xfId="51920" xr:uid="{5E4879CA-2250-40BF-9998-592BB7E59CA3}"/>
    <cellStyle name="Total 9 2 3 3 4" xfId="51921" xr:uid="{A920D305-D8D4-4DE9-B027-38F3286EA17C}"/>
    <cellStyle name="Total 9 2 3 3 4 2" xfId="51922" xr:uid="{BE2E3A49-816D-4FD6-A8F3-B785A69AF2AC}"/>
    <cellStyle name="Total 9 2 3 3 4 3" xfId="51923" xr:uid="{246FEBE9-49DC-48DC-A086-1997410A313B}"/>
    <cellStyle name="Total 9 2 3 3 4 4" xfId="51924" xr:uid="{BF49090B-0579-4BEB-B626-570ECF828C83}"/>
    <cellStyle name="Total 9 2 3 3 5" xfId="51925" xr:uid="{D1E95B9E-E9EF-4A5A-92E0-31AA3237F759}"/>
    <cellStyle name="Total 9 2 3 3 5 2" xfId="51926" xr:uid="{B6BEA16A-BB72-486A-9920-4F204AB368DD}"/>
    <cellStyle name="Total 9 2 3 3 5 3" xfId="51927" xr:uid="{EE8EEC6C-B6AE-41CF-AA1A-106DA7CF63DC}"/>
    <cellStyle name="Total 9 2 3 3 5 4" xfId="51928" xr:uid="{8285D8BE-5882-4D34-8AD1-2DFDF997F960}"/>
    <cellStyle name="Total 9 2 3 3 6" xfId="51929" xr:uid="{73A8959C-434E-45BC-8EAC-7E57A8F91913}"/>
    <cellStyle name="Total 9 2 3 3 6 2" xfId="51930" xr:uid="{52FD4F79-64C7-4449-9672-CC0096F078A8}"/>
    <cellStyle name="Total 9 2 3 3 6 3" xfId="51931" xr:uid="{798717BF-AF49-4E9D-965E-17D1AE25E120}"/>
    <cellStyle name="Total 9 2 3 3 6 4" xfId="51932" xr:uid="{DC7A0F67-349C-4FC9-BA01-1273DD70BC41}"/>
    <cellStyle name="Total 9 2 3 3 7" xfId="51933" xr:uid="{57D23179-50A5-4FA0-94BA-95A663F2D557}"/>
    <cellStyle name="Total 9 2 3 3 8" xfId="51934" xr:uid="{0D006AAD-6C44-4093-A690-2AE48E3FEFC1}"/>
    <cellStyle name="Total 9 2 3 3 9" xfId="51935" xr:uid="{5282627D-073A-4B78-A02D-0BCBCA4279D0}"/>
    <cellStyle name="Total 9 2 3 4" xfId="51936" xr:uid="{99F50046-8DD3-4D0B-98D0-A713699C700C}"/>
    <cellStyle name="Total 9 2 3 4 2" xfId="51937" xr:uid="{ED84B3D8-BA24-4629-A961-A66EC5FF1320}"/>
    <cellStyle name="Total 9 2 3 4 3" xfId="51938" xr:uid="{9DF63208-E176-427D-BFCE-CA56924D739E}"/>
    <cellStyle name="Total 9 2 3 4 4" xfId="51939" xr:uid="{CE5FACEE-EB72-4923-A5BA-31A99B3168C7}"/>
    <cellStyle name="Total 9 2 3 4 5" xfId="51940" xr:uid="{17C1DD10-BDB7-4854-8FC0-911BB1499CA7}"/>
    <cellStyle name="Total 9 2 3 5" xfId="51941" xr:uid="{8A49096E-ACAF-4AAC-A7A2-6BE6C9A380E8}"/>
    <cellStyle name="Total 9 2 3 5 2" xfId="51942" xr:uid="{41CD746D-6B8B-4DC1-9F07-69124C40EE26}"/>
    <cellStyle name="Total 9 2 3 5 3" xfId="51943" xr:uid="{2E998917-6B72-47E8-BD01-87389FCB99ED}"/>
    <cellStyle name="Total 9 2 3 5 4" xfId="51944" xr:uid="{A68CFF32-2AFB-495E-8B3B-96DAD3A365B1}"/>
    <cellStyle name="Total 9 2 3 5 5" xfId="51945" xr:uid="{62982D19-61CC-4B59-B60E-AB69C52CFD1C}"/>
    <cellStyle name="Total 9 2 3 6" xfId="51946" xr:uid="{0F437E06-CBA5-46A3-9901-D3A5A714857E}"/>
    <cellStyle name="Total 9 2 3 6 2" xfId="51947" xr:uid="{FEB5B542-CF33-4219-8DAA-C32D226D8E2F}"/>
    <cellStyle name="Total 9 2 3 6 3" xfId="51948" xr:uid="{750A9207-7E06-402C-91CF-B4C90864147D}"/>
    <cellStyle name="Total 9 2 3 6 4" xfId="51949" xr:uid="{8C83B250-341C-4EC0-813D-2CDC6CF7B9E5}"/>
    <cellStyle name="Total 9 2 3 7" xfId="51950" xr:uid="{8A9561D5-7B41-4488-A43E-B67E4EE7C0BC}"/>
    <cellStyle name="Total 9 2 3 7 2" xfId="51951" xr:uid="{3B115276-5EF7-4A68-B8D0-DC7B97409673}"/>
    <cellStyle name="Total 9 2 3 7 3" xfId="51952" xr:uid="{2DFB961B-8DB0-42F1-8769-283D1FF5AEF3}"/>
    <cellStyle name="Total 9 2 3 7 4" xfId="51953" xr:uid="{E3EA8F00-7262-474C-A3BA-446BFCD8C2FB}"/>
    <cellStyle name="Total 9 2 3 8" xfId="51954" xr:uid="{C9199824-6857-4537-8B20-E6FCAF3B7226}"/>
    <cellStyle name="Total 9 2 3 8 2" xfId="51955" xr:uid="{2FAB0739-4E30-4D02-9E99-F293C3F1510D}"/>
    <cellStyle name="Total 9 2 3 8 3" xfId="51956" xr:uid="{2C2CF42B-E37F-42F1-A750-EA316059E103}"/>
    <cellStyle name="Total 9 2 3 8 4" xfId="51957" xr:uid="{10912AAD-31F6-4F91-B315-39A96AC80B39}"/>
    <cellStyle name="Total 9 2 3 9" xfId="51958" xr:uid="{3C154601-D3C1-4C87-8DAD-B189BB7F5AE6}"/>
    <cellStyle name="Total 9 2 4" xfId="51959" xr:uid="{4D757A4B-B84B-428B-8B99-8C909554C87C}"/>
    <cellStyle name="Total 9 2 4 10" xfId="51960" xr:uid="{E25A6392-B592-4191-88E0-9354B4B55799}"/>
    <cellStyle name="Total 9 2 4 2" xfId="51961" xr:uid="{A178E6C4-D798-4767-AEE1-15E005CC0C41}"/>
    <cellStyle name="Total 9 2 4 2 2" xfId="51962" xr:uid="{C9D747E5-6403-4BD1-B538-B956ACEC9611}"/>
    <cellStyle name="Total 9 2 4 2 3" xfId="51963" xr:uid="{753F902E-58F7-41C0-A9DC-954395E4838D}"/>
    <cellStyle name="Total 9 2 4 2 4" xfId="51964" xr:uid="{56043B4C-2B4E-4A21-B153-2B5D29EA51D6}"/>
    <cellStyle name="Total 9 2 4 2 5" xfId="51965" xr:uid="{44B6F31B-51DD-463D-A8DB-772D9132D26D}"/>
    <cellStyle name="Total 9 2 4 3" xfId="51966" xr:uid="{FCF64FE3-DA58-4E1C-A54E-F36E8ED96DA6}"/>
    <cellStyle name="Total 9 2 4 3 2" xfId="51967" xr:uid="{41869E65-4B92-4E0D-ADE1-83776C8410D8}"/>
    <cellStyle name="Total 9 2 4 3 3" xfId="51968" xr:uid="{2F6E76FD-1D76-4D10-8AB8-DE8836EE8134}"/>
    <cellStyle name="Total 9 2 4 3 4" xfId="51969" xr:uid="{3457B863-1A81-43F8-9537-E1F8C8BBA670}"/>
    <cellStyle name="Total 9 2 4 3 5" xfId="51970" xr:uid="{6C72682F-577C-4E37-9596-5F9FAD7846D2}"/>
    <cellStyle name="Total 9 2 4 4" xfId="51971" xr:uid="{5460B68D-A881-460B-8979-F2739FD3B05F}"/>
    <cellStyle name="Total 9 2 4 4 2" xfId="51972" xr:uid="{4D3790A3-0D4E-47EB-AE4D-12194129A62C}"/>
    <cellStyle name="Total 9 2 4 4 3" xfId="51973" xr:uid="{E11B275D-E8AE-4E4A-8BEE-3F6544DD97FE}"/>
    <cellStyle name="Total 9 2 4 4 4" xfId="51974" xr:uid="{F021F3C6-693A-412E-A44E-3576DE881FA8}"/>
    <cellStyle name="Total 9 2 4 5" xfId="51975" xr:uid="{10A24FC8-FD01-47F2-B382-CE93C144647E}"/>
    <cellStyle name="Total 9 2 4 5 2" xfId="51976" xr:uid="{C0E977C3-40C2-4857-B37D-ECDA5001856C}"/>
    <cellStyle name="Total 9 2 4 5 3" xfId="51977" xr:uid="{F9FFDC11-AB62-4DE2-86CD-FFB7D86128A3}"/>
    <cellStyle name="Total 9 2 4 5 4" xfId="51978" xr:uid="{2F1DB88B-24B4-43BC-81F2-4E80C96E299C}"/>
    <cellStyle name="Total 9 2 4 6" xfId="51979" xr:uid="{FE4CF09E-9BA3-4E96-8F75-C2C7F6EB938B}"/>
    <cellStyle name="Total 9 2 4 6 2" xfId="51980" xr:uid="{98AABE08-BA1E-43CC-81ED-AF1EC6A7B3E9}"/>
    <cellStyle name="Total 9 2 4 6 3" xfId="51981" xr:uid="{440C3728-0CCA-4135-BE5E-7A14BE69E66A}"/>
    <cellStyle name="Total 9 2 4 6 4" xfId="51982" xr:uid="{DF0807EA-88DD-49CC-8BC7-483558C62D89}"/>
    <cellStyle name="Total 9 2 4 7" xfId="51983" xr:uid="{E01E3F02-198F-4429-878C-79F180E75BD6}"/>
    <cellStyle name="Total 9 2 4 8" xfId="51984" xr:uid="{D3E91B56-1AA5-412C-A156-6DB7C7EE2689}"/>
    <cellStyle name="Total 9 2 4 9" xfId="51985" xr:uid="{E397B78F-344B-47CF-8AA8-217E41674D80}"/>
    <cellStyle name="Total 9 2 5" xfId="51986" xr:uid="{6EBD5934-22A5-4A70-BB4A-A1E270B95A90}"/>
    <cellStyle name="Total 9 2 5 10" xfId="51987" xr:uid="{98FEBEDE-AFAC-4E77-B402-6864B001D380}"/>
    <cellStyle name="Total 9 2 5 2" xfId="51988" xr:uid="{307893AF-550B-44DB-A64A-05365369B64E}"/>
    <cellStyle name="Total 9 2 5 2 2" xfId="51989" xr:uid="{BDA0BC47-6C75-49E1-8C10-D290EEB26910}"/>
    <cellStyle name="Total 9 2 5 2 3" xfId="51990" xr:uid="{A7823EF1-BD03-478C-8CEB-4FD0FF3DD9D1}"/>
    <cellStyle name="Total 9 2 5 2 4" xfId="51991" xr:uid="{308B8672-9B06-4290-ABDC-90F70C96656C}"/>
    <cellStyle name="Total 9 2 5 2 5" xfId="51992" xr:uid="{3F4D39CF-4A0F-4EED-89A7-5FB7A4963D8E}"/>
    <cellStyle name="Total 9 2 5 3" xfId="51993" xr:uid="{CF8FDDCA-D9F0-4562-8CB4-D65376197592}"/>
    <cellStyle name="Total 9 2 5 3 2" xfId="51994" xr:uid="{48A8F21B-5923-4598-81C7-5FB7A78B0392}"/>
    <cellStyle name="Total 9 2 5 3 3" xfId="51995" xr:uid="{BA0F9310-516F-4CD0-9911-58C1324120A4}"/>
    <cellStyle name="Total 9 2 5 3 4" xfId="51996" xr:uid="{07503BAD-90FA-483B-A767-C763BC6FA4D5}"/>
    <cellStyle name="Total 9 2 5 3 5" xfId="51997" xr:uid="{009E4CBE-5688-4D5C-9018-1A51ED5825ED}"/>
    <cellStyle name="Total 9 2 5 4" xfId="51998" xr:uid="{57E87C9B-9DD6-4311-B4CC-BD135FA7CF74}"/>
    <cellStyle name="Total 9 2 5 4 2" xfId="51999" xr:uid="{70835F96-FEE9-4E14-8249-D1D716BC6108}"/>
    <cellStyle name="Total 9 2 5 4 3" xfId="52000" xr:uid="{B1BF36AE-49ED-4BC4-85AF-499E41C28D75}"/>
    <cellStyle name="Total 9 2 5 4 4" xfId="52001" xr:uid="{18AE5A3C-E92F-425E-88E2-7F37A9AD6AE1}"/>
    <cellStyle name="Total 9 2 5 5" xfId="52002" xr:uid="{C550BC8D-DD70-495F-A868-68AA759BB0FA}"/>
    <cellStyle name="Total 9 2 5 5 2" xfId="52003" xr:uid="{C1B147FF-8343-4C14-9A61-68918ABAA102}"/>
    <cellStyle name="Total 9 2 5 5 3" xfId="52004" xr:uid="{69BB7806-A956-4A3F-9D02-18679A0E190B}"/>
    <cellStyle name="Total 9 2 5 5 4" xfId="52005" xr:uid="{6FD514D9-927A-420B-A121-4BA15DE034F1}"/>
    <cellStyle name="Total 9 2 5 6" xfId="52006" xr:uid="{6F2FDC29-AECA-421D-8D09-2C471D3C9BAA}"/>
    <cellStyle name="Total 9 2 5 6 2" xfId="52007" xr:uid="{8EE930B1-9B3C-4164-AA83-B10791B9E47F}"/>
    <cellStyle name="Total 9 2 5 6 3" xfId="52008" xr:uid="{CC048DA2-CFE6-4D48-9330-6A96359010DC}"/>
    <cellStyle name="Total 9 2 5 6 4" xfId="52009" xr:uid="{10820AB6-DAD0-4945-B9B3-05F4F159C30A}"/>
    <cellStyle name="Total 9 2 5 7" xfId="52010" xr:uid="{508C7A54-8888-4819-BCC7-E00078BB5453}"/>
    <cellStyle name="Total 9 2 5 8" xfId="52011" xr:uid="{A0ED36B4-0A42-4BC2-B2D5-3AC4E9C264AB}"/>
    <cellStyle name="Total 9 2 5 9" xfId="52012" xr:uid="{1015A4C9-E5FE-4E36-87CE-91A9CE528FB8}"/>
    <cellStyle name="Total 9 2 6" xfId="52013" xr:uid="{090C5F5E-685C-43E7-88AA-E32AE1613FCC}"/>
    <cellStyle name="Total 9 2 6 10" xfId="52014" xr:uid="{3EAA06FB-419A-42D5-B999-AC4E8B48C783}"/>
    <cellStyle name="Total 9 2 6 2" xfId="52015" xr:uid="{4E47EE5A-4348-4553-B563-FBEDB7A57E5F}"/>
    <cellStyle name="Total 9 2 6 2 2" xfId="52016" xr:uid="{6507442A-4A81-4B24-8B55-20B8E7FB3D9D}"/>
    <cellStyle name="Total 9 2 6 2 3" xfId="52017" xr:uid="{75894D70-4F83-4AED-8DD6-F25B398EBBB2}"/>
    <cellStyle name="Total 9 2 6 2 4" xfId="52018" xr:uid="{41D0C56C-036B-4127-AAE7-5041403F5C22}"/>
    <cellStyle name="Total 9 2 6 2 5" xfId="52019" xr:uid="{8709E6EC-DC45-4152-B46E-844BC8F337EB}"/>
    <cellStyle name="Total 9 2 6 3" xfId="52020" xr:uid="{2717FC5C-9D4E-4AC0-90E3-0FB04A637EE9}"/>
    <cellStyle name="Total 9 2 6 3 2" xfId="52021" xr:uid="{3635E49E-E6B2-4E3F-9968-8B17206E8B43}"/>
    <cellStyle name="Total 9 2 6 3 3" xfId="52022" xr:uid="{574F87F8-C513-4C10-89BB-6F59E91E011D}"/>
    <cellStyle name="Total 9 2 6 3 4" xfId="52023" xr:uid="{8907DBE7-CB86-4956-95ED-5DA6E8282B60}"/>
    <cellStyle name="Total 9 2 6 3 5" xfId="52024" xr:uid="{B298B7EF-315B-4901-943D-1F988E147770}"/>
    <cellStyle name="Total 9 2 6 4" xfId="52025" xr:uid="{9C08C2C1-22D4-40AB-9228-620BF3477B6B}"/>
    <cellStyle name="Total 9 2 6 4 2" xfId="52026" xr:uid="{13286804-DEA0-41E3-A5EA-643EB862C430}"/>
    <cellStyle name="Total 9 2 6 4 3" xfId="52027" xr:uid="{29844CFD-21DA-44D6-B4E4-7CB010F0C855}"/>
    <cellStyle name="Total 9 2 6 4 4" xfId="52028" xr:uid="{0281277E-CD20-4289-B44B-30B8101D8144}"/>
    <cellStyle name="Total 9 2 6 5" xfId="52029" xr:uid="{6AF91F62-5E10-410E-A286-2DC910EE68F5}"/>
    <cellStyle name="Total 9 2 6 5 2" xfId="52030" xr:uid="{F606C030-FB10-455F-B1DA-11CBE36959D7}"/>
    <cellStyle name="Total 9 2 6 5 3" xfId="52031" xr:uid="{8BBBA8D7-3BC2-4241-8D9D-DB65FEBEABA8}"/>
    <cellStyle name="Total 9 2 6 5 4" xfId="52032" xr:uid="{B7EA8AC3-1A2F-4BB4-B48A-2C1402B3DF84}"/>
    <cellStyle name="Total 9 2 6 6" xfId="52033" xr:uid="{D61BDBAF-284D-4FC9-AEDA-45C83EB4F474}"/>
    <cellStyle name="Total 9 2 6 6 2" xfId="52034" xr:uid="{0DB1AF6B-656E-4794-B7B3-822192B523D0}"/>
    <cellStyle name="Total 9 2 6 6 3" xfId="52035" xr:uid="{A67BE6B3-CFFD-4825-BE94-72ADB5BA2242}"/>
    <cellStyle name="Total 9 2 6 6 4" xfId="52036" xr:uid="{2DB5D8DE-7974-47D9-BF32-F615B614C1EE}"/>
    <cellStyle name="Total 9 2 6 7" xfId="52037" xr:uid="{4730EAF5-4F50-4737-BEB0-4A5EBDDCB92C}"/>
    <cellStyle name="Total 9 2 6 8" xfId="52038" xr:uid="{8475C7EC-813E-4769-8A17-96BDC2E1CB3D}"/>
    <cellStyle name="Total 9 2 6 9" xfId="52039" xr:uid="{F9DAA7EB-DE03-42E9-A978-F85EAE02B7AD}"/>
    <cellStyle name="Total 9 2 7" xfId="52040" xr:uid="{D69A3417-389C-48AE-9DE1-E4C3A6D30D3B}"/>
    <cellStyle name="Total 9 2 7 2" xfId="52041" xr:uid="{0F0456C8-90E0-43C3-A4B7-DA01787F7DEE}"/>
    <cellStyle name="Total 9 2 7 3" xfId="52042" xr:uid="{EACC5F21-F093-478A-BDB2-73542C95D3DC}"/>
    <cellStyle name="Total 9 2 7 4" xfId="52043" xr:uid="{7E2D2DDF-C96B-4623-A44A-D2BA832039DB}"/>
    <cellStyle name="Total 9 2 7 5" xfId="52044" xr:uid="{7A37A16D-931F-42EF-866D-04D09329FE08}"/>
    <cellStyle name="Total 9 2 8" xfId="52045" xr:uid="{8FEA51A1-6F09-440D-AA9A-46A2F92BFF73}"/>
    <cellStyle name="Total 9 2 8 2" xfId="52046" xr:uid="{DD58DAC3-CDBB-4A0C-BD27-3929844343C6}"/>
    <cellStyle name="Total 9 2 8 3" xfId="52047" xr:uid="{01715D5C-C396-419F-A790-759A2F40941B}"/>
    <cellStyle name="Total 9 2 8 4" xfId="52048" xr:uid="{200F7171-55DF-4023-B7D9-8445AC163264}"/>
    <cellStyle name="Total 9 2 9" xfId="52049" xr:uid="{FF881CFC-5323-4B47-AC3E-D6DA53FE7F1D}"/>
    <cellStyle name="Total 9 2 9 2" xfId="52050" xr:uid="{843761A8-F701-40EF-BBA3-25DE6664EC46}"/>
    <cellStyle name="Total 9 2 9 3" xfId="52051" xr:uid="{FB241296-5082-494A-BCD5-609F2F659016}"/>
    <cellStyle name="Total 9 2 9 4" xfId="52052" xr:uid="{E71A374F-1DE0-4CD9-BCB6-823299AB511A}"/>
    <cellStyle name="Total 9 3" xfId="719" xr:uid="{218188E6-CDC0-473A-9A9C-F3100D51AD0F}"/>
    <cellStyle name="Total 9 3 10" xfId="52053" xr:uid="{62A36818-9306-47C6-951B-24B0F3849160}"/>
    <cellStyle name="Total 9 3 11" xfId="52054" xr:uid="{9FB1F256-0764-42FC-B80C-1F7B86ACDC88}"/>
    <cellStyle name="Total 9 3 12" xfId="52055" xr:uid="{915718ED-638E-4100-9D4F-8079EBB434B9}"/>
    <cellStyle name="Total 9 3 13" xfId="52056" xr:uid="{48FCDAA0-A1D1-4CB2-BCFF-9459AE38AE60}"/>
    <cellStyle name="Total 9 3 14" xfId="52057" xr:uid="{D8DA945A-95EF-430C-B32D-6ABD25DEAE07}"/>
    <cellStyle name="Total 9 3 2" xfId="970" xr:uid="{21D78C6B-22A7-445B-907C-F1C93B02D553}"/>
    <cellStyle name="Total 9 3 2 10" xfId="52058" xr:uid="{F68DD08E-AF0B-4C7A-822C-A29FA87A57C1}"/>
    <cellStyle name="Total 9 3 2 11" xfId="52059" xr:uid="{B3E5CE54-7119-4A23-A57D-F6AF77523EA1}"/>
    <cellStyle name="Total 9 3 2 12" xfId="52060" xr:uid="{87259FE1-272B-4F38-A01E-1A8F421E4F05}"/>
    <cellStyle name="Total 9 3 2 13" xfId="52061" xr:uid="{D8867A52-B5EB-4DE4-A1C3-714C44139D07}"/>
    <cellStyle name="Total 9 3 2 14" xfId="52062" xr:uid="{68946914-B4E9-4D96-B7D7-D859BD9FB37D}"/>
    <cellStyle name="Total 9 3 2 2" xfId="52063" xr:uid="{9D9F5C4C-8EAD-4F18-9EA7-A70306CFE3E4}"/>
    <cellStyle name="Total 9 3 2 2 10" xfId="52064" xr:uid="{F09CB9FA-7EBC-4079-882E-853AC0EC1B57}"/>
    <cellStyle name="Total 9 3 2 2 2" xfId="52065" xr:uid="{D62A4165-5793-40E1-B59B-96FDCE1F2281}"/>
    <cellStyle name="Total 9 3 2 2 2 2" xfId="52066" xr:uid="{A4ABB3B1-73E0-45EA-8BCD-966DFDCF7CD4}"/>
    <cellStyle name="Total 9 3 2 2 2 3" xfId="52067" xr:uid="{1E26882C-B10C-45CF-B848-6FC7E11AD8A5}"/>
    <cellStyle name="Total 9 3 2 2 2 4" xfId="52068" xr:uid="{2AC4FB91-2124-4265-8667-6152D50FE5B5}"/>
    <cellStyle name="Total 9 3 2 2 2 5" xfId="52069" xr:uid="{1E70BCC4-0CBE-4E35-B846-734751B2A570}"/>
    <cellStyle name="Total 9 3 2 2 3" xfId="52070" xr:uid="{9AE0E4B6-9B57-4414-B909-5CC43AAA3A18}"/>
    <cellStyle name="Total 9 3 2 2 3 2" xfId="52071" xr:uid="{C9743BB7-EC8C-45DF-8286-6F75753CDF09}"/>
    <cellStyle name="Total 9 3 2 2 3 3" xfId="52072" xr:uid="{358FD6B3-66F7-45C1-8F90-85223621F333}"/>
    <cellStyle name="Total 9 3 2 2 3 4" xfId="52073" xr:uid="{B39E3A22-198A-4F1C-9DA1-05AB3D38F3C7}"/>
    <cellStyle name="Total 9 3 2 2 3 5" xfId="52074" xr:uid="{FFDB251A-9E0C-4C42-B239-11439928E7C3}"/>
    <cellStyle name="Total 9 3 2 2 4" xfId="52075" xr:uid="{039E55D6-8C8D-46C6-8E4F-B6B91701E353}"/>
    <cellStyle name="Total 9 3 2 2 4 2" xfId="52076" xr:uid="{367A4F84-40AC-4AEC-A4E0-079C574A33DE}"/>
    <cellStyle name="Total 9 3 2 2 4 3" xfId="52077" xr:uid="{7CAB9C75-DB56-4D63-ACC0-98DBFC165C01}"/>
    <cellStyle name="Total 9 3 2 2 4 4" xfId="52078" xr:uid="{30CFB0A9-2462-4890-8253-502FEE6CD1C8}"/>
    <cellStyle name="Total 9 3 2 2 5" xfId="52079" xr:uid="{6AB7018C-6775-45AA-B4DB-8BD2DC1DCA8E}"/>
    <cellStyle name="Total 9 3 2 2 5 2" xfId="52080" xr:uid="{72E7D6CA-F02B-4A3F-A8B7-65054AD64547}"/>
    <cellStyle name="Total 9 3 2 2 5 3" xfId="52081" xr:uid="{8C28831E-B5B8-4C78-AEB8-407EF1E93E4F}"/>
    <cellStyle name="Total 9 3 2 2 5 4" xfId="52082" xr:uid="{00706F80-931D-489B-91C5-A771EC6EF0DB}"/>
    <cellStyle name="Total 9 3 2 2 6" xfId="52083" xr:uid="{500CA158-B0A2-4ACF-9009-3D16277CC553}"/>
    <cellStyle name="Total 9 3 2 2 6 2" xfId="52084" xr:uid="{68DBFB59-E85F-419D-877C-EA3BC0301590}"/>
    <cellStyle name="Total 9 3 2 2 6 3" xfId="52085" xr:uid="{3932F532-893A-4CA4-9ACC-74FC518966B6}"/>
    <cellStyle name="Total 9 3 2 2 6 4" xfId="52086" xr:uid="{4158729D-91B1-4A1F-BC68-AB9BF475314F}"/>
    <cellStyle name="Total 9 3 2 2 7" xfId="52087" xr:uid="{2533DD0A-7D14-4123-98D0-F9D50E62FD7C}"/>
    <cellStyle name="Total 9 3 2 2 8" xfId="52088" xr:uid="{A3575C04-4D24-432C-BDD5-105AB42A4F1A}"/>
    <cellStyle name="Total 9 3 2 2 9" xfId="52089" xr:uid="{DC21729F-6E32-4286-8BEE-A8DF16FCFF29}"/>
    <cellStyle name="Total 9 3 2 3" xfId="52090" xr:uid="{667CCA15-0BFE-4CE1-93D9-017351CF502B}"/>
    <cellStyle name="Total 9 3 2 3 10" xfId="52091" xr:uid="{CBEE6AE8-1FA1-4D10-A3FD-3E50ED93E152}"/>
    <cellStyle name="Total 9 3 2 3 2" xfId="52092" xr:uid="{6E8CBA1B-2248-4E5F-81B8-7EBDEDA41174}"/>
    <cellStyle name="Total 9 3 2 3 2 2" xfId="52093" xr:uid="{381FB2CA-1301-4D6F-8923-4FFBE3F12997}"/>
    <cellStyle name="Total 9 3 2 3 2 3" xfId="52094" xr:uid="{B2852CA7-4A1E-4915-B253-D1E460A03174}"/>
    <cellStyle name="Total 9 3 2 3 2 4" xfId="52095" xr:uid="{E4C9F6B4-6B87-4ED1-8C66-27551C43ED8A}"/>
    <cellStyle name="Total 9 3 2 3 2 5" xfId="52096" xr:uid="{B78EFCFA-4EFD-487E-9E70-46F25379EADA}"/>
    <cellStyle name="Total 9 3 2 3 3" xfId="52097" xr:uid="{6F17C80F-3814-4C04-B7E1-577BD31A8954}"/>
    <cellStyle name="Total 9 3 2 3 3 2" xfId="52098" xr:uid="{2ED09C59-785D-4D9D-B707-3E26DC399DBF}"/>
    <cellStyle name="Total 9 3 2 3 3 3" xfId="52099" xr:uid="{CA0D2649-4876-4C5B-9058-5AD51DF54E5D}"/>
    <cellStyle name="Total 9 3 2 3 3 4" xfId="52100" xr:uid="{7F16B30C-E063-423F-9C8C-C9A96EDFE82F}"/>
    <cellStyle name="Total 9 3 2 3 3 5" xfId="52101" xr:uid="{C5FD1066-AE85-447C-8D4D-9961DE1575F4}"/>
    <cellStyle name="Total 9 3 2 3 4" xfId="52102" xr:uid="{EBFF1554-9772-4A47-ABD1-247A8292D02B}"/>
    <cellStyle name="Total 9 3 2 3 4 2" xfId="52103" xr:uid="{1EAD5D54-B6BF-474A-A168-3D43E5E6A933}"/>
    <cellStyle name="Total 9 3 2 3 4 3" xfId="52104" xr:uid="{88A15029-DAFC-41BE-96D5-7ED8A4016AAE}"/>
    <cellStyle name="Total 9 3 2 3 4 4" xfId="52105" xr:uid="{D921CB6D-B24E-4377-AB04-2DE0F230AE0F}"/>
    <cellStyle name="Total 9 3 2 3 5" xfId="52106" xr:uid="{3C1D931D-1850-4491-8A56-E6E6F74AD863}"/>
    <cellStyle name="Total 9 3 2 3 5 2" xfId="52107" xr:uid="{E8769F6D-42C2-4BA9-BD03-04CE73DCE648}"/>
    <cellStyle name="Total 9 3 2 3 5 3" xfId="52108" xr:uid="{7B46A13C-27D9-4F94-A377-C97EBDC8E81C}"/>
    <cellStyle name="Total 9 3 2 3 5 4" xfId="52109" xr:uid="{36F7C43A-5A09-4D34-9D17-00874C7F2AB1}"/>
    <cellStyle name="Total 9 3 2 3 6" xfId="52110" xr:uid="{EDA16FFA-6D57-4D60-AD9D-DB47851EB25F}"/>
    <cellStyle name="Total 9 3 2 3 6 2" xfId="52111" xr:uid="{50BDF4DB-940F-4CB4-82FD-84C9AAEE6548}"/>
    <cellStyle name="Total 9 3 2 3 6 3" xfId="52112" xr:uid="{E263A6B4-AC7C-43EB-B6D4-C70AD04D69F2}"/>
    <cellStyle name="Total 9 3 2 3 6 4" xfId="52113" xr:uid="{6F375F8D-20ED-4B90-91FD-3933A7C69445}"/>
    <cellStyle name="Total 9 3 2 3 7" xfId="52114" xr:uid="{CDB7D18A-A7CB-4FAD-8959-AAE9297A9ECC}"/>
    <cellStyle name="Total 9 3 2 3 8" xfId="52115" xr:uid="{0FFB2D9E-E589-432A-89AE-9CDA9BF6794E}"/>
    <cellStyle name="Total 9 3 2 3 9" xfId="52116" xr:uid="{2BD2AD4E-56E2-45E1-965B-BB09590215EB}"/>
    <cellStyle name="Total 9 3 2 4" xfId="52117" xr:uid="{48ED1DB0-5C76-42B1-B055-403B662DB8FD}"/>
    <cellStyle name="Total 9 3 2 4 2" xfId="52118" xr:uid="{917417F3-E44C-47C5-89D3-2D574940C999}"/>
    <cellStyle name="Total 9 3 2 4 3" xfId="52119" xr:uid="{3482E355-4A55-49C6-959F-D6DC99F825F0}"/>
    <cellStyle name="Total 9 3 2 4 4" xfId="52120" xr:uid="{4F6A6F2C-21CF-4D47-8198-CE7EE0F23C9C}"/>
    <cellStyle name="Total 9 3 2 4 5" xfId="52121" xr:uid="{30BB2970-BFE3-45B0-97EE-E9F4B2A2F723}"/>
    <cellStyle name="Total 9 3 2 5" xfId="52122" xr:uid="{7088B0C7-E4F5-4F7F-8452-09658A93165A}"/>
    <cellStyle name="Total 9 3 2 5 2" xfId="52123" xr:uid="{1D8009C0-AB8E-40ED-A7A5-7774AB16D987}"/>
    <cellStyle name="Total 9 3 2 5 3" xfId="52124" xr:uid="{2B5369D4-EC13-4CF3-BCCB-083BCD6498D8}"/>
    <cellStyle name="Total 9 3 2 5 4" xfId="52125" xr:uid="{68D3AE7A-5A26-438A-AC60-DABEF7C952D9}"/>
    <cellStyle name="Total 9 3 2 5 5" xfId="52126" xr:uid="{99245891-55C1-472D-A764-0F998035B1D2}"/>
    <cellStyle name="Total 9 3 2 6" xfId="52127" xr:uid="{5C0A7935-55A5-4107-909E-AD5FFFB7BA1E}"/>
    <cellStyle name="Total 9 3 2 6 2" xfId="52128" xr:uid="{FC73B995-C6CB-45DC-815D-18B7B921BD1C}"/>
    <cellStyle name="Total 9 3 2 6 3" xfId="52129" xr:uid="{4EB7F501-3A88-444C-8458-3D567E3DCCBE}"/>
    <cellStyle name="Total 9 3 2 6 4" xfId="52130" xr:uid="{EC24815C-D40C-4516-8B03-FC844FAEA5B1}"/>
    <cellStyle name="Total 9 3 2 7" xfId="52131" xr:uid="{6F37EFF8-6804-4E61-A5CC-91244E818D8C}"/>
    <cellStyle name="Total 9 3 2 7 2" xfId="52132" xr:uid="{2BF76CBF-FB0C-4CF9-950E-8B4882836FE5}"/>
    <cellStyle name="Total 9 3 2 7 3" xfId="52133" xr:uid="{F30BB97B-1B95-4DFA-95A5-E3E8884FBE29}"/>
    <cellStyle name="Total 9 3 2 7 4" xfId="52134" xr:uid="{43C6C07C-B693-4739-927C-7D646DF1AFB7}"/>
    <cellStyle name="Total 9 3 2 8" xfId="52135" xr:uid="{8FCA155D-8500-4E4F-9D18-35725EBD2203}"/>
    <cellStyle name="Total 9 3 2 8 2" xfId="52136" xr:uid="{F8DC0691-D442-47D9-AE3F-4E23D99EED29}"/>
    <cellStyle name="Total 9 3 2 8 3" xfId="52137" xr:uid="{A56EF259-0A5D-41DF-A2BA-34006B5F3379}"/>
    <cellStyle name="Total 9 3 2 8 4" xfId="52138" xr:uid="{623F5625-4C06-4261-B18C-ABB61A30BB05}"/>
    <cellStyle name="Total 9 3 2 9" xfId="52139" xr:uid="{271C48DA-5562-42CD-A119-40E372C5198D}"/>
    <cellStyle name="Total 9 3 3" xfId="52140" xr:uid="{0E1832B3-5F96-4C04-9A00-7301A6831452}"/>
    <cellStyle name="Total 9 3 3 10" xfId="52141" xr:uid="{1B39A6C0-5A15-4D8B-B986-A446D5B7F427}"/>
    <cellStyle name="Total 9 3 3 2" xfId="52142" xr:uid="{455CF2A1-BE92-4F63-900A-62F42338E7C2}"/>
    <cellStyle name="Total 9 3 3 2 2" xfId="52143" xr:uid="{B5DAA28E-9B01-4DD3-AB93-6403E65EAB68}"/>
    <cellStyle name="Total 9 3 3 2 3" xfId="52144" xr:uid="{7906F62B-14BF-4125-A4C4-475B4D0811D7}"/>
    <cellStyle name="Total 9 3 3 2 4" xfId="52145" xr:uid="{3AF319F7-45B2-481C-8AAD-2804C85A10ED}"/>
    <cellStyle name="Total 9 3 3 2 5" xfId="52146" xr:uid="{AEFE589F-33FF-44A6-B86C-8A1F86B11FA1}"/>
    <cellStyle name="Total 9 3 3 3" xfId="52147" xr:uid="{8E73E287-4660-4C3B-BBE7-647749FBA1E7}"/>
    <cellStyle name="Total 9 3 3 3 2" xfId="52148" xr:uid="{556DC51B-AAF9-4A52-9C07-2CEC87679535}"/>
    <cellStyle name="Total 9 3 3 3 3" xfId="52149" xr:uid="{68E0899D-C035-4A66-8C26-759C81F59F1C}"/>
    <cellStyle name="Total 9 3 3 3 4" xfId="52150" xr:uid="{D9785A74-03D6-4439-BBF9-FF679B371D09}"/>
    <cellStyle name="Total 9 3 3 3 5" xfId="52151" xr:uid="{F970543A-675A-42E7-B4B1-6D51A4E2EEE0}"/>
    <cellStyle name="Total 9 3 3 4" xfId="52152" xr:uid="{BED5DBFB-8F26-416E-B93E-36251D0A0C60}"/>
    <cellStyle name="Total 9 3 3 4 2" xfId="52153" xr:uid="{FA6281B9-5B26-45B0-B73B-2B97B08EA1E4}"/>
    <cellStyle name="Total 9 3 3 4 3" xfId="52154" xr:uid="{B4E9E9FD-F299-42F0-90AE-7565AFD4DCDE}"/>
    <cellStyle name="Total 9 3 3 4 4" xfId="52155" xr:uid="{9ED0BA8F-023E-417B-A0CA-C5EE80B872BE}"/>
    <cellStyle name="Total 9 3 3 5" xfId="52156" xr:uid="{45E8521E-CE3D-4E3B-8839-EF7C209F06B5}"/>
    <cellStyle name="Total 9 3 3 5 2" xfId="52157" xr:uid="{EB948A79-8F87-4A8A-8021-E37DB6EA03B4}"/>
    <cellStyle name="Total 9 3 3 5 3" xfId="52158" xr:uid="{05ADC4EB-7E57-484B-B800-CCEB68625974}"/>
    <cellStyle name="Total 9 3 3 5 4" xfId="52159" xr:uid="{BD5FD784-AF98-47D6-A5C7-239762EE784B}"/>
    <cellStyle name="Total 9 3 3 6" xfId="52160" xr:uid="{09F722A1-1056-4E56-8405-F49D5954DC9B}"/>
    <cellStyle name="Total 9 3 3 6 2" xfId="52161" xr:uid="{0C1A9AA8-7DB9-412E-9E9F-E7F284C6F9B6}"/>
    <cellStyle name="Total 9 3 3 6 3" xfId="52162" xr:uid="{44613542-5D16-43CD-90AB-0998B1CF0E44}"/>
    <cellStyle name="Total 9 3 3 6 4" xfId="52163" xr:uid="{E2549D65-76A3-4CA5-A334-C215116037C7}"/>
    <cellStyle name="Total 9 3 3 7" xfId="52164" xr:uid="{509C15F6-AF09-432B-B6BF-FA28CB8EA7F8}"/>
    <cellStyle name="Total 9 3 3 8" xfId="52165" xr:uid="{7DF8B03B-5D49-4FF8-AFF6-2B677FCB1AF1}"/>
    <cellStyle name="Total 9 3 3 9" xfId="52166" xr:uid="{6C3917C9-542A-4D93-8190-8573F624C299}"/>
    <cellStyle name="Total 9 3 4" xfId="52167" xr:uid="{0BF37ACD-D973-4D78-A7CA-0B36F7E52858}"/>
    <cellStyle name="Total 9 3 4 10" xfId="52168" xr:uid="{EF215FAC-555C-44E7-A6FB-71EDEFF13F43}"/>
    <cellStyle name="Total 9 3 4 2" xfId="52169" xr:uid="{8C7086E2-C9B5-45E2-9630-B4A1182C83C6}"/>
    <cellStyle name="Total 9 3 4 2 2" xfId="52170" xr:uid="{563D157C-976B-431F-8CC6-057ECA0DBAB1}"/>
    <cellStyle name="Total 9 3 4 2 3" xfId="52171" xr:uid="{20E6FA28-A437-4798-B32D-062988E62872}"/>
    <cellStyle name="Total 9 3 4 2 4" xfId="52172" xr:uid="{58AED413-1FE6-4054-9142-6FAB1946A0A4}"/>
    <cellStyle name="Total 9 3 4 2 5" xfId="52173" xr:uid="{7E3C4FEA-3D3F-4F29-BC27-DEA5EBB388E5}"/>
    <cellStyle name="Total 9 3 4 3" xfId="52174" xr:uid="{6ED5D6F9-82F3-4315-9762-FBA99D100871}"/>
    <cellStyle name="Total 9 3 4 3 2" xfId="52175" xr:uid="{2DF02C65-446A-4A28-9B8D-C2B2DAA441F9}"/>
    <cellStyle name="Total 9 3 4 3 3" xfId="52176" xr:uid="{CEC8B263-DC75-450C-8352-9101E6382369}"/>
    <cellStyle name="Total 9 3 4 3 4" xfId="52177" xr:uid="{5C770D37-026F-426B-A517-F0D31B558E83}"/>
    <cellStyle name="Total 9 3 4 3 5" xfId="52178" xr:uid="{E542F6F8-63BD-4F99-B574-A2142EDED2EC}"/>
    <cellStyle name="Total 9 3 4 4" xfId="52179" xr:uid="{9A7E9DC7-04F3-4D3D-B46A-F55AC692476D}"/>
    <cellStyle name="Total 9 3 4 4 2" xfId="52180" xr:uid="{A2E76B91-6878-455C-8E6F-59763B18B1C9}"/>
    <cellStyle name="Total 9 3 4 4 3" xfId="52181" xr:uid="{51E2EA3A-8925-4314-AF35-56C98243DBDD}"/>
    <cellStyle name="Total 9 3 4 4 4" xfId="52182" xr:uid="{3999C5EA-79A4-4656-B2C2-FCC2A922425D}"/>
    <cellStyle name="Total 9 3 4 5" xfId="52183" xr:uid="{CE34F435-95F0-4602-9EE3-8749847686DD}"/>
    <cellStyle name="Total 9 3 4 5 2" xfId="52184" xr:uid="{B18104CF-4168-488A-8F20-4AB9079FFB65}"/>
    <cellStyle name="Total 9 3 4 5 3" xfId="52185" xr:uid="{ABCF6A30-06B4-405E-B897-1302122FA0C1}"/>
    <cellStyle name="Total 9 3 4 5 4" xfId="52186" xr:uid="{37F4175E-92F3-4710-BD20-CF4282367D8A}"/>
    <cellStyle name="Total 9 3 4 6" xfId="52187" xr:uid="{E5F4A20C-F20F-49B9-975E-167F9D15D7E3}"/>
    <cellStyle name="Total 9 3 4 6 2" xfId="52188" xr:uid="{590ACAC8-F3DF-4C0D-8FF5-D9FC5E91C3FA}"/>
    <cellStyle name="Total 9 3 4 6 3" xfId="52189" xr:uid="{9FEF6F73-3D08-41A6-84D9-2E621D0D6BBE}"/>
    <cellStyle name="Total 9 3 4 6 4" xfId="52190" xr:uid="{86C320C5-E349-4846-84D8-23A46FFA43AD}"/>
    <cellStyle name="Total 9 3 4 7" xfId="52191" xr:uid="{4C76BEE1-C1DC-4C33-ADD8-C18452A047A0}"/>
    <cellStyle name="Total 9 3 4 8" xfId="52192" xr:uid="{4A06B86E-E371-4241-B407-F599ADEE0BD5}"/>
    <cellStyle name="Total 9 3 4 9" xfId="52193" xr:uid="{DD215EF2-4521-478A-AE07-04C3B939ECC8}"/>
    <cellStyle name="Total 9 3 5" xfId="52194" xr:uid="{A997E921-B365-45B9-93C0-55D12C31032D}"/>
    <cellStyle name="Total 9 3 5 10" xfId="52195" xr:uid="{450066D5-1C0F-4AD2-BD32-E9A2AE25B722}"/>
    <cellStyle name="Total 9 3 5 2" xfId="52196" xr:uid="{FD2F7C6D-B9B1-4104-825E-597C5880651F}"/>
    <cellStyle name="Total 9 3 5 2 2" xfId="52197" xr:uid="{001A15E8-CD53-418D-9AB1-AE6F0F2E055C}"/>
    <cellStyle name="Total 9 3 5 2 3" xfId="52198" xr:uid="{29FBD6F6-3B33-4C85-9521-124DB5769AB5}"/>
    <cellStyle name="Total 9 3 5 2 4" xfId="52199" xr:uid="{E28BE866-86D1-4B20-93C0-76B83CB1D37E}"/>
    <cellStyle name="Total 9 3 5 2 5" xfId="52200" xr:uid="{7A7FEF91-E969-4070-B104-F5A77633CFAD}"/>
    <cellStyle name="Total 9 3 5 3" xfId="52201" xr:uid="{DE7F7025-870A-4611-AB94-F73D037E8A15}"/>
    <cellStyle name="Total 9 3 5 3 2" xfId="52202" xr:uid="{46B2C723-9358-47F3-A668-DE55EB8D01D1}"/>
    <cellStyle name="Total 9 3 5 3 3" xfId="52203" xr:uid="{0F469FD4-CE6E-4897-B2EA-7876AA38AE61}"/>
    <cellStyle name="Total 9 3 5 3 4" xfId="52204" xr:uid="{AF1446BE-D4F4-40EC-99C7-36727F704D5F}"/>
    <cellStyle name="Total 9 3 5 3 5" xfId="52205" xr:uid="{8643D68A-2195-4577-B5DF-5C73375FDF20}"/>
    <cellStyle name="Total 9 3 5 4" xfId="52206" xr:uid="{922C8BA5-A69E-4FA7-8024-55249AE54E55}"/>
    <cellStyle name="Total 9 3 5 4 2" xfId="52207" xr:uid="{A97BD66B-31A1-4825-9436-E152AEA88408}"/>
    <cellStyle name="Total 9 3 5 4 3" xfId="52208" xr:uid="{9EF5327C-EE82-428E-9EF4-A7664E5D860A}"/>
    <cellStyle name="Total 9 3 5 4 4" xfId="52209" xr:uid="{533E07DB-1F10-4484-AE5B-B2A3F5102190}"/>
    <cellStyle name="Total 9 3 5 5" xfId="52210" xr:uid="{F2B5201A-F047-4E55-B560-57C664D1C31D}"/>
    <cellStyle name="Total 9 3 5 5 2" xfId="52211" xr:uid="{27345565-80AC-47C6-904C-CBBCBE10DD3A}"/>
    <cellStyle name="Total 9 3 5 5 3" xfId="52212" xr:uid="{71DB3DDE-AE20-4442-A601-47D206BBA3D7}"/>
    <cellStyle name="Total 9 3 5 5 4" xfId="52213" xr:uid="{8CAAAE0C-1D0B-4EAF-BB7A-0DE36045AFE0}"/>
    <cellStyle name="Total 9 3 5 6" xfId="52214" xr:uid="{6FEEF89D-5F7A-4FF4-A736-CB40A5927013}"/>
    <cellStyle name="Total 9 3 5 6 2" xfId="52215" xr:uid="{77F846CC-A5E0-46AD-A8C6-E3428B8D4747}"/>
    <cellStyle name="Total 9 3 5 6 3" xfId="52216" xr:uid="{A56752C6-91EB-4181-BA33-BEBB093F0DCE}"/>
    <cellStyle name="Total 9 3 5 6 4" xfId="52217" xr:uid="{AE1620B1-69DB-44FE-8AE8-D8C06CCA5681}"/>
    <cellStyle name="Total 9 3 5 7" xfId="52218" xr:uid="{3DC86A73-32F9-484E-BB54-8DE0E6941DD6}"/>
    <cellStyle name="Total 9 3 5 8" xfId="52219" xr:uid="{859EF6CA-DB4D-4723-87E8-1E7110C5B08B}"/>
    <cellStyle name="Total 9 3 5 9" xfId="52220" xr:uid="{E284CBB7-F0C6-4CA0-B3F8-776FDAF748DB}"/>
    <cellStyle name="Total 9 3 6" xfId="52221" xr:uid="{C7F2A7B5-0494-4FE8-B9A7-0D64EC8743A7}"/>
    <cellStyle name="Total 9 3 6 2" xfId="52222" xr:uid="{2944CE57-F628-4C7D-962F-F1E6A736AA03}"/>
    <cellStyle name="Total 9 3 6 3" xfId="52223" xr:uid="{E0269C00-148B-4C87-8FEC-A019E6431B9C}"/>
    <cellStyle name="Total 9 3 6 4" xfId="52224" xr:uid="{ECC1D11D-B1EB-435F-9399-258178E44FA4}"/>
    <cellStyle name="Total 9 3 6 5" xfId="52225" xr:uid="{C3B7E89B-51CC-4F86-A9F0-D3EC9C1FADA7}"/>
    <cellStyle name="Total 9 3 7" xfId="52226" xr:uid="{008110CA-53AC-4B20-B18B-243B7C6402DC}"/>
    <cellStyle name="Total 9 3 7 2" xfId="52227" xr:uid="{7B304530-A810-4852-AE1D-AA2863F5F3E2}"/>
    <cellStyle name="Total 9 3 7 3" xfId="52228" xr:uid="{ECF1D3FC-7A3E-4B53-ADD6-E7BBA40F57F4}"/>
    <cellStyle name="Total 9 3 7 4" xfId="52229" xr:uid="{EA605F9D-149E-4E13-AB46-15F6CF6566F6}"/>
    <cellStyle name="Total 9 3 8" xfId="52230" xr:uid="{8FC65275-B46B-4F52-8F00-4DEDD927EC6B}"/>
    <cellStyle name="Total 9 3 8 2" xfId="52231" xr:uid="{EA0C8AB1-5FC9-48B0-BF08-1CC856324298}"/>
    <cellStyle name="Total 9 3 8 3" xfId="52232" xr:uid="{6A49ECA9-9C95-4F8C-B8F1-4203AA06E0EC}"/>
    <cellStyle name="Total 9 3 8 4" xfId="52233" xr:uid="{E118AD75-4D88-456F-A7AC-1070A2612792}"/>
    <cellStyle name="Total 9 3 9" xfId="52234" xr:uid="{2B632579-081B-4E01-AC71-7D93F4868BFE}"/>
    <cellStyle name="Total 9 3 9 2" xfId="52235" xr:uid="{477D904B-A32B-4A88-B878-941094396BDF}"/>
    <cellStyle name="Total 9 3 9 3" xfId="52236" xr:uid="{B0DEB87C-5F7F-4E98-AE26-B539E486ADDC}"/>
    <cellStyle name="Total 9 3 9 4" xfId="52237" xr:uid="{51B31B31-A97F-4A99-8426-FA9565A70C99}"/>
    <cellStyle name="Total 9 4" xfId="52238" xr:uid="{CC6C3238-8FCA-4CB9-A20E-F8522E9213E9}"/>
    <cellStyle name="Total 9 4 10" xfId="52239" xr:uid="{F2BA27C0-D9C3-45F0-A89E-3088B9615F26}"/>
    <cellStyle name="Total 9 4 2" xfId="52240" xr:uid="{0D267C22-67B6-4B58-B9C5-77B737888A7C}"/>
    <cellStyle name="Total 9 4 2 2" xfId="52241" xr:uid="{134BBA8C-0CCB-416C-971B-D6B6498806E6}"/>
    <cellStyle name="Total 9 4 2 3" xfId="52242" xr:uid="{F799098E-91D3-48F1-8EF6-A7D1EA0B8430}"/>
    <cellStyle name="Total 9 4 2 4" xfId="52243" xr:uid="{8738F35A-6FAC-4B33-A5AD-7559CCCB12DB}"/>
    <cellStyle name="Total 9 4 2 5" xfId="52244" xr:uid="{38AFFB27-84EB-46B8-A9EA-901B5C26185C}"/>
    <cellStyle name="Total 9 4 3" xfId="52245" xr:uid="{4801898E-9B4D-4021-B177-C5B211BB5AB4}"/>
    <cellStyle name="Total 9 4 3 2" xfId="52246" xr:uid="{B375C557-32CB-4576-BFB7-B185ACB29458}"/>
    <cellStyle name="Total 9 4 3 3" xfId="52247" xr:uid="{C423073F-9FE4-4EE3-91BC-50EAF81A31E4}"/>
    <cellStyle name="Total 9 4 3 4" xfId="52248" xr:uid="{C9B62B56-974C-4F5B-BE11-4D879FA040B2}"/>
    <cellStyle name="Total 9 4 3 5" xfId="52249" xr:uid="{D8A751CF-C1F3-4BEB-88F9-D44517034C2B}"/>
    <cellStyle name="Total 9 4 4" xfId="52250" xr:uid="{2905099A-2638-47E2-A1D0-881378B68ADA}"/>
    <cellStyle name="Total 9 4 4 2" xfId="52251" xr:uid="{7FE75512-2D12-4171-A742-6FA325D5FE83}"/>
    <cellStyle name="Total 9 4 4 3" xfId="52252" xr:uid="{09C3FA0E-322A-4F05-BB3C-CE86BE708D52}"/>
    <cellStyle name="Total 9 4 4 4" xfId="52253" xr:uid="{356F4B58-2D39-4014-991D-1C4F26FF5FD9}"/>
    <cellStyle name="Total 9 4 5" xfId="52254" xr:uid="{395AEF90-60D2-4D75-8B46-841144D4C60B}"/>
    <cellStyle name="Total 9 4 5 2" xfId="52255" xr:uid="{DF34802F-F27C-4D19-AD3C-7048A5367AC4}"/>
    <cellStyle name="Total 9 4 5 3" xfId="52256" xr:uid="{878C18C8-3CDF-4C7D-BD30-8318BA88B111}"/>
    <cellStyle name="Total 9 4 5 4" xfId="52257" xr:uid="{7DB6DF40-60AF-4DA2-81FC-D4EC1FB2BC53}"/>
    <cellStyle name="Total 9 4 6" xfId="52258" xr:uid="{C3ABBA76-1B0B-4CE2-A91F-B808657759E3}"/>
    <cellStyle name="Total 9 4 6 2" xfId="52259" xr:uid="{2C754EFC-0211-4E30-A1EA-5BC3A4F7F581}"/>
    <cellStyle name="Total 9 4 6 3" xfId="52260" xr:uid="{2B275721-00C9-485E-BAFB-07CEF5D8C2A5}"/>
    <cellStyle name="Total 9 4 6 4" xfId="52261" xr:uid="{AE9F41C3-F613-40EF-926A-FA6D240E1CBE}"/>
    <cellStyle name="Total 9 4 7" xfId="52262" xr:uid="{A44570AB-FFA0-45A9-853A-3E0B595CC3D5}"/>
    <cellStyle name="Total 9 4 8" xfId="52263" xr:uid="{AFEDE37F-E392-4315-A73F-D992F6F0ACAB}"/>
    <cellStyle name="Total 9 4 9" xfId="52264" xr:uid="{27FBCA4E-F16E-488B-9759-3A002693FCC8}"/>
    <cellStyle name="Total 9 5" xfId="52265" xr:uid="{73E03038-0372-471E-A25A-A872F96CA50A}"/>
    <cellStyle name="Total 9 5 10" xfId="52266" xr:uid="{42A4335C-5897-4E71-8AF2-88104EE86AB8}"/>
    <cellStyle name="Total 9 5 2" xfId="52267" xr:uid="{38A97020-B32A-474E-B4E7-2BD2C276C05C}"/>
    <cellStyle name="Total 9 5 2 2" xfId="52268" xr:uid="{DD613F1D-81E1-41D9-8165-64E691F4F7B0}"/>
    <cellStyle name="Total 9 5 2 3" xfId="52269" xr:uid="{969D3AE2-529A-499B-B8AF-301F827CA06A}"/>
    <cellStyle name="Total 9 5 2 4" xfId="52270" xr:uid="{CE9D2128-8B68-4AD4-938D-910FB57869CE}"/>
    <cellStyle name="Total 9 5 2 5" xfId="52271" xr:uid="{BA61F667-05FE-424D-A013-0BEB5A3BAD3F}"/>
    <cellStyle name="Total 9 5 3" xfId="52272" xr:uid="{0B32964E-C6E9-4922-B8B2-4A3B6A30E5AC}"/>
    <cellStyle name="Total 9 5 3 2" xfId="52273" xr:uid="{4E0F3AD6-E691-493B-8178-9DA4C38FC8F6}"/>
    <cellStyle name="Total 9 5 3 3" xfId="52274" xr:uid="{00A4E12B-A584-4A3A-9795-43C146B0086A}"/>
    <cellStyle name="Total 9 5 3 4" xfId="52275" xr:uid="{D7D3B88A-2954-4B3C-9DB6-C3611D674CBD}"/>
    <cellStyle name="Total 9 5 3 5" xfId="52276" xr:uid="{1035A1D0-95CA-41D1-A5FA-FF4302888FA6}"/>
    <cellStyle name="Total 9 5 4" xfId="52277" xr:uid="{59F2E530-5146-45F6-8A89-BDA9EF71A296}"/>
    <cellStyle name="Total 9 5 4 2" xfId="52278" xr:uid="{F9A874EC-0D3A-470F-AD6E-4B74E4A8BE5E}"/>
    <cellStyle name="Total 9 5 4 3" xfId="52279" xr:uid="{35C76793-BEF0-45FA-B4A6-189271C90445}"/>
    <cellStyle name="Total 9 5 4 4" xfId="52280" xr:uid="{252E57AD-767A-44DB-8A35-BE58588A67A1}"/>
    <cellStyle name="Total 9 5 5" xfId="52281" xr:uid="{BDAD34B1-C2DD-4D00-A2EE-39CFFAB3D55A}"/>
    <cellStyle name="Total 9 5 5 2" xfId="52282" xr:uid="{879B8263-293F-494B-BC0E-AB33EDF0D7C7}"/>
    <cellStyle name="Total 9 5 5 3" xfId="52283" xr:uid="{E737CE5F-2B97-4908-A358-7A83EE1F872D}"/>
    <cellStyle name="Total 9 5 5 4" xfId="52284" xr:uid="{5C406DD7-AE7F-4426-95F5-F788E06AF85B}"/>
    <cellStyle name="Total 9 5 6" xfId="52285" xr:uid="{F953292B-E99D-4F9F-A83D-0305805A6691}"/>
    <cellStyle name="Total 9 5 6 2" xfId="52286" xr:uid="{3AA958AF-31E1-4B64-8DBA-44E6C49739C4}"/>
    <cellStyle name="Total 9 5 6 3" xfId="52287" xr:uid="{7FF2954B-56BA-49D5-B6C6-BE8CF67FE577}"/>
    <cellStyle name="Total 9 5 6 4" xfId="52288" xr:uid="{5884F623-536B-42E7-AD51-A31032670860}"/>
    <cellStyle name="Total 9 5 7" xfId="52289" xr:uid="{BEE21F39-E601-48F1-B792-C316CE49DA2B}"/>
    <cellStyle name="Total 9 5 8" xfId="52290" xr:uid="{35493448-8A5A-47E0-AD25-0DEE13FD4EDE}"/>
    <cellStyle name="Total 9 5 9" xfId="52291" xr:uid="{2548D916-76C8-4AD2-86C1-78C2EB9958CF}"/>
    <cellStyle name="Total 9 6" xfId="52292" xr:uid="{FCADCD95-F210-404C-A677-50667F4DDEF7}"/>
    <cellStyle name="Total 9 6 10" xfId="52293" xr:uid="{8E046D0C-5EAF-4393-96E8-86EA854F5B13}"/>
    <cellStyle name="Total 9 6 2" xfId="52294" xr:uid="{2F8651F3-F44E-42FA-BDC7-42D5FDE9BED4}"/>
    <cellStyle name="Total 9 6 2 2" xfId="52295" xr:uid="{71E45EF2-D568-4630-B029-396AA675AF35}"/>
    <cellStyle name="Total 9 6 2 3" xfId="52296" xr:uid="{DC442C60-F09B-47A8-B1B2-BE0782A5190B}"/>
    <cellStyle name="Total 9 6 2 4" xfId="52297" xr:uid="{FABB0861-826A-4DB7-B5BD-807CB4DA4AB2}"/>
    <cellStyle name="Total 9 6 2 5" xfId="52298" xr:uid="{84B938BA-28FD-49AA-8BAE-9C8AC1107CAD}"/>
    <cellStyle name="Total 9 6 3" xfId="52299" xr:uid="{17BBF1B8-C1C9-4426-8BC4-BD44686D2A21}"/>
    <cellStyle name="Total 9 6 3 2" xfId="52300" xr:uid="{682C5F63-242A-4DA5-A328-CEA4E25C92FF}"/>
    <cellStyle name="Total 9 6 3 3" xfId="52301" xr:uid="{A4BADD44-2551-4627-8DD9-C927B7835EC0}"/>
    <cellStyle name="Total 9 6 3 4" xfId="52302" xr:uid="{08F00A32-5E46-4BD4-9A43-9E0A5EBF0623}"/>
    <cellStyle name="Total 9 6 3 5" xfId="52303" xr:uid="{E4349D49-0775-4661-89F8-2915AA041FB5}"/>
    <cellStyle name="Total 9 6 4" xfId="52304" xr:uid="{AF55D4AC-684C-4FC8-AAAD-0FDF7F7A0CAD}"/>
    <cellStyle name="Total 9 6 4 2" xfId="52305" xr:uid="{40A269C2-0942-4EE2-9E98-E12A78EBF833}"/>
    <cellStyle name="Total 9 6 4 3" xfId="52306" xr:uid="{FAC76CF0-854F-4215-9F87-A888D7FDC7F7}"/>
    <cellStyle name="Total 9 6 4 4" xfId="52307" xr:uid="{B343BFC0-B254-4E6E-BA52-DA0F1C5EA920}"/>
    <cellStyle name="Total 9 6 5" xfId="52308" xr:uid="{C91664A4-65BB-43F7-AD31-4BFF0ECC096A}"/>
    <cellStyle name="Total 9 6 5 2" xfId="52309" xr:uid="{18ACA51B-C97F-49FA-BEFB-D3996CFEA575}"/>
    <cellStyle name="Total 9 6 5 3" xfId="52310" xr:uid="{878635D5-B985-4730-AB00-A7F8B80CB857}"/>
    <cellStyle name="Total 9 6 5 4" xfId="52311" xr:uid="{E9A6E894-2FC3-46AC-A521-1AC4B6580212}"/>
    <cellStyle name="Total 9 6 6" xfId="52312" xr:uid="{E475614D-237E-4D52-AE43-8E265F02C248}"/>
    <cellStyle name="Total 9 6 6 2" xfId="52313" xr:uid="{7AE7F7F9-A51E-4CEC-9D77-9BA89B06CE04}"/>
    <cellStyle name="Total 9 6 6 3" xfId="52314" xr:uid="{62B738A1-2F89-4DB4-9F1F-1ABA48285FDA}"/>
    <cellStyle name="Total 9 6 6 4" xfId="52315" xr:uid="{124AC0A1-B36F-4EB9-8D4E-17DD3DA77A76}"/>
    <cellStyle name="Total 9 6 7" xfId="52316" xr:uid="{3CD31861-1601-41E1-9E11-B38448812110}"/>
    <cellStyle name="Total 9 6 8" xfId="52317" xr:uid="{A1A8B004-D179-46EB-A5E8-55089A109DF6}"/>
    <cellStyle name="Total 9 6 9" xfId="52318" xr:uid="{75DA8027-C878-45A4-AD4A-7393B258EA17}"/>
    <cellStyle name="Total 9 7" xfId="52319" xr:uid="{A8172DF8-4FEC-49B2-BE3B-9A038BC5DC0D}"/>
    <cellStyle name="Total 9 7 2" xfId="52320" xr:uid="{23B396E7-AAB2-429E-9A18-E46A17FE0648}"/>
    <cellStyle name="Total 9 7 3" xfId="52321" xr:uid="{C9AD6040-1AC7-4852-A16A-E1AF7013F57B}"/>
    <cellStyle name="Total 9 7 4" xfId="52322" xr:uid="{391E9240-CDE5-40DD-BFAC-BAA74DEDF05D}"/>
    <cellStyle name="Total 9 7 5" xfId="52323" xr:uid="{8ED1E085-0529-4059-8E33-C28D7EC6FB52}"/>
    <cellStyle name="Total 9 8" xfId="52324" xr:uid="{47C7913E-7004-4DE8-A6B1-CE5A4238AB59}"/>
    <cellStyle name="Total 9 8 2" xfId="52325" xr:uid="{8CA98056-BBF9-4FBF-AB49-F67F85A9D2AC}"/>
    <cellStyle name="Total 9 8 3" xfId="52326" xr:uid="{D6F57290-18FD-496D-A5FF-FC8BB7A0ACD8}"/>
    <cellStyle name="Total 9 8 4" xfId="52327" xr:uid="{B3949DB8-512A-4705-BB94-5D5B76D02E75}"/>
    <cellStyle name="Total 9 9" xfId="52328" xr:uid="{3880FA34-2F28-4921-AE8B-7CAFBDF330D3}"/>
    <cellStyle name="Total 9 9 2" xfId="52329" xr:uid="{9C69F7FE-CB2F-411A-BCA0-383554CE88A8}"/>
    <cellStyle name="Total 9 9 3" xfId="52330" xr:uid="{FBE20921-E0DD-47EC-B231-A7014C662F68}"/>
    <cellStyle name="Total 9 9 4" xfId="52331" xr:uid="{11606C67-ACAE-4328-9AB4-1F6E97AF4B50}"/>
    <cellStyle name="Vírgula" xfId="2" builtinId="3"/>
    <cellStyle name="Vírgula 10" xfId="172" xr:uid="{00000000-0005-0000-0000-0000F0000000}"/>
    <cellStyle name="Vírgula 10 10" xfId="52654" xr:uid="{E9490003-310A-4960-8238-1A6CA35B8336}"/>
    <cellStyle name="Vírgula 10 10 2" xfId="55042" xr:uid="{55B9D67D-759B-4606-8E2B-73BF748FBA3F}"/>
    <cellStyle name="Vírgula 10 11" xfId="54785" xr:uid="{2DB29669-624C-446C-9176-A9CCAA8CF827}"/>
    <cellStyle name="Vírgula 10 12" xfId="57172" xr:uid="{8E79A763-0E4A-4A63-9AC3-621E1F40D409}"/>
    <cellStyle name="Vírgula 10 12 2" xfId="57341" xr:uid="{BE27141A-57F3-49B5-AF2A-6AAF170BBABA}"/>
    <cellStyle name="Vírgula 10 2" xfId="52493" xr:uid="{673659A8-D6A2-488B-8DB6-5566853F841B}"/>
    <cellStyle name="Vírgula 10 2 2" xfId="52959" xr:uid="{9F11CE95-D60A-48B2-9D84-B0909A29B28F}"/>
    <cellStyle name="Vírgula 10 2 2 2" xfId="53673" xr:uid="{AF051A96-293E-4056-9B4D-03794B87180B}"/>
    <cellStyle name="Vírgula 10 2 2 2 2" xfId="56067" xr:uid="{7F24A8EF-8765-4BE2-BD4B-AD9163214244}"/>
    <cellStyle name="Vírgula 10 2 2 3" xfId="55348" xr:uid="{FB48C636-F38B-40C2-AAD2-F210CBB54486}"/>
    <cellStyle name="Vírgula 10 2 3" xfId="53190" xr:uid="{927F4008-EC33-4677-9074-92030A7BF67C}"/>
    <cellStyle name="Vírgula 10 2 3 2" xfId="53904" xr:uid="{9F15D109-36F0-4BD7-BED5-6480C6AAB9C1}"/>
    <cellStyle name="Vírgula 10 2 3 2 2" xfId="56298" xr:uid="{27B69255-7843-4977-ACDE-450AB6E73BBE}"/>
    <cellStyle name="Vírgula 10 2 3 3" xfId="55579" xr:uid="{C97AB562-841F-4E74-8920-C51AEF7CCD1F}"/>
    <cellStyle name="Vírgula 10 2 4" xfId="53442" xr:uid="{88A72E7A-C64F-4A4D-9603-CBBDC1E80D8B}"/>
    <cellStyle name="Vírgula 10 2 4 2" xfId="55836" xr:uid="{D23294D9-C92F-4C48-A668-77DA2505DF73}"/>
    <cellStyle name="Vírgula 10 2 5" xfId="54135" xr:uid="{BEB2EDB6-0055-466E-A8CE-28F01071418B}"/>
    <cellStyle name="Vírgula 10 2 5 2" xfId="56529" xr:uid="{71CC26CC-B41C-4D69-85B7-C9835CB575D1}"/>
    <cellStyle name="Vírgula 10 2 6" xfId="54398" xr:uid="{0A0BD5D4-C97B-4EC5-8D90-B308085E4C30}"/>
    <cellStyle name="Vírgula 10 2 6 2" xfId="56792" xr:uid="{51A12A8B-318E-4CB4-B81A-342122771DF0}"/>
    <cellStyle name="Vírgula 10 2 7" xfId="54629" xr:uid="{CBBF2AE0-FEC6-45A0-841C-BCCCE0B74838}"/>
    <cellStyle name="Vírgula 10 2 7 2" xfId="57023" xr:uid="{5E800229-C08D-490F-B46D-22AC80A8D973}"/>
    <cellStyle name="Vírgula 10 2 8" xfId="52729" xr:uid="{3DCD11FD-EED2-42CB-8016-C9BF8B9418B3}"/>
    <cellStyle name="Vírgula 10 2 8 2" xfId="55117" xr:uid="{F32533C4-EAF1-4F85-B692-DDD07ECE7BB9}"/>
    <cellStyle name="Vírgula 10 2 9" xfId="54860" xr:uid="{F555A33E-6A74-4875-87B6-95C96558416F}"/>
    <cellStyle name="Vírgula 10 3" xfId="52550" xr:uid="{69B9063F-C95E-4198-AC23-977387184CA2}"/>
    <cellStyle name="Vírgula 10 3 2" xfId="53037" xr:uid="{B76A4EC6-AA82-4759-B4E4-1457F2AA5478}"/>
    <cellStyle name="Vírgula 10 3 2 2" xfId="53751" xr:uid="{0497C075-88A1-458D-8A75-6914568EDB22}"/>
    <cellStyle name="Vírgula 10 3 2 2 2" xfId="56145" xr:uid="{1956C898-9764-4D0B-9BA2-8D8A57539DB6}"/>
    <cellStyle name="Vírgula 10 3 2 3" xfId="55426" xr:uid="{89E513EE-2727-4B4B-8484-0EA5AEB4AA38}"/>
    <cellStyle name="Vírgula 10 3 3" xfId="53268" xr:uid="{5CBB1FAC-777E-4AD4-A7E0-B3EDB5C7D208}"/>
    <cellStyle name="Vírgula 10 3 3 2" xfId="53982" xr:uid="{658CE2CE-BDFA-47BB-9EAC-99DDD630E0E2}"/>
    <cellStyle name="Vírgula 10 3 3 2 2" xfId="56376" xr:uid="{2923B480-35B1-4DC4-A447-81AE1AE0B787}"/>
    <cellStyle name="Vírgula 10 3 3 3" xfId="55657" xr:uid="{F2C8FAAB-A270-4536-9631-19A5403DF399}"/>
    <cellStyle name="Vírgula 10 3 4" xfId="53520" xr:uid="{C8F788EF-AEAF-4117-BF45-32D2AD327E40}"/>
    <cellStyle name="Vírgula 10 3 4 2" xfId="55914" xr:uid="{0CADEB46-4BDA-4EAF-A433-0220188E1A9A}"/>
    <cellStyle name="Vírgula 10 3 5" xfId="54213" xr:uid="{D4D07F8B-5E99-4595-9803-93CDDFFABA18}"/>
    <cellStyle name="Vírgula 10 3 5 2" xfId="56607" xr:uid="{864891CD-AEAA-4565-BFE6-0A2AD8B1AF91}"/>
    <cellStyle name="Vírgula 10 3 6" xfId="54476" xr:uid="{466E7A49-D611-469B-8A21-789B66CF4853}"/>
    <cellStyle name="Vírgula 10 3 6 2" xfId="56870" xr:uid="{5945C563-676C-472B-8FBB-74C45B6E751F}"/>
    <cellStyle name="Vírgula 10 3 7" xfId="54707" xr:uid="{EE3EE76C-A5CA-4E9E-BFA4-45661A20BC56}"/>
    <cellStyle name="Vírgula 10 3 7 2" xfId="57101" xr:uid="{265C0273-226B-43C2-8366-198A225CFCC8}"/>
    <cellStyle name="Vírgula 10 3 8" xfId="52807" xr:uid="{8675EFF3-E5D6-4004-9B67-1EEA6391C5DA}"/>
    <cellStyle name="Vírgula 10 3 8 2" xfId="55195" xr:uid="{3B84FA96-A116-4871-91FF-45F0F1C6B801}"/>
    <cellStyle name="Vírgula 10 3 9" xfId="54938" xr:uid="{F914CBF4-1124-45F6-8EE6-A0EE5B5BC2E5}"/>
    <cellStyle name="Vírgula 10 4" xfId="52885" xr:uid="{2CA81D22-A4C2-40DC-9B67-9E938CCC5574}"/>
    <cellStyle name="Vírgula 10 4 2" xfId="53598" xr:uid="{82AC5EAA-7ED8-42D1-8E62-9DFE149F035A}"/>
    <cellStyle name="Vírgula 10 4 2 2" xfId="55992" xr:uid="{0BA7106C-22E3-4D0F-BF57-BF17913C7688}"/>
    <cellStyle name="Vírgula 10 4 3" xfId="55273" xr:uid="{15F0E8FF-C0EE-4973-B4D4-5AC0A0779377}"/>
    <cellStyle name="Vírgula 10 5" xfId="53115" xr:uid="{A5E6BD40-BB0C-47C7-A5B2-933728A6B94F}"/>
    <cellStyle name="Vírgula 10 5 2" xfId="53829" xr:uid="{C7036C0C-7A8C-4115-A344-9DCD8ADAC7A1}"/>
    <cellStyle name="Vírgula 10 5 2 2" xfId="56223" xr:uid="{FDEF63AD-C700-4EDD-BAE5-A9F2EB86287A}"/>
    <cellStyle name="Vírgula 10 5 3" xfId="55504" xr:uid="{D5632D1A-42CC-4B77-960E-70E2C50D44C1}"/>
    <cellStyle name="Vírgula 10 6" xfId="53367" xr:uid="{72491CA7-8572-4CEA-A28A-B68A2797D0DC}"/>
    <cellStyle name="Vírgula 10 6 2" xfId="55761" xr:uid="{76980D84-A9EB-45F6-9B8E-C870B647A2A7}"/>
    <cellStyle name="Vírgula 10 7" xfId="54060" xr:uid="{E0E51CD4-273B-41C5-8361-3D453E96C40A}"/>
    <cellStyle name="Vírgula 10 7 2" xfId="56454" xr:uid="{65CA981C-E5BA-4F60-A339-F4373361CE11}"/>
    <cellStyle name="Vírgula 10 8" xfId="54323" xr:uid="{6BF7626D-302A-4C3E-A99A-976BC42EBCBB}"/>
    <cellStyle name="Vírgula 10 8 2" xfId="56717" xr:uid="{D92D65DE-2CED-4AA5-9160-F7A531913B0D}"/>
    <cellStyle name="Vírgula 10 9" xfId="54554" xr:uid="{CB0C6453-D896-48EF-A89B-A82BB6A1FA37}"/>
    <cellStyle name="Vírgula 10 9 2" xfId="56948" xr:uid="{785165E0-F836-4988-9594-977263B2E032}"/>
    <cellStyle name="Vírgula 11" xfId="235" xr:uid="{00000000-0005-0000-0000-000026010000}"/>
    <cellStyle name="Vírgula 11 10" xfId="54864" xr:uid="{82CB495A-294E-48C7-A98E-3D26720178F3}"/>
    <cellStyle name="Vírgula 11 11" xfId="57226" xr:uid="{560302AD-F138-4243-9E80-4D5FE97CC51B}"/>
    <cellStyle name="Vírgula 11 11 2" xfId="57395" xr:uid="{29D84A78-A54F-4BCD-8D21-26C7EF0A9134}"/>
    <cellStyle name="Vírgula 11 2" xfId="52554" xr:uid="{16B5B9B6-1ED8-413F-8E47-DD3FD17FD242}"/>
    <cellStyle name="Vírgula 11 2 2" xfId="53041" xr:uid="{079A8655-4D40-4D43-840D-E54FE72780AF}"/>
    <cellStyle name="Vírgula 11 2 2 2" xfId="53755" xr:uid="{1A575130-B976-4846-8803-ABF80983A655}"/>
    <cellStyle name="Vírgula 11 2 2 2 2" xfId="56149" xr:uid="{3FA3CDB2-8035-454A-9EFA-0AE8BF0C9791}"/>
    <cellStyle name="Vírgula 11 2 2 3" xfId="55430" xr:uid="{E4BB1709-082F-47D3-AC58-C1D5E91AEC3E}"/>
    <cellStyle name="Vírgula 11 2 3" xfId="53272" xr:uid="{08F69C9D-1ECD-4D43-9DE2-8C6D9D81CCDD}"/>
    <cellStyle name="Vírgula 11 2 3 2" xfId="53986" xr:uid="{DB7DD69A-EEFC-4C90-BC85-79B53F3489BB}"/>
    <cellStyle name="Vírgula 11 2 3 2 2" xfId="56380" xr:uid="{7371D2D3-A099-410B-B0E9-8B2AF4D786A2}"/>
    <cellStyle name="Vírgula 11 2 3 3" xfId="55661" xr:uid="{C672224D-D8A7-45F3-8A7E-601B77C8E948}"/>
    <cellStyle name="Vírgula 11 2 4" xfId="53524" xr:uid="{44042946-FB29-456A-BED9-EDC237A04AF0}"/>
    <cellStyle name="Vírgula 11 2 4 2" xfId="55918" xr:uid="{D75674FC-3037-4645-8CE1-1646AEB73AD2}"/>
    <cellStyle name="Vírgula 11 2 5" xfId="54217" xr:uid="{4A59E1BD-C779-4A09-B85A-D5501AF8438E}"/>
    <cellStyle name="Vírgula 11 2 5 2" xfId="56611" xr:uid="{A0F37A89-9F7F-4766-B8F9-82204EAD8606}"/>
    <cellStyle name="Vírgula 11 2 6" xfId="54480" xr:uid="{8886E27C-445C-4476-98A6-C5B737FAB27A}"/>
    <cellStyle name="Vírgula 11 2 6 2" xfId="56874" xr:uid="{04593A0F-CFEF-4FF3-BAC6-A5568688EBE6}"/>
    <cellStyle name="Vírgula 11 2 7" xfId="54711" xr:uid="{571F5A93-B187-4858-90EC-E9073ECDB68F}"/>
    <cellStyle name="Vírgula 11 2 7 2" xfId="57105" xr:uid="{33C33799-348E-4923-B67D-0B0247C03CFC}"/>
    <cellStyle name="Vírgula 11 2 8" xfId="52811" xr:uid="{781E6663-A1AF-4BFB-8EA5-6F72FE1A2DE7}"/>
    <cellStyle name="Vírgula 11 2 8 2" xfId="55199" xr:uid="{4937228D-AE6F-4CA3-8CDF-914561E6C2DA}"/>
    <cellStyle name="Vírgula 11 2 9" xfId="54942" xr:uid="{E82ACA93-8043-4B9E-9169-2E3FBD80AF2A}"/>
    <cellStyle name="Vírgula 11 3" xfId="52963" xr:uid="{8BB540A3-42D9-41CF-8936-74EA35A2F448}"/>
    <cellStyle name="Vírgula 11 3 2" xfId="53677" xr:uid="{79DE01D9-3922-40F2-9E24-34FB1BF9080F}"/>
    <cellStyle name="Vírgula 11 3 2 2" xfId="56071" xr:uid="{7CA9A539-64E4-4E33-B600-2370024DD65D}"/>
    <cellStyle name="Vírgula 11 3 3" xfId="55352" xr:uid="{F552F02B-155F-461E-9B45-9F879BA976AF}"/>
    <cellStyle name="Vírgula 11 4" xfId="53194" xr:uid="{7E20792E-3DFC-4B4B-94BB-B65213D4303A}"/>
    <cellStyle name="Vírgula 11 4 2" xfId="53908" xr:uid="{13427494-C7EE-4DCF-ABFF-9E1013AEAA97}"/>
    <cellStyle name="Vírgula 11 4 2 2" xfId="56302" xr:uid="{5072FFBE-EA4B-41AB-BF68-3CB4107EB051}"/>
    <cellStyle name="Vírgula 11 4 3" xfId="55583" xr:uid="{DFFB65AE-B343-4852-80B7-F71F2338006B}"/>
    <cellStyle name="Vírgula 11 5" xfId="53446" xr:uid="{3C4CEFA7-7E48-4207-B07A-227938CFFEC5}"/>
    <cellStyle name="Vírgula 11 5 2" xfId="55840" xr:uid="{124C6182-14E4-42AF-9288-DD8FF1EA775B}"/>
    <cellStyle name="Vírgula 11 6" xfId="54139" xr:uid="{4DA659C9-8E7D-4845-8D3D-E5BC4ED91AEF}"/>
    <cellStyle name="Vírgula 11 6 2" xfId="56533" xr:uid="{ED68E6B9-F09D-4830-81ED-F6179A1215A3}"/>
    <cellStyle name="Vírgula 11 7" xfId="54402" xr:uid="{78C9B9D2-76E1-4F71-891F-26DE1410F94E}"/>
    <cellStyle name="Vírgula 11 7 2" xfId="56796" xr:uid="{D498AF22-4927-4F1B-9EED-1AC48397090E}"/>
    <cellStyle name="Vírgula 11 8" xfId="54633" xr:uid="{DB9BF82D-2C16-4067-BB04-51D3618B13B5}"/>
    <cellStyle name="Vírgula 11 8 2" xfId="57027" xr:uid="{2236AC3B-8F10-464A-AF4D-DEF65562E56E}"/>
    <cellStyle name="Vírgula 11 9" xfId="52733" xr:uid="{52D406AE-FBFB-4D18-99C7-6FE44E03AEC3}"/>
    <cellStyle name="Vírgula 11 9 2" xfId="55121" xr:uid="{D52E6C54-BB51-49BD-BA37-D026825729E8}"/>
    <cellStyle name="Vírgula 12" xfId="5" xr:uid="{00000000-0005-0000-0000-0000E1000000}"/>
    <cellStyle name="Vírgula 12 10" xfId="54868" xr:uid="{B4299482-2506-45A7-9C5D-596E60465AF7}"/>
    <cellStyle name="Vírgula 12 11" xfId="57126" xr:uid="{9309495A-F7D3-452A-A631-C44D8B27C5D2}"/>
    <cellStyle name="Vírgula 12 11 2" xfId="57295" xr:uid="{1848CA20-0C1E-4F56-A897-EBFF8F0CE5D1}"/>
    <cellStyle name="Vírgula 12 2" xfId="52558" xr:uid="{32ABCA43-DF0E-4E82-B956-11EFA26EEDC2}"/>
    <cellStyle name="Vírgula 12 2 2" xfId="53045" xr:uid="{927BFDB7-7B6E-4319-BCB1-F622F8F32A38}"/>
    <cellStyle name="Vírgula 12 2 2 2" xfId="53759" xr:uid="{31DE108D-801C-4AAC-A627-6B09F953EB4E}"/>
    <cellStyle name="Vírgula 12 2 2 2 2" xfId="56153" xr:uid="{ECE740F8-8D66-4292-BF4D-9D4470C45CDA}"/>
    <cellStyle name="Vírgula 12 2 2 3" xfId="55434" xr:uid="{C87AB1F1-8A6F-421E-80E7-ECC1C0823216}"/>
    <cellStyle name="Vírgula 12 2 3" xfId="53276" xr:uid="{18F57CFD-C0D1-4DD0-991B-A55F9DE21AA0}"/>
    <cellStyle name="Vírgula 12 2 3 2" xfId="53990" xr:uid="{6C1B0001-F0CA-4D4A-8447-0E5B58F7B463}"/>
    <cellStyle name="Vírgula 12 2 3 2 2" xfId="56384" xr:uid="{C5CBC648-1913-455E-B5EC-0051003E7E72}"/>
    <cellStyle name="Vírgula 12 2 3 3" xfId="55665" xr:uid="{6E671B15-7AB7-43D7-A452-33E2A87AAA10}"/>
    <cellStyle name="Vírgula 12 2 4" xfId="53528" xr:uid="{F3B08D70-DD79-40AB-987C-837695AAA8F7}"/>
    <cellStyle name="Vírgula 12 2 4 2" xfId="55922" xr:uid="{0FFB863F-2DEE-4D94-827E-F617E49A6217}"/>
    <cellStyle name="Vírgula 12 2 5" xfId="54221" xr:uid="{282B46D8-895C-4DB3-8F21-D5710E7BEAED}"/>
    <cellStyle name="Vírgula 12 2 5 2" xfId="56615" xr:uid="{DC9B3C15-40F2-41FD-A11A-DBE855247A5A}"/>
    <cellStyle name="Vírgula 12 2 6" xfId="54484" xr:uid="{CDD29CED-9BAE-459C-9F34-A2B6B4986B4E}"/>
    <cellStyle name="Vírgula 12 2 6 2" xfId="56878" xr:uid="{1372041A-A6B4-42B1-BF04-83629B6E22FE}"/>
    <cellStyle name="Vírgula 12 2 7" xfId="54715" xr:uid="{555EF168-42CF-4E4D-9C25-CBF8E517A2EE}"/>
    <cellStyle name="Vírgula 12 2 7 2" xfId="57109" xr:uid="{844BC24B-C9F6-4CFF-BFBB-C9E203EBB1BA}"/>
    <cellStyle name="Vírgula 12 2 8" xfId="52815" xr:uid="{4941BFE6-4672-4C0E-A178-256C6C1987C6}"/>
    <cellStyle name="Vírgula 12 2 8 2" xfId="55203" xr:uid="{B80C0566-32EE-4B40-A6CE-462952B30A7E}"/>
    <cellStyle name="Vírgula 12 2 9" xfId="54946" xr:uid="{9B24EAC1-B32E-45E4-BDF5-6273FCA9D2A6}"/>
    <cellStyle name="Vírgula 12 3" xfId="52967" xr:uid="{C470E7AB-3EA3-4157-850D-0FB79782B2A5}"/>
    <cellStyle name="Vírgula 12 3 2" xfId="53681" xr:uid="{0E704822-995B-4B0E-B34D-18664CDC1E11}"/>
    <cellStyle name="Vírgula 12 3 2 2" xfId="56075" xr:uid="{2FA6938E-7E0E-49CD-9981-0A1A59EFA305}"/>
    <cellStyle name="Vírgula 12 3 3" xfId="55356" xr:uid="{9536E865-3849-4593-A54D-64C0D9B5D944}"/>
    <cellStyle name="Vírgula 12 4" xfId="53198" xr:uid="{58F785BD-1374-4606-A3A4-76BA08FFA6A8}"/>
    <cellStyle name="Vírgula 12 4 2" xfId="53912" xr:uid="{494E4333-6473-4A0B-9FFF-060C27A9B925}"/>
    <cellStyle name="Vírgula 12 4 2 2" xfId="56306" xr:uid="{9C2A14B0-7ADC-4ED9-8235-2BA80E3B7D27}"/>
    <cellStyle name="Vírgula 12 4 3" xfId="55587" xr:uid="{4BC623BB-8687-4C67-BA6D-A6A678E5BCED}"/>
    <cellStyle name="Vírgula 12 5" xfId="53450" xr:uid="{7BAD1FC0-E6E7-4D6D-9789-1983E0DFE7EA}"/>
    <cellStyle name="Vírgula 12 5 2" xfId="55844" xr:uid="{54473A59-26F1-4836-9700-C42584B7AB00}"/>
    <cellStyle name="Vírgula 12 6" xfId="54143" xr:uid="{8C8F1779-7B23-4FCD-BD9B-621CEC347588}"/>
    <cellStyle name="Vírgula 12 6 2" xfId="56537" xr:uid="{6E4C81A0-6DCD-461E-8AAF-40EE617D39EB}"/>
    <cellStyle name="Vírgula 12 7" xfId="54406" xr:uid="{95D4794A-9BEF-4828-9D2B-F47C8B436CDE}"/>
    <cellStyle name="Vírgula 12 7 2" xfId="56800" xr:uid="{24E58098-F39F-4403-99EC-3BBE3AC7800D}"/>
    <cellStyle name="Vírgula 12 8" xfId="54637" xr:uid="{ED8D61AF-AE82-437B-B683-79B588B056F1}"/>
    <cellStyle name="Vírgula 12 8 2" xfId="57031" xr:uid="{A105CB21-40F5-40A7-89D7-933233B7A3B4}"/>
    <cellStyle name="Vírgula 12 9" xfId="52737" xr:uid="{F67F644C-9F1B-40F5-B08E-54214FA72502}"/>
    <cellStyle name="Vírgula 12 9 2" xfId="55125" xr:uid="{340CD685-2870-4636-A688-D6099A57363F}"/>
    <cellStyle name="Vírgula 13" xfId="289" xr:uid="{C042D939-BAE0-4F2C-88D1-DB6C8FA3E22B}"/>
    <cellStyle name="Vírgula 13 10" xfId="57280" xr:uid="{A96A3210-76B8-4C0E-8448-E60FB5F2517F}"/>
    <cellStyle name="Vírgula 13 10 2" xfId="57449" xr:uid="{AA268D85-0CE7-40D8-8AD9-BC6F59A34865}"/>
    <cellStyle name="Vírgula 13 2" xfId="52892" xr:uid="{FA8ADEEF-62A3-4A1C-9C9C-F9245E0D996C}"/>
    <cellStyle name="Vírgula 13 2 2" xfId="53605" xr:uid="{EEA25A31-A3AD-4AAB-AB5E-C52D849AFD4F}"/>
    <cellStyle name="Vírgula 13 2 2 2" xfId="55999" xr:uid="{E3475DBE-59F5-402E-9C5A-17EE228921E2}"/>
    <cellStyle name="Vírgula 13 2 3" xfId="54240" xr:uid="{F51681BC-6E0E-4089-BD35-DDCE2C8BF652}"/>
    <cellStyle name="Vírgula 13 2 3 2" xfId="56634" xr:uid="{C0F5A9F3-50A5-4B90-B78D-3A25B0032B87}"/>
    <cellStyle name="Vírgula 13 2 4" xfId="55280" xr:uid="{FF6B6ACB-039A-4428-A296-66785855410B}"/>
    <cellStyle name="Vírgula 13 3" xfId="53122" xr:uid="{412FB37D-1A8E-4EA3-832E-1B425DDD2F5A}"/>
    <cellStyle name="Vírgula 13 3 2" xfId="53836" xr:uid="{AB4277EE-288D-425B-8E9E-09ABE4ACF944}"/>
    <cellStyle name="Vírgula 13 3 2 2" xfId="56230" xr:uid="{109DF444-7FD2-497F-8042-995EE60C325E}"/>
    <cellStyle name="Vírgula 13 3 3" xfId="55511" xr:uid="{60D9140E-F92F-4B70-BF89-99F51D8E1776}"/>
    <cellStyle name="Vírgula 13 4" xfId="53374" xr:uid="{75B17250-9DD4-48CB-A959-E45BACC9F6E1}"/>
    <cellStyle name="Vírgula 13 4 2" xfId="55768" xr:uid="{CD10A895-4642-4417-9BB9-8AA0C312DD2D}"/>
    <cellStyle name="Vírgula 13 5" xfId="54067" xr:uid="{6912942C-2932-4A9E-9B4E-53EE00EB3B8E}"/>
    <cellStyle name="Vírgula 13 5 2" xfId="56461" xr:uid="{28F79B44-3C95-4D83-BE32-1B483245F618}"/>
    <cellStyle name="Vírgula 13 6" xfId="54330" xr:uid="{5802263B-2F40-4D47-9EE4-15DAF0736741}"/>
    <cellStyle name="Vírgula 13 6 2" xfId="56724" xr:uid="{EE8C3063-9BDB-4651-BECD-3AD5C9969AE7}"/>
    <cellStyle name="Vírgula 13 7" xfId="54561" xr:uid="{374D6A2B-5E6B-45C5-B74C-4008098394CE}"/>
    <cellStyle name="Vírgula 13 7 2" xfId="56955" xr:uid="{CF9CB780-A237-4CA4-BCDF-9ADCEADD9FD2}"/>
    <cellStyle name="Vírgula 13 8" xfId="52661" xr:uid="{5FAC29D7-6FA4-41B5-A972-25851F9FB82C}"/>
    <cellStyle name="Vírgula 13 8 2" xfId="55049" xr:uid="{B7387E94-9E5F-45FD-A42B-91DB7735B8D6}"/>
    <cellStyle name="Vírgula 13 9" xfId="54792" xr:uid="{F71A943A-E2F1-4E65-9D38-9824931ED2C9}"/>
    <cellStyle name="Vírgula 14" xfId="291" xr:uid="{CED0AB52-506C-4B37-93E1-D466D1E8EFB0}"/>
    <cellStyle name="Vírgula 14 2" xfId="53293" xr:uid="{C348722C-3FDD-4B70-B280-D6A083601F91}"/>
    <cellStyle name="Vírgula 14 2 2" xfId="54254" xr:uid="{4BB27884-3427-42ED-A91B-07ED42BCC0A7}"/>
    <cellStyle name="Vírgula 14 2 2 2" xfId="56648" xr:uid="{37F7C845-88D2-49CD-BEB9-0A19D3F8E6EA}"/>
    <cellStyle name="Vírgula 14 2 3" xfId="55683" xr:uid="{97C48E6B-727C-4E88-A770-24080891C868}"/>
    <cellStyle name="Vírgula 14 3" xfId="54226" xr:uid="{027820C5-8550-49AB-A23C-31B106586557}"/>
    <cellStyle name="Vírgula 14 3 2" xfId="56620" xr:uid="{87DA1092-C652-4712-8583-DBBF876C2EE9}"/>
    <cellStyle name="Vírgula 14 4" xfId="54964" xr:uid="{EF0FE533-333A-464D-80DD-9C4E1679FB27}"/>
    <cellStyle name="Vírgula 14 5" xfId="57282" xr:uid="{676D2266-497C-40CF-9B32-FA5179DBF71E}"/>
    <cellStyle name="Vírgula 14 5 2" xfId="57451" xr:uid="{CE08923D-9B62-41CC-96BD-57F6BF2B8102}"/>
    <cellStyle name="Vírgula 15" xfId="52823" xr:uid="{26934D03-8254-4832-B2C4-E91F49038684}"/>
    <cellStyle name="Vírgula 15 2" xfId="53536" xr:uid="{CE609B1D-2A44-48CC-B490-898C387FDBFC}"/>
    <cellStyle name="Vírgula 15 2 2" xfId="55930" xr:uid="{45153670-0254-4BFD-9332-0AFAE24C1A58}"/>
    <cellStyle name="Vírgula 15 3" xfId="54253" xr:uid="{27B1B2A5-7F5D-4A09-B5AA-E9EA75D6A82D}"/>
    <cellStyle name="Vírgula 15 3 2" xfId="56647" xr:uid="{78F0D709-070A-44BF-A3BF-C8E0FF4CDB75}"/>
    <cellStyle name="Vírgula 15 4" xfId="55211" xr:uid="{485CD697-766C-42FA-83D8-9C741C76E7A0}"/>
    <cellStyle name="Vírgula 16" xfId="53053" xr:uid="{FC91019F-1B2D-48B9-B75F-596A655AA276}"/>
    <cellStyle name="Vírgula 16 2" xfId="53767" xr:uid="{E64074EB-AB51-40BE-94C3-ADDB32E941B2}"/>
    <cellStyle name="Vírgula 16 2 2" xfId="56161" xr:uid="{059B760E-8231-40C3-A81D-51AB531A3A1E}"/>
    <cellStyle name="Vírgula 16 3" xfId="55442" xr:uid="{207C3279-D42A-4961-93B5-3AE1115C8EFF}"/>
    <cellStyle name="Vírgula 17" xfId="53998" xr:uid="{03F089E1-AA98-4201-BF00-DB3979384748}"/>
    <cellStyle name="Vírgula 17 2" xfId="56392" xr:uid="{27295A56-5F2B-4D3D-8ACF-A2D3BE343D70}"/>
    <cellStyle name="Vírgula 18" xfId="54261" xr:uid="{798353B9-83D7-4590-A67F-3F39180B2D8A}"/>
    <cellStyle name="Vírgula 18 2" xfId="56655" xr:uid="{63C89879-EBB4-477C-91A5-718D76A7A272}"/>
    <cellStyle name="Vírgula 19" xfId="54492" xr:uid="{2EEB1237-81DC-4AEF-A7D3-C35EB3424A40}"/>
    <cellStyle name="Vírgula 19 2" xfId="56886" xr:uid="{410EE638-DB90-4FCB-9D70-47191B56ACD2}"/>
    <cellStyle name="Vírgula 2" xfId="3" xr:uid="{00000000-0005-0000-0000-000003000000}"/>
    <cellStyle name="Vírgula 2 10" xfId="53281" xr:uid="{29249748-068C-4349-86A1-5E7C6165341B}"/>
    <cellStyle name="Vírgula 2 10 2" xfId="54256" xr:uid="{E5FA049E-1547-41C4-8DBC-C05D451ED85B}"/>
    <cellStyle name="Vírgula 2 10 2 2" xfId="56650" xr:uid="{FCD5FB8D-C44B-4C50-AB1C-225156587AAE}"/>
    <cellStyle name="Vírgula 2 10 3" xfId="54228" xr:uid="{1E29B20D-BBDB-4DC3-B246-9B4A30FCD5BF}"/>
    <cellStyle name="Vírgula 2 10 3 2" xfId="56622" xr:uid="{0DF4F2E3-7BA6-48FD-AA2F-D56C14BB3324}"/>
    <cellStyle name="Vírgula 2 10 4" xfId="55670" xr:uid="{06EC55BE-FE44-452F-BD36-47D2FC07C1E1}"/>
    <cellStyle name="Vírgula 2 11" xfId="54230" xr:uid="{96018AE9-D457-4C0B-85CC-E2F5D2D41FBA}"/>
    <cellStyle name="Vírgula 2 11 2" xfId="56624" xr:uid="{2D84BA02-EBD9-4650-B929-2F79C934CA11}"/>
    <cellStyle name="Vírgula 2 12" xfId="52563" xr:uid="{AECA39AD-0E86-4792-B962-CD2E001607E9}"/>
    <cellStyle name="Vírgula 2 12 2" xfId="54951" xr:uid="{ADCBCAE6-0893-491F-A671-931BBB0C33E0}"/>
    <cellStyle name="Vírgula 2 13" xfId="57115" xr:uid="{5A2E6D9C-CAEC-49E7-9F58-FE267D45427D}"/>
    <cellStyle name="Vírgula 2 14" xfId="57120" xr:uid="{25BD48E7-260F-465F-84D8-B2CFAFF9378E}"/>
    <cellStyle name="Vírgula 2 15" xfId="57125" xr:uid="{76428761-6F65-450E-8EF1-F1A18437ED92}"/>
    <cellStyle name="Vírgula 2 15 2" xfId="57294" xr:uid="{AC202B23-1526-4DB2-A2F0-6357B9F0728A}"/>
    <cellStyle name="Vírgula 2 2" xfId="18" xr:uid="{00000000-0005-0000-0000-00008E000000}"/>
    <cellStyle name="Vírgula 2 2 2" xfId="144" xr:uid="{00000000-0005-0000-0000-00008F000000}"/>
    <cellStyle name="Vírgula 2 2 2 2" xfId="167" xr:uid="{00000000-0005-0000-0000-000090000000}"/>
    <cellStyle name="Vírgula 2 2 2 2 10" xfId="54523" xr:uid="{9A1C7A95-8057-4FDB-84B7-90033670ACE2}"/>
    <cellStyle name="Vírgula 2 2 2 2 10 2" xfId="56917" xr:uid="{0C3B0A40-22E7-4DD5-A751-9DE718053931}"/>
    <cellStyle name="Vírgula 2 2 2 2 11" xfId="52623" xr:uid="{8AAEEE67-6941-4BC8-B528-075ACDBE60A3}"/>
    <cellStyle name="Vírgula 2 2 2 2 11 2" xfId="55011" xr:uid="{9CB3FFD2-6015-4B03-9968-AC8C7AD4A3CD}"/>
    <cellStyle name="Vírgula 2 2 2 2 12" xfId="54754" xr:uid="{56A1FEAD-944A-4268-B364-88A5C90338C7}"/>
    <cellStyle name="Vírgula 2 2 2 2 13" xfId="57167" xr:uid="{B99651C1-23CA-46E0-B024-088C2F380C94}"/>
    <cellStyle name="Vírgula 2 2 2 2 13 2" xfId="57336" xr:uid="{EB89AA28-2CD9-49AB-86A9-410F436D67C3}"/>
    <cellStyle name="Vírgula 2 2 2 2 2" xfId="231" xr:uid="{00000000-0005-0000-0000-000090000000}"/>
    <cellStyle name="Vírgula 2 2 2 2 2 10" xfId="52650" xr:uid="{4766D0C7-AEA7-41CF-93F2-5F7051572652}"/>
    <cellStyle name="Vírgula 2 2 2 2 2 10 2" xfId="55038" xr:uid="{5ACE59AA-0BCE-4C5E-AF86-A64818DB9358}"/>
    <cellStyle name="Vírgula 2 2 2 2 2 11" xfId="54781" xr:uid="{D463FE6B-2CEF-4598-8C50-D79603C17C59}"/>
    <cellStyle name="Vírgula 2 2 2 2 2 12" xfId="57222" xr:uid="{ADC1B114-F07B-4E9E-B39F-C9117EBA9AD1}"/>
    <cellStyle name="Vírgula 2 2 2 2 2 12 2" xfId="57391" xr:uid="{E4DB82BA-33A6-4AE8-8F84-BEC6AF7BB694}"/>
    <cellStyle name="Vírgula 2 2 2 2 2 2" xfId="285" xr:uid="{00000000-0005-0000-0000-000090000000}"/>
    <cellStyle name="Vírgula 2 2 2 2 2 2 10" xfId="57276" xr:uid="{5A655864-7FE9-4445-A523-C58E2054A6E1}"/>
    <cellStyle name="Vírgula 2 2 2 2 2 2 10 2" xfId="57445" xr:uid="{DD9E232C-092B-44DA-B9F2-CAC8296E87C9}"/>
    <cellStyle name="Vírgula 2 2 2 2 2 2 2" xfId="52954" xr:uid="{A8F5F3DB-E113-4177-9F91-F5405DBCBD6F}"/>
    <cellStyle name="Vírgula 2 2 2 2 2 2 2 2" xfId="53668" xr:uid="{87844568-2071-4862-A6EB-A14A044743B4}"/>
    <cellStyle name="Vírgula 2 2 2 2 2 2 2 2 2" xfId="56062" xr:uid="{DEAE2A63-218A-4FD2-A1DA-9E137AFF0F17}"/>
    <cellStyle name="Vírgula 2 2 2 2 2 2 2 3" xfId="55343" xr:uid="{21F83867-EFA2-48CA-9116-AA18F8177767}"/>
    <cellStyle name="Vírgula 2 2 2 2 2 2 3" xfId="53185" xr:uid="{52F4626B-BE74-4B46-9B4F-DFFDA9261757}"/>
    <cellStyle name="Vírgula 2 2 2 2 2 2 3 2" xfId="53899" xr:uid="{DECF9AFD-5CD8-4A63-9AF3-BC2871DC9B7D}"/>
    <cellStyle name="Vírgula 2 2 2 2 2 2 3 2 2" xfId="56293" xr:uid="{90E756B1-966E-4E88-9E2B-905A73BD8C04}"/>
    <cellStyle name="Vírgula 2 2 2 2 2 2 3 3" xfId="55574" xr:uid="{3F15609B-AB33-4CFD-BFE4-C3018BBA861C}"/>
    <cellStyle name="Vírgula 2 2 2 2 2 2 4" xfId="53437" xr:uid="{292E7E79-9008-493E-AFC3-644B9E99F842}"/>
    <cellStyle name="Vírgula 2 2 2 2 2 2 4 2" xfId="55831" xr:uid="{1A42F1BD-B6B9-4932-BA9A-37D8114A9006}"/>
    <cellStyle name="Vírgula 2 2 2 2 2 2 5" xfId="54130" xr:uid="{E1E7F223-AD3F-455D-B40D-D7ADBEFDBA59}"/>
    <cellStyle name="Vírgula 2 2 2 2 2 2 5 2" xfId="56524" xr:uid="{E955BAF0-14E7-4B68-8421-73132F920BF9}"/>
    <cellStyle name="Vírgula 2 2 2 2 2 2 6" xfId="54393" xr:uid="{75A1D36A-74FF-452D-9605-A408DAFDAE01}"/>
    <cellStyle name="Vírgula 2 2 2 2 2 2 6 2" xfId="56787" xr:uid="{EA4D05CF-FA47-449A-A2CC-6A495299E4E1}"/>
    <cellStyle name="Vírgula 2 2 2 2 2 2 7" xfId="54624" xr:uid="{89B1A48B-0560-489A-A36C-F39B0BF6FBB2}"/>
    <cellStyle name="Vírgula 2 2 2 2 2 2 7 2" xfId="57018" xr:uid="{9F85944B-FC59-4DAF-B9A4-96837BC6579E}"/>
    <cellStyle name="Vírgula 2 2 2 2 2 2 8" xfId="52724" xr:uid="{368A313F-FFEB-426F-A4AD-88238A0B8ED9}"/>
    <cellStyle name="Vírgula 2 2 2 2 2 2 8 2" xfId="55112" xr:uid="{93148BF5-51DC-4694-8DDA-708AB26B7DF8}"/>
    <cellStyle name="Vírgula 2 2 2 2 2 2 9" xfId="54855" xr:uid="{A4E2240D-0F2A-4B02-BD01-660D7A8D7FFE}"/>
    <cellStyle name="Vírgula 2 2 2 2 2 3" xfId="52545" xr:uid="{56EA49B5-EBBD-4FC4-AB4D-FDE1D4DAD224}"/>
    <cellStyle name="Vírgula 2 2 2 2 2 3 2" xfId="53032" xr:uid="{DDCE7844-0DBA-4A84-BE5D-906893D90BCD}"/>
    <cellStyle name="Vírgula 2 2 2 2 2 3 2 2" xfId="53746" xr:uid="{88C8E146-9D7E-472C-AE3A-E09010343B50}"/>
    <cellStyle name="Vírgula 2 2 2 2 2 3 2 2 2" xfId="56140" xr:uid="{AA330038-3265-44DC-A6A7-005E1110E0AC}"/>
    <cellStyle name="Vírgula 2 2 2 2 2 3 2 3" xfId="55421" xr:uid="{4BE0A512-C883-481B-A07A-0156502F8618}"/>
    <cellStyle name="Vírgula 2 2 2 2 2 3 3" xfId="53263" xr:uid="{019850D3-7022-4081-8EA1-EA21422FB645}"/>
    <cellStyle name="Vírgula 2 2 2 2 2 3 3 2" xfId="53977" xr:uid="{7279F4B4-A7EC-49E0-815C-9B26651E8B1E}"/>
    <cellStyle name="Vírgula 2 2 2 2 2 3 3 2 2" xfId="56371" xr:uid="{165E8C84-24E5-489F-8521-D858BCA4674E}"/>
    <cellStyle name="Vírgula 2 2 2 2 2 3 3 3" xfId="55652" xr:uid="{A915B285-5CD9-4AC3-B4FF-BF0344E4C4DD}"/>
    <cellStyle name="Vírgula 2 2 2 2 2 3 4" xfId="53515" xr:uid="{518BF6ED-2A6B-4276-8DB9-A4A0A620FD83}"/>
    <cellStyle name="Vírgula 2 2 2 2 2 3 4 2" xfId="55909" xr:uid="{0DA86805-B952-4C8A-9E52-9A74C9C6AE30}"/>
    <cellStyle name="Vírgula 2 2 2 2 2 3 5" xfId="54208" xr:uid="{5D0D75E1-8B5D-4604-94C8-CEBD4CC01C64}"/>
    <cellStyle name="Vírgula 2 2 2 2 2 3 5 2" xfId="56602" xr:uid="{C8DAE2E0-D0FF-4E55-89BC-45725D70CBDA}"/>
    <cellStyle name="Vírgula 2 2 2 2 2 3 6" xfId="54471" xr:uid="{5245C96D-209B-48D3-9B1B-34E1E55C69EF}"/>
    <cellStyle name="Vírgula 2 2 2 2 2 3 6 2" xfId="56865" xr:uid="{D124E4A7-3077-49CD-A09E-B5BBBB0814C7}"/>
    <cellStyle name="Vírgula 2 2 2 2 2 3 7" xfId="54702" xr:uid="{103EB9E3-DC65-4796-8BD8-B75A6C2A2778}"/>
    <cellStyle name="Vírgula 2 2 2 2 2 3 7 2" xfId="57096" xr:uid="{C9888D62-2588-4591-A07F-5AA7837A0745}"/>
    <cellStyle name="Vírgula 2 2 2 2 2 3 8" xfId="52802" xr:uid="{AB6072F2-1460-4ACC-BF3A-1738AEBEBB64}"/>
    <cellStyle name="Vírgula 2 2 2 2 2 3 8 2" xfId="55190" xr:uid="{CE073C26-3FE3-4005-AE77-B4E12511D1A3}"/>
    <cellStyle name="Vírgula 2 2 2 2 2 3 9" xfId="54933" xr:uid="{6EC2CDA7-3079-4F56-A4BF-64DB6FA8FB69}"/>
    <cellStyle name="Vírgula 2 2 2 2 2 4" xfId="52881" xr:uid="{81A806A3-731D-46C3-A9C0-DE1B7C211BF2}"/>
    <cellStyle name="Vírgula 2 2 2 2 2 4 2" xfId="53594" xr:uid="{AAD61CD5-F324-48A6-8B22-7315F822E7BE}"/>
    <cellStyle name="Vírgula 2 2 2 2 2 4 2 2" xfId="55988" xr:uid="{E4425DC1-1834-420B-BD2D-7E5981C8E798}"/>
    <cellStyle name="Vírgula 2 2 2 2 2 4 3" xfId="55269" xr:uid="{090050C8-274F-4C08-A715-B856B56B004C}"/>
    <cellStyle name="Vírgula 2 2 2 2 2 5" xfId="53111" xr:uid="{79276802-77C0-4B42-8CC3-DF1E69079B22}"/>
    <cellStyle name="Vírgula 2 2 2 2 2 5 2" xfId="53825" xr:uid="{22134724-7557-4460-A15E-9A8AB0B5D99A}"/>
    <cellStyle name="Vírgula 2 2 2 2 2 5 2 2" xfId="56219" xr:uid="{9FBAF203-29B0-4BAB-A980-2CDC8F1960CE}"/>
    <cellStyle name="Vírgula 2 2 2 2 2 5 3" xfId="55500" xr:uid="{A324B025-76A6-4B91-9E69-87FB09214797}"/>
    <cellStyle name="Vírgula 2 2 2 2 2 6" xfId="53363" xr:uid="{4E0042CF-3B31-4A69-8108-0527BA58A050}"/>
    <cellStyle name="Vírgula 2 2 2 2 2 6 2" xfId="55757" xr:uid="{5A66DA6D-9AA5-4A5F-A602-0ED59F45D34E}"/>
    <cellStyle name="Vírgula 2 2 2 2 2 7" xfId="54056" xr:uid="{E5FE360D-E6A6-41EA-BC51-3CCF23E192F2}"/>
    <cellStyle name="Vírgula 2 2 2 2 2 7 2" xfId="56450" xr:uid="{4AA377E9-AC8A-443D-A3AB-ED8F4AAADCFF}"/>
    <cellStyle name="Vírgula 2 2 2 2 2 8" xfId="54319" xr:uid="{66290D18-50DB-4314-922C-BCDA3176FB14}"/>
    <cellStyle name="Vírgula 2 2 2 2 2 8 2" xfId="56713" xr:uid="{02EA35E6-6B0E-4D10-9521-300F00C4A664}"/>
    <cellStyle name="Vírgula 2 2 2 2 2 9" xfId="54550" xr:uid="{1E77E007-5507-4F83-B104-76DF97C537FF}"/>
    <cellStyle name="Vírgula 2 2 2 2 2 9 2" xfId="56944" xr:uid="{C4B5A37F-1D8B-42C6-8B70-505F940B761F}"/>
    <cellStyle name="Vírgula 2 2 2 2 3" xfId="204" xr:uid="{00000000-0005-0000-0000-000090000000}"/>
    <cellStyle name="Vírgula 2 2 2 2 3 10" xfId="57195" xr:uid="{7A6CE290-0934-4F63-B26A-C3E4D3805AE4}"/>
    <cellStyle name="Vírgula 2 2 2 2 3 10 2" xfId="57364" xr:uid="{8D1DB1FB-7074-4C3F-BD8A-9EBF6098E2C8}"/>
    <cellStyle name="Vírgula 2 2 2 2 3 2" xfId="52927" xr:uid="{C15F730C-AA3A-4B5F-B9AC-BF8F769AD221}"/>
    <cellStyle name="Vírgula 2 2 2 2 3 2 2" xfId="53641" xr:uid="{EE445936-8B78-439E-AF12-1301FA57273D}"/>
    <cellStyle name="Vírgula 2 2 2 2 3 2 2 2" xfId="56035" xr:uid="{6CE0AE25-5724-46AB-A7C8-BF2CB1692924}"/>
    <cellStyle name="Vírgula 2 2 2 2 3 2 3" xfId="55316" xr:uid="{45641E6C-08FC-4ACE-B408-FE7A97F7C035}"/>
    <cellStyle name="Vírgula 2 2 2 2 3 3" xfId="53158" xr:uid="{15C65DC1-5100-4F0C-A7F1-B98AD784981C}"/>
    <cellStyle name="Vírgula 2 2 2 2 3 3 2" xfId="53872" xr:uid="{3AAF8F43-6E2C-4E8A-82C3-F0239404AF9A}"/>
    <cellStyle name="Vírgula 2 2 2 2 3 3 2 2" xfId="56266" xr:uid="{09A153E0-10C6-4F94-B057-4E086475CB44}"/>
    <cellStyle name="Vírgula 2 2 2 2 3 3 3" xfId="55547" xr:uid="{30AE3266-B46B-41D4-BA5F-C945CB83084B}"/>
    <cellStyle name="Vírgula 2 2 2 2 3 4" xfId="53410" xr:uid="{BF894F85-E672-4D2D-B95E-D8E013B335E2}"/>
    <cellStyle name="Vírgula 2 2 2 2 3 4 2" xfId="55804" xr:uid="{33BDF1A4-1DF6-4E1A-AC5B-CA1595D20F34}"/>
    <cellStyle name="Vírgula 2 2 2 2 3 5" xfId="54103" xr:uid="{0AC3E986-2A15-4213-88AC-AD14523034DA}"/>
    <cellStyle name="Vírgula 2 2 2 2 3 5 2" xfId="56497" xr:uid="{5EA26166-B669-434D-91CB-65EE2C208CAB}"/>
    <cellStyle name="Vírgula 2 2 2 2 3 6" xfId="54366" xr:uid="{66EB50BC-B580-4331-8BA1-F1C80EA2FFEB}"/>
    <cellStyle name="Vírgula 2 2 2 2 3 6 2" xfId="56760" xr:uid="{1C5CA0A9-7EE1-46F5-A948-602C49FCBD3C}"/>
    <cellStyle name="Vírgula 2 2 2 2 3 7" xfId="54597" xr:uid="{E0DF89E0-45E2-4DB2-90FE-D8AF711BE79F}"/>
    <cellStyle name="Vírgula 2 2 2 2 3 7 2" xfId="56991" xr:uid="{DDCAD184-DCB5-423C-BE86-D703C3BEE540}"/>
    <cellStyle name="Vírgula 2 2 2 2 3 8" xfId="52697" xr:uid="{63156AE0-C669-419C-9DBF-D3BC379762F3}"/>
    <cellStyle name="Vírgula 2 2 2 2 3 8 2" xfId="55085" xr:uid="{81995CF8-7DE7-4366-A22C-BD4B42C04EE0}"/>
    <cellStyle name="Vírgula 2 2 2 2 3 9" xfId="54828" xr:uid="{674B8A66-7756-401A-B5DA-06F33E87D404}"/>
    <cellStyle name="Vírgula 2 2 2 2 4" xfId="258" xr:uid="{00000000-0005-0000-0000-000090000000}"/>
    <cellStyle name="Vírgula 2 2 2 2 4 10" xfId="57249" xr:uid="{DBA209A2-0493-4BA9-AE4B-A2CF85FC2719}"/>
    <cellStyle name="Vírgula 2 2 2 2 4 10 2" xfId="57418" xr:uid="{5DC874CA-B0C8-42FC-8909-419863CA6712}"/>
    <cellStyle name="Vírgula 2 2 2 2 4 2" xfId="53005" xr:uid="{9D0EDF91-06C6-44A6-AE07-211C7AA62840}"/>
    <cellStyle name="Vírgula 2 2 2 2 4 2 2" xfId="53719" xr:uid="{90F1546C-23B4-49FA-AD2B-3A3A1A2A508D}"/>
    <cellStyle name="Vírgula 2 2 2 2 4 2 2 2" xfId="56113" xr:uid="{A1EB9241-91BD-4FA2-ABC7-20444459C4D1}"/>
    <cellStyle name="Vírgula 2 2 2 2 4 2 3" xfId="55394" xr:uid="{BC41AF76-A1EA-4995-96B0-35B0787462D5}"/>
    <cellStyle name="Vírgula 2 2 2 2 4 3" xfId="53236" xr:uid="{128206A7-42EA-485C-962A-797958680E49}"/>
    <cellStyle name="Vírgula 2 2 2 2 4 3 2" xfId="53950" xr:uid="{5B1B7B07-558C-4742-8E80-DDB9F74D9FE6}"/>
    <cellStyle name="Vírgula 2 2 2 2 4 3 2 2" xfId="56344" xr:uid="{96644760-BAE1-442E-AD8A-943B4391A404}"/>
    <cellStyle name="Vírgula 2 2 2 2 4 3 3" xfId="55625" xr:uid="{ECE05787-56C9-401D-BA16-8621B6C2276C}"/>
    <cellStyle name="Vírgula 2 2 2 2 4 4" xfId="53488" xr:uid="{DC8190B2-7676-42D6-8618-CE0EC417559A}"/>
    <cellStyle name="Vírgula 2 2 2 2 4 4 2" xfId="55882" xr:uid="{920EB88F-4B54-400F-8ABE-2A4C3511E69D}"/>
    <cellStyle name="Vírgula 2 2 2 2 4 5" xfId="54181" xr:uid="{0528D9B9-9211-441A-B3A1-EDC6EFD74E23}"/>
    <cellStyle name="Vírgula 2 2 2 2 4 5 2" xfId="56575" xr:uid="{351B19A1-24C8-4D54-AE8C-B97536D2138E}"/>
    <cellStyle name="Vírgula 2 2 2 2 4 6" xfId="54444" xr:uid="{6C3DCEFA-8834-448C-8B41-743F59105D66}"/>
    <cellStyle name="Vírgula 2 2 2 2 4 6 2" xfId="56838" xr:uid="{EAA463DC-4386-4574-91C3-D6286502637F}"/>
    <cellStyle name="Vírgula 2 2 2 2 4 7" xfId="54675" xr:uid="{FB814809-A81D-4004-A321-B401E61236FD}"/>
    <cellStyle name="Vírgula 2 2 2 2 4 7 2" xfId="57069" xr:uid="{6A6AE9C8-DC10-45C7-A755-549206F7FE65}"/>
    <cellStyle name="Vírgula 2 2 2 2 4 8" xfId="52775" xr:uid="{5268CEF1-0544-45BC-9887-0DEDF8F4A553}"/>
    <cellStyle name="Vírgula 2 2 2 2 4 8 2" xfId="55163" xr:uid="{32057B47-B96A-4751-904F-B54E4FA532E2}"/>
    <cellStyle name="Vírgula 2 2 2 2 4 9" xfId="54906" xr:uid="{3F09E629-51B8-4998-BB40-81BAEC4A47F9}"/>
    <cellStyle name="Vírgula 2 2 2 2 5" xfId="52854" xr:uid="{21E5D21C-7956-4472-9070-13FC33B4EE46}"/>
    <cellStyle name="Vírgula 2 2 2 2 5 2" xfId="53567" xr:uid="{32106B38-3E2A-43F3-9477-D95F7028E487}"/>
    <cellStyle name="Vírgula 2 2 2 2 5 2 2" xfId="55961" xr:uid="{D0FF2DE7-F1B3-4A88-8CE5-B9C40C2A8BF8}"/>
    <cellStyle name="Vírgula 2 2 2 2 5 3" xfId="55242" xr:uid="{13EF6C32-4732-4C01-BF6F-FCC4F6162CE4}"/>
    <cellStyle name="Vírgula 2 2 2 2 6" xfId="53084" xr:uid="{24C83EA8-C2D6-437F-94C5-CD83B0FB4188}"/>
    <cellStyle name="Vírgula 2 2 2 2 6 2" xfId="53798" xr:uid="{2E1B8F89-00A5-47FE-BA9E-3DE8C779957D}"/>
    <cellStyle name="Vírgula 2 2 2 2 6 2 2" xfId="56192" xr:uid="{C3263EE9-B805-49EB-86FB-224D6E6F1E82}"/>
    <cellStyle name="Vírgula 2 2 2 2 6 3" xfId="55473" xr:uid="{B3E1E8AB-C1AF-4512-B504-70D78E0DD90A}"/>
    <cellStyle name="Vírgula 2 2 2 2 7" xfId="53336" xr:uid="{CD62A32F-2DCE-4D2D-935E-68A2D894CD01}"/>
    <cellStyle name="Vírgula 2 2 2 2 7 2" xfId="55730" xr:uid="{12BB526B-5EF2-4CF4-923E-051FDD97607A}"/>
    <cellStyle name="Vírgula 2 2 2 2 8" xfId="54029" xr:uid="{B8296D90-D84A-403A-AF11-E85319AA8478}"/>
    <cellStyle name="Vírgula 2 2 2 2 8 2" xfId="56423" xr:uid="{0DE4875D-B847-4AF0-A499-531321DC1905}"/>
    <cellStyle name="Vírgula 2 2 2 2 9" xfId="54292" xr:uid="{B92DDC51-621A-4558-B47E-A66C20CB085F}"/>
    <cellStyle name="Vírgula 2 2 2 2 9 2" xfId="56686" xr:uid="{583D077B-5634-459E-8BE4-FE75EF277826}"/>
    <cellStyle name="Vírgula 2 2 2 3" xfId="53300" xr:uid="{7BA30A8F-E762-4644-A011-49E31956D4DE}"/>
    <cellStyle name="Vírgula 2 2 2 3 2" xfId="54244" xr:uid="{BD476FA6-FFD4-467D-A0FF-EC4E1518991E}"/>
    <cellStyle name="Vírgula 2 2 2 3 2 2" xfId="56638" xr:uid="{39E8A641-E3A7-4F56-A3B1-4331AE7E9A84}"/>
    <cellStyle name="Vírgula 2 2 2 3 3" xfId="55691" xr:uid="{08F235F6-7B6E-48B5-BE9D-A1031DA4972A}"/>
    <cellStyle name="Vírgula 2 2 2 4" xfId="52584" xr:uid="{907148FE-422E-4976-906D-9BAEF73A81BF}"/>
    <cellStyle name="Vírgula 2 2 2 4 2" xfId="54972" xr:uid="{A7939430-8272-48E8-8553-D2D3C6A6D9E4}"/>
    <cellStyle name="Vírgula 2 2 2 5" xfId="57145" xr:uid="{D6F81C37-5DD3-46D2-8DCA-B99ABE16AD1D}"/>
    <cellStyle name="Vírgula 2 2 2 5 2" xfId="57314" xr:uid="{3094A1F3-21A4-4C66-8182-E99ADC88E543}"/>
    <cellStyle name="Vírgula 2 2 3" xfId="154" xr:uid="{00000000-0005-0000-0000-000091000000}"/>
    <cellStyle name="Vírgula 2 2 3 2" xfId="219" xr:uid="{00000000-0005-0000-0000-000091000000}"/>
    <cellStyle name="Vírgula 2 2 3 2 10" xfId="52615" xr:uid="{C45E2E9A-0004-4F15-8E19-284A9BE0F704}"/>
    <cellStyle name="Vírgula 2 2 3 2 10 2" xfId="55003" xr:uid="{8CAD206F-2E31-4484-A3EB-3CD3A5791BD6}"/>
    <cellStyle name="Vírgula 2 2 3 2 11" xfId="54746" xr:uid="{3CC1CFEE-24E6-4F2C-BC23-D94E83B15AE2}"/>
    <cellStyle name="Vírgula 2 2 3 2 12" xfId="57210" xr:uid="{23341D37-B1CE-40C5-9EDA-C2CD138C9227}"/>
    <cellStyle name="Vírgula 2 2 3 2 12 2" xfId="57379" xr:uid="{232C0F97-F6E2-4074-8718-CB6A3151CF1B}"/>
    <cellStyle name="Vírgula 2 2 3 2 2" xfId="273" xr:uid="{00000000-0005-0000-0000-000091000000}"/>
    <cellStyle name="Vírgula 2 2 3 2 2 10" xfId="57264" xr:uid="{F9808D13-AEE2-4A65-B7E6-ABC5B2405B9E}"/>
    <cellStyle name="Vírgula 2 2 3 2 2 10 2" xfId="57433" xr:uid="{9BFB82A3-4DDF-4342-A84B-01706CEEF6B6}"/>
    <cellStyle name="Vírgula 2 2 3 2 2 2" xfId="52919" xr:uid="{44736D52-78B3-4C54-BA46-D6C248457263}"/>
    <cellStyle name="Vírgula 2 2 3 2 2 2 2" xfId="53633" xr:uid="{65AD22E7-7761-43DD-A576-834C17CE1355}"/>
    <cellStyle name="Vírgula 2 2 3 2 2 2 2 2" xfId="56027" xr:uid="{B1D59C51-1FF1-4B42-AB96-A14EEC9618BA}"/>
    <cellStyle name="Vírgula 2 2 3 2 2 2 3" xfId="55308" xr:uid="{105CACD2-32C8-478A-A51A-65F86095D5A6}"/>
    <cellStyle name="Vírgula 2 2 3 2 2 3" xfId="53150" xr:uid="{EE7F7012-EF99-4EDC-82F0-036D80162D09}"/>
    <cellStyle name="Vírgula 2 2 3 2 2 3 2" xfId="53864" xr:uid="{F3546965-FDE9-48FA-B390-8DFF06D436A4}"/>
    <cellStyle name="Vírgula 2 2 3 2 2 3 2 2" xfId="56258" xr:uid="{4DE41998-B4CC-4887-A334-5D3FF5F75CB4}"/>
    <cellStyle name="Vírgula 2 2 3 2 2 3 3" xfId="55539" xr:uid="{45E9197C-404C-494F-A47D-55C6A7F3A5C3}"/>
    <cellStyle name="Vírgula 2 2 3 2 2 4" xfId="53402" xr:uid="{18E8D771-713E-4C91-B55C-589F1DECF091}"/>
    <cellStyle name="Vírgula 2 2 3 2 2 4 2" xfId="55796" xr:uid="{DC9573D9-C554-45BC-B94C-1073A3201AD2}"/>
    <cellStyle name="Vírgula 2 2 3 2 2 5" xfId="54095" xr:uid="{2C5D6862-6ABB-4D34-9C28-53BAF98B4A4B}"/>
    <cellStyle name="Vírgula 2 2 3 2 2 5 2" xfId="56489" xr:uid="{B5102CF3-B28F-4582-B42D-99E0404B0AAB}"/>
    <cellStyle name="Vírgula 2 2 3 2 2 6" xfId="54358" xr:uid="{33D29F96-5789-4583-B9DF-B6E24369E181}"/>
    <cellStyle name="Vírgula 2 2 3 2 2 6 2" xfId="56752" xr:uid="{F88D51DD-A54C-4DB3-95A6-45C49E34BC5E}"/>
    <cellStyle name="Vírgula 2 2 3 2 2 7" xfId="54589" xr:uid="{5FB3C456-33BF-4E04-8E66-4D88A71F9D2E}"/>
    <cellStyle name="Vírgula 2 2 3 2 2 7 2" xfId="56983" xr:uid="{93E4C2F6-222D-420A-9270-E9E24481EE28}"/>
    <cellStyle name="Vírgula 2 2 3 2 2 8" xfId="52689" xr:uid="{22326F85-C230-4CAC-9DAB-AE9CCFBADDA6}"/>
    <cellStyle name="Vírgula 2 2 3 2 2 8 2" xfId="55077" xr:uid="{36A8A76D-FBFF-4C1B-8493-DB9B970B0C08}"/>
    <cellStyle name="Vírgula 2 2 3 2 2 9" xfId="54820" xr:uid="{7DB4B85C-1446-4F3A-A1A5-18C5BD5E6393}"/>
    <cellStyle name="Vírgula 2 2 3 2 3" xfId="52520" xr:uid="{E2F60BA3-8A6A-45FB-9667-CD4BCCBAEFBF}"/>
    <cellStyle name="Vírgula 2 2 3 2 3 2" xfId="52997" xr:uid="{F3AB86E8-CC0F-41CA-9360-5D639D5C12E0}"/>
    <cellStyle name="Vírgula 2 2 3 2 3 2 2" xfId="53711" xr:uid="{FE495F30-5CB8-42DD-AFEC-6720A81240F1}"/>
    <cellStyle name="Vírgula 2 2 3 2 3 2 2 2" xfId="56105" xr:uid="{2D4D9A17-6EB1-42AA-BE96-93EA0729A658}"/>
    <cellStyle name="Vírgula 2 2 3 2 3 2 3" xfId="55386" xr:uid="{47BD608C-2E99-40F8-83E1-8E68DD212482}"/>
    <cellStyle name="Vírgula 2 2 3 2 3 3" xfId="53228" xr:uid="{8944CB75-C6E2-493D-B39A-6E322D72069B}"/>
    <cellStyle name="Vírgula 2 2 3 2 3 3 2" xfId="53942" xr:uid="{1FD1E21F-EB9E-43BF-83E2-1EB4D60DF7DF}"/>
    <cellStyle name="Vírgula 2 2 3 2 3 3 2 2" xfId="56336" xr:uid="{65F6DCB8-F6C4-4BFA-B6EC-A3B8089337AC}"/>
    <cellStyle name="Vírgula 2 2 3 2 3 3 3" xfId="55617" xr:uid="{52C7DF1C-9185-48FD-91F1-BC38FC5EA33F}"/>
    <cellStyle name="Vírgula 2 2 3 2 3 4" xfId="53480" xr:uid="{2F110B26-1E2C-4376-B855-B19D04A1AB65}"/>
    <cellStyle name="Vírgula 2 2 3 2 3 4 2" xfId="55874" xr:uid="{529D6830-63C3-4DD8-A8AD-FD8EEFE1BEDE}"/>
    <cellStyle name="Vírgula 2 2 3 2 3 5" xfId="54173" xr:uid="{B2A922DD-D8BF-4A4A-BE09-5DA7C43C72D3}"/>
    <cellStyle name="Vírgula 2 2 3 2 3 5 2" xfId="56567" xr:uid="{F6D3996B-F114-4B54-9B05-9500206E7150}"/>
    <cellStyle name="Vírgula 2 2 3 2 3 6" xfId="54436" xr:uid="{0B19895C-5EF1-4AF8-A33B-49C00C46F727}"/>
    <cellStyle name="Vírgula 2 2 3 2 3 6 2" xfId="56830" xr:uid="{622BA9E8-C928-4231-98DF-5D392B7385CE}"/>
    <cellStyle name="Vírgula 2 2 3 2 3 7" xfId="54667" xr:uid="{E4E7109E-177F-4990-8F54-0B146A9C6DA2}"/>
    <cellStyle name="Vírgula 2 2 3 2 3 7 2" xfId="57061" xr:uid="{3B5F5687-35EF-4E30-84BD-5899247DC227}"/>
    <cellStyle name="Vírgula 2 2 3 2 3 8" xfId="52767" xr:uid="{D1601615-9ABB-4FC9-A876-0BA60D5A6FC6}"/>
    <cellStyle name="Vírgula 2 2 3 2 3 8 2" xfId="55155" xr:uid="{E154E31B-A84B-4CFC-9960-F3E13918AF66}"/>
    <cellStyle name="Vírgula 2 2 3 2 3 9" xfId="54898" xr:uid="{1776C892-1E2F-4E32-A187-18947A4D4F39}"/>
    <cellStyle name="Vírgula 2 2 3 2 4" xfId="52846" xr:uid="{E3B5C30B-7DEA-453D-82F7-3AFB85E5EE24}"/>
    <cellStyle name="Vírgula 2 2 3 2 4 2" xfId="53559" xr:uid="{C2FBFD6F-13A3-4F01-8F01-7D483977AB93}"/>
    <cellStyle name="Vírgula 2 2 3 2 4 2 2" xfId="55953" xr:uid="{8C3CFFD4-7D72-4214-80A5-A25549C6B757}"/>
    <cellStyle name="Vírgula 2 2 3 2 4 3" xfId="55234" xr:uid="{4DEFE24C-C6A9-46EC-966B-B211BC22E234}"/>
    <cellStyle name="Vírgula 2 2 3 2 5" xfId="53076" xr:uid="{4F242824-524E-4A85-84A4-E7C06B304DDF}"/>
    <cellStyle name="Vírgula 2 2 3 2 5 2" xfId="53790" xr:uid="{1866C8A3-E6CF-4DDF-9229-60668BF0785C}"/>
    <cellStyle name="Vírgula 2 2 3 2 5 2 2" xfId="56184" xr:uid="{692F99E9-70B6-4425-B7EB-EE22456A3FE1}"/>
    <cellStyle name="Vírgula 2 2 3 2 5 3" xfId="55465" xr:uid="{7665753A-47B2-4843-868F-5AFE7E0A6DE1}"/>
    <cellStyle name="Vírgula 2 2 3 2 6" xfId="53328" xr:uid="{B8A3A855-D1DA-49F9-8467-9EA9EB0C9FB4}"/>
    <cellStyle name="Vírgula 2 2 3 2 6 2" xfId="55722" xr:uid="{08501FFD-02A4-42AF-B1AD-AC29B70AD829}"/>
    <cellStyle name="Vírgula 2 2 3 2 7" xfId="54021" xr:uid="{D9FA10FE-3B4A-481C-AFE3-E3F5E157D274}"/>
    <cellStyle name="Vírgula 2 2 3 2 7 2" xfId="56415" xr:uid="{2C2805D5-E250-42FE-81CB-5746E6391888}"/>
    <cellStyle name="Vírgula 2 2 3 2 8" xfId="54284" xr:uid="{8BCADD79-9519-4B10-89A8-B31B5045317F}"/>
    <cellStyle name="Vírgula 2 2 3 2 8 2" xfId="56678" xr:uid="{645DA57A-6A7D-406B-A08C-71A259F5230E}"/>
    <cellStyle name="Vírgula 2 2 3 2 9" xfId="54515" xr:uid="{50F8E437-CDCD-481D-A7F8-61C02A9F8260}"/>
    <cellStyle name="Vírgula 2 2 3 2 9 2" xfId="56909" xr:uid="{1C2F1603-253A-4653-99CA-56C925CA3ED9}"/>
    <cellStyle name="Vírgula 2 2 3 3" xfId="192" xr:uid="{00000000-0005-0000-0000-000091000000}"/>
    <cellStyle name="Vírgula 2 2 3 3 10" xfId="52638" xr:uid="{E54B79D7-4DF9-4C35-A930-817D861EC67B}"/>
    <cellStyle name="Vírgula 2 2 3 3 10 2" xfId="55026" xr:uid="{AF9549AC-0C3E-4362-B621-88212650F9D3}"/>
    <cellStyle name="Vírgula 2 2 3 3 11" xfId="54769" xr:uid="{36E47E00-2E57-4DFF-B542-E541EFFDB8C4}"/>
    <cellStyle name="Vírgula 2 2 3 3 12" xfId="57183" xr:uid="{1CD47026-EEF7-46DE-B444-502AEE1D8B5E}"/>
    <cellStyle name="Vírgula 2 2 3 3 12 2" xfId="57352" xr:uid="{C9AA3B0C-2AFB-428C-81BE-295EEF5B34C0}"/>
    <cellStyle name="Vírgula 2 2 3 3 2" xfId="52488" xr:uid="{0E7AD0E7-E8C0-4D2E-87F9-FBF6D691B4C9}"/>
    <cellStyle name="Vírgula 2 2 3 3 2 2" xfId="52942" xr:uid="{B894DF6E-7C4B-4CDA-A47C-4F54B644C9FB}"/>
    <cellStyle name="Vírgula 2 2 3 3 2 2 2" xfId="53656" xr:uid="{0F77EBA2-1E67-403C-9E35-07B745334B05}"/>
    <cellStyle name="Vírgula 2 2 3 3 2 2 2 2" xfId="56050" xr:uid="{24E8DB4C-10F5-4D9D-844E-4973F21F0B57}"/>
    <cellStyle name="Vírgula 2 2 3 3 2 2 3" xfId="55331" xr:uid="{37323310-FA6E-4830-B01F-929C07E4A7E8}"/>
    <cellStyle name="Vírgula 2 2 3 3 2 3" xfId="53173" xr:uid="{06204497-066D-4F99-A79F-53452C96E0B7}"/>
    <cellStyle name="Vírgula 2 2 3 3 2 3 2" xfId="53887" xr:uid="{D8B1389C-8AD8-4ADD-B18A-DE703DBB6D93}"/>
    <cellStyle name="Vírgula 2 2 3 3 2 3 2 2" xfId="56281" xr:uid="{4F955F60-6CBC-4FC3-8817-52CC4A24D267}"/>
    <cellStyle name="Vírgula 2 2 3 3 2 3 3" xfId="55562" xr:uid="{B0D7ECC9-7C64-45D9-935A-4B0269916FB7}"/>
    <cellStyle name="Vírgula 2 2 3 3 2 4" xfId="53425" xr:uid="{086D9450-B216-4D20-B975-B0593904F3A5}"/>
    <cellStyle name="Vírgula 2 2 3 3 2 4 2" xfId="55819" xr:uid="{8C3CD1CC-442E-40EE-822D-29D0CFE450F8}"/>
    <cellStyle name="Vírgula 2 2 3 3 2 5" xfId="54118" xr:uid="{0F83758F-9101-4418-9002-A951F99A3F86}"/>
    <cellStyle name="Vírgula 2 2 3 3 2 5 2" xfId="56512" xr:uid="{29492AF3-34AD-4FF4-A160-EF4305316A41}"/>
    <cellStyle name="Vírgula 2 2 3 3 2 6" xfId="54381" xr:uid="{7FBEE276-0425-4410-B618-F8B199BD694F}"/>
    <cellStyle name="Vírgula 2 2 3 3 2 6 2" xfId="56775" xr:uid="{4DB0A1B0-552C-4DA8-AC59-955499BADC0E}"/>
    <cellStyle name="Vírgula 2 2 3 3 2 7" xfId="54612" xr:uid="{406537E0-4812-47F5-A640-37261630B7B6}"/>
    <cellStyle name="Vírgula 2 2 3 3 2 7 2" xfId="57006" xr:uid="{03BCBFA3-87CB-47A3-9E1A-B1666B0E9E37}"/>
    <cellStyle name="Vírgula 2 2 3 3 2 8" xfId="52712" xr:uid="{3F5D786A-8E78-4109-A7F5-1785FD819307}"/>
    <cellStyle name="Vírgula 2 2 3 3 2 8 2" xfId="55100" xr:uid="{86876B6E-5476-4E6D-A3B9-7A22CF9BBF12}"/>
    <cellStyle name="Vírgula 2 2 3 3 2 9" xfId="54843" xr:uid="{E2754BA7-3211-4CED-8C90-FC08168FA061}"/>
    <cellStyle name="Vírgula 2 2 3 3 3" xfId="52533" xr:uid="{04C34A2D-DF45-4F0A-B88E-EA7F785A64EC}"/>
    <cellStyle name="Vírgula 2 2 3 3 3 2" xfId="53020" xr:uid="{8FD07315-664C-4FA4-8D27-94BCD7056D4B}"/>
    <cellStyle name="Vírgula 2 2 3 3 3 2 2" xfId="53734" xr:uid="{8A784A16-C8CF-4A7B-A64A-BECB9304110B}"/>
    <cellStyle name="Vírgula 2 2 3 3 3 2 2 2" xfId="56128" xr:uid="{8273DCE5-4CDC-440D-9174-EBC2DBA609C4}"/>
    <cellStyle name="Vírgula 2 2 3 3 3 2 3" xfId="55409" xr:uid="{B763FC00-E198-4388-AF06-795009E0FF95}"/>
    <cellStyle name="Vírgula 2 2 3 3 3 3" xfId="53251" xr:uid="{625EFFF7-D830-4C4C-93B3-1860AD1040CA}"/>
    <cellStyle name="Vírgula 2 2 3 3 3 3 2" xfId="53965" xr:uid="{89945076-07BE-4B8A-AC31-740711123903}"/>
    <cellStyle name="Vírgula 2 2 3 3 3 3 2 2" xfId="56359" xr:uid="{243D6611-27C8-42B5-9E55-80A9CDEF26BF}"/>
    <cellStyle name="Vírgula 2 2 3 3 3 3 3" xfId="55640" xr:uid="{3DD34B95-39A0-4DB5-AC48-4ABDB0DF70C0}"/>
    <cellStyle name="Vírgula 2 2 3 3 3 4" xfId="53503" xr:uid="{E14E8E84-2773-4F4A-9711-40265EB594A5}"/>
    <cellStyle name="Vírgula 2 2 3 3 3 4 2" xfId="55897" xr:uid="{63B18C69-5878-4C42-86CF-3EA98CE37166}"/>
    <cellStyle name="Vírgula 2 2 3 3 3 5" xfId="54196" xr:uid="{B23D5343-5933-4061-80C1-44F726DA4E58}"/>
    <cellStyle name="Vírgula 2 2 3 3 3 5 2" xfId="56590" xr:uid="{ABE95C87-F0C8-442B-91D6-1181AE65555E}"/>
    <cellStyle name="Vírgula 2 2 3 3 3 6" xfId="54459" xr:uid="{88A53E6D-0FB9-4F74-8E2A-F5277277D19F}"/>
    <cellStyle name="Vírgula 2 2 3 3 3 6 2" xfId="56853" xr:uid="{0AFB2638-76EF-46A6-B713-7F88AC9AC472}"/>
    <cellStyle name="Vírgula 2 2 3 3 3 7" xfId="54690" xr:uid="{A43AA2EE-CAA3-4768-9D52-FB679B77A297}"/>
    <cellStyle name="Vírgula 2 2 3 3 3 7 2" xfId="57084" xr:uid="{3B0C5B7F-6D34-48FA-97BB-3F0D74AD22D7}"/>
    <cellStyle name="Vírgula 2 2 3 3 3 8" xfId="52790" xr:uid="{F295E411-E055-4AF0-BDB1-B6DF161A8E98}"/>
    <cellStyle name="Vírgula 2 2 3 3 3 8 2" xfId="55178" xr:uid="{164DEE81-188B-4D0F-A57F-E7DE4AD97BCC}"/>
    <cellStyle name="Vírgula 2 2 3 3 3 9" xfId="54921" xr:uid="{86729256-A055-4817-BEF1-35968D26E965}"/>
    <cellStyle name="Vírgula 2 2 3 3 4" xfId="52869" xr:uid="{FF95DD16-62B5-429E-BDBE-2A5FBC177D92}"/>
    <cellStyle name="Vírgula 2 2 3 3 4 2" xfId="53582" xr:uid="{19AD5856-8C17-4673-AB1A-A846C588EB27}"/>
    <cellStyle name="Vírgula 2 2 3 3 4 2 2" xfId="55976" xr:uid="{B12B76E3-7329-4E2E-B89E-798C32CD1EFB}"/>
    <cellStyle name="Vírgula 2 2 3 3 4 3" xfId="55257" xr:uid="{BA882455-FB53-421B-97E3-AB8B50490C73}"/>
    <cellStyle name="Vírgula 2 2 3 3 5" xfId="53099" xr:uid="{A95F66A5-6976-4320-96BB-5E4B6077F959}"/>
    <cellStyle name="Vírgula 2 2 3 3 5 2" xfId="53813" xr:uid="{C07E1766-F7CE-4C12-BB1D-0C737215B630}"/>
    <cellStyle name="Vírgula 2 2 3 3 5 2 2" xfId="56207" xr:uid="{6D70FF74-2173-49E0-A461-25DC32114C58}"/>
    <cellStyle name="Vírgula 2 2 3 3 5 3" xfId="55488" xr:uid="{68F3AA46-8F6F-4842-A58B-4A3235C8C88C}"/>
    <cellStyle name="Vírgula 2 2 3 3 6" xfId="53351" xr:uid="{F4F89E3E-F588-45F4-8FC5-2607277FF9BE}"/>
    <cellStyle name="Vírgula 2 2 3 3 6 2" xfId="55745" xr:uid="{995A7D39-A7E6-493D-97C0-00F5454C63A6}"/>
    <cellStyle name="Vírgula 2 2 3 3 7" xfId="54044" xr:uid="{1556BF38-9FF0-4E02-A3FC-C5289067FF2D}"/>
    <cellStyle name="Vírgula 2 2 3 3 7 2" xfId="56438" xr:uid="{D6535997-C021-4B25-B389-418A56EA4F95}"/>
    <cellStyle name="Vírgula 2 2 3 3 8" xfId="54307" xr:uid="{F9A5956F-DFC3-41E8-850C-7D632B85BC44}"/>
    <cellStyle name="Vírgula 2 2 3 3 8 2" xfId="56701" xr:uid="{13982068-FE10-46E6-A5A7-B42DFBB853E7}"/>
    <cellStyle name="Vírgula 2 2 3 3 9" xfId="54538" xr:uid="{28FF1135-355F-4245-96EB-C7E2526F8C02}"/>
    <cellStyle name="Vírgula 2 2 3 3 9 2" xfId="56932" xr:uid="{A8C26BB7-7B4B-493D-889C-539A16A9052D}"/>
    <cellStyle name="Vírgula 2 2 3 4" xfId="246" xr:uid="{00000000-0005-0000-0000-000091000000}"/>
    <cellStyle name="Vírgula 2 2 3 4 2" xfId="54245" xr:uid="{A7B6EA7F-957A-4DF5-8A18-2F4C20B4F925}"/>
    <cellStyle name="Vírgula 2 2 3 4 2 2" xfId="56639" xr:uid="{2DC9A19D-8F36-40E0-909C-D1AFBE706E34}"/>
    <cellStyle name="Vírgula 2 2 3 4 3" xfId="55692" xr:uid="{E1EBC0AC-F9F7-4C4D-A41D-3E5CD1A6BEF7}"/>
    <cellStyle name="Vírgula 2 2 3 4 4" xfId="57237" xr:uid="{8874ABC3-A6F8-423E-9882-CBC1FC68899B}"/>
    <cellStyle name="Vírgula 2 2 3 4 4 2" xfId="57406" xr:uid="{7E05E937-BE85-4AE8-BB0B-C93120191CE8}"/>
    <cellStyle name="Vírgula 2 2 3 5" xfId="52585" xr:uid="{3C769239-8D4A-4B7D-BCD1-72960CD5EB81}"/>
    <cellStyle name="Vírgula 2 2 3 5 2" xfId="54973" xr:uid="{267F6577-1BC8-48C3-9503-C67E3526B3D6}"/>
    <cellStyle name="Vírgula 2 2 3 6" xfId="57155" xr:uid="{BABF5680-2564-44E0-AFF7-B10F400CAB33}"/>
    <cellStyle name="Vírgula 2 2 3 6 2" xfId="57324" xr:uid="{DAE933B0-9FF5-497E-B398-94C0D944F94D}"/>
    <cellStyle name="Vírgula 2 2 4" xfId="294" xr:uid="{6BFD29C2-6D7B-4BDC-B47E-F97DC2F8DF51}"/>
    <cellStyle name="Vírgula 2 2 4 10" xfId="52603" xr:uid="{E2F7C816-2715-4D5F-9CA6-4489E2C345F2}"/>
    <cellStyle name="Vírgula 2 2 4 10 2" xfId="54991" xr:uid="{07D4110D-4A9F-4642-817C-02FA2BDE7622}"/>
    <cellStyle name="Vírgula 2 2 4 11" xfId="54734" xr:uid="{554E9EFA-639D-43D4-B971-9FA8C0E84C2A}"/>
    <cellStyle name="Vírgula 2 2 4 12" xfId="57285" xr:uid="{A3004685-EF1B-466A-A5EF-EB206E058E42}"/>
    <cellStyle name="Vírgula 2 2 4 12 2" xfId="57454" xr:uid="{7AF2E6E5-60AC-462F-AE89-B1954B0826EF}"/>
    <cellStyle name="Vírgula 2 2 4 13" xfId="657" xr:uid="{4390FF70-814A-47CF-92F2-2E199BA34CD9}"/>
    <cellStyle name="Vírgula 2 2 4 2" xfId="52477" xr:uid="{15392B60-566E-4349-AB9B-F592E767D747}"/>
    <cellStyle name="Vírgula 2 2 4 2 2" xfId="52907" xr:uid="{01D36897-E6B9-450A-86B1-9DD3664E0318}"/>
    <cellStyle name="Vírgula 2 2 4 2 2 2" xfId="53621" xr:uid="{511D9184-969A-41EB-BC1E-C3AA97912915}"/>
    <cellStyle name="Vírgula 2 2 4 2 2 2 2" xfId="56015" xr:uid="{35531843-DAD3-4D94-9E29-F8B5F64DA715}"/>
    <cellStyle name="Vírgula 2 2 4 2 2 3" xfId="55296" xr:uid="{3122C89F-8CFF-407A-8B89-737471BF0DFC}"/>
    <cellStyle name="Vírgula 2 2 4 2 3" xfId="53138" xr:uid="{57EC13A3-353B-40E8-99C1-854C970C825F}"/>
    <cellStyle name="Vírgula 2 2 4 2 3 2" xfId="53852" xr:uid="{C69173DB-298D-4956-B1B6-0083BED0FA9E}"/>
    <cellStyle name="Vírgula 2 2 4 2 3 2 2" xfId="56246" xr:uid="{C3C3D9AE-5D41-423B-91AB-E7384631C551}"/>
    <cellStyle name="Vírgula 2 2 4 2 3 3" xfId="55527" xr:uid="{59905D8A-E88A-48AC-BFD4-F91B62EF793B}"/>
    <cellStyle name="Vírgula 2 2 4 2 4" xfId="53390" xr:uid="{3C38D6CC-FB80-4DF5-8F65-66D8D4B77AA6}"/>
    <cellStyle name="Vírgula 2 2 4 2 4 2" xfId="55784" xr:uid="{9D4BC8E7-5558-4A49-8A2E-05205C173A3C}"/>
    <cellStyle name="Vírgula 2 2 4 2 5" xfId="54083" xr:uid="{A46055FB-A9AE-41AC-AFE5-EA8796F9B3C3}"/>
    <cellStyle name="Vírgula 2 2 4 2 5 2" xfId="56477" xr:uid="{7BEC0F8D-BB2C-4CB7-801E-C442DD5A6565}"/>
    <cellStyle name="Vírgula 2 2 4 2 6" xfId="54346" xr:uid="{02CBF45F-12E4-42A8-949F-9AFC47D81EB0}"/>
    <cellStyle name="Vírgula 2 2 4 2 6 2" xfId="56740" xr:uid="{3BBF4F9C-44FD-40FC-B74F-9C7A849392B9}"/>
    <cellStyle name="Vírgula 2 2 4 2 7" xfId="54577" xr:uid="{C9AD8080-2F55-475C-9828-BDC3E644F7D2}"/>
    <cellStyle name="Vírgula 2 2 4 2 7 2" xfId="56971" xr:uid="{F09953A6-2B46-4BD0-B20F-E07CB3459A80}"/>
    <cellStyle name="Vírgula 2 2 4 2 8" xfId="52677" xr:uid="{D25AB3A1-F87E-48C3-B0FD-8A7475F158AF}"/>
    <cellStyle name="Vírgula 2 2 4 2 8 2" xfId="55065" xr:uid="{CAE90037-1C95-4FE2-8B1E-D8B19A65AB84}"/>
    <cellStyle name="Vírgula 2 2 4 2 9" xfId="54808" xr:uid="{A4739115-424F-4F55-97B8-764E7851FE2B}"/>
    <cellStyle name="Vírgula 2 2 4 3" xfId="52510" xr:uid="{1128199B-5E46-4109-BE54-29F3145017DE}"/>
    <cellStyle name="Vírgula 2 2 4 3 2" xfId="52985" xr:uid="{EE5ECE35-5F5D-4751-B0B9-1185EAA920BF}"/>
    <cellStyle name="Vírgula 2 2 4 3 2 2" xfId="53699" xr:uid="{7069FBD9-311B-4229-A967-8B28B48D6F4C}"/>
    <cellStyle name="Vírgula 2 2 4 3 2 2 2" xfId="56093" xr:uid="{37756581-5C62-48DA-8819-32352030F941}"/>
    <cellStyle name="Vírgula 2 2 4 3 2 3" xfId="55374" xr:uid="{E2873FCF-0EDC-49BD-A5DA-13E0B5A338D5}"/>
    <cellStyle name="Vírgula 2 2 4 3 3" xfId="53216" xr:uid="{3E98F870-93B1-4DDD-A9F5-5AE3622FC680}"/>
    <cellStyle name="Vírgula 2 2 4 3 3 2" xfId="53930" xr:uid="{16C9E633-D773-48BF-921F-483C9D45F962}"/>
    <cellStyle name="Vírgula 2 2 4 3 3 2 2" xfId="56324" xr:uid="{2656AF7F-806C-4CBE-A8C0-CA80F0D7894B}"/>
    <cellStyle name="Vírgula 2 2 4 3 3 3" xfId="55605" xr:uid="{62EBC9EF-458D-4A1D-BF75-700C2F8DFFAE}"/>
    <cellStyle name="Vírgula 2 2 4 3 4" xfId="53468" xr:uid="{AEE4C035-B434-4BDE-8684-19FC6970242E}"/>
    <cellStyle name="Vírgula 2 2 4 3 4 2" xfId="55862" xr:uid="{C1A3C58F-83EF-4E73-AEE1-3227269FF90E}"/>
    <cellStyle name="Vírgula 2 2 4 3 5" xfId="54161" xr:uid="{EF101D6F-DB66-45C5-9FC7-AE262300602B}"/>
    <cellStyle name="Vírgula 2 2 4 3 5 2" xfId="56555" xr:uid="{CD4B4897-E85E-4318-A63F-903939F332DE}"/>
    <cellStyle name="Vírgula 2 2 4 3 6" xfId="54424" xr:uid="{D9508AD6-D71C-486E-A8EB-F44D71AF81FD}"/>
    <cellStyle name="Vírgula 2 2 4 3 6 2" xfId="56818" xr:uid="{31F20EF7-B9F6-4883-A651-691F480E4C3E}"/>
    <cellStyle name="Vírgula 2 2 4 3 7" xfId="54655" xr:uid="{A2C21F09-DD4A-4EA3-BB72-FF0349A953C0}"/>
    <cellStyle name="Vírgula 2 2 4 3 7 2" xfId="57049" xr:uid="{0D875421-2CBA-466C-AD9C-06D5C0A345EB}"/>
    <cellStyle name="Vírgula 2 2 4 3 8" xfId="52755" xr:uid="{005F4FED-6C58-454C-9943-212FC8E244CE}"/>
    <cellStyle name="Vírgula 2 2 4 3 8 2" xfId="55143" xr:uid="{5C9D4AFC-ECD0-4BC8-831E-CCDD9E006A85}"/>
    <cellStyle name="Vírgula 2 2 4 3 9" xfId="54886" xr:uid="{7AD720A8-01B3-42CC-B78F-8D19D2AF3BC1}"/>
    <cellStyle name="Vírgula 2 2 4 4" xfId="52834" xr:uid="{9E15C5B0-DE91-43D9-88FF-168D922088FA}"/>
    <cellStyle name="Vírgula 2 2 4 4 2" xfId="53547" xr:uid="{AB9FD128-1AB3-42A3-9660-723611292B4F}"/>
    <cellStyle name="Vírgula 2 2 4 4 2 2" xfId="55941" xr:uid="{EEB0A5DE-7578-4834-80DA-2A4CCB4BE6DA}"/>
    <cellStyle name="Vírgula 2 2 4 4 3" xfId="55222" xr:uid="{598CE158-E8FA-4D41-B855-07EBC0184CA0}"/>
    <cellStyle name="Vírgula 2 2 4 5" xfId="53064" xr:uid="{76164C35-9633-4D78-980C-772DD2EC7F41}"/>
    <cellStyle name="Vírgula 2 2 4 5 2" xfId="53778" xr:uid="{3722EBCC-6889-43A0-9320-B5DFDD1F131F}"/>
    <cellStyle name="Vírgula 2 2 4 5 2 2" xfId="56172" xr:uid="{49512C36-BFD2-4B58-B909-F2E80117BC55}"/>
    <cellStyle name="Vírgula 2 2 4 5 3" xfId="55453" xr:uid="{3057F031-C405-44BE-80EF-24796A35D984}"/>
    <cellStyle name="Vírgula 2 2 4 6" xfId="53316" xr:uid="{AE68FB53-17C5-4C48-9D86-22D71B615B1D}"/>
    <cellStyle name="Vírgula 2 2 4 6 2" xfId="55710" xr:uid="{DA616310-D25D-4191-9329-FE50BF585C1C}"/>
    <cellStyle name="Vírgula 2 2 4 7" xfId="54009" xr:uid="{5B7C843A-B1C8-462B-86AD-77856BB9F0CB}"/>
    <cellStyle name="Vírgula 2 2 4 7 2" xfId="56403" xr:uid="{7584FFE0-3B2B-40B6-BFC6-62F120B8652C}"/>
    <cellStyle name="Vírgula 2 2 4 8" xfId="54272" xr:uid="{200CA2C1-0CC1-4045-A241-D70729AC3680}"/>
    <cellStyle name="Vírgula 2 2 4 8 2" xfId="56666" xr:uid="{F32CF9E3-BD3A-4AA6-97B1-195C3527C339}"/>
    <cellStyle name="Vírgula 2 2 4 9" xfId="54503" xr:uid="{6E455272-3909-4FBC-956B-BEE67D5EB551}"/>
    <cellStyle name="Vírgula 2 2 4 9 2" xfId="56897" xr:uid="{093664EA-BE05-4468-937B-1717CAB8453B}"/>
    <cellStyle name="Vírgula 2 2 5" xfId="53286" xr:uid="{0506A55D-180A-4831-854E-300DB2528C8B}"/>
    <cellStyle name="Vírgula 2 2 5 2" xfId="54234" xr:uid="{19696F5E-B94A-42DA-9E27-2F5B117F17F8}"/>
    <cellStyle name="Vírgula 2 2 5 2 2" xfId="56628" xr:uid="{73210D02-6A81-4BDE-9C88-D12D6EB35652}"/>
    <cellStyle name="Vírgula 2 2 5 3" xfId="55675" xr:uid="{0CA59D0F-90E2-48F0-B58A-DDACF5D585BF}"/>
    <cellStyle name="Vírgula 2 2 6" xfId="52569" xr:uid="{DA4C5683-17A6-4D9B-8570-305813B10956}"/>
    <cellStyle name="Vírgula 2 2 6 2" xfId="54956" xr:uid="{12E9F9FE-F08C-45B7-BDEA-F9A74B4B275E}"/>
    <cellStyle name="Vírgula 2 2 7" xfId="57133" xr:uid="{215C4A37-E5BE-4545-9875-0BEEAF3AE3EB}"/>
    <cellStyle name="Vírgula 2 2 7 2" xfId="57302" xr:uid="{1C9D5733-ED98-42B5-8683-836179E3A6A4}"/>
    <cellStyle name="Vírgula 2 3" xfId="19" xr:uid="{00000000-0005-0000-0000-000092000000}"/>
    <cellStyle name="Vírgula 2 3 10" xfId="52570" xr:uid="{739D293C-F12C-4005-8B1D-CBDAF0864017}"/>
    <cellStyle name="Vírgula 2 3 10 2" xfId="54957" xr:uid="{CCABC3AE-F607-4897-B30D-6F71EEF996D9}"/>
    <cellStyle name="Vírgula 2 3 11" xfId="57134" xr:uid="{05639864-EAD3-4471-9A4C-89B0E9190820}"/>
    <cellStyle name="Vírgula 2 3 11 2" xfId="57303" xr:uid="{AFF83D21-6025-4AA0-991A-883661FC47B6}"/>
    <cellStyle name="Vírgula 2 3 2" xfId="145" xr:uid="{00000000-0005-0000-0000-000093000000}"/>
    <cellStyle name="Vírgula 2 3 2 2" xfId="168" xr:uid="{00000000-0005-0000-0000-000094000000}"/>
    <cellStyle name="Vírgula 2 3 2 2 10" xfId="54524" xr:uid="{EC1E7ACF-1C21-4074-B6F4-D3D2759CF92E}"/>
    <cellStyle name="Vírgula 2 3 2 2 10 2" xfId="56918" xr:uid="{F395392B-2203-4EB2-AC4C-CEF6E44228BA}"/>
    <cellStyle name="Vírgula 2 3 2 2 11" xfId="52624" xr:uid="{0FA4ABEA-F16C-4A61-8CA4-259D9AA01BBB}"/>
    <cellStyle name="Vírgula 2 3 2 2 11 2" xfId="55012" xr:uid="{E28AB57B-440F-4239-B58F-B82E985EE913}"/>
    <cellStyle name="Vírgula 2 3 2 2 12" xfId="54755" xr:uid="{082BD629-CE76-4861-8A58-44DF0D29C84B}"/>
    <cellStyle name="Vírgula 2 3 2 2 13" xfId="57168" xr:uid="{73220AA4-5FDC-48C6-AF8D-F7A2892A9229}"/>
    <cellStyle name="Vírgula 2 3 2 2 13 2" xfId="57337" xr:uid="{2C46DCE8-A091-448C-B366-A46FC8FD725B}"/>
    <cellStyle name="Vírgula 2 3 2 2 2" xfId="232" xr:uid="{00000000-0005-0000-0000-000094000000}"/>
    <cellStyle name="Vírgula 2 3 2 2 2 10" xfId="52651" xr:uid="{19A63575-02E3-4991-9CE6-4BF846735C29}"/>
    <cellStyle name="Vírgula 2 3 2 2 2 10 2" xfId="55039" xr:uid="{5B97C7AD-CF67-4FAD-8526-6B8915B4B683}"/>
    <cellStyle name="Vírgula 2 3 2 2 2 11" xfId="54782" xr:uid="{750F85EB-17F0-4C81-94E2-C50F613A3685}"/>
    <cellStyle name="Vírgula 2 3 2 2 2 12" xfId="57223" xr:uid="{47AAAB65-90E5-4B37-81E2-DB02D8899134}"/>
    <cellStyle name="Vírgula 2 3 2 2 2 12 2" xfId="57392" xr:uid="{20177F8C-8CD5-4A17-8B9D-FB060613020C}"/>
    <cellStyle name="Vírgula 2 3 2 2 2 2" xfId="286" xr:uid="{00000000-0005-0000-0000-000094000000}"/>
    <cellStyle name="Vírgula 2 3 2 2 2 2 10" xfId="57277" xr:uid="{02A1DAFE-12BD-4570-94D4-ADC181F1C3D3}"/>
    <cellStyle name="Vírgula 2 3 2 2 2 2 10 2" xfId="57446" xr:uid="{422FF86D-CAE0-4362-9F76-FC6D662438BD}"/>
    <cellStyle name="Vírgula 2 3 2 2 2 2 2" xfId="52955" xr:uid="{EB0BB80F-B6B1-4121-8E0B-99A483AB64C6}"/>
    <cellStyle name="Vírgula 2 3 2 2 2 2 2 2" xfId="53669" xr:uid="{AEAD8670-4795-4576-90F1-ABC8443E749F}"/>
    <cellStyle name="Vírgula 2 3 2 2 2 2 2 2 2" xfId="56063" xr:uid="{D9A851C0-B1E5-4E6B-8384-F7586307BD54}"/>
    <cellStyle name="Vírgula 2 3 2 2 2 2 2 3" xfId="55344" xr:uid="{787F7F6B-36C7-410E-94F2-B758E076F9D8}"/>
    <cellStyle name="Vírgula 2 3 2 2 2 2 3" xfId="53186" xr:uid="{05A45AC7-6772-4367-8540-B6FE1D78ED9A}"/>
    <cellStyle name="Vírgula 2 3 2 2 2 2 3 2" xfId="53900" xr:uid="{A63E3C64-5EBA-453E-9974-F1AB3E9F1F55}"/>
    <cellStyle name="Vírgula 2 3 2 2 2 2 3 2 2" xfId="56294" xr:uid="{3F79DD90-6F53-4BE1-A8F4-713F5F4F69BD}"/>
    <cellStyle name="Vírgula 2 3 2 2 2 2 3 3" xfId="55575" xr:uid="{609BF751-7CA1-4B49-9F1E-00819245FE45}"/>
    <cellStyle name="Vírgula 2 3 2 2 2 2 4" xfId="53438" xr:uid="{E027AB31-2174-4A92-9FBA-8C8502B738DE}"/>
    <cellStyle name="Vírgula 2 3 2 2 2 2 4 2" xfId="55832" xr:uid="{95445CCE-4FE5-42A0-AAD9-1425BF4DDD0C}"/>
    <cellStyle name="Vírgula 2 3 2 2 2 2 5" xfId="54131" xr:uid="{4EA7A963-2199-45D9-A641-761AE1DC96E4}"/>
    <cellStyle name="Vírgula 2 3 2 2 2 2 5 2" xfId="56525" xr:uid="{FAE1F916-BEB8-4E8A-8F60-A9D0873CFAB8}"/>
    <cellStyle name="Vírgula 2 3 2 2 2 2 6" xfId="54394" xr:uid="{ADDF8B21-3515-4264-AF8C-6D97CBBDA80B}"/>
    <cellStyle name="Vírgula 2 3 2 2 2 2 6 2" xfId="56788" xr:uid="{0E9E8E82-01BC-4D4F-A2F2-196BC8898D20}"/>
    <cellStyle name="Vírgula 2 3 2 2 2 2 7" xfId="54625" xr:uid="{A1D18E3E-D4C2-45C1-9952-D3D5F16AA060}"/>
    <cellStyle name="Vírgula 2 3 2 2 2 2 7 2" xfId="57019" xr:uid="{482ABC8B-3ECE-4B23-8BBF-BD2BD18D61ED}"/>
    <cellStyle name="Vírgula 2 3 2 2 2 2 8" xfId="52725" xr:uid="{17C38B1B-B1BC-4A13-9E7B-F05321163B1B}"/>
    <cellStyle name="Vírgula 2 3 2 2 2 2 8 2" xfId="55113" xr:uid="{0F983FF5-D816-40AE-8CFB-22974560A47E}"/>
    <cellStyle name="Vírgula 2 3 2 2 2 2 9" xfId="54856" xr:uid="{656F97D3-B092-47C9-9C58-DFB2889921A6}"/>
    <cellStyle name="Vírgula 2 3 2 2 2 3" xfId="52546" xr:uid="{EDABA518-5B0B-4DA8-8867-3BDB6F6CE43E}"/>
    <cellStyle name="Vírgula 2 3 2 2 2 3 2" xfId="53033" xr:uid="{7B5B5CFB-AE07-45C2-8912-1B2E26CC61D3}"/>
    <cellStyle name="Vírgula 2 3 2 2 2 3 2 2" xfId="53747" xr:uid="{76AB1EEA-BC33-4888-95F7-D264142E1A91}"/>
    <cellStyle name="Vírgula 2 3 2 2 2 3 2 2 2" xfId="56141" xr:uid="{A49F0A64-DD55-4664-BB3C-FDA6F676C2C0}"/>
    <cellStyle name="Vírgula 2 3 2 2 2 3 2 3" xfId="55422" xr:uid="{EE33FC63-1044-4A9D-9846-EAC0E02028A4}"/>
    <cellStyle name="Vírgula 2 3 2 2 2 3 3" xfId="53264" xr:uid="{E8733612-F050-46FD-8584-687ABC2B5E97}"/>
    <cellStyle name="Vírgula 2 3 2 2 2 3 3 2" xfId="53978" xr:uid="{86C265B9-EF26-4C06-9977-6F1A06E6C58B}"/>
    <cellStyle name="Vírgula 2 3 2 2 2 3 3 2 2" xfId="56372" xr:uid="{0E1DEC14-45D4-4605-A523-95A8104BFD9D}"/>
    <cellStyle name="Vírgula 2 3 2 2 2 3 3 3" xfId="55653" xr:uid="{FC30FCFF-50B6-4683-AF57-CF840E4F925F}"/>
    <cellStyle name="Vírgula 2 3 2 2 2 3 4" xfId="53516" xr:uid="{05422E13-5DF0-40CD-A3EF-FEBD283B1852}"/>
    <cellStyle name="Vírgula 2 3 2 2 2 3 4 2" xfId="55910" xr:uid="{F8E81D8C-EB0C-49B7-BE5E-C741EAC57395}"/>
    <cellStyle name="Vírgula 2 3 2 2 2 3 5" xfId="54209" xr:uid="{1A527784-BBC9-4E61-B6A9-328E5AF7213C}"/>
    <cellStyle name="Vírgula 2 3 2 2 2 3 5 2" xfId="56603" xr:uid="{455929E3-7331-4C54-A525-E240EAA415DF}"/>
    <cellStyle name="Vírgula 2 3 2 2 2 3 6" xfId="54472" xr:uid="{35153B03-8BBE-4CA0-B146-E9EB6BC5A9FE}"/>
    <cellStyle name="Vírgula 2 3 2 2 2 3 6 2" xfId="56866" xr:uid="{25AB48EA-EB09-4781-8755-F756BC795F8F}"/>
    <cellStyle name="Vírgula 2 3 2 2 2 3 7" xfId="54703" xr:uid="{A2A9D20B-9A76-4DEB-AEC7-D6F9DAD03DC9}"/>
    <cellStyle name="Vírgula 2 3 2 2 2 3 7 2" xfId="57097" xr:uid="{3BE1A42F-778D-46F0-AE28-DFFEF79413B3}"/>
    <cellStyle name="Vírgula 2 3 2 2 2 3 8" xfId="52803" xr:uid="{29FC7473-783C-46AC-8A70-83B222CD7A5D}"/>
    <cellStyle name="Vírgula 2 3 2 2 2 3 8 2" xfId="55191" xr:uid="{1CE971F5-DDF1-4325-9E72-987996B5970A}"/>
    <cellStyle name="Vírgula 2 3 2 2 2 3 9" xfId="54934" xr:uid="{9BB1FDAF-D606-41B1-A42C-48C248611370}"/>
    <cellStyle name="Vírgula 2 3 2 2 2 4" xfId="52882" xr:uid="{63FA0A04-79EF-49C8-9D9D-B26404902F2C}"/>
    <cellStyle name="Vírgula 2 3 2 2 2 4 2" xfId="53595" xr:uid="{7271CF01-1548-4E06-BE7C-9ED0F4C86C8E}"/>
    <cellStyle name="Vírgula 2 3 2 2 2 4 2 2" xfId="55989" xr:uid="{7725D843-DF72-4CF7-9D1F-0D77B083CDF5}"/>
    <cellStyle name="Vírgula 2 3 2 2 2 4 3" xfId="55270" xr:uid="{A2D885A3-3E3F-406A-ADDE-57CE927A2A74}"/>
    <cellStyle name="Vírgula 2 3 2 2 2 5" xfId="53112" xr:uid="{4D019B9F-FA09-43D3-B127-CA2F92AB0BE1}"/>
    <cellStyle name="Vírgula 2 3 2 2 2 5 2" xfId="53826" xr:uid="{455B5FDD-3B4F-4467-80D7-653E7DF0B6E4}"/>
    <cellStyle name="Vírgula 2 3 2 2 2 5 2 2" xfId="56220" xr:uid="{733E1E90-A713-412B-AB73-CD1645DC4644}"/>
    <cellStyle name="Vírgula 2 3 2 2 2 5 3" xfId="55501" xr:uid="{EDA8FD19-B4CB-4FF1-98D1-0CD6E7E9BB39}"/>
    <cellStyle name="Vírgula 2 3 2 2 2 6" xfId="53364" xr:uid="{4E26E217-FA6C-4B79-AF8E-007B8B879F36}"/>
    <cellStyle name="Vírgula 2 3 2 2 2 6 2" xfId="55758" xr:uid="{DA73A393-D122-4AD9-BF31-BC835EAE8B04}"/>
    <cellStyle name="Vírgula 2 3 2 2 2 7" xfId="54057" xr:uid="{82214436-E878-4F4A-A876-9302ADB27029}"/>
    <cellStyle name="Vírgula 2 3 2 2 2 7 2" xfId="56451" xr:uid="{8F4C7005-5AF7-4F0A-AB53-EEBF2429EEF4}"/>
    <cellStyle name="Vírgula 2 3 2 2 2 8" xfId="54320" xr:uid="{0D61ACD5-DE84-40D0-9A6F-B88A96CB88F3}"/>
    <cellStyle name="Vírgula 2 3 2 2 2 8 2" xfId="56714" xr:uid="{9357A83E-7C8C-4075-A9B4-91F64CC7B445}"/>
    <cellStyle name="Vírgula 2 3 2 2 2 9" xfId="54551" xr:uid="{4C32965E-595F-4906-8FC0-5A7692B32AB4}"/>
    <cellStyle name="Vírgula 2 3 2 2 2 9 2" xfId="56945" xr:uid="{49792641-B6E8-43B0-872D-8776909410EF}"/>
    <cellStyle name="Vírgula 2 3 2 2 3" xfId="205" xr:uid="{00000000-0005-0000-0000-000094000000}"/>
    <cellStyle name="Vírgula 2 3 2 2 3 10" xfId="57196" xr:uid="{338CE756-AA2E-4180-A8F7-61E15F48695B}"/>
    <cellStyle name="Vírgula 2 3 2 2 3 10 2" xfId="57365" xr:uid="{EFC4F8A6-8D72-4FF8-8847-09EDDD781724}"/>
    <cellStyle name="Vírgula 2 3 2 2 3 2" xfId="52928" xr:uid="{F56E9BEB-8A31-4E69-A1A7-11A166331F28}"/>
    <cellStyle name="Vírgula 2 3 2 2 3 2 2" xfId="53642" xr:uid="{F0A9664B-92FE-4F20-A281-56E1E9D7C5DC}"/>
    <cellStyle name="Vírgula 2 3 2 2 3 2 2 2" xfId="56036" xr:uid="{00305E39-A7CB-4F9F-8C11-26D32E8AD1DC}"/>
    <cellStyle name="Vírgula 2 3 2 2 3 2 3" xfId="55317" xr:uid="{8EB24D86-8710-438E-9891-1CC69CDC174B}"/>
    <cellStyle name="Vírgula 2 3 2 2 3 3" xfId="53159" xr:uid="{D19002E4-25FE-4725-B463-EC356C798AA2}"/>
    <cellStyle name="Vírgula 2 3 2 2 3 3 2" xfId="53873" xr:uid="{78CC597F-D72C-4BCF-B3DA-5D253BBF015C}"/>
    <cellStyle name="Vírgula 2 3 2 2 3 3 2 2" xfId="56267" xr:uid="{91D0E0EC-9071-41C6-8454-24B8FA886D15}"/>
    <cellStyle name="Vírgula 2 3 2 2 3 3 3" xfId="55548" xr:uid="{8D104FB5-36D0-419C-A9D4-C8F0F6EBA422}"/>
    <cellStyle name="Vírgula 2 3 2 2 3 4" xfId="53411" xr:uid="{E4D97562-1AB0-460A-B596-0632D9C5C93E}"/>
    <cellStyle name="Vírgula 2 3 2 2 3 4 2" xfId="55805" xr:uid="{637DA408-BBC4-4B59-B526-5312E06F6933}"/>
    <cellStyle name="Vírgula 2 3 2 2 3 5" xfId="54104" xr:uid="{2A969AFE-8697-4952-86B1-D13939F24DF3}"/>
    <cellStyle name="Vírgula 2 3 2 2 3 5 2" xfId="56498" xr:uid="{4734ED33-FCF0-4E45-ADB4-630BB63EDD10}"/>
    <cellStyle name="Vírgula 2 3 2 2 3 6" xfId="54367" xr:uid="{364EF4C8-D88E-4F9A-B9F4-30608A03BE6E}"/>
    <cellStyle name="Vírgula 2 3 2 2 3 6 2" xfId="56761" xr:uid="{2A53F210-058E-4C7A-A3BF-7CFC8AA03090}"/>
    <cellStyle name="Vírgula 2 3 2 2 3 7" xfId="54598" xr:uid="{2593FED7-F0DC-4DA0-81DD-1FCFF7FACD02}"/>
    <cellStyle name="Vírgula 2 3 2 2 3 7 2" xfId="56992" xr:uid="{2DC44684-8734-4203-92F2-6C799C6602EF}"/>
    <cellStyle name="Vírgula 2 3 2 2 3 8" xfId="52698" xr:uid="{5B2AAE9E-C674-4322-9DBF-5231232A02E5}"/>
    <cellStyle name="Vírgula 2 3 2 2 3 8 2" xfId="55086" xr:uid="{00877479-F264-4EAF-857F-C8F602D03F44}"/>
    <cellStyle name="Vírgula 2 3 2 2 3 9" xfId="54829" xr:uid="{687F854A-63D3-4B69-933B-37D3923E7AB5}"/>
    <cellStyle name="Vírgula 2 3 2 2 4" xfId="259" xr:uid="{00000000-0005-0000-0000-000094000000}"/>
    <cellStyle name="Vírgula 2 3 2 2 4 10" xfId="57250" xr:uid="{31814A9A-DE00-405D-989F-5DD44702F32A}"/>
    <cellStyle name="Vírgula 2 3 2 2 4 10 2" xfId="57419" xr:uid="{3F1614EA-5C19-4D28-B3DB-8581F22843F5}"/>
    <cellStyle name="Vírgula 2 3 2 2 4 2" xfId="53006" xr:uid="{6867B1EF-8D55-47FB-A401-E210A374912D}"/>
    <cellStyle name="Vírgula 2 3 2 2 4 2 2" xfId="53720" xr:uid="{D4FC068C-7FFF-44FB-B9E2-4E418ABC5E1A}"/>
    <cellStyle name="Vírgula 2 3 2 2 4 2 2 2" xfId="56114" xr:uid="{6D842E9D-A5FB-4568-A14D-423FE6C86AE7}"/>
    <cellStyle name="Vírgula 2 3 2 2 4 2 3" xfId="55395" xr:uid="{35443B43-C8BD-428B-BED8-7F8EEA336A39}"/>
    <cellStyle name="Vírgula 2 3 2 2 4 3" xfId="53237" xr:uid="{5D682FEE-FB10-4957-800D-29455628327D}"/>
    <cellStyle name="Vírgula 2 3 2 2 4 3 2" xfId="53951" xr:uid="{45201CD5-EA54-4968-8A58-FDDFBDA5125C}"/>
    <cellStyle name="Vírgula 2 3 2 2 4 3 2 2" xfId="56345" xr:uid="{ED5B6B74-6B6C-4C00-AF71-55D428A7D7AD}"/>
    <cellStyle name="Vírgula 2 3 2 2 4 3 3" xfId="55626" xr:uid="{DCFE9002-130B-45EC-BD4C-49A091EBCCA8}"/>
    <cellStyle name="Vírgula 2 3 2 2 4 4" xfId="53489" xr:uid="{6B08DFB8-7DFD-4311-94DF-1F38CF3154BA}"/>
    <cellStyle name="Vírgula 2 3 2 2 4 4 2" xfId="55883" xr:uid="{FCA43354-CA69-4904-843A-3C8E38FB57A9}"/>
    <cellStyle name="Vírgula 2 3 2 2 4 5" xfId="54182" xr:uid="{9585095C-E01F-443D-AA23-B4BADC4A1379}"/>
    <cellStyle name="Vírgula 2 3 2 2 4 5 2" xfId="56576" xr:uid="{5276C2EB-3E71-4670-B230-C8967A2A8E01}"/>
    <cellStyle name="Vírgula 2 3 2 2 4 6" xfId="54445" xr:uid="{1AA508A9-4C19-42B8-A406-1A5D1EDEFA38}"/>
    <cellStyle name="Vírgula 2 3 2 2 4 6 2" xfId="56839" xr:uid="{1F087DBC-7CDE-48BE-A568-CEE3AC52E15D}"/>
    <cellStyle name="Vírgula 2 3 2 2 4 7" xfId="54676" xr:uid="{C40EA318-2C1B-4E3C-A21B-4CFB2768EAE1}"/>
    <cellStyle name="Vírgula 2 3 2 2 4 7 2" xfId="57070" xr:uid="{327C107C-3490-4EB1-B95D-720465AA91AD}"/>
    <cellStyle name="Vírgula 2 3 2 2 4 8" xfId="52776" xr:uid="{E5349295-ED47-4D9D-BFC7-EB56C1E4B1CB}"/>
    <cellStyle name="Vírgula 2 3 2 2 4 8 2" xfId="55164" xr:uid="{E63D2018-EAFA-4642-A52A-1806B4C1D647}"/>
    <cellStyle name="Vírgula 2 3 2 2 4 9" xfId="54907" xr:uid="{1EB4CF4D-EB08-424F-B0AD-2AB79B93D745}"/>
    <cellStyle name="Vírgula 2 3 2 2 5" xfId="52855" xr:uid="{B3DEAF2B-B635-4385-8257-3D5389D5200A}"/>
    <cellStyle name="Vírgula 2 3 2 2 5 2" xfId="53568" xr:uid="{4FC08F02-2B30-4BC9-8508-496B848B60E1}"/>
    <cellStyle name="Vírgula 2 3 2 2 5 2 2" xfId="55962" xr:uid="{0604DDE1-3A7A-487D-ABAB-B99FC53CEDF5}"/>
    <cellStyle name="Vírgula 2 3 2 2 5 3" xfId="55243" xr:uid="{3CCC6AE8-165D-4338-B43C-6512C4CADAB4}"/>
    <cellStyle name="Vírgula 2 3 2 2 6" xfId="53085" xr:uid="{1AF5D589-E287-47F9-86D1-594C3D1E751C}"/>
    <cellStyle name="Vírgula 2 3 2 2 6 2" xfId="53799" xr:uid="{01286E71-675C-4A4F-9EE7-DE32B3386375}"/>
    <cellStyle name="Vírgula 2 3 2 2 6 2 2" xfId="56193" xr:uid="{D390D340-B55B-4492-8BF0-362F438BCAC0}"/>
    <cellStyle name="Vírgula 2 3 2 2 6 3" xfId="55474" xr:uid="{BEA8F34A-1B5C-475E-BBA3-749AFF2E1A67}"/>
    <cellStyle name="Vírgula 2 3 2 2 7" xfId="53337" xr:uid="{762F9569-10E7-497F-A72E-5FBD4F0D998B}"/>
    <cellStyle name="Vírgula 2 3 2 2 7 2" xfId="55731" xr:uid="{A1FDEEDF-9B64-4608-AAE7-DA540C23694C}"/>
    <cellStyle name="Vírgula 2 3 2 2 8" xfId="54030" xr:uid="{581B9D3C-CDE4-44DF-B23E-B99E7E782020}"/>
    <cellStyle name="Vírgula 2 3 2 2 8 2" xfId="56424" xr:uid="{9A89A1F9-B94B-4612-BC70-3DF0E5284AD6}"/>
    <cellStyle name="Vírgula 2 3 2 2 9" xfId="54293" xr:uid="{842C673C-9349-4924-B65E-F7D3FDB8897B}"/>
    <cellStyle name="Vírgula 2 3 2 2 9 2" xfId="56687" xr:uid="{660EC5CD-B5D6-409C-8C18-06F7C310FAA0}"/>
    <cellStyle name="Vírgula 2 3 2 3" xfId="52468" xr:uid="{276AA985-058F-48D7-B7D0-AEA4CC09CA81}"/>
    <cellStyle name="Vírgula 2 3 2 3 10" xfId="52657" xr:uid="{4A7EC783-7857-45DF-A80D-3425138E4FE5}"/>
    <cellStyle name="Vírgula 2 3 2 3 10 2" xfId="55045" xr:uid="{BA62E87C-8C55-464C-8B1C-2B909D33BF1F}"/>
    <cellStyle name="Vírgula 2 3 2 3 11" xfId="54788" xr:uid="{777BF3BB-1693-447D-A901-7E8B9102F3E9}"/>
    <cellStyle name="Vírgula 2 3 2 3 2" xfId="52496" xr:uid="{39EB7603-2090-486C-911E-42C0C7B30B3B}"/>
    <cellStyle name="Vírgula 2 3 2 3 2 2" xfId="52962" xr:uid="{AD2AF50C-CA90-4F07-A9AE-A921AB5166AC}"/>
    <cellStyle name="Vírgula 2 3 2 3 2 2 2" xfId="53676" xr:uid="{776AAF1F-4703-48BA-AA2A-F94616867DA6}"/>
    <cellStyle name="Vírgula 2 3 2 3 2 2 2 2" xfId="56070" xr:uid="{DFE5C009-839D-4D8A-925C-F8ABA74D6568}"/>
    <cellStyle name="Vírgula 2 3 2 3 2 2 3" xfId="55351" xr:uid="{8662D135-D5A6-4022-9375-D515CD0ECDFD}"/>
    <cellStyle name="Vírgula 2 3 2 3 2 3" xfId="53193" xr:uid="{08B54D7A-7259-4DD1-AE93-806EE597E74E}"/>
    <cellStyle name="Vírgula 2 3 2 3 2 3 2" xfId="53907" xr:uid="{1964C1AA-7C42-4F28-8822-4C67346A8BAD}"/>
    <cellStyle name="Vírgula 2 3 2 3 2 3 2 2" xfId="56301" xr:uid="{D95CE2B6-2A94-4558-9CB9-1DDCEB771160}"/>
    <cellStyle name="Vírgula 2 3 2 3 2 3 3" xfId="55582" xr:uid="{2FF096D1-3AD9-4BD5-BF45-65F266B342B3}"/>
    <cellStyle name="Vírgula 2 3 2 3 2 4" xfId="53445" xr:uid="{899AEA2E-6944-4EB4-8124-7D2CBB2F99C9}"/>
    <cellStyle name="Vírgula 2 3 2 3 2 4 2" xfId="55839" xr:uid="{02EB8E59-6E66-4F1A-AD0C-EEBF36C07D01}"/>
    <cellStyle name="Vírgula 2 3 2 3 2 5" xfId="54138" xr:uid="{1624A814-6F72-4ADC-9A6C-D6812D0F5ADE}"/>
    <cellStyle name="Vírgula 2 3 2 3 2 5 2" xfId="56532" xr:uid="{22F6F1DE-6032-4D16-92F0-953C0D7E046F}"/>
    <cellStyle name="Vírgula 2 3 2 3 2 6" xfId="54401" xr:uid="{27E7B083-A8CD-4E83-A058-EC33E8F31D72}"/>
    <cellStyle name="Vírgula 2 3 2 3 2 6 2" xfId="56795" xr:uid="{CA75CDD1-D25B-409E-B11A-34984279E1E5}"/>
    <cellStyle name="Vírgula 2 3 2 3 2 7" xfId="54632" xr:uid="{22F86FA6-97DD-4E17-B03B-068DC804E2EA}"/>
    <cellStyle name="Vírgula 2 3 2 3 2 7 2" xfId="57026" xr:uid="{5577394F-1330-4CBF-A127-2D885BD98101}"/>
    <cellStyle name="Vírgula 2 3 2 3 2 8" xfId="52732" xr:uid="{8CE2F83F-2C31-4380-A3E5-20D73918AD5E}"/>
    <cellStyle name="Vírgula 2 3 2 3 2 8 2" xfId="55120" xr:uid="{D0FABF62-A958-4A08-AA95-718E6590F20E}"/>
    <cellStyle name="Vírgula 2 3 2 3 2 9" xfId="54863" xr:uid="{4DCFAFBD-9E2E-42C0-AAA9-3881EE403072}"/>
    <cellStyle name="Vírgula 2 3 2 3 3" xfId="52553" xr:uid="{36C10233-9EBD-4960-817B-76DCFF786994}"/>
    <cellStyle name="Vírgula 2 3 2 3 3 2" xfId="53040" xr:uid="{A0B95DD3-6E10-46E1-874C-38138A5FC81E}"/>
    <cellStyle name="Vírgula 2 3 2 3 3 2 2" xfId="53754" xr:uid="{E7B3EAF0-7AA4-4CE6-B72C-E413872CD887}"/>
    <cellStyle name="Vírgula 2 3 2 3 3 2 2 2" xfId="56148" xr:uid="{7B133468-5BC4-4445-8784-3D71C91593AA}"/>
    <cellStyle name="Vírgula 2 3 2 3 3 2 3" xfId="55429" xr:uid="{0A9C8094-8242-4053-8C0F-9F16A111106F}"/>
    <cellStyle name="Vírgula 2 3 2 3 3 3" xfId="53271" xr:uid="{7B949EBB-2135-42CD-9F07-40FE5CE609B0}"/>
    <cellStyle name="Vírgula 2 3 2 3 3 3 2" xfId="53985" xr:uid="{14166B9A-E247-4D4D-A0F5-D67CE678EBF3}"/>
    <cellStyle name="Vírgula 2 3 2 3 3 3 2 2" xfId="56379" xr:uid="{80074B2A-5F56-483A-9038-0630A4C6B93D}"/>
    <cellStyle name="Vírgula 2 3 2 3 3 3 3" xfId="55660" xr:uid="{52CC6D30-BAF1-47DC-B6D0-0E7FF1A2D1FE}"/>
    <cellStyle name="Vírgula 2 3 2 3 3 4" xfId="53523" xr:uid="{37EE4F69-F010-478D-BBB0-F593C9EA7604}"/>
    <cellStyle name="Vírgula 2 3 2 3 3 4 2" xfId="55917" xr:uid="{0ED10563-56A0-48D7-A62E-6A618FD558F2}"/>
    <cellStyle name="Vírgula 2 3 2 3 3 5" xfId="54216" xr:uid="{ADFEB0C5-9377-45C7-9AB1-6B21C984B6AA}"/>
    <cellStyle name="Vírgula 2 3 2 3 3 5 2" xfId="56610" xr:uid="{B570FA97-AF7C-4AA3-8518-0292C326263A}"/>
    <cellStyle name="Vírgula 2 3 2 3 3 6" xfId="54479" xr:uid="{86A86502-4283-484C-A668-12377B3859F1}"/>
    <cellStyle name="Vírgula 2 3 2 3 3 6 2" xfId="56873" xr:uid="{672E9B28-F244-4B5A-A2DD-FCF25609C372}"/>
    <cellStyle name="Vírgula 2 3 2 3 3 7" xfId="54710" xr:uid="{2F6780D7-96A7-4E60-9D68-AE7D9C60E7ED}"/>
    <cellStyle name="Vírgula 2 3 2 3 3 7 2" xfId="57104" xr:uid="{E4E1510E-C5AC-4430-9B33-C6E68389C244}"/>
    <cellStyle name="Vírgula 2 3 2 3 3 8" xfId="52810" xr:uid="{C141F024-3C72-4DAE-A74B-DA11A3D745EE}"/>
    <cellStyle name="Vírgula 2 3 2 3 3 8 2" xfId="55198" xr:uid="{00134EB8-6A9E-4646-A657-B57A453E343A}"/>
    <cellStyle name="Vírgula 2 3 2 3 3 9" xfId="54941" xr:uid="{9D4F6BFA-AFF9-4FC2-AC30-48C48BE77189}"/>
    <cellStyle name="Vírgula 2 3 2 3 4" xfId="52888" xr:uid="{9722FBFF-0FA4-412D-B937-38E50EADBB45}"/>
    <cellStyle name="Vírgula 2 3 2 3 4 2" xfId="53601" xr:uid="{6898DE32-0767-4BD9-B264-28C764CB48B5}"/>
    <cellStyle name="Vírgula 2 3 2 3 4 2 2" xfId="55995" xr:uid="{55BB8A72-2653-4FAD-B303-4BE89ACCAF72}"/>
    <cellStyle name="Vírgula 2 3 2 3 4 3" xfId="55276" xr:uid="{08CFA273-55FD-4BE0-A958-3D193F5D1EBA}"/>
    <cellStyle name="Vírgula 2 3 2 3 5" xfId="53118" xr:uid="{3C2A71F8-5498-4192-A37D-83BDCAAD6586}"/>
    <cellStyle name="Vírgula 2 3 2 3 5 2" xfId="53832" xr:uid="{A99C3EBC-BB13-4E26-BBAC-9A45D32C603E}"/>
    <cellStyle name="Vírgula 2 3 2 3 5 2 2" xfId="56226" xr:uid="{962E70F5-7549-4BD9-9DEC-182BDD5A487F}"/>
    <cellStyle name="Vírgula 2 3 2 3 5 3" xfId="55507" xr:uid="{6C2573C7-69C0-439C-BC32-5F6FA35C0811}"/>
    <cellStyle name="Vírgula 2 3 2 3 6" xfId="53370" xr:uid="{5BB51169-FDD5-4D91-A74A-8A4656126E81}"/>
    <cellStyle name="Vírgula 2 3 2 3 6 2" xfId="55764" xr:uid="{BC901B91-770A-4F7C-974B-FF0A22B8BDE5}"/>
    <cellStyle name="Vírgula 2 3 2 3 7" xfId="54063" xr:uid="{8DD16D34-3545-47FF-96A3-17BB4C6878C9}"/>
    <cellStyle name="Vírgula 2 3 2 3 7 2" xfId="56457" xr:uid="{E9BA955A-9EBF-4468-8747-83FEE1A1C81D}"/>
    <cellStyle name="Vírgula 2 3 2 3 8" xfId="54326" xr:uid="{A0CB2240-48D5-4249-8EA0-4D6FDD575140}"/>
    <cellStyle name="Vírgula 2 3 2 3 8 2" xfId="56720" xr:uid="{F1E287A4-D43D-4803-A57C-EBD0A6499BB6}"/>
    <cellStyle name="Vírgula 2 3 2 3 9" xfId="54557" xr:uid="{7F5A9233-BAED-429C-90ED-79E317E2BD6C}"/>
    <cellStyle name="Vírgula 2 3 2 3 9 2" xfId="56951" xr:uid="{80AACD17-1AC8-4A24-8A86-BCF6072E5B37}"/>
    <cellStyle name="Vírgula 2 3 2 4" xfId="52498" xr:uid="{A0F3F026-AE4B-4707-AC7A-B0A95BB8F433}"/>
    <cellStyle name="Vírgula 2 3 2 4 10" xfId="54867" xr:uid="{1EE14216-0F34-4D8A-AD44-5DB29057B012}"/>
    <cellStyle name="Vírgula 2 3 2 4 2" xfId="52557" xr:uid="{EC7B6EE2-E93F-44DD-91EC-A89A4241074B}"/>
    <cellStyle name="Vírgula 2 3 2 4 2 2" xfId="53044" xr:uid="{AB190EE0-F348-4294-A644-FCE63D60A777}"/>
    <cellStyle name="Vírgula 2 3 2 4 2 2 2" xfId="53758" xr:uid="{A8640B4A-7A9A-4ABF-9A51-EDD0A3C34C7B}"/>
    <cellStyle name="Vírgula 2 3 2 4 2 2 2 2" xfId="56152" xr:uid="{A3CE84A3-2A9B-411F-9829-3B1879FA54A2}"/>
    <cellStyle name="Vírgula 2 3 2 4 2 2 3" xfId="55433" xr:uid="{EC3645A0-4E5D-4E7D-8C99-C0D624B9238E}"/>
    <cellStyle name="Vírgula 2 3 2 4 2 3" xfId="53275" xr:uid="{FD365636-ACC4-4AC0-ABCC-7DFA64EFF0AF}"/>
    <cellStyle name="Vírgula 2 3 2 4 2 3 2" xfId="53989" xr:uid="{14E6A05B-B111-4FEB-8604-91A91E732571}"/>
    <cellStyle name="Vírgula 2 3 2 4 2 3 2 2" xfId="56383" xr:uid="{4EE3593B-B8EA-4ACC-A11A-5C27DE99648F}"/>
    <cellStyle name="Vírgula 2 3 2 4 2 3 3" xfId="55664" xr:uid="{D1CDACBE-E0FE-41E5-82E8-521E7983FF7E}"/>
    <cellStyle name="Vírgula 2 3 2 4 2 4" xfId="53527" xr:uid="{EDD3D320-3B97-4BDF-94F2-E08D13106617}"/>
    <cellStyle name="Vírgula 2 3 2 4 2 4 2" xfId="55921" xr:uid="{73F3A015-D4CC-4C7F-B61A-13D84ABA1720}"/>
    <cellStyle name="Vírgula 2 3 2 4 2 5" xfId="54220" xr:uid="{35A59D94-D0AA-48DA-BB64-E07F85B805C4}"/>
    <cellStyle name="Vírgula 2 3 2 4 2 5 2" xfId="56614" xr:uid="{4E32B04E-7F49-4CB7-AE46-67FD3DC241DC}"/>
    <cellStyle name="Vírgula 2 3 2 4 2 6" xfId="54483" xr:uid="{D4F0B109-3C67-4D8C-95EA-0BFE38D26969}"/>
    <cellStyle name="Vírgula 2 3 2 4 2 6 2" xfId="56877" xr:uid="{D1D7E7BF-E35E-4948-98B5-D3165987297B}"/>
    <cellStyle name="Vírgula 2 3 2 4 2 7" xfId="54714" xr:uid="{C0E27F2C-EA28-40AD-82A5-9B379852F802}"/>
    <cellStyle name="Vírgula 2 3 2 4 2 7 2" xfId="57108" xr:uid="{AEC66B16-904E-4342-B8F4-8AED43CDCBBC}"/>
    <cellStyle name="Vírgula 2 3 2 4 2 8" xfId="52814" xr:uid="{9ADAFAFF-936D-42E3-86A4-887E03DEDFCE}"/>
    <cellStyle name="Vírgula 2 3 2 4 2 8 2" xfId="55202" xr:uid="{E416728C-BDC0-4E51-B941-97731AA3FCE7}"/>
    <cellStyle name="Vírgula 2 3 2 4 2 9" xfId="54945" xr:uid="{32ED5066-015A-4F44-992B-C821569A730F}"/>
    <cellStyle name="Vírgula 2 3 2 4 3" xfId="52966" xr:uid="{686D9A7B-A91D-457E-A18B-5526FA0FF08D}"/>
    <cellStyle name="Vírgula 2 3 2 4 3 2" xfId="53680" xr:uid="{B0353ABF-CECC-42B6-9DE6-DF2292FF1575}"/>
    <cellStyle name="Vírgula 2 3 2 4 3 2 2" xfId="56074" xr:uid="{F1DDD1EF-FD31-4042-A0CB-1BEA93392218}"/>
    <cellStyle name="Vírgula 2 3 2 4 3 3" xfId="55355" xr:uid="{AED9829D-C313-4A5C-B54F-3A15FD9D5EEF}"/>
    <cellStyle name="Vírgula 2 3 2 4 4" xfId="53197" xr:uid="{E52F6CCF-15DD-435D-9AED-60153B64DA46}"/>
    <cellStyle name="Vírgula 2 3 2 4 4 2" xfId="53911" xr:uid="{AC5DFFC6-701C-435D-A630-F8C0163054AE}"/>
    <cellStyle name="Vírgula 2 3 2 4 4 2 2" xfId="56305" xr:uid="{3B52BB60-06F2-40FF-959B-AC70999E6AA4}"/>
    <cellStyle name="Vírgula 2 3 2 4 4 3" xfId="55586" xr:uid="{5B4B53F0-0AA0-44E1-BC1C-68826D028229}"/>
    <cellStyle name="Vírgula 2 3 2 4 5" xfId="53449" xr:uid="{58684D14-05E6-4F60-80A0-2511CC522266}"/>
    <cellStyle name="Vírgula 2 3 2 4 5 2" xfId="55843" xr:uid="{9EA18F5C-C203-4498-A7AE-32E8C2BC4AF1}"/>
    <cellStyle name="Vírgula 2 3 2 4 6" xfId="54142" xr:uid="{68383B3E-D8F8-411D-8093-0D0FC383C558}"/>
    <cellStyle name="Vírgula 2 3 2 4 6 2" xfId="56536" xr:uid="{13E63C80-26B5-4B72-B308-35070B9241E4}"/>
    <cellStyle name="Vírgula 2 3 2 4 7" xfId="54405" xr:uid="{6988F694-7A4A-4D77-9C13-32A5987C274C}"/>
    <cellStyle name="Vírgula 2 3 2 4 7 2" xfId="56799" xr:uid="{48B36BE5-A8E9-4063-8169-5EF94D0A9497}"/>
    <cellStyle name="Vírgula 2 3 2 4 8" xfId="54636" xr:uid="{76E37395-25F3-4B84-86C6-24C45BB74D68}"/>
    <cellStyle name="Vírgula 2 3 2 4 8 2" xfId="57030" xr:uid="{B1A3DAA5-BCB6-4D5D-B9E9-877A92595DAD}"/>
    <cellStyle name="Vírgula 2 3 2 4 9" xfId="52736" xr:uid="{9721A31F-7869-4258-A2E5-A3EFB013575A}"/>
    <cellStyle name="Vírgula 2 3 2 4 9 2" xfId="55124" xr:uid="{93D1BD29-6DE5-4B01-8F55-AF8D77FF161F}"/>
    <cellStyle name="Vírgula 2 3 2 5" xfId="52501" xr:uid="{1A649178-C6DE-474D-9444-56004364A607}"/>
    <cellStyle name="Vírgula 2 3 2 5 10" xfId="54871" xr:uid="{B0AA9D77-C86F-432A-AAB9-0269DEE70C28}"/>
    <cellStyle name="Vírgula 2 3 2 5 2" xfId="52561" xr:uid="{997E3A75-FBD0-45EC-BA93-B01E17C50ACA}"/>
    <cellStyle name="Vírgula 2 3 2 5 2 2" xfId="53048" xr:uid="{2500FC2E-99BE-459E-8522-A18C1C5AC6E2}"/>
    <cellStyle name="Vírgula 2 3 2 5 2 2 2" xfId="53762" xr:uid="{F597A107-062A-4652-BA53-5AAC4292002E}"/>
    <cellStyle name="Vírgula 2 3 2 5 2 2 2 2" xfId="56156" xr:uid="{15A41D81-6FCC-4FAA-92C5-9CE6CD622A77}"/>
    <cellStyle name="Vírgula 2 3 2 5 2 2 3" xfId="55437" xr:uid="{94A25C50-7637-47A6-971B-AADF8F2AEBD4}"/>
    <cellStyle name="Vírgula 2 3 2 5 2 3" xfId="53279" xr:uid="{E70AA94B-A526-41D9-97D5-E35D23A861C9}"/>
    <cellStyle name="Vírgula 2 3 2 5 2 3 2" xfId="53993" xr:uid="{4316244B-0E9D-43F1-AF0B-C2E0F8A3A2D3}"/>
    <cellStyle name="Vírgula 2 3 2 5 2 3 2 2" xfId="56387" xr:uid="{82DCD8B3-ADF0-4772-922E-FFB577E12097}"/>
    <cellStyle name="Vírgula 2 3 2 5 2 3 3" xfId="55668" xr:uid="{7CAB062F-D9FE-4755-A6EA-C49C1B076F22}"/>
    <cellStyle name="Vírgula 2 3 2 5 2 4" xfId="53531" xr:uid="{24CD25AB-1901-4DF1-98F5-1DB4D00B1E2E}"/>
    <cellStyle name="Vírgula 2 3 2 5 2 4 2" xfId="55925" xr:uid="{35864E66-04FD-42DB-A257-5A292A748973}"/>
    <cellStyle name="Vírgula 2 3 2 5 2 5" xfId="54224" xr:uid="{C06172DE-5FF3-466C-9815-ACD9A68D5AA1}"/>
    <cellStyle name="Vírgula 2 3 2 5 2 5 2" xfId="56618" xr:uid="{0E2E1CB2-CEFE-4B03-B57A-01E122D7286C}"/>
    <cellStyle name="Vírgula 2 3 2 5 2 6" xfId="54487" xr:uid="{98A7E288-1F22-4F59-8474-8359C0D73E27}"/>
    <cellStyle name="Vírgula 2 3 2 5 2 6 2" xfId="56881" xr:uid="{61212AB8-8010-47D9-A19D-E1FCF3BD1145}"/>
    <cellStyle name="Vírgula 2 3 2 5 2 7" xfId="54718" xr:uid="{4428F958-5D0E-4816-B46C-11615E0A843B}"/>
    <cellStyle name="Vírgula 2 3 2 5 2 7 2" xfId="57112" xr:uid="{915EF6AE-7446-49D5-895E-B5560D54560C}"/>
    <cellStyle name="Vírgula 2 3 2 5 2 8" xfId="52818" xr:uid="{6E825E83-7015-40B7-9B21-CE21FBD63692}"/>
    <cellStyle name="Vírgula 2 3 2 5 2 8 2" xfId="55206" xr:uid="{D00F5D63-4626-4EC7-A7C7-8734EB6C559C}"/>
    <cellStyle name="Vírgula 2 3 2 5 2 9" xfId="54949" xr:uid="{EAE2A38A-4340-4727-A206-90A47B988E06}"/>
    <cellStyle name="Vírgula 2 3 2 5 3" xfId="52970" xr:uid="{2608CBDE-79FE-4C4A-B462-C91A69F5DEA6}"/>
    <cellStyle name="Vírgula 2 3 2 5 3 2" xfId="53684" xr:uid="{E706E167-B1D3-490C-8A92-FEB560DB1233}"/>
    <cellStyle name="Vírgula 2 3 2 5 3 2 2" xfId="56078" xr:uid="{F865CE3A-4F39-4956-8F45-18C770EC102C}"/>
    <cellStyle name="Vírgula 2 3 2 5 3 3" xfId="55359" xr:uid="{E6F5DE02-C177-4553-BC90-3B715D0E2C52}"/>
    <cellStyle name="Vírgula 2 3 2 5 4" xfId="53201" xr:uid="{6EDB9D5E-F27D-46C2-B69B-671178203624}"/>
    <cellStyle name="Vírgula 2 3 2 5 4 2" xfId="53915" xr:uid="{CAA6A97E-17DB-4F3B-8F49-FF2165A26409}"/>
    <cellStyle name="Vírgula 2 3 2 5 4 2 2" xfId="56309" xr:uid="{DABAA614-9CE1-4940-972E-8E614627DC18}"/>
    <cellStyle name="Vírgula 2 3 2 5 4 3" xfId="55590" xr:uid="{7271F57E-B9AF-46B3-8C3C-796C49E38174}"/>
    <cellStyle name="Vírgula 2 3 2 5 5" xfId="53453" xr:uid="{C605DCD6-4890-446D-875E-BD4212EB95F3}"/>
    <cellStyle name="Vírgula 2 3 2 5 5 2" xfId="55847" xr:uid="{D06A830B-547D-4213-9779-43242ECDC97F}"/>
    <cellStyle name="Vírgula 2 3 2 5 6" xfId="54146" xr:uid="{049DE31C-3DBE-4C4F-BB35-9B6C38E7DE0A}"/>
    <cellStyle name="Vírgula 2 3 2 5 6 2" xfId="56540" xr:uid="{A4B7ACF3-9CF7-4F87-BF3C-0F67098719CD}"/>
    <cellStyle name="Vírgula 2 3 2 5 7" xfId="54409" xr:uid="{218D34D4-052F-4F4E-B226-46E182088A50}"/>
    <cellStyle name="Vírgula 2 3 2 5 7 2" xfId="56803" xr:uid="{46F07F27-4E7B-4999-8787-C0E889297ACA}"/>
    <cellStyle name="Vírgula 2 3 2 5 8" xfId="54640" xr:uid="{8863EFEB-0C4A-4F3E-8741-A67DEA0ABE24}"/>
    <cellStyle name="Vírgula 2 3 2 5 8 2" xfId="57034" xr:uid="{5BC8FBAE-952D-4647-B5CC-9A1C0E807928}"/>
    <cellStyle name="Vírgula 2 3 2 5 9" xfId="52740" xr:uid="{0EC4C47F-FA47-4872-B4EB-D509EEDDBB01}"/>
    <cellStyle name="Vírgula 2 3 2 5 9 2" xfId="55128" xr:uid="{B2A0F02A-E7D1-42B7-A01F-91E10809CB33}"/>
    <cellStyle name="Vírgula 2 3 2 6" xfId="53301" xr:uid="{D9944BE8-7662-4D12-BD96-60AC55B09D87}"/>
    <cellStyle name="Vírgula 2 3 2 6 2" xfId="54257" xr:uid="{A6C7FC78-048D-4178-A6B1-7EF919FEF3ED}"/>
    <cellStyle name="Vírgula 2 3 2 6 2 2" xfId="56651" xr:uid="{7AAA78B0-D356-4325-A4C4-9C4DAFF9C8E3}"/>
    <cellStyle name="Vírgula 2 3 2 6 3" xfId="54229" xr:uid="{8E300806-2A7D-4E8C-B78E-CE1E564E82B6}"/>
    <cellStyle name="Vírgula 2 3 2 6 3 2" xfId="56623" xr:uid="{3AF35978-DDA9-4EC3-9778-A9D63128F4E3}"/>
    <cellStyle name="Vírgula 2 3 2 6 4" xfId="55693" xr:uid="{5F6682DE-6B5A-40E7-9EF7-EAD878DB07A0}"/>
    <cellStyle name="Vírgula 2 3 2 7" xfId="54246" xr:uid="{8BBE4D2B-162E-4AD4-AA06-291CC9B2DBDF}"/>
    <cellStyle name="Vírgula 2 3 2 7 2" xfId="56640" xr:uid="{120BFE4F-30D3-4B79-99D7-CAAA77BABBB3}"/>
    <cellStyle name="Vírgula 2 3 2 8" xfId="52586" xr:uid="{0741ACB8-FE9B-4B5B-8BEB-CCBEF8E8DCC1}"/>
    <cellStyle name="Vírgula 2 3 2 8 2" xfId="54974" xr:uid="{958263CF-42A5-4C2B-86C3-FC117DA1053D}"/>
    <cellStyle name="Vírgula 2 3 2 9" xfId="57146" xr:uid="{4F5C3B73-AF62-4645-B7EC-A5D26344D843}"/>
    <cellStyle name="Vírgula 2 3 2 9 2" xfId="57315" xr:uid="{8CC9B6C1-DA7F-4DDC-AEA4-49BBF6A6AF43}"/>
    <cellStyle name="Vírgula 2 3 3" xfId="155" xr:uid="{00000000-0005-0000-0000-000095000000}"/>
    <cellStyle name="Vírgula 2 3 3 2" xfId="220" xr:uid="{00000000-0005-0000-0000-000095000000}"/>
    <cellStyle name="Vírgula 2 3 3 2 10" xfId="52612" xr:uid="{7FFE845D-8462-43A6-A173-F101AE2A000B}"/>
    <cellStyle name="Vírgula 2 3 3 2 10 2" xfId="55000" xr:uid="{E6BA9F23-58B6-4076-A4A6-C689E523CC70}"/>
    <cellStyle name="Vírgula 2 3 3 2 11" xfId="54743" xr:uid="{35693ED1-5C24-4AE2-8528-EA4BD77B3192}"/>
    <cellStyle name="Vírgula 2 3 3 2 12" xfId="57211" xr:uid="{DA8EC633-5D6F-440E-AE91-FC71E70606A5}"/>
    <cellStyle name="Vírgula 2 3 3 2 12 2" xfId="57380" xr:uid="{741E33B8-13BC-4058-9E2B-08861CB217A0}"/>
    <cellStyle name="Vírgula 2 3 3 2 2" xfId="274" xr:uid="{00000000-0005-0000-0000-000095000000}"/>
    <cellStyle name="Vírgula 2 3 3 2 2 10" xfId="57265" xr:uid="{8C8C69DF-35C5-4255-9B71-726884DD9D38}"/>
    <cellStyle name="Vírgula 2 3 3 2 2 10 2" xfId="57434" xr:uid="{316167BE-9E32-4D9F-AFE1-98E30BB0C2CE}"/>
    <cellStyle name="Vírgula 2 3 3 2 2 2" xfId="52916" xr:uid="{82DAC64C-4681-42E4-900F-4930862E70BF}"/>
    <cellStyle name="Vírgula 2 3 3 2 2 2 2" xfId="53630" xr:uid="{1B1046DE-E879-4CC1-8BFD-A2E2BA554855}"/>
    <cellStyle name="Vírgula 2 3 3 2 2 2 2 2" xfId="56024" xr:uid="{B4CB2528-8B92-40C1-8DE3-773E55B064E0}"/>
    <cellStyle name="Vírgula 2 3 3 2 2 2 3" xfId="55305" xr:uid="{746A939A-FF43-4901-BF5B-A07B4A59C5B6}"/>
    <cellStyle name="Vírgula 2 3 3 2 2 3" xfId="53147" xr:uid="{54C7AD87-4E68-4E6D-AD7A-9637B34A6252}"/>
    <cellStyle name="Vírgula 2 3 3 2 2 3 2" xfId="53861" xr:uid="{C487265D-EF7E-4901-A4FF-8759A9B78DDA}"/>
    <cellStyle name="Vírgula 2 3 3 2 2 3 2 2" xfId="56255" xr:uid="{39186FDF-0287-4C23-BB42-0D8016C7A14E}"/>
    <cellStyle name="Vírgula 2 3 3 2 2 3 3" xfId="55536" xr:uid="{C5B004DE-F762-44EA-B31A-70A67C396AA8}"/>
    <cellStyle name="Vírgula 2 3 3 2 2 4" xfId="53399" xr:uid="{A94424B3-7D21-4B8D-84B0-ABBB066A36C5}"/>
    <cellStyle name="Vírgula 2 3 3 2 2 4 2" xfId="55793" xr:uid="{98ED57F9-72F8-41EB-96A4-2FC4B8690059}"/>
    <cellStyle name="Vírgula 2 3 3 2 2 5" xfId="54092" xr:uid="{3A21C27A-0412-4999-98CB-211AEB278464}"/>
    <cellStyle name="Vírgula 2 3 3 2 2 5 2" xfId="56486" xr:uid="{602FAB67-BB20-4C94-8472-B09527CA1BA5}"/>
    <cellStyle name="Vírgula 2 3 3 2 2 6" xfId="54355" xr:uid="{8826A52C-F985-42FA-8104-C3247FB322E6}"/>
    <cellStyle name="Vírgula 2 3 3 2 2 6 2" xfId="56749" xr:uid="{7A56D602-5B71-46E0-9D1B-16A9C5D32D9C}"/>
    <cellStyle name="Vírgula 2 3 3 2 2 7" xfId="54586" xr:uid="{312ECBF9-F131-4580-A6CD-F85B5FDB4C46}"/>
    <cellStyle name="Vírgula 2 3 3 2 2 7 2" xfId="56980" xr:uid="{FCAE178A-12AD-4402-8F82-353AE6556BC5}"/>
    <cellStyle name="Vírgula 2 3 3 2 2 8" xfId="52686" xr:uid="{54238F6E-9955-4E9A-9A44-B9BC2459E40A}"/>
    <cellStyle name="Vírgula 2 3 3 2 2 8 2" xfId="55074" xr:uid="{9DB5572D-99BC-42A2-B909-A206DC58B9E2}"/>
    <cellStyle name="Vírgula 2 3 3 2 2 9" xfId="54817" xr:uid="{3B3C4037-CB35-43D4-B860-C41AA5237440}"/>
    <cellStyle name="Vírgula 2 3 3 2 3" xfId="52517" xr:uid="{F6B50A66-687D-48FD-AC9F-8DB192D5EF0D}"/>
    <cellStyle name="Vírgula 2 3 3 2 3 2" xfId="52994" xr:uid="{544EF4F2-D979-4DB9-845E-B109F17023C7}"/>
    <cellStyle name="Vírgula 2 3 3 2 3 2 2" xfId="53708" xr:uid="{D4D1C416-FF59-4290-B008-57986F1E9236}"/>
    <cellStyle name="Vírgula 2 3 3 2 3 2 2 2" xfId="56102" xr:uid="{71B4CC1E-02B8-4D98-A646-9925D5C4EC65}"/>
    <cellStyle name="Vírgula 2 3 3 2 3 2 3" xfId="55383" xr:uid="{2C58F3BC-3254-498D-BFA7-7DC4FA7A60F8}"/>
    <cellStyle name="Vírgula 2 3 3 2 3 3" xfId="53225" xr:uid="{7F073297-F2F3-44B7-9676-7FA0D6ADBB6D}"/>
    <cellStyle name="Vírgula 2 3 3 2 3 3 2" xfId="53939" xr:uid="{8F802531-D344-4E1E-BC3B-33E6DCCDB64B}"/>
    <cellStyle name="Vírgula 2 3 3 2 3 3 2 2" xfId="56333" xr:uid="{B4F3F6FA-4C4E-4728-8086-51002868B007}"/>
    <cellStyle name="Vírgula 2 3 3 2 3 3 3" xfId="55614" xr:uid="{4B15C3EE-48AE-4043-A6B8-A6F9CF5CCAB7}"/>
    <cellStyle name="Vírgula 2 3 3 2 3 4" xfId="53477" xr:uid="{20615964-278E-4740-99A3-894EC0256984}"/>
    <cellStyle name="Vírgula 2 3 3 2 3 4 2" xfId="55871" xr:uid="{10FCB5EA-1E4E-450F-AD95-19416A4CD184}"/>
    <cellStyle name="Vírgula 2 3 3 2 3 5" xfId="54170" xr:uid="{5A4AE591-22BB-4F38-828C-55AD37E7CEE9}"/>
    <cellStyle name="Vírgula 2 3 3 2 3 5 2" xfId="56564" xr:uid="{BCC26535-317D-40D0-A8AA-14E27DC776A7}"/>
    <cellStyle name="Vírgula 2 3 3 2 3 6" xfId="54433" xr:uid="{C3955093-8F86-4D82-A1DB-2E6622153AD9}"/>
    <cellStyle name="Vírgula 2 3 3 2 3 6 2" xfId="56827" xr:uid="{BC15BE9A-0246-42EC-9DB7-AEA2FAE74B9A}"/>
    <cellStyle name="Vírgula 2 3 3 2 3 7" xfId="54664" xr:uid="{C52A5D4D-ED37-426C-AA26-8EFA1627E0E4}"/>
    <cellStyle name="Vírgula 2 3 3 2 3 7 2" xfId="57058" xr:uid="{6FA5BA49-FCBF-46C3-BD4C-3CD609CDEBCA}"/>
    <cellStyle name="Vírgula 2 3 3 2 3 8" xfId="52764" xr:uid="{6247E44A-F538-4FF2-B84C-864099C886A3}"/>
    <cellStyle name="Vírgula 2 3 3 2 3 8 2" xfId="55152" xr:uid="{C50A2CF2-3A0F-4C73-9EEA-EE91894516E8}"/>
    <cellStyle name="Vírgula 2 3 3 2 3 9" xfId="54895" xr:uid="{66668B0B-2C27-42C4-97F6-C439F73A420A}"/>
    <cellStyle name="Vírgula 2 3 3 2 4" xfId="52843" xr:uid="{2487C8E2-5B14-491B-954B-054974BB045D}"/>
    <cellStyle name="Vírgula 2 3 3 2 4 2" xfId="53556" xr:uid="{0F0F5972-CAC8-4C1F-B211-694E6A4C3FBF}"/>
    <cellStyle name="Vírgula 2 3 3 2 4 2 2" xfId="55950" xr:uid="{8785B257-2C0E-4B14-86A6-D9B05D4B85C4}"/>
    <cellStyle name="Vírgula 2 3 3 2 4 3" xfId="55231" xr:uid="{7D4122C8-562C-4DF3-8C0F-1FCEF38956C6}"/>
    <cellStyle name="Vírgula 2 3 3 2 5" xfId="53073" xr:uid="{EC42627A-5469-4E97-9273-F98C7CA94D6E}"/>
    <cellStyle name="Vírgula 2 3 3 2 5 2" xfId="53787" xr:uid="{E6F7D8C3-ABEA-4117-AEDA-A0C15AEF43C1}"/>
    <cellStyle name="Vírgula 2 3 3 2 5 2 2" xfId="56181" xr:uid="{E443FA5F-5A48-4946-A16E-A78CD65F341D}"/>
    <cellStyle name="Vírgula 2 3 3 2 5 3" xfId="55462" xr:uid="{985EBB63-6DD9-4296-A9DF-6CAD324F7A67}"/>
    <cellStyle name="Vírgula 2 3 3 2 6" xfId="53325" xr:uid="{2B4819BF-0E57-4403-9CFF-B08393FA019A}"/>
    <cellStyle name="Vírgula 2 3 3 2 6 2" xfId="55719" xr:uid="{14007865-5F82-41A1-A2C3-CBBAE6A82AB0}"/>
    <cellStyle name="Vírgula 2 3 3 2 7" xfId="54018" xr:uid="{2C0E94DF-4D09-421D-9E9C-E8489EAAFEDF}"/>
    <cellStyle name="Vírgula 2 3 3 2 7 2" xfId="56412" xr:uid="{FA477AB7-14D9-42B1-B07D-390E1525333F}"/>
    <cellStyle name="Vírgula 2 3 3 2 8" xfId="54281" xr:uid="{DE7378C4-9F2F-497D-9A37-AC246BAC4885}"/>
    <cellStyle name="Vírgula 2 3 3 2 8 2" xfId="56675" xr:uid="{9599A043-8CFD-4392-9556-B3479A44811D}"/>
    <cellStyle name="Vírgula 2 3 3 2 9" xfId="54512" xr:uid="{6B67C532-7469-441E-BF9B-D016E97C7DD3}"/>
    <cellStyle name="Vírgula 2 3 3 2 9 2" xfId="56906" xr:uid="{A9DA4C30-0A27-4E47-BB3A-6229F4D962FF}"/>
    <cellStyle name="Vírgula 2 3 3 3" xfId="193" xr:uid="{00000000-0005-0000-0000-000095000000}"/>
    <cellStyle name="Vírgula 2 3 3 3 10" xfId="52639" xr:uid="{607C34A8-88EF-4492-8474-4E0F9DB825F4}"/>
    <cellStyle name="Vírgula 2 3 3 3 10 2" xfId="55027" xr:uid="{CADC2679-BF8D-4744-8974-EAC65A46A110}"/>
    <cellStyle name="Vírgula 2 3 3 3 11" xfId="54770" xr:uid="{79E02A02-CD1D-4FCD-9618-6A555B1E1E46}"/>
    <cellStyle name="Vírgula 2 3 3 3 12" xfId="57184" xr:uid="{20D3EFD3-4B3D-4D01-8693-6C719BF5DB64}"/>
    <cellStyle name="Vírgula 2 3 3 3 12 2" xfId="57353" xr:uid="{FD246FFB-6AF5-4641-9856-1AF047680BA8}"/>
    <cellStyle name="Vírgula 2 3 3 3 2" xfId="52489" xr:uid="{A436BA50-0686-4D91-A595-116E21525CE2}"/>
    <cellStyle name="Vírgula 2 3 3 3 2 2" xfId="52943" xr:uid="{B419E766-2F09-4AAD-A7DE-4B6026F52101}"/>
    <cellStyle name="Vírgula 2 3 3 3 2 2 2" xfId="53657" xr:uid="{2E537E1A-7881-49EC-9EC6-F10D350DCB20}"/>
    <cellStyle name="Vírgula 2 3 3 3 2 2 2 2" xfId="56051" xr:uid="{95E5C328-6FB2-4BF8-B7A7-D183027BEEF8}"/>
    <cellStyle name="Vírgula 2 3 3 3 2 2 3" xfId="55332" xr:uid="{0E157812-4ED4-45A5-BDE5-E2E8AD64C9CF}"/>
    <cellStyle name="Vírgula 2 3 3 3 2 3" xfId="53174" xr:uid="{C4353FA6-A244-4B69-8CDA-105F3400CB8C}"/>
    <cellStyle name="Vírgula 2 3 3 3 2 3 2" xfId="53888" xr:uid="{47AC86D2-02EA-4796-9F0D-50EEC0471667}"/>
    <cellStyle name="Vírgula 2 3 3 3 2 3 2 2" xfId="56282" xr:uid="{0E4476C1-C2D5-41DD-8145-31D04C861B00}"/>
    <cellStyle name="Vírgula 2 3 3 3 2 3 3" xfId="55563" xr:uid="{A00ABFCD-7B99-4FDE-8DC3-19FAE923B193}"/>
    <cellStyle name="Vírgula 2 3 3 3 2 4" xfId="53426" xr:uid="{E14790B4-59BD-459E-BD1A-0ABEFBF94FBA}"/>
    <cellStyle name="Vírgula 2 3 3 3 2 4 2" xfId="55820" xr:uid="{8E05E215-E0A3-46FA-9B48-D74F324406E4}"/>
    <cellStyle name="Vírgula 2 3 3 3 2 5" xfId="54119" xr:uid="{38C5E98D-99FB-49CC-B8F2-56AE54C05A6A}"/>
    <cellStyle name="Vírgula 2 3 3 3 2 5 2" xfId="56513" xr:uid="{A94CCBB9-BBB5-46DA-9823-58EA7B69905A}"/>
    <cellStyle name="Vírgula 2 3 3 3 2 6" xfId="54382" xr:uid="{4333814A-37C0-45E0-B8CB-B98B202B5845}"/>
    <cellStyle name="Vírgula 2 3 3 3 2 6 2" xfId="56776" xr:uid="{8E6D9A4D-6CAE-4892-B297-470985DD3A06}"/>
    <cellStyle name="Vírgula 2 3 3 3 2 7" xfId="54613" xr:uid="{01266C22-74AA-47EF-8694-8DCB3F381316}"/>
    <cellStyle name="Vírgula 2 3 3 3 2 7 2" xfId="57007" xr:uid="{346FD2CE-2D52-442F-837C-9720760CFB9D}"/>
    <cellStyle name="Vírgula 2 3 3 3 2 8" xfId="52713" xr:uid="{671809A0-F0D5-4E9C-9102-B87815FA840C}"/>
    <cellStyle name="Vírgula 2 3 3 3 2 8 2" xfId="55101" xr:uid="{A6F7CB2E-06F2-413B-9A6D-B00B0B7C1127}"/>
    <cellStyle name="Vírgula 2 3 3 3 2 9" xfId="54844" xr:uid="{9B56C428-AB41-4693-9F39-EBE533B08447}"/>
    <cellStyle name="Vírgula 2 3 3 3 3" xfId="52534" xr:uid="{E66C6557-B03D-4336-B367-B5A845FE4795}"/>
    <cellStyle name="Vírgula 2 3 3 3 3 2" xfId="53021" xr:uid="{62F22D77-B3AA-4063-B21B-5380640EA223}"/>
    <cellStyle name="Vírgula 2 3 3 3 3 2 2" xfId="53735" xr:uid="{7FF570E3-CE6F-49C1-B9FE-6B35D43748CC}"/>
    <cellStyle name="Vírgula 2 3 3 3 3 2 2 2" xfId="56129" xr:uid="{BB906420-F96B-4131-9CD6-B95A87A7DC21}"/>
    <cellStyle name="Vírgula 2 3 3 3 3 2 3" xfId="55410" xr:uid="{95032FCE-780E-4F57-BAEC-49CCB73BFE1C}"/>
    <cellStyle name="Vírgula 2 3 3 3 3 3" xfId="53252" xr:uid="{3D19641D-5AD1-4963-A33F-62D75F79A7E0}"/>
    <cellStyle name="Vírgula 2 3 3 3 3 3 2" xfId="53966" xr:uid="{14160DD3-7E85-4A92-BC8F-C7B28E754E50}"/>
    <cellStyle name="Vírgula 2 3 3 3 3 3 2 2" xfId="56360" xr:uid="{7173D90B-8CA0-4D9D-AA5A-14D3D8973B19}"/>
    <cellStyle name="Vírgula 2 3 3 3 3 3 3" xfId="55641" xr:uid="{DF29FAD6-4D48-4EA8-8CB4-999478ECD909}"/>
    <cellStyle name="Vírgula 2 3 3 3 3 4" xfId="53504" xr:uid="{4CE2FD72-DF58-453A-86BC-58A4FEA83ADA}"/>
    <cellStyle name="Vírgula 2 3 3 3 3 4 2" xfId="55898" xr:uid="{20260127-EAAD-42B7-87AC-413F3D44BC5E}"/>
    <cellStyle name="Vírgula 2 3 3 3 3 5" xfId="54197" xr:uid="{20F904E9-D6F8-48DF-BA12-A4266C421B44}"/>
    <cellStyle name="Vírgula 2 3 3 3 3 5 2" xfId="56591" xr:uid="{E04EC581-8BA4-4F6B-84FB-F2199DC708B2}"/>
    <cellStyle name="Vírgula 2 3 3 3 3 6" xfId="54460" xr:uid="{A568804A-DB11-41E8-A573-1F82D8B674DB}"/>
    <cellStyle name="Vírgula 2 3 3 3 3 6 2" xfId="56854" xr:uid="{BC8AAE55-759F-4F61-AC04-93F1EB8B02FE}"/>
    <cellStyle name="Vírgula 2 3 3 3 3 7" xfId="54691" xr:uid="{2C9E23B4-B762-4B15-88F5-4DAB0192A44C}"/>
    <cellStyle name="Vírgula 2 3 3 3 3 7 2" xfId="57085" xr:uid="{A394576F-3D8C-4C60-A0ED-9A43A287A8A8}"/>
    <cellStyle name="Vírgula 2 3 3 3 3 8" xfId="52791" xr:uid="{78047779-718D-4EEB-8C07-601A806955F9}"/>
    <cellStyle name="Vírgula 2 3 3 3 3 8 2" xfId="55179" xr:uid="{C8725F16-0D9D-4C27-BC4D-D410F9958FFB}"/>
    <cellStyle name="Vírgula 2 3 3 3 3 9" xfId="54922" xr:uid="{A89EED01-8C14-4DD8-8345-6BE77DC7F09D}"/>
    <cellStyle name="Vírgula 2 3 3 3 4" xfId="52870" xr:uid="{CA0BA445-955A-48D6-A58D-95E13094B16B}"/>
    <cellStyle name="Vírgula 2 3 3 3 4 2" xfId="53583" xr:uid="{6C8B9AD3-AD36-4E75-9219-44E381B4C79A}"/>
    <cellStyle name="Vírgula 2 3 3 3 4 2 2" xfId="55977" xr:uid="{F8CED2F1-20ED-4F70-90A5-3CAF218019FE}"/>
    <cellStyle name="Vírgula 2 3 3 3 4 3" xfId="55258" xr:uid="{73D95658-9AE3-4A9F-A6EF-0CB9C77031BA}"/>
    <cellStyle name="Vírgula 2 3 3 3 5" xfId="53100" xr:uid="{A98E64AC-E766-431A-8CA1-C98F6179A2B4}"/>
    <cellStyle name="Vírgula 2 3 3 3 5 2" xfId="53814" xr:uid="{FB163BAE-C54E-4DAE-950F-F0E8DD28263A}"/>
    <cellStyle name="Vírgula 2 3 3 3 5 2 2" xfId="56208" xr:uid="{F9605628-46C2-4B04-9515-9ABCE047A172}"/>
    <cellStyle name="Vírgula 2 3 3 3 5 3" xfId="55489" xr:uid="{E84BF115-77AC-46C9-AA97-E5EA50CF6416}"/>
    <cellStyle name="Vírgula 2 3 3 3 6" xfId="53352" xr:uid="{7D972D88-4834-4B5A-B755-A0EAD3422BDD}"/>
    <cellStyle name="Vírgula 2 3 3 3 6 2" xfId="55746" xr:uid="{3C610F31-0AD0-4F2F-BD84-19E91CC3CFFC}"/>
    <cellStyle name="Vírgula 2 3 3 3 7" xfId="54045" xr:uid="{FC85FC64-4A10-481D-837B-219294DA82B7}"/>
    <cellStyle name="Vírgula 2 3 3 3 7 2" xfId="56439" xr:uid="{4CFFE37E-C2E1-40DD-B091-DB5C98B44541}"/>
    <cellStyle name="Vírgula 2 3 3 3 8" xfId="54308" xr:uid="{8DCD4C93-30C8-4ADF-A30B-F79718F7AA3A}"/>
    <cellStyle name="Vírgula 2 3 3 3 8 2" xfId="56702" xr:uid="{1B2A9A81-BB55-42E8-8CFA-6551677293D1}"/>
    <cellStyle name="Vírgula 2 3 3 3 9" xfId="54539" xr:uid="{FB9BF0C5-6A30-4E64-B3E8-922B6197CD4D}"/>
    <cellStyle name="Vírgula 2 3 3 3 9 2" xfId="56933" xr:uid="{1A214328-A590-4B97-95C7-205B612299EA}"/>
    <cellStyle name="Vírgula 2 3 3 4" xfId="247" xr:uid="{00000000-0005-0000-0000-000095000000}"/>
    <cellStyle name="Vírgula 2 3 3 4 2" xfId="54239" xr:uid="{02D4E317-AD9B-4802-B867-29D689AFCE90}"/>
    <cellStyle name="Vírgula 2 3 3 4 2 2" xfId="56633" xr:uid="{460DA59E-E703-4960-AB4F-F6D590EAA001}"/>
    <cellStyle name="Vírgula 2 3 3 4 3" xfId="55682" xr:uid="{EFF321E0-E7CE-46B8-8521-2C12A2DE041A}"/>
    <cellStyle name="Vírgula 2 3 3 4 4" xfId="57238" xr:uid="{675CCE95-B845-41BE-902D-4C12486DAACF}"/>
    <cellStyle name="Vírgula 2 3 3 4 4 2" xfId="57407" xr:uid="{06D83E0C-657E-402A-BA8E-1AE235269513}"/>
    <cellStyle name="Vírgula 2 3 3 5" xfId="52576" xr:uid="{A99AAAA1-137D-4CE8-8540-8BCDE6755220}"/>
    <cellStyle name="Vírgula 2 3 3 5 2" xfId="54963" xr:uid="{56AEAFB8-4814-4A03-9424-109DF51539D0}"/>
    <cellStyle name="Vírgula 2 3 3 6" xfId="57156" xr:uid="{CACA0C49-03DD-42C8-B585-1C9599325F73}"/>
    <cellStyle name="Vírgula 2 3 3 6 2" xfId="57325" xr:uid="{C1B78D7C-E7C5-4AD6-8E9B-7B840D5B5FAE}"/>
    <cellStyle name="Vírgula 2 3 4" xfId="649" xr:uid="{135889F6-6151-4602-8970-FD08FBA4FE6E}"/>
    <cellStyle name="Vírgula 2 3 4 10" xfId="52598" xr:uid="{CBC5766A-026A-48D2-9614-E2CA0BA4AE4A}"/>
    <cellStyle name="Vírgula 2 3 4 10 2" xfId="54986" xr:uid="{C1145B7D-1DCF-487F-9FB1-C3568A666E95}"/>
    <cellStyle name="Vírgula 2 3 4 11" xfId="54729" xr:uid="{D69BA2EF-4C2A-4486-AE0D-6FF1EA235B9F}"/>
    <cellStyle name="Vírgula 2 3 4 2" xfId="52474" xr:uid="{CD734235-9014-451C-80AD-B7E9272E1F96}"/>
    <cellStyle name="Vírgula 2 3 4 2 2" xfId="52902" xr:uid="{0FD2FB65-0EB5-4733-A0A9-E7382F04C5CF}"/>
    <cellStyle name="Vírgula 2 3 4 2 2 2" xfId="53616" xr:uid="{02D534B5-129D-4DC9-9C19-BCFE3F9B85EC}"/>
    <cellStyle name="Vírgula 2 3 4 2 2 2 2" xfId="56010" xr:uid="{462F48A2-B853-4F21-8B7C-4EE1CB1DF1C7}"/>
    <cellStyle name="Vírgula 2 3 4 2 2 3" xfId="55291" xr:uid="{B5EA259F-8F35-4DAE-9CF3-4F06B08E5D5E}"/>
    <cellStyle name="Vírgula 2 3 4 2 3" xfId="53133" xr:uid="{BD1F2902-5D85-445E-9401-A495F09736C8}"/>
    <cellStyle name="Vírgula 2 3 4 2 3 2" xfId="53847" xr:uid="{0D1D0FD8-7831-4671-84FE-2E2EB214035D}"/>
    <cellStyle name="Vírgula 2 3 4 2 3 2 2" xfId="56241" xr:uid="{DB1C2EC0-FAF1-4EB0-A975-21E960C2F113}"/>
    <cellStyle name="Vírgula 2 3 4 2 3 3" xfId="55522" xr:uid="{4ACDCCC9-A655-4126-9275-F1CDCB21DCD9}"/>
    <cellStyle name="Vírgula 2 3 4 2 4" xfId="53385" xr:uid="{F4114DC7-A2E5-4EBE-9680-BCC1ADB5EA09}"/>
    <cellStyle name="Vírgula 2 3 4 2 4 2" xfId="55779" xr:uid="{EF1188E5-EAC5-494E-AE16-D87C1DFCA8CC}"/>
    <cellStyle name="Vírgula 2 3 4 2 5" xfId="54078" xr:uid="{D9BE4B8E-CB0B-4235-AB8C-A99AB3FF55BC}"/>
    <cellStyle name="Vírgula 2 3 4 2 5 2" xfId="56472" xr:uid="{59BC00AE-9978-44AB-8CDB-3C86C57C72AB}"/>
    <cellStyle name="Vírgula 2 3 4 2 6" xfId="54341" xr:uid="{2DEBF770-3ABC-44AD-BF28-8AF97AAFC0D1}"/>
    <cellStyle name="Vírgula 2 3 4 2 6 2" xfId="56735" xr:uid="{21FC0D4F-0F32-4BFE-A6A4-E16FD1C5E01C}"/>
    <cellStyle name="Vírgula 2 3 4 2 7" xfId="54572" xr:uid="{E7FAAC00-34CE-49C5-B5CB-4404C00D24AE}"/>
    <cellStyle name="Vírgula 2 3 4 2 7 2" xfId="56966" xr:uid="{9235C861-24C6-42E5-9926-10CAD6357809}"/>
    <cellStyle name="Vírgula 2 3 4 2 8" xfId="52672" xr:uid="{DCE1C1B8-4667-46AB-B976-D478E61621FA}"/>
    <cellStyle name="Vírgula 2 3 4 2 8 2" xfId="55060" xr:uid="{84BFA820-496F-491B-9E74-476C3D16A5CB}"/>
    <cellStyle name="Vírgula 2 3 4 2 9" xfId="54803" xr:uid="{60E76C7D-4275-4B9D-A6A4-8504393E4AC8}"/>
    <cellStyle name="Vírgula 2 3 4 3" xfId="52506" xr:uid="{3CC8A499-0047-4BBC-8FB6-731C2CDB9651}"/>
    <cellStyle name="Vírgula 2 3 4 3 2" xfId="52980" xr:uid="{011BDBD1-A3E7-4009-894D-5F6CE2BBDD0B}"/>
    <cellStyle name="Vírgula 2 3 4 3 2 2" xfId="53694" xr:uid="{C30C12FB-792E-46D0-9795-C8953A9CBDDC}"/>
    <cellStyle name="Vírgula 2 3 4 3 2 2 2" xfId="56088" xr:uid="{B5F56015-314A-4BCC-A7D4-1D8625FE2D0B}"/>
    <cellStyle name="Vírgula 2 3 4 3 2 3" xfId="55369" xr:uid="{CF3C61AD-229C-4337-8BB3-18718A006AFF}"/>
    <cellStyle name="Vírgula 2 3 4 3 3" xfId="53211" xr:uid="{4979AD2F-778F-45DE-B5C0-A3A24B663602}"/>
    <cellStyle name="Vírgula 2 3 4 3 3 2" xfId="53925" xr:uid="{7D414FCC-892B-4378-92CF-B14F4F12E3D0}"/>
    <cellStyle name="Vírgula 2 3 4 3 3 2 2" xfId="56319" xr:uid="{20AEC3A6-0D22-4F37-9A45-6D67C5778AA9}"/>
    <cellStyle name="Vírgula 2 3 4 3 3 3" xfId="55600" xr:uid="{89526206-7044-465F-9329-DFE25A75E1C8}"/>
    <cellStyle name="Vírgula 2 3 4 3 4" xfId="53463" xr:uid="{5D71007F-3C52-4673-8C6F-8EC9D95263F9}"/>
    <cellStyle name="Vírgula 2 3 4 3 4 2" xfId="55857" xr:uid="{CC00BF5E-379E-438C-959D-62EEDB3152BD}"/>
    <cellStyle name="Vírgula 2 3 4 3 5" xfId="54156" xr:uid="{89789C38-E71B-4BEF-828C-263B43D1FA31}"/>
    <cellStyle name="Vírgula 2 3 4 3 5 2" xfId="56550" xr:uid="{5DC7DC8F-F363-46CE-95D6-3F4C6BCC6625}"/>
    <cellStyle name="Vírgula 2 3 4 3 6" xfId="54419" xr:uid="{F50C00E9-11EE-4165-B183-9188BE402B31}"/>
    <cellStyle name="Vírgula 2 3 4 3 6 2" xfId="56813" xr:uid="{378C3EDF-9021-4692-A4EB-591221FBC3BE}"/>
    <cellStyle name="Vírgula 2 3 4 3 7" xfId="54650" xr:uid="{98A7ED44-FB7F-42B2-BF52-20B8FE0DC277}"/>
    <cellStyle name="Vírgula 2 3 4 3 7 2" xfId="57044" xr:uid="{77D1D13C-98E5-4068-87FE-2F2CD7DB6CB5}"/>
    <cellStyle name="Vírgula 2 3 4 3 8" xfId="52750" xr:uid="{D76AD23F-2B14-4D34-A4F9-AA3CDAC58F2F}"/>
    <cellStyle name="Vírgula 2 3 4 3 8 2" xfId="55138" xr:uid="{39EE4F9A-60CB-4B78-88E8-88A7D9F9E88A}"/>
    <cellStyle name="Vírgula 2 3 4 3 9" xfId="54881" xr:uid="{72E26242-DF4A-4D44-BDB3-40CDD9E62968}"/>
    <cellStyle name="Vírgula 2 3 4 4" xfId="52829" xr:uid="{551EA028-B823-4E80-858D-79D00A2E24BF}"/>
    <cellStyle name="Vírgula 2 3 4 4 2" xfId="53542" xr:uid="{811B959E-7965-4951-B2B5-E53D02953C76}"/>
    <cellStyle name="Vírgula 2 3 4 4 2 2" xfId="55936" xr:uid="{9C7FAA46-98F7-4975-A251-787149DD4C7B}"/>
    <cellStyle name="Vírgula 2 3 4 4 3" xfId="55217" xr:uid="{4404C3F1-4968-4B33-B3CE-69CFA42F0E3E}"/>
    <cellStyle name="Vírgula 2 3 4 5" xfId="53059" xr:uid="{E428D99E-E864-4F03-A511-95B42FE0D5CE}"/>
    <cellStyle name="Vírgula 2 3 4 5 2" xfId="53773" xr:uid="{47D72B4F-7326-44C0-A5B8-7D7A1BB81A62}"/>
    <cellStyle name="Vírgula 2 3 4 5 2 2" xfId="56167" xr:uid="{B8E14A0E-D358-4823-8951-56DE6137D424}"/>
    <cellStyle name="Vírgula 2 3 4 5 3" xfId="55448" xr:uid="{948DEED5-93F4-4B50-9F00-4E5BA541EBD8}"/>
    <cellStyle name="Vírgula 2 3 4 6" xfId="53311" xr:uid="{AB72CF67-F22F-453E-9362-86AB50627693}"/>
    <cellStyle name="Vírgula 2 3 4 6 2" xfId="55705" xr:uid="{08EA5357-CB89-4AF4-B5E2-2442C24A25F0}"/>
    <cellStyle name="Vírgula 2 3 4 7" xfId="54004" xr:uid="{429DDAEF-5424-40C7-AD47-D34D58EB77D5}"/>
    <cellStyle name="Vírgula 2 3 4 7 2" xfId="56398" xr:uid="{4F1311EF-1D3E-41E8-8B38-1483D5B60B42}"/>
    <cellStyle name="Vírgula 2 3 4 8" xfId="54267" xr:uid="{E4B36156-9730-40D6-B030-9043BAA4D9AC}"/>
    <cellStyle name="Vírgula 2 3 4 8 2" xfId="56661" xr:uid="{D1AEFF6F-D9B3-4DE7-9278-7B9BD092A05F}"/>
    <cellStyle name="Vírgula 2 3 4 9" xfId="54498" xr:uid="{756AA062-D37D-4160-AD82-C8D7D88DBA76}"/>
    <cellStyle name="Vírgula 2 3 4 9 2" xfId="56892" xr:uid="{CD8194A4-FEC4-4AA3-A8D0-82B6A57AA298}"/>
    <cellStyle name="Vírgula 2 3 5" xfId="52467" xr:uid="{66026851-AF8F-42DC-94A2-6BD635D7000F}"/>
    <cellStyle name="Vírgula 2 3 5 10" xfId="52655" xr:uid="{9368F84B-F6C8-40A0-8ACA-3F5319FC2C7D}"/>
    <cellStyle name="Vírgula 2 3 5 10 2" xfId="55043" xr:uid="{D0F3AB8E-DA96-4F70-93A5-3AA60A75F699}"/>
    <cellStyle name="Vírgula 2 3 5 11" xfId="54786" xr:uid="{CC766563-13D3-46CD-8957-2D3F0F583211}"/>
    <cellStyle name="Vírgula 2 3 5 2" xfId="52494" xr:uid="{27B6AE95-6C37-4C14-BA5E-EF8BD85F9CFE}"/>
    <cellStyle name="Vírgula 2 3 5 2 2" xfId="52960" xr:uid="{D8BD8D2D-4336-4E1A-992C-E3EA2A88F7DC}"/>
    <cellStyle name="Vírgula 2 3 5 2 2 2" xfId="53674" xr:uid="{3C333298-5EB8-40DD-83B8-C4E4C0AFC84C}"/>
    <cellStyle name="Vírgula 2 3 5 2 2 2 2" xfId="56068" xr:uid="{F10C76EA-3CE1-4FE0-A2ED-204D5069D334}"/>
    <cellStyle name="Vírgula 2 3 5 2 2 3" xfId="55349" xr:uid="{44E68239-C78A-44F0-8387-E507FD376CB5}"/>
    <cellStyle name="Vírgula 2 3 5 2 3" xfId="53191" xr:uid="{F48E7EE4-B185-4013-88E8-B55D8D2B97CF}"/>
    <cellStyle name="Vírgula 2 3 5 2 3 2" xfId="53905" xr:uid="{004EF839-9DA0-4C53-AB5F-E9DD1DAFDBB1}"/>
    <cellStyle name="Vírgula 2 3 5 2 3 2 2" xfId="56299" xr:uid="{B1A6BF50-0B83-40E8-8EB5-EF47217CCFF9}"/>
    <cellStyle name="Vírgula 2 3 5 2 3 3" xfId="55580" xr:uid="{DE0C80AE-37A9-4958-BD5D-2EDD410C849C}"/>
    <cellStyle name="Vírgula 2 3 5 2 4" xfId="53443" xr:uid="{5F0E2562-3715-4371-9B12-AF5EA768FD69}"/>
    <cellStyle name="Vírgula 2 3 5 2 4 2" xfId="55837" xr:uid="{ACC27920-718E-49A3-9B61-B4663F0558AF}"/>
    <cellStyle name="Vírgula 2 3 5 2 5" xfId="54136" xr:uid="{DED6E4D2-BF87-4E4E-B55C-4C445F6A1F4D}"/>
    <cellStyle name="Vírgula 2 3 5 2 5 2" xfId="56530" xr:uid="{C126E86C-F6EF-481D-AE6C-0C76A6719CB0}"/>
    <cellStyle name="Vírgula 2 3 5 2 6" xfId="54399" xr:uid="{2EAB9331-B1CB-4420-8C3C-B821C02AC0BF}"/>
    <cellStyle name="Vírgula 2 3 5 2 6 2" xfId="56793" xr:uid="{14C5A410-2F94-4309-8EB7-0E8A4EA672F7}"/>
    <cellStyle name="Vírgula 2 3 5 2 7" xfId="54630" xr:uid="{93F258C7-1B68-4E9F-B5F8-F027362AFDAD}"/>
    <cellStyle name="Vírgula 2 3 5 2 7 2" xfId="57024" xr:uid="{E71F8111-12A4-49AD-A3BB-62A19782E2C7}"/>
    <cellStyle name="Vírgula 2 3 5 2 8" xfId="52730" xr:uid="{C5758BD5-5F12-4D62-907E-E344A8EEE429}"/>
    <cellStyle name="Vírgula 2 3 5 2 8 2" xfId="55118" xr:uid="{D455B4D2-D1ED-4796-96B1-6EDF439F0B09}"/>
    <cellStyle name="Vírgula 2 3 5 2 9" xfId="54861" xr:uid="{F5293215-C8D4-4BE3-8E43-000A1C999F91}"/>
    <cellStyle name="Vírgula 2 3 5 3" xfId="52551" xr:uid="{E19DF5FA-623C-4CAA-A3D4-58A419707AE3}"/>
    <cellStyle name="Vírgula 2 3 5 3 2" xfId="53038" xr:uid="{1742376F-5CF3-40B5-9E72-5D326F5BFF9B}"/>
    <cellStyle name="Vírgula 2 3 5 3 2 2" xfId="53752" xr:uid="{3D995884-F0A1-4FB0-A422-445503F6941E}"/>
    <cellStyle name="Vírgula 2 3 5 3 2 2 2" xfId="56146" xr:uid="{C55B6873-FDDB-43E5-904A-600043AF449F}"/>
    <cellStyle name="Vírgula 2 3 5 3 2 3" xfId="55427" xr:uid="{E7E514DF-3DA4-4CB6-B01D-EEF33EAC27F8}"/>
    <cellStyle name="Vírgula 2 3 5 3 3" xfId="53269" xr:uid="{C5AECA7F-62B4-4E35-A602-DC46DEB7E96B}"/>
    <cellStyle name="Vírgula 2 3 5 3 3 2" xfId="53983" xr:uid="{F29708C8-34F1-4804-AF92-4E82C822C22A}"/>
    <cellStyle name="Vírgula 2 3 5 3 3 2 2" xfId="56377" xr:uid="{25447754-C5E7-491E-B312-676F6B87B8B9}"/>
    <cellStyle name="Vírgula 2 3 5 3 3 3" xfId="55658" xr:uid="{783FD816-FC8A-48D9-93C7-97C9052336B6}"/>
    <cellStyle name="Vírgula 2 3 5 3 4" xfId="53521" xr:uid="{7E2659E7-07B1-4BDA-8DF6-468A9E507E5E}"/>
    <cellStyle name="Vírgula 2 3 5 3 4 2" xfId="55915" xr:uid="{211539DE-F6C2-4DEE-98D1-5FC3E1E699B5}"/>
    <cellStyle name="Vírgula 2 3 5 3 5" xfId="54214" xr:uid="{3543EE8C-4D19-451D-BA47-7E4FA304821A}"/>
    <cellStyle name="Vírgula 2 3 5 3 5 2" xfId="56608" xr:uid="{4982544E-60E3-4C40-A795-7ECD0AA57862}"/>
    <cellStyle name="Vírgula 2 3 5 3 6" xfId="54477" xr:uid="{E0AF97F8-F305-49EB-AC70-819E93B2FC8C}"/>
    <cellStyle name="Vírgula 2 3 5 3 6 2" xfId="56871" xr:uid="{F4815FE7-D6BF-4D6C-86B9-E1CE494C5F7F}"/>
    <cellStyle name="Vírgula 2 3 5 3 7" xfId="54708" xr:uid="{EB22FE8E-E119-47C6-9A91-29279CB886B0}"/>
    <cellStyle name="Vírgula 2 3 5 3 7 2" xfId="57102" xr:uid="{7C9D3021-9E75-4CB3-8F3A-0CF436FDB607}"/>
    <cellStyle name="Vírgula 2 3 5 3 8" xfId="52808" xr:uid="{A964742B-6E5D-4AAB-8EDB-A55E9D38C4C0}"/>
    <cellStyle name="Vírgula 2 3 5 3 8 2" xfId="55196" xr:uid="{F14A3EE0-8A36-46C6-B209-574F653065CE}"/>
    <cellStyle name="Vírgula 2 3 5 3 9" xfId="54939" xr:uid="{8D85861B-9080-4610-9E55-4C5072C74878}"/>
    <cellStyle name="Vírgula 2 3 5 4" xfId="52886" xr:uid="{7A1E02C7-247B-4BAD-8932-05FD815BB575}"/>
    <cellStyle name="Vírgula 2 3 5 4 2" xfId="53599" xr:uid="{0EA73D49-BBD5-441E-8316-AB518BA54CD2}"/>
    <cellStyle name="Vírgula 2 3 5 4 2 2" xfId="55993" xr:uid="{02E3DA66-AC6E-465B-AD5D-684104BD15D4}"/>
    <cellStyle name="Vírgula 2 3 5 4 3" xfId="55274" xr:uid="{98AF19C5-6036-42EC-9955-42C7ACE2C1BF}"/>
    <cellStyle name="Vírgula 2 3 5 5" xfId="53116" xr:uid="{C05E7B3F-D83E-49D6-A965-D9F9EF489555}"/>
    <cellStyle name="Vírgula 2 3 5 5 2" xfId="53830" xr:uid="{FE0315A6-E851-4EEF-BB18-F3AFD55C33F4}"/>
    <cellStyle name="Vírgula 2 3 5 5 2 2" xfId="56224" xr:uid="{9E5FDD17-EC76-4CAB-91A7-B9D322DD38F3}"/>
    <cellStyle name="Vírgula 2 3 5 5 3" xfId="55505" xr:uid="{B7CC8C98-5F14-4368-A1D7-1932197026EF}"/>
    <cellStyle name="Vírgula 2 3 5 6" xfId="53368" xr:uid="{B66B08BC-D90D-4EC9-8620-9D25BEB166BE}"/>
    <cellStyle name="Vírgula 2 3 5 6 2" xfId="55762" xr:uid="{656B7456-4742-4F0D-87C8-6D9DE7204DF4}"/>
    <cellStyle name="Vírgula 2 3 5 7" xfId="54061" xr:uid="{606892FA-3893-4EC0-88C7-4ECA7B79CADD}"/>
    <cellStyle name="Vírgula 2 3 5 7 2" xfId="56455" xr:uid="{ACF3AF5B-DDA3-4DE5-9FD5-E41BA634882D}"/>
    <cellStyle name="Vírgula 2 3 5 8" xfId="54324" xr:uid="{D62AF0AC-2228-4FFA-A26E-79102656F954}"/>
    <cellStyle name="Vírgula 2 3 5 8 2" xfId="56718" xr:uid="{73C06032-F11E-4FEE-A0AA-8F1B1A8A5158}"/>
    <cellStyle name="Vírgula 2 3 5 9" xfId="54555" xr:uid="{60790DE2-B7B1-4395-B988-8B862AB19073}"/>
    <cellStyle name="Vírgula 2 3 5 9 2" xfId="56949" xr:uid="{D79D7D2D-4BD1-4815-94A1-0EA31D8CA33B}"/>
    <cellStyle name="Vírgula 2 3 6" xfId="52497" xr:uid="{1BBC6C04-EF0C-4A92-9F29-488E2059C106}"/>
    <cellStyle name="Vírgula 2 3 6 10" xfId="54865" xr:uid="{2DB6D24D-4ABF-4973-9676-AD812F587CE6}"/>
    <cellStyle name="Vírgula 2 3 6 2" xfId="52555" xr:uid="{6C60CDD2-0F7D-4321-9551-A545B205AC62}"/>
    <cellStyle name="Vírgula 2 3 6 2 2" xfId="53042" xr:uid="{CA3BE9B6-61DD-494D-B14D-454A6898918B}"/>
    <cellStyle name="Vírgula 2 3 6 2 2 2" xfId="53756" xr:uid="{D310C31E-E46E-4524-971B-600A6AB8C21E}"/>
    <cellStyle name="Vírgula 2 3 6 2 2 2 2" xfId="56150" xr:uid="{ACF4C818-4691-4715-84F2-8E579C285163}"/>
    <cellStyle name="Vírgula 2 3 6 2 2 3" xfId="55431" xr:uid="{6C081C74-9E10-4AE0-A2D2-EA640787ABCD}"/>
    <cellStyle name="Vírgula 2 3 6 2 3" xfId="53273" xr:uid="{A709514B-951A-4631-91E5-DF97C7E9ED0B}"/>
    <cellStyle name="Vírgula 2 3 6 2 3 2" xfId="53987" xr:uid="{317C429D-CF20-4112-BCEA-828B46B79B90}"/>
    <cellStyle name="Vírgula 2 3 6 2 3 2 2" xfId="56381" xr:uid="{DFE1A4A2-9DEB-4F2D-8DF2-E75A7714C896}"/>
    <cellStyle name="Vírgula 2 3 6 2 3 3" xfId="55662" xr:uid="{4BB8FEE6-4B05-4F77-9826-8BAFD38ACB10}"/>
    <cellStyle name="Vírgula 2 3 6 2 4" xfId="53525" xr:uid="{B7D2E080-1352-44BD-968C-24210334DFF7}"/>
    <cellStyle name="Vírgula 2 3 6 2 4 2" xfId="55919" xr:uid="{DF4AC5A2-839E-4FCE-8D91-48FFD5178846}"/>
    <cellStyle name="Vírgula 2 3 6 2 5" xfId="54218" xr:uid="{CF5CB2E8-38B0-4673-ACE3-6D12340E457F}"/>
    <cellStyle name="Vírgula 2 3 6 2 5 2" xfId="56612" xr:uid="{D8C858C3-253C-4868-AB17-55A8606653AD}"/>
    <cellStyle name="Vírgula 2 3 6 2 6" xfId="54481" xr:uid="{ADA4EBEB-0437-4078-9075-FAB191B0B93F}"/>
    <cellStyle name="Vírgula 2 3 6 2 6 2" xfId="56875" xr:uid="{E40350C2-235A-4838-92E3-6EFB02A58451}"/>
    <cellStyle name="Vírgula 2 3 6 2 7" xfId="54712" xr:uid="{E73441F7-A7AD-43BB-960F-9873BC651B9B}"/>
    <cellStyle name="Vírgula 2 3 6 2 7 2" xfId="57106" xr:uid="{D339095A-2346-46F8-874E-F70D51729986}"/>
    <cellStyle name="Vírgula 2 3 6 2 8" xfId="52812" xr:uid="{FC810531-ECDE-40B5-8745-6910017C5A9C}"/>
    <cellStyle name="Vírgula 2 3 6 2 8 2" xfId="55200" xr:uid="{A9380026-44FD-4B5C-A275-297E5E59940A}"/>
    <cellStyle name="Vírgula 2 3 6 2 9" xfId="54943" xr:uid="{3CE96CAE-6EF6-4429-B4B7-8726C9E5D16F}"/>
    <cellStyle name="Vírgula 2 3 6 3" xfId="52964" xr:uid="{694FBB8D-1359-4E3C-BD00-089A2469F647}"/>
    <cellStyle name="Vírgula 2 3 6 3 2" xfId="53678" xr:uid="{89F797ED-1219-48DF-ACE6-C705A92D2642}"/>
    <cellStyle name="Vírgula 2 3 6 3 2 2" xfId="56072" xr:uid="{AEB01AF8-581F-4A4F-9E36-29C63698AD7F}"/>
    <cellStyle name="Vírgula 2 3 6 3 3" xfId="55353" xr:uid="{687FE115-4B7C-4C01-8140-F3D5D9AA4C90}"/>
    <cellStyle name="Vírgula 2 3 6 4" xfId="53195" xr:uid="{3518FAB5-E3C0-4782-AE05-F9C1AF04B092}"/>
    <cellStyle name="Vírgula 2 3 6 4 2" xfId="53909" xr:uid="{9DF19450-2BA7-484F-BA97-143071E37260}"/>
    <cellStyle name="Vírgula 2 3 6 4 2 2" xfId="56303" xr:uid="{ADA98A42-1D81-44AA-8F68-F87647D8B326}"/>
    <cellStyle name="Vírgula 2 3 6 4 3" xfId="55584" xr:uid="{150FD50E-5CEA-4E18-8626-38553DD0E36D}"/>
    <cellStyle name="Vírgula 2 3 6 5" xfId="53447" xr:uid="{B949B4A5-2DA5-4384-945B-FD502DDF5F3D}"/>
    <cellStyle name="Vírgula 2 3 6 5 2" xfId="55841" xr:uid="{E706A1F3-E4D0-44A7-8DE4-7A02022B7E5F}"/>
    <cellStyle name="Vírgula 2 3 6 6" xfId="54140" xr:uid="{860A8192-4D01-4F00-9315-53C4951AD034}"/>
    <cellStyle name="Vírgula 2 3 6 6 2" xfId="56534" xr:uid="{D307DCC3-37F0-419A-A26C-D1F5C976363E}"/>
    <cellStyle name="Vírgula 2 3 6 7" xfId="54403" xr:uid="{DEEB65AE-0324-459C-9F01-01440D4C0F8C}"/>
    <cellStyle name="Vírgula 2 3 6 7 2" xfId="56797" xr:uid="{04E85691-44D2-433A-8D8F-BA9B1CF22650}"/>
    <cellStyle name="Vírgula 2 3 6 8" xfId="54634" xr:uid="{AF73A376-D2BB-49C4-85A1-8DED5CD09E15}"/>
    <cellStyle name="Vírgula 2 3 6 8 2" xfId="57028" xr:uid="{4CA75A3C-A557-4A8D-B834-E25C6984129A}"/>
    <cellStyle name="Vírgula 2 3 6 9" xfId="52734" xr:uid="{8D9FFFC2-783C-49F7-93BD-84289DB8A7A3}"/>
    <cellStyle name="Vírgula 2 3 6 9 2" xfId="55122" xr:uid="{83972275-59AA-44B1-A665-FB06615B5944}"/>
    <cellStyle name="Vírgula 2 3 7" xfId="52499" xr:uid="{5E8A17F3-1F6C-4602-AC17-6BB6B38A70A2}"/>
    <cellStyle name="Vírgula 2 3 7 10" xfId="54869" xr:uid="{1E07832F-1757-4109-B8F3-E239444B6D9A}"/>
    <cellStyle name="Vírgula 2 3 7 2" xfId="52559" xr:uid="{8EF450EB-6E05-4385-950A-54DC1D27FCFD}"/>
    <cellStyle name="Vírgula 2 3 7 2 2" xfId="53046" xr:uid="{79AF1A4B-D8DA-496A-B550-6F78EC5CA380}"/>
    <cellStyle name="Vírgula 2 3 7 2 2 2" xfId="53760" xr:uid="{96F420E0-6D04-4FDD-8D2E-BB65174C83BF}"/>
    <cellStyle name="Vírgula 2 3 7 2 2 2 2" xfId="56154" xr:uid="{BF1AB6A9-ACB1-4462-B1B9-862267BA23D6}"/>
    <cellStyle name="Vírgula 2 3 7 2 2 3" xfId="55435" xr:uid="{6697E525-7852-40CC-AF67-8E7FA8C8674B}"/>
    <cellStyle name="Vírgula 2 3 7 2 3" xfId="53277" xr:uid="{195B5E1F-107C-4671-A296-298B66769171}"/>
    <cellStyle name="Vírgula 2 3 7 2 3 2" xfId="53991" xr:uid="{32981CD0-05C6-4679-93F5-04159A08F9DF}"/>
    <cellStyle name="Vírgula 2 3 7 2 3 2 2" xfId="56385" xr:uid="{FC8DE4B2-0249-41B6-8A89-DE6B82B1CC35}"/>
    <cellStyle name="Vírgula 2 3 7 2 3 3" xfId="55666" xr:uid="{C83153EC-17D4-452D-832C-45B53336927E}"/>
    <cellStyle name="Vírgula 2 3 7 2 4" xfId="53529" xr:uid="{1B332612-52A0-4CD5-B6C3-6CB7060F5297}"/>
    <cellStyle name="Vírgula 2 3 7 2 4 2" xfId="55923" xr:uid="{7755DABD-5050-42C5-8356-2A75526501C4}"/>
    <cellStyle name="Vírgula 2 3 7 2 5" xfId="54222" xr:uid="{AA6D6D1A-F5B1-4117-9128-151595F36908}"/>
    <cellStyle name="Vírgula 2 3 7 2 5 2" xfId="56616" xr:uid="{1A999387-B018-4C5C-8D2D-218DF58F3772}"/>
    <cellStyle name="Vírgula 2 3 7 2 6" xfId="54485" xr:uid="{66F0ED4A-5230-43C0-BC81-C517526E1D35}"/>
    <cellStyle name="Vírgula 2 3 7 2 6 2" xfId="56879" xr:uid="{8BF9B4B0-7D8B-4498-8577-A4F07AC0E22F}"/>
    <cellStyle name="Vírgula 2 3 7 2 7" xfId="54716" xr:uid="{ECC56A19-20AE-4189-AAFC-F2C65AC465F6}"/>
    <cellStyle name="Vírgula 2 3 7 2 7 2" xfId="57110" xr:uid="{92F888B5-2729-44C2-8D28-DBD09C498F84}"/>
    <cellStyle name="Vírgula 2 3 7 2 8" xfId="52816" xr:uid="{6BACF091-1111-4234-9E14-CBA16B5B1E78}"/>
    <cellStyle name="Vírgula 2 3 7 2 8 2" xfId="55204" xr:uid="{67D030D7-1DD3-4912-BA89-2F87656C7ABA}"/>
    <cellStyle name="Vírgula 2 3 7 2 9" xfId="54947" xr:uid="{787430E5-F826-4F05-B749-FFD4943E5000}"/>
    <cellStyle name="Vírgula 2 3 7 3" xfId="52968" xr:uid="{32EC743A-02C0-4179-A9DA-4E92954833E7}"/>
    <cellStyle name="Vírgula 2 3 7 3 2" xfId="53682" xr:uid="{14E4BED8-C1E9-4B60-A328-92199794E53E}"/>
    <cellStyle name="Vírgula 2 3 7 3 2 2" xfId="56076" xr:uid="{C3BB62F9-20D0-4641-9A8D-A8832D6B0094}"/>
    <cellStyle name="Vírgula 2 3 7 3 3" xfId="55357" xr:uid="{D66F39B8-82DF-48CB-9276-FAEC1ACA28F0}"/>
    <cellStyle name="Vírgula 2 3 7 4" xfId="53199" xr:uid="{55C47BCE-E080-4BDD-BC7C-E947B05EFB7C}"/>
    <cellStyle name="Vírgula 2 3 7 4 2" xfId="53913" xr:uid="{1EEA0486-7E75-4D62-9F61-0E3CFC59452F}"/>
    <cellStyle name="Vírgula 2 3 7 4 2 2" xfId="56307" xr:uid="{AD20B496-B87C-4FF1-BBC2-5732DA9B1A0E}"/>
    <cellStyle name="Vírgula 2 3 7 4 3" xfId="55588" xr:uid="{6BDAED91-518E-4FD7-B37A-67590FC2621B}"/>
    <cellStyle name="Vírgula 2 3 7 5" xfId="53451" xr:uid="{1F6A66C2-9754-4413-9B93-DA286C35C25B}"/>
    <cellStyle name="Vírgula 2 3 7 5 2" xfId="55845" xr:uid="{EDB53651-4B0D-4A36-B15D-AC0BD8EA366E}"/>
    <cellStyle name="Vírgula 2 3 7 6" xfId="54144" xr:uid="{85C6030F-876B-4C27-A534-D7B0516DF542}"/>
    <cellStyle name="Vírgula 2 3 7 6 2" xfId="56538" xr:uid="{3526AAFB-FD2F-4A73-B164-4D1626C9E933}"/>
    <cellStyle name="Vírgula 2 3 7 7" xfId="54407" xr:uid="{C08660A3-DB2B-4ED3-BDFF-E0CA7C74AFE0}"/>
    <cellStyle name="Vírgula 2 3 7 7 2" xfId="56801" xr:uid="{9BCA06E1-9F98-4779-A616-4BBA6FB7A1FC}"/>
    <cellStyle name="Vírgula 2 3 7 8" xfId="54638" xr:uid="{1A9E5D82-DBC7-4258-BC89-C4DDD6AC4742}"/>
    <cellStyle name="Vírgula 2 3 7 8 2" xfId="57032" xr:uid="{0010017D-A422-4941-991D-A317B71529E5}"/>
    <cellStyle name="Vírgula 2 3 7 9" xfId="52738" xr:uid="{79E0979E-FC8C-4E66-A728-A4A33C14A611}"/>
    <cellStyle name="Vírgula 2 3 7 9 2" xfId="55126" xr:uid="{93676CC2-7382-40BE-ADF9-A64AB6239753}"/>
    <cellStyle name="Vírgula 2 3 8" xfId="53287" xr:uid="{D94A0927-08CA-4831-8DAF-09356705150C}"/>
    <cellStyle name="Vírgula 2 3 8 2" xfId="54255" xr:uid="{84878C48-94C0-47BD-9B44-572285A85E80}"/>
    <cellStyle name="Vírgula 2 3 8 2 2" xfId="56649" xr:uid="{EC979350-D21A-488C-87B1-9272CBA81020}"/>
    <cellStyle name="Vírgula 2 3 8 3" xfId="54227" xr:uid="{5B9B34E9-4208-4A3E-BC08-58D79194C62E}"/>
    <cellStyle name="Vírgula 2 3 8 3 2" xfId="56621" xr:uid="{0591326B-1717-4313-819E-51635D4C78F7}"/>
    <cellStyle name="Vírgula 2 3 8 4" xfId="55676" xr:uid="{1CAD330B-2B75-4DF5-B142-B58BA5B0B343}"/>
    <cellStyle name="Vírgula 2 3 9" xfId="54235" xr:uid="{B58E304E-529B-410A-A0A5-ADDAF2F996AE}"/>
    <cellStyle name="Vírgula 2 3 9 2" xfId="56629" xr:uid="{0744FA45-9B24-4FB8-A9C7-3C917F729D84}"/>
    <cellStyle name="Vírgula 2 4" xfId="137" xr:uid="{00000000-0005-0000-0000-000096000000}"/>
    <cellStyle name="Vírgula 2 4 2" xfId="163" xr:uid="{00000000-0005-0000-0000-000097000000}"/>
    <cellStyle name="Vírgula 2 4 2 10" xfId="54519" xr:uid="{F229321E-8283-4F6D-81B4-9EA43B7C18DC}"/>
    <cellStyle name="Vírgula 2 4 2 10 2" xfId="56913" xr:uid="{DFA4B53F-0894-4391-8E6F-D25D411E2A5E}"/>
    <cellStyle name="Vírgula 2 4 2 11" xfId="52619" xr:uid="{8423C102-637E-42B0-B077-A52D197F092B}"/>
    <cellStyle name="Vírgula 2 4 2 11 2" xfId="55007" xr:uid="{FA92AC44-C8C3-4CD4-B625-3FB996AF0E49}"/>
    <cellStyle name="Vírgula 2 4 2 12" xfId="54750" xr:uid="{232C38A2-DDA9-4D2E-828E-95EFF157195E}"/>
    <cellStyle name="Vírgula 2 4 2 13" xfId="57163" xr:uid="{3C8268AD-723B-44C4-A14B-090ABEEE6ADE}"/>
    <cellStyle name="Vírgula 2 4 2 13 2" xfId="57332" xr:uid="{8F09B0DA-520C-4122-BE14-6F76A1558957}"/>
    <cellStyle name="Vírgula 2 4 2 2" xfId="227" xr:uid="{00000000-0005-0000-0000-000097000000}"/>
    <cellStyle name="Vírgula 2 4 2 2 10" xfId="52646" xr:uid="{0DA39FC5-D762-4BEC-A43A-D96CECEEC254}"/>
    <cellStyle name="Vírgula 2 4 2 2 10 2" xfId="55034" xr:uid="{37DB189B-6A99-4CA2-9F55-E3BE2DF70590}"/>
    <cellStyle name="Vírgula 2 4 2 2 11" xfId="54777" xr:uid="{F0AA3224-2C48-4CA8-BEC9-0159B06CC682}"/>
    <cellStyle name="Vírgula 2 4 2 2 12" xfId="57218" xr:uid="{0BCD6C15-F8C2-4025-B986-9704C9F6B78D}"/>
    <cellStyle name="Vírgula 2 4 2 2 12 2" xfId="57387" xr:uid="{6FA68393-35E9-4A20-BB6E-3DE87920A26D}"/>
    <cellStyle name="Vírgula 2 4 2 2 2" xfId="281" xr:uid="{00000000-0005-0000-0000-000097000000}"/>
    <cellStyle name="Vírgula 2 4 2 2 2 10" xfId="57272" xr:uid="{047A90DB-D284-456B-9023-14AE9F09A67B}"/>
    <cellStyle name="Vírgula 2 4 2 2 2 10 2" xfId="57441" xr:uid="{807D4821-C7C4-4AD2-BBD8-64A33FE907B3}"/>
    <cellStyle name="Vírgula 2 4 2 2 2 2" xfId="52950" xr:uid="{B09D51E3-4108-4BF8-891C-30D6015A22DC}"/>
    <cellStyle name="Vírgula 2 4 2 2 2 2 2" xfId="53664" xr:uid="{9EF80C2F-02FD-4DEA-8C26-5D2DE4B44597}"/>
    <cellStyle name="Vírgula 2 4 2 2 2 2 2 2" xfId="56058" xr:uid="{3FA65CEC-770C-4E54-86AF-48CAE276420F}"/>
    <cellStyle name="Vírgula 2 4 2 2 2 2 3" xfId="55339" xr:uid="{0D776F37-93D5-4506-8D00-87BA84E73630}"/>
    <cellStyle name="Vírgula 2 4 2 2 2 3" xfId="53181" xr:uid="{ABF1A09B-C8EB-4E3F-A0BD-B5EDD8BDF362}"/>
    <cellStyle name="Vírgula 2 4 2 2 2 3 2" xfId="53895" xr:uid="{D40B6E8D-A462-4A42-A621-27242CE7CB7E}"/>
    <cellStyle name="Vírgula 2 4 2 2 2 3 2 2" xfId="56289" xr:uid="{06223BE3-5CFE-42FE-BD57-E8C798314901}"/>
    <cellStyle name="Vírgula 2 4 2 2 2 3 3" xfId="55570" xr:uid="{98374277-BA5E-4CC3-B5AB-9A6BEC3DFFD1}"/>
    <cellStyle name="Vírgula 2 4 2 2 2 4" xfId="53433" xr:uid="{0782FA81-D30B-4A62-87BE-07ADB27AD085}"/>
    <cellStyle name="Vírgula 2 4 2 2 2 4 2" xfId="55827" xr:uid="{7CDA514A-6584-41C9-8D76-A9671DCDABB6}"/>
    <cellStyle name="Vírgula 2 4 2 2 2 5" xfId="54126" xr:uid="{1B998226-5E84-4C1C-9F3C-FA11A2945CD7}"/>
    <cellStyle name="Vírgula 2 4 2 2 2 5 2" xfId="56520" xr:uid="{D6533382-3413-45E1-ABB6-BB0617A688DC}"/>
    <cellStyle name="Vírgula 2 4 2 2 2 6" xfId="54389" xr:uid="{C68AF53A-1A52-4771-810B-A9150F111C7D}"/>
    <cellStyle name="Vírgula 2 4 2 2 2 6 2" xfId="56783" xr:uid="{147CD4CE-C559-4E96-8BBF-5E7A1E61A0A6}"/>
    <cellStyle name="Vírgula 2 4 2 2 2 7" xfId="54620" xr:uid="{A1FDCAC9-989B-4946-B09A-2D2B89CCEC56}"/>
    <cellStyle name="Vírgula 2 4 2 2 2 7 2" xfId="57014" xr:uid="{323164EB-0949-4396-A354-14D48C91A707}"/>
    <cellStyle name="Vírgula 2 4 2 2 2 8" xfId="52720" xr:uid="{F61747DB-544B-45E0-AB5D-5653CCD0159E}"/>
    <cellStyle name="Vírgula 2 4 2 2 2 8 2" xfId="55108" xr:uid="{1498F7C6-6D4B-4637-A1F2-29395FEBCC75}"/>
    <cellStyle name="Vírgula 2 4 2 2 2 9" xfId="54851" xr:uid="{18008824-D5A3-4A0C-B0D4-E6B20298AF5D}"/>
    <cellStyle name="Vírgula 2 4 2 2 3" xfId="52541" xr:uid="{0B3703CB-DC47-432B-99DF-931CA55E5A46}"/>
    <cellStyle name="Vírgula 2 4 2 2 3 2" xfId="53028" xr:uid="{619ED630-8968-4859-9E22-E5D6AAE5FD84}"/>
    <cellStyle name="Vírgula 2 4 2 2 3 2 2" xfId="53742" xr:uid="{48920F67-1E05-4D2E-B12B-0EDA36E3C3A6}"/>
    <cellStyle name="Vírgula 2 4 2 2 3 2 2 2" xfId="56136" xr:uid="{C54CE4A6-EEE3-4A0E-9164-8CA7E70CA13F}"/>
    <cellStyle name="Vírgula 2 4 2 2 3 2 3" xfId="55417" xr:uid="{1E11E8A0-E2E3-45A8-957C-EBC40B7BACC5}"/>
    <cellStyle name="Vírgula 2 4 2 2 3 3" xfId="53259" xr:uid="{CAF56C42-AB4C-48B6-98A5-AD6A12F7055F}"/>
    <cellStyle name="Vírgula 2 4 2 2 3 3 2" xfId="53973" xr:uid="{51C4FE73-56DD-48E4-977C-D92549BCBD22}"/>
    <cellStyle name="Vírgula 2 4 2 2 3 3 2 2" xfId="56367" xr:uid="{399B7C36-634A-4C1B-AE93-C173CBE64B64}"/>
    <cellStyle name="Vírgula 2 4 2 2 3 3 3" xfId="55648" xr:uid="{3FE78A9D-A795-49CA-BF9D-76B207D27F4D}"/>
    <cellStyle name="Vírgula 2 4 2 2 3 4" xfId="53511" xr:uid="{1407D3C7-C1EB-455F-98A6-BF49F301E057}"/>
    <cellStyle name="Vírgula 2 4 2 2 3 4 2" xfId="55905" xr:uid="{DCC41253-B76B-429E-A175-2141D0E84982}"/>
    <cellStyle name="Vírgula 2 4 2 2 3 5" xfId="54204" xr:uid="{CD932BE6-3D1B-4556-9FCE-21A75750E80E}"/>
    <cellStyle name="Vírgula 2 4 2 2 3 5 2" xfId="56598" xr:uid="{2B4CFEEE-AA80-4A7E-85A0-2B65283428A3}"/>
    <cellStyle name="Vírgula 2 4 2 2 3 6" xfId="54467" xr:uid="{6E9EA9F4-5C3D-425B-96FE-B64856AA626B}"/>
    <cellStyle name="Vírgula 2 4 2 2 3 6 2" xfId="56861" xr:uid="{4E0ED5D4-474E-4AF6-9844-B7D217DBE5A7}"/>
    <cellStyle name="Vírgula 2 4 2 2 3 7" xfId="54698" xr:uid="{8EA0A7EF-2560-4F0D-89C0-DBD4EC2CFD12}"/>
    <cellStyle name="Vírgula 2 4 2 2 3 7 2" xfId="57092" xr:uid="{5E10A5A8-0061-48D9-BB99-7655EDEA0D04}"/>
    <cellStyle name="Vírgula 2 4 2 2 3 8" xfId="52798" xr:uid="{0BFE30EA-7B0E-4403-846F-D4DE7DC81B53}"/>
    <cellStyle name="Vírgula 2 4 2 2 3 8 2" xfId="55186" xr:uid="{BE7B5829-E2EF-4D59-9234-4BFF5FCDD703}"/>
    <cellStyle name="Vírgula 2 4 2 2 3 9" xfId="54929" xr:uid="{E1BBC40C-65F8-42C0-950A-79FC6B71ABD1}"/>
    <cellStyle name="Vírgula 2 4 2 2 4" xfId="52877" xr:uid="{4949AE19-2CCF-45C8-A00B-F61BAF8E4EFA}"/>
    <cellStyle name="Vírgula 2 4 2 2 4 2" xfId="53590" xr:uid="{8D1B6D69-2457-45E8-9394-D7CAF2B973E3}"/>
    <cellStyle name="Vírgula 2 4 2 2 4 2 2" xfId="55984" xr:uid="{F799106F-D63F-4491-8F92-9FEDD5CDC5FC}"/>
    <cellStyle name="Vírgula 2 4 2 2 4 3" xfId="55265" xr:uid="{4D7706DE-F26D-4254-A8B9-14780327C27B}"/>
    <cellStyle name="Vírgula 2 4 2 2 5" xfId="53107" xr:uid="{F0AB59B8-2B07-47BE-AF0C-395AE0FAF944}"/>
    <cellStyle name="Vírgula 2 4 2 2 5 2" xfId="53821" xr:uid="{C4BE3F7E-2280-4A2D-9FA5-A73A663DC791}"/>
    <cellStyle name="Vírgula 2 4 2 2 5 2 2" xfId="56215" xr:uid="{5A0A5502-2087-486C-BB3C-EA6895066C8D}"/>
    <cellStyle name="Vírgula 2 4 2 2 5 3" xfId="55496" xr:uid="{83DF8BCD-5C81-466E-BF4A-7706E4541AD9}"/>
    <cellStyle name="Vírgula 2 4 2 2 6" xfId="53359" xr:uid="{2F1A7902-6B71-422B-93F4-DA5C880D1D3D}"/>
    <cellStyle name="Vírgula 2 4 2 2 6 2" xfId="55753" xr:uid="{EE033ADE-FC22-4BD8-84FC-1E31D6B4297F}"/>
    <cellStyle name="Vírgula 2 4 2 2 7" xfId="54052" xr:uid="{1FC826E2-509E-4338-9306-09E4D49B3548}"/>
    <cellStyle name="Vírgula 2 4 2 2 7 2" xfId="56446" xr:uid="{F2DDA88E-1DE7-4E82-929A-2C6B6E13376F}"/>
    <cellStyle name="Vírgula 2 4 2 2 8" xfId="54315" xr:uid="{E6EAC3FD-5F19-439E-A34D-116C917A75E2}"/>
    <cellStyle name="Vírgula 2 4 2 2 8 2" xfId="56709" xr:uid="{7F7D9FAB-0BE0-482E-96D5-7F0457F723BB}"/>
    <cellStyle name="Vírgula 2 4 2 2 9" xfId="54546" xr:uid="{C5341ACE-ED08-41A5-9031-317ADCB61106}"/>
    <cellStyle name="Vírgula 2 4 2 2 9 2" xfId="56940" xr:uid="{DC2DC266-415E-473B-A6C6-609D2FF342E7}"/>
    <cellStyle name="Vírgula 2 4 2 3" xfId="200" xr:uid="{00000000-0005-0000-0000-000097000000}"/>
    <cellStyle name="Vírgula 2 4 2 3 10" xfId="57191" xr:uid="{FA972EF1-7283-41CF-858A-4669B8B89CBD}"/>
    <cellStyle name="Vírgula 2 4 2 3 10 2" xfId="57360" xr:uid="{1BE119CE-A38C-4640-BA3A-35FAFE89880A}"/>
    <cellStyle name="Vírgula 2 4 2 3 2" xfId="52923" xr:uid="{2F3A0A9C-D12A-4411-BC2D-E686A25D8B30}"/>
    <cellStyle name="Vírgula 2 4 2 3 2 2" xfId="53637" xr:uid="{452AB407-944B-435B-B5B6-978F65B6A30F}"/>
    <cellStyle name="Vírgula 2 4 2 3 2 2 2" xfId="56031" xr:uid="{4E023456-A170-4B00-9A24-04E84C4A9E47}"/>
    <cellStyle name="Vírgula 2 4 2 3 2 3" xfId="55312" xr:uid="{A78C1CB7-7CC7-4DD1-8775-0C72A578C2D1}"/>
    <cellStyle name="Vírgula 2 4 2 3 3" xfId="53154" xr:uid="{ED32A351-737B-4D1D-A165-C82406CB7E35}"/>
    <cellStyle name="Vírgula 2 4 2 3 3 2" xfId="53868" xr:uid="{8C55B76E-C56F-4BE3-8AC1-1459524F3D64}"/>
    <cellStyle name="Vírgula 2 4 2 3 3 2 2" xfId="56262" xr:uid="{27F28662-2CEF-41CE-BF80-8E0D83ECA4BC}"/>
    <cellStyle name="Vírgula 2 4 2 3 3 3" xfId="55543" xr:uid="{994FCA9E-A34A-41EC-B46E-97E98781E5DE}"/>
    <cellStyle name="Vírgula 2 4 2 3 4" xfId="53406" xr:uid="{3F51374E-E241-4108-B70B-C85DAC205D9D}"/>
    <cellStyle name="Vírgula 2 4 2 3 4 2" xfId="55800" xr:uid="{D525BCDC-8FDA-481E-80DA-649EDC644930}"/>
    <cellStyle name="Vírgula 2 4 2 3 5" xfId="54099" xr:uid="{B55B0060-D339-4E6B-A31A-16F87A959ECD}"/>
    <cellStyle name="Vírgula 2 4 2 3 5 2" xfId="56493" xr:uid="{CB16823F-5C63-43DA-9455-45BD1904FAC9}"/>
    <cellStyle name="Vírgula 2 4 2 3 6" xfId="54362" xr:uid="{32F9161D-964B-439F-A141-8252B1EA7BE5}"/>
    <cellStyle name="Vírgula 2 4 2 3 6 2" xfId="56756" xr:uid="{A232D85E-CD6C-4A9F-9A43-647C72227796}"/>
    <cellStyle name="Vírgula 2 4 2 3 7" xfId="54593" xr:uid="{D77A36B0-490F-44E9-94FA-42E8DCD2FCFA}"/>
    <cellStyle name="Vírgula 2 4 2 3 7 2" xfId="56987" xr:uid="{06246107-C9FF-4A32-97DB-94A5038E30DC}"/>
    <cellStyle name="Vírgula 2 4 2 3 8" xfId="52693" xr:uid="{B32F8E86-5ADE-458A-BEC2-90FC60B176EC}"/>
    <cellStyle name="Vírgula 2 4 2 3 8 2" xfId="55081" xr:uid="{2B516BC4-EC85-4B48-BAFE-FB684C0A3B9D}"/>
    <cellStyle name="Vírgula 2 4 2 3 9" xfId="54824" xr:uid="{742787A7-1E24-48C1-8F57-989C086E162F}"/>
    <cellStyle name="Vírgula 2 4 2 4" xfId="254" xr:uid="{00000000-0005-0000-0000-000097000000}"/>
    <cellStyle name="Vírgula 2 4 2 4 10" xfId="57245" xr:uid="{FE258EE3-08A3-45D3-8F4B-486124A5591F}"/>
    <cellStyle name="Vírgula 2 4 2 4 10 2" xfId="57414" xr:uid="{88C202EE-B483-430D-B509-07A9C8EF4EA5}"/>
    <cellStyle name="Vírgula 2 4 2 4 2" xfId="53001" xr:uid="{CA179A27-EC33-4E9A-AFBC-F720CB5E3023}"/>
    <cellStyle name="Vírgula 2 4 2 4 2 2" xfId="53715" xr:uid="{3F52CE08-06B9-4F42-BA10-4CFA9494094F}"/>
    <cellStyle name="Vírgula 2 4 2 4 2 2 2" xfId="56109" xr:uid="{C1118D5B-CF23-4CCB-AEDE-3A8C6BF6D691}"/>
    <cellStyle name="Vírgula 2 4 2 4 2 3" xfId="55390" xr:uid="{2F5FBA29-B309-4089-8931-864F47C70C54}"/>
    <cellStyle name="Vírgula 2 4 2 4 3" xfId="53232" xr:uid="{EC3B084E-3C31-4838-A8E6-7B34F8CE0D9B}"/>
    <cellStyle name="Vírgula 2 4 2 4 3 2" xfId="53946" xr:uid="{F8003AB2-B02F-4906-A982-3DA61B6F6DB6}"/>
    <cellStyle name="Vírgula 2 4 2 4 3 2 2" xfId="56340" xr:uid="{B7DE752F-8805-4423-A3C1-58E2B3CEE6F0}"/>
    <cellStyle name="Vírgula 2 4 2 4 3 3" xfId="55621" xr:uid="{CF5B141F-72B7-444C-BEAA-1127A2A166BB}"/>
    <cellStyle name="Vírgula 2 4 2 4 4" xfId="53484" xr:uid="{AD7394D6-F0B1-4322-8C38-19E44D0E6BF9}"/>
    <cellStyle name="Vírgula 2 4 2 4 4 2" xfId="55878" xr:uid="{DBC0DCF1-4F34-4483-9698-1A2445B31854}"/>
    <cellStyle name="Vírgula 2 4 2 4 5" xfId="54177" xr:uid="{1705BF1A-CD41-402D-9A4C-FB55692C4E73}"/>
    <cellStyle name="Vírgula 2 4 2 4 5 2" xfId="56571" xr:uid="{EE2C5FF1-1121-4F65-8733-5724E7FCE252}"/>
    <cellStyle name="Vírgula 2 4 2 4 6" xfId="54440" xr:uid="{A8E13B5F-4261-45C5-A783-D9C4408D369B}"/>
    <cellStyle name="Vírgula 2 4 2 4 6 2" xfId="56834" xr:uid="{4D3D9CCB-73F8-4744-8756-820416AFCF4E}"/>
    <cellStyle name="Vírgula 2 4 2 4 7" xfId="54671" xr:uid="{5A29F4AD-212B-40A2-84B2-3E9279F4CAB9}"/>
    <cellStyle name="Vírgula 2 4 2 4 7 2" xfId="57065" xr:uid="{44A3FCED-196E-48E2-910F-13D0454EAA30}"/>
    <cellStyle name="Vírgula 2 4 2 4 8" xfId="52771" xr:uid="{8CA7ADAE-F46F-4989-96F4-8C86863FC33B}"/>
    <cellStyle name="Vírgula 2 4 2 4 8 2" xfId="55159" xr:uid="{557BF834-7998-4A85-83DC-34B67E0784E0}"/>
    <cellStyle name="Vírgula 2 4 2 4 9" xfId="54902" xr:uid="{7A9ECB6F-4AA1-4842-B26B-79E85350ABC2}"/>
    <cellStyle name="Vírgula 2 4 2 5" xfId="52850" xr:uid="{7C9C0934-2C48-4F58-82F3-945B7B7DDD34}"/>
    <cellStyle name="Vírgula 2 4 2 5 2" xfId="53563" xr:uid="{39F0295B-E64C-4B53-9BBC-CACBF99CA286}"/>
    <cellStyle name="Vírgula 2 4 2 5 2 2" xfId="55957" xr:uid="{779506B1-2489-4739-A456-2CD8C1DE2FBD}"/>
    <cellStyle name="Vírgula 2 4 2 5 3" xfId="55238" xr:uid="{168BA4A2-AC2A-42B0-A1B2-8C579999C48B}"/>
    <cellStyle name="Vírgula 2 4 2 6" xfId="53080" xr:uid="{C88C4AD3-E064-4D7D-848E-A58BF72A260E}"/>
    <cellStyle name="Vírgula 2 4 2 6 2" xfId="53794" xr:uid="{6370FB66-BDF9-473F-A922-0D64FB824F7C}"/>
    <cellStyle name="Vírgula 2 4 2 6 2 2" xfId="56188" xr:uid="{E0317834-93EE-4204-94DD-B0C20BBF1D6D}"/>
    <cellStyle name="Vírgula 2 4 2 6 3" xfId="55469" xr:uid="{5A83E426-D2FB-4C25-9DDD-18E4B2BE1486}"/>
    <cellStyle name="Vírgula 2 4 2 7" xfId="53332" xr:uid="{A7086DF1-07A4-49C5-93D7-0473773DDD9A}"/>
    <cellStyle name="Vírgula 2 4 2 7 2" xfId="55726" xr:uid="{AFF65B34-75CF-491F-BD01-662919E0E530}"/>
    <cellStyle name="Vírgula 2 4 2 8" xfId="54025" xr:uid="{0E43808A-546D-45C4-B6CB-E3AD5F0468A3}"/>
    <cellStyle name="Vírgula 2 4 2 8 2" xfId="56419" xr:uid="{C402B019-172F-47C0-91D4-99A147C49D64}"/>
    <cellStyle name="Vírgula 2 4 2 9" xfId="54288" xr:uid="{6175E123-9D7F-4885-8A7D-20D2FC413694}"/>
    <cellStyle name="Vírgula 2 4 2 9 2" xfId="56682" xr:uid="{9B3FDF7A-945A-4575-9514-C2BB12DB49F1}"/>
    <cellStyle name="Vírgula 2 4 3" xfId="53302" xr:uid="{C2D1EA3D-D4AE-45C2-8C6C-E5DD0A9EECFA}"/>
    <cellStyle name="Vírgula 2 4 3 2" xfId="54247" xr:uid="{3A19DCCF-9BD3-4EFA-B868-39CCA9316F7C}"/>
    <cellStyle name="Vírgula 2 4 3 2 2" xfId="56641" xr:uid="{FC42BB1A-6AB0-41D0-8BF6-430FADFB08D4}"/>
    <cellStyle name="Vírgula 2 4 3 3" xfId="55694" xr:uid="{F86938BA-4D90-4281-A9EF-D3F95BA20810}"/>
    <cellStyle name="Vírgula 2 4 4" xfId="52587" xr:uid="{DBF16821-015F-4518-9379-7695F38532D1}"/>
    <cellStyle name="Vírgula 2 4 4 2" xfId="54975" xr:uid="{183AD316-D1DC-489E-ACB2-08161E5CD80B}"/>
    <cellStyle name="Vírgula 2 4 5" xfId="57141" xr:uid="{42786EBF-F68F-4C72-B838-A6C09A5EAAF7}"/>
    <cellStyle name="Vírgula 2 4 5 2" xfId="57310" xr:uid="{90A2CE4C-6547-422D-9A10-22F7E5584834}"/>
    <cellStyle name="Vírgula 2 5" xfId="150" xr:uid="{00000000-0005-0000-0000-000098000000}"/>
    <cellStyle name="Vírgula 2 5 2" xfId="215" xr:uid="{00000000-0005-0000-0000-000098000000}"/>
    <cellStyle name="Vírgula 2 5 2 10" xfId="52613" xr:uid="{B756B725-E228-4ABC-A8FE-8C2BAE0AC813}"/>
    <cellStyle name="Vírgula 2 5 2 10 2" xfId="55001" xr:uid="{672F56EC-A8C4-44D0-A243-3871E39FA3B3}"/>
    <cellStyle name="Vírgula 2 5 2 11" xfId="54744" xr:uid="{1389F9F0-C17B-4515-8FD0-395A5141119F}"/>
    <cellStyle name="Vírgula 2 5 2 12" xfId="57206" xr:uid="{FBBF1C6F-8B89-4C86-8FCF-34BAC9A94B10}"/>
    <cellStyle name="Vírgula 2 5 2 12 2" xfId="57375" xr:uid="{B8AF4F75-DFCE-4986-A65A-4FFF2459567D}"/>
    <cellStyle name="Vírgula 2 5 2 2" xfId="269" xr:uid="{00000000-0005-0000-0000-000098000000}"/>
    <cellStyle name="Vírgula 2 5 2 2 10" xfId="57260" xr:uid="{35DD9938-645F-417E-9C62-DF2AF35466DE}"/>
    <cellStyle name="Vírgula 2 5 2 2 10 2" xfId="57429" xr:uid="{36C245EA-7D5D-4B7E-B99F-9FD102C296A6}"/>
    <cellStyle name="Vírgula 2 5 2 2 2" xfId="52917" xr:uid="{2452B15E-D6F7-4E07-8E69-1E9E6A85AB56}"/>
    <cellStyle name="Vírgula 2 5 2 2 2 2" xfId="53631" xr:uid="{854A3CB3-1C78-4759-88E7-EA23B211F4A1}"/>
    <cellStyle name="Vírgula 2 5 2 2 2 2 2" xfId="56025" xr:uid="{07F0BE69-81F3-4421-8585-2A1B787D3CFA}"/>
    <cellStyle name="Vírgula 2 5 2 2 2 3" xfId="55306" xr:uid="{DA711450-673B-48D9-AECB-017F56927000}"/>
    <cellStyle name="Vírgula 2 5 2 2 3" xfId="53148" xr:uid="{F4738D32-28AB-4658-8A40-B9B98C371559}"/>
    <cellStyle name="Vírgula 2 5 2 2 3 2" xfId="53862" xr:uid="{A2D2A74B-9F0F-4940-9634-05BD8B3CBF58}"/>
    <cellStyle name="Vírgula 2 5 2 2 3 2 2" xfId="56256" xr:uid="{8661ED3C-6AF4-4D3A-9CA9-9DEECC5D3509}"/>
    <cellStyle name="Vírgula 2 5 2 2 3 3" xfId="55537" xr:uid="{1112D901-8E2D-4F65-8D5D-2A74EBCBCCA5}"/>
    <cellStyle name="Vírgula 2 5 2 2 4" xfId="53400" xr:uid="{2C4861CC-B312-4E0A-A59B-28DED1142BA6}"/>
    <cellStyle name="Vírgula 2 5 2 2 4 2" xfId="55794" xr:uid="{CBB5E73D-14C6-4B9F-803D-1E912EED1532}"/>
    <cellStyle name="Vírgula 2 5 2 2 5" xfId="54093" xr:uid="{322913F5-935E-4DE5-927B-519E171C0B20}"/>
    <cellStyle name="Vírgula 2 5 2 2 5 2" xfId="56487" xr:uid="{D2A03962-6284-4E62-B824-725F74A95229}"/>
    <cellStyle name="Vírgula 2 5 2 2 6" xfId="54356" xr:uid="{73155636-79EC-4723-BE73-1DCC71466A37}"/>
    <cellStyle name="Vírgula 2 5 2 2 6 2" xfId="56750" xr:uid="{AFB7F101-18A4-4CD2-B587-D19681C5D265}"/>
    <cellStyle name="Vírgula 2 5 2 2 7" xfId="54587" xr:uid="{70EA8D2A-D0EF-496F-AF5E-A2F023E29081}"/>
    <cellStyle name="Vírgula 2 5 2 2 7 2" xfId="56981" xr:uid="{0211DC0F-AC1B-4442-AC8F-483CB606CB22}"/>
    <cellStyle name="Vírgula 2 5 2 2 8" xfId="52687" xr:uid="{565B75E1-D1F7-4F0F-88EE-F3399F272735}"/>
    <cellStyle name="Vírgula 2 5 2 2 8 2" xfId="55075" xr:uid="{BCDFF30D-828C-4BCD-B144-62F29F988CE7}"/>
    <cellStyle name="Vírgula 2 5 2 2 9" xfId="54818" xr:uid="{15E7F4EF-03CC-40D6-AE84-963227ED7BAA}"/>
    <cellStyle name="Vírgula 2 5 2 3" xfId="52518" xr:uid="{EA185986-045C-41C9-94E7-8633A79FAE6C}"/>
    <cellStyle name="Vírgula 2 5 2 3 2" xfId="52995" xr:uid="{69A44322-10C8-401A-BCF8-C0138C677F07}"/>
    <cellStyle name="Vírgula 2 5 2 3 2 2" xfId="53709" xr:uid="{B4255782-7236-436F-9A1A-DEB63E1988DC}"/>
    <cellStyle name="Vírgula 2 5 2 3 2 2 2" xfId="56103" xr:uid="{65A53FDA-55D4-4076-97FB-11EA4D8E8D70}"/>
    <cellStyle name="Vírgula 2 5 2 3 2 3" xfId="55384" xr:uid="{4796FE7D-EC3A-4085-A53A-2E81EF875266}"/>
    <cellStyle name="Vírgula 2 5 2 3 3" xfId="53226" xr:uid="{05D19945-ADB7-4851-ADDD-12DCE6F00FF2}"/>
    <cellStyle name="Vírgula 2 5 2 3 3 2" xfId="53940" xr:uid="{F451AFE9-D050-4D50-A54C-B1C2D48A271F}"/>
    <cellStyle name="Vírgula 2 5 2 3 3 2 2" xfId="56334" xr:uid="{F61DFAB9-065E-408D-B433-26D62B306A5C}"/>
    <cellStyle name="Vírgula 2 5 2 3 3 3" xfId="55615" xr:uid="{F92EDA1D-B4D8-4061-B8A8-F1B29049ABD3}"/>
    <cellStyle name="Vírgula 2 5 2 3 4" xfId="53478" xr:uid="{951EE61E-EB6E-4C90-BE91-43F3A4C8F667}"/>
    <cellStyle name="Vírgula 2 5 2 3 4 2" xfId="55872" xr:uid="{F239C929-2078-42DB-A1F9-355A2C04B592}"/>
    <cellStyle name="Vírgula 2 5 2 3 5" xfId="54171" xr:uid="{043C9230-3E78-4BEC-B024-2940AB3ABC34}"/>
    <cellStyle name="Vírgula 2 5 2 3 5 2" xfId="56565" xr:uid="{DE82C8F5-77D3-4562-AD94-557F7368F487}"/>
    <cellStyle name="Vírgula 2 5 2 3 6" xfId="54434" xr:uid="{CD3ACE8A-F1C1-45EF-A961-472E7D703762}"/>
    <cellStyle name="Vírgula 2 5 2 3 6 2" xfId="56828" xr:uid="{99FD2F26-27C6-4FE6-B34C-D63EDC22EC00}"/>
    <cellStyle name="Vírgula 2 5 2 3 7" xfId="54665" xr:uid="{36C25CD1-6252-4E89-9DC6-682863308BC6}"/>
    <cellStyle name="Vírgula 2 5 2 3 7 2" xfId="57059" xr:uid="{D9170E8A-4CC6-48E8-B1FA-9009037F4A7B}"/>
    <cellStyle name="Vírgula 2 5 2 3 8" xfId="52765" xr:uid="{4FCAA189-09C1-44FF-9F82-C073EAC8A66D}"/>
    <cellStyle name="Vírgula 2 5 2 3 8 2" xfId="55153" xr:uid="{A27589EC-5E09-4F41-8CFE-2B652DF1AC78}"/>
    <cellStyle name="Vírgula 2 5 2 3 9" xfId="54896" xr:uid="{78DCE42C-6F5D-4D33-9A11-A5978442BF4F}"/>
    <cellStyle name="Vírgula 2 5 2 4" xfId="52844" xr:uid="{ACF86F02-AD26-4BFE-BF61-394F748B516A}"/>
    <cellStyle name="Vírgula 2 5 2 4 2" xfId="53557" xr:uid="{9FA5AFA8-077F-4E72-AB81-AEB550BDD6BD}"/>
    <cellStyle name="Vírgula 2 5 2 4 2 2" xfId="55951" xr:uid="{ACF6BA22-6392-4828-BAEC-156D39AF338E}"/>
    <cellStyle name="Vírgula 2 5 2 4 3" xfId="55232" xr:uid="{69AD7AAF-D19B-4458-BF85-2FA67B4A810E}"/>
    <cellStyle name="Vírgula 2 5 2 5" xfId="53074" xr:uid="{07B700A8-D850-49A1-A36C-4C66A713B6AC}"/>
    <cellStyle name="Vírgula 2 5 2 5 2" xfId="53788" xr:uid="{857D00D8-B9BD-401D-9583-9F6F670CFC17}"/>
    <cellStyle name="Vírgula 2 5 2 5 2 2" xfId="56182" xr:uid="{C003C3C8-2391-4DD0-93F1-4ACF6465D006}"/>
    <cellStyle name="Vírgula 2 5 2 5 3" xfId="55463" xr:uid="{A2E00720-740F-4A29-A299-7E467D090310}"/>
    <cellStyle name="Vírgula 2 5 2 6" xfId="53326" xr:uid="{F22B9C1B-20D0-46FA-8D34-F3FDF28B199D}"/>
    <cellStyle name="Vírgula 2 5 2 6 2" xfId="55720" xr:uid="{E245261E-5A33-4CB0-B4F8-8BFDCF43AB5C}"/>
    <cellStyle name="Vírgula 2 5 2 7" xfId="54019" xr:uid="{5C6E38F3-0426-4D4C-9EEA-91FA87F93B91}"/>
    <cellStyle name="Vírgula 2 5 2 7 2" xfId="56413" xr:uid="{817262D7-8903-4F5E-9584-C810112CB5FD}"/>
    <cellStyle name="Vírgula 2 5 2 8" xfId="54282" xr:uid="{E05A6BA8-CBD2-45A4-BA3F-9D4477667D9E}"/>
    <cellStyle name="Vírgula 2 5 2 8 2" xfId="56676" xr:uid="{FE8392A7-415A-4530-BBB3-79DA76567F16}"/>
    <cellStyle name="Vírgula 2 5 2 9" xfId="54513" xr:uid="{E663EB62-5D2F-4437-8506-75DA2EE49C7C}"/>
    <cellStyle name="Vírgula 2 5 2 9 2" xfId="56907" xr:uid="{DBAE0717-D736-4C15-978B-A42F62A127F5}"/>
    <cellStyle name="Vírgula 2 5 3" xfId="188" xr:uid="{00000000-0005-0000-0000-000098000000}"/>
    <cellStyle name="Vírgula 2 5 3 10" xfId="52634" xr:uid="{2F79182A-FA7B-4177-8552-1CEC2ECA5896}"/>
    <cellStyle name="Vírgula 2 5 3 10 2" xfId="55022" xr:uid="{4FD065B9-CE76-4370-B802-5D81EF0180D2}"/>
    <cellStyle name="Vírgula 2 5 3 11" xfId="54765" xr:uid="{7E75DD90-7DCC-47B9-AF01-6EA08ECBC600}"/>
    <cellStyle name="Vírgula 2 5 3 12" xfId="57179" xr:uid="{E3B574B6-45A1-4908-A2EC-61534012528C}"/>
    <cellStyle name="Vírgula 2 5 3 12 2" xfId="57348" xr:uid="{EAE0D234-4B13-4A52-AD47-8B0631CA9D38}"/>
    <cellStyle name="Vírgula 2 5 3 2" xfId="52486" xr:uid="{DF041FD1-344B-4B37-A409-148265429E03}"/>
    <cellStyle name="Vírgula 2 5 3 2 2" xfId="52938" xr:uid="{FFD7BA13-2B73-4314-BCB0-AAEF4263D581}"/>
    <cellStyle name="Vírgula 2 5 3 2 2 2" xfId="53652" xr:uid="{F3CA4FB4-EDE9-4B38-86A1-06009A01B34E}"/>
    <cellStyle name="Vírgula 2 5 3 2 2 2 2" xfId="56046" xr:uid="{2888390A-0B6A-4065-AA9E-5F40E7EA894B}"/>
    <cellStyle name="Vírgula 2 5 3 2 2 3" xfId="55327" xr:uid="{3BB922D0-87C8-4B96-8835-0FF365E5704A}"/>
    <cellStyle name="Vírgula 2 5 3 2 3" xfId="53169" xr:uid="{0B364583-9F8D-480F-95CA-6DA45B73475F}"/>
    <cellStyle name="Vírgula 2 5 3 2 3 2" xfId="53883" xr:uid="{BECFA4CB-27E5-419C-83EE-CE780E1D68A1}"/>
    <cellStyle name="Vírgula 2 5 3 2 3 2 2" xfId="56277" xr:uid="{0D2B66F4-7791-468A-AB17-C0741C4B783D}"/>
    <cellStyle name="Vírgula 2 5 3 2 3 3" xfId="55558" xr:uid="{D2D78FCC-C713-440C-B14E-43773871BAD0}"/>
    <cellStyle name="Vírgula 2 5 3 2 4" xfId="53421" xr:uid="{5BFD171B-7933-49BF-9563-76CBE460CE96}"/>
    <cellStyle name="Vírgula 2 5 3 2 4 2" xfId="55815" xr:uid="{8F25CEC2-991A-4A9C-9F7B-EA7DDB9BF280}"/>
    <cellStyle name="Vírgula 2 5 3 2 5" xfId="54114" xr:uid="{21936D1F-2D29-40CF-BCB3-F6E113A7EA66}"/>
    <cellStyle name="Vírgula 2 5 3 2 5 2" xfId="56508" xr:uid="{D93CD17C-3E6E-4149-B204-19E3F5DBBB3F}"/>
    <cellStyle name="Vírgula 2 5 3 2 6" xfId="54377" xr:uid="{ABF6810B-1942-414B-85ED-58C6E892AA5B}"/>
    <cellStyle name="Vírgula 2 5 3 2 6 2" xfId="56771" xr:uid="{1ACC2384-9F8C-420E-8879-BE34569B014D}"/>
    <cellStyle name="Vírgula 2 5 3 2 7" xfId="54608" xr:uid="{E46312E9-CF5D-48D0-9EB3-44B0AC23CE78}"/>
    <cellStyle name="Vírgula 2 5 3 2 7 2" xfId="57002" xr:uid="{8B134A23-1FA9-452C-9172-3B09D1CEC476}"/>
    <cellStyle name="Vírgula 2 5 3 2 8" xfId="52708" xr:uid="{4DFCE7DE-4866-4C3E-83B0-42DE61CC8E68}"/>
    <cellStyle name="Vírgula 2 5 3 2 8 2" xfId="55096" xr:uid="{854C39C9-4622-4E54-97A7-D5C62C132EFF}"/>
    <cellStyle name="Vírgula 2 5 3 2 9" xfId="54839" xr:uid="{FAF56422-E44F-43CC-92C3-1980D8358A8F}"/>
    <cellStyle name="Vírgula 2 5 3 3" xfId="52529" xr:uid="{E5BCCC14-414A-4FDA-A15E-A475EE6014A1}"/>
    <cellStyle name="Vírgula 2 5 3 3 2" xfId="53016" xr:uid="{6D6C1AAE-80E6-4642-8C83-B7AA05A7BA1A}"/>
    <cellStyle name="Vírgula 2 5 3 3 2 2" xfId="53730" xr:uid="{19AC76D7-ABE0-4BB4-B3CA-91A582289306}"/>
    <cellStyle name="Vírgula 2 5 3 3 2 2 2" xfId="56124" xr:uid="{D1191D59-CB95-426C-820C-734EB8FDCD54}"/>
    <cellStyle name="Vírgula 2 5 3 3 2 3" xfId="55405" xr:uid="{59510367-F3DE-4F6E-9EEF-03BAA3B9FF73}"/>
    <cellStyle name="Vírgula 2 5 3 3 3" xfId="53247" xr:uid="{A868FC12-4250-4F67-B989-EBDC8ABE9100}"/>
    <cellStyle name="Vírgula 2 5 3 3 3 2" xfId="53961" xr:uid="{7341533E-36DE-475B-8048-788D74627A29}"/>
    <cellStyle name="Vírgula 2 5 3 3 3 2 2" xfId="56355" xr:uid="{4E84CC14-8142-4270-8967-DA7B9D7F6C3E}"/>
    <cellStyle name="Vírgula 2 5 3 3 3 3" xfId="55636" xr:uid="{5D7CD2CE-7174-439C-AAE6-3B7E4B028F7B}"/>
    <cellStyle name="Vírgula 2 5 3 3 4" xfId="53499" xr:uid="{8C0B3C4B-28A4-4881-981E-3AFB583E4BA0}"/>
    <cellStyle name="Vírgula 2 5 3 3 4 2" xfId="55893" xr:uid="{017918B9-BD24-4982-A4AA-E13B91971D19}"/>
    <cellStyle name="Vírgula 2 5 3 3 5" xfId="54192" xr:uid="{ABBA0EF0-0DCB-423C-ACDF-B6EC9604A0F3}"/>
    <cellStyle name="Vírgula 2 5 3 3 5 2" xfId="56586" xr:uid="{BABEFF34-2554-42B4-9496-0E064CD1BC88}"/>
    <cellStyle name="Vírgula 2 5 3 3 6" xfId="54455" xr:uid="{F6173F46-1396-4E31-BB5B-4960FD907C3B}"/>
    <cellStyle name="Vírgula 2 5 3 3 6 2" xfId="56849" xr:uid="{714CD184-3FD9-4A9D-AF6F-6B4739A53E49}"/>
    <cellStyle name="Vírgula 2 5 3 3 7" xfId="54686" xr:uid="{E28969EB-89E1-4EB5-B965-186A6FE871E3}"/>
    <cellStyle name="Vírgula 2 5 3 3 7 2" xfId="57080" xr:uid="{4BCEFC01-9D93-4C1A-9340-D1CB485E895B}"/>
    <cellStyle name="Vírgula 2 5 3 3 8" xfId="52786" xr:uid="{52263C77-CCFC-4412-B306-143723EE9253}"/>
    <cellStyle name="Vírgula 2 5 3 3 8 2" xfId="55174" xr:uid="{38B127B3-D8AB-4C90-A728-8D0F1663851C}"/>
    <cellStyle name="Vírgula 2 5 3 3 9" xfId="54917" xr:uid="{32BAF9C0-292B-4191-A13A-B622FEC0202B}"/>
    <cellStyle name="Vírgula 2 5 3 4" xfId="52865" xr:uid="{281E9CA2-E9DC-408B-A00C-6123D848B24C}"/>
    <cellStyle name="Vírgula 2 5 3 4 2" xfId="53578" xr:uid="{63A29AF1-0F5F-4F11-95A2-E7749B58FEFD}"/>
    <cellStyle name="Vírgula 2 5 3 4 2 2" xfId="55972" xr:uid="{11BB97D7-ECC8-48A1-BB84-C05DEE3216B8}"/>
    <cellStyle name="Vírgula 2 5 3 4 3" xfId="55253" xr:uid="{AF250B4B-4D77-448D-98E8-511D515B7794}"/>
    <cellStyle name="Vírgula 2 5 3 5" xfId="53095" xr:uid="{43AB6401-43FE-4CFD-A4EA-393B7B427763}"/>
    <cellStyle name="Vírgula 2 5 3 5 2" xfId="53809" xr:uid="{53512814-5B57-4EA0-A4E6-4C9A07005658}"/>
    <cellStyle name="Vírgula 2 5 3 5 2 2" xfId="56203" xr:uid="{68B1BCBF-D8AB-4AB3-9EA5-4C2BA0DFA800}"/>
    <cellStyle name="Vírgula 2 5 3 5 3" xfId="55484" xr:uid="{EA0621C3-A5EC-4F9F-9EFF-39CBCCB2DE49}"/>
    <cellStyle name="Vírgula 2 5 3 6" xfId="53347" xr:uid="{6F880CC3-30B8-486C-BBFC-96100F7EEFF2}"/>
    <cellStyle name="Vírgula 2 5 3 6 2" xfId="55741" xr:uid="{623FC6E5-F4B6-4DB9-923E-4B93457F3AF0}"/>
    <cellStyle name="Vírgula 2 5 3 7" xfId="54040" xr:uid="{23550A5B-547D-4A6F-9527-1B1AE2C2F11A}"/>
    <cellStyle name="Vírgula 2 5 3 7 2" xfId="56434" xr:uid="{9F8850C1-BEBB-477C-9128-BF72AD57C9FF}"/>
    <cellStyle name="Vírgula 2 5 3 8" xfId="54303" xr:uid="{7DEA662A-6F38-4329-BC0B-0E07A6353CA6}"/>
    <cellStyle name="Vírgula 2 5 3 8 2" xfId="56697" xr:uid="{DF7C040F-E530-497D-9418-9BC58BAB284C}"/>
    <cellStyle name="Vírgula 2 5 3 9" xfId="54534" xr:uid="{A5A5CECD-5245-494F-87FF-9FCABC13E8A3}"/>
    <cellStyle name="Vírgula 2 5 3 9 2" xfId="56928" xr:uid="{1BCEC199-CA0C-4829-AD21-966D9CD507B1}"/>
    <cellStyle name="Vírgula 2 5 4" xfId="242" xr:uid="{00000000-0005-0000-0000-000098000000}"/>
    <cellStyle name="Vírgula 2 5 4 10" xfId="57233" xr:uid="{23DD3160-5F9A-46D8-B438-B34687219536}"/>
    <cellStyle name="Vírgula 2 5 4 10 2" xfId="57402" xr:uid="{B2D654E8-BC5F-4D79-A4BE-CFCEFDA45E7D}"/>
    <cellStyle name="Vírgula 2 5 4 2" xfId="478" xr:uid="{D659CBF4-E914-42B2-B1DA-7BE6202B1547}"/>
    <cellStyle name="Vírgula 2 5 4 2 2" xfId="53610" xr:uid="{7CCBED46-E641-4E13-885D-9CBBC9EC7DA2}"/>
    <cellStyle name="Vírgula 2 5 4 2 2 2" xfId="56004" xr:uid="{631DDF52-563B-4270-8A27-E1133714CC15}"/>
    <cellStyle name="Vírgula 2 5 4 2 3" xfId="55285" xr:uid="{7EC528F1-5EA3-4892-BACE-27BEE6289E47}"/>
    <cellStyle name="Vírgula 2 5 4 3" xfId="53127" xr:uid="{0C178823-26C4-47C2-A630-02F96A9747C0}"/>
    <cellStyle name="Vírgula 2 5 4 3 2" xfId="53841" xr:uid="{94DC91CA-9CE4-42A3-8AA9-C082D8C38246}"/>
    <cellStyle name="Vírgula 2 5 4 3 2 2" xfId="56235" xr:uid="{3C2EE15E-742B-4BB1-8249-B42DB5CC26B8}"/>
    <cellStyle name="Vírgula 2 5 4 3 3" xfId="55516" xr:uid="{AC7CE621-8AA6-4629-9F46-1112A0A3CD05}"/>
    <cellStyle name="Vírgula 2 5 4 4" xfId="53379" xr:uid="{85C9A3A6-2083-406A-ABA2-38B401D603AF}"/>
    <cellStyle name="Vírgula 2 5 4 4 2" xfId="55773" xr:uid="{2B469675-B214-4090-8D48-51F427C1891E}"/>
    <cellStyle name="Vírgula 2 5 4 5" xfId="54072" xr:uid="{D09456AE-4173-4ABD-9979-281AD359534E}"/>
    <cellStyle name="Vírgula 2 5 4 5 2" xfId="56466" xr:uid="{06052D19-6D30-48D2-B437-B6BDEDA773A8}"/>
    <cellStyle name="Vírgula 2 5 4 6" xfId="54335" xr:uid="{49EF7A57-F599-4BFA-B369-60B434748483}"/>
    <cellStyle name="Vírgula 2 5 4 6 2" xfId="56729" xr:uid="{10C3B413-56BF-451B-97AF-03C0FEEF123D}"/>
    <cellStyle name="Vírgula 2 5 4 7" xfId="54566" xr:uid="{E72DB94D-CCDD-40A0-B3F5-6A4B2D704C43}"/>
    <cellStyle name="Vírgula 2 5 4 7 2" xfId="56960" xr:uid="{E4C19E56-FFE1-42D1-9CD1-B5BC6B88C806}"/>
    <cellStyle name="Vírgula 2 5 4 8" xfId="52666" xr:uid="{B31ACF8B-DE11-441B-AB3E-DADE2C3A8406}"/>
    <cellStyle name="Vírgula 2 5 4 8 2" xfId="55054" xr:uid="{805ADF08-F11F-4914-931A-C211779193A3}"/>
    <cellStyle name="Vírgula 2 5 4 9" xfId="54797" xr:uid="{6DBCE5CD-2DEB-4D0C-B3D4-605B6E1937F2}"/>
    <cellStyle name="Vírgula 2 5 5" xfId="53303" xr:uid="{8F01B7A4-19C6-4D5B-891C-DC3C14B0449B}"/>
    <cellStyle name="Vírgula 2 5 5 2" xfId="55695" xr:uid="{8817560C-C497-4305-B9EF-8236423F3FB6}"/>
    <cellStyle name="Vírgula 2 5 6" xfId="52588" xr:uid="{4252F4D6-9FCF-4467-8C9F-CEFE25428D24}"/>
    <cellStyle name="Vírgula 2 5 6 2" xfId="54976" xr:uid="{DBCC62E7-EB0C-4048-BAE3-34D5CBD93A8F}"/>
    <cellStyle name="Vírgula 2 5 7" xfId="57151" xr:uid="{41A98F3E-E732-4655-97E6-84590445C417}"/>
    <cellStyle name="Vírgula 2 5 7 2" xfId="57320" xr:uid="{4709DF28-4529-40B8-8E64-904FDD92197D}"/>
    <cellStyle name="Vírgula 2 6" xfId="7" xr:uid="{00000000-0005-0000-0000-00008D000000}"/>
    <cellStyle name="Vírgula 2 6 10" xfId="52602" xr:uid="{C5FE1819-D7AE-4899-BCE6-1B7B594D3EDE}"/>
    <cellStyle name="Vírgula 2 6 10 2" xfId="54990" xr:uid="{CBF517F7-C5F3-45A1-9C3E-B871B76C05B7}"/>
    <cellStyle name="Vírgula 2 6 11" xfId="54733" xr:uid="{67259901-E7E0-463D-9F8D-E39D29343265}"/>
    <cellStyle name="Vírgula 2 6 12" xfId="57128" xr:uid="{983B75DE-F486-4D08-89A8-AA1C091654E6}"/>
    <cellStyle name="Vírgula 2 6 12 2" xfId="57297" xr:uid="{A7AF9782-22BF-449B-9188-69D11370B643}"/>
    <cellStyle name="Vírgula 2 6 13" xfId="656" xr:uid="{AA878B1D-4C6A-42D1-8C11-B2C0C8A08BA9}"/>
    <cellStyle name="Vírgula 2 6 2" xfId="52476" xr:uid="{62819FE0-33B0-4F8B-8DA0-B4FDEB78C056}"/>
    <cellStyle name="Vírgula 2 6 2 2" xfId="52906" xr:uid="{4958EADA-AE3B-4508-A327-6294F8FBA1DB}"/>
    <cellStyle name="Vírgula 2 6 2 2 2" xfId="53620" xr:uid="{7ED5812A-F28E-4DFB-B42C-9588C018C52F}"/>
    <cellStyle name="Vírgula 2 6 2 2 2 2" xfId="56014" xr:uid="{B5E42E9E-878C-461D-B1E9-D30CA716EA70}"/>
    <cellStyle name="Vírgula 2 6 2 2 3" xfId="55295" xr:uid="{26CAC4B6-C4BC-41FC-ABE7-8B59FA248E46}"/>
    <cellStyle name="Vírgula 2 6 2 3" xfId="53137" xr:uid="{E0CA86E0-CC84-4AB5-A5B2-603924D18A1D}"/>
    <cellStyle name="Vírgula 2 6 2 3 2" xfId="53851" xr:uid="{E2CF3D7E-F585-48DB-A5CC-F26F4C0BE36A}"/>
    <cellStyle name="Vírgula 2 6 2 3 2 2" xfId="56245" xr:uid="{E2EFF24F-4110-4A01-B7EC-4684D49CCAB3}"/>
    <cellStyle name="Vírgula 2 6 2 3 3" xfId="55526" xr:uid="{95654B2B-F9A5-477D-875D-6ADBD4F5370C}"/>
    <cellStyle name="Vírgula 2 6 2 4" xfId="53389" xr:uid="{C01CB64B-333F-4EB7-B0C0-D11FE3AB760C}"/>
    <cellStyle name="Vírgula 2 6 2 4 2" xfId="55783" xr:uid="{1FA64C81-238B-4840-874F-A82BADF069BB}"/>
    <cellStyle name="Vírgula 2 6 2 5" xfId="54082" xr:uid="{6CA0EE39-34AF-4B51-B8A6-1F3E65159FDA}"/>
    <cellStyle name="Vírgula 2 6 2 5 2" xfId="56476" xr:uid="{3FA2E413-99E2-4CDD-9E16-998F7AD59D7B}"/>
    <cellStyle name="Vírgula 2 6 2 6" xfId="54345" xr:uid="{E6EB0AD2-8EED-42A9-A7CA-29D42F209288}"/>
    <cellStyle name="Vírgula 2 6 2 6 2" xfId="56739" xr:uid="{730D939A-E8E2-4937-8470-31047784224E}"/>
    <cellStyle name="Vírgula 2 6 2 7" xfId="54576" xr:uid="{A67BB890-4F83-4348-A323-CE2D06788C76}"/>
    <cellStyle name="Vírgula 2 6 2 7 2" xfId="56970" xr:uid="{D92C4ACF-32EB-4D91-B64B-2DAAA1B2E795}"/>
    <cellStyle name="Vírgula 2 6 2 8" xfId="52676" xr:uid="{5DD5A4BC-62A0-4B3F-9B96-BE81F4F45ACA}"/>
    <cellStyle name="Vírgula 2 6 2 8 2" xfId="55064" xr:uid="{BD167353-FFC5-40B2-84D1-4E73ED12A6AE}"/>
    <cellStyle name="Vírgula 2 6 2 9" xfId="54807" xr:uid="{11D8B1DA-17F7-4CE3-9BFA-D11802F97973}"/>
    <cellStyle name="Vírgula 2 6 3" xfId="52509" xr:uid="{D860978A-EBDD-4FE7-AA89-71BFF070EF96}"/>
    <cellStyle name="Vírgula 2 6 3 2" xfId="52984" xr:uid="{23ABC1B3-23AB-4112-A042-438CD0861363}"/>
    <cellStyle name="Vírgula 2 6 3 2 2" xfId="53698" xr:uid="{4EB9E666-6CE0-4EF4-BEAC-3B9E21B08A14}"/>
    <cellStyle name="Vírgula 2 6 3 2 2 2" xfId="56092" xr:uid="{D457BEAD-8FF8-4873-9161-734900977E43}"/>
    <cellStyle name="Vírgula 2 6 3 2 3" xfId="55373" xr:uid="{BF07E47A-B07B-431D-B981-346112F89904}"/>
    <cellStyle name="Vírgula 2 6 3 3" xfId="53215" xr:uid="{81A29AE5-42E7-492C-9157-C5916D6D9E4E}"/>
    <cellStyle name="Vírgula 2 6 3 3 2" xfId="53929" xr:uid="{E3F71861-3239-4737-81D2-3BC4BD642343}"/>
    <cellStyle name="Vírgula 2 6 3 3 2 2" xfId="56323" xr:uid="{4783CB3C-D4E5-4012-B4D3-ADADC73DDF7D}"/>
    <cellStyle name="Vírgula 2 6 3 3 3" xfId="55604" xr:uid="{AE650174-E08B-44EF-9330-22C027BE4A14}"/>
    <cellStyle name="Vírgula 2 6 3 4" xfId="53467" xr:uid="{6D43BE24-E35B-4430-ABC4-9E35AFB3005E}"/>
    <cellStyle name="Vírgula 2 6 3 4 2" xfId="55861" xr:uid="{9EF5CDA5-1A6F-4DBC-977E-C18428AFBF11}"/>
    <cellStyle name="Vírgula 2 6 3 5" xfId="54160" xr:uid="{D535B7B6-92C8-4147-A6F9-2536EE94DDED}"/>
    <cellStyle name="Vírgula 2 6 3 5 2" xfId="56554" xr:uid="{109E9A30-F6DD-463A-909F-EABE0EA36D92}"/>
    <cellStyle name="Vírgula 2 6 3 6" xfId="54423" xr:uid="{452A8735-B129-4D06-ACE9-5D37B3F5DD37}"/>
    <cellStyle name="Vírgula 2 6 3 6 2" xfId="56817" xr:uid="{031AE4A4-4ECB-45B1-911D-7EFDE5354647}"/>
    <cellStyle name="Vírgula 2 6 3 7" xfId="54654" xr:uid="{8A1EEDD5-D035-4CEE-873B-DF8AAB3F3B9F}"/>
    <cellStyle name="Vírgula 2 6 3 7 2" xfId="57048" xr:uid="{E30EDC71-65BD-4739-A881-3444622AEA3B}"/>
    <cellStyle name="Vírgula 2 6 3 8" xfId="52754" xr:uid="{23106210-6DEB-4FBB-BA58-0DF782599590}"/>
    <cellStyle name="Vírgula 2 6 3 8 2" xfId="55142" xr:uid="{5549DD28-85C9-4FDB-A055-A36A9E0EEE91}"/>
    <cellStyle name="Vírgula 2 6 3 9" xfId="54885" xr:uid="{788D4E34-D424-42C2-9562-F04B9339D613}"/>
    <cellStyle name="Vírgula 2 6 4" xfId="52833" xr:uid="{9498FEB9-5793-4AA2-B900-4F7059DAF5CA}"/>
    <cellStyle name="Vírgula 2 6 4 2" xfId="53546" xr:uid="{3E1D1270-1689-4541-8440-1686BE37DE62}"/>
    <cellStyle name="Vírgula 2 6 4 2 2" xfId="55940" xr:uid="{FA831295-E673-4862-A9D8-4808C8F3D94E}"/>
    <cellStyle name="Vírgula 2 6 4 3" xfId="55221" xr:uid="{013D4814-F90E-440A-B287-319D58DFDB4D}"/>
    <cellStyle name="Vírgula 2 6 5" xfId="53063" xr:uid="{98D02C54-B394-4D47-A5D5-0ACE4A9CB27C}"/>
    <cellStyle name="Vírgula 2 6 5 2" xfId="53777" xr:uid="{CC556D12-1FF2-4A46-B41B-886240D3A0AD}"/>
    <cellStyle name="Vírgula 2 6 5 2 2" xfId="56171" xr:uid="{A66DCF43-A682-4CBF-B218-721FF7014472}"/>
    <cellStyle name="Vírgula 2 6 5 3" xfId="55452" xr:uid="{C8B33389-E575-41DC-AE1B-9AB9130514A0}"/>
    <cellStyle name="Vírgula 2 6 6" xfId="53315" xr:uid="{B6D8EF65-5849-42BD-82C3-2ACCF01DA827}"/>
    <cellStyle name="Vírgula 2 6 6 2" xfId="55709" xr:uid="{ABA18904-A697-4815-8462-D15F3B5B61D5}"/>
    <cellStyle name="Vírgula 2 6 7" xfId="54008" xr:uid="{729A40B6-5E5A-4466-8802-B24D87B046AB}"/>
    <cellStyle name="Vírgula 2 6 7 2" xfId="56402" xr:uid="{92B4C04E-527B-450B-BA1F-032ACB34178B}"/>
    <cellStyle name="Vírgula 2 6 8" xfId="54271" xr:uid="{6631B6DC-0C74-41DC-8680-274B4F9F0898}"/>
    <cellStyle name="Vírgula 2 6 8 2" xfId="56665" xr:uid="{C0B1B05F-7CF3-42D5-BB5D-2C553FE392BD}"/>
    <cellStyle name="Vírgula 2 6 9" xfId="54502" xr:uid="{9AECEC08-EAF7-4E7B-88E8-508D472D1FD0}"/>
    <cellStyle name="Vírgula 2 6 9 2" xfId="56896" xr:uid="{763A092D-CDED-48EF-9A2C-907DE304218E}"/>
    <cellStyle name="Vírgula 2 7" xfId="290" xr:uid="{CD5F93B3-9F2B-4E4B-9F07-D4D74DCE4AF3}"/>
    <cellStyle name="Vírgula 2 7 10" xfId="52656" xr:uid="{96A1AF7D-6933-4703-95D2-593998B0ED9B}"/>
    <cellStyle name="Vírgula 2 7 10 2" xfId="55044" xr:uid="{59C3311C-6EEA-4C42-BF9C-376829CCD939}"/>
    <cellStyle name="Vírgula 2 7 11" xfId="54787" xr:uid="{2B866486-B0A0-45ED-B5D3-18D8A1E1CE29}"/>
    <cellStyle name="Vírgula 2 7 12" xfId="57281" xr:uid="{294BC7AC-779C-4B43-AD8D-E865969A5BFB}"/>
    <cellStyle name="Vírgula 2 7 12 2" xfId="57450" xr:uid="{13B1021D-43D1-40EF-9E12-9A9DF121D274}"/>
    <cellStyle name="Vírgula 2 7 2" xfId="52495" xr:uid="{92E35F33-4ACB-4397-8047-611C115CDB25}"/>
    <cellStyle name="Vírgula 2 7 2 2" xfId="52961" xr:uid="{57098F4E-47BF-42B2-8D66-1C4E43FE9380}"/>
    <cellStyle name="Vírgula 2 7 2 2 2" xfId="53675" xr:uid="{256902F5-544E-44CD-BC37-297F767E47EE}"/>
    <cellStyle name="Vírgula 2 7 2 2 2 2" xfId="56069" xr:uid="{64C8C600-7C33-43F3-971F-8D4A4926C808}"/>
    <cellStyle name="Vírgula 2 7 2 2 3" xfId="55350" xr:uid="{69BC1307-AE99-40E1-A41E-FC877CC6297F}"/>
    <cellStyle name="Vírgula 2 7 2 3" xfId="53192" xr:uid="{3E57B65B-2C79-4936-A4B1-F4F10F09D80A}"/>
    <cellStyle name="Vírgula 2 7 2 3 2" xfId="53906" xr:uid="{AF43E1B9-AF70-49B0-85E9-B76864373F3A}"/>
    <cellStyle name="Vírgula 2 7 2 3 2 2" xfId="56300" xr:uid="{6E5E29FA-0056-4B60-A641-2CEEF78B8B90}"/>
    <cellStyle name="Vírgula 2 7 2 3 3" xfId="55581" xr:uid="{073878D4-D92B-4A4A-A997-7650747998AA}"/>
    <cellStyle name="Vírgula 2 7 2 4" xfId="53444" xr:uid="{76EDBA51-BD2F-488D-B849-3F539E080D45}"/>
    <cellStyle name="Vírgula 2 7 2 4 2" xfId="55838" xr:uid="{E337FD72-C73B-4F58-B9E4-8AD46BD390AA}"/>
    <cellStyle name="Vírgula 2 7 2 5" xfId="54137" xr:uid="{B911EA53-1773-43D7-9D20-57D042CAC8C1}"/>
    <cellStyle name="Vírgula 2 7 2 5 2" xfId="56531" xr:uid="{2AE5BD5D-9FFE-4DD9-9BBD-C2F37324ED3D}"/>
    <cellStyle name="Vírgula 2 7 2 6" xfId="54400" xr:uid="{1F2D64CA-C2ED-4FC0-8BAD-A1AB181BCBE4}"/>
    <cellStyle name="Vírgula 2 7 2 6 2" xfId="56794" xr:uid="{B1E4683B-DC77-47E5-9C5C-D028A8E9CEC9}"/>
    <cellStyle name="Vírgula 2 7 2 7" xfId="54631" xr:uid="{D026C3EE-3CCE-4F3E-8042-D9DD16443DA3}"/>
    <cellStyle name="Vírgula 2 7 2 7 2" xfId="57025" xr:uid="{CD03B714-8737-48CE-BF9F-B0A52AA609E0}"/>
    <cellStyle name="Vírgula 2 7 2 8" xfId="52731" xr:uid="{30DC4FF8-DE36-4EF9-9B2B-E1107D1D6FD0}"/>
    <cellStyle name="Vírgula 2 7 2 8 2" xfId="55119" xr:uid="{2E4989B4-784D-4BB6-A463-C4AF3C44B1A6}"/>
    <cellStyle name="Vírgula 2 7 2 9" xfId="54862" xr:uid="{E07E16EC-4760-4A9B-BD3B-F0983DACDA09}"/>
    <cellStyle name="Vírgula 2 7 3" xfId="52552" xr:uid="{F7E40417-669F-42B6-ABE5-5C455E82C875}"/>
    <cellStyle name="Vírgula 2 7 3 2" xfId="53039" xr:uid="{8AE9AB17-1BE6-4384-926B-C0ADF4050A9A}"/>
    <cellStyle name="Vírgula 2 7 3 2 2" xfId="53753" xr:uid="{D56AEA27-36B5-4713-AF66-467F008FF2EC}"/>
    <cellStyle name="Vírgula 2 7 3 2 2 2" xfId="56147" xr:uid="{7A0AF93D-CEDE-4B3B-9D83-8BB37C1BEB4B}"/>
    <cellStyle name="Vírgula 2 7 3 2 3" xfId="55428" xr:uid="{6845A978-BE84-4033-A47A-46C8358E072A}"/>
    <cellStyle name="Vírgula 2 7 3 3" xfId="53270" xr:uid="{6608E39B-5584-45EB-9AA9-C9DE60BD4D8E}"/>
    <cellStyle name="Vírgula 2 7 3 3 2" xfId="53984" xr:uid="{71470EFB-5C1F-4790-B6A9-92D0452EE15F}"/>
    <cellStyle name="Vírgula 2 7 3 3 2 2" xfId="56378" xr:uid="{188DD48C-A648-40F8-8A3D-F8D32D8BB1CA}"/>
    <cellStyle name="Vírgula 2 7 3 3 3" xfId="55659" xr:uid="{115663FD-D250-4EB9-A347-215021F4FC9D}"/>
    <cellStyle name="Vírgula 2 7 3 4" xfId="53522" xr:uid="{5ACF00B6-AC46-4B0C-87B5-BEB2B3C022DF}"/>
    <cellStyle name="Vírgula 2 7 3 4 2" xfId="55916" xr:uid="{59488940-43ED-485F-8018-FCD4BFC92A89}"/>
    <cellStyle name="Vírgula 2 7 3 5" xfId="54215" xr:uid="{039082D6-15BB-489D-803C-628444D674F1}"/>
    <cellStyle name="Vírgula 2 7 3 5 2" xfId="56609" xr:uid="{EFADB9A3-4F30-4051-A0F8-8B5EF20798B6}"/>
    <cellStyle name="Vírgula 2 7 3 6" xfId="54478" xr:uid="{F31D6B29-5984-474A-BE09-223854087D90}"/>
    <cellStyle name="Vírgula 2 7 3 6 2" xfId="56872" xr:uid="{1BCF1F35-39B8-423C-BCD5-415223AF798C}"/>
    <cellStyle name="Vírgula 2 7 3 7" xfId="54709" xr:uid="{CD9148D1-6724-4941-8FEA-C436B2FC021F}"/>
    <cellStyle name="Vírgula 2 7 3 7 2" xfId="57103" xr:uid="{8A04018F-23CA-4B40-A3BA-7383F89B95B0}"/>
    <cellStyle name="Vírgula 2 7 3 8" xfId="52809" xr:uid="{164DF09F-F963-4F24-97AA-9C15B322F9A1}"/>
    <cellStyle name="Vírgula 2 7 3 8 2" xfId="55197" xr:uid="{384F45D0-86E9-49C4-8103-B8411DB50215}"/>
    <cellStyle name="Vírgula 2 7 3 9" xfId="54940" xr:uid="{CB961CD4-D2D7-4633-900D-FC67AD590BB1}"/>
    <cellStyle name="Vírgula 2 7 4" xfId="52887" xr:uid="{89EB38AB-BDEB-40D0-BFE9-F0A1FE6CA0D7}"/>
    <cellStyle name="Vírgula 2 7 4 2" xfId="53600" xr:uid="{6CC71B3E-AAB5-4C10-9D72-DADAB02B9617}"/>
    <cellStyle name="Vírgula 2 7 4 2 2" xfId="55994" xr:uid="{7BF2161D-CFD8-4354-A565-CF2D2EC9F758}"/>
    <cellStyle name="Vírgula 2 7 4 3" xfId="55275" xr:uid="{7478AAEA-706B-43E7-AE12-89306BD60E09}"/>
    <cellStyle name="Vírgula 2 7 5" xfId="53117" xr:uid="{96C71869-3FA5-4BF6-A0D0-A91EAF9A0976}"/>
    <cellStyle name="Vírgula 2 7 5 2" xfId="53831" xr:uid="{A42920DC-C2D4-479F-A782-BC4AC715DB55}"/>
    <cellStyle name="Vírgula 2 7 5 2 2" xfId="56225" xr:uid="{32A94128-060A-4350-8F63-A7865F9D7E0C}"/>
    <cellStyle name="Vírgula 2 7 5 3" xfId="55506" xr:uid="{94989257-2423-4458-A67A-8AE54D4F1E96}"/>
    <cellStyle name="Vírgula 2 7 6" xfId="53369" xr:uid="{147363A9-C97D-48E5-AE0F-BDE357BE0F8A}"/>
    <cellStyle name="Vírgula 2 7 6 2" xfId="55763" xr:uid="{3817FA24-63B5-4FFA-B72F-6DA42AB4D525}"/>
    <cellStyle name="Vírgula 2 7 7" xfId="54062" xr:uid="{784B8955-19A8-4A5D-B1C8-BA442F18CB89}"/>
    <cellStyle name="Vírgula 2 7 7 2" xfId="56456" xr:uid="{1129E00B-946B-4697-BADA-A82B77CB850A}"/>
    <cellStyle name="Vírgula 2 7 8" xfId="54325" xr:uid="{D95336B7-AB72-41AC-A630-B29F4962DC18}"/>
    <cellStyle name="Vírgula 2 7 8 2" xfId="56719" xr:uid="{4ED25AD3-8B6E-42A3-95D9-CE849CA6E7DB}"/>
    <cellStyle name="Vírgula 2 7 9" xfId="54556" xr:uid="{F3EEBE08-E8A3-4DD5-B22A-49817CB1A752}"/>
    <cellStyle name="Vírgula 2 7 9 2" xfId="56950" xr:uid="{BB274D5A-592A-4B99-8AFF-D9DB5E146D7C}"/>
    <cellStyle name="Vírgula 2 8" xfId="292" xr:uid="{EA5E850D-5411-48B4-A565-F4A93AB674F3}"/>
    <cellStyle name="Vírgula 2 8 10" xfId="54866" xr:uid="{3DEEC14D-840F-4872-91C1-BBBCFD4232D5}"/>
    <cellStyle name="Vírgula 2 8 11" xfId="57283" xr:uid="{BB37C777-521F-44F1-8244-D8D163FF6F19}"/>
    <cellStyle name="Vírgula 2 8 11 2" xfId="57452" xr:uid="{0D29F109-44AB-4EF2-BC47-339C71B763BB}"/>
    <cellStyle name="Vírgula 2 8 2" xfId="52556" xr:uid="{1521C95F-0297-4B19-9C6D-5874E762E4CE}"/>
    <cellStyle name="Vírgula 2 8 2 2" xfId="53043" xr:uid="{8C1887D4-426C-458C-959C-E71EE48B9070}"/>
    <cellStyle name="Vírgula 2 8 2 2 2" xfId="53757" xr:uid="{BDB01A6C-8CA9-4934-9B61-C8259EE2A797}"/>
    <cellStyle name="Vírgula 2 8 2 2 2 2" xfId="56151" xr:uid="{C4AFA131-4ED1-43C1-9395-179970A627BB}"/>
    <cellStyle name="Vírgula 2 8 2 2 3" xfId="55432" xr:uid="{F1383655-9234-40AC-A81E-8257F5D74B1C}"/>
    <cellStyle name="Vírgula 2 8 2 3" xfId="53274" xr:uid="{7A61C9AD-DA53-45DA-98B0-0055ACEC9D38}"/>
    <cellStyle name="Vírgula 2 8 2 3 2" xfId="53988" xr:uid="{2F8CAC94-B237-47F7-A734-DC6E0BC2FBE7}"/>
    <cellStyle name="Vírgula 2 8 2 3 2 2" xfId="56382" xr:uid="{8F14B2C4-2371-429F-ADF7-DCAF03612B25}"/>
    <cellStyle name="Vírgula 2 8 2 3 3" xfId="55663" xr:uid="{5F62C7CC-82FC-43E9-9D42-D9A352D67266}"/>
    <cellStyle name="Vírgula 2 8 2 4" xfId="53526" xr:uid="{D40AFA45-2403-4951-911B-BFD7A4723AFC}"/>
    <cellStyle name="Vírgula 2 8 2 4 2" xfId="55920" xr:uid="{1B3E2B47-D6D5-4FA3-A084-43A3092D0C0B}"/>
    <cellStyle name="Vírgula 2 8 2 5" xfId="54219" xr:uid="{7A85AE08-5C92-41F3-AC63-DFB34D7D45AB}"/>
    <cellStyle name="Vírgula 2 8 2 5 2" xfId="56613" xr:uid="{07AA5881-A113-471A-8953-B0C954E1E54C}"/>
    <cellStyle name="Vírgula 2 8 2 6" xfId="54482" xr:uid="{DBBCE14A-51B5-461E-99FE-588211BD4FD3}"/>
    <cellStyle name="Vírgula 2 8 2 6 2" xfId="56876" xr:uid="{3E35E724-DC38-4B67-A367-83E10401EF26}"/>
    <cellStyle name="Vírgula 2 8 2 7" xfId="54713" xr:uid="{5E30FCF3-874F-4A8C-83FC-3E32249EB8A3}"/>
    <cellStyle name="Vírgula 2 8 2 7 2" xfId="57107" xr:uid="{A2020257-AE49-46B9-9019-FB769EE1DE03}"/>
    <cellStyle name="Vírgula 2 8 2 8" xfId="52813" xr:uid="{0E32FFC7-D109-4450-A3A2-C3D267B8F812}"/>
    <cellStyle name="Vírgula 2 8 2 8 2" xfId="55201" xr:uid="{73602683-9325-487D-B461-9C454FA47AA7}"/>
    <cellStyle name="Vírgula 2 8 2 9" xfId="54944" xr:uid="{BC8874D7-4E06-40D9-9448-49D415AB43CF}"/>
    <cellStyle name="Vírgula 2 8 3" xfId="52965" xr:uid="{336E4183-B3F2-4A7E-96EA-A486234ABDA2}"/>
    <cellStyle name="Vírgula 2 8 3 2" xfId="53679" xr:uid="{7E98F383-51CE-458C-9C35-A1F98C727540}"/>
    <cellStyle name="Vírgula 2 8 3 2 2" xfId="56073" xr:uid="{0762E068-6C1F-4858-8268-FE1258CBD5C2}"/>
    <cellStyle name="Vírgula 2 8 3 3" xfId="55354" xr:uid="{F7B656C6-A69E-4DF1-90BD-9F2C806B08DC}"/>
    <cellStyle name="Vírgula 2 8 4" xfId="53196" xr:uid="{189C7AC0-5148-43C6-B970-8C196FE1E47A}"/>
    <cellStyle name="Vírgula 2 8 4 2" xfId="53910" xr:uid="{5537855C-0CE9-4837-94C4-B0A5E6E74679}"/>
    <cellStyle name="Vírgula 2 8 4 2 2" xfId="56304" xr:uid="{46B91A69-53CA-499E-A9D1-8D52A353A638}"/>
    <cellStyle name="Vírgula 2 8 4 3" xfId="55585" xr:uid="{1A79979B-9EB2-4168-A17F-4D5A2DFF2AF5}"/>
    <cellStyle name="Vírgula 2 8 5" xfId="53448" xr:uid="{CE37E3E3-A483-4F2F-961B-22100AABEFC0}"/>
    <cellStyle name="Vírgula 2 8 5 2" xfId="55842" xr:uid="{4F68D5DA-9034-41A9-8CD5-5350F8FD01E4}"/>
    <cellStyle name="Vírgula 2 8 6" xfId="54141" xr:uid="{30ABD7BC-7E85-4C90-8761-BF28BDEDB2BA}"/>
    <cellStyle name="Vírgula 2 8 6 2" xfId="56535" xr:uid="{FD7C23ED-0CB3-4CD5-9614-99247BC2CA52}"/>
    <cellStyle name="Vírgula 2 8 7" xfId="54404" xr:uid="{B16C2593-3E09-4092-8B2A-36D59BE99BC9}"/>
    <cellStyle name="Vírgula 2 8 7 2" xfId="56798" xr:uid="{9373FA1D-47CB-4BBE-AB6D-529B7D9EF3FD}"/>
    <cellStyle name="Vírgula 2 8 8" xfId="54635" xr:uid="{163F7883-A2CB-404B-B884-2E3410C855D7}"/>
    <cellStyle name="Vírgula 2 8 8 2" xfId="57029" xr:uid="{A3F494AF-12A6-416C-998E-93379714AFD0}"/>
    <cellStyle name="Vírgula 2 8 9" xfId="52735" xr:uid="{44B9D232-DDB2-4585-859C-7CD6CF7A2437}"/>
    <cellStyle name="Vírgula 2 8 9 2" xfId="55123" xr:uid="{5771F112-1491-4B10-BCF1-F36E812DA787}"/>
    <cellStyle name="Vírgula 2 9" xfId="52500" xr:uid="{E38B9581-1F1B-41CE-9C90-391E6C5CAC79}"/>
    <cellStyle name="Vírgula 2 9 10" xfId="54870" xr:uid="{449F6F9C-8D37-49B2-B318-3FFB2BA09E81}"/>
    <cellStyle name="Vírgula 2 9 2" xfId="52560" xr:uid="{9A68A30D-E7EA-4181-A9DA-1BA9CC7301CE}"/>
    <cellStyle name="Vírgula 2 9 2 2" xfId="53047" xr:uid="{DE52C475-A873-4E0B-B281-1CEC66C084E3}"/>
    <cellStyle name="Vírgula 2 9 2 2 2" xfId="53761" xr:uid="{F58413F8-151B-4DC9-B8E8-E6EA1A606556}"/>
    <cellStyle name="Vírgula 2 9 2 2 2 2" xfId="56155" xr:uid="{737F224A-AA1C-4B5C-AFB1-AB621C7A768A}"/>
    <cellStyle name="Vírgula 2 9 2 2 3" xfId="55436" xr:uid="{73A04F2E-2CC5-4BF0-A9DE-7ECE1B1DB39D}"/>
    <cellStyle name="Vírgula 2 9 2 3" xfId="53278" xr:uid="{2AA1C5A2-0A0C-4F4C-BF76-4D9D7F571E3D}"/>
    <cellStyle name="Vírgula 2 9 2 3 2" xfId="53992" xr:uid="{33661949-F338-4E60-9528-A725203725DD}"/>
    <cellStyle name="Vírgula 2 9 2 3 2 2" xfId="56386" xr:uid="{396B7002-B1B6-4A2F-A445-ED4AB9B002AF}"/>
    <cellStyle name="Vírgula 2 9 2 3 3" xfId="55667" xr:uid="{5E68A0DA-F656-48E8-8571-93E9513FD90A}"/>
    <cellStyle name="Vírgula 2 9 2 4" xfId="53530" xr:uid="{EC3C9A08-AA83-4152-8E7B-4A79766C67E2}"/>
    <cellStyle name="Vírgula 2 9 2 4 2" xfId="55924" xr:uid="{E5138AF1-9936-432F-85BB-AC0876E3F57B}"/>
    <cellStyle name="Vírgula 2 9 2 5" xfId="54223" xr:uid="{112B0E5F-2931-4E19-B491-15C837C643EF}"/>
    <cellStyle name="Vírgula 2 9 2 5 2" xfId="56617" xr:uid="{374A44AF-94F9-4F43-BE9C-599159D28208}"/>
    <cellStyle name="Vírgula 2 9 2 6" xfId="54486" xr:uid="{2BABFB31-CF5D-4671-9218-C6ACE2D34A31}"/>
    <cellStyle name="Vírgula 2 9 2 6 2" xfId="56880" xr:uid="{ED1B8FA7-E808-4C48-8C59-18B584637184}"/>
    <cellStyle name="Vírgula 2 9 2 7" xfId="54717" xr:uid="{230FCF7F-75C8-4C6E-9886-5B38A17E8CFF}"/>
    <cellStyle name="Vírgula 2 9 2 7 2" xfId="57111" xr:uid="{3B9B4EA6-6211-4D5C-97FA-01C065472BD8}"/>
    <cellStyle name="Vírgula 2 9 2 8" xfId="52817" xr:uid="{2E4D801D-1181-4932-812A-DD38365A3342}"/>
    <cellStyle name="Vírgula 2 9 2 8 2" xfId="55205" xr:uid="{2CD5C997-7718-4AC6-81F9-7F1463B2C3A4}"/>
    <cellStyle name="Vírgula 2 9 2 9" xfId="54948" xr:uid="{FDC6F544-94C0-453F-AB44-5E5F92CA7190}"/>
    <cellStyle name="Vírgula 2 9 3" xfId="52969" xr:uid="{99C53538-2DFB-48E0-822F-565EDE140B00}"/>
    <cellStyle name="Vírgula 2 9 3 2" xfId="53683" xr:uid="{2E41F185-86B5-4299-B7D4-FDE0BCC8B529}"/>
    <cellStyle name="Vírgula 2 9 3 2 2" xfId="56077" xr:uid="{492EBA04-5B43-4C89-9945-B67860EADDA9}"/>
    <cellStyle name="Vírgula 2 9 3 3" xfId="55358" xr:uid="{ABD23195-3F00-4F6F-9531-76E2A42A86F4}"/>
    <cellStyle name="Vírgula 2 9 4" xfId="53200" xr:uid="{B37CB106-E2B4-4E3A-8489-4A4D87D4A63A}"/>
    <cellStyle name="Vírgula 2 9 4 2" xfId="53914" xr:uid="{0F289846-A864-4FC7-BA68-727A647D4AA0}"/>
    <cellStyle name="Vírgula 2 9 4 2 2" xfId="56308" xr:uid="{8D7CAA40-5505-48AC-8F01-5C5A6BC0971F}"/>
    <cellStyle name="Vírgula 2 9 4 3" xfId="55589" xr:uid="{222ABA4E-1A88-4716-9739-98FFA375A324}"/>
    <cellStyle name="Vírgula 2 9 5" xfId="53452" xr:uid="{864A2525-0D72-481C-A0ED-0BAB4AC3DB06}"/>
    <cellStyle name="Vírgula 2 9 5 2" xfId="55846" xr:uid="{CD3F1492-E4BE-4D1D-A311-65583C9E1DF3}"/>
    <cellStyle name="Vírgula 2 9 6" xfId="54145" xr:uid="{034F6EB8-DBF6-4C36-90C7-91F5887F02FD}"/>
    <cellStyle name="Vírgula 2 9 6 2" xfId="56539" xr:uid="{E74192CD-EF63-4398-B0AA-A1035D89704B}"/>
    <cellStyle name="Vírgula 2 9 7" xfId="54408" xr:uid="{0C4ABEE5-782A-4742-AFFF-BE52454C72B7}"/>
    <cellStyle name="Vírgula 2 9 7 2" xfId="56802" xr:uid="{9A5DFB08-E7A8-421F-A127-1A370DD5D379}"/>
    <cellStyle name="Vírgula 2 9 8" xfId="54639" xr:uid="{42B67509-AE2E-421C-BCA5-626479B352A3}"/>
    <cellStyle name="Vírgula 2 9 8 2" xfId="57033" xr:uid="{2BB0C44D-D5D2-47ED-8F7B-FB18BFF27CBB}"/>
    <cellStyle name="Vírgula 2 9 9" xfId="52739" xr:uid="{5A3E6A45-7CD4-4F77-A108-9961CB5404DD}"/>
    <cellStyle name="Vírgula 2 9 9 2" xfId="55127" xr:uid="{7EDCC0BC-4023-477A-BECE-A59FA9A65672}"/>
    <cellStyle name="Vírgula 20" xfId="57124" xr:uid="{C143CF02-C57D-419B-9443-2B1FA55CC410}"/>
    <cellStyle name="Vírgula 20 2" xfId="57293" xr:uid="{1AFCAE24-1311-4D70-ADD4-4FF576541B8F}"/>
    <cellStyle name="Vírgula 3" xfId="20" xr:uid="{00000000-0005-0000-0000-000099000000}"/>
    <cellStyle name="Vírgula 3 2" xfId="138" xr:uid="{00000000-0005-0000-0000-00009A000000}"/>
    <cellStyle name="Vírgula 3 2 2" xfId="164" xr:uid="{00000000-0005-0000-0000-00009B000000}"/>
    <cellStyle name="Vírgula 3 2 2 10" xfId="54520" xr:uid="{37FEBC1E-DF8D-4499-AFC5-15AFE5FF03A1}"/>
    <cellStyle name="Vírgula 3 2 2 10 2" xfId="56914" xr:uid="{334D1C5A-319B-439B-BC17-F549C2C3E0BD}"/>
    <cellStyle name="Vírgula 3 2 2 11" xfId="52620" xr:uid="{513F8F07-22E4-406C-ACAC-751320A94A58}"/>
    <cellStyle name="Vírgula 3 2 2 11 2" xfId="55008" xr:uid="{5849122A-AFAD-47EF-A4DB-A12799D1B4C1}"/>
    <cellStyle name="Vírgula 3 2 2 12" xfId="54751" xr:uid="{9662561C-0A4B-4B74-AAFA-897B9324E88B}"/>
    <cellStyle name="Vírgula 3 2 2 13" xfId="57164" xr:uid="{C577DD29-905A-4340-B47B-516A1E30AABB}"/>
    <cellStyle name="Vírgula 3 2 2 13 2" xfId="57333" xr:uid="{A933C5DA-9628-46A2-9E1F-C51112A2862C}"/>
    <cellStyle name="Vírgula 3 2 2 2" xfId="228" xr:uid="{00000000-0005-0000-0000-00009B000000}"/>
    <cellStyle name="Vírgula 3 2 2 2 10" xfId="52647" xr:uid="{FF990625-9A33-41E2-A8F8-7145369AB893}"/>
    <cellStyle name="Vírgula 3 2 2 2 10 2" xfId="55035" xr:uid="{7398B319-2B82-42A2-A2C3-1B9EE7D57E9E}"/>
    <cellStyle name="Vírgula 3 2 2 2 11" xfId="54778" xr:uid="{13206D23-83FB-4C14-9867-9A1CD9F7ACB8}"/>
    <cellStyle name="Vírgula 3 2 2 2 12" xfId="57219" xr:uid="{CCE77B26-A01C-4743-AE1F-0826C5E6A5AC}"/>
    <cellStyle name="Vírgula 3 2 2 2 12 2" xfId="57388" xr:uid="{C451D529-828D-4AA6-B75A-909A8E6ACEA7}"/>
    <cellStyle name="Vírgula 3 2 2 2 2" xfId="282" xr:uid="{00000000-0005-0000-0000-00009B000000}"/>
    <cellStyle name="Vírgula 3 2 2 2 2 10" xfId="57273" xr:uid="{32724F45-A3B8-426C-A97A-84C85D94D614}"/>
    <cellStyle name="Vírgula 3 2 2 2 2 10 2" xfId="57442" xr:uid="{4451AB15-BBE0-4AC7-82F5-3112CA056FD8}"/>
    <cellStyle name="Vírgula 3 2 2 2 2 2" xfId="52951" xr:uid="{6EF3B265-061C-48F8-8948-1A23C5DED8AA}"/>
    <cellStyle name="Vírgula 3 2 2 2 2 2 2" xfId="53665" xr:uid="{417E3DFF-E791-497F-8D38-1EAC5312A448}"/>
    <cellStyle name="Vírgula 3 2 2 2 2 2 2 2" xfId="56059" xr:uid="{AA9438C5-B1DD-4976-9FC5-BACF2AE18EFE}"/>
    <cellStyle name="Vírgula 3 2 2 2 2 2 3" xfId="55340" xr:uid="{8926017E-7F64-44CE-99B4-FCA47C5BF934}"/>
    <cellStyle name="Vírgula 3 2 2 2 2 3" xfId="53182" xr:uid="{4407660C-E77C-4B09-B8ED-176BB9E584EA}"/>
    <cellStyle name="Vírgula 3 2 2 2 2 3 2" xfId="53896" xr:uid="{F74B1A69-6699-4060-903F-45B78BD214D5}"/>
    <cellStyle name="Vírgula 3 2 2 2 2 3 2 2" xfId="56290" xr:uid="{4A82EFB5-BC96-4D9F-BD71-24EFE90651DD}"/>
    <cellStyle name="Vírgula 3 2 2 2 2 3 3" xfId="55571" xr:uid="{7D4E7BEA-2DD2-4D3B-AC98-AEE28D940363}"/>
    <cellStyle name="Vírgula 3 2 2 2 2 4" xfId="53434" xr:uid="{B2D9DEAF-A6B4-415D-B404-8A1D89DFD64C}"/>
    <cellStyle name="Vírgula 3 2 2 2 2 4 2" xfId="55828" xr:uid="{B6B1AF80-76A7-4547-8786-49034E3178A6}"/>
    <cellStyle name="Vírgula 3 2 2 2 2 5" xfId="54127" xr:uid="{3391A3F3-9D04-4D3F-9038-24512EFD64EF}"/>
    <cellStyle name="Vírgula 3 2 2 2 2 5 2" xfId="56521" xr:uid="{52C5965C-D830-48B2-9FCE-D743196AB611}"/>
    <cellStyle name="Vírgula 3 2 2 2 2 6" xfId="54390" xr:uid="{C80AFD65-E96E-482D-A731-B5ED4CCAB1F0}"/>
    <cellStyle name="Vírgula 3 2 2 2 2 6 2" xfId="56784" xr:uid="{FD5BE37C-BFBD-4888-A663-BD4F025F3135}"/>
    <cellStyle name="Vírgula 3 2 2 2 2 7" xfId="54621" xr:uid="{11254D5B-D31A-47F4-B945-BC5DF2ECC561}"/>
    <cellStyle name="Vírgula 3 2 2 2 2 7 2" xfId="57015" xr:uid="{D7338B22-DCFB-40EB-8F46-FA6511377074}"/>
    <cellStyle name="Vírgula 3 2 2 2 2 8" xfId="52721" xr:uid="{AEA81F5E-0FB2-4063-BBEC-1BF0CA4E60BC}"/>
    <cellStyle name="Vírgula 3 2 2 2 2 8 2" xfId="55109" xr:uid="{F871D031-99EF-4BE1-80CE-7A3A8B96C92B}"/>
    <cellStyle name="Vírgula 3 2 2 2 2 9" xfId="54852" xr:uid="{559593EE-E394-4B35-B14F-C9E03F7D6358}"/>
    <cellStyle name="Vírgula 3 2 2 2 3" xfId="52542" xr:uid="{A0354A4A-D8A2-41F7-AED3-EC9F68AECD28}"/>
    <cellStyle name="Vírgula 3 2 2 2 3 2" xfId="53029" xr:uid="{8EEB5572-4E46-4A24-A767-96C066A3056B}"/>
    <cellStyle name="Vírgula 3 2 2 2 3 2 2" xfId="53743" xr:uid="{887082BC-1AF7-4BA7-90E5-6A601F244108}"/>
    <cellStyle name="Vírgula 3 2 2 2 3 2 2 2" xfId="56137" xr:uid="{64E572BB-8001-4168-B91C-2E2960676663}"/>
    <cellStyle name="Vírgula 3 2 2 2 3 2 3" xfId="55418" xr:uid="{652D450A-7AFF-4339-89E4-DC5B5CF743A0}"/>
    <cellStyle name="Vírgula 3 2 2 2 3 3" xfId="53260" xr:uid="{9D8DA637-099D-421E-8010-C6A8E37C5B9F}"/>
    <cellStyle name="Vírgula 3 2 2 2 3 3 2" xfId="53974" xr:uid="{0556A732-E13F-43F9-8423-CBA95ABB2837}"/>
    <cellStyle name="Vírgula 3 2 2 2 3 3 2 2" xfId="56368" xr:uid="{4441EF12-C85D-4D90-B65A-CB891D29C553}"/>
    <cellStyle name="Vírgula 3 2 2 2 3 3 3" xfId="55649" xr:uid="{FD0185DD-CD9A-4889-BB36-03A12B0C8ECD}"/>
    <cellStyle name="Vírgula 3 2 2 2 3 4" xfId="53512" xr:uid="{6ED9D76B-B0E9-4AF9-A406-83D413D045C1}"/>
    <cellStyle name="Vírgula 3 2 2 2 3 4 2" xfId="55906" xr:uid="{8B04E4E5-E8FB-409A-9924-F1D103E627A8}"/>
    <cellStyle name="Vírgula 3 2 2 2 3 5" xfId="54205" xr:uid="{D6BCCA65-1004-4B72-99C1-0CEE963D7723}"/>
    <cellStyle name="Vírgula 3 2 2 2 3 5 2" xfId="56599" xr:uid="{5204B907-067B-4C6D-8BB8-4D19A066237F}"/>
    <cellStyle name="Vírgula 3 2 2 2 3 6" xfId="54468" xr:uid="{81B007CD-141E-42D1-829B-A0EB3EDA4CE0}"/>
    <cellStyle name="Vírgula 3 2 2 2 3 6 2" xfId="56862" xr:uid="{73499447-9213-4AF4-AF6D-3F4DD3A33D0D}"/>
    <cellStyle name="Vírgula 3 2 2 2 3 7" xfId="54699" xr:uid="{A1B11ECD-322C-451E-B250-F52B6F18502E}"/>
    <cellStyle name="Vírgula 3 2 2 2 3 7 2" xfId="57093" xr:uid="{C1A13172-7640-4EEF-9648-DE224A414DCB}"/>
    <cellStyle name="Vírgula 3 2 2 2 3 8" xfId="52799" xr:uid="{513428B1-1187-41E0-B98D-E49C60A19A8C}"/>
    <cellStyle name="Vírgula 3 2 2 2 3 8 2" xfId="55187" xr:uid="{E49C29C5-826D-43F9-B6AC-B3509AE64626}"/>
    <cellStyle name="Vírgula 3 2 2 2 3 9" xfId="54930" xr:uid="{3E84CAA6-A5D9-4D45-B8C1-534C871CE7DA}"/>
    <cellStyle name="Vírgula 3 2 2 2 4" xfId="52878" xr:uid="{80E421D5-6967-4BBC-B6DC-6DC5FC3CB787}"/>
    <cellStyle name="Vírgula 3 2 2 2 4 2" xfId="53591" xr:uid="{538CA825-52FD-43F2-9E75-5B7239C87623}"/>
    <cellStyle name="Vírgula 3 2 2 2 4 2 2" xfId="55985" xr:uid="{643EE06B-29E1-4DBB-9E0F-75288A504F4B}"/>
    <cellStyle name="Vírgula 3 2 2 2 4 3" xfId="55266" xr:uid="{890E7C01-0666-4E6E-98BC-2ABA5379B0AB}"/>
    <cellStyle name="Vírgula 3 2 2 2 5" xfId="53108" xr:uid="{21298530-13E8-4146-8158-422C09D07C0F}"/>
    <cellStyle name="Vírgula 3 2 2 2 5 2" xfId="53822" xr:uid="{8D88B262-BF5B-4775-9375-3BF5C3203507}"/>
    <cellStyle name="Vírgula 3 2 2 2 5 2 2" xfId="56216" xr:uid="{373E6DA4-A0E1-45AB-BC12-3788CDD37ED7}"/>
    <cellStyle name="Vírgula 3 2 2 2 5 3" xfId="55497" xr:uid="{515BCC1B-096E-4EC5-A1E3-AEA04D68FE9B}"/>
    <cellStyle name="Vírgula 3 2 2 2 6" xfId="53360" xr:uid="{69F0DC71-4616-4103-A9AF-CF51C7D69DA5}"/>
    <cellStyle name="Vírgula 3 2 2 2 6 2" xfId="55754" xr:uid="{748F65B9-EA13-4003-90DC-E973CCB00627}"/>
    <cellStyle name="Vírgula 3 2 2 2 7" xfId="54053" xr:uid="{BB0BA394-8506-44BE-8F18-47F724FFD0D3}"/>
    <cellStyle name="Vírgula 3 2 2 2 7 2" xfId="56447" xr:uid="{238149AB-8304-4030-AC7B-935376341E7B}"/>
    <cellStyle name="Vírgula 3 2 2 2 8" xfId="54316" xr:uid="{66EDC94D-F26A-4A26-9729-88988BC9EC63}"/>
    <cellStyle name="Vírgula 3 2 2 2 8 2" xfId="56710" xr:uid="{87F22557-CD52-4AA4-9CF7-06F3616F6B96}"/>
    <cellStyle name="Vírgula 3 2 2 2 9" xfId="54547" xr:uid="{58992697-109F-4331-9169-71EA7004021E}"/>
    <cellStyle name="Vírgula 3 2 2 2 9 2" xfId="56941" xr:uid="{69C40BDB-AB48-4824-8772-25DE0C44062C}"/>
    <cellStyle name="Vírgula 3 2 2 3" xfId="201" xr:uid="{00000000-0005-0000-0000-00009B000000}"/>
    <cellStyle name="Vírgula 3 2 2 3 10" xfId="57192" xr:uid="{43072939-393F-46B9-9072-766E69B67456}"/>
    <cellStyle name="Vírgula 3 2 2 3 10 2" xfId="57361" xr:uid="{6E95B627-E961-4FBA-84EB-04935270DB19}"/>
    <cellStyle name="Vírgula 3 2 2 3 2" xfId="52924" xr:uid="{4F4A4E7B-E8E8-4ED1-96CB-F12960BEF9E9}"/>
    <cellStyle name="Vírgula 3 2 2 3 2 2" xfId="53638" xr:uid="{77911404-5462-4AEB-B973-A0A2B4A77591}"/>
    <cellStyle name="Vírgula 3 2 2 3 2 2 2" xfId="56032" xr:uid="{4BEF815D-3E33-408F-8499-0C43ABE3CA9F}"/>
    <cellStyle name="Vírgula 3 2 2 3 2 3" xfId="55313" xr:uid="{AC247C95-54D1-414A-8BB8-04EF087C2626}"/>
    <cellStyle name="Vírgula 3 2 2 3 3" xfId="53155" xr:uid="{05F4B249-31F7-4FBF-B040-E67DE53C9669}"/>
    <cellStyle name="Vírgula 3 2 2 3 3 2" xfId="53869" xr:uid="{892A1D0D-A550-4E24-ABF9-ED86978DCD1A}"/>
    <cellStyle name="Vírgula 3 2 2 3 3 2 2" xfId="56263" xr:uid="{5D5AD48F-AB7F-4021-8315-4FB16D0AEC4C}"/>
    <cellStyle name="Vírgula 3 2 2 3 3 3" xfId="55544" xr:uid="{241A776D-6883-44B7-B906-C1379C04E9CB}"/>
    <cellStyle name="Vírgula 3 2 2 3 4" xfId="53407" xr:uid="{8BC92485-442C-4E69-BBC7-185E33B163C4}"/>
    <cellStyle name="Vírgula 3 2 2 3 4 2" xfId="55801" xr:uid="{A53554C0-C7C6-4B26-AF06-46CD2BF71707}"/>
    <cellStyle name="Vírgula 3 2 2 3 5" xfId="54100" xr:uid="{341C51BE-D578-41CB-AE3E-B97C0821B301}"/>
    <cellStyle name="Vírgula 3 2 2 3 5 2" xfId="56494" xr:uid="{63FCDA4C-4746-4818-B59B-7CB3FF802916}"/>
    <cellStyle name="Vírgula 3 2 2 3 6" xfId="54363" xr:uid="{F78849C4-692C-451A-B30C-9083BADA075C}"/>
    <cellStyle name="Vírgula 3 2 2 3 6 2" xfId="56757" xr:uid="{65E333CB-1523-4C46-A368-C1CF772D6CC9}"/>
    <cellStyle name="Vírgula 3 2 2 3 7" xfId="54594" xr:uid="{998A73B1-DDAD-459A-A2D5-F77454B06A35}"/>
    <cellStyle name="Vírgula 3 2 2 3 7 2" xfId="56988" xr:uid="{D75A1050-F2D5-4C19-845E-8D826DD14F9E}"/>
    <cellStyle name="Vírgula 3 2 2 3 8" xfId="52694" xr:uid="{96C6EE2B-BB9B-4E2E-B5C3-523D901F47C6}"/>
    <cellStyle name="Vírgula 3 2 2 3 8 2" xfId="55082" xr:uid="{395F0220-65E1-4C2D-8E56-7742494D1564}"/>
    <cellStyle name="Vírgula 3 2 2 3 9" xfId="54825" xr:uid="{C61A2AEA-617E-494E-A104-03564CCB2F1D}"/>
    <cellStyle name="Vírgula 3 2 2 4" xfId="255" xr:uid="{00000000-0005-0000-0000-00009B000000}"/>
    <cellStyle name="Vírgula 3 2 2 4 10" xfId="57246" xr:uid="{B239C681-1297-4D12-AE5B-3CC9E07FD4FA}"/>
    <cellStyle name="Vírgula 3 2 2 4 10 2" xfId="57415" xr:uid="{EF4D88F1-BFC4-41B8-AF8D-D447D6AF9A4D}"/>
    <cellStyle name="Vírgula 3 2 2 4 2" xfId="53002" xr:uid="{C97F671F-2531-464D-AD66-72E17CBC19D1}"/>
    <cellStyle name="Vírgula 3 2 2 4 2 2" xfId="53716" xr:uid="{4C505121-19B0-4A03-9334-95B8F40E5C27}"/>
    <cellStyle name="Vírgula 3 2 2 4 2 2 2" xfId="56110" xr:uid="{D53640BF-56A2-4040-A8A8-074CD210EBEB}"/>
    <cellStyle name="Vírgula 3 2 2 4 2 3" xfId="55391" xr:uid="{A8285442-8EDD-437A-99A3-453AF2649C76}"/>
    <cellStyle name="Vírgula 3 2 2 4 3" xfId="53233" xr:uid="{0BE426E7-63BE-4164-A3DE-D194C697BE55}"/>
    <cellStyle name="Vírgula 3 2 2 4 3 2" xfId="53947" xr:uid="{E4866F78-F678-4EB5-9C35-A979F05DB900}"/>
    <cellStyle name="Vírgula 3 2 2 4 3 2 2" xfId="56341" xr:uid="{91697D53-2DC8-4B99-AA9D-435453748D99}"/>
    <cellStyle name="Vírgula 3 2 2 4 3 3" xfId="55622" xr:uid="{E069F2E7-317F-4481-91CC-AB93DA017F70}"/>
    <cellStyle name="Vírgula 3 2 2 4 4" xfId="53485" xr:uid="{F6C5DFF0-7C68-4C23-87F5-3CEFF5E2B097}"/>
    <cellStyle name="Vírgula 3 2 2 4 4 2" xfId="55879" xr:uid="{2028A533-70CE-462A-A020-BBB0F30C88C3}"/>
    <cellStyle name="Vírgula 3 2 2 4 5" xfId="54178" xr:uid="{23D87C03-CA1F-4B49-8823-C08DF72EB9F3}"/>
    <cellStyle name="Vírgula 3 2 2 4 5 2" xfId="56572" xr:uid="{77898257-44AF-4587-B590-1E6F3BD3261F}"/>
    <cellStyle name="Vírgula 3 2 2 4 6" xfId="54441" xr:uid="{A09E2217-8D68-43CB-8108-6F6289AD9566}"/>
    <cellStyle name="Vírgula 3 2 2 4 6 2" xfId="56835" xr:uid="{8A4A482D-EFF8-407F-B1A2-5FE3F81975F7}"/>
    <cellStyle name="Vírgula 3 2 2 4 7" xfId="54672" xr:uid="{87BB9012-29AE-436E-B802-BE4AC81058AC}"/>
    <cellStyle name="Vírgula 3 2 2 4 7 2" xfId="57066" xr:uid="{FC906535-3354-44F0-807D-844554F4DA0B}"/>
    <cellStyle name="Vírgula 3 2 2 4 8" xfId="52772" xr:uid="{D44B5F81-C5BF-471F-90DD-DF1DECF85B76}"/>
    <cellStyle name="Vírgula 3 2 2 4 8 2" xfId="55160" xr:uid="{D216E4AC-B585-41E9-B8E7-055B8FE7F69A}"/>
    <cellStyle name="Vírgula 3 2 2 4 9" xfId="54903" xr:uid="{60C0708D-57EB-4DB2-BA91-AE2A560EF5E4}"/>
    <cellStyle name="Vírgula 3 2 2 5" xfId="52851" xr:uid="{F6D0F815-A4F7-4E1D-8FF9-78C0944335A7}"/>
    <cellStyle name="Vírgula 3 2 2 5 2" xfId="53564" xr:uid="{2D993CF9-CBF5-4EC6-B271-36C5606C3682}"/>
    <cellStyle name="Vírgula 3 2 2 5 2 2" xfId="55958" xr:uid="{150D8FDF-94B5-4566-ABCE-F88249656F59}"/>
    <cellStyle name="Vírgula 3 2 2 5 3" xfId="55239" xr:uid="{A2F2B3DC-B386-4EC6-A63E-27C8C82B42A8}"/>
    <cellStyle name="Vírgula 3 2 2 6" xfId="53081" xr:uid="{33FA0FFD-15E5-4EDC-8194-397CC1D73C3A}"/>
    <cellStyle name="Vírgula 3 2 2 6 2" xfId="53795" xr:uid="{5B860636-7A06-4CF7-9202-43BE89227BC9}"/>
    <cellStyle name="Vírgula 3 2 2 6 2 2" xfId="56189" xr:uid="{71AA4C0D-7C33-4960-B489-77676DD965D3}"/>
    <cellStyle name="Vírgula 3 2 2 6 3" xfId="55470" xr:uid="{1BCC4E40-D00B-4212-ABB9-729F7F07282F}"/>
    <cellStyle name="Vírgula 3 2 2 7" xfId="53333" xr:uid="{6CCB380B-7A06-4B83-BE28-128A88E6A20F}"/>
    <cellStyle name="Vírgula 3 2 2 7 2" xfId="55727" xr:uid="{F3BA5BD8-9C6D-486E-A447-920CEEB69CD6}"/>
    <cellStyle name="Vírgula 3 2 2 8" xfId="54026" xr:uid="{BC22348A-1440-4FD4-B036-5539811B6CEC}"/>
    <cellStyle name="Vírgula 3 2 2 8 2" xfId="56420" xr:uid="{87B4E78E-D897-47EF-92E9-3A2F49464C3A}"/>
    <cellStyle name="Vírgula 3 2 2 9" xfId="54289" xr:uid="{C760F587-4EB1-4F28-90E8-72945BBE9C59}"/>
    <cellStyle name="Vírgula 3 2 2 9 2" xfId="56683" xr:uid="{F8F08283-1FE1-4A60-845E-81503B90CAEE}"/>
    <cellStyle name="Vírgula 3 2 3" xfId="53304" xr:uid="{984C40EB-CF71-48FD-B064-8F6452E039A8}"/>
    <cellStyle name="Vírgula 3 2 3 2" xfId="54248" xr:uid="{957AA5D1-0325-48FF-8D19-B83B338CE700}"/>
    <cellStyle name="Vírgula 3 2 3 2 2" xfId="56642" xr:uid="{34A09A90-347C-44D0-A501-C713812B11F0}"/>
    <cellStyle name="Vírgula 3 2 3 3" xfId="55696" xr:uid="{62C04E76-8FDB-49B3-98D2-3F74AF60B503}"/>
    <cellStyle name="Vírgula 3 2 4" xfId="52589" xr:uid="{258B84E1-D02F-4ABF-805E-8533E1AB438E}"/>
    <cellStyle name="Vírgula 3 2 4 2" xfId="54977" xr:uid="{8F28143C-BE55-48B3-AB5D-D45BEB2654FC}"/>
    <cellStyle name="Vírgula 3 2 5" xfId="57142" xr:uid="{E8A3AB88-0D5C-47BB-9A43-F89FF2119542}"/>
    <cellStyle name="Vírgula 3 2 5 2" xfId="57311" xr:uid="{7D76718A-3A95-4F3A-807E-8263D9BAC0FB}"/>
    <cellStyle name="Vírgula 3 3" xfId="156" xr:uid="{00000000-0005-0000-0000-00009C000000}"/>
    <cellStyle name="Vírgula 3 3 2" xfId="221" xr:uid="{00000000-0005-0000-0000-00009C000000}"/>
    <cellStyle name="Vírgula 3 3 2 10" xfId="52616" xr:uid="{DA942D74-D952-40C5-A014-A1E4690AF2CB}"/>
    <cellStyle name="Vírgula 3 3 2 10 2" xfId="55004" xr:uid="{F387BCE8-D7AF-4C8E-A356-94D6889BD261}"/>
    <cellStyle name="Vírgula 3 3 2 11" xfId="54747" xr:uid="{618A8510-ED61-45BD-A837-C1F14D423104}"/>
    <cellStyle name="Vírgula 3 3 2 12" xfId="57212" xr:uid="{2730BA3B-F6F5-422A-81FB-1E3DF648140C}"/>
    <cellStyle name="Vírgula 3 3 2 12 2" xfId="57381" xr:uid="{6863A858-F4E1-43BA-BF8E-586397914FDA}"/>
    <cellStyle name="Vírgula 3 3 2 2" xfId="275" xr:uid="{00000000-0005-0000-0000-00009C000000}"/>
    <cellStyle name="Vírgula 3 3 2 2 10" xfId="57266" xr:uid="{52D0645E-EA06-401E-AD56-C2548CFE5EE2}"/>
    <cellStyle name="Vírgula 3 3 2 2 10 2" xfId="57435" xr:uid="{A146AEEB-5B4D-4EBC-9B14-FD919A275088}"/>
    <cellStyle name="Vírgula 3 3 2 2 2" xfId="52920" xr:uid="{06C58836-BFC1-43DB-ABCB-A05A9F3DBE70}"/>
    <cellStyle name="Vírgula 3 3 2 2 2 2" xfId="53634" xr:uid="{ED90EB5A-3044-40C7-99DB-07DB1DFF9F10}"/>
    <cellStyle name="Vírgula 3 3 2 2 2 2 2" xfId="56028" xr:uid="{6012D307-45FB-4879-A66D-E69377B3FE0E}"/>
    <cellStyle name="Vírgula 3 3 2 2 2 3" xfId="55309" xr:uid="{AE7AD33C-44EB-43B1-BC4A-E2DC4C050A10}"/>
    <cellStyle name="Vírgula 3 3 2 2 3" xfId="53151" xr:uid="{0FB456C6-827B-4649-BB84-0AA0EC529267}"/>
    <cellStyle name="Vírgula 3 3 2 2 3 2" xfId="53865" xr:uid="{8AE0DBC2-9A84-4605-AEC4-90339319F8A2}"/>
    <cellStyle name="Vírgula 3 3 2 2 3 2 2" xfId="56259" xr:uid="{EBAC83B6-8D4F-4457-B649-8B470107D485}"/>
    <cellStyle name="Vírgula 3 3 2 2 3 3" xfId="55540" xr:uid="{FBAA032A-3530-48B8-A89B-EAD38B4E18CD}"/>
    <cellStyle name="Vírgula 3 3 2 2 4" xfId="53403" xr:uid="{5773CEF9-E85D-4C31-8BEE-3FAFD7C01710}"/>
    <cellStyle name="Vírgula 3 3 2 2 4 2" xfId="55797" xr:uid="{3FF3B66F-9E1B-404D-B236-6452C3DDD373}"/>
    <cellStyle name="Vírgula 3 3 2 2 5" xfId="54096" xr:uid="{BE1CCA4B-2388-4156-8839-E67F3171B00D}"/>
    <cellStyle name="Vírgula 3 3 2 2 5 2" xfId="56490" xr:uid="{974F373E-F056-49A2-AACB-D5530DF32D46}"/>
    <cellStyle name="Vírgula 3 3 2 2 6" xfId="54359" xr:uid="{E1BB332F-4FB2-4CE9-B27F-127DF3F8AA4A}"/>
    <cellStyle name="Vírgula 3 3 2 2 6 2" xfId="56753" xr:uid="{6C000AD7-4C96-425E-A10E-1CC67480985A}"/>
    <cellStyle name="Vírgula 3 3 2 2 7" xfId="54590" xr:uid="{E4026957-C4BB-4198-A41A-8D0F8C6C1C10}"/>
    <cellStyle name="Vírgula 3 3 2 2 7 2" xfId="56984" xr:uid="{E6D2F374-1F7D-4E14-BEAF-1EFD2305FEA5}"/>
    <cellStyle name="Vírgula 3 3 2 2 8" xfId="52690" xr:uid="{3656EDA9-2CD9-4DFE-8520-1907DEA62E31}"/>
    <cellStyle name="Vírgula 3 3 2 2 8 2" xfId="55078" xr:uid="{56094511-AEB5-4BD1-9FE2-B327265CD788}"/>
    <cellStyle name="Vírgula 3 3 2 2 9" xfId="54821" xr:uid="{039B2FEA-E97A-4726-A7EA-7F5120FD4776}"/>
    <cellStyle name="Vírgula 3 3 2 3" xfId="52521" xr:uid="{3E4F772D-EC17-4A74-B75E-77B7BF30F697}"/>
    <cellStyle name="Vírgula 3 3 2 3 2" xfId="52998" xr:uid="{731ADF13-DAD2-482B-8A4C-84CEBF9DFB61}"/>
    <cellStyle name="Vírgula 3 3 2 3 2 2" xfId="53712" xr:uid="{4F143F00-F2EA-45A5-963B-CBF04976970E}"/>
    <cellStyle name="Vírgula 3 3 2 3 2 2 2" xfId="56106" xr:uid="{EFC08CFD-B323-4CD4-A935-E154EDE43551}"/>
    <cellStyle name="Vírgula 3 3 2 3 2 3" xfId="55387" xr:uid="{1E0EE96B-9647-4932-BC96-9043C35F30FE}"/>
    <cellStyle name="Vírgula 3 3 2 3 3" xfId="53229" xr:uid="{1168F0BA-BDFB-4C1E-B517-2D63880DFD17}"/>
    <cellStyle name="Vírgula 3 3 2 3 3 2" xfId="53943" xr:uid="{2DC46971-EE7C-41C0-85DF-A5B9BA673CE4}"/>
    <cellStyle name="Vírgula 3 3 2 3 3 2 2" xfId="56337" xr:uid="{B5FDA6ED-8CFA-432A-A855-AA721E8E17C9}"/>
    <cellStyle name="Vírgula 3 3 2 3 3 3" xfId="55618" xr:uid="{862DA22F-77C9-42A1-A922-D80CDE7D75FC}"/>
    <cellStyle name="Vírgula 3 3 2 3 4" xfId="53481" xr:uid="{33AE3FEE-655E-4B5B-B4DC-22D0B7B298BB}"/>
    <cellStyle name="Vírgula 3 3 2 3 4 2" xfId="55875" xr:uid="{47FE6D58-9C76-4FC3-92D3-6057481BC5BC}"/>
    <cellStyle name="Vírgula 3 3 2 3 5" xfId="54174" xr:uid="{F6F86425-CEA5-41D6-800C-411D4078C6A3}"/>
    <cellStyle name="Vírgula 3 3 2 3 5 2" xfId="56568" xr:uid="{EBD4C20A-C777-4170-BA46-C10CAC4786C3}"/>
    <cellStyle name="Vírgula 3 3 2 3 6" xfId="54437" xr:uid="{760DFFB8-76C6-468E-8946-1385B5C97920}"/>
    <cellStyle name="Vírgula 3 3 2 3 6 2" xfId="56831" xr:uid="{327686A3-671B-40CD-847D-FF169366B929}"/>
    <cellStyle name="Vírgula 3 3 2 3 7" xfId="54668" xr:uid="{245362BC-F566-4DDD-AD80-7DF0D683F8CE}"/>
    <cellStyle name="Vírgula 3 3 2 3 7 2" xfId="57062" xr:uid="{8E00C8D3-0F4B-402E-9612-705B31CFFCCE}"/>
    <cellStyle name="Vírgula 3 3 2 3 8" xfId="52768" xr:uid="{03871B6A-DB65-4360-8C84-E43D57C44445}"/>
    <cellStyle name="Vírgula 3 3 2 3 8 2" xfId="55156" xr:uid="{2F3ADF90-8597-4ECF-8A44-C74EF91D2729}"/>
    <cellStyle name="Vírgula 3 3 2 3 9" xfId="54899" xr:uid="{F3655D21-63D7-49AF-8C66-199D2C95C4F6}"/>
    <cellStyle name="Vírgula 3 3 2 4" xfId="52847" xr:uid="{636B3E52-2776-49A0-8FCE-D58E439C77A5}"/>
    <cellStyle name="Vírgula 3 3 2 4 2" xfId="53560" xr:uid="{F3413529-B50D-4C33-801A-6E2B4EC9E200}"/>
    <cellStyle name="Vírgula 3 3 2 4 2 2" xfId="55954" xr:uid="{98460F71-D675-499E-AEA3-C5F593C04272}"/>
    <cellStyle name="Vírgula 3 3 2 4 3" xfId="55235" xr:uid="{7DF13E35-6E86-4CD2-B601-D7DBFF218AC3}"/>
    <cellStyle name="Vírgula 3 3 2 5" xfId="53077" xr:uid="{8455E498-40AE-46FA-8E48-3F6FD4695C27}"/>
    <cellStyle name="Vírgula 3 3 2 5 2" xfId="53791" xr:uid="{C6E4BF3A-8727-4F99-B7FB-7461C22E51CD}"/>
    <cellStyle name="Vírgula 3 3 2 5 2 2" xfId="56185" xr:uid="{DDC7FBF5-53B3-4EAB-928F-133A7194AE57}"/>
    <cellStyle name="Vírgula 3 3 2 5 3" xfId="55466" xr:uid="{54D0C1CC-9284-4555-B487-05989189D0BA}"/>
    <cellStyle name="Vírgula 3 3 2 6" xfId="53329" xr:uid="{2F8AAF47-0FF5-49C5-9BBD-8387C0FCF1FB}"/>
    <cellStyle name="Vírgula 3 3 2 6 2" xfId="55723" xr:uid="{77D0397D-14ED-4F9C-8194-16BB049E47F4}"/>
    <cellStyle name="Vírgula 3 3 2 7" xfId="54022" xr:uid="{9C1292F2-D52A-486A-8C6A-27A2597AFAE3}"/>
    <cellStyle name="Vírgula 3 3 2 7 2" xfId="56416" xr:uid="{A3592FE2-0986-48BD-AED6-0A3DA9BA9862}"/>
    <cellStyle name="Vírgula 3 3 2 8" xfId="54285" xr:uid="{BE326879-E59C-4838-8A1C-F6EF43F9DDA7}"/>
    <cellStyle name="Vírgula 3 3 2 8 2" xfId="56679" xr:uid="{B198DAAE-A731-4AA8-BC2D-43190FE2E1D5}"/>
    <cellStyle name="Vírgula 3 3 2 9" xfId="54516" xr:uid="{4B345259-1046-461F-B86A-8BB4362AB32C}"/>
    <cellStyle name="Vírgula 3 3 2 9 2" xfId="56910" xr:uid="{C89CC515-0AE3-4523-8FD5-D7D447E7D2F9}"/>
    <cellStyle name="Vírgula 3 3 3" xfId="194" xr:uid="{00000000-0005-0000-0000-00009C000000}"/>
    <cellStyle name="Vírgula 3 3 3 10" xfId="52640" xr:uid="{2F00CFEB-AD29-4167-BFAF-592290A52B69}"/>
    <cellStyle name="Vírgula 3 3 3 10 2" xfId="55028" xr:uid="{D14AA155-CBA3-41BB-8462-6031F54E7C5F}"/>
    <cellStyle name="Vírgula 3 3 3 11" xfId="54771" xr:uid="{60E056B6-7BC7-4240-A6B6-B62808FDCFF3}"/>
    <cellStyle name="Vírgula 3 3 3 12" xfId="57185" xr:uid="{8FF09AA8-6CB9-47B7-AE52-1D3A9CE2B6EC}"/>
    <cellStyle name="Vírgula 3 3 3 12 2" xfId="57354" xr:uid="{F023CF58-5F6A-47A6-AF89-17780D4E2CE3}"/>
    <cellStyle name="Vírgula 3 3 3 2" xfId="52490" xr:uid="{5912C59F-3E64-4ED1-AD90-762CB6F33CF2}"/>
    <cellStyle name="Vírgula 3 3 3 2 2" xfId="52944" xr:uid="{605A31B9-63CE-424C-B71B-258985ABF4B5}"/>
    <cellStyle name="Vírgula 3 3 3 2 2 2" xfId="53658" xr:uid="{9D11E376-E3EC-4C75-A280-536465EC6255}"/>
    <cellStyle name="Vírgula 3 3 3 2 2 2 2" xfId="56052" xr:uid="{77F29CD8-EE8B-40FB-BAAA-E95A788F665D}"/>
    <cellStyle name="Vírgula 3 3 3 2 2 3" xfId="55333" xr:uid="{25364F84-C19D-4405-BB15-E7F5923A745D}"/>
    <cellStyle name="Vírgula 3 3 3 2 3" xfId="53175" xr:uid="{3E59D43C-3653-48FB-BB11-46E78F6406E7}"/>
    <cellStyle name="Vírgula 3 3 3 2 3 2" xfId="53889" xr:uid="{0A944351-0520-41B3-8E44-ACAB37C8A785}"/>
    <cellStyle name="Vírgula 3 3 3 2 3 2 2" xfId="56283" xr:uid="{10F76E26-64EC-40BD-9EE9-E02E517924D1}"/>
    <cellStyle name="Vírgula 3 3 3 2 3 3" xfId="55564" xr:uid="{F74D0A1F-3058-45B2-A2CA-E69524C02743}"/>
    <cellStyle name="Vírgula 3 3 3 2 4" xfId="53427" xr:uid="{BD4AD552-5670-4E19-87D8-31FD6C4DE763}"/>
    <cellStyle name="Vírgula 3 3 3 2 4 2" xfId="55821" xr:uid="{58C30E7E-2907-4E8F-BD59-F8F6D1DFFB0A}"/>
    <cellStyle name="Vírgula 3 3 3 2 5" xfId="54120" xr:uid="{51985357-5BA9-4F81-A39E-0427FA651D5C}"/>
    <cellStyle name="Vírgula 3 3 3 2 5 2" xfId="56514" xr:uid="{1F8444E5-F1DD-4983-B83C-D99F9AB79BCF}"/>
    <cellStyle name="Vírgula 3 3 3 2 6" xfId="54383" xr:uid="{D92FDB0C-B824-452A-A076-D7BE108E6B5C}"/>
    <cellStyle name="Vírgula 3 3 3 2 6 2" xfId="56777" xr:uid="{28B16D64-2C12-4132-A5FC-39B27DBBB08A}"/>
    <cellStyle name="Vírgula 3 3 3 2 7" xfId="54614" xr:uid="{86C5CE7A-713B-4534-AB86-FE8976614142}"/>
    <cellStyle name="Vírgula 3 3 3 2 7 2" xfId="57008" xr:uid="{1A4B024E-88B1-4C65-9A5C-A10D003DD556}"/>
    <cellStyle name="Vírgula 3 3 3 2 8" xfId="52714" xr:uid="{8608BA6F-5B07-4B06-B3E2-31296ECE600E}"/>
    <cellStyle name="Vírgula 3 3 3 2 8 2" xfId="55102" xr:uid="{ED10B722-8948-475E-BB5A-3A15AE5EC213}"/>
    <cellStyle name="Vírgula 3 3 3 2 9" xfId="54845" xr:uid="{48A3EDBB-E5F7-4C07-A8A1-2D4293C8BC57}"/>
    <cellStyle name="Vírgula 3 3 3 3" xfId="52535" xr:uid="{CAF49222-04F8-4F6F-B1B0-D57D45A07B2F}"/>
    <cellStyle name="Vírgula 3 3 3 3 2" xfId="53022" xr:uid="{2C57331D-C9CE-4491-84EF-CF7D384F89EB}"/>
    <cellStyle name="Vírgula 3 3 3 3 2 2" xfId="53736" xr:uid="{4F704823-BFE5-4E36-9873-2EAC52A49AED}"/>
    <cellStyle name="Vírgula 3 3 3 3 2 2 2" xfId="56130" xr:uid="{E0A3B226-D133-45D1-A9CA-B93B8AFF02A0}"/>
    <cellStyle name="Vírgula 3 3 3 3 2 3" xfId="55411" xr:uid="{6599EE4A-9E47-48B3-A828-121C3D07462E}"/>
    <cellStyle name="Vírgula 3 3 3 3 3" xfId="53253" xr:uid="{CF32DCCA-8538-4474-975C-95028B0EF748}"/>
    <cellStyle name="Vírgula 3 3 3 3 3 2" xfId="53967" xr:uid="{729CC526-4A11-4E0D-A3EE-0D79D0423242}"/>
    <cellStyle name="Vírgula 3 3 3 3 3 2 2" xfId="56361" xr:uid="{CC26F904-5E44-4465-A25C-A875D83903AA}"/>
    <cellStyle name="Vírgula 3 3 3 3 3 3" xfId="55642" xr:uid="{D67C4D0B-EDCC-48FC-897B-8E209B5C4E3F}"/>
    <cellStyle name="Vírgula 3 3 3 3 4" xfId="53505" xr:uid="{DD3A8676-5AB8-4604-831C-837337BB2AAA}"/>
    <cellStyle name="Vírgula 3 3 3 3 4 2" xfId="55899" xr:uid="{D1B793DD-3860-49FC-B4DF-3DDEC6A0D412}"/>
    <cellStyle name="Vírgula 3 3 3 3 5" xfId="54198" xr:uid="{5AD48694-0905-41C7-A264-E4620B852887}"/>
    <cellStyle name="Vírgula 3 3 3 3 5 2" xfId="56592" xr:uid="{B1DB20BE-21F7-49C5-B717-F3CAE7ED9155}"/>
    <cellStyle name="Vírgula 3 3 3 3 6" xfId="54461" xr:uid="{DD3E5B7A-6652-4FF7-B78E-E4E09701A287}"/>
    <cellStyle name="Vírgula 3 3 3 3 6 2" xfId="56855" xr:uid="{844BD3A5-3762-45DB-B30B-90D429307113}"/>
    <cellStyle name="Vírgula 3 3 3 3 7" xfId="54692" xr:uid="{9848BE75-52C3-4B0A-9CBE-1472B1D87F4B}"/>
    <cellStyle name="Vírgula 3 3 3 3 7 2" xfId="57086" xr:uid="{0CBE3460-7101-4666-B9F2-5446C337308A}"/>
    <cellStyle name="Vírgula 3 3 3 3 8" xfId="52792" xr:uid="{40B3591F-1676-4844-B88C-BF5BCC13E521}"/>
    <cellStyle name="Vírgula 3 3 3 3 8 2" xfId="55180" xr:uid="{081CFC31-A0C7-4D84-ABFF-FD6A249940D3}"/>
    <cellStyle name="Vírgula 3 3 3 3 9" xfId="54923" xr:uid="{ACC392A1-8D87-4F38-9D56-34708158F8D9}"/>
    <cellStyle name="Vírgula 3 3 3 4" xfId="52871" xr:uid="{6FE7C288-7C6F-4E0D-8D1D-82CB0B00F489}"/>
    <cellStyle name="Vírgula 3 3 3 4 2" xfId="53584" xr:uid="{BD5BD8C5-365B-4229-B661-D344A680581F}"/>
    <cellStyle name="Vírgula 3 3 3 4 2 2" xfId="55978" xr:uid="{9F8439A9-8DB4-4B08-B5AA-1B8B8B4D5630}"/>
    <cellStyle name="Vírgula 3 3 3 4 3" xfId="55259" xr:uid="{35A852C9-C07C-4D41-B423-0185EC11CB1C}"/>
    <cellStyle name="Vírgula 3 3 3 5" xfId="53101" xr:uid="{5E57AC3B-BA3F-4C26-91A3-F8A2AA4FFCD2}"/>
    <cellStyle name="Vírgula 3 3 3 5 2" xfId="53815" xr:uid="{08D22CA7-2CAE-4131-8A68-316C9A3F7B1C}"/>
    <cellStyle name="Vírgula 3 3 3 5 2 2" xfId="56209" xr:uid="{CCDDD24F-1025-4580-9633-8D81B3797846}"/>
    <cellStyle name="Vírgula 3 3 3 5 3" xfId="55490" xr:uid="{F250BE48-A22D-40CC-8F8E-E71A3214F902}"/>
    <cellStyle name="Vírgula 3 3 3 6" xfId="53353" xr:uid="{D7C06AD0-AB47-4D32-AC2A-9FEAF2BCBFA6}"/>
    <cellStyle name="Vírgula 3 3 3 6 2" xfId="55747" xr:uid="{98398BEE-863C-42A6-AC07-29C4E9B3F7D4}"/>
    <cellStyle name="Vírgula 3 3 3 7" xfId="54046" xr:uid="{8B9CD30A-1A14-4543-9CED-A3E5AFF499B5}"/>
    <cellStyle name="Vírgula 3 3 3 7 2" xfId="56440" xr:uid="{2AE0D08E-3936-483C-8C97-0E41C77E378C}"/>
    <cellStyle name="Vírgula 3 3 3 8" xfId="54309" xr:uid="{FCC32494-0DB8-4F5E-8AB8-8E9D5E8553E8}"/>
    <cellStyle name="Vírgula 3 3 3 8 2" xfId="56703" xr:uid="{4285C853-82A6-47D7-8B2B-A49C0385488C}"/>
    <cellStyle name="Vírgula 3 3 3 9" xfId="54540" xr:uid="{B49AD3A0-8DC8-4D84-AAF0-1F09F4863439}"/>
    <cellStyle name="Vírgula 3 3 3 9 2" xfId="56934" xr:uid="{CCCDCE76-CA78-49E7-BD2A-E05FD0762444}"/>
    <cellStyle name="Vírgula 3 3 4" xfId="248" xr:uid="{00000000-0005-0000-0000-00009C000000}"/>
    <cellStyle name="Vírgula 3 3 4 2" xfId="54249" xr:uid="{8EAD6104-22E7-4F6B-9EBD-0CB718C8F737}"/>
    <cellStyle name="Vírgula 3 3 4 2 2" xfId="56643" xr:uid="{F5AD397C-33B8-4ACA-BE68-4703683A4275}"/>
    <cellStyle name="Vírgula 3 3 4 3" xfId="55697" xr:uid="{B80D3314-5F25-48E2-B9E8-09A2EE60C4FB}"/>
    <cellStyle name="Vírgula 3 3 4 4" xfId="57239" xr:uid="{59B8A581-89FE-4F20-9195-994371AE99B3}"/>
    <cellStyle name="Vírgula 3 3 4 4 2" xfId="57408" xr:uid="{A1E9628E-98C4-49A8-BBEF-CE7617DFF11B}"/>
    <cellStyle name="Vírgula 3 3 5" xfId="52590" xr:uid="{E534091C-BBF7-4520-9F4B-ADBF8CEAD5E3}"/>
    <cellStyle name="Vírgula 3 3 5 2" xfId="54978" xr:uid="{11102B94-5234-48D8-AB39-039810483990}"/>
    <cellStyle name="Vírgula 3 3 6" xfId="57157" xr:uid="{97060EC5-6EF7-4E53-97F8-0901C38B4A0E}"/>
    <cellStyle name="Vírgula 3 3 6 2" xfId="57326" xr:uid="{5145A533-B79F-46F4-A6A7-443F248F7143}"/>
    <cellStyle name="Vírgula 3 4" xfId="293" xr:uid="{BABE8242-E678-444D-9DDC-0F85F719EB3F}"/>
    <cellStyle name="Vírgula 3 4 10" xfId="52604" xr:uid="{9814C729-6810-468F-9BD2-7A37CBCFA186}"/>
    <cellStyle name="Vírgula 3 4 10 2" xfId="54992" xr:uid="{BB7A2E63-EDC2-4399-92CB-0E3E1A6BAEC5}"/>
    <cellStyle name="Vírgula 3 4 11" xfId="54735" xr:uid="{FDB48D5E-BA56-4BB0-ABBE-8D8AF43AFB4E}"/>
    <cellStyle name="Vírgula 3 4 12" xfId="57284" xr:uid="{109B2387-E163-43AC-B8F9-BA2CD5552FED}"/>
    <cellStyle name="Vírgula 3 4 12 2" xfId="57453" xr:uid="{FEF33AF4-D4B1-4853-967D-D1191F2A0727}"/>
    <cellStyle name="Vírgula 3 4 2" xfId="52478" xr:uid="{5893F7CB-6940-4FED-8020-6826108058CD}"/>
    <cellStyle name="Vírgula 3 4 2 2" xfId="52908" xr:uid="{20E2510E-5517-4BE1-AEF2-40FF8B019B35}"/>
    <cellStyle name="Vírgula 3 4 2 2 2" xfId="53622" xr:uid="{4214BF2C-28DE-4489-B9E5-1AA16AF12356}"/>
    <cellStyle name="Vírgula 3 4 2 2 2 2" xfId="56016" xr:uid="{C0B7489E-CE64-4FCD-B3C1-D7B0298B0D5D}"/>
    <cellStyle name="Vírgula 3 4 2 2 3" xfId="55297" xr:uid="{0F0E1F76-16E1-4E9A-A8DA-0CB25DC0BAA2}"/>
    <cellStyle name="Vírgula 3 4 2 3" xfId="53139" xr:uid="{BC24F051-A563-4C82-9A82-4B205B3E8CA9}"/>
    <cellStyle name="Vírgula 3 4 2 3 2" xfId="53853" xr:uid="{43B21BCE-0200-4458-9DC8-8EFE9108861D}"/>
    <cellStyle name="Vírgula 3 4 2 3 2 2" xfId="56247" xr:uid="{4EC8ACB9-1D8D-4C11-BA83-57588127D952}"/>
    <cellStyle name="Vírgula 3 4 2 3 3" xfId="55528" xr:uid="{57C25280-1EDB-42B5-860B-8D171A33A724}"/>
    <cellStyle name="Vírgula 3 4 2 4" xfId="53391" xr:uid="{449B23A6-C444-4E1A-84AB-E642F6A9846E}"/>
    <cellStyle name="Vírgula 3 4 2 4 2" xfId="55785" xr:uid="{2DE0120F-F025-4A96-8255-E461046E8049}"/>
    <cellStyle name="Vírgula 3 4 2 5" xfId="54084" xr:uid="{1E6855AC-2ECC-48CE-ACB3-A50C0745B2E1}"/>
    <cellStyle name="Vírgula 3 4 2 5 2" xfId="56478" xr:uid="{34115AB3-776F-4FE2-9B26-676CBA96C1FE}"/>
    <cellStyle name="Vírgula 3 4 2 6" xfId="54347" xr:uid="{3A690711-9638-4F2F-90AA-A92DE6B84D6D}"/>
    <cellStyle name="Vírgula 3 4 2 6 2" xfId="56741" xr:uid="{18C063B1-622C-4C4E-944D-BC6CBAB53555}"/>
    <cellStyle name="Vírgula 3 4 2 7" xfId="54578" xr:uid="{2116F844-A215-4E15-967B-224FABFAC7EB}"/>
    <cellStyle name="Vírgula 3 4 2 7 2" xfId="56972" xr:uid="{74D6FBBA-F953-406F-B2C7-83A8BEDE237A}"/>
    <cellStyle name="Vírgula 3 4 2 8" xfId="52678" xr:uid="{41A8F48A-AD88-48E3-8DF2-A6631FE04D4A}"/>
    <cellStyle name="Vírgula 3 4 2 8 2" xfId="55066" xr:uid="{9EAA81D3-159E-4B63-A9EA-35D9E8EA82D9}"/>
    <cellStyle name="Vírgula 3 4 2 9" xfId="54809" xr:uid="{C4219C4D-23C8-4D64-B4B2-2103976F7B97}"/>
    <cellStyle name="Vírgula 3 4 3" xfId="52511" xr:uid="{562E7335-5E55-4CD2-9EE9-D0931CFC52E8}"/>
    <cellStyle name="Vírgula 3 4 3 2" xfId="52986" xr:uid="{00AAEB38-21C8-4ECB-8B97-CA3EA3491701}"/>
    <cellStyle name="Vírgula 3 4 3 2 2" xfId="53700" xr:uid="{4328EBB1-19EE-4E5A-B3D1-F4F155C98B5D}"/>
    <cellStyle name="Vírgula 3 4 3 2 2 2" xfId="56094" xr:uid="{EDEBC07C-CC28-4538-BF2D-3A2B998BA01D}"/>
    <cellStyle name="Vírgula 3 4 3 2 3" xfId="55375" xr:uid="{73EFA756-19AA-4A0D-BC46-54B3FB0268A0}"/>
    <cellStyle name="Vírgula 3 4 3 3" xfId="53217" xr:uid="{76DE5DA8-8391-4343-AD88-1694997776C1}"/>
    <cellStyle name="Vírgula 3 4 3 3 2" xfId="53931" xr:uid="{6D194202-82B7-44FA-8BCA-B93E5D2D65C9}"/>
    <cellStyle name="Vírgula 3 4 3 3 2 2" xfId="56325" xr:uid="{590DA6A4-6C06-4291-885A-EFA2D815772C}"/>
    <cellStyle name="Vírgula 3 4 3 3 3" xfId="55606" xr:uid="{D1C7EB32-B94E-4BC1-9FAD-B565FE1F29EF}"/>
    <cellStyle name="Vírgula 3 4 3 4" xfId="53469" xr:uid="{EA21B2A8-01FC-42A3-A297-168E6371D6AD}"/>
    <cellStyle name="Vírgula 3 4 3 4 2" xfId="55863" xr:uid="{D8044070-6843-453B-9794-5ECA2205153B}"/>
    <cellStyle name="Vírgula 3 4 3 5" xfId="54162" xr:uid="{6D0D0AB2-01F7-4683-8143-6F98753F9234}"/>
    <cellStyle name="Vírgula 3 4 3 5 2" xfId="56556" xr:uid="{6E10EC44-AA19-4DEA-80AB-E87CF799ABD4}"/>
    <cellStyle name="Vírgula 3 4 3 6" xfId="54425" xr:uid="{117B575B-E582-4E01-ABB8-10D51D481D94}"/>
    <cellStyle name="Vírgula 3 4 3 6 2" xfId="56819" xr:uid="{84A965D3-0EEF-494F-8110-D9343ACF82C9}"/>
    <cellStyle name="Vírgula 3 4 3 7" xfId="54656" xr:uid="{6B157FDD-C979-4134-97A2-AC7DFFBD5B22}"/>
    <cellStyle name="Vírgula 3 4 3 7 2" xfId="57050" xr:uid="{A7899AFA-F33E-48D0-8B10-A8126E3EB3FF}"/>
    <cellStyle name="Vírgula 3 4 3 8" xfId="52756" xr:uid="{36B24847-EF13-4D01-999A-040F943D3B7E}"/>
    <cellStyle name="Vírgula 3 4 3 8 2" xfId="55144" xr:uid="{25BFAA6F-AC2D-4DC1-AABD-B0F47A2CEF69}"/>
    <cellStyle name="Vírgula 3 4 3 9" xfId="54887" xr:uid="{5FA8325A-84DF-4B5B-B45F-84E04170EBB8}"/>
    <cellStyle name="Vírgula 3 4 4" xfId="52835" xr:uid="{40A1F0A1-3A38-4472-9D80-C5D132561782}"/>
    <cellStyle name="Vírgula 3 4 4 2" xfId="53548" xr:uid="{1F898069-3018-4A8F-B95A-0FB0A078DF49}"/>
    <cellStyle name="Vírgula 3 4 4 2 2" xfId="55942" xr:uid="{F46F5332-DE37-4745-BAD0-FADD9FE22A76}"/>
    <cellStyle name="Vírgula 3 4 4 3" xfId="55223" xr:uid="{66BA7EE1-7578-4786-ADE2-F37973133B89}"/>
    <cellStyle name="Vírgula 3 4 5" xfId="53065" xr:uid="{CC252644-822F-4AD7-9E5C-0AEC830F61DE}"/>
    <cellStyle name="Vírgula 3 4 5 2" xfId="53779" xr:uid="{ED779D2E-225D-4A4F-9DD4-6750BCEA9BFA}"/>
    <cellStyle name="Vírgula 3 4 5 2 2" xfId="56173" xr:uid="{6C0FB053-8B03-4BAD-AB1B-3A99F1BA2665}"/>
    <cellStyle name="Vírgula 3 4 5 3" xfId="55454" xr:uid="{74F2416D-3E02-4688-B986-35D179306F6E}"/>
    <cellStyle name="Vírgula 3 4 6" xfId="53317" xr:uid="{CC62DAC5-7A17-464B-AF6D-61BE845C782C}"/>
    <cellStyle name="Vírgula 3 4 6 2" xfId="55711" xr:uid="{65B44278-B22B-4C62-BF9B-0DC64DD1FFD0}"/>
    <cellStyle name="Vírgula 3 4 7" xfId="54010" xr:uid="{1398704C-8E1B-4E56-AB98-0AEB264789C5}"/>
    <cellStyle name="Vírgula 3 4 7 2" xfId="56404" xr:uid="{3A1F455C-22BD-4119-B8B3-704EECAAF847}"/>
    <cellStyle name="Vírgula 3 4 8" xfId="54273" xr:uid="{9ACF6640-3616-4222-9750-F148E37B5C7F}"/>
    <cellStyle name="Vírgula 3 4 8 2" xfId="56667" xr:uid="{DA922D6B-8BC6-492A-8CEB-8B9BC2BCCD6B}"/>
    <cellStyle name="Vírgula 3 4 9" xfId="54504" xr:uid="{F38317B3-25F0-4A8F-BF21-4787F788DF2D}"/>
    <cellStyle name="Vírgula 3 4 9 2" xfId="56898" xr:uid="{D7269DF8-4A59-4A9A-BFA2-73A12AE9D24E}"/>
    <cellStyle name="Vírgula 3 5" xfId="53288" xr:uid="{F8B25768-9E34-4B0B-8EFF-77B0EF89D414}"/>
    <cellStyle name="Vírgula 3 5 2" xfId="54236" xr:uid="{FC106BE7-E449-46F5-A18A-128044C5BF2C}"/>
    <cellStyle name="Vírgula 3 5 2 2" xfId="56630" xr:uid="{39CE2EA9-E3C5-4D52-B821-5C6DAAE7671F}"/>
    <cellStyle name="Vírgula 3 5 3" xfId="55677" xr:uid="{3055EC04-F277-46A9-B587-9C102B5E1D9B}"/>
    <cellStyle name="Vírgula 3 6" xfId="52571" xr:uid="{7C1A9DF4-6CF8-40DB-A361-17B2E0068296}"/>
    <cellStyle name="Vírgula 3 6 2" xfId="54958" xr:uid="{FE302ABB-39EC-447B-AF92-A44202B96E39}"/>
    <cellStyle name="Vírgula 3 7" xfId="57118" xr:uid="{C84EC300-9E5C-49FD-BC08-BB23348ACA2B}"/>
    <cellStyle name="Vírgula 3 8" xfId="57122" xr:uid="{44EEF349-4949-4FBE-A670-86E2DE8D26BA}"/>
    <cellStyle name="Vírgula 3 9" xfId="57135" xr:uid="{C07F719E-E2B9-4D8E-B1E1-8943705653B2}"/>
    <cellStyle name="Vírgula 3 9 2" xfId="57304" xr:uid="{1443DF58-6FD4-4F26-BA4A-9E9FF0E01EED}"/>
    <cellStyle name="Vírgula 4" xfId="21" xr:uid="{00000000-0005-0000-0000-00009D000000}"/>
    <cellStyle name="Vírgula 4 2" xfId="93" xr:uid="{00000000-0005-0000-0000-00009E000000}"/>
    <cellStyle name="Vírgula 4 2 10" xfId="53291" xr:uid="{34A9315D-CF67-41C3-BA54-C5955EF2060E}"/>
    <cellStyle name="Vírgula 4 2 10 2" xfId="55680" xr:uid="{6C6E6825-314D-4CD8-BA90-64D81E11C1CB}"/>
    <cellStyle name="Vírgula 4 2 11" xfId="53997" xr:uid="{C26ACDE7-8D3F-4482-8E83-BB2A427B45F9}"/>
    <cellStyle name="Vírgula 4 2 11 2" xfId="56391" xr:uid="{35566685-3505-4CAA-B593-D5FCDABDCBA2}"/>
    <cellStyle name="Vírgula 4 2 12" xfId="54260" xr:uid="{DCA6A21D-271A-4040-99DE-9D4BE88D6041}"/>
    <cellStyle name="Vírgula 4 2 12 2" xfId="56654" xr:uid="{1B37FB06-236E-4967-BAD1-1480B8B24CA8}"/>
    <cellStyle name="Vírgula 4 2 13" xfId="54491" xr:uid="{CCA3CEC1-38B9-42E0-9950-988A1FE48537}"/>
    <cellStyle name="Vírgula 4 2 13 2" xfId="56885" xr:uid="{6AADE658-818C-486F-B79D-249BF3A3EAF3}"/>
    <cellStyle name="Vírgula 4 2 14" xfId="52574" xr:uid="{F2F14B03-A7E2-44EC-9DA1-A8FCFD07A763}"/>
    <cellStyle name="Vírgula 4 2 14 2" xfId="54961" xr:uid="{A0B8A3C2-EF4D-4E9B-BD7D-15A2B06A853E}"/>
    <cellStyle name="Vírgula 4 2 15" xfId="54722" xr:uid="{393C81BA-8152-4868-9077-255195F23E9A}"/>
    <cellStyle name="Vírgula 4 2 16" xfId="57138" xr:uid="{A6916CFE-A9CA-48C3-8762-9E772E1BC7E5}"/>
    <cellStyle name="Vírgula 4 2 16 2" xfId="57307" xr:uid="{6CBF61EC-9A4F-46D0-87B6-6FC2233F1635}"/>
    <cellStyle name="Vírgula 4 2 2" xfId="146" xr:uid="{00000000-0005-0000-0000-00009F000000}"/>
    <cellStyle name="Vírgula 4 2 2 2" xfId="169" xr:uid="{00000000-0005-0000-0000-0000A0000000}"/>
    <cellStyle name="Vírgula 4 2 2 2 10" xfId="54525" xr:uid="{0C8F2FF1-98C4-4FDE-B7DC-5A402A4DF3BB}"/>
    <cellStyle name="Vírgula 4 2 2 2 10 2" xfId="56919" xr:uid="{2E5AFF50-8874-4CBE-A897-8DF5B1C36857}"/>
    <cellStyle name="Vírgula 4 2 2 2 11" xfId="52625" xr:uid="{485B2CCA-3D47-41AF-AD54-4AFB7A4134BE}"/>
    <cellStyle name="Vírgula 4 2 2 2 11 2" xfId="55013" xr:uid="{D645D70F-A52B-4FFD-B016-F21B11E418B7}"/>
    <cellStyle name="Vírgula 4 2 2 2 12" xfId="54756" xr:uid="{536420C2-D0BC-440D-95D5-6F1203C85BCF}"/>
    <cellStyle name="Vírgula 4 2 2 2 13" xfId="57169" xr:uid="{F01A114A-D9DC-4869-A482-147A2C450DA5}"/>
    <cellStyle name="Vírgula 4 2 2 2 13 2" xfId="57338" xr:uid="{7B406A5E-7340-413C-8153-D22A90D6988F}"/>
    <cellStyle name="Vírgula 4 2 2 2 2" xfId="233" xr:uid="{00000000-0005-0000-0000-0000A0000000}"/>
    <cellStyle name="Vírgula 4 2 2 2 2 10" xfId="52652" xr:uid="{98DAE407-E1EC-4571-8C80-4A91B23F91C5}"/>
    <cellStyle name="Vírgula 4 2 2 2 2 10 2" xfId="55040" xr:uid="{F10C6E11-92D0-4B6E-BDD3-59080793C41A}"/>
    <cellStyle name="Vírgula 4 2 2 2 2 11" xfId="54783" xr:uid="{CFB18F4E-9EAE-4310-B372-D5932FF1DC3D}"/>
    <cellStyle name="Vírgula 4 2 2 2 2 12" xfId="57224" xr:uid="{17E6AF92-B05D-4DB1-B094-086FE00655BB}"/>
    <cellStyle name="Vírgula 4 2 2 2 2 12 2" xfId="57393" xr:uid="{AC4CDAB0-393E-48B0-B4AB-9E4B96CD9065}"/>
    <cellStyle name="Vírgula 4 2 2 2 2 2" xfId="287" xr:uid="{00000000-0005-0000-0000-0000A0000000}"/>
    <cellStyle name="Vírgula 4 2 2 2 2 2 10" xfId="57278" xr:uid="{CBA1B182-174B-4347-B675-C6366A005356}"/>
    <cellStyle name="Vírgula 4 2 2 2 2 2 10 2" xfId="57447" xr:uid="{A0A0E9BB-333F-4E49-8A04-19647B9906A1}"/>
    <cellStyle name="Vírgula 4 2 2 2 2 2 2" xfId="52956" xr:uid="{F84A899A-3319-4A5D-8DAC-F5C51542EBAD}"/>
    <cellStyle name="Vírgula 4 2 2 2 2 2 2 2" xfId="53670" xr:uid="{09ED14FA-028F-4FA0-8C3D-42AA9CC8F92F}"/>
    <cellStyle name="Vírgula 4 2 2 2 2 2 2 2 2" xfId="56064" xr:uid="{FA318A2B-CF4F-446F-81BF-A76186295BFF}"/>
    <cellStyle name="Vírgula 4 2 2 2 2 2 2 3" xfId="55345" xr:uid="{68912251-7219-4B21-9E90-CA93C5A358A5}"/>
    <cellStyle name="Vírgula 4 2 2 2 2 2 3" xfId="53187" xr:uid="{CC842112-8E22-456D-94C8-08C54326F7DA}"/>
    <cellStyle name="Vírgula 4 2 2 2 2 2 3 2" xfId="53901" xr:uid="{A27CA66F-7208-47AF-9E42-BF14E90D68F0}"/>
    <cellStyle name="Vírgula 4 2 2 2 2 2 3 2 2" xfId="56295" xr:uid="{001D8CB5-E288-4F94-9408-C17B874D9E6B}"/>
    <cellStyle name="Vírgula 4 2 2 2 2 2 3 3" xfId="55576" xr:uid="{4006E720-818D-479A-9A85-9FA2EDDEBF83}"/>
    <cellStyle name="Vírgula 4 2 2 2 2 2 4" xfId="53439" xr:uid="{FCC251F0-B65F-4CE1-B3D5-4D5355104B14}"/>
    <cellStyle name="Vírgula 4 2 2 2 2 2 4 2" xfId="55833" xr:uid="{EAEF5E1D-188F-48D8-9F7B-573A2067256E}"/>
    <cellStyle name="Vírgula 4 2 2 2 2 2 5" xfId="54132" xr:uid="{5E9BB67B-689F-478E-9277-FC27512E447C}"/>
    <cellStyle name="Vírgula 4 2 2 2 2 2 5 2" xfId="56526" xr:uid="{43D84DEF-EED6-420B-B6E7-EFBF8B03E0E2}"/>
    <cellStyle name="Vírgula 4 2 2 2 2 2 6" xfId="54395" xr:uid="{391C9D54-0FAF-40D9-8B98-E8CF22485DC2}"/>
    <cellStyle name="Vírgula 4 2 2 2 2 2 6 2" xfId="56789" xr:uid="{6FEE60AB-3A5D-4DFF-9255-E7B8CB3B7207}"/>
    <cellStyle name="Vírgula 4 2 2 2 2 2 7" xfId="54626" xr:uid="{2E4B3821-540A-4FE7-885B-D07607743F4A}"/>
    <cellStyle name="Vírgula 4 2 2 2 2 2 7 2" xfId="57020" xr:uid="{4B5E2EB0-0B40-4F0D-8056-3B5B63491D2A}"/>
    <cellStyle name="Vírgula 4 2 2 2 2 2 8" xfId="52726" xr:uid="{CAE11D19-2A3F-42D1-BF29-BE68D52E6E9F}"/>
    <cellStyle name="Vírgula 4 2 2 2 2 2 8 2" xfId="55114" xr:uid="{98B4C711-9DAD-4BE3-ABFE-359CD92107D5}"/>
    <cellStyle name="Vírgula 4 2 2 2 2 2 9" xfId="54857" xr:uid="{26338F73-9B4D-4558-A109-33EE565F879F}"/>
    <cellStyle name="Vírgula 4 2 2 2 2 3" xfId="52547" xr:uid="{EA365DAF-47E3-4539-B08D-D58B19C159A1}"/>
    <cellStyle name="Vírgula 4 2 2 2 2 3 2" xfId="53034" xr:uid="{3D69E21E-5AE0-4A7B-B9D9-13BE86704E16}"/>
    <cellStyle name="Vírgula 4 2 2 2 2 3 2 2" xfId="53748" xr:uid="{A37ADA8E-AEF5-459E-9082-F99E4282410D}"/>
    <cellStyle name="Vírgula 4 2 2 2 2 3 2 2 2" xfId="56142" xr:uid="{5F1B0117-B5B6-4B1E-9985-FA422FCA344A}"/>
    <cellStyle name="Vírgula 4 2 2 2 2 3 2 3" xfId="55423" xr:uid="{359824A8-B5E7-40E6-AB5C-74CF1E980DC0}"/>
    <cellStyle name="Vírgula 4 2 2 2 2 3 3" xfId="53265" xr:uid="{5F037881-EB97-430E-9A53-EC01EE9E3F07}"/>
    <cellStyle name="Vírgula 4 2 2 2 2 3 3 2" xfId="53979" xr:uid="{20B9C123-D399-4DF4-87F4-7ECC9A5BC9C9}"/>
    <cellStyle name="Vírgula 4 2 2 2 2 3 3 2 2" xfId="56373" xr:uid="{425B8793-7F81-41AD-934B-F0F04CF45538}"/>
    <cellStyle name="Vírgula 4 2 2 2 2 3 3 3" xfId="55654" xr:uid="{CAA02C63-8346-40A8-8EF5-259F53EED9E4}"/>
    <cellStyle name="Vírgula 4 2 2 2 2 3 4" xfId="53517" xr:uid="{A994AF43-B90B-4F3D-82CE-4987919CD388}"/>
    <cellStyle name="Vírgula 4 2 2 2 2 3 4 2" xfId="55911" xr:uid="{1A0E021B-0AA8-446B-BF65-696D07C8E9A2}"/>
    <cellStyle name="Vírgula 4 2 2 2 2 3 5" xfId="54210" xr:uid="{8CA67A49-CB11-4FB9-BFBC-D981F8CE8292}"/>
    <cellStyle name="Vírgula 4 2 2 2 2 3 5 2" xfId="56604" xr:uid="{4C72DB0E-4EC8-4DDC-A635-00280E5FA418}"/>
    <cellStyle name="Vírgula 4 2 2 2 2 3 6" xfId="54473" xr:uid="{E4D214F8-11DE-459F-842E-EC8258EB7397}"/>
    <cellStyle name="Vírgula 4 2 2 2 2 3 6 2" xfId="56867" xr:uid="{E628031F-8142-4901-A9EA-52C857296B41}"/>
    <cellStyle name="Vírgula 4 2 2 2 2 3 7" xfId="54704" xr:uid="{40FF7871-A3D1-4B61-BA51-9651248AEA3A}"/>
    <cellStyle name="Vírgula 4 2 2 2 2 3 7 2" xfId="57098" xr:uid="{3A241423-8587-449A-B508-51CCE3BA9372}"/>
    <cellStyle name="Vírgula 4 2 2 2 2 3 8" xfId="52804" xr:uid="{6F139C70-8342-4C35-A21E-68C16B2CCD7C}"/>
    <cellStyle name="Vírgula 4 2 2 2 2 3 8 2" xfId="55192" xr:uid="{79DAE51D-0591-419B-88F4-66EDE1D5B54E}"/>
    <cellStyle name="Vírgula 4 2 2 2 2 3 9" xfId="54935" xr:uid="{6EA966A0-3A83-418D-BC38-3EDCA9E15D67}"/>
    <cellStyle name="Vírgula 4 2 2 2 2 4" xfId="52883" xr:uid="{D6BB0B78-3A62-4F91-8EC6-B65ADE58E644}"/>
    <cellStyle name="Vírgula 4 2 2 2 2 4 2" xfId="53596" xr:uid="{2E7B5721-2908-4753-8FF1-0B3A10F786F5}"/>
    <cellStyle name="Vírgula 4 2 2 2 2 4 2 2" xfId="55990" xr:uid="{8A6351AE-9D84-4BE8-936D-2D441D0EBEE4}"/>
    <cellStyle name="Vírgula 4 2 2 2 2 4 3" xfId="55271" xr:uid="{24155031-B9EA-45F5-898F-F0789820B1BB}"/>
    <cellStyle name="Vírgula 4 2 2 2 2 5" xfId="53113" xr:uid="{13B67776-EAF4-4E0A-849A-ACA629848A6E}"/>
    <cellStyle name="Vírgula 4 2 2 2 2 5 2" xfId="53827" xr:uid="{1D573D6D-F191-4E38-8AF2-16EB552634FA}"/>
    <cellStyle name="Vírgula 4 2 2 2 2 5 2 2" xfId="56221" xr:uid="{7DF622F4-D154-4BC2-A53B-B9E87B2E5417}"/>
    <cellStyle name="Vírgula 4 2 2 2 2 5 3" xfId="55502" xr:uid="{B811927A-ED51-4967-86D7-0B04DD9CD05C}"/>
    <cellStyle name="Vírgula 4 2 2 2 2 6" xfId="53365" xr:uid="{304FB2A0-C34E-4F5B-A614-A1FE10045925}"/>
    <cellStyle name="Vírgula 4 2 2 2 2 6 2" xfId="55759" xr:uid="{5A648761-D046-44FF-AF20-20D4A6A65F64}"/>
    <cellStyle name="Vírgula 4 2 2 2 2 7" xfId="54058" xr:uid="{84E220AB-28AB-4280-BD91-39B3EFEDFC62}"/>
    <cellStyle name="Vírgula 4 2 2 2 2 7 2" xfId="56452" xr:uid="{355C1C55-A366-4651-8780-523B60C16F3A}"/>
    <cellStyle name="Vírgula 4 2 2 2 2 8" xfId="54321" xr:uid="{58ABA4C9-B2F2-4CCE-BEBB-4556CABCBB18}"/>
    <cellStyle name="Vírgula 4 2 2 2 2 8 2" xfId="56715" xr:uid="{E38A60E5-C023-48A7-83D8-BB4E157B5F39}"/>
    <cellStyle name="Vírgula 4 2 2 2 2 9" xfId="54552" xr:uid="{76265C02-922D-477B-A16B-2225E0AC616A}"/>
    <cellStyle name="Vírgula 4 2 2 2 2 9 2" xfId="56946" xr:uid="{8AD68BDA-C0EF-4FD4-B4FD-D97B1E245D5E}"/>
    <cellStyle name="Vírgula 4 2 2 2 3" xfId="206" xr:uid="{00000000-0005-0000-0000-0000A0000000}"/>
    <cellStyle name="Vírgula 4 2 2 2 3 10" xfId="57197" xr:uid="{E5246FE0-840F-43EB-ABF7-BB70F67C37D0}"/>
    <cellStyle name="Vírgula 4 2 2 2 3 10 2" xfId="57366" xr:uid="{FD7FD289-D3AC-4325-B130-838AEFB0199A}"/>
    <cellStyle name="Vírgula 4 2 2 2 3 2" xfId="52929" xr:uid="{01659E80-C436-46C6-81A5-6F4841D70E0D}"/>
    <cellStyle name="Vírgula 4 2 2 2 3 2 2" xfId="53643" xr:uid="{90073DAD-1BD5-426B-B476-460901ADB1B2}"/>
    <cellStyle name="Vírgula 4 2 2 2 3 2 2 2" xfId="56037" xr:uid="{548EFFD8-07CF-486C-A458-8C11E573E723}"/>
    <cellStyle name="Vírgula 4 2 2 2 3 2 3" xfId="55318" xr:uid="{4B0CF4D2-30DF-4C28-9BD7-73E44D63FEC7}"/>
    <cellStyle name="Vírgula 4 2 2 2 3 3" xfId="53160" xr:uid="{22E9BDE9-2EB7-474C-B1A5-C2C95969CD24}"/>
    <cellStyle name="Vírgula 4 2 2 2 3 3 2" xfId="53874" xr:uid="{0259C294-7267-4374-9B98-90A85E902B78}"/>
    <cellStyle name="Vírgula 4 2 2 2 3 3 2 2" xfId="56268" xr:uid="{1F44F07A-21FE-42AB-A00B-E1947618797C}"/>
    <cellStyle name="Vírgula 4 2 2 2 3 3 3" xfId="55549" xr:uid="{A154CBB0-41F3-4601-87AC-8473E04B8C01}"/>
    <cellStyle name="Vírgula 4 2 2 2 3 4" xfId="53412" xr:uid="{F1971D94-501C-4F5F-A645-059496D1902B}"/>
    <cellStyle name="Vírgula 4 2 2 2 3 4 2" xfId="55806" xr:uid="{225B4D42-433A-4E6C-9E85-50F961E56C7B}"/>
    <cellStyle name="Vírgula 4 2 2 2 3 5" xfId="54105" xr:uid="{444CDF04-F9F3-4DCA-B768-4880407E3EC0}"/>
    <cellStyle name="Vírgula 4 2 2 2 3 5 2" xfId="56499" xr:uid="{C82E63B1-263D-43A2-BFB6-A25135E43406}"/>
    <cellStyle name="Vírgula 4 2 2 2 3 6" xfId="54368" xr:uid="{BA604306-22B9-4278-B4A4-B803075FEE31}"/>
    <cellStyle name="Vírgula 4 2 2 2 3 6 2" xfId="56762" xr:uid="{395A6D60-0585-4055-83A7-506A6BAB1EC6}"/>
    <cellStyle name="Vírgula 4 2 2 2 3 7" xfId="54599" xr:uid="{70BCFEF2-C5C6-405D-B9CB-DBF5405FCC6A}"/>
    <cellStyle name="Vírgula 4 2 2 2 3 7 2" xfId="56993" xr:uid="{DE54B342-AF17-43E3-9779-6EB611D8C32A}"/>
    <cellStyle name="Vírgula 4 2 2 2 3 8" xfId="52699" xr:uid="{CE3C5536-EA4A-4466-A575-58E01A1F3BB1}"/>
    <cellStyle name="Vírgula 4 2 2 2 3 8 2" xfId="55087" xr:uid="{CDF63177-0475-417B-A504-BA024A8A3BCA}"/>
    <cellStyle name="Vírgula 4 2 2 2 3 9" xfId="54830" xr:uid="{C8497D1C-27D3-427A-A7AC-1419A922D434}"/>
    <cellStyle name="Vírgula 4 2 2 2 4" xfId="260" xr:uid="{00000000-0005-0000-0000-0000A0000000}"/>
    <cellStyle name="Vírgula 4 2 2 2 4 10" xfId="57251" xr:uid="{C7B7E254-FE0D-421E-BE31-D00577F8BC03}"/>
    <cellStyle name="Vírgula 4 2 2 2 4 10 2" xfId="57420" xr:uid="{EB348F11-4410-4606-ABEE-BFF0004AE6A5}"/>
    <cellStyle name="Vírgula 4 2 2 2 4 2" xfId="53007" xr:uid="{9542E812-4F50-46ED-BC0E-B4EB952D57FD}"/>
    <cellStyle name="Vírgula 4 2 2 2 4 2 2" xfId="53721" xr:uid="{0D8D36CD-456C-4B2B-8FAC-802B4E642FB6}"/>
    <cellStyle name="Vírgula 4 2 2 2 4 2 2 2" xfId="56115" xr:uid="{F3759654-9B9B-4EF4-928B-BEE14C7082C5}"/>
    <cellStyle name="Vírgula 4 2 2 2 4 2 3" xfId="55396" xr:uid="{90E4549D-73C6-4F12-8D58-71E2979877C3}"/>
    <cellStyle name="Vírgula 4 2 2 2 4 3" xfId="53238" xr:uid="{E058D636-FD68-4CCF-89C5-F3ED45462B53}"/>
    <cellStyle name="Vírgula 4 2 2 2 4 3 2" xfId="53952" xr:uid="{BDE62F16-782E-41EE-B3B9-D78D5281892E}"/>
    <cellStyle name="Vírgula 4 2 2 2 4 3 2 2" xfId="56346" xr:uid="{19C4EC44-3224-4C50-A34B-323EF9FECA69}"/>
    <cellStyle name="Vírgula 4 2 2 2 4 3 3" xfId="55627" xr:uid="{4C381A3B-B536-461A-B286-7B0F1041A16D}"/>
    <cellStyle name="Vírgula 4 2 2 2 4 4" xfId="53490" xr:uid="{B29D591E-38EE-4F0E-902D-CFC9A44203F8}"/>
    <cellStyle name="Vírgula 4 2 2 2 4 4 2" xfId="55884" xr:uid="{9C456085-A018-44D3-A28F-5D621B9C2FE0}"/>
    <cellStyle name="Vírgula 4 2 2 2 4 5" xfId="54183" xr:uid="{3BBC8F25-B793-400C-BAE1-094CBF7F5751}"/>
    <cellStyle name="Vírgula 4 2 2 2 4 5 2" xfId="56577" xr:uid="{DBE19581-E032-48AE-BF98-977EE7E8E075}"/>
    <cellStyle name="Vírgula 4 2 2 2 4 6" xfId="54446" xr:uid="{18B3D123-C062-42C4-BC4B-913E67A77ECE}"/>
    <cellStyle name="Vírgula 4 2 2 2 4 6 2" xfId="56840" xr:uid="{4AE3C019-98BF-4AA0-846B-FD8A5163EBB4}"/>
    <cellStyle name="Vírgula 4 2 2 2 4 7" xfId="54677" xr:uid="{5B4B4840-96C6-4388-92E8-348D881000F9}"/>
    <cellStyle name="Vírgula 4 2 2 2 4 7 2" xfId="57071" xr:uid="{B8508653-E07A-43D9-B562-233194E3E5C2}"/>
    <cellStyle name="Vírgula 4 2 2 2 4 8" xfId="52777" xr:uid="{867B1ED1-540F-4048-A4F3-3C2FB41D0E8F}"/>
    <cellStyle name="Vírgula 4 2 2 2 4 8 2" xfId="55165" xr:uid="{F5421954-6218-4EA7-9013-0498EBB424D8}"/>
    <cellStyle name="Vírgula 4 2 2 2 4 9" xfId="54908" xr:uid="{1062C916-D03A-40F1-AB00-0171724C93DB}"/>
    <cellStyle name="Vírgula 4 2 2 2 5" xfId="52856" xr:uid="{91E49A2F-4B26-4D96-8428-45AB25B9CD20}"/>
    <cellStyle name="Vírgula 4 2 2 2 5 2" xfId="53569" xr:uid="{6F0AF23E-424E-463B-9676-FDA4D51B1003}"/>
    <cellStyle name="Vírgula 4 2 2 2 5 2 2" xfId="55963" xr:uid="{E7BF1D24-54BD-4D22-BA37-6744BDBA98CD}"/>
    <cellStyle name="Vírgula 4 2 2 2 5 3" xfId="55244" xr:uid="{751A1A6A-2E62-4A97-BE70-865987C43CCE}"/>
    <cellStyle name="Vírgula 4 2 2 2 6" xfId="53086" xr:uid="{A6579207-D06B-4D12-8EC2-584629E45F6C}"/>
    <cellStyle name="Vírgula 4 2 2 2 6 2" xfId="53800" xr:uid="{3819449E-367A-48C7-BB45-11F6E384F4B9}"/>
    <cellStyle name="Vírgula 4 2 2 2 6 2 2" xfId="56194" xr:uid="{FC06B501-EA76-46CB-95C4-0640A6CB09F9}"/>
    <cellStyle name="Vírgula 4 2 2 2 6 3" xfId="55475" xr:uid="{30E88873-346A-4608-BC84-867161542351}"/>
    <cellStyle name="Vírgula 4 2 2 2 7" xfId="53338" xr:uid="{E3A7FA34-80EE-4D5F-8936-D836066C48A2}"/>
    <cellStyle name="Vírgula 4 2 2 2 7 2" xfId="55732" xr:uid="{BEE4AD19-40AD-47F0-9F74-2F68EDA3C47D}"/>
    <cellStyle name="Vírgula 4 2 2 2 8" xfId="54031" xr:uid="{06606E3F-88A2-4C0A-A1CD-E1CEFDC09E91}"/>
    <cellStyle name="Vírgula 4 2 2 2 8 2" xfId="56425" xr:uid="{A2883FE3-5856-4690-9511-4C5BFD43C48E}"/>
    <cellStyle name="Vírgula 4 2 2 2 9" xfId="54294" xr:uid="{82239717-7624-4C77-A0EA-9E465F7442D1}"/>
    <cellStyle name="Vírgula 4 2 2 2 9 2" xfId="56688" xr:uid="{B12F6F6D-7FF2-44C2-84A2-ED04C24D4C8A}"/>
    <cellStyle name="Vírgula 4 2 2 3" xfId="53305" xr:uid="{25C2E61F-0D4A-4F1A-8BAB-E0CAA7C445B2}"/>
    <cellStyle name="Vírgula 4 2 2 3 2" xfId="54250" xr:uid="{52590C6A-2202-4BC0-8728-87FE255FBD53}"/>
    <cellStyle name="Vírgula 4 2 2 3 2 2" xfId="56644" xr:uid="{A210EE7D-1FBF-450A-A4D5-9D3F1B367DE2}"/>
    <cellStyle name="Vírgula 4 2 2 3 3" xfId="55698" xr:uid="{B2128D45-DED3-4FBD-9352-2DDE7FBDF4C8}"/>
    <cellStyle name="Vírgula 4 2 2 4" xfId="52591" xr:uid="{36ABF5F6-9980-4E94-92E2-8248B3192A33}"/>
    <cellStyle name="Vírgula 4 2 2 4 2" xfId="54979" xr:uid="{D75C0676-C284-44BA-8A68-D4927B3504DA}"/>
    <cellStyle name="Vírgula 4 2 2 5" xfId="57147" xr:uid="{ADB7C899-79CC-4EA8-B9F4-D4A144C422D5}"/>
    <cellStyle name="Vírgula 4 2 2 5 2" xfId="57316" xr:uid="{5BA1F6BB-B046-4B2A-A88D-4AF6ABBB9A41}"/>
    <cellStyle name="Vírgula 4 2 3" xfId="159" xr:uid="{00000000-0005-0000-0000-0000A1000000}"/>
    <cellStyle name="Vírgula 4 2 3 10" xfId="54506" xr:uid="{CEFF328C-E0AD-44F4-95B7-BA1A060E78B4}"/>
    <cellStyle name="Vírgula 4 2 3 10 2" xfId="56900" xr:uid="{F08434EA-0803-480D-B6F3-354844C268D3}"/>
    <cellStyle name="Vírgula 4 2 3 11" xfId="52606" xr:uid="{80872213-39AB-461D-85EC-43EA2892549F}"/>
    <cellStyle name="Vírgula 4 2 3 11 2" xfId="54994" xr:uid="{2B6F5D30-DDE9-4AE2-9F9A-167FEFF7F1AF}"/>
    <cellStyle name="Vírgula 4 2 3 12" xfId="54737" xr:uid="{4CC78E0A-0539-4E49-9147-7F02C7FDC027}"/>
    <cellStyle name="Vírgula 4 2 3 13" xfId="57160" xr:uid="{979B054E-02A5-423A-820A-07F59D0BFE77}"/>
    <cellStyle name="Vírgula 4 2 3 13 2" xfId="57329" xr:uid="{FBF44D7E-C98E-4A84-A832-61C012891C83}"/>
    <cellStyle name="Vírgula 4 2 3 2" xfId="224" xr:uid="{00000000-0005-0000-0000-0000A1000000}"/>
    <cellStyle name="Vírgula 4 2 3 2 10" xfId="52643" xr:uid="{359B08CE-34E7-4469-8317-3390DE0ED309}"/>
    <cellStyle name="Vírgula 4 2 3 2 10 2" xfId="55031" xr:uid="{7D565D91-54E1-47B5-A74B-1F69F9C8065F}"/>
    <cellStyle name="Vírgula 4 2 3 2 11" xfId="54774" xr:uid="{7CC9022F-F59D-4BC0-8488-E55CAD90650C}"/>
    <cellStyle name="Vírgula 4 2 3 2 12" xfId="57215" xr:uid="{0398A593-4F21-40CD-9198-67DF99DC41BB}"/>
    <cellStyle name="Vírgula 4 2 3 2 12 2" xfId="57384" xr:uid="{78648FC1-576C-4B20-AFB8-5FCB2F5C1DB4}"/>
    <cellStyle name="Vírgula 4 2 3 2 2" xfId="278" xr:uid="{00000000-0005-0000-0000-0000A1000000}"/>
    <cellStyle name="Vírgula 4 2 3 2 2 10" xfId="57269" xr:uid="{0B8850A3-1E70-4A31-862E-93A87D89FB76}"/>
    <cellStyle name="Vírgula 4 2 3 2 2 10 2" xfId="57438" xr:uid="{D538139A-DC8A-4548-B608-3D0EE25425FF}"/>
    <cellStyle name="Vírgula 4 2 3 2 2 2" xfId="52947" xr:uid="{52A30272-7E9C-4101-A35E-39628178E1FA}"/>
    <cellStyle name="Vírgula 4 2 3 2 2 2 2" xfId="53661" xr:uid="{B15969FE-4CE3-43B2-B798-F01CE8656AE1}"/>
    <cellStyle name="Vírgula 4 2 3 2 2 2 2 2" xfId="56055" xr:uid="{4E302FA9-C182-4AEF-BA27-A8F1B8704416}"/>
    <cellStyle name="Vírgula 4 2 3 2 2 2 3" xfId="55336" xr:uid="{6FF065ED-1C75-4EA2-8C6A-16F22BC81519}"/>
    <cellStyle name="Vírgula 4 2 3 2 2 3" xfId="53178" xr:uid="{C8AAA1D2-4BE8-4EC0-B4A6-ADF7E45293EC}"/>
    <cellStyle name="Vírgula 4 2 3 2 2 3 2" xfId="53892" xr:uid="{3CA65ACA-0CAD-4FCB-AF2C-18CEB0DC7084}"/>
    <cellStyle name="Vírgula 4 2 3 2 2 3 2 2" xfId="56286" xr:uid="{7AF43C90-7E94-4E39-B4A4-ECE2D19DFA90}"/>
    <cellStyle name="Vírgula 4 2 3 2 2 3 3" xfId="55567" xr:uid="{ABBC6784-7DF4-42DF-82EA-FB1AD90546E4}"/>
    <cellStyle name="Vírgula 4 2 3 2 2 4" xfId="53430" xr:uid="{E6EE9053-6FEF-4305-8F29-FAF22CAD64B8}"/>
    <cellStyle name="Vírgula 4 2 3 2 2 4 2" xfId="55824" xr:uid="{9BA67088-CFBF-4F64-8D75-78B3FFCB981D}"/>
    <cellStyle name="Vírgula 4 2 3 2 2 5" xfId="54123" xr:uid="{FFFAD6E2-BE81-4D13-B4FA-E9C1292656E4}"/>
    <cellStyle name="Vírgula 4 2 3 2 2 5 2" xfId="56517" xr:uid="{8BFE09D0-87DF-4FCF-AA9B-5CE3F01F329C}"/>
    <cellStyle name="Vírgula 4 2 3 2 2 6" xfId="54386" xr:uid="{D1320303-BBEA-4CC1-AD46-8FE3C068D239}"/>
    <cellStyle name="Vírgula 4 2 3 2 2 6 2" xfId="56780" xr:uid="{D90AFCE0-5019-4BCF-BAF4-0D35BDAE310D}"/>
    <cellStyle name="Vírgula 4 2 3 2 2 7" xfId="54617" xr:uid="{B368392E-F687-4AC7-ADEE-DA3693E1EF53}"/>
    <cellStyle name="Vírgula 4 2 3 2 2 7 2" xfId="57011" xr:uid="{F2D2D935-45DD-4B87-866A-15A31E92B46C}"/>
    <cellStyle name="Vírgula 4 2 3 2 2 8" xfId="52717" xr:uid="{CBDB8717-E67B-40FA-B7FD-94C0BE96D97F}"/>
    <cellStyle name="Vírgula 4 2 3 2 2 8 2" xfId="55105" xr:uid="{62074DDF-3C4E-43A6-9BA0-985750BC7FB8}"/>
    <cellStyle name="Vírgula 4 2 3 2 2 9" xfId="54848" xr:uid="{9C41D20C-41D2-4984-824D-26B98E205607}"/>
    <cellStyle name="Vírgula 4 2 3 2 3" xfId="52538" xr:uid="{979135A4-7126-4DA1-BC4C-C70E83AEC7C5}"/>
    <cellStyle name="Vírgula 4 2 3 2 3 2" xfId="53025" xr:uid="{D31E39F6-B6A1-4D15-9E23-AC0E735D1064}"/>
    <cellStyle name="Vírgula 4 2 3 2 3 2 2" xfId="53739" xr:uid="{98E80F16-021C-49FF-8657-9F4AAF86BBE3}"/>
    <cellStyle name="Vírgula 4 2 3 2 3 2 2 2" xfId="56133" xr:uid="{B18E07A0-8BA4-4D20-87C7-0E662EC7BAB3}"/>
    <cellStyle name="Vírgula 4 2 3 2 3 2 3" xfId="55414" xr:uid="{6CE3A6E2-948F-4F8B-ABD5-BFA85B6FD134}"/>
    <cellStyle name="Vírgula 4 2 3 2 3 3" xfId="53256" xr:uid="{C774FB9F-7DB0-436F-B5AF-640601BE6E0F}"/>
    <cellStyle name="Vírgula 4 2 3 2 3 3 2" xfId="53970" xr:uid="{A4DCA404-EDEA-4B10-930D-D644549B10AE}"/>
    <cellStyle name="Vírgula 4 2 3 2 3 3 2 2" xfId="56364" xr:uid="{E8AC37BF-A255-4BE3-B166-3B60A311A936}"/>
    <cellStyle name="Vírgula 4 2 3 2 3 3 3" xfId="55645" xr:uid="{C1E9775A-A8C5-4812-81A2-10570ECAD66C}"/>
    <cellStyle name="Vírgula 4 2 3 2 3 4" xfId="53508" xr:uid="{899280C7-1E14-4873-B1D3-F52455949220}"/>
    <cellStyle name="Vírgula 4 2 3 2 3 4 2" xfId="55902" xr:uid="{811E53CD-FE6A-45E4-BAAC-5886F5026249}"/>
    <cellStyle name="Vírgula 4 2 3 2 3 5" xfId="54201" xr:uid="{8DECC36D-7E9B-4EF1-B396-CA8EAE8929C7}"/>
    <cellStyle name="Vírgula 4 2 3 2 3 5 2" xfId="56595" xr:uid="{160F780C-7892-4E60-87EB-CF6A8FCAD412}"/>
    <cellStyle name="Vírgula 4 2 3 2 3 6" xfId="54464" xr:uid="{C14DB5B1-1509-464D-8943-8425F2DBBD51}"/>
    <cellStyle name="Vírgula 4 2 3 2 3 6 2" xfId="56858" xr:uid="{47015522-BD9F-407B-9167-8D649659D858}"/>
    <cellStyle name="Vírgula 4 2 3 2 3 7" xfId="54695" xr:uid="{B90FB131-819C-4AB3-9253-9A9C90056117}"/>
    <cellStyle name="Vírgula 4 2 3 2 3 7 2" xfId="57089" xr:uid="{904E7496-8477-4919-A88A-910ADDF7374D}"/>
    <cellStyle name="Vírgula 4 2 3 2 3 8" xfId="52795" xr:uid="{EA866AF2-7848-4978-86BB-472A28B6097B}"/>
    <cellStyle name="Vírgula 4 2 3 2 3 8 2" xfId="55183" xr:uid="{2AB42019-478D-444B-9E23-1EA3C9586617}"/>
    <cellStyle name="Vírgula 4 2 3 2 3 9" xfId="54926" xr:uid="{B8503F6B-3A38-4D64-9883-87AE1A7B9EE8}"/>
    <cellStyle name="Vírgula 4 2 3 2 4" xfId="52874" xr:uid="{E8502119-4DBF-461B-B86D-F3F47315F6BE}"/>
    <cellStyle name="Vírgula 4 2 3 2 4 2" xfId="53587" xr:uid="{BA22988B-E6F2-475D-B511-3FA3DCF97D6A}"/>
    <cellStyle name="Vírgula 4 2 3 2 4 2 2" xfId="55981" xr:uid="{9520FD53-6E78-40BB-BE8D-C265CD5C7C11}"/>
    <cellStyle name="Vírgula 4 2 3 2 4 3" xfId="55262" xr:uid="{C554B7A7-3EF3-45A5-A9A8-44B0AB467E44}"/>
    <cellStyle name="Vírgula 4 2 3 2 5" xfId="53104" xr:uid="{880C0183-FB7A-4AED-AC6A-90FBF0C470B1}"/>
    <cellStyle name="Vírgula 4 2 3 2 5 2" xfId="53818" xr:uid="{37520F00-9F1F-4050-9791-AB7781815E18}"/>
    <cellStyle name="Vírgula 4 2 3 2 5 2 2" xfId="56212" xr:uid="{0A52A7C9-909F-4E56-A50B-BBE8DF1AADF2}"/>
    <cellStyle name="Vírgula 4 2 3 2 5 3" xfId="55493" xr:uid="{EE2A5CFA-19FC-4ED6-94D9-BB24B7D7EB38}"/>
    <cellStyle name="Vírgula 4 2 3 2 6" xfId="53356" xr:uid="{CC2C5CDC-D58D-4992-AE80-9F0399606012}"/>
    <cellStyle name="Vírgula 4 2 3 2 6 2" xfId="55750" xr:uid="{EBD1FFE2-57E3-4383-9ECA-AB10A487E293}"/>
    <cellStyle name="Vírgula 4 2 3 2 7" xfId="54049" xr:uid="{C9F15AED-8F57-481A-AE0A-3106B60BE530}"/>
    <cellStyle name="Vírgula 4 2 3 2 7 2" xfId="56443" xr:uid="{0C3A9431-2E7A-487D-AFD6-F947FF80FF63}"/>
    <cellStyle name="Vírgula 4 2 3 2 8" xfId="54312" xr:uid="{87CFD668-83AF-4B75-B9A7-403D1FE80F7B}"/>
    <cellStyle name="Vírgula 4 2 3 2 8 2" xfId="56706" xr:uid="{98A7F86D-1D8E-49D4-9531-38286C5CE2DD}"/>
    <cellStyle name="Vírgula 4 2 3 2 9" xfId="54543" xr:uid="{D6A05AB1-F022-47A3-80B2-F6DC8FB72A74}"/>
    <cellStyle name="Vírgula 4 2 3 2 9 2" xfId="56937" xr:uid="{CACD2C4F-4602-41DC-81FE-62C016FA9CCA}"/>
    <cellStyle name="Vírgula 4 2 3 3" xfId="197" xr:uid="{00000000-0005-0000-0000-0000A1000000}"/>
    <cellStyle name="Vírgula 4 2 3 3 10" xfId="57188" xr:uid="{B2BFE98E-37BE-458E-B3A8-335FCE9F336B}"/>
    <cellStyle name="Vírgula 4 2 3 3 10 2" xfId="57357" xr:uid="{410E8AD8-4818-44D0-AF10-81CACFCB9A34}"/>
    <cellStyle name="Vírgula 4 2 3 3 2" xfId="52910" xr:uid="{DF9F656D-3062-45DC-8B87-0853C2DA5A85}"/>
    <cellStyle name="Vírgula 4 2 3 3 2 2" xfId="53624" xr:uid="{18FC7C37-007A-4309-A64B-47186780A2FC}"/>
    <cellStyle name="Vírgula 4 2 3 3 2 2 2" xfId="56018" xr:uid="{6B056AB9-1122-444D-B6FA-BA46AD9E3EDC}"/>
    <cellStyle name="Vírgula 4 2 3 3 2 3" xfId="55299" xr:uid="{D95AFF87-46F2-487A-AB9D-DCACCF4CA4A5}"/>
    <cellStyle name="Vírgula 4 2 3 3 3" xfId="53141" xr:uid="{4B5CF717-2289-4A6B-A7EA-96936F31CA7C}"/>
    <cellStyle name="Vírgula 4 2 3 3 3 2" xfId="53855" xr:uid="{5267CFE1-B524-4DA0-ABBA-41770A071B6A}"/>
    <cellStyle name="Vírgula 4 2 3 3 3 2 2" xfId="56249" xr:uid="{4484A391-8B30-4106-AFB3-097BCCCA213A}"/>
    <cellStyle name="Vírgula 4 2 3 3 3 3" xfId="55530" xr:uid="{FA4142A6-CC85-4CCC-AD9F-F265C89AB774}"/>
    <cellStyle name="Vírgula 4 2 3 3 4" xfId="53393" xr:uid="{9C26CEA5-DD94-4590-A446-F826899DBA34}"/>
    <cellStyle name="Vírgula 4 2 3 3 4 2" xfId="55787" xr:uid="{5B503B11-3BFF-4370-8105-C483EDA67FDC}"/>
    <cellStyle name="Vírgula 4 2 3 3 5" xfId="54086" xr:uid="{0ACD5578-78F7-4CB3-A3CA-730FA0FFDAED}"/>
    <cellStyle name="Vírgula 4 2 3 3 5 2" xfId="56480" xr:uid="{FB5098B1-3B71-4513-ABD1-D3865B2A30D1}"/>
    <cellStyle name="Vírgula 4 2 3 3 6" xfId="54349" xr:uid="{62BDB3A3-8D23-4A42-9523-64B99F79BBAC}"/>
    <cellStyle name="Vírgula 4 2 3 3 6 2" xfId="56743" xr:uid="{91AB3538-7818-4D96-A2D5-8EE9E604A2D6}"/>
    <cellStyle name="Vírgula 4 2 3 3 7" xfId="54580" xr:uid="{0E950569-34C6-439F-80D3-D18B28C49FD7}"/>
    <cellStyle name="Vírgula 4 2 3 3 7 2" xfId="56974" xr:uid="{DF237209-528B-4A23-8E16-1DF047C6091B}"/>
    <cellStyle name="Vírgula 4 2 3 3 8" xfId="52680" xr:uid="{7AFDC55A-227C-4568-9435-7B6D239B4E57}"/>
    <cellStyle name="Vírgula 4 2 3 3 8 2" xfId="55068" xr:uid="{CC807A9A-ECA5-497E-BFA1-965D15162B03}"/>
    <cellStyle name="Vírgula 4 2 3 3 9" xfId="54811" xr:uid="{BF5CD180-7919-45AC-AAD5-7CA171530E16}"/>
    <cellStyle name="Vírgula 4 2 3 4" xfId="251" xr:uid="{00000000-0005-0000-0000-0000A1000000}"/>
    <cellStyle name="Vírgula 4 2 3 4 10" xfId="57242" xr:uid="{08DD73E5-CC51-46F0-AE74-0EA6021FE260}"/>
    <cellStyle name="Vírgula 4 2 3 4 10 2" xfId="57411" xr:uid="{289D561C-C59B-4344-A91C-4C2588630A73}"/>
    <cellStyle name="Vírgula 4 2 3 4 2" xfId="52988" xr:uid="{2812164D-6841-40A5-8C45-A9717889D352}"/>
    <cellStyle name="Vírgula 4 2 3 4 2 2" xfId="53702" xr:uid="{F1CD8313-AD00-45BA-B224-73C2CFE0B6E0}"/>
    <cellStyle name="Vírgula 4 2 3 4 2 2 2" xfId="56096" xr:uid="{7729C200-3262-4170-9658-8B3ACFD8404E}"/>
    <cellStyle name="Vírgula 4 2 3 4 2 3" xfId="55377" xr:uid="{99908714-3F39-4E61-9391-10526657BC07}"/>
    <cellStyle name="Vírgula 4 2 3 4 3" xfId="53219" xr:uid="{A19256E9-8758-4B32-A636-0F16665809E5}"/>
    <cellStyle name="Vírgula 4 2 3 4 3 2" xfId="53933" xr:uid="{E906BF52-D3A0-4453-A51B-2AE7A182E503}"/>
    <cellStyle name="Vírgula 4 2 3 4 3 2 2" xfId="56327" xr:uid="{0D333968-CCEB-4ED1-B793-6AE4FA06188D}"/>
    <cellStyle name="Vírgula 4 2 3 4 3 3" xfId="55608" xr:uid="{BD7041BA-8882-4C64-834A-77EA492F9603}"/>
    <cellStyle name="Vírgula 4 2 3 4 4" xfId="53471" xr:uid="{C313BAE4-4D2B-4B34-8701-D2ACCED2EE93}"/>
    <cellStyle name="Vírgula 4 2 3 4 4 2" xfId="55865" xr:uid="{CDDE67E7-F936-4EA4-9A19-C356A75CAEB9}"/>
    <cellStyle name="Vírgula 4 2 3 4 5" xfId="54164" xr:uid="{6996BE04-DB68-4381-83C6-395710B61CAA}"/>
    <cellStyle name="Vírgula 4 2 3 4 5 2" xfId="56558" xr:uid="{8EF625EC-B77B-4213-B462-2218452EEEBF}"/>
    <cellStyle name="Vírgula 4 2 3 4 6" xfId="54427" xr:uid="{7B26E7B6-8919-4028-92D3-892B02E28229}"/>
    <cellStyle name="Vírgula 4 2 3 4 6 2" xfId="56821" xr:uid="{B74C7F13-F948-4AB4-8F47-F27AA99DD2EF}"/>
    <cellStyle name="Vírgula 4 2 3 4 7" xfId="54658" xr:uid="{BA9EBEB0-7770-46FA-A824-58FD12741AF1}"/>
    <cellStyle name="Vírgula 4 2 3 4 7 2" xfId="57052" xr:uid="{8605A9A6-7871-4B82-836F-3BD4D1CB8488}"/>
    <cellStyle name="Vírgula 4 2 3 4 8" xfId="52758" xr:uid="{31EF6767-1EF5-47A7-BEEA-D584B422610D}"/>
    <cellStyle name="Vírgula 4 2 3 4 8 2" xfId="55146" xr:uid="{72BB1929-A67B-4614-A4B1-332D01EAA86C}"/>
    <cellStyle name="Vírgula 4 2 3 4 9" xfId="54889" xr:uid="{34042AC7-B092-40BE-B4AF-E28F1C68BBC2}"/>
    <cellStyle name="Vírgula 4 2 3 5" xfId="52837" xr:uid="{74F4A0C9-F3EA-472F-95DC-6F23B447F092}"/>
    <cellStyle name="Vírgula 4 2 3 5 2" xfId="53550" xr:uid="{808FDCE2-E0C9-42C9-8A74-8A25DF4E6525}"/>
    <cellStyle name="Vírgula 4 2 3 5 2 2" xfId="55944" xr:uid="{6DF637C9-A763-4BF0-B492-11927891BF1E}"/>
    <cellStyle name="Vírgula 4 2 3 5 3" xfId="55225" xr:uid="{C5DEA4ED-B23E-4954-B5C0-86E676A9AF02}"/>
    <cellStyle name="Vírgula 4 2 3 6" xfId="53067" xr:uid="{CFE6A1FE-5C8B-45EA-BA0F-48578D646D1F}"/>
    <cellStyle name="Vírgula 4 2 3 6 2" xfId="53781" xr:uid="{92E94DEF-106A-47F8-B397-BA48B501B146}"/>
    <cellStyle name="Vírgula 4 2 3 6 2 2" xfId="56175" xr:uid="{7033AE29-3180-4542-99FF-67672B18EEC4}"/>
    <cellStyle name="Vírgula 4 2 3 6 3" xfId="55456" xr:uid="{0797E65D-9146-4688-B52B-E575451D2285}"/>
    <cellStyle name="Vírgula 4 2 3 7" xfId="53319" xr:uid="{497FF9B4-C65D-4EF8-96E7-69F678B37CF0}"/>
    <cellStyle name="Vírgula 4 2 3 7 2" xfId="55713" xr:uid="{3D506818-9A07-4208-88AD-88D97944B03A}"/>
    <cellStyle name="Vírgula 4 2 3 8" xfId="54012" xr:uid="{0BCF1724-13C9-4225-910A-CAC4EB665112}"/>
    <cellStyle name="Vírgula 4 2 3 8 2" xfId="56406" xr:uid="{B02915CE-CE37-4F1F-9C5C-4CB3940F77B3}"/>
    <cellStyle name="Vírgula 4 2 3 9" xfId="54275" xr:uid="{0AFB1469-2370-4F38-936F-FD332912BE42}"/>
    <cellStyle name="Vírgula 4 2 3 9 2" xfId="56669" xr:uid="{54F55E2E-9FC8-4665-A190-04D35B3108B5}"/>
    <cellStyle name="Vírgula 4 2 4" xfId="211" xr:uid="{00000000-0005-0000-0000-00009E000000}"/>
    <cellStyle name="Vírgula 4 2 4 10" xfId="52610" xr:uid="{1BD5ED59-6AE6-4DE9-9982-B714CC5161C5}"/>
    <cellStyle name="Vírgula 4 2 4 10 2" xfId="54998" xr:uid="{43D9AFE1-D9BE-44E7-9D1C-2E33F6552DB2}"/>
    <cellStyle name="Vírgula 4 2 4 11" xfId="54741" xr:uid="{4DB4A25F-1C1F-423A-BEA1-96C7E47BC386}"/>
    <cellStyle name="Vírgula 4 2 4 12" xfId="57202" xr:uid="{09D0E4E7-9706-410D-AAE3-6A55613870D5}"/>
    <cellStyle name="Vírgula 4 2 4 12 2" xfId="57371" xr:uid="{41461BBA-44A3-4939-8D29-7725AFE64E29}"/>
    <cellStyle name="Vírgula 4 2 4 2" xfId="265" xr:uid="{00000000-0005-0000-0000-00009E000000}"/>
    <cellStyle name="Vírgula 4 2 4 2 10" xfId="57256" xr:uid="{E9F11FC7-846E-48C9-B2F5-90B822967018}"/>
    <cellStyle name="Vírgula 4 2 4 2 10 2" xfId="57425" xr:uid="{93AD3B24-FA32-4944-AED3-943D690DAFBA}"/>
    <cellStyle name="Vírgula 4 2 4 2 2" xfId="52914" xr:uid="{895B6E93-31B9-4352-818A-4581499583E0}"/>
    <cellStyle name="Vírgula 4 2 4 2 2 2" xfId="53628" xr:uid="{BDF10010-947E-424F-BEB1-B46874170E57}"/>
    <cellStyle name="Vírgula 4 2 4 2 2 2 2" xfId="56022" xr:uid="{BC514058-ABB7-4725-A16F-AB23EAB48AC7}"/>
    <cellStyle name="Vírgula 4 2 4 2 2 3" xfId="55303" xr:uid="{EAABC0F8-8CDD-4AC8-AD31-DBEBFFE649CD}"/>
    <cellStyle name="Vírgula 4 2 4 2 3" xfId="53145" xr:uid="{4068026A-5625-422A-BC30-ED78C3656434}"/>
    <cellStyle name="Vírgula 4 2 4 2 3 2" xfId="53859" xr:uid="{B2032B5D-DD44-473F-BC4D-AA864EDDF01F}"/>
    <cellStyle name="Vírgula 4 2 4 2 3 2 2" xfId="56253" xr:uid="{35036C77-3BC7-42D4-836E-FE72EA17C731}"/>
    <cellStyle name="Vírgula 4 2 4 2 3 3" xfId="55534" xr:uid="{F2E926C0-CF65-4451-B876-3C9ECC2BE443}"/>
    <cellStyle name="Vírgula 4 2 4 2 4" xfId="53397" xr:uid="{E59D7839-16DE-40C2-8063-D7D64B4C2D7E}"/>
    <cellStyle name="Vírgula 4 2 4 2 4 2" xfId="55791" xr:uid="{E1325059-C826-4A79-A424-EDE00C0ED732}"/>
    <cellStyle name="Vírgula 4 2 4 2 5" xfId="54090" xr:uid="{D8E0978C-FCE3-4ABF-B7CC-DD517EC164A4}"/>
    <cellStyle name="Vírgula 4 2 4 2 5 2" xfId="56484" xr:uid="{8AD655F8-CD27-44CE-9152-E0D68C04DA54}"/>
    <cellStyle name="Vírgula 4 2 4 2 6" xfId="54353" xr:uid="{F588C086-E256-482B-AB8C-E915EC1370B8}"/>
    <cellStyle name="Vírgula 4 2 4 2 6 2" xfId="56747" xr:uid="{D01A1658-E7C6-4570-93FF-2DB662AED26C}"/>
    <cellStyle name="Vírgula 4 2 4 2 7" xfId="54584" xr:uid="{C4995F6B-76CE-4A52-A464-82727C3654B9}"/>
    <cellStyle name="Vírgula 4 2 4 2 7 2" xfId="56978" xr:uid="{421B9953-63DE-4A71-AE8B-6293EB07A9B3}"/>
    <cellStyle name="Vírgula 4 2 4 2 8" xfId="52684" xr:uid="{BC21AF77-5246-49CC-91A0-CC84F48C0D9C}"/>
    <cellStyle name="Vírgula 4 2 4 2 8 2" xfId="55072" xr:uid="{8F455F53-4C30-4F77-B984-E787395ABE3D}"/>
    <cellStyle name="Vírgula 4 2 4 2 9" xfId="54815" xr:uid="{5BB98789-A9C0-4E43-9F87-282FC635AE0D}"/>
    <cellStyle name="Vírgula 4 2 4 3" xfId="52516" xr:uid="{2543EA70-AC97-46BF-86E5-CA6E8E1F62E1}"/>
    <cellStyle name="Vírgula 4 2 4 3 2" xfId="52992" xr:uid="{725DA67F-EBD8-45AD-B439-EB9821C32CF8}"/>
    <cellStyle name="Vírgula 4 2 4 3 2 2" xfId="53706" xr:uid="{D0355339-DE62-4193-9E99-8775330A64A1}"/>
    <cellStyle name="Vírgula 4 2 4 3 2 2 2" xfId="56100" xr:uid="{C4FF4159-7303-4438-8E0A-B5129E84C153}"/>
    <cellStyle name="Vírgula 4 2 4 3 2 3" xfId="55381" xr:uid="{9E9B78D1-15F9-4AF0-B337-353DD7CE8D34}"/>
    <cellStyle name="Vírgula 4 2 4 3 3" xfId="53223" xr:uid="{1282F0B2-06AA-420C-BB24-14342F387943}"/>
    <cellStyle name="Vírgula 4 2 4 3 3 2" xfId="53937" xr:uid="{7D713A36-3713-4E7C-A313-9EB252D79962}"/>
    <cellStyle name="Vírgula 4 2 4 3 3 2 2" xfId="56331" xr:uid="{92E12CDB-F047-42F6-996A-0EB704BC4953}"/>
    <cellStyle name="Vírgula 4 2 4 3 3 3" xfId="55612" xr:uid="{85FE8189-1A50-49CD-8CDA-A9C331D9F49C}"/>
    <cellStyle name="Vírgula 4 2 4 3 4" xfId="53475" xr:uid="{CCB76CF0-A1D9-48A5-9BAB-055A2A7FD8C4}"/>
    <cellStyle name="Vírgula 4 2 4 3 4 2" xfId="55869" xr:uid="{45C77CE5-DB0F-4A9C-BFC2-CDDCFDDF31C6}"/>
    <cellStyle name="Vírgula 4 2 4 3 5" xfId="54168" xr:uid="{252179CD-2519-4E2B-B039-FCA7BE6C09C5}"/>
    <cellStyle name="Vírgula 4 2 4 3 5 2" xfId="56562" xr:uid="{AFA126AC-C162-4545-A3AF-CD22D0A869DD}"/>
    <cellStyle name="Vírgula 4 2 4 3 6" xfId="54431" xr:uid="{535598F4-6F1B-4518-97A5-B6E6E67088C2}"/>
    <cellStyle name="Vírgula 4 2 4 3 6 2" xfId="56825" xr:uid="{ACCADB48-B356-4312-A0B0-8DE287C2E8FB}"/>
    <cellStyle name="Vírgula 4 2 4 3 7" xfId="54662" xr:uid="{46CB8F70-E139-40E4-B3DE-F54B2EFA41CF}"/>
    <cellStyle name="Vírgula 4 2 4 3 7 2" xfId="57056" xr:uid="{6561ED02-02CC-48DA-AC61-CF262515E97C}"/>
    <cellStyle name="Vírgula 4 2 4 3 8" xfId="52762" xr:uid="{CD0C8F97-7B59-4F2C-A0B6-6FDC1837D2B5}"/>
    <cellStyle name="Vírgula 4 2 4 3 8 2" xfId="55150" xr:uid="{418C0289-5572-42B7-8922-E496586E8B7D}"/>
    <cellStyle name="Vírgula 4 2 4 3 9" xfId="54893" xr:uid="{EDA89B1A-F67E-4C44-9FC1-64A29E571081}"/>
    <cellStyle name="Vírgula 4 2 4 4" xfId="52841" xr:uid="{FCB6CE11-78BD-4548-902E-543D5BB9EE66}"/>
    <cellStyle name="Vírgula 4 2 4 4 2" xfId="53554" xr:uid="{4FA022FF-F1EE-4EC8-B130-3A153BA78BC6}"/>
    <cellStyle name="Vírgula 4 2 4 4 2 2" xfId="55948" xr:uid="{CE85A52D-740F-451A-9B49-AECB5F391F4F}"/>
    <cellStyle name="Vírgula 4 2 4 4 3" xfId="55229" xr:uid="{9FA7E607-EFFB-4AAC-A89C-C8925FD695BE}"/>
    <cellStyle name="Vírgula 4 2 4 5" xfId="53071" xr:uid="{E3BB7B2C-F576-4F5F-AE6C-3941480F18F0}"/>
    <cellStyle name="Vírgula 4 2 4 5 2" xfId="53785" xr:uid="{7A70459C-D770-4F2F-A3E2-E4503DF00C68}"/>
    <cellStyle name="Vírgula 4 2 4 5 2 2" xfId="56179" xr:uid="{64ADF97A-8967-499E-BFD9-39D98F1D224A}"/>
    <cellStyle name="Vírgula 4 2 4 5 3" xfId="55460" xr:uid="{80BD9EDB-7F57-4006-933A-77AEFD51B21A}"/>
    <cellStyle name="Vírgula 4 2 4 6" xfId="53323" xr:uid="{1633760F-CF28-4CCC-97C6-01EDBA3455E5}"/>
    <cellStyle name="Vírgula 4 2 4 6 2" xfId="55717" xr:uid="{A5567B7B-268E-4958-9688-401F7B7BE54B}"/>
    <cellStyle name="Vírgula 4 2 4 7" xfId="54016" xr:uid="{66A2F4D6-114A-47EE-94C9-3986F20AE651}"/>
    <cellStyle name="Vírgula 4 2 4 7 2" xfId="56410" xr:uid="{8E59AF00-61C3-403A-8F98-7F4FF692456E}"/>
    <cellStyle name="Vírgula 4 2 4 8" xfId="54279" xr:uid="{3772BDC6-ABC5-42E9-83CF-24240E697F5B}"/>
    <cellStyle name="Vírgula 4 2 4 8 2" xfId="56673" xr:uid="{856B0F89-6994-425E-B80B-EBF5723FDDBD}"/>
    <cellStyle name="Vírgula 4 2 4 9" xfId="54510" xr:uid="{9F346DDD-CD40-4853-BEC6-B5EA7F60ABCC}"/>
    <cellStyle name="Vírgula 4 2 4 9 2" xfId="56904" xr:uid="{B18E9260-E724-4BCD-B3EC-1705974DD46A}"/>
    <cellStyle name="Vírgula 4 2 5" xfId="180" xr:uid="{00000000-0005-0000-0000-00009E000000}"/>
    <cellStyle name="Vírgula 4 2 5 10" xfId="52630" xr:uid="{D064EAB2-AA2B-4997-B12C-48E68443199D}"/>
    <cellStyle name="Vírgula 4 2 5 10 2" xfId="55018" xr:uid="{07888CC4-9290-47C3-8C1E-3A3308BE62CA}"/>
    <cellStyle name="Vírgula 4 2 5 11" xfId="54761" xr:uid="{802E1D20-D0F9-4CD3-9D43-EC6030C89399}"/>
    <cellStyle name="Vírgula 4 2 5 12" xfId="57175" xr:uid="{F65CD365-35FB-4A40-B345-3CBC5B1D4CA8}"/>
    <cellStyle name="Vírgula 4 2 5 12 2" xfId="57344" xr:uid="{400F41EA-83E8-410A-AD93-AAEBA67AB877}"/>
    <cellStyle name="Vírgula 4 2 5 2" xfId="52485" xr:uid="{E1C72D36-DA8D-4940-A18F-376D2F50B6EB}"/>
    <cellStyle name="Vírgula 4 2 5 2 2" xfId="52934" xr:uid="{3F33C998-EAD2-4406-814B-202709E2DA57}"/>
    <cellStyle name="Vírgula 4 2 5 2 2 2" xfId="53648" xr:uid="{185E58D4-85BD-4194-A547-DC995CB2722B}"/>
    <cellStyle name="Vírgula 4 2 5 2 2 2 2" xfId="56042" xr:uid="{BA7700A3-1B00-4275-A8D8-EADECCCC2756}"/>
    <cellStyle name="Vírgula 4 2 5 2 2 3" xfId="55323" xr:uid="{02F30298-FE80-407E-94A7-84ECC9EB3B45}"/>
    <cellStyle name="Vírgula 4 2 5 2 3" xfId="53165" xr:uid="{2A03FF32-34EB-42BC-837B-AC63B7828589}"/>
    <cellStyle name="Vírgula 4 2 5 2 3 2" xfId="53879" xr:uid="{3815A7F4-5F90-4C16-AF93-4801459CC825}"/>
    <cellStyle name="Vírgula 4 2 5 2 3 2 2" xfId="56273" xr:uid="{54DCD065-2CC8-4DD9-BE76-FC559895343F}"/>
    <cellStyle name="Vírgula 4 2 5 2 3 3" xfId="55554" xr:uid="{CDBEF287-77E6-4A06-BD54-2F605DB00CF3}"/>
    <cellStyle name="Vírgula 4 2 5 2 4" xfId="53417" xr:uid="{A8DDF293-B044-4781-93F5-6C192E47936B}"/>
    <cellStyle name="Vírgula 4 2 5 2 4 2" xfId="55811" xr:uid="{BCFE4311-E803-495F-A91C-36573D48855C}"/>
    <cellStyle name="Vírgula 4 2 5 2 5" xfId="54110" xr:uid="{DAC91A49-FEDC-41F9-92D4-BD4D5124EC42}"/>
    <cellStyle name="Vírgula 4 2 5 2 5 2" xfId="56504" xr:uid="{8E2D90E1-E75E-4F74-ABFA-5BABEF7470C8}"/>
    <cellStyle name="Vírgula 4 2 5 2 6" xfId="54373" xr:uid="{ADF43D22-2D23-49F9-9783-6FE3070D3089}"/>
    <cellStyle name="Vírgula 4 2 5 2 6 2" xfId="56767" xr:uid="{4EF046B5-CD18-41FA-9ABC-884C245476B4}"/>
    <cellStyle name="Vírgula 4 2 5 2 7" xfId="54604" xr:uid="{ECEBA35C-8CD7-486D-8384-DB27A4C265EA}"/>
    <cellStyle name="Vírgula 4 2 5 2 7 2" xfId="56998" xr:uid="{68B4906A-866A-47F4-9C8D-C15DA1824884}"/>
    <cellStyle name="Vírgula 4 2 5 2 8" xfId="52704" xr:uid="{EDA01217-C23B-4E26-9D24-015E0CECEDC9}"/>
    <cellStyle name="Vírgula 4 2 5 2 8 2" xfId="55092" xr:uid="{BBA0330C-3BE2-43B8-A043-D6E5A7B1AD1C}"/>
    <cellStyle name="Vírgula 4 2 5 2 9" xfId="54835" xr:uid="{4F49402F-0C85-4C94-9786-0B1E8996C45F}"/>
    <cellStyle name="Vírgula 4 2 5 3" xfId="52525" xr:uid="{AF117429-030E-43FC-A0AA-16B4E80ACF0A}"/>
    <cellStyle name="Vírgula 4 2 5 3 2" xfId="53012" xr:uid="{85EBCD43-F723-456B-97E6-A83B69AF95D4}"/>
    <cellStyle name="Vírgula 4 2 5 3 2 2" xfId="53726" xr:uid="{67DD411B-2D8B-4181-BB7B-B18944FB840F}"/>
    <cellStyle name="Vírgula 4 2 5 3 2 2 2" xfId="56120" xr:uid="{82573A0C-8227-473E-8E5B-C82162D8CCFF}"/>
    <cellStyle name="Vírgula 4 2 5 3 2 3" xfId="55401" xr:uid="{90EF51C1-49DE-4010-8014-DBE1E448D2A8}"/>
    <cellStyle name="Vírgula 4 2 5 3 3" xfId="53243" xr:uid="{3DB5338E-55D7-4532-9B76-79AECA50BDD2}"/>
    <cellStyle name="Vírgula 4 2 5 3 3 2" xfId="53957" xr:uid="{CF46D518-BA4C-4300-9D97-1041686AA7CA}"/>
    <cellStyle name="Vírgula 4 2 5 3 3 2 2" xfId="56351" xr:uid="{17E9F350-F0A9-4C6E-ACA6-1219B955ADFD}"/>
    <cellStyle name="Vírgula 4 2 5 3 3 3" xfId="55632" xr:uid="{6E636E48-8146-4A1E-8101-C60C299DF92E}"/>
    <cellStyle name="Vírgula 4 2 5 3 4" xfId="53495" xr:uid="{4CB08F2C-F31A-42E0-970F-ED9449791ECC}"/>
    <cellStyle name="Vírgula 4 2 5 3 4 2" xfId="55889" xr:uid="{938452E2-13B1-4174-B14E-00C340755E33}"/>
    <cellStyle name="Vírgula 4 2 5 3 5" xfId="54188" xr:uid="{28C1A836-FE78-49E7-BA19-C790A52DE252}"/>
    <cellStyle name="Vírgula 4 2 5 3 5 2" xfId="56582" xr:uid="{FB7116B5-B44A-4AC1-9C3C-757F41C3EBEF}"/>
    <cellStyle name="Vírgula 4 2 5 3 6" xfId="54451" xr:uid="{5FB4904E-A742-4194-A40B-9120CA3BA0AF}"/>
    <cellStyle name="Vírgula 4 2 5 3 6 2" xfId="56845" xr:uid="{7D2FC9F9-4F15-4491-8AE2-ACE3E75AEE81}"/>
    <cellStyle name="Vírgula 4 2 5 3 7" xfId="54682" xr:uid="{0DE0018A-76F7-4924-AD5E-3A2C302D563D}"/>
    <cellStyle name="Vírgula 4 2 5 3 7 2" xfId="57076" xr:uid="{BA15B8F7-5895-4AFB-ABEF-8F9DB6786ABC}"/>
    <cellStyle name="Vírgula 4 2 5 3 8" xfId="52782" xr:uid="{558044DF-28B6-4E5E-A5F3-FEF1A31AA742}"/>
    <cellStyle name="Vírgula 4 2 5 3 8 2" xfId="55170" xr:uid="{3492A21A-CDA7-4B06-A07C-5E7BF78E48F4}"/>
    <cellStyle name="Vírgula 4 2 5 3 9" xfId="54913" xr:uid="{B1478B34-AB2B-4770-9DFB-25071A00FEDE}"/>
    <cellStyle name="Vírgula 4 2 5 4" xfId="52861" xr:uid="{5CAC381F-6218-47C8-809F-DAA543C981BA}"/>
    <cellStyle name="Vírgula 4 2 5 4 2" xfId="53574" xr:uid="{C180DBAD-66C2-47DB-BCB4-8C7865498ACD}"/>
    <cellStyle name="Vírgula 4 2 5 4 2 2" xfId="55968" xr:uid="{1BE84639-7DA2-46AF-8B38-EB0B2983341F}"/>
    <cellStyle name="Vírgula 4 2 5 4 3" xfId="55249" xr:uid="{10306E40-F09E-43D1-A722-761CD474F579}"/>
    <cellStyle name="Vírgula 4 2 5 5" xfId="53091" xr:uid="{686F4F67-A3D1-4004-B915-4D7E20754113}"/>
    <cellStyle name="Vírgula 4 2 5 5 2" xfId="53805" xr:uid="{A8836FD3-67B5-4401-9AE8-05BFA2DDE43E}"/>
    <cellStyle name="Vírgula 4 2 5 5 2 2" xfId="56199" xr:uid="{A960149D-7139-47CC-9EBB-49F01042047F}"/>
    <cellStyle name="Vírgula 4 2 5 5 3" xfId="55480" xr:uid="{6F160655-0EFF-4CD0-A6FE-FA66EB256C31}"/>
    <cellStyle name="Vírgula 4 2 5 6" xfId="53343" xr:uid="{11FA26C2-B72E-4A15-951F-A849C94D9BFF}"/>
    <cellStyle name="Vírgula 4 2 5 6 2" xfId="55737" xr:uid="{19B0EA79-A0D9-41CC-8A9E-C0380E82501B}"/>
    <cellStyle name="Vírgula 4 2 5 7" xfId="54036" xr:uid="{94768FC4-EFCF-4D50-B7D4-2E3D18331332}"/>
    <cellStyle name="Vírgula 4 2 5 7 2" xfId="56430" xr:uid="{19E90678-C3D7-4F56-9D20-6A62289B19B5}"/>
    <cellStyle name="Vírgula 4 2 5 8" xfId="54299" xr:uid="{BCCA5538-D838-43EF-93C5-09967DD69603}"/>
    <cellStyle name="Vírgula 4 2 5 8 2" xfId="56693" xr:uid="{0E05DF61-0A29-43D5-8500-A51FDB6797C7}"/>
    <cellStyle name="Vírgula 4 2 5 9" xfId="54530" xr:uid="{F5AD5A4D-BEB1-4D26-B7B6-3153AF652367}"/>
    <cellStyle name="Vírgula 4 2 5 9 2" xfId="56924" xr:uid="{C2826A72-7024-4C9F-A8B5-DE38F0308A39}"/>
    <cellStyle name="Vírgula 4 2 6" xfId="238" xr:uid="{00000000-0005-0000-0000-00009E000000}"/>
    <cellStyle name="Vírgula 4 2 6 10" xfId="57229" xr:uid="{5C769AED-25DF-4384-992D-3779506D99F3}"/>
    <cellStyle name="Vírgula 4 2 6 10 2" xfId="57398" xr:uid="{CA945655-6AFE-4840-BF22-80FACE8333E2}"/>
    <cellStyle name="Vírgula 4 2 6 2" xfId="52891" xr:uid="{8DA5B270-1378-45E4-9C5E-4C3D1022B382}"/>
    <cellStyle name="Vírgula 4 2 6 2 2" xfId="53604" xr:uid="{91D85C4E-523C-4470-9BE2-E668390512BC}"/>
    <cellStyle name="Vírgula 4 2 6 2 2 2" xfId="55998" xr:uid="{C1978742-DB3D-4433-8322-B94E50D7FE87}"/>
    <cellStyle name="Vírgula 4 2 6 2 3" xfId="55279" xr:uid="{2080790E-E9F4-4C29-AEAA-C2F2ADED0242}"/>
    <cellStyle name="Vírgula 4 2 6 3" xfId="53121" xr:uid="{534B5EDD-062E-46E0-AD9D-8055D9BAD4B9}"/>
    <cellStyle name="Vírgula 4 2 6 3 2" xfId="53835" xr:uid="{1C897D17-9DA6-4E5A-B130-9B06D3D85149}"/>
    <cellStyle name="Vírgula 4 2 6 3 2 2" xfId="56229" xr:uid="{DFC9FC35-C5CE-41E2-97E9-59F72A073363}"/>
    <cellStyle name="Vírgula 4 2 6 3 3" xfId="55510" xr:uid="{FD724175-81CF-49D4-B392-31540DCB6F09}"/>
    <cellStyle name="Vírgula 4 2 6 4" xfId="53373" xr:uid="{60AD3D37-A2EE-4E23-9240-BB9F011419A5}"/>
    <cellStyle name="Vírgula 4 2 6 4 2" xfId="55767" xr:uid="{CD21CDAB-8CD9-46D8-9AD3-0B752A7308B9}"/>
    <cellStyle name="Vírgula 4 2 6 5" xfId="54066" xr:uid="{9F8688E2-6556-45FA-BFEB-4DA1F2C57BFC}"/>
    <cellStyle name="Vírgula 4 2 6 5 2" xfId="56460" xr:uid="{A8739CC9-04E1-4E5B-BEDB-6B182B25F904}"/>
    <cellStyle name="Vírgula 4 2 6 6" xfId="54329" xr:uid="{1D18756C-C755-4C4B-B4F7-C314D6822FC3}"/>
    <cellStyle name="Vírgula 4 2 6 6 2" xfId="56723" xr:uid="{F991726A-9070-4727-AF0D-449F99C06E76}"/>
    <cellStyle name="Vírgula 4 2 6 7" xfId="54560" xr:uid="{42EFAF0E-1D58-47E8-BA6E-9B1A5B21D13E}"/>
    <cellStyle name="Vírgula 4 2 6 7 2" xfId="56954" xr:uid="{0947E6AF-EF65-4DDE-89F0-E214CEF9A6CD}"/>
    <cellStyle name="Vírgula 4 2 6 8" xfId="52660" xr:uid="{0B6F788D-DB87-47F7-9DD8-D3CA92D90441}"/>
    <cellStyle name="Vírgula 4 2 6 8 2" xfId="55048" xr:uid="{1C28A1FF-BAD3-4E92-85C1-C50D4BEA3C85}"/>
    <cellStyle name="Vírgula 4 2 6 9" xfId="54791" xr:uid="{79557F5C-1590-4B43-955F-FA5417420E29}"/>
    <cellStyle name="Vírgula 4 2 7" xfId="52504" xr:uid="{ED857F37-67D5-443B-AE48-0CE07904A51A}"/>
    <cellStyle name="Vírgula 4 2 7 2" xfId="52973" xr:uid="{F8B046BD-8EC8-42CB-B301-E261504F2352}"/>
    <cellStyle name="Vírgula 4 2 7 2 2" xfId="53687" xr:uid="{0AAA5A72-A886-4C6C-998E-6D185FEF3E6E}"/>
    <cellStyle name="Vírgula 4 2 7 2 2 2" xfId="56081" xr:uid="{B967638F-0620-4DE5-BD0B-71EC43CA4044}"/>
    <cellStyle name="Vírgula 4 2 7 2 3" xfId="55362" xr:uid="{983B892F-EE87-41A1-940C-A074ADD30ADA}"/>
    <cellStyle name="Vírgula 4 2 7 3" xfId="53204" xr:uid="{284B318A-BA84-45DA-9400-21B149202F1F}"/>
    <cellStyle name="Vírgula 4 2 7 3 2" xfId="53918" xr:uid="{DD334305-005F-4F99-ACF1-7CACAD871B7F}"/>
    <cellStyle name="Vírgula 4 2 7 3 2 2" xfId="56312" xr:uid="{449C1BE0-7D6A-45EE-85A0-FDB1D9A9A73D}"/>
    <cellStyle name="Vírgula 4 2 7 3 3" xfId="55593" xr:uid="{A7110B21-352D-4BFF-81D0-D6E4933A58C6}"/>
    <cellStyle name="Vírgula 4 2 7 4" xfId="53456" xr:uid="{42FA2728-7B60-460B-8B04-542E8CC9E316}"/>
    <cellStyle name="Vírgula 4 2 7 4 2" xfId="55850" xr:uid="{59CA4427-6D41-4C34-8254-C49E35B0A380}"/>
    <cellStyle name="Vírgula 4 2 7 5" xfId="54149" xr:uid="{72056D57-5C67-45F1-897E-BE0923C51440}"/>
    <cellStyle name="Vírgula 4 2 7 5 2" xfId="56543" xr:uid="{D941A6EF-9151-41D4-B41E-50E7E2FFEF95}"/>
    <cellStyle name="Vírgula 4 2 7 6" xfId="54412" xr:uid="{87C0B849-EA18-4710-B3C0-7DD12F57E002}"/>
    <cellStyle name="Vírgula 4 2 7 6 2" xfId="56806" xr:uid="{8450ED9D-8DDA-46B0-B70A-29311C73929E}"/>
    <cellStyle name="Vírgula 4 2 7 7" xfId="54643" xr:uid="{FD0376B4-09C5-412C-A418-7739DEF669F8}"/>
    <cellStyle name="Vírgula 4 2 7 7 2" xfId="57037" xr:uid="{12BFC191-CB4E-49CD-AEEF-FCD3025CBE25}"/>
    <cellStyle name="Vírgula 4 2 7 8" xfId="52743" xr:uid="{C26CDDE3-C8CA-4034-82A4-A4D449B1D502}"/>
    <cellStyle name="Vírgula 4 2 7 8 2" xfId="55131" xr:uid="{B1E823C8-6C03-4F0C-8F50-E7950A7F141F}"/>
    <cellStyle name="Vírgula 4 2 7 9" xfId="54874" xr:uid="{E46F5463-83F6-48A8-9E82-1B26515D403D}"/>
    <cellStyle name="Vírgula 4 2 8" xfId="52822" xr:uid="{C4393C85-67A4-4124-A1FB-5207BEF79048}"/>
    <cellStyle name="Vírgula 4 2 8 2" xfId="53535" xr:uid="{7E97E9F9-C424-4EDB-AAA2-88D8D95F53C1}"/>
    <cellStyle name="Vírgula 4 2 8 2 2" xfId="55929" xr:uid="{7E8F94AF-DE94-4B2C-97FC-E6792EF28507}"/>
    <cellStyle name="Vírgula 4 2 8 3" xfId="55210" xr:uid="{FF107270-BB60-49BC-B270-E50B1A8882BD}"/>
    <cellStyle name="Vírgula 4 2 9" xfId="53052" xr:uid="{8E803B4D-93E8-4870-8BBF-F77D45513D03}"/>
    <cellStyle name="Vírgula 4 2 9 2" xfId="53766" xr:uid="{50041AFC-A16E-44EE-BF80-7E0FD7CADD4A}"/>
    <cellStyle name="Vírgula 4 2 9 2 2" xfId="56160" xr:uid="{7A45F66A-5AC6-4DDE-BF5C-BE2E8098DD78}"/>
    <cellStyle name="Vírgula 4 2 9 3" xfId="55441" xr:uid="{535CFBD8-C4BB-48F8-964B-36EE0737F995}"/>
    <cellStyle name="Vírgula 4 3" xfId="157" xr:uid="{00000000-0005-0000-0000-0000A2000000}"/>
    <cellStyle name="Vírgula 4 3 2" xfId="222" xr:uid="{00000000-0005-0000-0000-0000A2000000}"/>
    <cellStyle name="Vírgula 4 3 2 10" xfId="52617" xr:uid="{E529DEA4-2909-445D-B8F1-D1066A14A865}"/>
    <cellStyle name="Vírgula 4 3 2 10 2" xfId="55005" xr:uid="{3066371A-683B-43A2-B710-7213C508C6B1}"/>
    <cellStyle name="Vírgula 4 3 2 11" xfId="54748" xr:uid="{28034C8D-0745-4ED5-AF70-0A2D44CC5449}"/>
    <cellStyle name="Vírgula 4 3 2 12" xfId="57213" xr:uid="{DE275194-D661-4CCE-8C26-D57180D35FC8}"/>
    <cellStyle name="Vírgula 4 3 2 12 2" xfId="57382" xr:uid="{7FA3BCEC-0910-481C-8BE8-2CDE3915CE24}"/>
    <cellStyle name="Vírgula 4 3 2 2" xfId="276" xr:uid="{00000000-0005-0000-0000-0000A2000000}"/>
    <cellStyle name="Vírgula 4 3 2 2 10" xfId="57267" xr:uid="{1877439A-BFA6-4FE4-B55A-CF699E69D579}"/>
    <cellStyle name="Vírgula 4 3 2 2 10 2" xfId="57436" xr:uid="{AE6CD62E-08E2-4950-9F9D-B5BCA1BB853E}"/>
    <cellStyle name="Vírgula 4 3 2 2 2" xfId="52921" xr:uid="{68C02DF8-9BDE-4713-B7E2-5EC0C833CA95}"/>
    <cellStyle name="Vírgula 4 3 2 2 2 2" xfId="53635" xr:uid="{AC258FF1-B2E5-4EF9-A752-31A3AD6ACAD0}"/>
    <cellStyle name="Vírgula 4 3 2 2 2 2 2" xfId="56029" xr:uid="{BE0F0177-2E80-4EF2-BA1D-3F8DE5293A3E}"/>
    <cellStyle name="Vírgula 4 3 2 2 2 3" xfId="55310" xr:uid="{6CE4B988-5385-4F8A-B62F-072816111AA8}"/>
    <cellStyle name="Vírgula 4 3 2 2 3" xfId="53152" xr:uid="{D3143449-ABF1-4C75-BA9F-43511B7BDA2A}"/>
    <cellStyle name="Vírgula 4 3 2 2 3 2" xfId="53866" xr:uid="{2285681C-1BF3-42C6-9137-15C19A61B07C}"/>
    <cellStyle name="Vírgula 4 3 2 2 3 2 2" xfId="56260" xr:uid="{CAA19616-A09D-40D3-9AA3-886A40929B0E}"/>
    <cellStyle name="Vírgula 4 3 2 2 3 3" xfId="55541" xr:uid="{13C52685-A5A5-4698-9B79-419A4939782A}"/>
    <cellStyle name="Vírgula 4 3 2 2 4" xfId="53404" xr:uid="{02430504-3127-482E-B72D-8C9EB6E8EBA3}"/>
    <cellStyle name="Vírgula 4 3 2 2 4 2" xfId="55798" xr:uid="{12B43546-E7A5-4271-8185-7C6A7C24B1BD}"/>
    <cellStyle name="Vírgula 4 3 2 2 5" xfId="54097" xr:uid="{4B6600C6-5B29-4DC2-849F-387D34B85554}"/>
    <cellStyle name="Vírgula 4 3 2 2 5 2" xfId="56491" xr:uid="{5293B7B3-BB9F-4DD9-83E5-D0240E665ADD}"/>
    <cellStyle name="Vírgula 4 3 2 2 6" xfId="54360" xr:uid="{791E2B84-E09C-48E8-AF25-8B9FB0664B05}"/>
    <cellStyle name="Vírgula 4 3 2 2 6 2" xfId="56754" xr:uid="{8DD984FF-E162-426C-983B-A919D3CAEED9}"/>
    <cellStyle name="Vírgula 4 3 2 2 7" xfId="54591" xr:uid="{3E64CA74-547B-4BB0-8151-47E4B062F780}"/>
    <cellStyle name="Vírgula 4 3 2 2 7 2" xfId="56985" xr:uid="{226825B8-7A17-423F-AE20-FD298FC6FF11}"/>
    <cellStyle name="Vírgula 4 3 2 2 8" xfId="52691" xr:uid="{DD2486CE-8053-4FD6-B21D-9D546F5E9D81}"/>
    <cellStyle name="Vírgula 4 3 2 2 8 2" xfId="55079" xr:uid="{A445EBF4-005A-488C-ADE6-8A02AD18BCD2}"/>
    <cellStyle name="Vírgula 4 3 2 2 9" xfId="54822" xr:uid="{B7322D10-67B6-49B0-ADCE-5727FFA17F4E}"/>
    <cellStyle name="Vírgula 4 3 2 3" xfId="52522" xr:uid="{81AC447B-56C9-4EF3-A6CA-C8FE161535F1}"/>
    <cellStyle name="Vírgula 4 3 2 3 2" xfId="52999" xr:uid="{8A41991E-28A0-42B2-8486-86DA98CDC247}"/>
    <cellStyle name="Vírgula 4 3 2 3 2 2" xfId="53713" xr:uid="{3B356527-389E-4BB5-82A6-1022E69FE476}"/>
    <cellStyle name="Vírgula 4 3 2 3 2 2 2" xfId="56107" xr:uid="{B9F82AAA-2399-47B4-8949-30F029F46CD4}"/>
    <cellStyle name="Vírgula 4 3 2 3 2 3" xfId="55388" xr:uid="{01EB1C66-5463-40D1-8B37-569E199CA32E}"/>
    <cellStyle name="Vírgula 4 3 2 3 3" xfId="53230" xr:uid="{D093D934-D974-4491-AB75-F589023A353B}"/>
    <cellStyle name="Vírgula 4 3 2 3 3 2" xfId="53944" xr:uid="{EB495A7A-D922-44AF-BFB9-81C49C77209A}"/>
    <cellStyle name="Vírgula 4 3 2 3 3 2 2" xfId="56338" xr:uid="{3892E16C-F18C-4898-BAD5-1CCB6FF53F6D}"/>
    <cellStyle name="Vírgula 4 3 2 3 3 3" xfId="55619" xr:uid="{234706D6-F1C5-4244-8596-3F7666A95517}"/>
    <cellStyle name="Vírgula 4 3 2 3 4" xfId="53482" xr:uid="{B81D9FC2-4FD0-40F5-AAD0-B6380860CBA6}"/>
    <cellStyle name="Vírgula 4 3 2 3 4 2" xfId="55876" xr:uid="{E550455E-653A-45AC-BA85-13E96F94F306}"/>
    <cellStyle name="Vírgula 4 3 2 3 5" xfId="54175" xr:uid="{E68607A9-49B6-42B0-86EF-F47D92AA654A}"/>
    <cellStyle name="Vírgula 4 3 2 3 5 2" xfId="56569" xr:uid="{B1F80753-5958-4C02-AF23-35641CCD3F77}"/>
    <cellStyle name="Vírgula 4 3 2 3 6" xfId="54438" xr:uid="{883D4A38-7A74-4510-B0F5-CD3288C1ECAD}"/>
    <cellStyle name="Vírgula 4 3 2 3 6 2" xfId="56832" xr:uid="{77B6EDD5-4E75-434A-A1AA-4EABEB89AF0C}"/>
    <cellStyle name="Vírgula 4 3 2 3 7" xfId="54669" xr:uid="{694538C5-F909-4401-82FC-4DCAB7472FEE}"/>
    <cellStyle name="Vírgula 4 3 2 3 7 2" xfId="57063" xr:uid="{FA0C17AB-D085-4F8E-B029-61B1C039695A}"/>
    <cellStyle name="Vírgula 4 3 2 3 8" xfId="52769" xr:uid="{2F70D234-AFCC-4577-B6EC-81A3F5BD41CE}"/>
    <cellStyle name="Vírgula 4 3 2 3 8 2" xfId="55157" xr:uid="{2E3494A6-893E-4836-8DEE-AAD4BE445545}"/>
    <cellStyle name="Vírgula 4 3 2 3 9" xfId="54900" xr:uid="{9CDA5535-7759-41EB-BD16-A58A380C9A0B}"/>
    <cellStyle name="Vírgula 4 3 2 4" xfId="52848" xr:uid="{37AC97E7-7B8A-4182-9D5F-BB34DC3783CA}"/>
    <cellStyle name="Vírgula 4 3 2 4 2" xfId="53561" xr:uid="{A410DC73-A66F-4A52-9839-093B7DDE4AF2}"/>
    <cellStyle name="Vírgula 4 3 2 4 2 2" xfId="55955" xr:uid="{AEEEF9EA-B222-4C49-8059-6C3458D04C9A}"/>
    <cellStyle name="Vírgula 4 3 2 4 3" xfId="55236" xr:uid="{5178554E-BCFA-41DE-BE25-9E98BB311B3F}"/>
    <cellStyle name="Vírgula 4 3 2 5" xfId="53078" xr:uid="{064150F7-8B06-4B29-881C-D56F7EAB00C5}"/>
    <cellStyle name="Vírgula 4 3 2 5 2" xfId="53792" xr:uid="{C52937DC-F0B6-4738-91AF-B1C4B6DCD31D}"/>
    <cellStyle name="Vírgula 4 3 2 5 2 2" xfId="56186" xr:uid="{B6A76DEF-5FAB-42B1-8B34-B37AE6B9CC6E}"/>
    <cellStyle name="Vírgula 4 3 2 5 3" xfId="55467" xr:uid="{ED4E10C6-4611-4008-83DF-F38250091404}"/>
    <cellStyle name="Vírgula 4 3 2 6" xfId="53330" xr:uid="{F15B7D34-CFB1-4FAA-93D4-BB18547F129F}"/>
    <cellStyle name="Vírgula 4 3 2 6 2" xfId="55724" xr:uid="{580B6658-D377-4120-8911-2EF52A1F2B97}"/>
    <cellStyle name="Vírgula 4 3 2 7" xfId="54023" xr:uid="{314FB823-AC79-4DB0-91C2-4215C19BE798}"/>
    <cellStyle name="Vírgula 4 3 2 7 2" xfId="56417" xr:uid="{EEF1E284-31DD-4EA3-9BA1-1BC8F33277E9}"/>
    <cellStyle name="Vírgula 4 3 2 8" xfId="54286" xr:uid="{8602AEE5-1339-4C9C-9558-FC8C64CC7B67}"/>
    <cellStyle name="Vírgula 4 3 2 8 2" xfId="56680" xr:uid="{E4F53EDE-4293-4FAA-871B-1A9E957D317A}"/>
    <cellStyle name="Vírgula 4 3 2 9" xfId="54517" xr:uid="{971BED97-2EAC-401F-877C-CE013EA8FAE5}"/>
    <cellStyle name="Vírgula 4 3 2 9 2" xfId="56911" xr:uid="{D8509B58-C975-4E82-9C59-5CE2442F5F4C}"/>
    <cellStyle name="Vírgula 4 3 3" xfId="195" xr:uid="{00000000-0005-0000-0000-0000A2000000}"/>
    <cellStyle name="Vírgula 4 3 3 10" xfId="52641" xr:uid="{11E72C1F-0D2F-494A-9840-E933AC144CC1}"/>
    <cellStyle name="Vírgula 4 3 3 10 2" xfId="55029" xr:uid="{76ED4FCD-276F-43F0-8031-51D62B3DF45C}"/>
    <cellStyle name="Vírgula 4 3 3 11" xfId="54772" xr:uid="{817968B7-8BFB-4A69-944A-DA4C4FEA592A}"/>
    <cellStyle name="Vírgula 4 3 3 12" xfId="57186" xr:uid="{BE2D69B0-4F35-4029-A657-A059AB9274B6}"/>
    <cellStyle name="Vírgula 4 3 3 12 2" xfId="57355" xr:uid="{DFF6DE58-ABA8-43C5-927F-DEFECFF0C71B}"/>
    <cellStyle name="Vírgula 4 3 3 2" xfId="52491" xr:uid="{A168C0E7-A3C5-4A8C-8F9C-DB7B52C3C876}"/>
    <cellStyle name="Vírgula 4 3 3 2 2" xfId="52945" xr:uid="{E987CBF7-E3AE-42D1-9285-F86FB1A32A6B}"/>
    <cellStyle name="Vírgula 4 3 3 2 2 2" xfId="53659" xr:uid="{9C4C64F7-6087-4B83-99A8-0D25A7649DE7}"/>
    <cellStyle name="Vírgula 4 3 3 2 2 2 2" xfId="56053" xr:uid="{000968ED-7D60-4B95-A85D-D5731C919924}"/>
    <cellStyle name="Vírgula 4 3 3 2 2 3" xfId="55334" xr:uid="{C7FB85A2-A635-48D6-B32D-2494C89D8F6D}"/>
    <cellStyle name="Vírgula 4 3 3 2 3" xfId="53176" xr:uid="{B2D69EAC-E487-4A4E-8B40-1760A7688D34}"/>
    <cellStyle name="Vírgula 4 3 3 2 3 2" xfId="53890" xr:uid="{F55FEF53-E3CE-422F-8F8A-9C300832E9A3}"/>
    <cellStyle name="Vírgula 4 3 3 2 3 2 2" xfId="56284" xr:uid="{9F7B8792-102A-46D5-84AF-285FC4784404}"/>
    <cellStyle name="Vírgula 4 3 3 2 3 3" xfId="55565" xr:uid="{9144B0DB-A7AD-4CDE-8A53-0AE5995B6074}"/>
    <cellStyle name="Vírgula 4 3 3 2 4" xfId="53428" xr:uid="{2F514FAE-6A99-4EEA-847F-1CF85AB1ABCE}"/>
    <cellStyle name="Vírgula 4 3 3 2 4 2" xfId="55822" xr:uid="{66098DE5-E0EE-412F-A0D9-CAB3DF6D576C}"/>
    <cellStyle name="Vírgula 4 3 3 2 5" xfId="54121" xr:uid="{9F0BCA0A-DC91-4B99-B472-AE16CEEBA32D}"/>
    <cellStyle name="Vírgula 4 3 3 2 5 2" xfId="56515" xr:uid="{90824C16-9943-421B-8932-840923CE741D}"/>
    <cellStyle name="Vírgula 4 3 3 2 6" xfId="54384" xr:uid="{44A7CD7B-59A8-4470-9D0A-89613F32D9E6}"/>
    <cellStyle name="Vírgula 4 3 3 2 6 2" xfId="56778" xr:uid="{B2F03113-6549-49A3-9A20-442B6B78B1BB}"/>
    <cellStyle name="Vírgula 4 3 3 2 7" xfId="54615" xr:uid="{CCC989C2-15BC-47B3-8E39-D4CB096B270A}"/>
    <cellStyle name="Vírgula 4 3 3 2 7 2" xfId="57009" xr:uid="{7C36AA7C-7F58-47DD-AF1D-730B953C7462}"/>
    <cellStyle name="Vírgula 4 3 3 2 8" xfId="52715" xr:uid="{8EC13BCF-3C1F-469E-A58C-DDCA204E0907}"/>
    <cellStyle name="Vírgula 4 3 3 2 8 2" xfId="55103" xr:uid="{96A700DA-8A51-4A0D-9545-016EF9FBB9A6}"/>
    <cellStyle name="Vírgula 4 3 3 2 9" xfId="54846" xr:uid="{DFB74629-7D54-487F-8979-B29BCE3D01FF}"/>
    <cellStyle name="Vírgula 4 3 3 3" xfId="52536" xr:uid="{B1CA5F58-520F-408B-9676-B4154B19E7B0}"/>
    <cellStyle name="Vírgula 4 3 3 3 2" xfId="53023" xr:uid="{A46A150D-1D9A-4D19-B40D-18AC348C00FB}"/>
    <cellStyle name="Vírgula 4 3 3 3 2 2" xfId="53737" xr:uid="{7F0B37FE-EA24-4BED-B2F8-9746DB056750}"/>
    <cellStyle name="Vírgula 4 3 3 3 2 2 2" xfId="56131" xr:uid="{D2798BDA-5C51-4C24-B7C9-6B5561D6276B}"/>
    <cellStyle name="Vírgula 4 3 3 3 2 3" xfId="55412" xr:uid="{3E2C08A0-C972-47E5-8A7A-DF1AE78C9290}"/>
    <cellStyle name="Vírgula 4 3 3 3 3" xfId="53254" xr:uid="{67983A5C-3313-4D66-A57F-3B6321566000}"/>
    <cellStyle name="Vírgula 4 3 3 3 3 2" xfId="53968" xr:uid="{C9B1DA51-B425-48B3-A63D-E4246ED32B5B}"/>
    <cellStyle name="Vírgula 4 3 3 3 3 2 2" xfId="56362" xr:uid="{6DB143AA-DE3F-4DFF-9359-2B2F82675C39}"/>
    <cellStyle name="Vírgula 4 3 3 3 3 3" xfId="55643" xr:uid="{7D574102-51FF-4A5F-AFF0-8B576F0248CA}"/>
    <cellStyle name="Vírgula 4 3 3 3 4" xfId="53506" xr:uid="{9D78F65A-6B13-4DF3-9599-567E24DDB7F4}"/>
    <cellStyle name="Vírgula 4 3 3 3 4 2" xfId="55900" xr:uid="{0319A63F-D2BA-46A4-A16A-6B407F103228}"/>
    <cellStyle name="Vírgula 4 3 3 3 5" xfId="54199" xr:uid="{E597CA76-AC80-4204-941C-0D08FA11587B}"/>
    <cellStyle name="Vírgula 4 3 3 3 5 2" xfId="56593" xr:uid="{36556781-B2C2-4CD7-963F-3F9E09FE438E}"/>
    <cellStyle name="Vírgula 4 3 3 3 6" xfId="54462" xr:uid="{D65552C0-3130-4574-A6B3-EF6291BB41A2}"/>
    <cellStyle name="Vírgula 4 3 3 3 6 2" xfId="56856" xr:uid="{99E9210C-8287-471D-900A-BF958682CD0E}"/>
    <cellStyle name="Vírgula 4 3 3 3 7" xfId="54693" xr:uid="{A0148774-AF4A-48B9-BAB6-67AB6EE008D3}"/>
    <cellStyle name="Vírgula 4 3 3 3 7 2" xfId="57087" xr:uid="{E49CD0D1-F356-4962-9592-E333FDAAE3EA}"/>
    <cellStyle name="Vírgula 4 3 3 3 8" xfId="52793" xr:uid="{0AF98E75-2C81-4F38-A2D8-EE42F79E11E2}"/>
    <cellStyle name="Vírgula 4 3 3 3 8 2" xfId="55181" xr:uid="{1A1E2397-1405-48C7-9F4A-AB2DA71BF8E5}"/>
    <cellStyle name="Vírgula 4 3 3 3 9" xfId="54924" xr:uid="{B4BABA96-7A8D-4E47-AFF5-F041B3BD20E5}"/>
    <cellStyle name="Vírgula 4 3 3 4" xfId="52872" xr:uid="{6EC37E14-22DC-4586-AF47-A9436F145EA0}"/>
    <cellStyle name="Vírgula 4 3 3 4 2" xfId="53585" xr:uid="{FE04A736-090F-49E0-8B50-4A05FCCF7F9E}"/>
    <cellStyle name="Vírgula 4 3 3 4 2 2" xfId="55979" xr:uid="{0C895EBA-5D45-4433-A1A9-54BD95D17AFD}"/>
    <cellStyle name="Vírgula 4 3 3 4 3" xfId="55260" xr:uid="{B22B02ED-5618-4E24-8F1C-395FAB88D591}"/>
    <cellStyle name="Vírgula 4 3 3 5" xfId="53102" xr:uid="{EB138ECD-C8C9-43D6-B420-8598406ACFD6}"/>
    <cellStyle name="Vírgula 4 3 3 5 2" xfId="53816" xr:uid="{1F0B9BD7-934F-4E6F-B3BF-6AACCD2DE6B8}"/>
    <cellStyle name="Vírgula 4 3 3 5 2 2" xfId="56210" xr:uid="{CA04BA7F-6B45-4A17-8F4C-6465F237C2A5}"/>
    <cellStyle name="Vírgula 4 3 3 5 3" xfId="55491" xr:uid="{CA89E2C4-37DA-461F-86A1-7537F0475D79}"/>
    <cellStyle name="Vírgula 4 3 3 6" xfId="53354" xr:uid="{AC0A864D-0E5D-48DB-BE53-FAAA276EEC93}"/>
    <cellStyle name="Vírgula 4 3 3 6 2" xfId="55748" xr:uid="{7A047662-21E3-4D5A-967C-57D130BD4F5E}"/>
    <cellStyle name="Vírgula 4 3 3 7" xfId="54047" xr:uid="{FABD9102-9AA5-4AD8-95A0-5320301FAF8D}"/>
    <cellStyle name="Vírgula 4 3 3 7 2" xfId="56441" xr:uid="{F790CC70-57C9-4740-B415-D411BE3ADD77}"/>
    <cellStyle name="Vírgula 4 3 3 8" xfId="54310" xr:uid="{92CD79AC-0EF3-4251-87FA-B0A036A5D4E2}"/>
    <cellStyle name="Vírgula 4 3 3 8 2" xfId="56704" xr:uid="{60832093-EBEC-4798-884E-DC85DF215CF3}"/>
    <cellStyle name="Vírgula 4 3 3 9" xfId="54541" xr:uid="{A3702061-87A8-4933-999B-61C3F888E9D9}"/>
    <cellStyle name="Vírgula 4 3 3 9 2" xfId="56935" xr:uid="{12D7E458-D47F-41AF-BB96-8D2CBFA71A0C}"/>
    <cellStyle name="Vírgula 4 3 4" xfId="249" xr:uid="{00000000-0005-0000-0000-0000A2000000}"/>
    <cellStyle name="Vírgula 4 3 4 2" xfId="54251" xr:uid="{540AACAD-0FF5-453E-B5B2-113054E3D88F}"/>
    <cellStyle name="Vírgula 4 3 4 2 2" xfId="56645" xr:uid="{2AD1767B-CE8A-411D-A0A9-A604DBBE56F1}"/>
    <cellStyle name="Vírgula 4 3 4 3" xfId="55699" xr:uid="{45146246-9660-42F0-96B9-AB954A8286ED}"/>
    <cellStyle name="Vírgula 4 3 4 4" xfId="57240" xr:uid="{FEBE1629-2FE0-4B59-A594-B23F2DEABFA6}"/>
    <cellStyle name="Vírgula 4 3 4 4 2" xfId="57409" xr:uid="{BB30F230-C654-4425-91D3-23588157518E}"/>
    <cellStyle name="Vírgula 4 3 5" xfId="52592" xr:uid="{739457C0-3B00-4021-B02B-9897E9DD55D5}"/>
    <cellStyle name="Vírgula 4 3 5 2" xfId="54980" xr:uid="{49CD3612-3F40-4685-89D5-EF288585DD90}"/>
    <cellStyle name="Vírgula 4 3 6" xfId="57158" xr:uid="{76ABEF8C-1573-4696-B72F-F1E5D859B37F}"/>
    <cellStyle name="Vírgula 4 3 6 2" xfId="57327" xr:uid="{3C8D5392-183A-4B9C-A8F0-2CC92BDCDDFA}"/>
    <cellStyle name="Vírgula 4 4" xfId="480" xr:uid="{CE58A091-2EED-4306-8C71-9F1A996795E0}"/>
    <cellStyle name="Vírgula 4 4 2" xfId="52473" xr:uid="{5FFEE6C1-F43F-4266-9A15-670CD0283CE0}"/>
    <cellStyle name="Vírgula 4 4 2 2" xfId="52899" xr:uid="{A5E2C840-19DA-46C2-A901-4AD63EC33257}"/>
    <cellStyle name="Vírgula 4 4 2 2 2" xfId="53613" xr:uid="{EDC8CC61-3D50-447C-A844-FEDA0D187F96}"/>
    <cellStyle name="Vírgula 4 4 2 2 2 2" xfId="56007" xr:uid="{EA60DAAE-409F-45E4-85D6-11ECB32C2070}"/>
    <cellStyle name="Vírgula 4 4 2 2 3" xfId="55288" xr:uid="{CFC074F9-745F-4667-8923-D35D6171AD7D}"/>
    <cellStyle name="Vírgula 4 4 2 3" xfId="53130" xr:uid="{12DC14D9-439D-4CA0-A963-371B53C24B47}"/>
    <cellStyle name="Vírgula 4 4 2 3 2" xfId="53844" xr:uid="{AE461DD2-AB87-47A7-AF49-29522B1A9004}"/>
    <cellStyle name="Vírgula 4 4 2 3 2 2" xfId="56238" xr:uid="{A5557B04-07EF-4F14-B925-4F62312177E5}"/>
    <cellStyle name="Vírgula 4 4 2 3 3" xfId="55519" xr:uid="{AB9B1992-19C0-4436-A7C2-0CFE34E16711}"/>
    <cellStyle name="Vírgula 4 4 2 4" xfId="53382" xr:uid="{B5A8BBDA-46A4-4B70-AC4A-ED58EE1DD4AA}"/>
    <cellStyle name="Vírgula 4 4 2 4 2" xfId="55776" xr:uid="{95564911-3F76-4038-B1BD-19852B770970}"/>
    <cellStyle name="Vírgula 4 4 2 5" xfId="54075" xr:uid="{638C052E-9ACD-4F95-B269-F3B419276144}"/>
    <cellStyle name="Vírgula 4 4 2 5 2" xfId="56469" xr:uid="{189FE61E-BF00-4832-A4A8-0B0523390B81}"/>
    <cellStyle name="Vírgula 4 4 2 6" xfId="54338" xr:uid="{D4217472-B199-4D29-8D81-D1F469D0A056}"/>
    <cellStyle name="Vírgula 4 4 2 6 2" xfId="56732" xr:uid="{6A84653B-4FFF-468A-AB88-31104EA584FB}"/>
    <cellStyle name="Vírgula 4 4 2 7" xfId="54569" xr:uid="{1F18117F-ACE3-47FD-85A3-4A306F1BC40A}"/>
    <cellStyle name="Vírgula 4 4 2 7 2" xfId="56963" xr:uid="{E864355B-9933-4607-808E-D4F45D3843D9}"/>
    <cellStyle name="Vírgula 4 4 2 8" xfId="52669" xr:uid="{20825565-EB8A-4777-BBED-B9C0BBCB3568}"/>
    <cellStyle name="Vírgula 4 4 2 8 2" xfId="55057" xr:uid="{084CC8F2-1CC7-472F-9040-6627D90E10CD}"/>
    <cellStyle name="Vírgula 4 4 2 9" xfId="54800" xr:uid="{0BD8810A-96DC-45CE-B182-9609653C7AE6}"/>
    <cellStyle name="Vírgula 4 4 3" xfId="53308" xr:uid="{4DF93F39-FAF9-417E-A04F-3A00ADD42938}"/>
    <cellStyle name="Vírgula 4 4 3 2" xfId="55702" xr:uid="{0082FA23-1FDC-42E0-A6E9-3AD1E2FBD482}"/>
    <cellStyle name="Vírgula 4 4 4" xfId="52595" xr:uid="{2CB714F8-0915-49E6-8DC4-33CB41B7BF6E}"/>
    <cellStyle name="Vírgula 4 4 4 2" xfId="54983" xr:uid="{7C13933B-6944-4C6D-8CD3-999C3D56FF74}"/>
    <cellStyle name="Vírgula 4 5" xfId="658" xr:uid="{3FF30DE4-0D7B-4823-9404-2EC5F2DB08C5}"/>
    <cellStyle name="Vírgula 4 5 10" xfId="52605" xr:uid="{9C43B339-A533-4820-A643-C26378E357D5}"/>
    <cellStyle name="Vírgula 4 5 10 2" xfId="54993" xr:uid="{807BF4E8-3AEA-4160-9F57-F500DD15EF85}"/>
    <cellStyle name="Vírgula 4 5 11" xfId="54736" xr:uid="{18B98119-D50A-4C8A-A5B2-905573AE876B}"/>
    <cellStyle name="Vírgula 4 5 2" xfId="52479" xr:uid="{4483F561-DA80-48D3-BCFB-58D41EDACBC6}"/>
    <cellStyle name="Vírgula 4 5 2 2" xfId="52909" xr:uid="{76C7EEC9-C75B-4CEF-821E-0D24E0F336B8}"/>
    <cellStyle name="Vírgula 4 5 2 2 2" xfId="53623" xr:uid="{BB2BD9F9-3C16-4341-A20F-3F6D3F6B8F3F}"/>
    <cellStyle name="Vírgula 4 5 2 2 2 2" xfId="56017" xr:uid="{758B007C-DADB-4920-9AF2-6F9C2C45F4B5}"/>
    <cellStyle name="Vírgula 4 5 2 2 3" xfId="55298" xr:uid="{03B189DA-3FCB-4BC6-BD27-09472773B177}"/>
    <cellStyle name="Vírgula 4 5 2 3" xfId="53140" xr:uid="{5B1760EC-2536-455E-9F5A-FAA55BC3CEFD}"/>
    <cellStyle name="Vírgula 4 5 2 3 2" xfId="53854" xr:uid="{ACB388D1-383B-4F2B-AD68-7D48A85BCB9E}"/>
    <cellStyle name="Vírgula 4 5 2 3 2 2" xfId="56248" xr:uid="{044D33FC-1B8E-41F9-B884-5D0A43F4851F}"/>
    <cellStyle name="Vírgula 4 5 2 3 3" xfId="55529" xr:uid="{36E4883F-C41F-4057-9A48-A44759BDEB3D}"/>
    <cellStyle name="Vírgula 4 5 2 4" xfId="53392" xr:uid="{4F4BBB05-FFC9-48FD-8515-2FFC60BD12C8}"/>
    <cellStyle name="Vírgula 4 5 2 4 2" xfId="55786" xr:uid="{26275F41-3329-4A6B-8473-CC1EED1998F8}"/>
    <cellStyle name="Vírgula 4 5 2 5" xfId="54085" xr:uid="{24938C9F-3452-4CCE-8D97-F34D6B86F3DC}"/>
    <cellStyle name="Vírgula 4 5 2 5 2" xfId="56479" xr:uid="{D56AAA74-9C3E-47FA-95DB-8CB29A92ADC1}"/>
    <cellStyle name="Vírgula 4 5 2 6" xfId="54348" xr:uid="{E38D03E4-BCAA-47BC-B6D9-93A4D1D40D17}"/>
    <cellStyle name="Vírgula 4 5 2 6 2" xfId="56742" xr:uid="{FF3D9613-86F0-40F3-B1E6-A0F7D19E5990}"/>
    <cellStyle name="Vírgula 4 5 2 7" xfId="54579" xr:uid="{F42D365B-3ADF-48C9-A90E-F64270F7AE32}"/>
    <cellStyle name="Vírgula 4 5 2 7 2" xfId="56973" xr:uid="{A7899BC1-7CD1-421F-91C9-99C43E9F2EFF}"/>
    <cellStyle name="Vírgula 4 5 2 8" xfId="52679" xr:uid="{CF82ECC4-6F76-4AF5-8323-EB3FA460B76C}"/>
    <cellStyle name="Vírgula 4 5 2 8 2" xfId="55067" xr:uid="{B74C6CB1-F81B-467A-9F9D-4140CF93BB5C}"/>
    <cellStyle name="Vírgula 4 5 2 9" xfId="54810" xr:uid="{5AE0B7FC-EB06-44D2-8FD4-A28C0A8CDE0F}"/>
    <cellStyle name="Vírgula 4 5 3" xfId="52512" xr:uid="{A6FD9D1D-A308-4801-8E5B-C29B2D51D0C3}"/>
    <cellStyle name="Vírgula 4 5 3 2" xfId="52987" xr:uid="{76157E94-FE3F-4074-B2AB-72A206B0A377}"/>
    <cellStyle name="Vírgula 4 5 3 2 2" xfId="53701" xr:uid="{23AED2D2-4F57-4BE4-B0F4-BA5118EC44DC}"/>
    <cellStyle name="Vírgula 4 5 3 2 2 2" xfId="56095" xr:uid="{94EA2822-8DEC-449C-9917-A4C3387D77E7}"/>
    <cellStyle name="Vírgula 4 5 3 2 3" xfId="55376" xr:uid="{2B9A09E2-2594-49F4-B592-19A8BC25898A}"/>
    <cellStyle name="Vírgula 4 5 3 3" xfId="53218" xr:uid="{E12CFF3A-AC7D-429D-A136-190DD68F2F32}"/>
    <cellStyle name="Vírgula 4 5 3 3 2" xfId="53932" xr:uid="{56475557-7476-4A74-ABF0-7950FBC97433}"/>
    <cellStyle name="Vírgula 4 5 3 3 2 2" xfId="56326" xr:uid="{30DB2796-344B-479C-BD65-7144E8839874}"/>
    <cellStyle name="Vírgula 4 5 3 3 3" xfId="55607" xr:uid="{5FE9DA23-1382-4840-A2B7-6846579EB03A}"/>
    <cellStyle name="Vírgula 4 5 3 4" xfId="53470" xr:uid="{8BB4C050-74A1-46BC-A398-CC294DD97E3F}"/>
    <cellStyle name="Vírgula 4 5 3 4 2" xfId="55864" xr:uid="{514DDB0F-1775-48C9-9381-2C314DF71A31}"/>
    <cellStyle name="Vírgula 4 5 3 5" xfId="54163" xr:uid="{E880CC8D-AA38-4A24-A8A0-B0A2B1276DAE}"/>
    <cellStyle name="Vírgula 4 5 3 5 2" xfId="56557" xr:uid="{D7569E11-155D-4A66-B80B-F72CABC9EE97}"/>
    <cellStyle name="Vírgula 4 5 3 6" xfId="54426" xr:uid="{9AEF86FC-1DDF-4008-886D-2A1E53F397E1}"/>
    <cellStyle name="Vírgula 4 5 3 6 2" xfId="56820" xr:uid="{8F3290B8-1CED-48D1-94C7-2A0CD99020AF}"/>
    <cellStyle name="Vírgula 4 5 3 7" xfId="54657" xr:uid="{BC96DF53-29E8-477D-B08F-4CE6F8A216CD}"/>
    <cellStyle name="Vírgula 4 5 3 7 2" xfId="57051" xr:uid="{BF60221E-067A-49B1-8D92-C2C37B0D5D3E}"/>
    <cellStyle name="Vírgula 4 5 3 8" xfId="52757" xr:uid="{F456DB80-FB4A-436F-9100-051BEE36C02B}"/>
    <cellStyle name="Vírgula 4 5 3 8 2" xfId="55145" xr:uid="{23EA154D-AF72-4210-8E08-285BFDA1085F}"/>
    <cellStyle name="Vírgula 4 5 3 9" xfId="54888" xr:uid="{64536854-570C-462C-BE24-645CB3AB04F0}"/>
    <cellStyle name="Vírgula 4 5 4" xfId="52836" xr:uid="{6B98E794-954A-47C5-98DB-8C6BF50819C2}"/>
    <cellStyle name="Vírgula 4 5 4 2" xfId="53549" xr:uid="{789272DC-9B75-410F-9AB5-6CBBCA9E16C4}"/>
    <cellStyle name="Vírgula 4 5 4 2 2" xfId="55943" xr:uid="{12497C90-0757-4E5F-895D-081F095D977E}"/>
    <cellStyle name="Vírgula 4 5 4 3" xfId="55224" xr:uid="{64042E16-CE11-44AE-B789-323BC4785019}"/>
    <cellStyle name="Vírgula 4 5 5" xfId="53066" xr:uid="{CEA9F558-BADE-4F24-8B26-04545D2908C9}"/>
    <cellStyle name="Vírgula 4 5 5 2" xfId="53780" xr:uid="{36EDB99A-110D-4CC0-814B-7AB48D64091A}"/>
    <cellStyle name="Vírgula 4 5 5 2 2" xfId="56174" xr:uid="{A4A104E7-D180-4B90-B1F7-F281B5C3416C}"/>
    <cellStyle name="Vírgula 4 5 5 3" xfId="55455" xr:uid="{BC5FB97B-B98B-4D1B-B927-20CEBCE17D66}"/>
    <cellStyle name="Vírgula 4 5 6" xfId="53318" xr:uid="{A33A9AF2-A7ED-47C9-B87D-E7D8646CC388}"/>
    <cellStyle name="Vírgula 4 5 6 2" xfId="55712" xr:uid="{5F479720-B694-435E-942F-34EC2728C7F5}"/>
    <cellStyle name="Vírgula 4 5 7" xfId="54011" xr:uid="{009B3456-97A1-4FCD-8753-F176BBDF8A31}"/>
    <cellStyle name="Vírgula 4 5 7 2" xfId="56405" xr:uid="{F5CBCABF-0B30-4565-ADAD-EF17F6FC5B81}"/>
    <cellStyle name="Vírgula 4 5 8" xfId="54274" xr:uid="{A0C6FFD4-74A8-411D-B654-36589617863B}"/>
    <cellStyle name="Vírgula 4 5 8 2" xfId="56668" xr:uid="{19018C4F-9E29-43AF-B0AB-A3A5045344AD}"/>
    <cellStyle name="Vírgula 4 5 9" xfId="54505" xr:uid="{F0F80D37-33FF-43CC-B121-E48160DF3E8C}"/>
    <cellStyle name="Vírgula 4 5 9 2" xfId="56899" xr:uid="{CF744DC4-5D25-4247-B9BE-3748ECAF7802}"/>
    <cellStyle name="Vírgula 4 6" xfId="53289" xr:uid="{3EF88456-EAA3-4B2D-BAD5-AC1B4D3E04AC}"/>
    <cellStyle name="Vírgula 4 6 2" xfId="54237" xr:uid="{4503CD64-78C4-40B9-9804-21383E7F2F57}"/>
    <cellStyle name="Vírgula 4 6 2 2" xfId="56631" xr:uid="{74E72FA2-0EC5-4B54-899B-A3FE4DB8B8D6}"/>
    <cellStyle name="Vírgula 4 6 3" xfId="55678" xr:uid="{7F342013-BA8C-42D8-B8E5-372E9EAD9A54}"/>
    <cellStyle name="Vírgula 4 7" xfId="52572" xr:uid="{DF96A9FC-45BB-4E69-B885-99516A21F19B}"/>
    <cellStyle name="Vírgula 4 7 2" xfId="54959" xr:uid="{1DE3C10A-4E4F-42D5-9AD6-5CDC749317E6}"/>
    <cellStyle name="Vírgula 4 8" xfId="57136" xr:uid="{B23D2FBE-339C-4860-A8FE-F198B4B74E78}"/>
    <cellStyle name="Vírgula 4 8 2" xfId="57305" xr:uid="{C28C6064-18CD-4456-812F-AF135313C297}"/>
    <cellStyle name="Vírgula 5" xfId="22" xr:uid="{00000000-0005-0000-0000-0000A3000000}"/>
    <cellStyle name="Vírgula 5 10" xfId="52821" xr:uid="{87E0BF45-0125-4C99-BFE4-0B80B8939CE3}"/>
    <cellStyle name="Vírgula 5 10 2" xfId="53534" xr:uid="{ED4ECF2C-FADB-4BF2-BA00-8ED96AB857EF}"/>
    <cellStyle name="Vírgula 5 10 2 2" xfId="55928" xr:uid="{E99C7AD8-7242-4E2C-825B-BFAE27253788}"/>
    <cellStyle name="Vírgula 5 10 3" xfId="55209" xr:uid="{05FE1789-80BF-4CB0-8880-827212F52FB4}"/>
    <cellStyle name="Vírgula 5 11" xfId="53051" xr:uid="{4747091F-08B7-4B8F-9E4C-406A3B5CAD1C}"/>
    <cellStyle name="Vírgula 5 11 2" xfId="53765" xr:uid="{C1F2734D-0BDE-446E-A940-C078EF837861}"/>
    <cellStyle name="Vírgula 5 11 2 2" xfId="56159" xr:uid="{DF2EE7C9-17E1-4927-992D-EEB2FBDE877A}"/>
    <cellStyle name="Vírgula 5 11 3" xfId="55440" xr:uid="{3D62AD34-C058-439A-A1BA-1F92A0F6756C}"/>
    <cellStyle name="Vírgula 5 12" xfId="53290" xr:uid="{84B2D728-6829-44B0-A79E-B65729785BCE}"/>
    <cellStyle name="Vírgula 5 12 2" xfId="55679" xr:uid="{C7D60D8A-8680-4351-BF3C-50EB295EA378}"/>
    <cellStyle name="Vírgula 5 13" xfId="53996" xr:uid="{52755FBB-AACE-4F6B-830E-95EA104BB8DB}"/>
    <cellStyle name="Vírgula 5 13 2" xfId="56390" xr:uid="{E5C48D44-7C5F-469E-A096-7CE19AAA4E08}"/>
    <cellStyle name="Vírgula 5 14" xfId="54259" xr:uid="{70E2B8A6-3F63-4870-89F1-F86FF307BDFD}"/>
    <cellStyle name="Vírgula 5 14 2" xfId="56653" xr:uid="{23D2CD0B-6E00-4349-9EDD-2202FBC68A69}"/>
    <cellStyle name="Vírgula 5 15" xfId="54490" xr:uid="{C7CD1DC1-1721-4AAE-A78D-054CDB1DF3B7}"/>
    <cellStyle name="Vírgula 5 15 2" xfId="56884" xr:uid="{73837C4C-EBC2-4D52-A399-D5966C9BF680}"/>
    <cellStyle name="Vírgula 5 16" xfId="52573" xr:uid="{7858A4A2-4C88-47B5-A1FD-438073FDE4A7}"/>
    <cellStyle name="Vírgula 5 16 2" xfId="54960" xr:uid="{B6B13B01-7508-4B29-BACF-510EB48EF4E0}"/>
    <cellStyle name="Vírgula 5 17" xfId="54721" xr:uid="{01D807C6-9867-4E8A-92D2-E00E67791DD5}"/>
    <cellStyle name="Vírgula 5 18" xfId="57137" xr:uid="{31E8532E-0F6D-4813-B6AC-7761CE19199F}"/>
    <cellStyle name="Vírgula 5 18 2" xfId="57306" xr:uid="{416CB25A-9662-44AC-9D01-2E9D31FD39AE}"/>
    <cellStyle name="Vírgula 5 2" xfId="147" xr:uid="{00000000-0005-0000-0000-0000A4000000}"/>
    <cellStyle name="Vírgula 5 2 10" xfId="54264" xr:uid="{1111B597-DF00-4395-B719-A7ACEA28276B}"/>
    <cellStyle name="Vírgula 5 2 10 2" xfId="56658" xr:uid="{C59CC25D-7C32-4AC2-974A-3EE3B98B2118}"/>
    <cellStyle name="Vírgula 5 2 11" xfId="54495" xr:uid="{04973F82-BD49-4F47-AE68-D5021DEAD842}"/>
    <cellStyle name="Vírgula 5 2 11 2" xfId="56889" xr:uid="{006C309A-BDC7-43B2-9DE2-0E16B15D412A}"/>
    <cellStyle name="Vírgula 5 2 12" xfId="52593" xr:uid="{8308CD56-A00C-41D6-8685-8EB72BB5194B}"/>
    <cellStyle name="Vírgula 5 2 12 2" xfId="54981" xr:uid="{0060BCF3-0FBE-4295-BEE0-670FD90E8A29}"/>
    <cellStyle name="Vírgula 5 2 13" xfId="54726" xr:uid="{D0C72C85-098F-44FB-B2AB-4F1A7977158F}"/>
    <cellStyle name="Vírgula 5 2 14" xfId="57148" xr:uid="{7E50A063-4AF0-4991-83FA-44FA05F80566}"/>
    <cellStyle name="Vírgula 5 2 14 2" xfId="57317" xr:uid="{CBE3937F-A8BD-42D4-897D-39355E504CD8}"/>
    <cellStyle name="Vírgula 5 2 2" xfId="170" xr:uid="{00000000-0005-0000-0000-0000A5000000}"/>
    <cellStyle name="Vírgula 5 2 2 10" xfId="54526" xr:uid="{5189BEA5-5DE7-4A1B-AFAD-872595A9A372}"/>
    <cellStyle name="Vírgula 5 2 2 10 2" xfId="56920" xr:uid="{F120F561-FA6D-4253-A41C-5BF2F948708A}"/>
    <cellStyle name="Vírgula 5 2 2 11" xfId="52626" xr:uid="{E60A99F6-8AC4-43D2-AAFD-37E1DD6D871E}"/>
    <cellStyle name="Vírgula 5 2 2 11 2" xfId="55014" xr:uid="{90E31326-68A1-4ED1-8B99-EF15EB719C6E}"/>
    <cellStyle name="Vírgula 5 2 2 12" xfId="54757" xr:uid="{92D672F2-A414-4E0B-BA51-AEFE26EE1111}"/>
    <cellStyle name="Vírgula 5 2 2 13" xfId="57170" xr:uid="{9F347E51-5925-4047-8D17-8807FE4F960F}"/>
    <cellStyle name="Vírgula 5 2 2 13 2" xfId="57339" xr:uid="{0D95E56B-5236-4A51-B9BF-9568BE713D9F}"/>
    <cellStyle name="Vírgula 5 2 2 2" xfId="234" xr:uid="{00000000-0005-0000-0000-0000A5000000}"/>
    <cellStyle name="Vírgula 5 2 2 2 10" xfId="52653" xr:uid="{94C13C48-28F7-462D-8614-9EA66D9E24D7}"/>
    <cellStyle name="Vírgula 5 2 2 2 10 2" xfId="55041" xr:uid="{65F587F4-BF14-4913-82AD-20BC4B4020EF}"/>
    <cellStyle name="Vírgula 5 2 2 2 11" xfId="54784" xr:uid="{13D2641A-CDDF-4DE6-888B-C99F953A19A9}"/>
    <cellStyle name="Vírgula 5 2 2 2 12" xfId="57225" xr:uid="{B3F6CB17-8B99-4AD4-861F-A5017F0BA018}"/>
    <cellStyle name="Vírgula 5 2 2 2 12 2" xfId="57394" xr:uid="{1AE7604B-1E4B-4E5C-A3F6-7A3E68935BCC}"/>
    <cellStyle name="Vírgula 5 2 2 2 2" xfId="288" xr:uid="{00000000-0005-0000-0000-0000A5000000}"/>
    <cellStyle name="Vírgula 5 2 2 2 2 10" xfId="57279" xr:uid="{EB9A4F04-980C-4CDB-95C0-C3CBE5E1A695}"/>
    <cellStyle name="Vírgula 5 2 2 2 2 10 2" xfId="57448" xr:uid="{2A0396B8-7918-4257-AC79-245C867C14F8}"/>
    <cellStyle name="Vírgula 5 2 2 2 2 2" xfId="52957" xr:uid="{93352AC3-9ABA-42D4-A808-5AA67AFB7015}"/>
    <cellStyle name="Vírgula 5 2 2 2 2 2 2" xfId="53671" xr:uid="{F463FA1F-06AB-4779-ACF4-88193083452B}"/>
    <cellStyle name="Vírgula 5 2 2 2 2 2 2 2" xfId="56065" xr:uid="{AA807C5D-A9B0-40F2-B731-9E93DAF03C6F}"/>
    <cellStyle name="Vírgula 5 2 2 2 2 2 3" xfId="55346" xr:uid="{DE108C4F-D03E-429B-B8C3-95EEF0F6CC63}"/>
    <cellStyle name="Vírgula 5 2 2 2 2 3" xfId="53188" xr:uid="{214FC985-34E0-4B02-96DB-5D0067A36542}"/>
    <cellStyle name="Vírgula 5 2 2 2 2 3 2" xfId="53902" xr:uid="{7631C2AE-5557-4861-B512-3E774EB43326}"/>
    <cellStyle name="Vírgula 5 2 2 2 2 3 2 2" xfId="56296" xr:uid="{A1A3D017-B779-4F48-A938-092BBDDBD770}"/>
    <cellStyle name="Vírgula 5 2 2 2 2 3 3" xfId="55577" xr:uid="{74B0ED9A-407C-4D0F-87E6-2EBAE05F0F35}"/>
    <cellStyle name="Vírgula 5 2 2 2 2 4" xfId="53440" xr:uid="{DD621670-772D-4C2F-AEC4-4F004E668285}"/>
    <cellStyle name="Vírgula 5 2 2 2 2 4 2" xfId="55834" xr:uid="{FCF769D0-67C6-4898-8E3E-A94D3BE7CDC8}"/>
    <cellStyle name="Vírgula 5 2 2 2 2 5" xfId="54133" xr:uid="{DA20FD7D-CBA1-42B8-A412-457CE5817421}"/>
    <cellStyle name="Vírgula 5 2 2 2 2 5 2" xfId="56527" xr:uid="{BDD750DB-41A3-4254-8A9A-B2652285E985}"/>
    <cellStyle name="Vírgula 5 2 2 2 2 6" xfId="54396" xr:uid="{D09B212B-5C71-40A9-AB4E-8C0EEDB46FD7}"/>
    <cellStyle name="Vírgula 5 2 2 2 2 6 2" xfId="56790" xr:uid="{40CE3A63-8ABA-44FA-A955-A83D51C9E824}"/>
    <cellStyle name="Vírgula 5 2 2 2 2 7" xfId="54627" xr:uid="{D1343A21-5D5E-4936-983C-754FB89C921E}"/>
    <cellStyle name="Vírgula 5 2 2 2 2 7 2" xfId="57021" xr:uid="{20FE73AF-DCFF-4746-99AA-5CD32794C573}"/>
    <cellStyle name="Vírgula 5 2 2 2 2 8" xfId="52727" xr:uid="{43121F31-B9CD-4C74-8D88-A09A2082C112}"/>
    <cellStyle name="Vírgula 5 2 2 2 2 8 2" xfId="55115" xr:uid="{2450F76E-11CB-4F3D-9F8C-BB313BBD47CE}"/>
    <cellStyle name="Vírgula 5 2 2 2 2 9" xfId="54858" xr:uid="{599A829A-90C6-4DFB-8D0F-2F5892D416A0}"/>
    <cellStyle name="Vírgula 5 2 2 2 3" xfId="52548" xr:uid="{EA93D357-BFD7-4B6F-A222-6065501FDC05}"/>
    <cellStyle name="Vírgula 5 2 2 2 3 2" xfId="53035" xr:uid="{4521BE16-9CE7-40AB-9333-F03B0EC8AFAC}"/>
    <cellStyle name="Vírgula 5 2 2 2 3 2 2" xfId="53749" xr:uid="{9E1E671A-D5F5-4AC0-83F3-BE2640339D23}"/>
    <cellStyle name="Vírgula 5 2 2 2 3 2 2 2" xfId="56143" xr:uid="{1DC20C4C-4A10-4408-B7F7-3D20F3493C8A}"/>
    <cellStyle name="Vírgula 5 2 2 2 3 2 3" xfId="55424" xr:uid="{1BB8BDF0-B095-4625-A8E6-1AE3E47F15E3}"/>
    <cellStyle name="Vírgula 5 2 2 2 3 3" xfId="53266" xr:uid="{5C6B6F67-E729-4EDF-89E4-B64299A71317}"/>
    <cellStyle name="Vírgula 5 2 2 2 3 3 2" xfId="53980" xr:uid="{188D11A8-5F7B-4291-B347-296C1F02EE82}"/>
    <cellStyle name="Vírgula 5 2 2 2 3 3 2 2" xfId="56374" xr:uid="{07675DEF-E076-424B-B550-06AD045BB850}"/>
    <cellStyle name="Vírgula 5 2 2 2 3 3 3" xfId="55655" xr:uid="{6C4468DD-900D-4E61-AA2C-EBE9A29B4A2D}"/>
    <cellStyle name="Vírgula 5 2 2 2 3 4" xfId="53518" xr:uid="{1156F1BD-B2C0-46C3-BD48-F64B6CAF986B}"/>
    <cellStyle name="Vírgula 5 2 2 2 3 4 2" xfId="55912" xr:uid="{6F171A70-D827-4D46-9A78-41690B767807}"/>
    <cellStyle name="Vírgula 5 2 2 2 3 5" xfId="54211" xr:uid="{BFF32004-D8BD-4258-B601-8208B288D7A8}"/>
    <cellStyle name="Vírgula 5 2 2 2 3 5 2" xfId="56605" xr:uid="{8A7765B2-3FBB-4822-B44F-687A680EE03C}"/>
    <cellStyle name="Vírgula 5 2 2 2 3 6" xfId="54474" xr:uid="{5B16831D-AB49-40B5-B227-6B0DAD4582F7}"/>
    <cellStyle name="Vírgula 5 2 2 2 3 6 2" xfId="56868" xr:uid="{E56BED11-A952-4558-A1B1-752BB4C3E497}"/>
    <cellStyle name="Vírgula 5 2 2 2 3 7" xfId="54705" xr:uid="{797C77C1-B9A4-43AF-B332-B110BB95DCC7}"/>
    <cellStyle name="Vírgula 5 2 2 2 3 7 2" xfId="57099" xr:uid="{023DF7C8-0614-498D-B600-22487916BF32}"/>
    <cellStyle name="Vírgula 5 2 2 2 3 8" xfId="52805" xr:uid="{EFB69142-EFEB-4372-8C55-511CD6CE46EF}"/>
    <cellStyle name="Vírgula 5 2 2 2 3 8 2" xfId="55193" xr:uid="{981D9A06-C20E-4803-A779-BE8C4CFAEA98}"/>
    <cellStyle name="Vírgula 5 2 2 2 3 9" xfId="54936" xr:uid="{7FB0EE6B-02AC-4321-96F7-84B069E3A461}"/>
    <cellStyle name="Vírgula 5 2 2 2 4" xfId="52884" xr:uid="{C6D5381C-9D44-40F5-8104-391A1202FE7B}"/>
    <cellStyle name="Vírgula 5 2 2 2 4 2" xfId="53597" xr:uid="{C91DE378-5165-40FC-87EE-E7A132CA8CB6}"/>
    <cellStyle name="Vírgula 5 2 2 2 4 2 2" xfId="55991" xr:uid="{77DEED00-E19F-4179-9DB4-5529CC572086}"/>
    <cellStyle name="Vírgula 5 2 2 2 4 3" xfId="55272" xr:uid="{666D3F40-0CD9-43EB-8CB1-8D9FF9CF5608}"/>
    <cellStyle name="Vírgula 5 2 2 2 5" xfId="53114" xr:uid="{01D71AE7-E124-4FBD-82BE-0042F0CE059F}"/>
    <cellStyle name="Vírgula 5 2 2 2 5 2" xfId="53828" xr:uid="{5BDB1949-063F-4C49-A911-A68A5DF23425}"/>
    <cellStyle name="Vírgula 5 2 2 2 5 2 2" xfId="56222" xr:uid="{6F93BF9E-636C-4C93-ADC7-494E7F06D799}"/>
    <cellStyle name="Vírgula 5 2 2 2 5 3" xfId="55503" xr:uid="{C3B025A5-0E6D-4612-A609-67B1E584EE66}"/>
    <cellStyle name="Vírgula 5 2 2 2 6" xfId="53366" xr:uid="{C787579B-0A1A-45A2-A76C-7E3EDCD3A964}"/>
    <cellStyle name="Vírgula 5 2 2 2 6 2" xfId="55760" xr:uid="{83AE2619-5342-4F19-BDDC-EDAD4875ABC2}"/>
    <cellStyle name="Vírgula 5 2 2 2 7" xfId="54059" xr:uid="{80C377D5-B1EB-48A5-9C9A-9D2707BDF00F}"/>
    <cellStyle name="Vírgula 5 2 2 2 7 2" xfId="56453" xr:uid="{F9EA5F32-90DD-4173-9037-5E7D3E0A23DA}"/>
    <cellStyle name="Vírgula 5 2 2 2 8" xfId="54322" xr:uid="{40F84BA7-D1CE-4232-BC47-15D203188C8F}"/>
    <cellStyle name="Vírgula 5 2 2 2 8 2" xfId="56716" xr:uid="{16C8926E-20A3-4CF3-9530-3A8BBE4735A7}"/>
    <cellStyle name="Vírgula 5 2 2 2 9" xfId="54553" xr:uid="{FD846378-5B7E-46C2-80B7-E733F9A1DF47}"/>
    <cellStyle name="Vírgula 5 2 2 2 9 2" xfId="56947" xr:uid="{661BBA78-CDC4-457C-B67D-489D918674E5}"/>
    <cellStyle name="Vírgula 5 2 2 3" xfId="207" xr:uid="{00000000-0005-0000-0000-0000A5000000}"/>
    <cellStyle name="Vírgula 5 2 2 3 10" xfId="57198" xr:uid="{9EEB28C2-0888-49F5-885C-A75B9E47C9C8}"/>
    <cellStyle name="Vírgula 5 2 2 3 10 2" xfId="57367" xr:uid="{1AD70D60-6473-4935-B5AE-6B6EF6E1B2B1}"/>
    <cellStyle name="Vírgula 5 2 2 3 2" xfId="52930" xr:uid="{CC680197-7B24-424F-8B6A-5B83F7FFBB47}"/>
    <cellStyle name="Vírgula 5 2 2 3 2 2" xfId="53644" xr:uid="{163818CA-A397-4E04-A773-42158ACD3BDE}"/>
    <cellStyle name="Vírgula 5 2 2 3 2 2 2" xfId="56038" xr:uid="{DDA4037C-1D18-4324-B6F6-E3656BA7D0A0}"/>
    <cellStyle name="Vírgula 5 2 2 3 2 3" xfId="55319" xr:uid="{6A380E90-D7D8-4F22-8B4F-A0EB265312BB}"/>
    <cellStyle name="Vírgula 5 2 2 3 3" xfId="53161" xr:uid="{06D26966-D8FC-4BA6-A237-B9BF40BF298A}"/>
    <cellStyle name="Vírgula 5 2 2 3 3 2" xfId="53875" xr:uid="{5353198A-2F1D-4483-8744-C2F9D9B85B5C}"/>
    <cellStyle name="Vírgula 5 2 2 3 3 2 2" xfId="56269" xr:uid="{95DCAFDB-FD56-4AFB-AF65-A80A38130B00}"/>
    <cellStyle name="Vírgula 5 2 2 3 3 3" xfId="55550" xr:uid="{AB90B746-C41E-43F9-B0AD-F3E39B3DF34C}"/>
    <cellStyle name="Vírgula 5 2 2 3 4" xfId="53413" xr:uid="{F901FCE6-E4CB-45DD-ACDA-5B532E02A1F4}"/>
    <cellStyle name="Vírgula 5 2 2 3 4 2" xfId="55807" xr:uid="{34FD3973-2965-4DC9-BFDD-E12C748D130B}"/>
    <cellStyle name="Vírgula 5 2 2 3 5" xfId="54106" xr:uid="{CB6E2279-1170-48EC-8E0D-EEB24992220A}"/>
    <cellStyle name="Vírgula 5 2 2 3 5 2" xfId="56500" xr:uid="{F457AF16-B30D-41EB-BBDB-78C7DD8BFE11}"/>
    <cellStyle name="Vírgula 5 2 2 3 6" xfId="54369" xr:uid="{453D6613-5109-49D7-8FD0-AA4B85B66457}"/>
    <cellStyle name="Vírgula 5 2 2 3 6 2" xfId="56763" xr:uid="{46497E26-845B-403D-9738-8A5C9D7ACF3D}"/>
    <cellStyle name="Vírgula 5 2 2 3 7" xfId="54600" xr:uid="{F30B9FB0-D16E-49CF-9F2E-F5D1033D0926}"/>
    <cellStyle name="Vírgula 5 2 2 3 7 2" xfId="56994" xr:uid="{D5E665DB-B20E-4D6E-9A5B-CA10F8B6EA58}"/>
    <cellStyle name="Vírgula 5 2 2 3 8" xfId="52700" xr:uid="{25F21EC2-79C1-499A-ABDA-2A3CDA14EDD2}"/>
    <cellStyle name="Vírgula 5 2 2 3 8 2" xfId="55088" xr:uid="{43561F45-0D23-4D6D-A415-C9BBF13C520E}"/>
    <cellStyle name="Vírgula 5 2 2 3 9" xfId="54831" xr:uid="{EB40A805-CEFA-48C9-B33B-47414169051F}"/>
    <cellStyle name="Vírgula 5 2 2 4" xfId="261" xr:uid="{00000000-0005-0000-0000-0000A5000000}"/>
    <cellStyle name="Vírgula 5 2 2 4 10" xfId="57252" xr:uid="{B198CB05-E2A6-4092-80A5-9805197185C3}"/>
    <cellStyle name="Vírgula 5 2 2 4 10 2" xfId="57421" xr:uid="{B2716D0D-2739-42E5-9C04-AC32F440AB01}"/>
    <cellStyle name="Vírgula 5 2 2 4 2" xfId="53008" xr:uid="{523AD2B5-64A0-4F47-B959-1F1BA50B099F}"/>
    <cellStyle name="Vírgula 5 2 2 4 2 2" xfId="53722" xr:uid="{384A834A-F12F-423D-9C5C-4557CB4DF5B2}"/>
    <cellStyle name="Vírgula 5 2 2 4 2 2 2" xfId="56116" xr:uid="{7D9EB1CC-FE7D-45BB-86CA-780B4A0DF4C7}"/>
    <cellStyle name="Vírgula 5 2 2 4 2 3" xfId="55397" xr:uid="{A8EE09F0-5FA7-4C40-981C-FC7F83796ADB}"/>
    <cellStyle name="Vírgula 5 2 2 4 3" xfId="53239" xr:uid="{FFF0015F-8987-4B72-BA17-392C17A8CA05}"/>
    <cellStyle name="Vírgula 5 2 2 4 3 2" xfId="53953" xr:uid="{A0A684F4-7472-4390-8301-589B21F34404}"/>
    <cellStyle name="Vírgula 5 2 2 4 3 2 2" xfId="56347" xr:uid="{845FE3A8-6A93-41C1-A2F0-041743373C6A}"/>
    <cellStyle name="Vírgula 5 2 2 4 3 3" xfId="55628" xr:uid="{905040FA-BCA7-4F58-BE35-C9DB37A91196}"/>
    <cellStyle name="Vírgula 5 2 2 4 4" xfId="53491" xr:uid="{C7BA2AD3-077B-48C4-BA14-9477D24A193E}"/>
    <cellStyle name="Vírgula 5 2 2 4 4 2" xfId="55885" xr:uid="{088C2ABF-E321-4FF1-B33F-00CEBA5E3134}"/>
    <cellStyle name="Vírgula 5 2 2 4 5" xfId="54184" xr:uid="{DA790271-41C7-480C-8249-D1257633DE92}"/>
    <cellStyle name="Vírgula 5 2 2 4 5 2" xfId="56578" xr:uid="{64DA7B3A-1F8D-48DC-B48C-E0DBC6B0DDEB}"/>
    <cellStyle name="Vírgula 5 2 2 4 6" xfId="54447" xr:uid="{63BD5DE1-A98E-4336-BDBE-2E72C5469140}"/>
    <cellStyle name="Vírgula 5 2 2 4 6 2" xfId="56841" xr:uid="{F37E9DA3-4F54-40C1-B5D6-164692CCE7B2}"/>
    <cellStyle name="Vírgula 5 2 2 4 7" xfId="54678" xr:uid="{077A8CE7-41F1-4D56-8F9B-655C6A950FFE}"/>
    <cellStyle name="Vírgula 5 2 2 4 7 2" xfId="57072" xr:uid="{F7C3224E-CE31-4293-BD54-AF1293ED5300}"/>
    <cellStyle name="Vírgula 5 2 2 4 8" xfId="52778" xr:uid="{67A7DEC6-7652-454A-A390-5C1CE03EDD64}"/>
    <cellStyle name="Vírgula 5 2 2 4 8 2" xfId="55166" xr:uid="{A3D81CB5-3603-4F3E-9FB6-467879D00134}"/>
    <cellStyle name="Vírgula 5 2 2 4 9" xfId="54909" xr:uid="{F07D23EF-E0AB-419B-B5F0-94D88D0271C2}"/>
    <cellStyle name="Vírgula 5 2 2 5" xfId="52857" xr:uid="{A64C377F-37E3-4A5E-9BF7-18C805A96DB2}"/>
    <cellStyle name="Vírgula 5 2 2 5 2" xfId="53570" xr:uid="{536EA016-54AA-4811-878D-D726E690579F}"/>
    <cellStyle name="Vírgula 5 2 2 5 2 2" xfId="55964" xr:uid="{C3D7749E-E0F3-4C4D-9EB8-398C23E3D1E4}"/>
    <cellStyle name="Vírgula 5 2 2 5 3" xfId="55245" xr:uid="{8BC9CAC6-16DA-4874-9120-D55DBD712DF9}"/>
    <cellStyle name="Vírgula 5 2 2 6" xfId="53087" xr:uid="{EB364133-5FB5-480B-AA8E-97EEB6E2280E}"/>
    <cellStyle name="Vírgula 5 2 2 6 2" xfId="53801" xr:uid="{7356634B-B21A-4D50-B93D-8104CDD70ED5}"/>
    <cellStyle name="Vírgula 5 2 2 6 2 2" xfId="56195" xr:uid="{B47878CD-DEBC-46C4-8E56-2C86251331B8}"/>
    <cellStyle name="Vírgula 5 2 2 6 3" xfId="55476" xr:uid="{6BAE2641-17DF-4F3D-A16F-D33F82B1B90D}"/>
    <cellStyle name="Vírgula 5 2 2 7" xfId="53339" xr:uid="{C5FE32F9-9030-44EF-9DBF-425BF0923FDB}"/>
    <cellStyle name="Vírgula 5 2 2 7 2" xfId="55733" xr:uid="{C003C991-20FA-4877-90B7-F89E9B831E4B}"/>
    <cellStyle name="Vírgula 5 2 2 8" xfId="54032" xr:uid="{2A00C339-0CAB-4449-8B47-CD45CE177D1D}"/>
    <cellStyle name="Vírgula 5 2 2 8 2" xfId="56426" xr:uid="{2FE44558-B036-4792-A177-D3EC47A2F7D0}"/>
    <cellStyle name="Vírgula 5 2 2 9" xfId="54295" xr:uid="{D370ADEF-0EE5-4075-AA5C-038F25BE899E}"/>
    <cellStyle name="Vírgula 5 2 2 9 2" xfId="56689" xr:uid="{9DCD2421-4E3F-4A94-88A4-8474538BA1BB}"/>
    <cellStyle name="Vírgula 5 2 3" xfId="213" xr:uid="{00000000-0005-0000-0000-0000A4000000}"/>
    <cellStyle name="Vírgula 5 2 3 10" xfId="52632" xr:uid="{BA7E7245-BB95-4F2E-997A-773FA9DD2D17}"/>
    <cellStyle name="Vírgula 5 2 3 10 2" xfId="55020" xr:uid="{2CFB9DF5-55AF-4DEB-A52D-B3BC2D2DC5CA}"/>
    <cellStyle name="Vírgula 5 2 3 11" xfId="54763" xr:uid="{AAD30506-2961-4CEB-8131-A1927E2AB0DF}"/>
    <cellStyle name="Vírgula 5 2 3 12" xfId="57204" xr:uid="{F52A9A89-4F7E-42DE-83D5-6B86E383B347}"/>
    <cellStyle name="Vírgula 5 2 3 12 2" xfId="57373" xr:uid="{29A0ABD2-C0FF-4881-8012-BB609913921A}"/>
    <cellStyle name="Vírgula 5 2 3 2" xfId="267" xr:uid="{00000000-0005-0000-0000-0000A4000000}"/>
    <cellStyle name="Vírgula 5 2 3 2 10" xfId="57258" xr:uid="{562AD245-BBF5-46D0-8313-C2CE1B73BF25}"/>
    <cellStyle name="Vírgula 5 2 3 2 10 2" xfId="57427" xr:uid="{A98C6E7F-2FF0-4202-AE93-E260D5ED5FDB}"/>
    <cellStyle name="Vírgula 5 2 3 2 2" xfId="52936" xr:uid="{D1F79D0C-EFDD-43B4-8EE1-849991D81AAA}"/>
    <cellStyle name="Vírgula 5 2 3 2 2 2" xfId="53650" xr:uid="{7650BA52-8B3B-4B15-9A5E-C4178F12831D}"/>
    <cellStyle name="Vírgula 5 2 3 2 2 2 2" xfId="56044" xr:uid="{A0C131F9-6C75-4F8B-A013-7FCEBFACD078}"/>
    <cellStyle name="Vírgula 5 2 3 2 2 3" xfId="55325" xr:uid="{D07B7878-BFE5-44CC-9B84-2C2E5606A337}"/>
    <cellStyle name="Vírgula 5 2 3 2 3" xfId="53167" xr:uid="{20B97942-6393-46D4-9233-4AB18B82E48C}"/>
    <cellStyle name="Vírgula 5 2 3 2 3 2" xfId="53881" xr:uid="{F64D4D5B-5B10-4B14-AC6C-A86E4446BC6B}"/>
    <cellStyle name="Vírgula 5 2 3 2 3 2 2" xfId="56275" xr:uid="{E9843CD9-8590-44AA-B4EA-D86A6F823466}"/>
    <cellStyle name="Vírgula 5 2 3 2 3 3" xfId="55556" xr:uid="{34ADACAC-D5AE-44A3-BAE6-28A476D0C40A}"/>
    <cellStyle name="Vírgula 5 2 3 2 4" xfId="53419" xr:uid="{D044EA6E-FB40-438C-A1E8-3A1C505589AB}"/>
    <cellStyle name="Vírgula 5 2 3 2 4 2" xfId="55813" xr:uid="{EDA2F53D-FA61-4628-8EB6-B21AD22479C7}"/>
    <cellStyle name="Vírgula 5 2 3 2 5" xfId="54112" xr:uid="{66CA1DE0-D706-4D8F-93E7-19264C3A5DDF}"/>
    <cellStyle name="Vírgula 5 2 3 2 5 2" xfId="56506" xr:uid="{4ADCF150-D5F9-4CF0-A916-5E8F9375FFC6}"/>
    <cellStyle name="Vírgula 5 2 3 2 6" xfId="54375" xr:uid="{7FA40B0D-4124-4C75-9AD4-E5D55BF2DC71}"/>
    <cellStyle name="Vírgula 5 2 3 2 6 2" xfId="56769" xr:uid="{FDD9FC99-BFFF-4904-AED2-38239D8E6060}"/>
    <cellStyle name="Vírgula 5 2 3 2 7" xfId="54606" xr:uid="{95A8DAC0-50A0-413C-A996-D05B964F7EB3}"/>
    <cellStyle name="Vírgula 5 2 3 2 7 2" xfId="57000" xr:uid="{6A53A4A2-7989-4105-9E18-4741B49A4639}"/>
    <cellStyle name="Vírgula 5 2 3 2 8" xfId="52706" xr:uid="{47640B52-AF10-4470-9F03-B5D1173EB6CA}"/>
    <cellStyle name="Vírgula 5 2 3 2 8 2" xfId="55094" xr:uid="{D2203FC9-FF67-409D-AB3E-8F4D071CD7AA}"/>
    <cellStyle name="Vírgula 5 2 3 2 9" xfId="54837" xr:uid="{E5E89907-10ED-4976-A0EB-18490D9F3983}"/>
    <cellStyle name="Vírgula 5 2 3 3" xfId="52527" xr:uid="{4B3C4B6C-1039-44E5-87C1-A7BEA6889A9A}"/>
    <cellStyle name="Vírgula 5 2 3 3 2" xfId="53014" xr:uid="{75FC4E07-2C06-44F9-9CC1-5F8931C4540E}"/>
    <cellStyle name="Vírgula 5 2 3 3 2 2" xfId="53728" xr:uid="{0E47F4BF-CDFF-4477-8314-032FAAD3C777}"/>
    <cellStyle name="Vírgula 5 2 3 3 2 2 2" xfId="56122" xr:uid="{9E1FDEEA-7F7B-4753-8B48-ABFA1D0F3E52}"/>
    <cellStyle name="Vírgula 5 2 3 3 2 3" xfId="55403" xr:uid="{99893BD9-38A8-40DB-9A27-B351AEE63942}"/>
    <cellStyle name="Vírgula 5 2 3 3 3" xfId="53245" xr:uid="{83AAEFB5-840C-45A8-889E-5DBB971E6E84}"/>
    <cellStyle name="Vírgula 5 2 3 3 3 2" xfId="53959" xr:uid="{E808D8F2-EEED-4098-AFA0-3AD46AA7BE6E}"/>
    <cellStyle name="Vírgula 5 2 3 3 3 2 2" xfId="56353" xr:uid="{2DCDAE7D-2BB7-4163-8BB7-8D55F0470102}"/>
    <cellStyle name="Vírgula 5 2 3 3 3 3" xfId="55634" xr:uid="{7DFEE18F-237D-4B6C-BFEE-2DF6F7BC203E}"/>
    <cellStyle name="Vírgula 5 2 3 3 4" xfId="53497" xr:uid="{811CCD7A-C0CF-4B46-9494-218F62930A02}"/>
    <cellStyle name="Vírgula 5 2 3 3 4 2" xfId="55891" xr:uid="{05AAF526-9F8E-45A3-BD9D-B628D3AB0EEE}"/>
    <cellStyle name="Vírgula 5 2 3 3 5" xfId="54190" xr:uid="{EBF17AB0-6A64-400D-AE6B-963AAEDD59DA}"/>
    <cellStyle name="Vírgula 5 2 3 3 5 2" xfId="56584" xr:uid="{9053C1C6-4014-478B-836A-4D12EF34660C}"/>
    <cellStyle name="Vírgula 5 2 3 3 6" xfId="54453" xr:uid="{17B0575F-6767-4DC0-A3F9-510777E71273}"/>
    <cellStyle name="Vírgula 5 2 3 3 6 2" xfId="56847" xr:uid="{A11D30C9-2481-4729-9A53-357FE0178C81}"/>
    <cellStyle name="Vírgula 5 2 3 3 7" xfId="54684" xr:uid="{41414351-836D-43AD-B651-35FD2AD15142}"/>
    <cellStyle name="Vírgula 5 2 3 3 7 2" xfId="57078" xr:uid="{5BC4C516-8B87-4C44-8956-60B9EA42ACE3}"/>
    <cellStyle name="Vírgula 5 2 3 3 8" xfId="52784" xr:uid="{D638B6C7-45DE-4FA9-945C-6ADB01A81FBB}"/>
    <cellStyle name="Vírgula 5 2 3 3 8 2" xfId="55172" xr:uid="{F1FF2E62-EA8D-4AC5-BEDC-B74BFD0100FE}"/>
    <cellStyle name="Vírgula 5 2 3 3 9" xfId="54915" xr:uid="{B44D0546-1A9F-4EF3-803D-B33D12402D09}"/>
    <cellStyle name="Vírgula 5 2 3 4" xfId="52863" xr:uid="{9B901F41-E62D-48AC-9C0A-A965152A3B14}"/>
    <cellStyle name="Vírgula 5 2 3 4 2" xfId="53576" xr:uid="{08027582-EA13-4147-8FA8-300AD1F5B916}"/>
    <cellStyle name="Vírgula 5 2 3 4 2 2" xfId="55970" xr:uid="{6F685AE2-9735-4887-BF3C-C7BF33EF54D6}"/>
    <cellStyle name="Vírgula 5 2 3 4 3" xfId="55251" xr:uid="{1C0E4ACA-68E9-4C45-8F77-F3A7CBD771E8}"/>
    <cellStyle name="Vírgula 5 2 3 5" xfId="53093" xr:uid="{749B291F-39E4-4FF4-8F0C-292C7DE554AD}"/>
    <cellStyle name="Vírgula 5 2 3 5 2" xfId="53807" xr:uid="{8F5F60FE-6E93-4B89-89D9-E194B934FA13}"/>
    <cellStyle name="Vírgula 5 2 3 5 2 2" xfId="56201" xr:uid="{6BB830B3-BDD0-4B8C-BC97-30E5664A9833}"/>
    <cellStyle name="Vírgula 5 2 3 5 3" xfId="55482" xr:uid="{A2434EB8-0EA6-42D2-8664-F0C266F9FDDB}"/>
    <cellStyle name="Vírgula 5 2 3 6" xfId="53345" xr:uid="{AD2C3220-A17D-4224-9D62-564F58FFE9CB}"/>
    <cellStyle name="Vírgula 5 2 3 6 2" xfId="55739" xr:uid="{9CD17B87-C75D-4A7C-862E-1405FAEFB8F4}"/>
    <cellStyle name="Vírgula 5 2 3 7" xfId="54038" xr:uid="{24746C7C-9947-4773-94EE-8FE1F73C36C0}"/>
    <cellStyle name="Vírgula 5 2 3 7 2" xfId="56432" xr:uid="{F76A3AF9-33FC-4426-85C8-6E6CB96C9BF0}"/>
    <cellStyle name="Vírgula 5 2 3 8" xfId="54301" xr:uid="{27D8B1D9-A7E9-41E6-A324-4B669AFED6E5}"/>
    <cellStyle name="Vírgula 5 2 3 8 2" xfId="56695" xr:uid="{2F088A74-FB92-462A-B294-2951F2491327}"/>
    <cellStyle name="Vírgula 5 2 3 9" xfId="54532" xr:uid="{8FCCA6B0-0B0D-4AF4-BE42-2384CB78CB16}"/>
    <cellStyle name="Vírgula 5 2 3 9 2" xfId="56926" xr:uid="{B15E4EE9-6429-49C7-B749-09EB8687E775}"/>
    <cellStyle name="Vírgula 5 2 4" xfId="186" xr:uid="{00000000-0005-0000-0000-0000A4000000}"/>
    <cellStyle name="Vírgula 5 2 4 10" xfId="57177" xr:uid="{BCF32E28-C1FE-4131-9623-89E656F5ABE0}"/>
    <cellStyle name="Vírgula 5 2 4 10 2" xfId="57346" xr:uid="{51FE3C1B-432F-4B05-A024-7D8E39ECE348}"/>
    <cellStyle name="Vírgula 5 2 4 2" xfId="52897" xr:uid="{8D2B78E9-D56B-42EA-BDD8-D186143DE85A}"/>
    <cellStyle name="Vírgula 5 2 4 2 2" xfId="53611" xr:uid="{6B263BD3-9372-4471-AC95-64DFF93CCD3D}"/>
    <cellStyle name="Vírgula 5 2 4 2 2 2" xfId="56005" xr:uid="{CF279E82-FC0C-4FF1-B103-F53CAF2D952B}"/>
    <cellStyle name="Vírgula 5 2 4 2 3" xfId="55286" xr:uid="{ECBFD3AB-1B02-45F5-934B-59E73496B092}"/>
    <cellStyle name="Vírgula 5 2 4 3" xfId="53128" xr:uid="{0E83C080-6B27-4E72-98DC-D5646500930E}"/>
    <cellStyle name="Vírgula 5 2 4 3 2" xfId="53842" xr:uid="{C827FC8C-AED1-400E-816B-06ADD98772CF}"/>
    <cellStyle name="Vírgula 5 2 4 3 2 2" xfId="56236" xr:uid="{1A04B5F6-1BDD-4922-AD80-C944D22ABCA5}"/>
    <cellStyle name="Vírgula 5 2 4 3 3" xfId="55517" xr:uid="{AB3065F5-3164-480E-B808-73BDBF187927}"/>
    <cellStyle name="Vírgula 5 2 4 4" xfId="53380" xr:uid="{E2A5EF0B-C9BB-419F-8FEB-61A8DC81D24A}"/>
    <cellStyle name="Vírgula 5 2 4 4 2" xfId="55774" xr:uid="{2425D610-00FA-4379-9E8E-906033E12A08}"/>
    <cellStyle name="Vírgula 5 2 4 5" xfId="54073" xr:uid="{11B734B6-986C-4189-B341-EE2ED4E9D8EC}"/>
    <cellStyle name="Vírgula 5 2 4 5 2" xfId="56467" xr:uid="{E241179C-29E6-42C7-9771-9CB77303CBE2}"/>
    <cellStyle name="Vírgula 5 2 4 6" xfId="54336" xr:uid="{1498C581-D9D5-4DB8-810B-856F0D9D24FE}"/>
    <cellStyle name="Vírgula 5 2 4 6 2" xfId="56730" xr:uid="{E57E9322-A06C-446E-BA7F-1D816436DF64}"/>
    <cellStyle name="Vírgula 5 2 4 7" xfId="54567" xr:uid="{71E90CAB-E6A1-420B-8BD7-C11D32D692E1}"/>
    <cellStyle name="Vírgula 5 2 4 7 2" xfId="56961" xr:uid="{98A3D19D-D3A5-4F43-A7DF-781D441A2672}"/>
    <cellStyle name="Vírgula 5 2 4 8" xfId="52667" xr:uid="{5DCFAB4C-0531-42AC-A138-8C4E74661259}"/>
    <cellStyle name="Vírgula 5 2 4 8 2" xfId="55055" xr:uid="{2F1C1BAF-9DA7-4AB3-B9BE-08EB030C9ADB}"/>
    <cellStyle name="Vírgula 5 2 4 9" xfId="54798" xr:uid="{74EBD9B3-93A6-4D29-8B1F-011AB9E79243}"/>
    <cellStyle name="Vírgula 5 2 5" xfId="240" xr:uid="{00000000-0005-0000-0000-0000A4000000}"/>
    <cellStyle name="Vírgula 5 2 5 10" xfId="57231" xr:uid="{D12FCB35-2848-41C5-BDFC-0B71ABA49FF9}"/>
    <cellStyle name="Vírgula 5 2 5 10 2" xfId="57400" xr:uid="{844E229A-4DED-448A-8046-244F468D8C41}"/>
    <cellStyle name="Vírgula 5 2 5 2" xfId="52977" xr:uid="{A151B17D-C772-4B92-A016-12A518E75DCB}"/>
    <cellStyle name="Vírgula 5 2 5 2 2" xfId="53691" xr:uid="{C8947C9D-7D21-4B3D-9FB6-F1CD3FB1798F}"/>
    <cellStyle name="Vírgula 5 2 5 2 2 2" xfId="56085" xr:uid="{99FDA086-4E39-42DD-B21A-14F21825C26B}"/>
    <cellStyle name="Vírgula 5 2 5 2 3" xfId="55366" xr:uid="{43C41466-7CB5-49B0-B472-7125607AAAFE}"/>
    <cellStyle name="Vírgula 5 2 5 3" xfId="53208" xr:uid="{8919593A-6DBB-4F11-B312-72B49781F143}"/>
    <cellStyle name="Vírgula 5 2 5 3 2" xfId="53922" xr:uid="{F5C8048C-53B0-416B-831F-A0AAA6480A5F}"/>
    <cellStyle name="Vírgula 5 2 5 3 2 2" xfId="56316" xr:uid="{B77B7C8A-BBB7-4633-B390-26924BB06C3C}"/>
    <cellStyle name="Vírgula 5 2 5 3 3" xfId="55597" xr:uid="{B3EB2474-0EE8-466D-A7CE-11DAA2ED8DD7}"/>
    <cellStyle name="Vírgula 5 2 5 4" xfId="53460" xr:uid="{285CC2A7-D4A4-4D31-860B-3E634D48A0D0}"/>
    <cellStyle name="Vírgula 5 2 5 4 2" xfId="55854" xr:uid="{597CE6D9-7DDC-4C1F-9E46-42EC4E5F5603}"/>
    <cellStyle name="Vírgula 5 2 5 5" xfId="54153" xr:uid="{1FA2B614-6F9E-4F1F-99D7-6C536FAE9A40}"/>
    <cellStyle name="Vírgula 5 2 5 5 2" xfId="56547" xr:uid="{6CBCDD6E-C8B0-4970-BE35-D2E34F433E07}"/>
    <cellStyle name="Vírgula 5 2 5 6" xfId="54416" xr:uid="{AD44F083-59D1-4524-908A-B252CCD2BBE8}"/>
    <cellStyle name="Vírgula 5 2 5 6 2" xfId="56810" xr:uid="{D6E74A7A-9075-43CC-9D62-36B12C3EFC4A}"/>
    <cellStyle name="Vírgula 5 2 5 7" xfId="54647" xr:uid="{B4772665-80BE-41DE-A6FF-4755A90B6F85}"/>
    <cellStyle name="Vírgula 5 2 5 7 2" xfId="57041" xr:uid="{0D567420-5B46-43E4-BCF8-5D482EA3368A}"/>
    <cellStyle name="Vírgula 5 2 5 8" xfId="52747" xr:uid="{7A9D9F5D-A810-468B-9986-96EF5BD62294}"/>
    <cellStyle name="Vírgula 5 2 5 8 2" xfId="55135" xr:uid="{4F252CE9-2830-49A1-B456-975EE9C8F8EC}"/>
    <cellStyle name="Vírgula 5 2 5 9" xfId="54878" xr:uid="{97AF4AA0-9FD2-43A1-B797-846C26760BFB}"/>
    <cellStyle name="Vírgula 5 2 6" xfId="52826" xr:uid="{91645624-2F70-4C88-9008-6A60A352652B}"/>
    <cellStyle name="Vírgula 5 2 6 2" xfId="53539" xr:uid="{CDEBD8D3-DF63-405D-9014-FC9E85B87979}"/>
    <cellStyle name="Vírgula 5 2 6 2 2" xfId="55933" xr:uid="{2544BBA6-15A3-47B5-BD6A-EB42A3553C7B}"/>
    <cellStyle name="Vírgula 5 2 6 3" xfId="55214" xr:uid="{4948FA1C-DD7A-4720-A165-A7951A61FA18}"/>
    <cellStyle name="Vírgula 5 2 7" xfId="53056" xr:uid="{3A2DB7E8-2057-4C6C-8B53-005B559ECD64}"/>
    <cellStyle name="Vírgula 5 2 7 2" xfId="53770" xr:uid="{1F62B20A-4211-49DD-87DC-EE6918C0E86E}"/>
    <cellStyle name="Vírgula 5 2 7 2 2" xfId="56164" xr:uid="{8130FE59-5D50-451F-9C03-A9404E4E7A0D}"/>
    <cellStyle name="Vírgula 5 2 7 3" xfId="55445" xr:uid="{DC4E02C2-9511-40C3-BF74-BCD523918063}"/>
    <cellStyle name="Vírgula 5 2 8" xfId="53306" xr:uid="{92D04BDE-AF8B-4CE2-AA31-5FEFE40C2D27}"/>
    <cellStyle name="Vírgula 5 2 8 2" xfId="55700" xr:uid="{74FACD99-85A4-471B-95BA-914E99154E3D}"/>
    <cellStyle name="Vírgula 5 2 9" xfId="54001" xr:uid="{A453E845-462E-4C65-9134-B66D03A39DF1}"/>
    <cellStyle name="Vírgula 5 2 9 2" xfId="56395" xr:uid="{76D5FD78-751E-46CF-8013-1AC874680CD2}"/>
    <cellStyle name="Vírgula 5 3" xfId="158" xr:uid="{00000000-0005-0000-0000-0000A6000000}"/>
    <cellStyle name="Vírgula 5 3 10" xfId="54496" xr:uid="{44044299-53A1-4450-A06B-6507CF6C2086}"/>
    <cellStyle name="Vírgula 5 3 10 2" xfId="56890" xr:uid="{4ED7E853-3D3E-4C0A-85B0-97B42D6047A3}"/>
    <cellStyle name="Vírgula 5 3 11" xfId="52594" xr:uid="{5478D2DB-246E-4168-9A4A-FE13FF8E9DF1}"/>
    <cellStyle name="Vírgula 5 3 11 2" xfId="54982" xr:uid="{7225D846-77D9-4D5F-81EC-F1BA3BFEAF06}"/>
    <cellStyle name="Vírgula 5 3 12" xfId="54727" xr:uid="{9EC97E24-550D-4B50-9D1D-DDCF58A09EF7}"/>
    <cellStyle name="Vírgula 5 3 13" xfId="57159" xr:uid="{8B6BC578-C640-437B-A547-D939C4A5E283}"/>
    <cellStyle name="Vírgula 5 3 13 2" xfId="57328" xr:uid="{C10881A9-FE92-46EC-AEE0-116EA8EE645F}"/>
    <cellStyle name="Vírgula 5 3 2" xfId="223" xr:uid="{00000000-0005-0000-0000-0000A6000000}"/>
    <cellStyle name="Vírgula 5 3 2 10" xfId="52642" xr:uid="{6E02ADDA-4419-4DC8-8665-AE90AF132826}"/>
    <cellStyle name="Vírgula 5 3 2 10 2" xfId="55030" xr:uid="{93140F9C-556A-4D8F-A482-7D3E2AADB747}"/>
    <cellStyle name="Vírgula 5 3 2 11" xfId="54773" xr:uid="{F65E4BCA-CD8C-4650-8AD3-9AB219649293}"/>
    <cellStyle name="Vírgula 5 3 2 12" xfId="57214" xr:uid="{AC5F5045-753B-461B-B873-754F9AA030C6}"/>
    <cellStyle name="Vírgula 5 3 2 12 2" xfId="57383" xr:uid="{C53AA85A-F744-44E7-8769-B09ECC89137B}"/>
    <cellStyle name="Vírgula 5 3 2 2" xfId="277" xr:uid="{00000000-0005-0000-0000-0000A6000000}"/>
    <cellStyle name="Vírgula 5 3 2 2 10" xfId="57268" xr:uid="{DA79F08B-32F1-46D2-9E64-31E3222A3782}"/>
    <cellStyle name="Vírgula 5 3 2 2 10 2" xfId="57437" xr:uid="{C9D621EE-746D-481B-B379-9D0E2AF7A862}"/>
    <cellStyle name="Vírgula 5 3 2 2 2" xfId="52946" xr:uid="{43E4F783-C6CD-4413-87D3-C0C1C5B2F92A}"/>
    <cellStyle name="Vírgula 5 3 2 2 2 2" xfId="53660" xr:uid="{3F637855-CCAC-441A-A268-9688853F4B5E}"/>
    <cellStyle name="Vírgula 5 3 2 2 2 2 2" xfId="56054" xr:uid="{7581B764-44E7-4273-A78C-CD72AF1B1143}"/>
    <cellStyle name="Vírgula 5 3 2 2 2 3" xfId="55335" xr:uid="{53587987-9FE2-4B98-AD92-D16BD230E692}"/>
    <cellStyle name="Vírgula 5 3 2 2 3" xfId="53177" xr:uid="{875C0208-A3F9-46DD-A00A-436E394733A1}"/>
    <cellStyle name="Vírgula 5 3 2 2 3 2" xfId="53891" xr:uid="{73FA1C9A-C8C2-4BED-ADC3-1DA5F4F036EA}"/>
    <cellStyle name="Vírgula 5 3 2 2 3 2 2" xfId="56285" xr:uid="{573765EB-CFF0-4CBF-9E96-4F022A839C40}"/>
    <cellStyle name="Vírgula 5 3 2 2 3 3" xfId="55566" xr:uid="{94C84B10-7E8F-4729-BEA4-0603887E9598}"/>
    <cellStyle name="Vírgula 5 3 2 2 4" xfId="53429" xr:uid="{30F98BA7-049D-4013-BE5D-F05776FE3F9B}"/>
    <cellStyle name="Vírgula 5 3 2 2 4 2" xfId="55823" xr:uid="{F417D15E-A271-47E8-AB32-A5385FD725E2}"/>
    <cellStyle name="Vírgula 5 3 2 2 5" xfId="54122" xr:uid="{79708B24-726E-48DE-A992-B81BD9F2F4F4}"/>
    <cellStyle name="Vírgula 5 3 2 2 5 2" xfId="56516" xr:uid="{7E652C6A-EA9B-45CD-AE7E-70C39ED0A046}"/>
    <cellStyle name="Vírgula 5 3 2 2 6" xfId="54385" xr:uid="{F3D96429-0968-44C2-8126-56E6C8294AEB}"/>
    <cellStyle name="Vírgula 5 3 2 2 6 2" xfId="56779" xr:uid="{9B67BB01-4EB5-4916-8911-64BA50D8577E}"/>
    <cellStyle name="Vírgula 5 3 2 2 7" xfId="54616" xr:uid="{6E404A59-E222-4197-89E3-69233E84CBE5}"/>
    <cellStyle name="Vírgula 5 3 2 2 7 2" xfId="57010" xr:uid="{C755A842-D2D2-4A4C-9F60-64A8C510A3D3}"/>
    <cellStyle name="Vírgula 5 3 2 2 8" xfId="52716" xr:uid="{FADDF3A7-CA0B-4A71-885A-7674C25D59AA}"/>
    <cellStyle name="Vírgula 5 3 2 2 8 2" xfId="55104" xr:uid="{13EC4B14-456B-42AF-B690-4F945AB518A9}"/>
    <cellStyle name="Vírgula 5 3 2 2 9" xfId="54847" xr:uid="{49844409-69EA-430A-BBC0-3B40E082404E}"/>
    <cellStyle name="Vírgula 5 3 2 3" xfId="52537" xr:uid="{A078B3CF-7616-4661-A135-3514D5C09388}"/>
    <cellStyle name="Vírgula 5 3 2 3 2" xfId="53024" xr:uid="{0A492E5E-6E08-4CD9-A7C3-003FDA8657E0}"/>
    <cellStyle name="Vírgula 5 3 2 3 2 2" xfId="53738" xr:uid="{FDA60DFD-4F06-40D8-8A86-E703D5BA33EC}"/>
    <cellStyle name="Vírgula 5 3 2 3 2 2 2" xfId="56132" xr:uid="{92BEDEBC-C5F8-4AA1-B248-4D4B519BC39B}"/>
    <cellStyle name="Vírgula 5 3 2 3 2 3" xfId="55413" xr:uid="{D0315B0A-B621-475D-AFC0-FC34494402D7}"/>
    <cellStyle name="Vírgula 5 3 2 3 3" xfId="53255" xr:uid="{C4255C6A-C1BC-4FE3-BCE2-EB35BDF6796F}"/>
    <cellStyle name="Vírgula 5 3 2 3 3 2" xfId="53969" xr:uid="{D4A321B3-6FBF-485F-8338-3997471FB34B}"/>
    <cellStyle name="Vírgula 5 3 2 3 3 2 2" xfId="56363" xr:uid="{9B3101D7-257B-4694-B871-10300528FE7D}"/>
    <cellStyle name="Vírgula 5 3 2 3 3 3" xfId="55644" xr:uid="{DED851F3-E94E-4226-9CB4-C11B913DD351}"/>
    <cellStyle name="Vírgula 5 3 2 3 4" xfId="53507" xr:uid="{35A5EBCA-24C9-4088-B0F0-8A43832F0E81}"/>
    <cellStyle name="Vírgula 5 3 2 3 4 2" xfId="55901" xr:uid="{94B41203-5195-4802-ADAA-A237E640061B}"/>
    <cellStyle name="Vírgula 5 3 2 3 5" xfId="54200" xr:uid="{7CB96336-5FE0-4892-90DA-75D6E68E05BE}"/>
    <cellStyle name="Vírgula 5 3 2 3 5 2" xfId="56594" xr:uid="{45FEF7E3-17D3-482C-A325-842FB1CCF54C}"/>
    <cellStyle name="Vírgula 5 3 2 3 6" xfId="54463" xr:uid="{29BB30BA-4A03-45EC-8FCF-238EA8DBCCF0}"/>
    <cellStyle name="Vírgula 5 3 2 3 6 2" xfId="56857" xr:uid="{F576B074-91D6-493D-8DDD-165AD47D7607}"/>
    <cellStyle name="Vírgula 5 3 2 3 7" xfId="54694" xr:uid="{EF3E254B-A5B7-45A0-BB69-941D82E5CEF9}"/>
    <cellStyle name="Vírgula 5 3 2 3 7 2" xfId="57088" xr:uid="{EF87CC18-7666-483D-9E0C-B25E9ECD3056}"/>
    <cellStyle name="Vírgula 5 3 2 3 8" xfId="52794" xr:uid="{DA94E6E7-B1CF-40D0-A81A-B8F32B55331A}"/>
    <cellStyle name="Vírgula 5 3 2 3 8 2" xfId="55182" xr:uid="{8AC829A9-3B66-4C3B-868E-E8ABC89EACBE}"/>
    <cellStyle name="Vírgula 5 3 2 3 9" xfId="54925" xr:uid="{1ABE05F1-28AC-46CC-97FA-92148FF4A57A}"/>
    <cellStyle name="Vírgula 5 3 2 4" xfId="52873" xr:uid="{FC6468A1-57AE-464B-A4BE-D2E5CED93C89}"/>
    <cellStyle name="Vírgula 5 3 2 4 2" xfId="53586" xr:uid="{D2ACCE05-482B-4FD8-8DE2-2175696BDA4A}"/>
    <cellStyle name="Vírgula 5 3 2 4 2 2" xfId="55980" xr:uid="{8E2E88D3-7E9A-46CA-9131-D5F2C2E2E2D2}"/>
    <cellStyle name="Vírgula 5 3 2 4 3" xfId="55261" xr:uid="{BE261842-8918-4116-8EC2-2B068F66A760}"/>
    <cellStyle name="Vírgula 5 3 2 5" xfId="53103" xr:uid="{3A144511-D7D7-4FBB-B2B3-7A2929C9578D}"/>
    <cellStyle name="Vírgula 5 3 2 5 2" xfId="53817" xr:uid="{E60EADE8-04B9-4D13-94A7-DCB9447C2AAE}"/>
    <cellStyle name="Vírgula 5 3 2 5 2 2" xfId="56211" xr:uid="{FBCD3B5E-67DF-4715-99BC-97942ECBAD2A}"/>
    <cellStyle name="Vírgula 5 3 2 5 3" xfId="55492" xr:uid="{89CB0F93-143A-4B98-89E8-2DA16C91DDCF}"/>
    <cellStyle name="Vírgula 5 3 2 6" xfId="53355" xr:uid="{A8F7FC83-218A-48E7-9B47-C21555365536}"/>
    <cellStyle name="Vírgula 5 3 2 6 2" xfId="55749" xr:uid="{5EFBFF3E-B801-4CB3-9A45-8688B30A4E81}"/>
    <cellStyle name="Vírgula 5 3 2 7" xfId="54048" xr:uid="{CA75ABFA-71B3-4D86-A5B4-1F0110BA491F}"/>
    <cellStyle name="Vírgula 5 3 2 7 2" xfId="56442" xr:uid="{6B1447C1-37C0-49E1-BE6F-6C8CB2F1182E}"/>
    <cellStyle name="Vírgula 5 3 2 8" xfId="54311" xr:uid="{E1843AF0-26F3-4AE2-B108-575D2FE96970}"/>
    <cellStyle name="Vírgula 5 3 2 8 2" xfId="56705" xr:uid="{A3578D58-6411-4F82-BD80-AC5BD586F594}"/>
    <cellStyle name="Vírgula 5 3 2 9" xfId="54542" xr:uid="{1DD55042-11D0-435B-A48E-78EB5C42AA83}"/>
    <cellStyle name="Vírgula 5 3 2 9 2" xfId="56936" xr:uid="{B9BEC6B6-5618-4901-8228-52CDD3BBFB2C}"/>
    <cellStyle name="Vírgula 5 3 3" xfId="196" xr:uid="{00000000-0005-0000-0000-0000A6000000}"/>
    <cellStyle name="Vírgula 5 3 3 10" xfId="57187" xr:uid="{7391479F-60AD-4FAD-8B6E-AFED20C845CF}"/>
    <cellStyle name="Vírgula 5 3 3 10 2" xfId="57356" xr:uid="{7B62C491-A8C8-4ED0-900E-370F6E89C712}"/>
    <cellStyle name="Vírgula 5 3 3 2" xfId="52898" xr:uid="{196F4358-D713-497E-BDAD-A1A2F17CF276}"/>
    <cellStyle name="Vírgula 5 3 3 2 2" xfId="53612" xr:uid="{09DDBA89-4ED7-4292-9310-C6FE4099863A}"/>
    <cellStyle name="Vírgula 5 3 3 2 2 2" xfId="56006" xr:uid="{BB82E97B-1528-4B56-9B63-B759A9CDE88D}"/>
    <cellStyle name="Vírgula 5 3 3 2 3" xfId="55287" xr:uid="{E644DA16-B07E-4D8F-8456-115B398E8CB6}"/>
    <cellStyle name="Vírgula 5 3 3 3" xfId="53129" xr:uid="{BB41FFD1-B3AE-408F-9BFE-491065FE6812}"/>
    <cellStyle name="Vírgula 5 3 3 3 2" xfId="53843" xr:uid="{CB98C8D8-1711-4EFB-B510-D20D973B1F9F}"/>
    <cellStyle name="Vírgula 5 3 3 3 2 2" xfId="56237" xr:uid="{F5EF6344-7105-4177-A8D8-9B6B3722925B}"/>
    <cellStyle name="Vírgula 5 3 3 3 3" xfId="55518" xr:uid="{EC337283-0C13-4DE7-B2AF-BF70B5093119}"/>
    <cellStyle name="Vírgula 5 3 3 4" xfId="53381" xr:uid="{95BD1308-124C-45BD-AA3C-DCBC9AF0D612}"/>
    <cellStyle name="Vírgula 5 3 3 4 2" xfId="55775" xr:uid="{EFF9E129-FAAE-402D-AF16-6C9A75B6F26D}"/>
    <cellStyle name="Vírgula 5 3 3 5" xfId="54074" xr:uid="{D145E8CC-1F07-44E1-A3D1-8409512B5493}"/>
    <cellStyle name="Vírgula 5 3 3 5 2" xfId="56468" xr:uid="{6E0A8B34-B545-4B66-A21A-EA02A76F74DB}"/>
    <cellStyle name="Vírgula 5 3 3 6" xfId="54337" xr:uid="{A62EB136-88E2-4C16-B6B5-2D6221590355}"/>
    <cellStyle name="Vírgula 5 3 3 6 2" xfId="56731" xr:uid="{F83261EE-7431-42CC-A11C-F4CCAF1DCF6C}"/>
    <cellStyle name="Vírgula 5 3 3 7" xfId="54568" xr:uid="{86E1A213-6E4C-49DD-9440-37A96BE5C333}"/>
    <cellStyle name="Vírgula 5 3 3 7 2" xfId="56962" xr:uid="{508B4963-5278-4A04-A880-6A18295F11B2}"/>
    <cellStyle name="Vírgula 5 3 3 8" xfId="52668" xr:uid="{0228F04F-E25E-4E7A-A802-12BF18B1246C}"/>
    <cellStyle name="Vírgula 5 3 3 8 2" xfId="55056" xr:uid="{DA11DB17-7365-437F-B545-D72174F27537}"/>
    <cellStyle name="Vírgula 5 3 3 9" xfId="54799" xr:uid="{8746A7E7-7A26-4F00-BC10-4EA927F85EE9}"/>
    <cellStyle name="Vírgula 5 3 4" xfId="250" xr:uid="{00000000-0005-0000-0000-0000A6000000}"/>
    <cellStyle name="Vírgula 5 3 4 10" xfId="57241" xr:uid="{DB456588-79B1-465D-B4BD-0AE4E1067DC7}"/>
    <cellStyle name="Vírgula 5 3 4 10 2" xfId="57410" xr:uid="{697C3222-EE05-408A-AD72-92F33A27ABA8}"/>
    <cellStyle name="Vírgula 5 3 4 2" xfId="52978" xr:uid="{486E9B90-9050-4BE8-95F8-75898FF95468}"/>
    <cellStyle name="Vírgula 5 3 4 2 2" xfId="53692" xr:uid="{7E09A0C2-6D8C-4F29-A673-5676E6822379}"/>
    <cellStyle name="Vírgula 5 3 4 2 2 2" xfId="56086" xr:uid="{E3F31DAF-16B3-4C7B-AAB4-3AF63A138346}"/>
    <cellStyle name="Vírgula 5 3 4 2 3" xfId="55367" xr:uid="{8D23E078-7FD7-482E-989B-97CAE855124A}"/>
    <cellStyle name="Vírgula 5 3 4 3" xfId="53209" xr:uid="{AAD856CC-04FE-465D-8081-FF6A7DFAC436}"/>
    <cellStyle name="Vírgula 5 3 4 3 2" xfId="53923" xr:uid="{B9390A54-13FD-4585-9579-DD686C913F3D}"/>
    <cellStyle name="Vírgula 5 3 4 3 2 2" xfId="56317" xr:uid="{BA40C9E5-810C-4FC0-9E58-189E5B103AB5}"/>
    <cellStyle name="Vírgula 5 3 4 3 3" xfId="55598" xr:uid="{5554793A-AC17-4E98-8E8E-75F862BD5D22}"/>
    <cellStyle name="Vírgula 5 3 4 4" xfId="53461" xr:uid="{38BCE4F4-03C1-4EED-9AB6-05465A742623}"/>
    <cellStyle name="Vírgula 5 3 4 4 2" xfId="55855" xr:uid="{71C63417-28C2-4587-A28A-A65A68FCA23F}"/>
    <cellStyle name="Vírgula 5 3 4 5" xfId="54154" xr:uid="{96CD4E20-F8D7-40F6-A763-9F20792050AE}"/>
    <cellStyle name="Vírgula 5 3 4 5 2" xfId="56548" xr:uid="{A7674F2C-A817-4503-A742-09C6978ACA04}"/>
    <cellStyle name="Vírgula 5 3 4 6" xfId="54417" xr:uid="{CD204BE1-C087-442F-A99F-A44B9F709D5D}"/>
    <cellStyle name="Vírgula 5 3 4 6 2" xfId="56811" xr:uid="{4C322443-4073-4528-8B42-9DECF3F601B7}"/>
    <cellStyle name="Vírgula 5 3 4 7" xfId="54648" xr:uid="{DC765727-CBE2-4B1B-9049-BBD5FFFC4D5F}"/>
    <cellStyle name="Vírgula 5 3 4 7 2" xfId="57042" xr:uid="{CE9FD82A-2471-44F3-BF01-6EA1AEA7F872}"/>
    <cellStyle name="Vírgula 5 3 4 8" xfId="52748" xr:uid="{57599CE0-ADF9-41BE-9641-A0620E369BFB}"/>
    <cellStyle name="Vírgula 5 3 4 8 2" xfId="55136" xr:uid="{C60C3F35-A244-44A5-8DD3-A2864FCACD5F}"/>
    <cellStyle name="Vírgula 5 3 4 9" xfId="54879" xr:uid="{FF44783B-76A2-4AF5-9997-36ED38D3F860}"/>
    <cellStyle name="Vírgula 5 3 5" xfId="52827" xr:uid="{1C97F789-1CB3-42B8-AAAB-CA4625DFB981}"/>
    <cellStyle name="Vírgula 5 3 5 2" xfId="53540" xr:uid="{B8BFCA1B-976A-448C-9478-FA29CBC738EC}"/>
    <cellStyle name="Vírgula 5 3 5 2 2" xfId="55934" xr:uid="{C7C6B8C5-BBC0-47E8-BA91-53B12C78EEEC}"/>
    <cellStyle name="Vírgula 5 3 5 3" xfId="55215" xr:uid="{5AAC9B94-0B60-411E-B4F6-FC84DF977223}"/>
    <cellStyle name="Vírgula 5 3 6" xfId="53057" xr:uid="{8245A481-1A63-4BF6-944C-4F47A75F405F}"/>
    <cellStyle name="Vírgula 5 3 6 2" xfId="53771" xr:uid="{13F4A506-448E-4F3B-86E4-968D92E52F18}"/>
    <cellStyle name="Vírgula 5 3 6 2 2" xfId="56165" xr:uid="{2F5EA96E-8DAE-4ABB-BDDF-CD212AFDFD89}"/>
    <cellStyle name="Vírgula 5 3 6 3" xfId="55446" xr:uid="{E01CF2E5-71AF-4D6E-ACA2-B0E5C87477DF}"/>
    <cellStyle name="Vírgula 5 3 7" xfId="53307" xr:uid="{6564C47A-47DA-402C-B1AB-06F53DE2ED5A}"/>
    <cellStyle name="Vírgula 5 3 7 2" xfId="55701" xr:uid="{1F30D450-C165-4879-A281-D7BF550A170C}"/>
    <cellStyle name="Vírgula 5 3 8" xfId="54002" xr:uid="{F57E5587-6608-48BA-8785-24C3BF49175A}"/>
    <cellStyle name="Vírgula 5 3 8 2" xfId="56396" xr:uid="{D673FD27-E4B9-4C72-A59E-DD1DF97D969E}"/>
    <cellStyle name="Vírgula 5 3 9" xfId="54265" xr:uid="{6A70D7BE-4849-4C3D-ABE1-DE5F2B6A539C}"/>
    <cellStyle name="Vírgula 5 3 9 2" xfId="56659" xr:uid="{B2120D37-2573-4199-8C5E-9A78C1B5FABE}"/>
    <cellStyle name="Vírgula 5 4" xfId="210" xr:uid="{00000000-0005-0000-0000-0000A3000000}"/>
    <cellStyle name="Vírgula 5 4 2" xfId="264" xr:uid="{00000000-0005-0000-0000-0000A3000000}"/>
    <cellStyle name="Vírgula 5 4 2 10" xfId="57255" xr:uid="{5407D33F-A053-4027-A108-804887908EB7}"/>
    <cellStyle name="Vírgula 5 4 2 10 2" xfId="57424" xr:uid="{5B135B4F-48CD-4FAD-A8EE-0EA3B3971997}"/>
    <cellStyle name="Vírgula 5 4 2 2" xfId="52900" xr:uid="{86CCE347-F38E-419A-B2F6-67587EF51555}"/>
    <cellStyle name="Vírgula 5 4 2 2 2" xfId="53614" xr:uid="{243364F3-C79A-4DB9-992F-66EB70DAA8C3}"/>
    <cellStyle name="Vírgula 5 4 2 2 2 2" xfId="56008" xr:uid="{37D96391-A079-45DA-B8C0-D646C6A46EB8}"/>
    <cellStyle name="Vírgula 5 4 2 2 3" xfId="55289" xr:uid="{12DFCB37-6312-4DAE-9CEA-EDEE9FB74A92}"/>
    <cellStyle name="Vírgula 5 4 2 3" xfId="53131" xr:uid="{68C1D6BF-5635-4602-8556-C757261E8A23}"/>
    <cellStyle name="Vírgula 5 4 2 3 2" xfId="53845" xr:uid="{F38B9DDF-DAA0-49D3-AD11-9E884A24ABA6}"/>
    <cellStyle name="Vírgula 5 4 2 3 2 2" xfId="56239" xr:uid="{7644E1AB-BD0E-48C5-9A00-9A78561963FE}"/>
    <cellStyle name="Vírgula 5 4 2 3 3" xfId="55520" xr:uid="{01B552E7-3FB5-4EF2-A445-50CC2AB7CA3A}"/>
    <cellStyle name="Vírgula 5 4 2 4" xfId="53383" xr:uid="{12B26DAA-A3A1-4BFC-AE52-61401EF05D28}"/>
    <cellStyle name="Vírgula 5 4 2 4 2" xfId="55777" xr:uid="{7E689CFC-638F-46B9-A442-816AE104B3FB}"/>
    <cellStyle name="Vírgula 5 4 2 5" xfId="54076" xr:uid="{7DB1EBFB-B7E9-4750-BAFC-52B31ADDAF51}"/>
    <cellStyle name="Vírgula 5 4 2 5 2" xfId="56470" xr:uid="{5C84F00C-8538-4297-88F9-5EA360B9B9A5}"/>
    <cellStyle name="Vírgula 5 4 2 6" xfId="54339" xr:uid="{54F24A2C-A6EF-42DF-98CB-881780530EC7}"/>
    <cellStyle name="Vírgula 5 4 2 6 2" xfId="56733" xr:uid="{E1DC392C-C330-4ABF-B45C-CCE6FB548914}"/>
    <cellStyle name="Vírgula 5 4 2 7" xfId="54570" xr:uid="{FD24C688-8A91-4CC8-96EB-BDB00031E58C}"/>
    <cellStyle name="Vírgula 5 4 2 7 2" xfId="56964" xr:uid="{80AAFEED-0215-403B-B69E-E3F77FE0E871}"/>
    <cellStyle name="Vírgula 5 4 2 8" xfId="52670" xr:uid="{E1B882C4-3112-46CB-BD63-C179A4CBB21D}"/>
    <cellStyle name="Vírgula 5 4 2 8 2" xfId="55058" xr:uid="{44EDB071-ACBD-41FE-A511-D5402BFC2840}"/>
    <cellStyle name="Vírgula 5 4 2 9" xfId="54801" xr:uid="{ACBDFF4B-B6FB-4B16-A595-FAF6A6E47415}"/>
    <cellStyle name="Vírgula 5 4 3" xfId="53309" xr:uid="{592A3D45-8B22-4260-AC90-BBCF6B5F7387}"/>
    <cellStyle name="Vírgula 5 4 3 2" xfId="55703" xr:uid="{6DCC57B8-7759-4236-99EA-18FD9B172ECA}"/>
    <cellStyle name="Vírgula 5 4 4" xfId="52596" xr:uid="{DFD43029-E046-4210-A50C-6B05B29B3892}"/>
    <cellStyle name="Vírgula 5 4 4 2" xfId="54984" xr:uid="{57988E74-3571-46E3-B216-41690836DA20}"/>
    <cellStyle name="Vírgula 5 4 5" xfId="57201" xr:uid="{FD6DF740-A48E-4584-B6C8-17EF7EB6DE90}"/>
    <cellStyle name="Vírgula 5 4 5 2" xfId="57370" xr:uid="{F2A8BA43-2FC7-4958-93A5-5A2561E5F31E}"/>
    <cellStyle name="Vírgula 5 5" xfId="174" xr:uid="{00000000-0005-0000-0000-0000A3000000}"/>
    <cellStyle name="Vírgula 5 5 10" xfId="52607" xr:uid="{33E1E91B-446D-4330-B2E6-81C74CA71B7E}"/>
    <cellStyle name="Vírgula 5 5 10 2" xfId="54995" xr:uid="{39ED0A43-D2FB-4C82-A9D4-5F5C7E84D408}"/>
    <cellStyle name="Vírgula 5 5 11" xfId="54738" xr:uid="{B1CA5A42-E6AD-48BD-9781-4579EC18FF7F}"/>
    <cellStyle name="Vírgula 5 5 12" xfId="57174" xr:uid="{209146B5-6350-4893-A061-9AB84BFA64BC}"/>
    <cellStyle name="Vírgula 5 5 12 2" xfId="57343" xr:uid="{105B7BFB-69DD-4C82-9A9F-A8C432EEF572}"/>
    <cellStyle name="Vírgula 5 5 2" xfId="52480" xr:uid="{9CE19FE9-F5F1-4EE4-9331-56E6CD5EA922}"/>
    <cellStyle name="Vírgula 5 5 2 2" xfId="52911" xr:uid="{3B5CB99F-1F14-42E3-A0AA-1580274B319E}"/>
    <cellStyle name="Vírgula 5 5 2 2 2" xfId="53625" xr:uid="{3D438837-86FF-4DF8-9C9D-3F3E1B0E0F7B}"/>
    <cellStyle name="Vírgula 5 5 2 2 2 2" xfId="56019" xr:uid="{6DCFC497-3438-4205-90B7-17BAD563359D}"/>
    <cellStyle name="Vírgula 5 5 2 2 3" xfId="55300" xr:uid="{2B071A94-F040-4278-BC00-72D29C87E08E}"/>
    <cellStyle name="Vírgula 5 5 2 3" xfId="53142" xr:uid="{C0E943A8-1227-424D-8639-B94DD8A2064A}"/>
    <cellStyle name="Vírgula 5 5 2 3 2" xfId="53856" xr:uid="{AE9A58A4-91EB-4CF5-8D19-F16F1A669BC1}"/>
    <cellStyle name="Vírgula 5 5 2 3 2 2" xfId="56250" xr:uid="{3BE3FC50-162B-441E-AFB8-6B9006ED184F}"/>
    <cellStyle name="Vírgula 5 5 2 3 3" xfId="55531" xr:uid="{757B8127-C4F3-44A7-BBF5-EC241F945142}"/>
    <cellStyle name="Vírgula 5 5 2 4" xfId="53394" xr:uid="{FCD62459-2455-4196-BED8-E3698D8EA74D}"/>
    <cellStyle name="Vírgula 5 5 2 4 2" xfId="55788" xr:uid="{93B30330-B292-4458-8F6E-26C13EF1FC18}"/>
    <cellStyle name="Vírgula 5 5 2 5" xfId="54087" xr:uid="{CD6A2D35-A9F9-4EA2-8F5B-17A71D551E5A}"/>
    <cellStyle name="Vírgula 5 5 2 5 2" xfId="56481" xr:uid="{A75077FD-DA60-48F6-9CBC-A89D324CBB96}"/>
    <cellStyle name="Vírgula 5 5 2 6" xfId="54350" xr:uid="{E3657CED-A228-444C-9F13-E4EB6BB31354}"/>
    <cellStyle name="Vírgula 5 5 2 6 2" xfId="56744" xr:uid="{20965164-C0E3-41D9-89AA-1ACEC013AF8E}"/>
    <cellStyle name="Vírgula 5 5 2 7" xfId="54581" xr:uid="{6FEAD94B-6106-4B59-AF53-CF0E8FCC6F85}"/>
    <cellStyle name="Vírgula 5 5 2 7 2" xfId="56975" xr:uid="{F2809EBF-E2FA-4B03-87B7-297B8D815631}"/>
    <cellStyle name="Vírgula 5 5 2 8" xfId="52681" xr:uid="{B44A07D1-6B8A-4E5C-BCEB-A7B9E9A11C67}"/>
    <cellStyle name="Vírgula 5 5 2 8 2" xfId="55069" xr:uid="{6A36D02A-793F-4D3F-97CF-AA30967E4C68}"/>
    <cellStyle name="Vírgula 5 5 2 9" xfId="54812" xr:uid="{C1E5B275-9943-42FF-B953-A76F5E831D51}"/>
    <cellStyle name="Vírgula 5 5 3" xfId="52513" xr:uid="{01CFCA39-B371-48ED-A617-7EC8646B3562}"/>
    <cellStyle name="Vírgula 5 5 3 2" xfId="52989" xr:uid="{73C5F09F-60C5-4004-8F56-DCB0C03ACFA4}"/>
    <cellStyle name="Vírgula 5 5 3 2 2" xfId="53703" xr:uid="{EBA18B2F-C980-4D19-8C3B-19D411440C55}"/>
    <cellStyle name="Vírgula 5 5 3 2 2 2" xfId="56097" xr:uid="{CEC0F51B-660D-47AB-A341-237AA0968084}"/>
    <cellStyle name="Vírgula 5 5 3 2 3" xfId="55378" xr:uid="{C3614781-8E9A-4402-AFAB-02D2AE4BEA9D}"/>
    <cellStyle name="Vírgula 5 5 3 3" xfId="53220" xr:uid="{6909737D-39B8-4B98-ADBA-450065F710E0}"/>
    <cellStyle name="Vírgula 5 5 3 3 2" xfId="53934" xr:uid="{82F3FFE2-12E5-4909-A2B4-6DB94ED90D22}"/>
    <cellStyle name="Vírgula 5 5 3 3 2 2" xfId="56328" xr:uid="{041282E5-9061-4866-8314-6D35F657F5B0}"/>
    <cellStyle name="Vírgula 5 5 3 3 3" xfId="55609" xr:uid="{50DEB97E-A8A9-4A2D-9D15-F7CCE6814208}"/>
    <cellStyle name="Vírgula 5 5 3 4" xfId="53472" xr:uid="{6D4D5211-8C27-4B03-8B87-E6DA2AF72FBE}"/>
    <cellStyle name="Vírgula 5 5 3 4 2" xfId="55866" xr:uid="{6B9DB9AB-4203-41FC-B298-1D5EA0E2C878}"/>
    <cellStyle name="Vírgula 5 5 3 5" xfId="54165" xr:uid="{14A2B925-D15F-4B2C-AB29-B9CA900285DE}"/>
    <cellStyle name="Vírgula 5 5 3 5 2" xfId="56559" xr:uid="{7FC31718-6D56-4D29-B2E9-E2EC834CD196}"/>
    <cellStyle name="Vírgula 5 5 3 6" xfId="54428" xr:uid="{033AE527-C39E-4E18-AFC2-BDACC6D3F466}"/>
    <cellStyle name="Vírgula 5 5 3 6 2" xfId="56822" xr:uid="{B19A452F-F41D-400B-B22D-0F96D8F7AFEF}"/>
    <cellStyle name="Vírgula 5 5 3 7" xfId="54659" xr:uid="{F8137B87-FEDD-43BC-BF52-C80434D0B683}"/>
    <cellStyle name="Vírgula 5 5 3 7 2" xfId="57053" xr:uid="{9E359B29-8CD3-4686-909B-7A17AC15741C}"/>
    <cellStyle name="Vírgula 5 5 3 8" xfId="52759" xr:uid="{B4A9887F-468C-4A94-AD12-A1BB7AC4BBB0}"/>
    <cellStyle name="Vírgula 5 5 3 8 2" xfId="55147" xr:uid="{59433D43-E921-4BE8-8222-DB2295ACDC86}"/>
    <cellStyle name="Vírgula 5 5 3 9" xfId="54890" xr:uid="{EC1A58BA-15B6-4110-8154-96A96EDA9FF5}"/>
    <cellStyle name="Vírgula 5 5 4" xfId="52838" xr:uid="{B4CC9118-FD3D-4A3C-B598-BFA2082EA7F8}"/>
    <cellStyle name="Vírgula 5 5 4 2" xfId="53551" xr:uid="{C3B6B2BA-6C5C-4C1D-8F79-DEAB99D87121}"/>
    <cellStyle name="Vírgula 5 5 4 2 2" xfId="55945" xr:uid="{D1BDE0B1-C96B-47C2-A2F1-3F9F54387B58}"/>
    <cellStyle name="Vírgula 5 5 4 3" xfId="55226" xr:uid="{40509917-9D3F-4279-9027-CD3495D4D0E2}"/>
    <cellStyle name="Vírgula 5 5 5" xfId="53068" xr:uid="{7AB20230-EF0A-40EC-9372-CDCADD25BB05}"/>
    <cellStyle name="Vírgula 5 5 5 2" xfId="53782" xr:uid="{EE044C12-B8F9-4559-8C68-5D07C0FC28EB}"/>
    <cellStyle name="Vírgula 5 5 5 2 2" xfId="56176" xr:uid="{BA262A19-7FCA-4578-879D-F9D2A69E7765}"/>
    <cellStyle name="Vírgula 5 5 5 3" xfId="55457" xr:uid="{566AAE39-993D-4D4C-920A-EABE1CB920C5}"/>
    <cellStyle name="Vírgula 5 5 6" xfId="53320" xr:uid="{7E281834-5651-48D5-8750-2EDEB61AC277}"/>
    <cellStyle name="Vírgula 5 5 6 2" xfId="55714" xr:uid="{FF51314A-300C-4082-A6FF-8C8A19B8A319}"/>
    <cellStyle name="Vírgula 5 5 7" xfId="54013" xr:uid="{EA662798-3760-4FAB-9309-54E1EFDF1DE6}"/>
    <cellStyle name="Vírgula 5 5 7 2" xfId="56407" xr:uid="{F3CE1206-2CC7-4212-B312-7F90FD361310}"/>
    <cellStyle name="Vírgula 5 5 8" xfId="54276" xr:uid="{5038D0C0-255F-46DF-99D3-EF8C19688C93}"/>
    <cellStyle name="Vírgula 5 5 8 2" xfId="56670" xr:uid="{2B43B780-D9E9-4FCF-B3B1-6824B3DF0CA9}"/>
    <cellStyle name="Vírgula 5 5 9" xfId="54507" xr:uid="{2E62D750-B550-4A23-9426-725F6B235DF9}"/>
    <cellStyle name="Vírgula 5 5 9 2" xfId="56901" xr:uid="{1AEAFC3F-5943-460F-BF82-FF7334DB4A8D}"/>
    <cellStyle name="Vírgula 5 6" xfId="237" xr:uid="{00000000-0005-0000-0000-0000A3000000}"/>
    <cellStyle name="Vírgula 5 6 10" xfId="52609" xr:uid="{821FD52B-4C86-47B5-8C4B-CB99164C56C8}"/>
    <cellStyle name="Vírgula 5 6 10 2" xfId="54997" xr:uid="{5BB546AD-C949-4928-89B6-BE50E419E8C6}"/>
    <cellStyle name="Vírgula 5 6 11" xfId="54740" xr:uid="{C04E2A57-2B6F-46DC-AA9C-CC66717F7926}"/>
    <cellStyle name="Vírgula 5 6 12" xfId="57228" xr:uid="{E457A3B5-F7E3-4A78-AD65-B505F0622E44}"/>
    <cellStyle name="Vírgula 5 6 12 2" xfId="57397" xr:uid="{58E79E87-7E7B-444C-972A-7A4872438DFA}"/>
    <cellStyle name="Vírgula 5 6 2" xfId="52482" xr:uid="{B78808AA-137D-4947-A380-90D946C36284}"/>
    <cellStyle name="Vírgula 5 6 2 2" xfId="52913" xr:uid="{E9164140-1FB6-406B-A7D0-182ADDB5C5B8}"/>
    <cellStyle name="Vírgula 5 6 2 2 2" xfId="53627" xr:uid="{E0DF2443-B4FC-4228-8CD1-68EA450E3279}"/>
    <cellStyle name="Vírgula 5 6 2 2 2 2" xfId="56021" xr:uid="{B3CC233E-13F7-4089-9215-C287DA805693}"/>
    <cellStyle name="Vírgula 5 6 2 2 3" xfId="55302" xr:uid="{8D0E1017-371C-4B26-948F-A51AC4BCEF26}"/>
    <cellStyle name="Vírgula 5 6 2 3" xfId="53144" xr:uid="{1F9B5164-C7C8-4D12-AB0C-0063C7E611C1}"/>
    <cellStyle name="Vírgula 5 6 2 3 2" xfId="53858" xr:uid="{E6C619FD-068A-4ED0-93F8-7782F746127C}"/>
    <cellStyle name="Vírgula 5 6 2 3 2 2" xfId="56252" xr:uid="{8A42B450-D322-468E-8720-C8FF0B3C1870}"/>
    <cellStyle name="Vírgula 5 6 2 3 3" xfId="55533" xr:uid="{C7176E21-8011-4109-B65D-54FFE1FABA13}"/>
    <cellStyle name="Vírgula 5 6 2 4" xfId="53396" xr:uid="{92D97626-0C3F-422D-A90E-544C6B347645}"/>
    <cellStyle name="Vírgula 5 6 2 4 2" xfId="55790" xr:uid="{EB0BBB7F-A7AB-4A33-8847-277065D03D57}"/>
    <cellStyle name="Vírgula 5 6 2 5" xfId="54089" xr:uid="{60C3B5A9-EB14-4A47-8C8E-F40D24709666}"/>
    <cellStyle name="Vírgula 5 6 2 5 2" xfId="56483" xr:uid="{F2FCEFCE-DB0A-4A54-94B9-DCA04194037E}"/>
    <cellStyle name="Vírgula 5 6 2 6" xfId="54352" xr:uid="{33C732F9-73AF-4865-BA3F-F530C2275868}"/>
    <cellStyle name="Vírgula 5 6 2 6 2" xfId="56746" xr:uid="{1F28FC31-C867-48E6-8B60-B5200BEE2AC3}"/>
    <cellStyle name="Vírgula 5 6 2 7" xfId="54583" xr:uid="{6BF47B3C-1710-4664-8009-F9C1B403BB2C}"/>
    <cellStyle name="Vírgula 5 6 2 7 2" xfId="56977" xr:uid="{50BE0E2C-892F-4794-AF0D-74EB2523D137}"/>
    <cellStyle name="Vírgula 5 6 2 8" xfId="52683" xr:uid="{F858857E-F98D-4998-BA66-CE43910E88A4}"/>
    <cellStyle name="Vírgula 5 6 2 8 2" xfId="55071" xr:uid="{F96B1A29-6F74-49FA-A1C7-66D24515D371}"/>
    <cellStyle name="Vírgula 5 6 2 9" xfId="54814" xr:uid="{A0F72777-358B-46FB-985B-C33FF740BA00}"/>
    <cellStyle name="Vírgula 5 6 3" xfId="52515" xr:uid="{D666A83C-23BD-4E47-B32E-FE7E60BBA452}"/>
    <cellStyle name="Vírgula 5 6 3 2" xfId="52991" xr:uid="{5DD3B709-EF21-4C79-81DD-B2B377F81FB3}"/>
    <cellStyle name="Vírgula 5 6 3 2 2" xfId="53705" xr:uid="{6DF0E996-3508-487B-9F1E-35A9DAD279EE}"/>
    <cellStyle name="Vírgula 5 6 3 2 2 2" xfId="56099" xr:uid="{588BA21C-9443-4B00-9D8A-9ED8175CC47E}"/>
    <cellStyle name="Vírgula 5 6 3 2 3" xfId="55380" xr:uid="{B06D6271-94A4-4DD6-A6EC-3B63DD6AED66}"/>
    <cellStyle name="Vírgula 5 6 3 3" xfId="53222" xr:uid="{4D6B6D38-31D4-4A46-8CAE-DC490D05780D}"/>
    <cellStyle name="Vírgula 5 6 3 3 2" xfId="53936" xr:uid="{66CF3136-DBFC-4B43-8B4E-1F52FC6338F7}"/>
    <cellStyle name="Vírgula 5 6 3 3 2 2" xfId="56330" xr:uid="{80F90A30-CC2E-4023-A56C-42165DB4CD97}"/>
    <cellStyle name="Vírgula 5 6 3 3 3" xfId="55611" xr:uid="{5B686CA2-3189-4FA5-BFD0-7487A2FE5236}"/>
    <cellStyle name="Vírgula 5 6 3 4" xfId="53474" xr:uid="{D5EB0C42-2895-456B-B04A-6321FCD3EF50}"/>
    <cellStyle name="Vírgula 5 6 3 4 2" xfId="55868" xr:uid="{A3CEC804-0377-4883-9248-9E7E6A57268B}"/>
    <cellStyle name="Vírgula 5 6 3 5" xfId="54167" xr:uid="{5BFA3A45-CCFB-4EA4-99C9-34AC74A8C182}"/>
    <cellStyle name="Vírgula 5 6 3 5 2" xfId="56561" xr:uid="{0B6B0275-EBBF-4305-A671-2F81816AAEC5}"/>
    <cellStyle name="Vírgula 5 6 3 6" xfId="54430" xr:uid="{2775C2B2-8AB9-4A92-A20D-E38CE8A0ABA6}"/>
    <cellStyle name="Vírgula 5 6 3 6 2" xfId="56824" xr:uid="{CE2DBA4E-47E7-4519-BC55-745661EAF536}"/>
    <cellStyle name="Vírgula 5 6 3 7" xfId="54661" xr:uid="{A70A04CC-0DD9-4B17-A192-F21A3A434A3F}"/>
    <cellStyle name="Vírgula 5 6 3 7 2" xfId="57055" xr:uid="{C70A2BE7-DD3A-457A-9FC5-90F61FA9313C}"/>
    <cellStyle name="Vírgula 5 6 3 8" xfId="52761" xr:uid="{39EC0F1B-A08E-4906-9F41-34E252C9D1AE}"/>
    <cellStyle name="Vírgula 5 6 3 8 2" xfId="55149" xr:uid="{409FAAA4-2103-4E03-A037-8FD8CC37CC5F}"/>
    <cellStyle name="Vírgula 5 6 3 9" xfId="54892" xr:uid="{48AF37AA-2607-4F33-A2D6-38AC6DB883AF}"/>
    <cellStyle name="Vírgula 5 6 4" xfId="52840" xr:uid="{8238DF12-E441-4913-87F1-A0B15B3ABB81}"/>
    <cellStyle name="Vírgula 5 6 4 2" xfId="53553" xr:uid="{0919EF76-ED43-4F96-9CAB-217DC81AD1C6}"/>
    <cellStyle name="Vírgula 5 6 4 2 2" xfId="55947" xr:uid="{DAEEF928-020F-4B28-9C64-F5760B658315}"/>
    <cellStyle name="Vírgula 5 6 4 3" xfId="55228" xr:uid="{32D82F1E-507E-4B2D-8004-BE0385C9F26C}"/>
    <cellStyle name="Vírgula 5 6 5" xfId="53070" xr:uid="{A18C7246-E88A-408F-921F-FD5A5D919558}"/>
    <cellStyle name="Vírgula 5 6 5 2" xfId="53784" xr:uid="{F9C4CE55-7E26-4838-9F14-3934D1460CA4}"/>
    <cellStyle name="Vírgula 5 6 5 2 2" xfId="56178" xr:uid="{D37ED7C6-ADDA-47EC-A438-05D394C2965D}"/>
    <cellStyle name="Vírgula 5 6 5 3" xfId="55459" xr:uid="{21873A42-7E15-4791-A388-3CA18CB352B7}"/>
    <cellStyle name="Vírgula 5 6 6" xfId="53322" xr:uid="{FC5547C6-B6AC-4905-8DC8-50295E9A5127}"/>
    <cellStyle name="Vírgula 5 6 6 2" xfId="55716" xr:uid="{8EC134C7-BF1F-41A1-B1C8-96DA5F3667FD}"/>
    <cellStyle name="Vírgula 5 6 7" xfId="54015" xr:uid="{46E0290B-93A5-4CE9-8D02-55DD015CBC94}"/>
    <cellStyle name="Vírgula 5 6 7 2" xfId="56409" xr:uid="{BF4B5A97-3D6F-442C-B2CB-8F43FF0670BD}"/>
    <cellStyle name="Vírgula 5 6 8" xfId="54278" xr:uid="{810C649D-A1FF-44B9-8164-B0AB6277897C}"/>
    <cellStyle name="Vírgula 5 6 8 2" xfId="56672" xr:uid="{808C9649-5B22-445D-8BEE-FA515B316438}"/>
    <cellStyle name="Vírgula 5 6 9" xfId="54509" xr:uid="{D2A07B77-D51C-429E-A7C3-2812A12594C5}"/>
    <cellStyle name="Vírgula 5 6 9 2" xfId="56903" xr:uid="{B5422DA3-4D00-409C-B332-691C9BB4B572}"/>
    <cellStyle name="Vírgula 5 7" xfId="52465" xr:uid="{2BCA8AFB-48D0-46AB-AE42-8935744C593F}"/>
    <cellStyle name="Vírgula 5 7 10" xfId="52629" xr:uid="{25AA3766-7897-4AE5-83F7-D734D93816F5}"/>
    <cellStyle name="Vírgula 5 7 10 2" xfId="55017" xr:uid="{28B146C5-59C3-412E-8123-40C4550596DD}"/>
    <cellStyle name="Vírgula 5 7 11" xfId="54760" xr:uid="{774F7368-0049-498D-AA3A-66CA92AFDFE4}"/>
    <cellStyle name="Vírgula 5 7 2" xfId="52484" xr:uid="{E5FD21C6-589B-4D07-8ABA-3B36ABF51AC4}"/>
    <cellStyle name="Vírgula 5 7 2 2" xfId="52933" xr:uid="{F3E1E618-C740-4C51-A3BA-F19EF4389E74}"/>
    <cellStyle name="Vírgula 5 7 2 2 2" xfId="53647" xr:uid="{CE2A5DCA-E09C-4487-A141-A84943BA9BF1}"/>
    <cellStyle name="Vírgula 5 7 2 2 2 2" xfId="56041" xr:uid="{18E19ABC-F414-4D8A-AAAA-7829E0B4C870}"/>
    <cellStyle name="Vírgula 5 7 2 2 3" xfId="55322" xr:uid="{C88A7D0A-4C26-4322-B893-B9FD3E05BE75}"/>
    <cellStyle name="Vírgula 5 7 2 3" xfId="53164" xr:uid="{96CCA862-E485-4E27-A056-B2895FFB630D}"/>
    <cellStyle name="Vírgula 5 7 2 3 2" xfId="53878" xr:uid="{07F9D92F-0E97-4265-9AFB-B996B4872AF3}"/>
    <cellStyle name="Vírgula 5 7 2 3 2 2" xfId="56272" xr:uid="{61F2E118-8702-416F-A917-6AE5CB9E1C22}"/>
    <cellStyle name="Vírgula 5 7 2 3 3" xfId="55553" xr:uid="{65E5DBAD-54C8-4F2E-87A0-776ADB2CB994}"/>
    <cellStyle name="Vírgula 5 7 2 4" xfId="53416" xr:uid="{69BBCC69-2323-427C-BA3E-33091132D2CE}"/>
    <cellStyle name="Vírgula 5 7 2 4 2" xfId="55810" xr:uid="{5F9A15D7-760A-4213-B2B3-6EF4AEC648EC}"/>
    <cellStyle name="Vírgula 5 7 2 5" xfId="54109" xr:uid="{F1883789-5906-40AB-82F1-9F81A06D0659}"/>
    <cellStyle name="Vírgula 5 7 2 5 2" xfId="56503" xr:uid="{06B36127-AC6A-4587-9F23-56D2F4A18FC8}"/>
    <cellStyle name="Vírgula 5 7 2 6" xfId="54372" xr:uid="{C25CE94D-9805-45BA-84FE-BDA279574F06}"/>
    <cellStyle name="Vírgula 5 7 2 6 2" xfId="56766" xr:uid="{729A16B2-BCBA-4999-BB26-B05B4FA111DB}"/>
    <cellStyle name="Vírgula 5 7 2 7" xfId="54603" xr:uid="{681738DA-6ADD-4427-8DD5-89416BAE5EE2}"/>
    <cellStyle name="Vírgula 5 7 2 7 2" xfId="56997" xr:uid="{67DF8042-A0A5-4109-8161-810EF47425FC}"/>
    <cellStyle name="Vírgula 5 7 2 8" xfId="52703" xr:uid="{2C5882B1-432E-485A-BB73-200F6B0F3CD4}"/>
    <cellStyle name="Vírgula 5 7 2 8 2" xfId="55091" xr:uid="{E7C93DC9-EDF1-44CA-96F7-43B49083FD9D}"/>
    <cellStyle name="Vírgula 5 7 2 9" xfId="54834" xr:uid="{8EDF4C91-6089-42BB-95F3-EAFCD0C9C52E}"/>
    <cellStyle name="Vírgula 5 7 3" xfId="52524" xr:uid="{D1E6C85E-F15A-4F64-9AC4-8EDC5D526E02}"/>
    <cellStyle name="Vírgula 5 7 3 2" xfId="53011" xr:uid="{5583F403-120C-4F19-B42F-03CD71C2460B}"/>
    <cellStyle name="Vírgula 5 7 3 2 2" xfId="53725" xr:uid="{A6BA6298-5AEB-4D96-90C1-C1B123D5B7A3}"/>
    <cellStyle name="Vírgula 5 7 3 2 2 2" xfId="56119" xr:uid="{55FA7468-08AD-4334-897C-B4BCDD7B3461}"/>
    <cellStyle name="Vírgula 5 7 3 2 3" xfId="55400" xr:uid="{75EC6F2B-606F-465F-9DA1-C856436A1C3E}"/>
    <cellStyle name="Vírgula 5 7 3 3" xfId="53242" xr:uid="{D8F5260A-6E35-47F5-82F5-21C21BA4276E}"/>
    <cellStyle name="Vírgula 5 7 3 3 2" xfId="53956" xr:uid="{659103D5-AFB0-4738-8FC9-F0FA2FEC03DD}"/>
    <cellStyle name="Vírgula 5 7 3 3 2 2" xfId="56350" xr:uid="{172AA52A-072C-4CCA-8A18-F4B3DB03B18D}"/>
    <cellStyle name="Vírgula 5 7 3 3 3" xfId="55631" xr:uid="{8824CAD2-9DE4-41EA-8ED9-91BE481C4CB1}"/>
    <cellStyle name="Vírgula 5 7 3 4" xfId="53494" xr:uid="{30173FF7-2B7B-4081-972F-C378D894647E}"/>
    <cellStyle name="Vírgula 5 7 3 4 2" xfId="55888" xr:uid="{A033F28A-81D6-4AF1-8D7C-1E1DFD2CAF6F}"/>
    <cellStyle name="Vírgula 5 7 3 5" xfId="54187" xr:uid="{F9ED5E61-3EE9-4346-8842-918A85657AD3}"/>
    <cellStyle name="Vírgula 5 7 3 5 2" xfId="56581" xr:uid="{8CB9E5D5-3A36-4C8A-BBC8-E42E2A3D5053}"/>
    <cellStyle name="Vírgula 5 7 3 6" xfId="54450" xr:uid="{889187C9-0B56-4771-AAD3-4910233D0438}"/>
    <cellStyle name="Vírgula 5 7 3 6 2" xfId="56844" xr:uid="{81108A4C-9FBA-4E1B-9E54-4C8D6E40C938}"/>
    <cellStyle name="Vírgula 5 7 3 7" xfId="54681" xr:uid="{40B699E4-5A8C-4D10-BD41-777C1C6B1F67}"/>
    <cellStyle name="Vírgula 5 7 3 7 2" xfId="57075" xr:uid="{B42483CA-E979-40E7-9C16-F163BA46A791}"/>
    <cellStyle name="Vírgula 5 7 3 8" xfId="52781" xr:uid="{BCC07A6B-0C7F-41C0-9811-368A49EFAF8E}"/>
    <cellStyle name="Vírgula 5 7 3 8 2" xfId="55169" xr:uid="{D97A6B88-54FD-4DC5-A754-05F70D5B9368}"/>
    <cellStyle name="Vírgula 5 7 3 9" xfId="54912" xr:uid="{143482AC-2BB7-48E2-A4B7-C8317AB7AF6A}"/>
    <cellStyle name="Vírgula 5 7 4" xfId="52860" xr:uid="{E7ED1802-8533-43FA-885B-0F92000814ED}"/>
    <cellStyle name="Vírgula 5 7 4 2" xfId="53573" xr:uid="{E7032A0A-F945-4B9C-AE45-B65E47D96417}"/>
    <cellStyle name="Vírgula 5 7 4 2 2" xfId="55967" xr:uid="{9DDC9656-D851-4750-B0F6-86174BD21603}"/>
    <cellStyle name="Vírgula 5 7 4 3" xfId="55248" xr:uid="{30A3E1D6-63F2-4010-A7D1-103BE7DE5305}"/>
    <cellStyle name="Vírgula 5 7 5" xfId="53090" xr:uid="{2ADC7174-86B0-43EE-B5E9-5EB360238EC7}"/>
    <cellStyle name="Vírgula 5 7 5 2" xfId="53804" xr:uid="{13019D78-B96C-4FE0-93AB-E8B36B9F40BB}"/>
    <cellStyle name="Vírgula 5 7 5 2 2" xfId="56198" xr:uid="{41850781-1737-4F16-A767-4BB3F44C25B9}"/>
    <cellStyle name="Vírgula 5 7 5 3" xfId="55479" xr:uid="{7088A772-0650-40F0-9283-8CF8E31C86AE}"/>
    <cellStyle name="Vírgula 5 7 6" xfId="53342" xr:uid="{28B8C4D4-08FA-4A5C-B4AE-BFEC3D07AC89}"/>
    <cellStyle name="Vírgula 5 7 6 2" xfId="55736" xr:uid="{CB1CF2E7-B016-47BE-83BB-9468E00C44F0}"/>
    <cellStyle name="Vírgula 5 7 7" xfId="54035" xr:uid="{75DB96E0-D20B-476E-A3CA-25B1EBB37E5C}"/>
    <cellStyle name="Vírgula 5 7 7 2" xfId="56429" xr:uid="{05A8EF30-9179-4EF2-8D07-4FEA36F372FF}"/>
    <cellStyle name="Vírgula 5 7 8" xfId="54298" xr:uid="{8C4D1A4A-FE70-4CC5-B854-D2B3188566DC}"/>
    <cellStyle name="Vírgula 5 7 8 2" xfId="56692" xr:uid="{3C6597A1-5A61-495B-8D67-A990C236290B}"/>
    <cellStyle name="Vírgula 5 7 9" xfId="54529" xr:uid="{C71CBC2C-D638-457B-8865-DD339BDB6C01}"/>
    <cellStyle name="Vírgula 5 7 9 2" xfId="56923" xr:uid="{8C9FAC3B-7236-432D-A467-27A23D1F0BB8}"/>
    <cellStyle name="Vírgula 5 8" xfId="52470" xr:uid="{C0216B7E-1F11-4FC3-948E-0BAE84843A3B}"/>
    <cellStyle name="Vírgula 5 8 2" xfId="52890" xr:uid="{111234BB-DDA6-4DE3-A82E-F0C1F022743D}"/>
    <cellStyle name="Vírgula 5 8 2 2" xfId="53603" xr:uid="{5DAF0E05-E866-46EB-8FB1-39D75C38D619}"/>
    <cellStyle name="Vírgula 5 8 2 2 2" xfId="55997" xr:uid="{8CC4FE44-E491-42F1-9BAB-A50C029534C1}"/>
    <cellStyle name="Vírgula 5 8 2 3" xfId="55278" xr:uid="{EA52862F-5EA8-4BE0-BD07-E2293BD9C23D}"/>
    <cellStyle name="Vírgula 5 8 3" xfId="53120" xr:uid="{B12D0046-F779-43DB-8E7C-FD7BF4926E25}"/>
    <cellStyle name="Vírgula 5 8 3 2" xfId="53834" xr:uid="{E39A8A61-95E3-479F-9A95-C1DAB5304E77}"/>
    <cellStyle name="Vírgula 5 8 3 2 2" xfId="56228" xr:uid="{FEF1F124-9560-46A6-BA6D-2D2A8B2D7B88}"/>
    <cellStyle name="Vírgula 5 8 3 3" xfId="55509" xr:uid="{D5B42A78-71EF-440C-B9C8-0D06EC690D3C}"/>
    <cellStyle name="Vírgula 5 8 4" xfId="53372" xr:uid="{18558692-E0EE-45E3-9E9C-202FDDE3215C}"/>
    <cellStyle name="Vírgula 5 8 4 2" xfId="55766" xr:uid="{165C6E12-0751-40E2-9841-B4CDE268E97F}"/>
    <cellStyle name="Vírgula 5 8 5" xfId="54065" xr:uid="{DF4CCB61-9764-41FB-828E-21BA76C3D39E}"/>
    <cellStyle name="Vírgula 5 8 5 2" xfId="56459" xr:uid="{D5DD7599-FCF5-4F42-B29C-F7BE8134F0CC}"/>
    <cellStyle name="Vírgula 5 8 6" xfId="54328" xr:uid="{AFBAD661-7AFC-4429-A3DF-D91453C98F6F}"/>
    <cellStyle name="Vírgula 5 8 6 2" xfId="56722" xr:uid="{0770D6B0-65D4-487A-A34F-0234D8C51300}"/>
    <cellStyle name="Vírgula 5 8 7" xfId="54559" xr:uid="{7A661EE3-334F-4BDE-B29A-EC02F10D84D5}"/>
    <cellStyle name="Vírgula 5 8 7 2" xfId="56953" xr:uid="{29DC5CAE-4847-4A02-B81C-A9EB7F8E223F}"/>
    <cellStyle name="Vírgula 5 8 8" xfId="52659" xr:uid="{C97201CC-DCF8-4437-9150-A483642E4AE7}"/>
    <cellStyle name="Vírgula 5 8 8 2" xfId="55047" xr:uid="{5C892AFB-8A94-4B45-A6D1-E8D4BD7F2505}"/>
    <cellStyle name="Vírgula 5 8 9" xfId="54790" xr:uid="{DBA11004-28A6-422C-B008-FA324835EB61}"/>
    <cellStyle name="Vírgula 5 9" xfId="52503" xr:uid="{D3844BDD-5230-469D-9682-3129F9361A37}"/>
    <cellStyle name="Vírgula 5 9 2" xfId="52972" xr:uid="{B3A73502-F591-4C75-AC04-B4906BEBFA27}"/>
    <cellStyle name="Vírgula 5 9 2 2" xfId="53686" xr:uid="{53444B14-B066-455C-89CB-B3829A9E475A}"/>
    <cellStyle name="Vírgula 5 9 2 2 2" xfId="56080" xr:uid="{C012A568-1A83-4D96-A6FB-22FEAC002082}"/>
    <cellStyle name="Vírgula 5 9 2 3" xfId="55361" xr:uid="{9DA37835-B8E8-4969-BD68-697AB91B1569}"/>
    <cellStyle name="Vírgula 5 9 3" xfId="53203" xr:uid="{C534B703-BFB9-41E8-92B2-D8DAC68DD729}"/>
    <cellStyle name="Vírgula 5 9 3 2" xfId="53917" xr:uid="{267F629A-919D-44AF-AE3A-7CD93A031D7A}"/>
    <cellStyle name="Vírgula 5 9 3 2 2" xfId="56311" xr:uid="{D768940A-1175-431B-8159-D33B84700B94}"/>
    <cellStyle name="Vírgula 5 9 3 3" xfId="55592" xr:uid="{073CA400-F1DD-46C5-88F2-531DF77A954C}"/>
    <cellStyle name="Vírgula 5 9 4" xfId="53455" xr:uid="{21CB911D-DE01-4B85-9494-B259A3B50F25}"/>
    <cellStyle name="Vírgula 5 9 4 2" xfId="55849" xr:uid="{CAAC99FA-22C1-48B8-8330-AC7E5943D16F}"/>
    <cellStyle name="Vírgula 5 9 5" xfId="54148" xr:uid="{F9B8D3AA-7FCF-421D-A5AF-429B66FECB5A}"/>
    <cellStyle name="Vírgula 5 9 5 2" xfId="56542" xr:uid="{FFBC5C96-BCD9-40D8-AE37-F42905832816}"/>
    <cellStyle name="Vírgula 5 9 6" xfId="54411" xr:uid="{1FCFD9B2-B005-41B0-B480-725566E768E1}"/>
    <cellStyle name="Vírgula 5 9 6 2" xfId="56805" xr:uid="{49410020-1EB3-47D3-BC7C-8CB5A5279B3D}"/>
    <cellStyle name="Vírgula 5 9 7" xfId="54642" xr:uid="{BE2BD85F-39A2-43ED-922D-47F0E371AB76}"/>
    <cellStyle name="Vírgula 5 9 7 2" xfId="57036" xr:uid="{232973E2-0D09-4CF5-AFF8-A6DA2BAE1DED}"/>
    <cellStyle name="Vírgula 5 9 8" xfId="52742" xr:uid="{BDA5B33F-236C-4E92-9D80-6DC358A9C5A5}"/>
    <cellStyle name="Vírgula 5 9 8 2" xfId="55130" xr:uid="{0E5AA4B5-F52F-4BF7-A804-16491223B934}"/>
    <cellStyle name="Vírgula 5 9 9" xfId="54873" xr:uid="{4CA2127B-448A-4DCD-9892-AB6D367F2A09}"/>
    <cellStyle name="Vírgula 6" xfId="94" xr:uid="{00000000-0005-0000-0000-0000A7000000}"/>
    <cellStyle name="Vírgula 6 2" xfId="160" xr:uid="{00000000-0005-0000-0000-0000A8000000}"/>
    <cellStyle name="Vírgula 6 2 10" xfId="54497" xr:uid="{D2820B97-386F-4821-81FB-4F1811A1A7D1}"/>
    <cellStyle name="Vírgula 6 2 10 2" xfId="56891" xr:uid="{163BA109-0981-47F2-8DCB-948E18223053}"/>
    <cellStyle name="Vírgula 6 2 11" xfId="52597" xr:uid="{20F0F8C7-FB39-46CF-8ED5-CC8694C17831}"/>
    <cellStyle name="Vírgula 6 2 11 2" xfId="54985" xr:uid="{8BF6D7EB-9885-42F7-86F9-97DB5A13CA4F}"/>
    <cellStyle name="Vírgula 6 2 12" xfId="54728" xr:uid="{00408C5D-594B-412F-81F4-353D6EB9EF54}"/>
    <cellStyle name="Vírgula 6 2 13" xfId="57161" xr:uid="{86B627B5-90AF-4F42-B40B-68CE82477447}"/>
    <cellStyle name="Vírgula 6 2 13 2" xfId="57330" xr:uid="{82A6EF77-DEB4-43D7-8742-CE01076BB266}"/>
    <cellStyle name="Vírgula 6 2 2" xfId="225" xr:uid="{00000000-0005-0000-0000-0000A8000000}"/>
    <cellStyle name="Vírgula 6 2 2 10" xfId="52644" xr:uid="{A42C15BC-4D77-4047-A307-C3AD3DAC2DCC}"/>
    <cellStyle name="Vírgula 6 2 2 10 2" xfId="55032" xr:uid="{1F07A933-D30E-4606-8765-1FAC5CF0C0C8}"/>
    <cellStyle name="Vírgula 6 2 2 11" xfId="54775" xr:uid="{7F07C055-6888-4CB6-9B47-870626FCD933}"/>
    <cellStyle name="Vírgula 6 2 2 12" xfId="57216" xr:uid="{BF6856D9-252E-4A81-BC28-8CD1B29F3FC4}"/>
    <cellStyle name="Vírgula 6 2 2 12 2" xfId="57385" xr:uid="{6B64E056-01BA-48EF-AC62-3C0DD3769481}"/>
    <cellStyle name="Vírgula 6 2 2 2" xfId="279" xr:uid="{00000000-0005-0000-0000-0000A8000000}"/>
    <cellStyle name="Vírgula 6 2 2 2 10" xfId="57270" xr:uid="{80D0F01F-0A5C-4548-BE21-A06A17DDE267}"/>
    <cellStyle name="Vírgula 6 2 2 2 10 2" xfId="57439" xr:uid="{3B8D3FAE-0BF3-40AB-9853-F43487F86591}"/>
    <cellStyle name="Vírgula 6 2 2 2 2" xfId="52948" xr:uid="{9B150B07-4A60-4766-9E65-B472969952BE}"/>
    <cellStyle name="Vírgula 6 2 2 2 2 2" xfId="53662" xr:uid="{3D617FB9-5205-4B28-87B2-DC79EC627419}"/>
    <cellStyle name="Vírgula 6 2 2 2 2 2 2" xfId="56056" xr:uid="{05C3CCC1-8E0C-45CA-92CE-949BC20F97D1}"/>
    <cellStyle name="Vírgula 6 2 2 2 2 3" xfId="55337" xr:uid="{AC084875-DAF6-4248-A7B8-2A004AEFDFE1}"/>
    <cellStyle name="Vírgula 6 2 2 2 3" xfId="53179" xr:uid="{E7CD9E29-4DBE-4FB3-85A5-43C178651A81}"/>
    <cellStyle name="Vírgula 6 2 2 2 3 2" xfId="53893" xr:uid="{E33E9AC3-59A0-40CF-AA06-F9FDCF63208D}"/>
    <cellStyle name="Vírgula 6 2 2 2 3 2 2" xfId="56287" xr:uid="{9E59F06E-93DC-411A-B658-073905670853}"/>
    <cellStyle name="Vírgula 6 2 2 2 3 3" xfId="55568" xr:uid="{4FE8F919-79C7-4CEE-A068-D5326275FFC2}"/>
    <cellStyle name="Vírgula 6 2 2 2 4" xfId="53431" xr:uid="{E4F6D9D5-819F-4C64-9C52-637B29BF6DE3}"/>
    <cellStyle name="Vírgula 6 2 2 2 4 2" xfId="55825" xr:uid="{7B43B996-92B0-4E92-A43D-DA78E4020D4A}"/>
    <cellStyle name="Vírgula 6 2 2 2 5" xfId="54124" xr:uid="{7DF931FD-2A61-4778-8E63-D59A54A3CE59}"/>
    <cellStyle name="Vírgula 6 2 2 2 5 2" xfId="56518" xr:uid="{66FCF7D9-0798-428D-ABD3-54E21A891E8A}"/>
    <cellStyle name="Vírgula 6 2 2 2 6" xfId="54387" xr:uid="{05A5B975-70A4-4322-9F10-F5ED10A68E6A}"/>
    <cellStyle name="Vírgula 6 2 2 2 6 2" xfId="56781" xr:uid="{8DC1F7B1-4342-46EB-8D94-59CF7FEB9B45}"/>
    <cellStyle name="Vírgula 6 2 2 2 7" xfId="54618" xr:uid="{02B02835-BFCE-4B8B-BD4B-9F699813AD7B}"/>
    <cellStyle name="Vírgula 6 2 2 2 7 2" xfId="57012" xr:uid="{8C78C59D-9BBA-47D7-BF83-AF406422430E}"/>
    <cellStyle name="Vírgula 6 2 2 2 8" xfId="52718" xr:uid="{37BFFBAD-89E7-4132-A8F7-7C1EA5B648B4}"/>
    <cellStyle name="Vírgula 6 2 2 2 8 2" xfId="55106" xr:uid="{C4B59A1E-4EFB-41C9-A77C-40B7524D764E}"/>
    <cellStyle name="Vírgula 6 2 2 2 9" xfId="54849" xr:uid="{CCB02D6B-C09A-4B2C-883F-CEB0DAD00EEF}"/>
    <cellStyle name="Vírgula 6 2 2 3" xfId="52539" xr:uid="{1487D0B6-D273-4E1C-8F7E-DC5314D13EDC}"/>
    <cellStyle name="Vírgula 6 2 2 3 2" xfId="53026" xr:uid="{B3654CA7-03E6-4D70-BF55-333E8BA7D9A9}"/>
    <cellStyle name="Vírgula 6 2 2 3 2 2" xfId="53740" xr:uid="{FC7FA057-C17D-4035-BF33-E40C59EFC70B}"/>
    <cellStyle name="Vírgula 6 2 2 3 2 2 2" xfId="56134" xr:uid="{4FE0F8FA-95A6-4D2F-AEC2-D0F69F311E37}"/>
    <cellStyle name="Vírgula 6 2 2 3 2 3" xfId="55415" xr:uid="{0AFA9579-01E6-42BC-B70D-AC918EB496C8}"/>
    <cellStyle name="Vírgula 6 2 2 3 3" xfId="53257" xr:uid="{29E3AF89-BC08-4F07-B0F5-8A912D706B9F}"/>
    <cellStyle name="Vírgula 6 2 2 3 3 2" xfId="53971" xr:uid="{12E9C0F7-FA10-435F-936B-D78B185C0E3F}"/>
    <cellStyle name="Vírgula 6 2 2 3 3 2 2" xfId="56365" xr:uid="{30D7280B-7DF3-4391-AF82-82A72E0804E9}"/>
    <cellStyle name="Vírgula 6 2 2 3 3 3" xfId="55646" xr:uid="{CA1A775E-27C9-46E5-B95B-D54DB3E2FA4F}"/>
    <cellStyle name="Vírgula 6 2 2 3 4" xfId="53509" xr:uid="{154BA968-C229-4597-A8CB-33CD07B656CC}"/>
    <cellStyle name="Vírgula 6 2 2 3 4 2" xfId="55903" xr:uid="{F750900D-6814-456A-BBF1-5C54773CB1A6}"/>
    <cellStyle name="Vírgula 6 2 2 3 5" xfId="54202" xr:uid="{55CFBFE6-88C5-4660-B399-6F74BC33DCA8}"/>
    <cellStyle name="Vírgula 6 2 2 3 5 2" xfId="56596" xr:uid="{04AC7721-C3BD-467A-9603-568054E45AFF}"/>
    <cellStyle name="Vírgula 6 2 2 3 6" xfId="54465" xr:uid="{38DFBCDB-E884-4F74-83E0-7B5E44B3D43D}"/>
    <cellStyle name="Vírgula 6 2 2 3 6 2" xfId="56859" xr:uid="{FB8BED86-1A34-41ED-B4E0-FA75C09EB360}"/>
    <cellStyle name="Vírgula 6 2 2 3 7" xfId="54696" xr:uid="{C2129301-0CF3-4A87-961C-A015C2A9996C}"/>
    <cellStyle name="Vírgula 6 2 2 3 7 2" xfId="57090" xr:uid="{4A8AFEC9-A6BF-41A5-8846-3FF2ED87E6CC}"/>
    <cellStyle name="Vírgula 6 2 2 3 8" xfId="52796" xr:uid="{CEA55849-2A10-4ECA-B9DB-AD75979A0D68}"/>
    <cellStyle name="Vírgula 6 2 2 3 8 2" xfId="55184" xr:uid="{7FE48917-3CCC-4B6A-9173-A2140426FCCD}"/>
    <cellStyle name="Vírgula 6 2 2 3 9" xfId="54927" xr:uid="{C51ACF03-6F8F-413E-9D65-ADF718218226}"/>
    <cellStyle name="Vírgula 6 2 2 4" xfId="52875" xr:uid="{E220F284-64DE-4471-AE75-DE33DF67BD75}"/>
    <cellStyle name="Vírgula 6 2 2 4 2" xfId="53588" xr:uid="{1D27561F-F007-49BA-9684-037432E27E1C}"/>
    <cellStyle name="Vírgula 6 2 2 4 2 2" xfId="55982" xr:uid="{366EE126-BA1F-4083-9B5F-FC889AD51DC2}"/>
    <cellStyle name="Vírgula 6 2 2 4 3" xfId="55263" xr:uid="{99520645-B6DD-4502-B555-FA81E7995C63}"/>
    <cellStyle name="Vírgula 6 2 2 5" xfId="53105" xr:uid="{F9AB9E34-5737-4421-B851-BB11A7B4E3E3}"/>
    <cellStyle name="Vírgula 6 2 2 5 2" xfId="53819" xr:uid="{43147DEE-FE7A-46C9-B904-36EFAEE3F672}"/>
    <cellStyle name="Vírgula 6 2 2 5 2 2" xfId="56213" xr:uid="{E078AEEF-1B20-4591-A6FF-CD4F37104703}"/>
    <cellStyle name="Vírgula 6 2 2 5 3" xfId="55494" xr:uid="{B034FD0F-B1CE-42CA-BAF8-682F50ED2855}"/>
    <cellStyle name="Vírgula 6 2 2 6" xfId="53357" xr:uid="{6DA87750-A5A1-47A0-88DC-B5DD615D644B}"/>
    <cellStyle name="Vírgula 6 2 2 6 2" xfId="55751" xr:uid="{71520574-C8A6-4378-97CB-8469F90BB2C8}"/>
    <cellStyle name="Vírgula 6 2 2 7" xfId="54050" xr:uid="{B91C33A4-5B5B-4177-82FC-B05368C50ECF}"/>
    <cellStyle name="Vírgula 6 2 2 7 2" xfId="56444" xr:uid="{F650BD01-73F3-4C83-AE51-333EE2918AE5}"/>
    <cellStyle name="Vírgula 6 2 2 8" xfId="54313" xr:uid="{FD1E4E8B-30EA-4018-98C0-BAF4EF7E9C42}"/>
    <cellStyle name="Vírgula 6 2 2 8 2" xfId="56707" xr:uid="{68CBCD57-FC58-4B53-A2B0-699D4F0F8BE4}"/>
    <cellStyle name="Vírgula 6 2 2 9" xfId="54544" xr:uid="{ADD5CD74-6917-4679-B8E8-B797A64005E2}"/>
    <cellStyle name="Vírgula 6 2 2 9 2" xfId="56938" xr:uid="{39C7ED27-5B11-4EC6-BD40-87ED916586E1}"/>
    <cellStyle name="Vírgula 6 2 3" xfId="198" xr:uid="{00000000-0005-0000-0000-0000A8000000}"/>
    <cellStyle name="Vírgula 6 2 3 10" xfId="57189" xr:uid="{A82E7481-3BB8-483B-BB9D-6D1583D6440C}"/>
    <cellStyle name="Vírgula 6 2 3 10 2" xfId="57358" xr:uid="{B6CAF8D1-AE47-449B-9AD8-3B5B39E25563}"/>
    <cellStyle name="Vírgula 6 2 3 2" xfId="52901" xr:uid="{FE4ABB18-8F65-4253-B4C5-64FCCE2635FB}"/>
    <cellStyle name="Vírgula 6 2 3 2 2" xfId="53615" xr:uid="{37E80516-8E6F-4C40-8129-F3F16E16ED2E}"/>
    <cellStyle name="Vírgula 6 2 3 2 2 2" xfId="56009" xr:uid="{C0AEB5DB-3FE7-4735-8F97-4BEFA6B1C6D8}"/>
    <cellStyle name="Vírgula 6 2 3 2 3" xfId="55290" xr:uid="{1F34A424-13AB-441B-ADCE-A62C22AB4C31}"/>
    <cellStyle name="Vírgula 6 2 3 3" xfId="53132" xr:uid="{1C73AC18-57A0-40F8-9E74-5FFC68809DCF}"/>
    <cellStyle name="Vírgula 6 2 3 3 2" xfId="53846" xr:uid="{5C931239-E128-478A-ACCD-309919227B50}"/>
    <cellStyle name="Vírgula 6 2 3 3 2 2" xfId="56240" xr:uid="{04108193-27CA-4C4B-ADD0-54CB0397BC23}"/>
    <cellStyle name="Vírgula 6 2 3 3 3" xfId="55521" xr:uid="{BA147AF6-0DE7-46DE-98FA-3BE64150DE18}"/>
    <cellStyle name="Vírgula 6 2 3 4" xfId="53384" xr:uid="{4B961D7D-6BC8-492B-8414-2AF1C75A8FBA}"/>
    <cellStyle name="Vírgula 6 2 3 4 2" xfId="55778" xr:uid="{B8EA14B1-4252-4CEF-A206-9C8FE8E581A2}"/>
    <cellStyle name="Vírgula 6 2 3 5" xfId="54077" xr:uid="{DFEE3F49-4562-4F6E-8093-81F17B3B1D2A}"/>
    <cellStyle name="Vírgula 6 2 3 5 2" xfId="56471" xr:uid="{2A557580-6B95-4C13-98B1-EDC984DBFFB1}"/>
    <cellStyle name="Vírgula 6 2 3 6" xfId="54340" xr:uid="{1CFB4919-BC88-472A-A795-A83EDA2F4516}"/>
    <cellStyle name="Vírgula 6 2 3 6 2" xfId="56734" xr:uid="{4879AA1B-50B3-4076-8EF3-5EC94AB4C267}"/>
    <cellStyle name="Vírgula 6 2 3 7" xfId="54571" xr:uid="{C209B0EE-B5E6-49D7-8D88-D94F061033A0}"/>
    <cellStyle name="Vírgula 6 2 3 7 2" xfId="56965" xr:uid="{BF7E6C7D-F361-489D-AF7F-E45BA295FFE0}"/>
    <cellStyle name="Vírgula 6 2 3 8" xfId="52671" xr:uid="{6A06CAA8-397D-47C0-8CF7-4EAA267AC69C}"/>
    <cellStyle name="Vírgula 6 2 3 8 2" xfId="55059" xr:uid="{9CB8282D-B7EA-4F3C-9CA8-C92D3308BF2F}"/>
    <cellStyle name="Vírgula 6 2 3 9" xfId="54802" xr:uid="{4F2862FB-0746-4B9D-B511-570EDA39252C}"/>
    <cellStyle name="Vírgula 6 2 4" xfId="252" xr:uid="{00000000-0005-0000-0000-0000A8000000}"/>
    <cellStyle name="Vírgula 6 2 4 10" xfId="57243" xr:uid="{5F53E1BD-E4B3-485C-9DDC-ECD04173A4C5}"/>
    <cellStyle name="Vírgula 6 2 4 10 2" xfId="57412" xr:uid="{C020D8C7-5795-4091-9AC6-7865689AB5F3}"/>
    <cellStyle name="Vírgula 6 2 4 2" xfId="52979" xr:uid="{5CDF73F2-58D9-4920-8B50-59FF86784BDD}"/>
    <cellStyle name="Vírgula 6 2 4 2 2" xfId="53693" xr:uid="{E6BE685C-7915-4CEC-A79A-BBCBB324F1BE}"/>
    <cellStyle name="Vírgula 6 2 4 2 2 2" xfId="56087" xr:uid="{32551BEE-44D2-437E-9D54-A81D04C02006}"/>
    <cellStyle name="Vírgula 6 2 4 2 3" xfId="55368" xr:uid="{38E397C3-10F8-4E05-96D8-69DEA5185D1F}"/>
    <cellStyle name="Vírgula 6 2 4 3" xfId="53210" xr:uid="{58F15DA2-5E4D-42FF-8253-B6B52FC1B016}"/>
    <cellStyle name="Vírgula 6 2 4 3 2" xfId="53924" xr:uid="{D05BA3B6-B224-4C88-91E7-825955047404}"/>
    <cellStyle name="Vírgula 6 2 4 3 2 2" xfId="56318" xr:uid="{592D432B-1F9C-4E0E-A9F3-5DD27964A8C8}"/>
    <cellStyle name="Vírgula 6 2 4 3 3" xfId="55599" xr:uid="{5E12871D-B1FA-47B8-A5C3-82716FDEC35F}"/>
    <cellStyle name="Vírgula 6 2 4 4" xfId="53462" xr:uid="{B5A604BA-2950-44E7-9814-A7193717B553}"/>
    <cellStyle name="Vírgula 6 2 4 4 2" xfId="55856" xr:uid="{544DAB06-C1B5-4246-BE31-6C1559B87C87}"/>
    <cellStyle name="Vírgula 6 2 4 5" xfId="54155" xr:uid="{46434EFA-AB0F-47C7-BA56-D5098C0FA3EE}"/>
    <cellStyle name="Vírgula 6 2 4 5 2" xfId="56549" xr:uid="{816E46E4-111C-40AC-AAC4-AB7F37BF54EF}"/>
    <cellStyle name="Vírgula 6 2 4 6" xfId="54418" xr:uid="{105F68A8-CDB9-4166-8196-CA121B2D98E4}"/>
    <cellStyle name="Vírgula 6 2 4 6 2" xfId="56812" xr:uid="{39707C4C-2A00-4F97-9B74-6EE7C4239DE9}"/>
    <cellStyle name="Vírgula 6 2 4 7" xfId="54649" xr:uid="{C530AA2B-8A8E-4547-9288-7261F093C675}"/>
    <cellStyle name="Vírgula 6 2 4 7 2" xfId="57043" xr:uid="{69E5B6CA-835B-4118-87E8-B1639131702F}"/>
    <cellStyle name="Vírgula 6 2 4 8" xfId="52749" xr:uid="{0087050C-A9DE-43D1-AB71-651B0EC7E33B}"/>
    <cellStyle name="Vírgula 6 2 4 8 2" xfId="55137" xr:uid="{E8A2B0EE-4D62-48D0-8BCE-173D9FAF2BC5}"/>
    <cellStyle name="Vírgula 6 2 4 9" xfId="54880" xr:uid="{EDE800C5-F9B4-4ED6-AAA4-220A76DBDC75}"/>
    <cellStyle name="Vírgula 6 2 5" xfId="52828" xr:uid="{B072F28B-5760-4032-B70F-1EE3CAD5C68D}"/>
    <cellStyle name="Vírgula 6 2 5 2" xfId="53541" xr:uid="{3FF96D29-C9EF-4443-81E9-22169FAA7156}"/>
    <cellStyle name="Vírgula 6 2 5 2 2" xfId="55935" xr:uid="{6571A693-9E03-45C8-9A1D-F2059CE09130}"/>
    <cellStyle name="Vírgula 6 2 5 3" xfId="55216" xr:uid="{FB12E313-1DF6-4BA5-A538-0815F5C6E392}"/>
    <cellStyle name="Vírgula 6 2 6" xfId="53058" xr:uid="{34421E2F-74D7-4A89-A4B1-5A1921E07421}"/>
    <cellStyle name="Vírgula 6 2 6 2" xfId="53772" xr:uid="{351BC641-533E-4B61-94DB-F38BA4FE659D}"/>
    <cellStyle name="Vírgula 6 2 6 2 2" xfId="56166" xr:uid="{6EA68425-AB79-444B-90BC-05EC28BC9764}"/>
    <cellStyle name="Vírgula 6 2 6 3" xfId="55447" xr:uid="{1EC53835-E5EE-4DE1-8E2D-52BB9CAB9AC4}"/>
    <cellStyle name="Vírgula 6 2 7" xfId="53310" xr:uid="{DE8F4408-B842-4551-B147-E882331DFE20}"/>
    <cellStyle name="Vírgula 6 2 7 2" xfId="55704" xr:uid="{B7F28C03-8CA3-4D43-AFF3-B38536E436EC}"/>
    <cellStyle name="Vírgula 6 2 8" xfId="54003" xr:uid="{FAACF33C-F3B0-4682-81EA-FDF4EB2A7100}"/>
    <cellStyle name="Vírgula 6 2 8 2" xfId="56397" xr:uid="{5A87DBB4-E310-4AEC-A074-7DBF7265B889}"/>
    <cellStyle name="Vírgula 6 2 9" xfId="54266" xr:uid="{983D0E76-A910-4A9D-AF1F-AC329F15854C}"/>
    <cellStyle name="Vírgula 6 2 9 2" xfId="56660" xr:uid="{DE1939AE-F53C-48BC-8355-84C8FCAEA7EE}"/>
    <cellStyle name="Vírgula 6 3" xfId="53292" xr:uid="{1C6B11E4-B155-47EA-AD39-F57F26A5C3BB}"/>
    <cellStyle name="Vírgula 6 3 2" xfId="54238" xr:uid="{9945E714-9750-4544-A085-B5C2D912264D}"/>
    <cellStyle name="Vírgula 6 3 2 2" xfId="56632" xr:uid="{F605B15D-4C82-4F73-8938-A5F9F18A2E3E}"/>
    <cellStyle name="Vírgula 6 3 3" xfId="55681" xr:uid="{9B190891-5C0D-4459-91DD-5B626947F77D}"/>
    <cellStyle name="Vírgula 6 4" xfId="52575" xr:uid="{3C56CC9D-2E6C-4114-BFCF-8D0E1BCA1E02}"/>
    <cellStyle name="Vírgula 6 4 2" xfId="54962" xr:uid="{1E6C1840-35B0-43B5-8B73-8BBD8AAFDF86}"/>
    <cellStyle name="Vírgula 6 5" xfId="57139" xr:uid="{3DE6FC3B-58F5-48CE-9D0C-CE61CB0EF4ED}"/>
    <cellStyle name="Vírgula 6 5 2" xfId="57308" xr:uid="{474F8C5D-5535-436D-B2EC-3755B29C5D55}"/>
    <cellStyle name="Vírgula 7" xfId="96" xr:uid="{00000000-0005-0000-0000-0000A9000000}"/>
    <cellStyle name="Vírgula 8" xfId="149" xr:uid="{00000000-0005-0000-0000-0000AA000000}"/>
    <cellStyle name="Vírgula 8 10" xfId="54511" xr:uid="{E02CE5FC-1922-4BE2-A9E2-229EEBC5DBB2}"/>
    <cellStyle name="Vírgula 8 10 2" xfId="56905" xr:uid="{10E55ED5-5D6F-4A88-93DF-DA7F5F47699F}"/>
    <cellStyle name="Vírgula 8 11" xfId="52611" xr:uid="{3971A103-3437-4828-8DEC-008EA44EE130}"/>
    <cellStyle name="Vírgula 8 11 2" xfId="54999" xr:uid="{6D1DFECC-E795-42FC-ACD2-60C42B4B5E83}"/>
    <cellStyle name="Vírgula 8 12" xfId="54742" xr:uid="{83663C46-9EBD-4FF1-B69B-1C02021A5848}"/>
    <cellStyle name="Vírgula 8 13" xfId="57150" xr:uid="{F99A9AE3-7DDE-4D96-A384-A9290D0C7F2E}"/>
    <cellStyle name="Vírgula 8 13 2" xfId="57319" xr:uid="{B42BF52A-D193-45A8-B895-904EE4CEF982}"/>
    <cellStyle name="Vírgula 8 2" xfId="214" xr:uid="{00000000-0005-0000-0000-0000AA000000}"/>
    <cellStyle name="Vírgula 8 2 10" xfId="52633" xr:uid="{8C9808C1-24B3-4175-BEC8-B9DE4A87FDAA}"/>
    <cellStyle name="Vírgula 8 2 10 2" xfId="55021" xr:uid="{C1C73B3E-3B63-4DDA-BDCA-E7D7A268945D}"/>
    <cellStyle name="Vírgula 8 2 11" xfId="54764" xr:uid="{3216671B-D581-4031-80DC-5E51279FE2D7}"/>
    <cellStyle name="Vírgula 8 2 12" xfId="57205" xr:uid="{1B168F50-7A3B-405A-AE30-3844940DD2D9}"/>
    <cellStyle name="Vírgula 8 2 12 2" xfId="57374" xr:uid="{A035D211-3D6F-4963-95F7-B4929B909C8C}"/>
    <cellStyle name="Vírgula 8 2 2" xfId="268" xr:uid="{00000000-0005-0000-0000-0000AA000000}"/>
    <cellStyle name="Vírgula 8 2 2 10" xfId="57259" xr:uid="{127FF327-699B-4BCD-ACEF-DEEC3FEBE873}"/>
    <cellStyle name="Vírgula 8 2 2 10 2" xfId="57428" xr:uid="{FAC20A7A-0EF0-4848-B419-DA993828A0C1}"/>
    <cellStyle name="Vírgula 8 2 2 2" xfId="52937" xr:uid="{09A5CE73-95A6-4C9D-A02C-CD3E8076B58F}"/>
    <cellStyle name="Vírgula 8 2 2 2 2" xfId="53651" xr:uid="{25560936-E000-4A97-B9C5-BE290D2ABD99}"/>
    <cellStyle name="Vírgula 8 2 2 2 2 2" xfId="56045" xr:uid="{1BD88CF1-6CAC-45C6-BA8F-7CCA28AB7951}"/>
    <cellStyle name="Vírgula 8 2 2 2 3" xfId="55326" xr:uid="{370BF93F-5950-4178-8105-F1831F36ED79}"/>
    <cellStyle name="Vírgula 8 2 2 3" xfId="53168" xr:uid="{DA47EE89-B6F5-4A95-AF0E-AE8EA5871199}"/>
    <cellStyle name="Vírgula 8 2 2 3 2" xfId="53882" xr:uid="{0F27CDC6-1394-46C7-9570-9F335125BB42}"/>
    <cellStyle name="Vírgula 8 2 2 3 2 2" xfId="56276" xr:uid="{974104A8-5CAE-458B-AE0D-CDD9F30B1CB2}"/>
    <cellStyle name="Vírgula 8 2 2 3 3" xfId="55557" xr:uid="{6425D3D6-FDE3-4302-9039-8701DFCD345D}"/>
    <cellStyle name="Vírgula 8 2 2 4" xfId="53420" xr:uid="{E8FA40F5-08DF-4296-82E3-4D7D37501D3B}"/>
    <cellStyle name="Vírgula 8 2 2 4 2" xfId="55814" xr:uid="{4872D129-1148-4B4C-88A4-674D9737F5A1}"/>
    <cellStyle name="Vírgula 8 2 2 5" xfId="54113" xr:uid="{20BA8B2C-32BA-4CCC-9271-9BF5DF278EEB}"/>
    <cellStyle name="Vírgula 8 2 2 5 2" xfId="56507" xr:uid="{D00A39F2-9EE7-48E8-929B-41314C53815F}"/>
    <cellStyle name="Vírgula 8 2 2 6" xfId="54376" xr:uid="{F9186B04-CF6B-4BC1-8A64-61EBD37FEFC9}"/>
    <cellStyle name="Vírgula 8 2 2 6 2" xfId="56770" xr:uid="{B03C99F0-13FC-474F-9E86-E683F39690EE}"/>
    <cellStyle name="Vírgula 8 2 2 7" xfId="54607" xr:uid="{F90CFBBF-59C1-4C91-89C7-24B5DA917899}"/>
    <cellStyle name="Vírgula 8 2 2 7 2" xfId="57001" xr:uid="{D52F0535-CCB9-40A6-9F36-8E291D9C2042}"/>
    <cellStyle name="Vírgula 8 2 2 8" xfId="52707" xr:uid="{88044F43-4B95-44BB-90D4-F9B5C5F2128B}"/>
    <cellStyle name="Vírgula 8 2 2 8 2" xfId="55095" xr:uid="{EDC1FA58-5478-4A63-81AB-56B52AF00AEB}"/>
    <cellStyle name="Vírgula 8 2 2 9" xfId="54838" xr:uid="{A20AF1E2-E3EE-4C9B-BE1A-E2B712BE982D}"/>
    <cellStyle name="Vírgula 8 2 3" xfId="52528" xr:uid="{E5AA4AAF-B78F-42BE-8EBD-9E9C37465F77}"/>
    <cellStyle name="Vírgula 8 2 3 2" xfId="53015" xr:uid="{7BD9D71C-D3D4-4767-8303-8CEA4DF1B3C9}"/>
    <cellStyle name="Vírgula 8 2 3 2 2" xfId="53729" xr:uid="{39FCD40F-1A18-4CB9-B208-666BD03499B1}"/>
    <cellStyle name="Vírgula 8 2 3 2 2 2" xfId="56123" xr:uid="{662F83C9-BB52-449D-8D52-82D4B1793DDE}"/>
    <cellStyle name="Vírgula 8 2 3 2 3" xfId="55404" xr:uid="{D67C3EFD-BBAE-4F14-869A-4ADF540992F9}"/>
    <cellStyle name="Vírgula 8 2 3 3" xfId="53246" xr:uid="{D4511014-6625-4C6A-92FA-311FECF37A0D}"/>
    <cellStyle name="Vírgula 8 2 3 3 2" xfId="53960" xr:uid="{B4E80B2A-0809-47D2-B3F6-9ECBFEA1C92A}"/>
    <cellStyle name="Vírgula 8 2 3 3 2 2" xfId="56354" xr:uid="{9F1AEFB3-3E28-4126-8486-7E9B627D4FE2}"/>
    <cellStyle name="Vírgula 8 2 3 3 3" xfId="55635" xr:uid="{D11E804B-3DBE-4E2D-88E3-2C7AF96B3945}"/>
    <cellStyle name="Vírgula 8 2 3 4" xfId="53498" xr:uid="{390BBC9B-1133-4EB1-AF61-76070349F012}"/>
    <cellStyle name="Vírgula 8 2 3 4 2" xfId="55892" xr:uid="{63F78A10-00C3-41A6-A936-6F4A4688DA4F}"/>
    <cellStyle name="Vírgula 8 2 3 5" xfId="54191" xr:uid="{669FFED3-BC34-4968-B2F5-D9794AC99A49}"/>
    <cellStyle name="Vírgula 8 2 3 5 2" xfId="56585" xr:uid="{8EBFBCF7-E119-4C80-81B0-53B6E89AC581}"/>
    <cellStyle name="Vírgula 8 2 3 6" xfId="54454" xr:uid="{ACBFB2B5-7045-47CE-BA75-41A5BFDFF162}"/>
    <cellStyle name="Vírgula 8 2 3 6 2" xfId="56848" xr:uid="{B35DEF11-0653-43BF-A5CF-F23ADDD6E9AC}"/>
    <cellStyle name="Vírgula 8 2 3 7" xfId="54685" xr:uid="{7D889362-FFE5-4F5F-A655-07DBD90C65C4}"/>
    <cellStyle name="Vírgula 8 2 3 7 2" xfId="57079" xr:uid="{B7D79F06-321C-4E27-A764-AE846362E3E4}"/>
    <cellStyle name="Vírgula 8 2 3 8" xfId="52785" xr:uid="{C83E428B-84AD-49D8-9317-B76FD6924CA0}"/>
    <cellStyle name="Vírgula 8 2 3 8 2" xfId="55173" xr:uid="{7988EE87-7BC6-4402-816B-3E4AFD041177}"/>
    <cellStyle name="Vírgula 8 2 3 9" xfId="54916" xr:uid="{B11DAF89-EB86-422B-990C-748D1C23391B}"/>
    <cellStyle name="Vírgula 8 2 4" xfId="52864" xr:uid="{5F20C593-F285-4B46-9236-8A584E4B3E50}"/>
    <cellStyle name="Vírgula 8 2 4 2" xfId="53577" xr:uid="{DFF3FF01-5F94-48B6-ADB4-612F36C5AF8F}"/>
    <cellStyle name="Vírgula 8 2 4 2 2" xfId="55971" xr:uid="{E11895F9-8C07-498A-A61C-74274718FDC8}"/>
    <cellStyle name="Vírgula 8 2 4 3" xfId="55252" xr:uid="{8F2625F6-A9FA-4C2C-B455-B11252218C94}"/>
    <cellStyle name="Vírgula 8 2 5" xfId="53094" xr:uid="{582C2567-AEBD-4968-878A-93DF2445A926}"/>
    <cellStyle name="Vírgula 8 2 5 2" xfId="53808" xr:uid="{F6EFDB1E-9FA3-41FA-9BDF-6EF53CF3AB27}"/>
    <cellStyle name="Vírgula 8 2 5 2 2" xfId="56202" xr:uid="{832D0729-C9B3-40C2-AF02-ED9B6868ABCF}"/>
    <cellStyle name="Vírgula 8 2 5 3" xfId="55483" xr:uid="{5A65BFB4-5531-4797-A52D-268B798DC3E7}"/>
    <cellStyle name="Vírgula 8 2 6" xfId="53346" xr:uid="{01BE53E3-9F7E-40DB-A9EC-6D25F9161F62}"/>
    <cellStyle name="Vírgula 8 2 6 2" xfId="55740" xr:uid="{761EEF94-DB2E-4FBC-9855-7A5BF726B0FB}"/>
    <cellStyle name="Vírgula 8 2 7" xfId="54039" xr:uid="{1444DCCC-DBCC-4CBB-B5E8-4CA7455AAFBD}"/>
    <cellStyle name="Vírgula 8 2 7 2" xfId="56433" xr:uid="{96D4BD0B-5066-424B-90B9-6344C8F82DF6}"/>
    <cellStyle name="Vírgula 8 2 8" xfId="54302" xr:uid="{61C3A644-C78C-486A-8135-B323FBBD8083}"/>
    <cellStyle name="Vírgula 8 2 8 2" xfId="56696" xr:uid="{1A23590F-6879-4638-9F5C-2CE36494F9FB}"/>
    <cellStyle name="Vírgula 8 2 9" xfId="54533" xr:uid="{067D2F62-7C9C-42DE-80E2-EBABBA0E24CE}"/>
    <cellStyle name="Vírgula 8 2 9 2" xfId="56927" xr:uid="{CDA55AA8-E152-435B-A575-7E8CCFD8F751}"/>
    <cellStyle name="Vírgula 8 3" xfId="187" xr:uid="{00000000-0005-0000-0000-0000AA000000}"/>
    <cellStyle name="Vírgula 8 3 10" xfId="57178" xr:uid="{DE271366-E01A-4215-936E-D33CA17A49EF}"/>
    <cellStyle name="Vírgula 8 3 10 2" xfId="57347" xr:uid="{6131A705-1DDE-4EEE-B19D-62F3DA12723C}"/>
    <cellStyle name="Vírgula 8 3 2" xfId="52915" xr:uid="{DE20E104-387B-4C7F-BF6C-EEF6F5BF0073}"/>
    <cellStyle name="Vírgula 8 3 2 2" xfId="53629" xr:uid="{D6CD4286-22D1-4E25-A479-E8D656E8DD0E}"/>
    <cellStyle name="Vírgula 8 3 2 2 2" xfId="56023" xr:uid="{DF11D8D3-AD71-4F2A-8866-92C227BD0F54}"/>
    <cellStyle name="Vírgula 8 3 2 3" xfId="55304" xr:uid="{39D9720B-242C-445A-92D3-172F3F2E8E3F}"/>
    <cellStyle name="Vírgula 8 3 3" xfId="53146" xr:uid="{0272F232-8A5E-4965-9532-FAFBD61AFFAE}"/>
    <cellStyle name="Vírgula 8 3 3 2" xfId="53860" xr:uid="{9DC90938-0B53-4B02-8FD3-8DAFF0552A39}"/>
    <cellStyle name="Vírgula 8 3 3 2 2" xfId="56254" xr:uid="{F132E324-1575-4271-8B86-047AFDF3BCF8}"/>
    <cellStyle name="Vírgula 8 3 3 3" xfId="55535" xr:uid="{EFE04075-C9C6-458D-81A1-DED61CD7E940}"/>
    <cellStyle name="Vírgula 8 3 4" xfId="53398" xr:uid="{AF8E3D7D-FB29-46CB-A933-4FBC9EF9EB17}"/>
    <cellStyle name="Vírgula 8 3 4 2" xfId="55792" xr:uid="{41EC47A0-07E4-4D9C-A015-09197328C73A}"/>
    <cellStyle name="Vírgula 8 3 5" xfId="54091" xr:uid="{F1E42D3B-B92E-4BA3-805F-BFBA170EE973}"/>
    <cellStyle name="Vírgula 8 3 5 2" xfId="56485" xr:uid="{3756381B-7669-4674-B011-5014E45DA2AE}"/>
    <cellStyle name="Vírgula 8 3 6" xfId="54354" xr:uid="{980B84B5-776C-42F1-BBA1-B55AB1B3FEF3}"/>
    <cellStyle name="Vírgula 8 3 6 2" xfId="56748" xr:uid="{77E91919-0E57-4363-B69C-4FE893140753}"/>
    <cellStyle name="Vírgula 8 3 7" xfId="54585" xr:uid="{D20CE217-CE4D-4A64-A1D2-82B4DEC42B6B}"/>
    <cellStyle name="Vírgula 8 3 7 2" xfId="56979" xr:uid="{96388DFD-1414-4C46-A8A8-D30182AEFFB6}"/>
    <cellStyle name="Vírgula 8 3 8" xfId="52685" xr:uid="{871A35DC-7CBC-4B39-AA07-103A306EA5F4}"/>
    <cellStyle name="Vírgula 8 3 8 2" xfId="55073" xr:uid="{BCDE8CD6-B4C9-4A36-9519-C244713899BD}"/>
    <cellStyle name="Vírgula 8 3 9" xfId="54816" xr:uid="{55F36039-83B5-4E1B-8CE9-955BE7756064}"/>
    <cellStyle name="Vírgula 8 4" xfId="241" xr:uid="{00000000-0005-0000-0000-0000AA000000}"/>
    <cellStyle name="Vírgula 8 4 10" xfId="57232" xr:uid="{BA76B98B-7882-46EB-8BD3-65E3DD89C8FE}"/>
    <cellStyle name="Vírgula 8 4 10 2" xfId="57401" xr:uid="{48BB61AE-AFBA-4604-BE1C-4BA445E376AB}"/>
    <cellStyle name="Vírgula 8 4 2" xfId="52993" xr:uid="{68420EF9-1F6B-4657-8802-83F5B4BF552C}"/>
    <cellStyle name="Vírgula 8 4 2 2" xfId="53707" xr:uid="{EA85B0D7-1CEC-4063-8D3A-5DE26071A75A}"/>
    <cellStyle name="Vírgula 8 4 2 2 2" xfId="56101" xr:uid="{5D96E8A0-F150-43FC-81DD-0A4F2411FD1C}"/>
    <cellStyle name="Vírgula 8 4 2 3" xfId="55382" xr:uid="{4090B31E-D7B5-4BF1-9106-3CD7D9285979}"/>
    <cellStyle name="Vírgula 8 4 3" xfId="53224" xr:uid="{6FE1AC3E-7FBA-4576-A594-5A11592ED1EB}"/>
    <cellStyle name="Vírgula 8 4 3 2" xfId="53938" xr:uid="{49BE2AF0-CE8D-4AF0-B3E0-202F637AE061}"/>
    <cellStyle name="Vírgula 8 4 3 2 2" xfId="56332" xr:uid="{73137E2A-9FEB-4F8B-934B-FB4591A30F5F}"/>
    <cellStyle name="Vírgula 8 4 3 3" xfId="55613" xr:uid="{63C31E16-9D17-496E-B5AE-28EC99DAFA8B}"/>
    <cellStyle name="Vírgula 8 4 4" xfId="53476" xr:uid="{3AAA0759-EEF6-4320-8CA1-8BA6DBBDF087}"/>
    <cellStyle name="Vírgula 8 4 4 2" xfId="55870" xr:uid="{2737DB55-8B37-4FE2-A9E7-D9C43ED25068}"/>
    <cellStyle name="Vírgula 8 4 5" xfId="54169" xr:uid="{93A2702E-212F-4A27-9E32-45C39947C3C8}"/>
    <cellStyle name="Vírgula 8 4 5 2" xfId="56563" xr:uid="{165ED2E8-0A36-4DD1-A306-5E6BEC89DA9F}"/>
    <cellStyle name="Vírgula 8 4 6" xfId="54432" xr:uid="{AB59F0C8-4C21-402C-BB49-837775E08476}"/>
    <cellStyle name="Vírgula 8 4 6 2" xfId="56826" xr:uid="{031A23D6-CD8E-4406-A3ED-A6E4B7681737}"/>
    <cellStyle name="Vírgula 8 4 7" xfId="54663" xr:uid="{44DCF6B4-E377-4C85-9EAB-1D53ABEEA045}"/>
    <cellStyle name="Vírgula 8 4 7 2" xfId="57057" xr:uid="{F22EB223-54FD-47B7-B79E-CCF29FC99473}"/>
    <cellStyle name="Vírgula 8 4 8" xfId="52763" xr:uid="{3396C988-B003-4424-A18E-5670289CD226}"/>
    <cellStyle name="Vírgula 8 4 8 2" xfId="55151" xr:uid="{1C3F6FF3-A57E-4FF9-AF88-555DC5E15B87}"/>
    <cellStyle name="Vírgula 8 4 9" xfId="54894" xr:uid="{E05F87A3-CA88-4A8D-8872-27D9BB4CF49D}"/>
    <cellStyle name="Vírgula 8 5" xfId="52842" xr:uid="{2108DC44-0ABD-4210-A153-472E1FB850D5}"/>
    <cellStyle name="Vírgula 8 5 2" xfId="53555" xr:uid="{A0C3541A-AEF5-44E1-9983-A5599885954A}"/>
    <cellStyle name="Vírgula 8 5 2 2" xfId="55949" xr:uid="{CD32A116-8BC4-4F0A-B6A8-EA2914A6A380}"/>
    <cellStyle name="Vírgula 8 5 3" xfId="55230" xr:uid="{1F838D88-2BD2-4622-89B7-0B04862D1369}"/>
    <cellStyle name="Vírgula 8 6" xfId="53072" xr:uid="{FD320489-09CE-4405-A206-C18F9F93FA64}"/>
    <cellStyle name="Vírgula 8 6 2" xfId="53786" xr:uid="{7A6FEFF1-2BBA-49E2-9A9D-833BA0A41C7F}"/>
    <cellStyle name="Vírgula 8 6 2 2" xfId="56180" xr:uid="{4A833898-BC60-4495-9116-5EBB4F223D29}"/>
    <cellStyle name="Vírgula 8 6 3" xfId="55461" xr:uid="{F5AB6B1E-5782-4958-96EA-62EBED2D705B}"/>
    <cellStyle name="Vírgula 8 7" xfId="53324" xr:uid="{AD7F31DA-027A-4B62-BD2E-D884C2492DBB}"/>
    <cellStyle name="Vírgula 8 7 2" xfId="55718" xr:uid="{14DBF06D-BB1E-41D6-8E2D-FF0DFE460BE8}"/>
    <cellStyle name="Vírgula 8 8" xfId="54017" xr:uid="{1B6E472F-CFCE-4AFD-ABE9-16181E1E7312}"/>
    <cellStyle name="Vírgula 8 8 2" xfId="56411" xr:uid="{66088A6C-E9E9-4E41-BD52-190520F591C1}"/>
    <cellStyle name="Vírgula 8 9" xfId="54280" xr:uid="{DCD97905-4284-465B-A3E9-1B3879366C7E}"/>
    <cellStyle name="Vírgula 8 9 2" xfId="56674" xr:uid="{CB842C36-719B-491D-A865-1FDD94A58C93}"/>
    <cellStyle name="Vírgula 9" xfId="6" xr:uid="{00000000-0005-0000-0000-0000B8000000}"/>
    <cellStyle name="Vírgula 9 10" xfId="52627" xr:uid="{381C7C4A-934D-4B35-A4BD-91E066CA0551}"/>
    <cellStyle name="Vírgula 9 10 2" xfId="55015" xr:uid="{639C26A8-9A66-4A49-A15C-836396D80CC0}"/>
    <cellStyle name="Vírgula 9 11" xfId="54758" xr:uid="{40348BD4-449B-475A-8038-1A2A0AD52C95}"/>
    <cellStyle name="Vírgula 9 12" xfId="57127" xr:uid="{4DA19ABC-35B7-4F4D-9220-4EC59282DD78}"/>
    <cellStyle name="Vírgula 9 12 2" xfId="57296" xr:uid="{4EAA883F-A47B-443A-ADFE-CF47DC663C19}"/>
    <cellStyle name="Vírgula 9 2" xfId="208" xr:uid="{00000000-0005-0000-0000-0000DE000000}"/>
    <cellStyle name="Vírgula 9 2 10" xfId="57199" xr:uid="{8ACC5CF7-B0EA-41A7-9252-B13EE90AD345}"/>
    <cellStyle name="Vírgula 9 2 10 2" xfId="57368" xr:uid="{EEF6B31A-A9AC-42E7-8E52-7F5D4A7757A0}"/>
    <cellStyle name="Vírgula 9 2 2" xfId="52931" xr:uid="{C5ED5397-FD1A-425D-86FA-5F666B1714FE}"/>
    <cellStyle name="Vírgula 9 2 2 2" xfId="53645" xr:uid="{EDE9408F-8216-4C17-B7A9-417FC87F23D5}"/>
    <cellStyle name="Vírgula 9 2 2 2 2" xfId="56039" xr:uid="{8F3C2B65-318F-4253-B90C-2994BAF64BDC}"/>
    <cellStyle name="Vírgula 9 2 2 3" xfId="55320" xr:uid="{D7BF1D21-BEB9-42D2-82E0-9154A3CB16CE}"/>
    <cellStyle name="Vírgula 9 2 3" xfId="53162" xr:uid="{157A8696-B98E-4294-A1AB-BB1B85C7A62F}"/>
    <cellStyle name="Vírgula 9 2 3 2" xfId="53876" xr:uid="{515B3F9D-332B-4AB7-AACF-F88466AD3BC9}"/>
    <cellStyle name="Vírgula 9 2 3 2 2" xfId="56270" xr:uid="{234D4D41-07CD-4091-832B-40EB0F89844D}"/>
    <cellStyle name="Vírgula 9 2 3 3" xfId="55551" xr:uid="{C520390E-CCEB-450C-A3BC-FCD675996ACF}"/>
    <cellStyle name="Vírgula 9 2 4" xfId="53414" xr:uid="{D047BBD8-86BD-427A-BE1A-C83A4CA98D23}"/>
    <cellStyle name="Vírgula 9 2 4 2" xfId="55808" xr:uid="{AFA79472-153E-49A4-9F98-946CA23604B4}"/>
    <cellStyle name="Vírgula 9 2 5" xfId="54107" xr:uid="{965415BB-87AD-4060-9CAC-7E119EB4034A}"/>
    <cellStyle name="Vírgula 9 2 5 2" xfId="56501" xr:uid="{3C4153AD-C44F-49AB-901E-28402AEA51C2}"/>
    <cellStyle name="Vírgula 9 2 6" xfId="54370" xr:uid="{81C403A3-9D0B-441B-B52B-9704BBD88FFD}"/>
    <cellStyle name="Vírgula 9 2 6 2" xfId="56764" xr:uid="{E5692498-ED25-4AEC-AC95-6A2DD2565248}"/>
    <cellStyle name="Vírgula 9 2 7" xfId="54601" xr:uid="{15FB9967-4CB9-44AC-9BD4-605FACFA1A60}"/>
    <cellStyle name="Vírgula 9 2 7 2" xfId="56995" xr:uid="{6B380501-B52D-40E3-9F1A-3DE1D1CC6F8C}"/>
    <cellStyle name="Vírgula 9 2 8" xfId="52701" xr:uid="{6468BE49-E2DD-4ACA-9169-9183A5FE3A0E}"/>
    <cellStyle name="Vírgula 9 2 8 2" xfId="55089" xr:uid="{92161294-F311-4D72-9C26-4B9826FB9AF0}"/>
    <cellStyle name="Vírgula 9 2 9" xfId="54832" xr:uid="{57D15053-265D-468F-845B-263F0F69928B}"/>
    <cellStyle name="Vírgula 9 3" xfId="262" xr:uid="{00000000-0005-0000-0000-0000DE000000}"/>
    <cellStyle name="Vírgula 9 3 10" xfId="57253" xr:uid="{F6DC5B8D-C50B-4ED6-A7F0-D9BAC697924A}"/>
    <cellStyle name="Vírgula 9 3 10 2" xfId="57422" xr:uid="{71D06AE4-E18D-41F9-AD11-D23E17285567}"/>
    <cellStyle name="Vírgula 9 3 2" xfId="53009" xr:uid="{E46C093E-C309-49E0-A609-6464E0F6BDAB}"/>
    <cellStyle name="Vírgula 9 3 2 2" xfId="53723" xr:uid="{D7717107-2C8B-4633-9432-986CBDED2764}"/>
    <cellStyle name="Vírgula 9 3 2 2 2" xfId="56117" xr:uid="{67210963-CD95-4023-BCBF-F1D8FDF8F262}"/>
    <cellStyle name="Vírgula 9 3 2 3" xfId="55398" xr:uid="{8CF398B3-CB2D-4D79-87F8-8964B41CD7DC}"/>
    <cellStyle name="Vírgula 9 3 3" xfId="53240" xr:uid="{BEF731EB-C778-440D-B4D7-615D4D71FBCB}"/>
    <cellStyle name="Vírgula 9 3 3 2" xfId="53954" xr:uid="{EF7252E1-8716-40A2-BA92-B599A8BD2EA7}"/>
    <cellStyle name="Vírgula 9 3 3 2 2" xfId="56348" xr:uid="{C29DC09C-4DBF-4660-9584-9575ED38E923}"/>
    <cellStyle name="Vírgula 9 3 3 3" xfId="55629" xr:uid="{CF65A0EF-8940-40B0-9025-912A36BED5A5}"/>
    <cellStyle name="Vírgula 9 3 4" xfId="53492" xr:uid="{7378C097-A068-4A9A-A344-ABAC4BE000CE}"/>
    <cellStyle name="Vírgula 9 3 4 2" xfId="55886" xr:uid="{2FAE9A70-4690-42E3-86F7-2DBE1D1D4E99}"/>
    <cellStyle name="Vírgula 9 3 5" xfId="54185" xr:uid="{7198AECB-ED23-46D8-AD77-89CEAFED8E99}"/>
    <cellStyle name="Vírgula 9 3 5 2" xfId="56579" xr:uid="{037556BC-EEC6-4B3A-A3EB-7B4B81B07381}"/>
    <cellStyle name="Vírgula 9 3 6" xfId="54448" xr:uid="{921C091B-CC8A-4E66-B2FB-BA84E6AFE429}"/>
    <cellStyle name="Vírgula 9 3 6 2" xfId="56842" xr:uid="{BA37263A-35A5-4C67-BCA8-F251B136B22F}"/>
    <cellStyle name="Vírgula 9 3 7" xfId="54679" xr:uid="{CEBBD4A1-2D5C-4C62-A786-ADC2949F255C}"/>
    <cellStyle name="Vírgula 9 3 7 2" xfId="57073" xr:uid="{6AB34C73-032D-423B-A668-41D43B88C77F}"/>
    <cellStyle name="Vírgula 9 3 8" xfId="52779" xr:uid="{5BBDAAC5-7D2C-45B3-921D-8AF193AE88E6}"/>
    <cellStyle name="Vírgula 9 3 8 2" xfId="55167" xr:uid="{53C4FB94-24EC-46D5-B98B-D91DF6458589}"/>
    <cellStyle name="Vírgula 9 3 9" xfId="54910" xr:uid="{42F9CC5F-4424-4307-A7D9-9A863FDF5998}"/>
    <cellStyle name="Vírgula 9 4" xfId="52858" xr:uid="{4E1BFE18-2577-4893-8059-AFE16FEFBBC6}"/>
    <cellStyle name="Vírgula 9 4 2" xfId="53571" xr:uid="{BAE6B9E7-A104-4F65-A6CF-844A265A443B}"/>
    <cellStyle name="Vírgula 9 4 2 2" xfId="55965" xr:uid="{7E727C96-FD00-4CCA-9B99-D1CD43058ADA}"/>
    <cellStyle name="Vírgula 9 4 3" xfId="55246" xr:uid="{F9881F4D-9965-48F4-A2A5-32F307007295}"/>
    <cellStyle name="Vírgula 9 5" xfId="53088" xr:uid="{3E090D01-B76C-40BE-887D-57A06C22156B}"/>
    <cellStyle name="Vírgula 9 5 2" xfId="53802" xr:uid="{596E113C-FC4F-4496-B422-CB2B6106D268}"/>
    <cellStyle name="Vírgula 9 5 2 2" xfId="56196" xr:uid="{EE57FDD4-2C6C-47E9-9E3A-A5382D740577}"/>
    <cellStyle name="Vírgula 9 5 3" xfId="55477" xr:uid="{FC14BD65-099D-4A2F-97FE-59DC3E4DEDDD}"/>
    <cellStyle name="Vírgula 9 6" xfId="53340" xr:uid="{9A4F848D-D16A-4FB9-907C-EEC97AD70B8A}"/>
    <cellStyle name="Vírgula 9 6 2" xfId="55734" xr:uid="{CC2D2C12-2364-4FDB-B018-749C0E4AFAD4}"/>
    <cellStyle name="Vírgula 9 7" xfId="54033" xr:uid="{6BDE3D19-82D8-4ED7-975E-C8F2B246FF7E}"/>
    <cellStyle name="Vírgula 9 7 2" xfId="56427" xr:uid="{AB898208-DEC6-4FA8-AF8E-1535D581A5A9}"/>
    <cellStyle name="Vírgula 9 8" xfId="54296" xr:uid="{9F72D6A5-096E-4496-9302-18A0B73058CE}"/>
    <cellStyle name="Vírgula 9 8 2" xfId="56690" xr:uid="{4C209FFF-2E4B-4DDD-8EE0-8BB063B08240}"/>
    <cellStyle name="Vírgula 9 9" xfId="54527" xr:uid="{00828F0C-F0A2-4C0E-8AF9-AC3BB51C16F0}"/>
    <cellStyle name="Vírgula 9 9 2" xfId="56921" xr:uid="{92D48F57-2E36-4966-B366-05AAFE9F1A2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20</xdr:row>
          <xdr:rowOff>180975</xdr:rowOff>
        </xdr:from>
        <xdr:to>
          <xdr:col>1</xdr:col>
          <xdr:colOff>752475</xdr:colOff>
          <xdr:row>23</xdr:row>
          <xdr:rowOff>152400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20</xdr:row>
          <xdr:rowOff>180975</xdr:rowOff>
        </xdr:from>
        <xdr:to>
          <xdr:col>1</xdr:col>
          <xdr:colOff>1752600</xdr:colOff>
          <xdr:row>23</xdr:row>
          <xdr:rowOff>152400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20</xdr:row>
          <xdr:rowOff>180975</xdr:rowOff>
        </xdr:from>
        <xdr:to>
          <xdr:col>3</xdr:col>
          <xdr:colOff>28575</xdr:colOff>
          <xdr:row>23</xdr:row>
          <xdr:rowOff>142875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25</xdr:row>
          <xdr:rowOff>28575</xdr:rowOff>
        </xdr:from>
        <xdr:to>
          <xdr:col>2</xdr:col>
          <xdr:colOff>1133475</xdr:colOff>
          <xdr:row>28</xdr:row>
          <xdr:rowOff>180975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Atingir meta e atuailzar Vazoes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0</xdr:row>
          <xdr:rowOff>66675</xdr:rowOff>
        </xdr:from>
        <xdr:to>
          <xdr:col>3</xdr:col>
          <xdr:colOff>752475</xdr:colOff>
          <xdr:row>1</xdr:row>
          <xdr:rowOff>28575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Novo 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30</xdr:row>
          <xdr:rowOff>38100</xdr:rowOff>
        </xdr:from>
        <xdr:to>
          <xdr:col>17</xdr:col>
          <xdr:colOff>571500</xdr:colOff>
          <xdr:row>32</xdr:row>
          <xdr:rowOff>142875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Cenários (Linear)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66675</xdr:rowOff>
        </xdr:from>
        <xdr:to>
          <xdr:col>1</xdr:col>
          <xdr:colOff>1057275</xdr:colOff>
          <xdr:row>1</xdr:row>
          <xdr:rowOff>104775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Tornar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30</xdr:row>
          <xdr:rowOff>28575</xdr:rowOff>
        </xdr:from>
        <xdr:to>
          <xdr:col>20</xdr:col>
          <xdr:colOff>571500</xdr:colOff>
          <xdr:row>34</xdr:row>
          <xdr:rowOff>219075</xdr:rowOff>
        </xdr:to>
        <xdr:sp macro="" textlink="">
          <xdr:nvSpPr>
            <xdr:cNvPr id="33800" name="Button 9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Cenários (Matricial)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W633"/>
  <sheetViews>
    <sheetView showGridLines="0" tabSelected="1" zoomScale="70" zoomScaleNormal="70" workbookViewId="0">
      <selection activeCell="AC21" sqref="AC21"/>
    </sheetView>
  </sheetViews>
  <sheetFormatPr defaultRowHeight="15" zeroHeight="1" x14ac:dyDescent="0.25"/>
  <cols>
    <col min="1" max="1" width="20.85546875" customWidth="1"/>
    <col min="2" max="2" width="19.85546875" customWidth="1"/>
    <col min="3" max="3" width="18.42578125" customWidth="1"/>
    <col min="6" max="6" width="11.140625" bestFit="1" customWidth="1"/>
    <col min="7" max="7" width="10.140625" bestFit="1" customWidth="1"/>
    <col min="8" max="8" width="9.85546875" bestFit="1" customWidth="1"/>
    <col min="9" max="9" width="11.5703125" bestFit="1" customWidth="1"/>
    <col min="10" max="10" width="9.85546875" bestFit="1" customWidth="1"/>
    <col min="11" max="11" width="10.140625" bestFit="1" customWidth="1"/>
    <col min="15" max="16" width="9.42578125" customWidth="1"/>
    <col min="20" max="20" width="8.85546875" customWidth="1"/>
    <col min="22" max="22" width="12.140625" customWidth="1"/>
    <col min="23" max="23" width="11.42578125" bestFit="1" customWidth="1"/>
    <col min="24" max="24" width="15.140625" customWidth="1"/>
    <col min="25" max="25" width="7.140625" customWidth="1"/>
    <col min="29" max="29" width="46.7109375" bestFit="1" customWidth="1"/>
    <col min="32" max="32" width="12.85546875" bestFit="1" customWidth="1"/>
    <col min="35" max="35" width="22.85546875" customWidth="1"/>
    <col min="36" max="36" width="10.5703125" bestFit="1" customWidth="1"/>
    <col min="37" max="37" width="17.140625" bestFit="1" customWidth="1"/>
    <col min="38" max="38" width="9.5703125" bestFit="1" customWidth="1"/>
    <col min="39" max="39" width="10.28515625" bestFit="1" customWidth="1"/>
    <col min="40" max="40" width="10.5703125" bestFit="1" customWidth="1"/>
    <col min="41" max="41" width="11.42578125" bestFit="1" customWidth="1"/>
    <col min="42" max="42" width="3.42578125" bestFit="1" customWidth="1"/>
    <col min="43" max="43" width="14.85546875" bestFit="1" customWidth="1"/>
    <col min="46" max="46" width="13.5703125" bestFit="1" customWidth="1"/>
    <col min="52" max="52" width="8.85546875" bestFit="1" customWidth="1"/>
    <col min="53" max="54" width="12" bestFit="1" customWidth="1"/>
    <col min="62" max="62" width="11.42578125" bestFit="1" customWidth="1"/>
    <col min="63" max="64" width="12.140625" bestFit="1" customWidth="1"/>
    <col min="67" max="67" width="8.140625" bestFit="1" customWidth="1"/>
    <col min="68" max="68" width="14.140625" bestFit="1" customWidth="1"/>
    <col min="69" max="69" width="8.85546875" bestFit="1" customWidth="1"/>
    <col min="70" max="70" width="17.140625" bestFit="1" customWidth="1"/>
    <col min="76" max="76" width="16" bestFit="1" customWidth="1"/>
    <col min="77" max="77" width="17.140625" bestFit="1" customWidth="1"/>
    <col min="90" max="90" width="10.85546875" bestFit="1" customWidth="1"/>
    <col min="91" max="91" width="11.42578125" customWidth="1"/>
    <col min="92" max="92" width="13.140625" bestFit="1" customWidth="1"/>
    <col min="115" max="115" width="15.140625" bestFit="1" customWidth="1"/>
    <col min="130" max="130" width="10.5703125" bestFit="1" customWidth="1"/>
    <col min="133" max="133" width="4.42578125" bestFit="1" customWidth="1"/>
    <col min="134" max="134" width="12.42578125" bestFit="1" customWidth="1"/>
    <col min="135" max="135" width="10.42578125" customWidth="1"/>
    <col min="136" max="136" width="16.5703125" bestFit="1" customWidth="1"/>
    <col min="141" max="141" width="16.42578125" customWidth="1"/>
    <col min="142" max="142" width="12.42578125" bestFit="1" customWidth="1"/>
    <col min="143" max="143" width="7.42578125" bestFit="1" customWidth="1"/>
    <col min="144" max="144" width="4.85546875" bestFit="1" customWidth="1"/>
    <col min="145" max="145" width="9.7109375" bestFit="1" customWidth="1"/>
    <col min="148" max="148" width="7" bestFit="1" customWidth="1"/>
    <col min="149" max="149" width="5.5703125" bestFit="1" customWidth="1"/>
    <col min="150" max="150" width="13.140625" bestFit="1" customWidth="1"/>
    <col min="152" max="152" width="7.140625" bestFit="1" customWidth="1"/>
    <col min="153" max="153" width="8.140625" bestFit="1" customWidth="1"/>
    <col min="154" max="154" width="7.140625" bestFit="1" customWidth="1"/>
    <col min="162" max="162" width="18.140625" customWidth="1"/>
    <col min="170" max="170" width="10.7109375" customWidth="1"/>
    <col min="171" max="171" width="13" customWidth="1"/>
    <col min="172" max="172" width="11" customWidth="1"/>
    <col min="173" max="173" width="10.7109375" customWidth="1"/>
    <col min="174" max="174" width="11.85546875" customWidth="1"/>
    <col min="175" max="176" width="12.140625" customWidth="1"/>
    <col min="177" max="177" width="12" customWidth="1"/>
    <col min="178" max="178" width="12.140625" customWidth="1"/>
    <col min="179" max="179" width="11.140625" bestFit="1" customWidth="1"/>
  </cols>
  <sheetData>
    <row r="1" spans="1:31" x14ac:dyDescent="0.25"/>
    <row r="2" spans="1:31" x14ac:dyDescent="0.25">
      <c r="A2" t="s">
        <v>297</v>
      </c>
      <c r="B2" s="266" t="s">
        <v>0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</row>
    <row r="3" spans="1:31" ht="15.75" x14ac:dyDescent="0.25">
      <c r="B3" s="3" t="s">
        <v>1</v>
      </c>
      <c r="C3" s="277" t="s">
        <v>315</v>
      </c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</row>
    <row r="4" spans="1:31" x14ac:dyDescent="0.25">
      <c r="B4" s="3" t="s">
        <v>2</v>
      </c>
      <c r="C4" s="276" t="s">
        <v>328</v>
      </c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R4" s="3" t="s">
        <v>3</v>
      </c>
      <c r="S4" s="3"/>
    </row>
    <row r="5" spans="1:31" x14ac:dyDescent="0.25">
      <c r="B5" s="3" t="s">
        <v>4</v>
      </c>
      <c r="C5" s="276" t="str">
        <f>"L:\2_xml\"&amp;C3</f>
        <v>L:\2_xml\202208_entrada</v>
      </c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R5" s="66">
        <v>4</v>
      </c>
    </row>
    <row r="6" spans="1:31" x14ac:dyDescent="0.25">
      <c r="B6" s="60"/>
      <c r="C6" s="278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</row>
    <row r="7" spans="1:31" x14ac:dyDescent="0.25">
      <c r="B7" s="60"/>
      <c r="C7" s="278"/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8"/>
      <c r="R7" s="3" t="s">
        <v>5</v>
      </c>
      <c r="S7" s="3"/>
      <c r="U7" s="3" t="s">
        <v>356</v>
      </c>
      <c r="V7" s="3"/>
    </row>
    <row r="8" spans="1:31" x14ac:dyDescent="0.25">
      <c r="B8" s="3" t="s">
        <v>6</v>
      </c>
      <c r="C8" s="276" t="str">
        <f>"C:\5_encadeado\"&amp;LEFT(C3,6)&amp;C10&amp;RIGHT(_NomeDoEstudo,0)</f>
        <v>C:\5_encadeado\202208_oficial_base_0808</v>
      </c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R8" s="66">
        <v>270405</v>
      </c>
      <c r="U8" s="66"/>
    </row>
    <row r="9" spans="1:31" ht="15.75" x14ac:dyDescent="0.25">
      <c r="B9" s="3" t="s">
        <v>7</v>
      </c>
      <c r="C9" s="277" t="s">
        <v>329</v>
      </c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</row>
    <row r="10" spans="1:31" ht="15.75" x14ac:dyDescent="0.25">
      <c r="B10" s="67" t="s">
        <v>8</v>
      </c>
      <c r="C10" s="264" t="s">
        <v>319</v>
      </c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R10" s="3" t="s">
        <v>9</v>
      </c>
      <c r="S10" s="3"/>
      <c r="T10" s="3"/>
      <c r="U10" s="3"/>
    </row>
    <row r="11" spans="1:31" x14ac:dyDescent="0.25">
      <c r="R11" s="4" t="s">
        <v>318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</row>
    <row r="12" spans="1:31" ht="15.75" thickBot="1" x14ac:dyDescent="0.3"/>
    <row r="13" spans="1:31" ht="30" x14ac:dyDescent="0.25">
      <c r="B13" s="17" t="s">
        <v>10</v>
      </c>
      <c r="Q13" s="267">
        <v>2023</v>
      </c>
      <c r="R13" s="268"/>
      <c r="S13" s="268"/>
      <c r="T13" s="268"/>
      <c r="U13" s="268"/>
      <c r="V13" s="268"/>
      <c r="W13" s="268"/>
      <c r="X13" s="268"/>
      <c r="Y13" s="268"/>
      <c r="Z13" s="268"/>
      <c r="AA13" s="269"/>
      <c r="AC13" s="263" t="s">
        <v>360</v>
      </c>
      <c r="AD13" s="263"/>
      <c r="AE13" s="263"/>
    </row>
    <row r="14" spans="1:31" x14ac:dyDescent="0.25">
      <c r="B14" s="10" t="s">
        <v>11</v>
      </c>
      <c r="C14" s="7" t="s">
        <v>12</v>
      </c>
      <c r="D14" s="7" t="s">
        <v>13</v>
      </c>
      <c r="E14" s="7" t="s">
        <v>14</v>
      </c>
      <c r="F14" s="7" t="s">
        <v>15</v>
      </c>
      <c r="G14" s="7" t="s">
        <v>16</v>
      </c>
      <c r="H14" s="7" t="s">
        <v>17</v>
      </c>
      <c r="I14" s="7" t="s">
        <v>18</v>
      </c>
      <c r="J14" s="7" t="s">
        <v>19</v>
      </c>
      <c r="K14" s="7" t="s">
        <v>20</v>
      </c>
      <c r="L14" s="7" t="s">
        <v>21</v>
      </c>
      <c r="M14" s="7" t="s">
        <v>22</v>
      </c>
      <c r="N14" s="7" t="s">
        <v>23</v>
      </c>
      <c r="O14" s="7" t="s">
        <v>24</v>
      </c>
      <c r="Q14" s="270"/>
      <c r="R14" s="271"/>
      <c r="S14" s="271"/>
      <c r="T14" s="271"/>
      <c r="U14" s="271"/>
      <c r="V14" s="271"/>
      <c r="W14" s="271"/>
      <c r="X14" s="271"/>
      <c r="Y14" s="271"/>
      <c r="Z14" s="271"/>
      <c r="AA14" s="272"/>
      <c r="AC14" s="92" t="s">
        <v>361</v>
      </c>
    </row>
    <row r="15" spans="1:31" x14ac:dyDescent="0.25">
      <c r="B15" s="8">
        <v>1</v>
      </c>
      <c r="C15" s="54">
        <v>0.25600000000000001</v>
      </c>
      <c r="D15" s="54">
        <v>0.40200000000000002</v>
      </c>
      <c r="E15" s="54">
        <v>0.57200000000000006</v>
      </c>
      <c r="F15" s="54">
        <v>0.626</v>
      </c>
      <c r="G15" s="54">
        <v>0.66400000000000003</v>
      </c>
      <c r="H15" s="54">
        <v>0.66500000000000004</v>
      </c>
      <c r="I15" s="54">
        <v>0.65900000000000003</v>
      </c>
      <c r="J15" s="54">
        <v>0.61699999999999999</v>
      </c>
      <c r="K15" s="54">
        <v>0.56513515003423131</v>
      </c>
      <c r="L15" s="54">
        <v>0.48104968950459159</v>
      </c>
      <c r="M15" s="54">
        <v>0.41297387690386056</v>
      </c>
      <c r="N15" s="54">
        <v>0.35878734128709333</v>
      </c>
      <c r="O15" s="54">
        <v>0.35477424799772234</v>
      </c>
      <c r="Q15" s="270"/>
      <c r="R15" s="271"/>
      <c r="S15" s="271"/>
      <c r="T15" s="271"/>
      <c r="U15" s="271"/>
      <c r="V15" s="271"/>
      <c r="W15" s="271"/>
      <c r="X15" s="271"/>
      <c r="Y15" s="271"/>
      <c r="Z15" s="271"/>
      <c r="AA15" s="272"/>
      <c r="AC15" s="9">
        <v>9</v>
      </c>
    </row>
    <row r="16" spans="1:31" x14ac:dyDescent="0.25">
      <c r="B16" s="8">
        <v>2</v>
      </c>
      <c r="C16" s="55">
        <v>0.42799999999999999</v>
      </c>
      <c r="D16" s="55">
        <v>0.34299999999999997</v>
      </c>
      <c r="E16" s="55">
        <v>0.28499999999999998</v>
      </c>
      <c r="F16" s="55">
        <v>0.40700000000000003</v>
      </c>
      <c r="G16" s="55">
        <v>0.66299999999999992</v>
      </c>
      <c r="H16" s="55">
        <v>0.877</v>
      </c>
      <c r="I16" s="55">
        <v>0.96</v>
      </c>
      <c r="J16" s="55">
        <v>0.7659999999999999</v>
      </c>
      <c r="K16" s="55">
        <v>0.71683046093316072</v>
      </c>
      <c r="L16" s="55">
        <v>0.65172048060865972</v>
      </c>
      <c r="M16" s="55">
        <v>0.61577461618498641</v>
      </c>
      <c r="N16" s="55">
        <v>0.55013285382305244</v>
      </c>
      <c r="O16" s="55">
        <v>0.48634053242055114</v>
      </c>
      <c r="Q16" s="270"/>
      <c r="R16" s="271"/>
      <c r="S16" s="271"/>
      <c r="T16" s="271"/>
      <c r="U16" s="271"/>
      <c r="V16" s="271"/>
      <c r="W16" s="271"/>
      <c r="X16" s="271"/>
      <c r="Y16" s="271"/>
      <c r="Z16" s="271"/>
      <c r="AA16" s="272"/>
    </row>
    <row r="17" spans="1:179" x14ac:dyDescent="0.25">
      <c r="B17" s="8">
        <v>3</v>
      </c>
      <c r="C17" s="55">
        <v>0.52500000000000002</v>
      </c>
      <c r="D17" s="55">
        <v>0.73</v>
      </c>
      <c r="E17" s="55">
        <v>0.81400000000000006</v>
      </c>
      <c r="F17" s="55">
        <v>0.92200000000000004</v>
      </c>
      <c r="G17" s="55">
        <v>0.96299999999999997</v>
      </c>
      <c r="H17" s="55">
        <v>0.95099999999999996</v>
      </c>
      <c r="I17" s="55">
        <v>0.92099999999999993</v>
      </c>
      <c r="J17" s="55">
        <v>0.83499999999999996</v>
      </c>
      <c r="K17" s="55">
        <v>0.73827692744877094</v>
      </c>
      <c r="L17" s="55">
        <v>0.64336261492984215</v>
      </c>
      <c r="M17" s="55">
        <v>0.59081582460346271</v>
      </c>
      <c r="N17" s="55">
        <v>0.54298901344319561</v>
      </c>
      <c r="O17" s="55">
        <v>0.50356470579225798</v>
      </c>
      <c r="Q17" s="270"/>
      <c r="R17" s="271"/>
      <c r="S17" s="271"/>
      <c r="T17" s="271"/>
      <c r="U17" s="271"/>
      <c r="V17" s="271"/>
      <c r="W17" s="271"/>
      <c r="X17" s="271"/>
      <c r="Y17" s="271"/>
      <c r="Z17" s="271"/>
      <c r="AA17" s="272"/>
      <c r="AC17" s="263" t="s">
        <v>362</v>
      </c>
    </row>
    <row r="18" spans="1:179" x14ac:dyDescent="0.25">
      <c r="B18" s="8">
        <v>4</v>
      </c>
      <c r="C18" s="55">
        <v>0.54700000000000004</v>
      </c>
      <c r="D18" s="55">
        <v>0.872</v>
      </c>
      <c r="E18" s="55">
        <v>0.98</v>
      </c>
      <c r="F18" s="55">
        <v>0.97900000000000009</v>
      </c>
      <c r="G18" s="55">
        <v>0.9890000000000001</v>
      </c>
      <c r="H18" s="55">
        <v>0.996</v>
      </c>
      <c r="I18" s="55">
        <v>0.98199999999999998</v>
      </c>
      <c r="J18" s="55">
        <v>0.89400000000000002</v>
      </c>
      <c r="K18" s="55">
        <v>0.86848983181937611</v>
      </c>
      <c r="L18" s="55">
        <v>0.79000622853528935</v>
      </c>
      <c r="M18" s="55">
        <v>0.62925096165974237</v>
      </c>
      <c r="N18" s="55">
        <v>0.50164744212793821</v>
      </c>
      <c r="O18" s="55">
        <v>0.43206578554825614</v>
      </c>
      <c r="Q18" s="270"/>
      <c r="R18" s="271"/>
      <c r="S18" s="271"/>
      <c r="T18" s="271"/>
      <c r="U18" s="271"/>
      <c r="V18" s="271"/>
      <c r="W18" s="271"/>
      <c r="X18" s="271"/>
      <c r="Y18" s="271"/>
      <c r="Z18" s="271"/>
      <c r="AA18" s="272"/>
      <c r="AC18" s="9" t="s">
        <v>335</v>
      </c>
    </row>
    <row r="19" spans="1:179" x14ac:dyDescent="0.25">
      <c r="B19" s="8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Q19" s="270"/>
      <c r="R19" s="271"/>
      <c r="S19" s="271"/>
      <c r="T19" s="271"/>
      <c r="U19" s="271"/>
      <c r="V19" s="271"/>
      <c r="W19" s="271"/>
      <c r="X19" s="271"/>
      <c r="Y19" s="271"/>
      <c r="Z19" s="271"/>
      <c r="AA19" s="272"/>
    </row>
    <row r="20" spans="1:179" x14ac:dyDescent="0.25">
      <c r="B20" s="8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Q20" s="270"/>
      <c r="R20" s="271"/>
      <c r="S20" s="271"/>
      <c r="T20" s="271"/>
      <c r="U20" s="271"/>
      <c r="V20" s="271"/>
      <c r="W20" s="271"/>
      <c r="X20" s="271"/>
      <c r="Y20" s="271"/>
      <c r="Z20" s="271"/>
      <c r="AA20" s="272"/>
      <c r="AC20" s="263" t="s">
        <v>363</v>
      </c>
    </row>
    <row r="21" spans="1:179" x14ac:dyDescent="0.25">
      <c r="B21" s="8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Q21" s="270"/>
      <c r="R21" s="271"/>
      <c r="S21" s="271"/>
      <c r="T21" s="271"/>
      <c r="U21" s="271"/>
      <c r="V21" s="271"/>
      <c r="W21" s="271"/>
      <c r="X21" s="271"/>
      <c r="Y21" s="271"/>
      <c r="Z21" s="271"/>
      <c r="AA21" s="272"/>
      <c r="AC21" s="9" t="s">
        <v>335</v>
      </c>
    </row>
    <row r="22" spans="1:179" x14ac:dyDescent="0.25">
      <c r="B22" s="8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Q22" s="270"/>
      <c r="R22" s="271"/>
      <c r="S22" s="271"/>
      <c r="T22" s="271"/>
      <c r="U22" s="271"/>
      <c r="V22" s="271"/>
      <c r="W22" s="271"/>
      <c r="X22" s="271"/>
      <c r="Y22" s="271"/>
      <c r="Z22" s="271"/>
      <c r="AA22" s="272"/>
    </row>
    <row r="23" spans="1:179" ht="15.75" thickBot="1" x14ac:dyDescent="0.3">
      <c r="B23" s="8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Q23" s="273"/>
      <c r="R23" s="274"/>
      <c r="S23" s="274"/>
      <c r="T23" s="274"/>
      <c r="U23" s="274"/>
      <c r="V23" s="274"/>
      <c r="W23" s="274"/>
      <c r="X23" s="274"/>
      <c r="Y23" s="274"/>
      <c r="Z23" s="274"/>
      <c r="AA23" s="275"/>
    </row>
    <row r="24" spans="1:179" x14ac:dyDescent="0.25">
      <c r="T24" s="131"/>
      <c r="U24" s="131"/>
      <c r="V24" s="131"/>
      <c r="W24" s="131"/>
    </row>
    <row r="25" spans="1:179" x14ac:dyDescent="0.25">
      <c r="FN25" s="165">
        <v>0.1</v>
      </c>
      <c r="FO25" s="165">
        <v>0.2</v>
      </c>
      <c r="FP25" s="165">
        <v>0.3</v>
      </c>
      <c r="FQ25" s="165">
        <v>0.4</v>
      </c>
      <c r="FR25" s="165">
        <v>0.5</v>
      </c>
      <c r="FS25" s="165">
        <v>0.6</v>
      </c>
      <c r="FT25" s="165">
        <v>0.7</v>
      </c>
      <c r="FU25" s="165">
        <v>0.8</v>
      </c>
      <c r="FV25" s="165">
        <v>0.9</v>
      </c>
      <c r="FW25" s="165">
        <v>1</v>
      </c>
    </row>
    <row r="26" spans="1:179" ht="18.75" x14ac:dyDescent="0.3">
      <c r="A26" s="63" t="s">
        <v>25</v>
      </c>
      <c r="B26" s="64" t="s">
        <v>26</v>
      </c>
      <c r="C26" s="64">
        <v>275</v>
      </c>
      <c r="D26" s="64">
        <v>11</v>
      </c>
      <c r="E26" s="64"/>
      <c r="F26" s="64">
        <v>1500</v>
      </c>
      <c r="G26" s="64"/>
      <c r="H26" s="64">
        <v>1500</v>
      </c>
      <c r="I26" s="64"/>
      <c r="J26" s="64">
        <v>1500</v>
      </c>
      <c r="K26" s="64"/>
      <c r="M26" s="64" t="s">
        <v>27</v>
      </c>
      <c r="N26" s="64">
        <v>178</v>
      </c>
      <c r="O26" s="64">
        <v>12</v>
      </c>
      <c r="P26" s="64"/>
      <c r="Q26" s="64"/>
      <c r="R26" s="64">
        <v>600</v>
      </c>
      <c r="S26" s="64"/>
      <c r="T26" s="64"/>
      <c r="U26" s="64"/>
      <c r="V26" s="64"/>
      <c r="W26" s="64">
        <v>600</v>
      </c>
      <c r="X26" s="100"/>
      <c r="Y26" s="100"/>
      <c r="AA26" s="64" t="s">
        <v>28</v>
      </c>
      <c r="AB26" s="64">
        <v>275</v>
      </c>
      <c r="AC26" s="64">
        <v>11</v>
      </c>
      <c r="AD26" s="64"/>
      <c r="AE26" s="64">
        <v>1</v>
      </c>
      <c r="AF26" s="64">
        <v>9239</v>
      </c>
      <c r="AG26" s="64">
        <v>9239</v>
      </c>
      <c r="AH26" s="100"/>
      <c r="AJ26" s="64">
        <v>156</v>
      </c>
      <c r="AK26" s="64">
        <v>1</v>
      </c>
      <c r="AL26" s="64">
        <v>1</v>
      </c>
      <c r="AM26" s="64">
        <v>2022</v>
      </c>
      <c r="AN26" s="64">
        <v>1</v>
      </c>
      <c r="AO26" s="64">
        <v>2022</v>
      </c>
      <c r="AP26" s="64"/>
      <c r="AQ26" s="64">
        <v>65.400000000000006</v>
      </c>
      <c r="AT26" s="96" t="s">
        <v>29</v>
      </c>
      <c r="AU26" s="96">
        <v>1</v>
      </c>
      <c r="AV26" s="96">
        <v>1</v>
      </c>
      <c r="AW26" s="96">
        <v>2019</v>
      </c>
      <c r="AX26" s="96">
        <v>1</v>
      </c>
      <c r="AY26" s="96">
        <v>2019</v>
      </c>
      <c r="AZ26" s="96">
        <v>4200</v>
      </c>
      <c r="BA26" s="96">
        <v>4200</v>
      </c>
      <c r="BB26" s="96">
        <v>3300</v>
      </c>
      <c r="BD26" s="259" t="s">
        <v>82</v>
      </c>
      <c r="BE26" s="259">
        <v>1</v>
      </c>
      <c r="BF26" s="259">
        <v>1</v>
      </c>
      <c r="BG26" s="259">
        <v>2022</v>
      </c>
      <c r="BH26" s="259">
        <v>1</v>
      </c>
      <c r="BI26" s="259">
        <v>2022</v>
      </c>
      <c r="BJ26" s="259">
        <v>2823</v>
      </c>
      <c r="BK26" s="259">
        <v>2823</v>
      </c>
      <c r="BL26" s="259">
        <v>2523</v>
      </c>
      <c r="BX26" s="259">
        <v>1</v>
      </c>
      <c r="BY26" s="259">
        <v>10</v>
      </c>
      <c r="BZ26" s="259">
        <v>12</v>
      </c>
      <c r="CA26" s="259">
        <v>2022</v>
      </c>
      <c r="CB26" s="259">
        <v>3333</v>
      </c>
      <c r="CH26" s="259">
        <v>156</v>
      </c>
      <c r="CI26" s="259">
        <v>8</v>
      </c>
      <c r="CJ26" s="259">
        <v>8</v>
      </c>
      <c r="CK26" s="259">
        <v>2022</v>
      </c>
      <c r="CL26" s="259">
        <v>450</v>
      </c>
      <c r="CM26" s="259" t="s">
        <v>296</v>
      </c>
      <c r="CR26" s="64">
        <v>2022</v>
      </c>
      <c r="CS26" s="64">
        <v>1</v>
      </c>
      <c r="CT26" s="64">
        <v>0.2</v>
      </c>
      <c r="CU26" s="64">
        <v>0.2</v>
      </c>
      <c r="CV26" s="64">
        <v>0.4</v>
      </c>
      <c r="CW26" s="64">
        <v>0.5</v>
      </c>
      <c r="CX26" s="64">
        <v>0.2</v>
      </c>
      <c r="CY26" s="64">
        <v>0.5</v>
      </c>
      <c r="CZ26" s="64">
        <v>0.5</v>
      </c>
      <c r="DA26" s="64">
        <v>0.4</v>
      </c>
      <c r="DB26" s="64">
        <v>0.5</v>
      </c>
      <c r="DC26" s="64">
        <v>0.2</v>
      </c>
      <c r="DD26" s="64">
        <v>0.7</v>
      </c>
      <c r="DE26" s="64">
        <v>0.5</v>
      </c>
      <c r="DI26" s="64">
        <v>1</v>
      </c>
      <c r="DJ26" s="64">
        <v>2022</v>
      </c>
      <c r="DK26" s="165">
        <v>1</v>
      </c>
      <c r="DL26" s="165">
        <v>1</v>
      </c>
      <c r="DM26" s="165">
        <v>1</v>
      </c>
      <c r="DN26" s="165">
        <v>1</v>
      </c>
      <c r="DO26" s="165">
        <v>1</v>
      </c>
      <c r="DP26" s="165">
        <v>1</v>
      </c>
      <c r="DQ26" s="165">
        <v>1</v>
      </c>
      <c r="DR26" s="165">
        <v>1</v>
      </c>
      <c r="DS26" s="165">
        <v>1</v>
      </c>
      <c r="DT26" s="165">
        <v>1</v>
      </c>
      <c r="DU26" s="165">
        <v>1</v>
      </c>
      <c r="DV26" s="165">
        <v>1</v>
      </c>
      <c r="DW26" s="165">
        <v>1</v>
      </c>
      <c r="EC26" s="64">
        <v>100</v>
      </c>
      <c r="ED26" s="64">
        <v>7</v>
      </c>
      <c r="EE26" s="165">
        <v>0.7</v>
      </c>
      <c r="EF26" s="165"/>
      <c r="EK26" s="64">
        <v>3</v>
      </c>
      <c r="EL26" s="64">
        <v>7</v>
      </c>
      <c r="EM26" s="64">
        <v>2022</v>
      </c>
      <c r="EN26" s="64">
        <v>11</v>
      </c>
      <c r="EO26" s="213">
        <v>0.99199999999999999</v>
      </c>
      <c r="ER26" s="64">
        <v>86</v>
      </c>
      <c r="ES26" s="64">
        <v>2022</v>
      </c>
      <c r="ET26" s="64">
        <v>9</v>
      </c>
      <c r="EU26" s="64">
        <v>1</v>
      </c>
      <c r="EV26" s="258"/>
      <c r="EW26" s="258">
        <v>110</v>
      </c>
      <c r="EX26" s="258">
        <v>130</v>
      </c>
      <c r="FF26" s="64">
        <v>47</v>
      </c>
      <c r="FG26" s="258" t="s">
        <v>333</v>
      </c>
      <c r="FH26" s="64">
        <v>47</v>
      </c>
      <c r="FI26" s="64">
        <v>67</v>
      </c>
      <c r="FJ26" s="64">
        <v>1</v>
      </c>
      <c r="FK26" s="64">
        <v>3</v>
      </c>
      <c r="FL26" s="64" t="s">
        <v>334</v>
      </c>
      <c r="FM26" s="258" t="s">
        <v>335</v>
      </c>
      <c r="FN26" s="258">
        <v>140</v>
      </c>
      <c r="FO26" s="258">
        <v>140</v>
      </c>
      <c r="FP26" s="258">
        <v>140</v>
      </c>
      <c r="FQ26" s="258">
        <v>140</v>
      </c>
      <c r="FR26" s="258">
        <v>150</v>
      </c>
      <c r="FS26" s="258">
        <v>150</v>
      </c>
      <c r="FT26" s="258">
        <v>150</v>
      </c>
      <c r="FU26" s="258">
        <v>150</v>
      </c>
      <c r="FV26" s="258">
        <v>150</v>
      </c>
      <c r="FW26" s="258">
        <v>150</v>
      </c>
    </row>
    <row r="27" spans="1:179" x14ac:dyDescent="0.25">
      <c r="B27" s="64" t="s">
        <v>26</v>
      </c>
      <c r="C27" s="64">
        <v>275</v>
      </c>
      <c r="D27" s="64">
        <v>12</v>
      </c>
      <c r="E27" s="64">
        <v>1</v>
      </c>
      <c r="F27" s="64">
        <v>1400</v>
      </c>
      <c r="G27" s="64"/>
      <c r="H27" s="64">
        <v>1400</v>
      </c>
      <c r="I27" s="64"/>
      <c r="J27" s="64">
        <v>1400</v>
      </c>
      <c r="K27" s="64"/>
      <c r="M27" s="64" t="s">
        <v>27</v>
      </c>
      <c r="N27" s="64">
        <v>314</v>
      </c>
      <c r="O27" s="64">
        <v>10</v>
      </c>
      <c r="P27" s="64"/>
      <c r="Q27" s="64">
        <v>1</v>
      </c>
      <c r="R27" s="64">
        <v>700</v>
      </c>
      <c r="S27" s="64"/>
      <c r="T27" s="64"/>
      <c r="U27" s="64"/>
      <c r="V27" s="64"/>
      <c r="W27" s="64"/>
      <c r="X27" s="100"/>
      <c r="Y27" s="100"/>
      <c r="AA27" s="64" t="s">
        <v>28</v>
      </c>
      <c r="AB27" s="64">
        <v>275</v>
      </c>
      <c r="AC27" s="64">
        <v>11</v>
      </c>
      <c r="AD27" s="64"/>
      <c r="AE27" s="64">
        <v>2</v>
      </c>
      <c r="AF27" s="64">
        <v>3976</v>
      </c>
      <c r="AG27" s="64">
        <v>3976</v>
      </c>
      <c r="AH27" s="100"/>
      <c r="AJ27" s="64">
        <v>156</v>
      </c>
      <c r="AK27" s="64">
        <v>2</v>
      </c>
      <c r="AL27" s="64">
        <v>2</v>
      </c>
      <c r="AM27" s="64">
        <v>2022</v>
      </c>
      <c r="AN27" s="64">
        <v>2</v>
      </c>
      <c r="AO27" s="64">
        <v>2022</v>
      </c>
      <c r="AP27" s="64"/>
      <c r="AQ27" s="64">
        <v>99999</v>
      </c>
      <c r="AT27" s="96" t="s">
        <v>29</v>
      </c>
      <c r="AU27" s="96">
        <v>1</v>
      </c>
      <c r="AV27" s="96">
        <v>2</v>
      </c>
      <c r="AW27" s="96">
        <v>2019</v>
      </c>
      <c r="AX27" s="96">
        <v>6</v>
      </c>
      <c r="AY27" s="96">
        <v>2019</v>
      </c>
      <c r="AZ27" s="96">
        <v>4800</v>
      </c>
      <c r="BA27" s="96">
        <v>4800</v>
      </c>
      <c r="BB27" s="96">
        <v>3800</v>
      </c>
      <c r="BD27" s="259" t="s">
        <v>82</v>
      </c>
      <c r="BE27" s="259">
        <v>1</v>
      </c>
      <c r="BF27" s="259">
        <v>2</v>
      </c>
      <c r="BG27" s="259">
        <v>2022</v>
      </c>
      <c r="BH27" s="259">
        <v>2</v>
      </c>
      <c r="BI27" s="259">
        <v>2022</v>
      </c>
      <c r="BJ27" s="259">
        <v>2823</v>
      </c>
      <c r="BK27" s="259">
        <v>2823</v>
      </c>
      <c r="BL27" s="259">
        <v>2523</v>
      </c>
      <c r="BX27" s="259">
        <v>1</v>
      </c>
      <c r="BY27" s="259">
        <v>10</v>
      </c>
      <c r="BZ27" s="259">
        <v>1</v>
      </c>
      <c r="CA27" s="259">
        <v>2023</v>
      </c>
      <c r="CB27" s="259">
        <v>2222</v>
      </c>
      <c r="CH27" s="259">
        <v>156</v>
      </c>
      <c r="CI27" s="259">
        <v>8</v>
      </c>
      <c r="CJ27" s="259">
        <v>9</v>
      </c>
      <c r="CK27" s="259">
        <v>2022</v>
      </c>
      <c r="CL27" s="259">
        <v>450</v>
      </c>
      <c r="CM27" s="259" t="s">
        <v>296</v>
      </c>
      <c r="CR27" s="64">
        <v>2022</v>
      </c>
      <c r="CS27" s="64">
        <v>2</v>
      </c>
      <c r="CT27" s="64">
        <v>0</v>
      </c>
      <c r="CU27" s="64">
        <v>0</v>
      </c>
      <c r="CV27" s="64">
        <v>0</v>
      </c>
      <c r="CW27" s="64">
        <v>0</v>
      </c>
      <c r="CX27" s="64">
        <v>0</v>
      </c>
      <c r="CY27" s="64">
        <v>0</v>
      </c>
      <c r="CZ27" s="64">
        <v>0</v>
      </c>
      <c r="DA27" s="64">
        <v>0</v>
      </c>
      <c r="DB27" s="64">
        <v>0</v>
      </c>
      <c r="DC27" s="64">
        <v>1</v>
      </c>
      <c r="DD27" s="64">
        <v>2</v>
      </c>
      <c r="DE27" s="64">
        <v>3</v>
      </c>
      <c r="DI27" s="64">
        <v>2</v>
      </c>
      <c r="DJ27" s="64">
        <v>2022</v>
      </c>
      <c r="DK27" s="165">
        <v>1</v>
      </c>
      <c r="DL27" s="165">
        <v>1</v>
      </c>
      <c r="DM27" s="165">
        <v>1</v>
      </c>
      <c r="DN27" s="165">
        <v>1</v>
      </c>
      <c r="DO27" s="165">
        <v>1</v>
      </c>
      <c r="DP27" s="165">
        <v>1</v>
      </c>
      <c r="DQ27" s="165">
        <v>1</v>
      </c>
      <c r="DR27" s="165">
        <v>1</v>
      </c>
      <c r="DS27" s="165">
        <v>1</v>
      </c>
      <c r="DT27" s="165">
        <v>1</v>
      </c>
      <c r="DU27" s="165">
        <v>1</v>
      </c>
      <c r="DV27" s="165">
        <v>1</v>
      </c>
      <c r="DW27" s="165">
        <v>1</v>
      </c>
      <c r="EC27" s="64">
        <v>100</v>
      </c>
      <c r="ED27" s="64">
        <v>9</v>
      </c>
      <c r="EE27" s="165">
        <v>0.3</v>
      </c>
      <c r="EF27" s="165">
        <v>0.5</v>
      </c>
      <c r="EK27" s="64">
        <v>5</v>
      </c>
      <c r="EL27" s="64">
        <v>8</v>
      </c>
      <c r="EM27" s="64">
        <v>2022</v>
      </c>
      <c r="EN27" s="64">
        <v>6</v>
      </c>
      <c r="EO27" s="213">
        <v>0.99199999999999999</v>
      </c>
      <c r="ER27" s="64">
        <v>86</v>
      </c>
      <c r="ES27" s="64">
        <v>2022</v>
      </c>
      <c r="ET27" s="64">
        <v>9</v>
      </c>
      <c r="EU27" s="64">
        <v>2</v>
      </c>
      <c r="EV27" s="258">
        <v>100.46</v>
      </c>
      <c r="EW27" s="258">
        <v>121</v>
      </c>
      <c r="EX27" s="258">
        <v>131</v>
      </c>
      <c r="FF27" s="64">
        <v>47</v>
      </c>
      <c r="FG27" s="258" t="s">
        <v>333</v>
      </c>
      <c r="FH27" s="64">
        <v>47</v>
      </c>
      <c r="FI27" s="64">
        <v>67</v>
      </c>
      <c r="FJ27" s="64">
        <v>6</v>
      </c>
      <c r="FK27" s="64">
        <v>7</v>
      </c>
      <c r="FL27" s="64" t="s">
        <v>336</v>
      </c>
      <c r="FM27" s="258" t="s">
        <v>337</v>
      </c>
      <c r="FN27" s="258">
        <v>140</v>
      </c>
      <c r="FO27" s="258">
        <v>140</v>
      </c>
      <c r="FP27" s="258">
        <v>140</v>
      </c>
      <c r="FQ27" s="258">
        <v>140</v>
      </c>
      <c r="FR27" s="258">
        <v>150</v>
      </c>
      <c r="FS27" s="258">
        <v>150</v>
      </c>
      <c r="FT27" s="258">
        <v>150</v>
      </c>
      <c r="FU27" s="258">
        <v>150</v>
      </c>
      <c r="FV27" s="258">
        <v>150</v>
      </c>
      <c r="FW27" s="258">
        <v>150</v>
      </c>
    </row>
    <row r="28" spans="1:179" x14ac:dyDescent="0.25">
      <c r="B28" s="64" t="s">
        <v>26</v>
      </c>
      <c r="C28" s="64" t="s">
        <v>30</v>
      </c>
      <c r="D28" s="64">
        <v>12</v>
      </c>
      <c r="E28" s="64"/>
      <c r="F28" s="64">
        <v>5824.26</v>
      </c>
      <c r="G28" s="64"/>
      <c r="H28" s="64">
        <v>5824.26</v>
      </c>
      <c r="I28" s="64"/>
      <c r="J28" s="64">
        <v>5824.26</v>
      </c>
      <c r="K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100"/>
      <c r="Y28" s="100"/>
      <c r="AA28" s="64" t="s">
        <v>28</v>
      </c>
      <c r="AB28" s="64">
        <v>275</v>
      </c>
      <c r="AC28" s="64">
        <v>12</v>
      </c>
      <c r="AD28" s="64"/>
      <c r="AE28" s="64"/>
      <c r="AF28" s="64">
        <v>3976</v>
      </c>
      <c r="AG28" s="64"/>
      <c r="AH28" s="100"/>
      <c r="AJ28" s="64">
        <v>156</v>
      </c>
      <c r="AK28" s="64">
        <v>2</v>
      </c>
      <c r="AL28" s="64">
        <v>3</v>
      </c>
      <c r="AM28" s="64">
        <v>2022</v>
      </c>
      <c r="AN28" s="64">
        <v>3</v>
      </c>
      <c r="AO28" s="64">
        <v>2022</v>
      </c>
      <c r="AP28" s="64"/>
      <c r="AQ28" s="64">
        <v>99999</v>
      </c>
      <c r="AT28" s="96"/>
      <c r="AU28" s="96"/>
      <c r="AV28" s="96"/>
      <c r="AW28" s="96"/>
      <c r="AX28" s="96"/>
      <c r="AY28" s="96"/>
      <c r="AZ28" s="96"/>
      <c r="BA28" s="96"/>
      <c r="BB28" s="96"/>
      <c r="BD28" s="259" t="s">
        <v>82</v>
      </c>
      <c r="BE28" s="259">
        <v>2</v>
      </c>
      <c r="BF28" s="259">
        <v>2</v>
      </c>
      <c r="BG28" s="259">
        <v>2022</v>
      </c>
      <c r="BH28" s="259">
        <v>2</v>
      </c>
      <c r="BI28" s="259">
        <v>2022</v>
      </c>
      <c r="BJ28" s="259">
        <v>2823</v>
      </c>
      <c r="BK28" s="259">
        <v>2823</v>
      </c>
      <c r="BL28" s="259">
        <v>2523</v>
      </c>
      <c r="BX28" s="259">
        <v>2</v>
      </c>
      <c r="BY28" s="259">
        <v>11</v>
      </c>
      <c r="BZ28" s="259">
        <v>11</v>
      </c>
      <c r="CA28" s="259">
        <v>2022</v>
      </c>
      <c r="CB28" s="259">
        <v>4343</v>
      </c>
      <c r="CH28" s="259">
        <v>156</v>
      </c>
      <c r="CI28" s="259">
        <v>8</v>
      </c>
      <c r="CJ28" s="259">
        <v>10</v>
      </c>
      <c r="CK28" s="259">
        <v>2022</v>
      </c>
      <c r="CL28" s="259">
        <v>150</v>
      </c>
      <c r="CM28" s="259" t="s">
        <v>296</v>
      </c>
      <c r="CR28" s="64">
        <v>2022</v>
      </c>
      <c r="CS28" s="64">
        <v>4</v>
      </c>
      <c r="CT28" s="64">
        <v>0.6</v>
      </c>
      <c r="CU28" s="64">
        <v>0.6</v>
      </c>
      <c r="CV28" s="64">
        <v>1.7</v>
      </c>
      <c r="CW28" s="64">
        <v>3.3</v>
      </c>
      <c r="CX28" s="64">
        <v>1.1000000000000001</v>
      </c>
      <c r="CY28" s="64">
        <v>3.1</v>
      </c>
      <c r="CZ28" s="64">
        <v>3</v>
      </c>
      <c r="DA28" s="64">
        <v>1.8</v>
      </c>
      <c r="DB28" s="64">
        <v>3.5</v>
      </c>
      <c r="DC28" s="64">
        <v>0.6</v>
      </c>
      <c r="DD28" s="64">
        <v>0.6</v>
      </c>
      <c r="DE28" s="64">
        <v>0.6</v>
      </c>
      <c r="DI28" s="64">
        <v>4</v>
      </c>
      <c r="DJ28" s="64">
        <v>2022</v>
      </c>
      <c r="DK28" s="165">
        <v>1</v>
      </c>
      <c r="DL28" s="165">
        <v>1</v>
      </c>
      <c r="DM28" s="165">
        <v>1</v>
      </c>
      <c r="DN28" s="165">
        <v>1</v>
      </c>
      <c r="DO28" s="165">
        <v>1</v>
      </c>
      <c r="DP28" s="165">
        <v>1</v>
      </c>
      <c r="DQ28" s="165">
        <v>1</v>
      </c>
      <c r="DR28" s="165">
        <v>1</v>
      </c>
      <c r="DS28" s="165">
        <v>1</v>
      </c>
      <c r="DT28" s="165">
        <v>1</v>
      </c>
      <c r="DU28" s="165">
        <v>1</v>
      </c>
      <c r="DV28" s="165">
        <v>1</v>
      </c>
      <c r="DW28" s="165">
        <v>1</v>
      </c>
      <c r="EC28" s="64">
        <v>101</v>
      </c>
      <c r="ED28" s="64">
        <v>7</v>
      </c>
      <c r="EE28" s="165">
        <v>0.40500000000000003</v>
      </c>
      <c r="EF28" s="165"/>
      <c r="EK28" s="64">
        <v>7</v>
      </c>
      <c r="EL28" s="64">
        <v>9</v>
      </c>
      <c r="EM28" s="64">
        <v>2022</v>
      </c>
      <c r="EN28" s="64">
        <v>8</v>
      </c>
      <c r="EO28" s="213">
        <v>0.9</v>
      </c>
      <c r="ER28" s="64">
        <v>86</v>
      </c>
      <c r="ES28" s="64">
        <v>2022</v>
      </c>
      <c r="ET28" s="64">
        <v>10</v>
      </c>
      <c r="EU28" s="64">
        <v>1</v>
      </c>
      <c r="EV28" s="258">
        <v>200</v>
      </c>
      <c r="EW28" s="258">
        <v>300</v>
      </c>
      <c r="EX28" s="258">
        <v>410</v>
      </c>
      <c r="FF28" s="64">
        <v>124</v>
      </c>
      <c r="FG28" s="258" t="s">
        <v>338</v>
      </c>
      <c r="FH28" s="64">
        <v>124</v>
      </c>
      <c r="FI28" s="64">
        <v>73</v>
      </c>
      <c r="FJ28" s="64">
        <v>1</v>
      </c>
      <c r="FK28" s="64">
        <v>5</v>
      </c>
      <c r="FL28" s="64" t="s">
        <v>334</v>
      </c>
      <c r="FM28" s="258" t="s">
        <v>335</v>
      </c>
      <c r="FN28" s="258">
        <v>372</v>
      </c>
      <c r="FO28" s="258">
        <v>372</v>
      </c>
      <c r="FP28" s="258">
        <v>372</v>
      </c>
      <c r="FQ28" s="258">
        <v>372</v>
      </c>
      <c r="FR28" s="258">
        <v>400</v>
      </c>
      <c r="FS28" s="258">
        <v>400</v>
      </c>
      <c r="FT28" s="258">
        <v>400</v>
      </c>
      <c r="FU28" s="258">
        <v>400</v>
      </c>
      <c r="FV28" s="258">
        <v>400</v>
      </c>
      <c r="FW28" s="258">
        <v>400</v>
      </c>
    </row>
    <row r="29" spans="1:179" x14ac:dyDescent="0.25">
      <c r="B29" s="64" t="s">
        <v>26</v>
      </c>
      <c r="C29" s="64" t="s">
        <v>31</v>
      </c>
      <c r="D29" s="64">
        <v>11</v>
      </c>
      <c r="E29" s="64"/>
      <c r="F29" s="64">
        <v>4000</v>
      </c>
      <c r="G29" s="64"/>
      <c r="H29" s="64">
        <v>4000</v>
      </c>
      <c r="I29" s="64"/>
      <c r="J29" s="64">
        <v>4400</v>
      </c>
      <c r="K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100"/>
      <c r="Y29" s="100"/>
      <c r="AA29" s="64"/>
      <c r="AB29" s="64"/>
      <c r="AC29" s="64"/>
      <c r="AD29" s="64"/>
      <c r="AE29" s="64"/>
      <c r="AF29" s="64"/>
      <c r="AG29" s="64"/>
      <c r="AH29" s="100"/>
      <c r="AJ29" s="64">
        <v>156</v>
      </c>
      <c r="AK29" s="64">
        <v>3</v>
      </c>
      <c r="AL29" s="64">
        <v>3</v>
      </c>
      <c r="AM29" s="64">
        <v>2022</v>
      </c>
      <c r="AN29" s="64">
        <v>3</v>
      </c>
      <c r="AO29" s="64">
        <v>2022</v>
      </c>
      <c r="AP29" s="64"/>
      <c r="AQ29" s="64">
        <v>99999</v>
      </c>
      <c r="AT29" s="96"/>
      <c r="AU29" s="96"/>
      <c r="AV29" s="96"/>
      <c r="AW29" s="96"/>
      <c r="AX29" s="96"/>
      <c r="AY29" s="96"/>
      <c r="AZ29" s="96"/>
      <c r="BA29" s="96"/>
      <c r="BB29" s="96"/>
      <c r="BD29" s="259" t="s">
        <v>82</v>
      </c>
      <c r="BE29" s="259">
        <v>2</v>
      </c>
      <c r="BF29" s="259">
        <v>3</v>
      </c>
      <c r="BG29" s="259">
        <v>2022</v>
      </c>
      <c r="BH29" s="259">
        <v>3</v>
      </c>
      <c r="BI29" s="259">
        <v>2022</v>
      </c>
      <c r="BJ29" s="259">
        <v>2623</v>
      </c>
      <c r="BK29" s="259">
        <v>2623</v>
      </c>
      <c r="BL29" s="259">
        <v>2323</v>
      </c>
      <c r="BX29" s="259">
        <v>2</v>
      </c>
      <c r="BY29" s="259">
        <v>11</v>
      </c>
      <c r="BZ29" s="259">
        <v>12</v>
      </c>
      <c r="CA29" s="259">
        <v>2022</v>
      </c>
      <c r="CB29" s="259">
        <v>2121</v>
      </c>
      <c r="CH29" s="259">
        <v>156</v>
      </c>
      <c r="CI29" s="259">
        <v>9</v>
      </c>
      <c r="CJ29" s="259">
        <v>9</v>
      </c>
      <c r="CK29" s="259">
        <v>2022</v>
      </c>
      <c r="CL29" s="259">
        <v>450</v>
      </c>
      <c r="CM29" s="259" t="s">
        <v>296</v>
      </c>
      <c r="CR29" s="64">
        <v>2022</v>
      </c>
      <c r="CS29" s="64">
        <v>24</v>
      </c>
      <c r="CT29" s="64">
        <v>0.7</v>
      </c>
      <c r="CU29" s="64">
        <v>0.8</v>
      </c>
      <c r="CV29" s="64">
        <v>4</v>
      </c>
      <c r="CW29" s="64">
        <v>11</v>
      </c>
      <c r="CX29" s="64">
        <v>6.7</v>
      </c>
      <c r="CY29" s="64">
        <v>17</v>
      </c>
      <c r="CZ29" s="64">
        <v>17.100000000000001</v>
      </c>
      <c r="DA29" s="64">
        <v>13</v>
      </c>
      <c r="DB29" s="64">
        <v>22.8</v>
      </c>
      <c r="DC29" s="64">
        <v>7.1</v>
      </c>
      <c r="DD29" s="64">
        <v>0.8</v>
      </c>
      <c r="DE29" s="64">
        <v>0.9</v>
      </c>
      <c r="DI29" s="64">
        <v>6</v>
      </c>
      <c r="DJ29" s="64">
        <v>2022</v>
      </c>
      <c r="DK29" s="165">
        <v>1</v>
      </c>
      <c r="DL29" s="165">
        <v>1</v>
      </c>
      <c r="DM29" s="165">
        <v>1</v>
      </c>
      <c r="DN29" s="165">
        <v>1</v>
      </c>
      <c r="DO29" s="165">
        <v>1</v>
      </c>
      <c r="DP29" s="165">
        <v>1</v>
      </c>
      <c r="DQ29" s="165">
        <v>1</v>
      </c>
      <c r="DR29" s="165">
        <v>1</v>
      </c>
      <c r="DS29" s="165">
        <v>1</v>
      </c>
      <c r="DT29" s="165">
        <v>1</v>
      </c>
      <c r="DU29" s="165">
        <v>1</v>
      </c>
      <c r="DV29" s="165">
        <v>1</v>
      </c>
      <c r="DW29" s="165">
        <v>1</v>
      </c>
      <c r="EC29" s="64">
        <v>101</v>
      </c>
      <c r="ED29" s="64">
        <v>8</v>
      </c>
      <c r="EE29" s="165">
        <v>0.56999999999999995</v>
      </c>
      <c r="EF29" s="165"/>
      <c r="EK29" s="64">
        <v>1</v>
      </c>
      <c r="EL29" s="64">
        <v>9</v>
      </c>
      <c r="EM29" s="64">
        <v>2022</v>
      </c>
      <c r="EN29" s="64">
        <v>2</v>
      </c>
      <c r="EO29" s="213">
        <v>0.91</v>
      </c>
      <c r="ER29" s="64">
        <v>86</v>
      </c>
      <c r="ES29" s="64">
        <v>2022</v>
      </c>
      <c r="ET29" s="64">
        <v>10</v>
      </c>
      <c r="EU29" s="64">
        <v>2</v>
      </c>
      <c r="EV29" s="258">
        <v>210</v>
      </c>
      <c r="EW29" s="258">
        <v>310</v>
      </c>
      <c r="EX29" s="258">
        <v>500</v>
      </c>
      <c r="FF29" s="64" t="s">
        <v>358</v>
      </c>
      <c r="FG29" s="258" t="s">
        <v>350</v>
      </c>
      <c r="FH29" s="64">
        <v>45</v>
      </c>
      <c r="FI29" s="64">
        <v>91</v>
      </c>
      <c r="FJ29" s="64">
        <v>1</v>
      </c>
      <c r="FK29" s="64">
        <v>2</v>
      </c>
      <c r="FL29" s="64" t="s">
        <v>334</v>
      </c>
      <c r="FM29" s="258" t="s">
        <v>335</v>
      </c>
      <c r="FN29" s="258">
        <v>2700</v>
      </c>
      <c r="FO29" s="258">
        <v>2700</v>
      </c>
      <c r="FP29" s="258">
        <v>2700</v>
      </c>
      <c r="FQ29" s="258">
        <v>2700</v>
      </c>
      <c r="FR29" s="258">
        <v>2700</v>
      </c>
      <c r="FS29" s="258">
        <v>2700</v>
      </c>
      <c r="FT29" s="258">
        <v>2700</v>
      </c>
      <c r="FU29" s="258">
        <v>2700</v>
      </c>
      <c r="FV29" s="258">
        <v>2700</v>
      </c>
      <c r="FW29" s="258">
        <v>2700</v>
      </c>
    </row>
    <row r="30" spans="1:179" x14ac:dyDescent="0.25">
      <c r="BX30" t="s">
        <v>330</v>
      </c>
      <c r="EC30" t="s">
        <v>298</v>
      </c>
      <c r="EK30" t="s">
        <v>304</v>
      </c>
      <c r="ER30" t="s">
        <v>325</v>
      </c>
      <c r="FF30" t="s">
        <v>339</v>
      </c>
    </row>
    <row r="31" spans="1:179" x14ac:dyDescent="0.25">
      <c r="C31" t="s">
        <v>32</v>
      </c>
      <c r="AA31" t="s">
        <v>32</v>
      </c>
      <c r="BX31" t="s">
        <v>331</v>
      </c>
      <c r="DI31" t="s">
        <v>33</v>
      </c>
      <c r="EC31" t="s">
        <v>299</v>
      </c>
      <c r="ER31" t="s">
        <v>326</v>
      </c>
      <c r="FF31" t="s">
        <v>359</v>
      </c>
    </row>
    <row r="32" spans="1:179" x14ac:dyDescent="0.25">
      <c r="C32" t="s">
        <v>34</v>
      </c>
      <c r="BX32" t="s">
        <v>332</v>
      </c>
      <c r="EC32" t="s">
        <v>300</v>
      </c>
      <c r="ER32" t="s">
        <v>327</v>
      </c>
      <c r="FF32" t="s">
        <v>340</v>
      </c>
    </row>
    <row r="33" spans="2:179" x14ac:dyDescent="0.25">
      <c r="B33" s="266" t="s">
        <v>35</v>
      </c>
      <c r="C33" s="266"/>
      <c r="D33" s="266"/>
      <c r="E33" s="266"/>
      <c r="F33" s="266"/>
      <c r="G33" s="266"/>
      <c r="H33" s="266"/>
      <c r="I33" s="266"/>
      <c r="J33" s="266"/>
      <c r="K33" s="266"/>
      <c r="M33" s="266" t="s">
        <v>36</v>
      </c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99"/>
      <c r="Y33" s="99"/>
      <c r="AA33" s="266" t="s">
        <v>37</v>
      </c>
      <c r="AB33" s="266"/>
      <c r="AC33" s="266"/>
      <c r="AD33" s="266"/>
      <c r="AE33" s="266"/>
      <c r="AF33" s="266"/>
      <c r="AG33" s="266"/>
      <c r="AH33" s="99"/>
      <c r="AJ33" s="265" t="s">
        <v>38</v>
      </c>
      <c r="AK33" s="265"/>
      <c r="AL33" s="265"/>
      <c r="AM33" s="265"/>
      <c r="AN33" s="265"/>
      <c r="AO33" s="265"/>
      <c r="AP33" s="265"/>
      <c r="AT33" s="265" t="s">
        <v>39</v>
      </c>
      <c r="AU33" s="265"/>
      <c r="AV33" s="265"/>
      <c r="AW33" s="265"/>
      <c r="AX33" s="265"/>
      <c r="AY33" s="265"/>
      <c r="AZ33" s="265"/>
      <c r="BD33" s="265" t="s">
        <v>40</v>
      </c>
      <c r="BE33" s="265"/>
      <c r="BF33" s="265"/>
      <c r="BG33" s="265"/>
      <c r="BH33" s="265"/>
      <c r="BI33" s="265"/>
      <c r="BJ33" s="265"/>
      <c r="BO33" s="265" t="s">
        <v>41</v>
      </c>
      <c r="BP33" s="265"/>
      <c r="BQ33" s="265"/>
      <c r="BR33" s="265"/>
      <c r="BS33" s="265"/>
      <c r="BX33" s="265" t="s">
        <v>42</v>
      </c>
      <c r="BY33" s="265"/>
      <c r="BZ33" s="265"/>
      <c r="CA33" s="265"/>
      <c r="CB33" s="265"/>
      <c r="CC33" s="265"/>
      <c r="CD33" s="265"/>
      <c r="CH33" s="265" t="s">
        <v>43</v>
      </c>
      <c r="CI33" s="265"/>
      <c r="CJ33" s="265"/>
      <c r="CK33" s="265"/>
      <c r="CL33" s="265"/>
      <c r="CM33" s="265"/>
      <c r="CR33" s="265" t="s">
        <v>44</v>
      </c>
      <c r="CS33" s="265"/>
      <c r="CT33" s="265"/>
      <c r="CU33" s="265"/>
      <c r="CV33" s="265"/>
      <c r="CW33" s="265"/>
      <c r="CX33" s="265"/>
      <c r="CY33" s="265"/>
      <c r="CZ33" s="265"/>
      <c r="DA33" s="265"/>
      <c r="DB33" s="265"/>
      <c r="DC33" s="265"/>
      <c r="DD33" s="265"/>
      <c r="DE33" s="265"/>
      <c r="DI33" s="265" t="s">
        <v>45</v>
      </c>
      <c r="DJ33" s="265"/>
      <c r="DK33" s="265"/>
      <c r="DL33" s="265"/>
      <c r="DM33" s="265"/>
      <c r="DN33" s="265"/>
      <c r="DO33" s="265"/>
      <c r="DP33" s="265"/>
      <c r="DQ33" s="265"/>
      <c r="DR33" s="265"/>
      <c r="DS33" s="265"/>
      <c r="DT33" s="265"/>
      <c r="DU33" s="265"/>
      <c r="DV33" s="265"/>
      <c r="DW33" s="151"/>
      <c r="EC33" s="265" t="s">
        <v>301</v>
      </c>
      <c r="ED33" s="265"/>
      <c r="EE33" s="265"/>
      <c r="EF33" s="265"/>
      <c r="EK33" s="265" t="s">
        <v>305</v>
      </c>
      <c r="EL33" s="265"/>
      <c r="EM33" s="265"/>
      <c r="EN33" s="265"/>
      <c r="EO33" s="265"/>
      <c r="ER33" s="265" t="s">
        <v>320</v>
      </c>
      <c r="ES33" s="265"/>
      <c r="ET33" s="265"/>
      <c r="EU33" s="265"/>
      <c r="EV33" s="265"/>
      <c r="EW33" s="265"/>
      <c r="EX33" s="265"/>
      <c r="FF33" s="265" t="s">
        <v>341</v>
      </c>
      <c r="FG33" s="265"/>
      <c r="FH33" s="265"/>
      <c r="FI33" s="265"/>
      <c r="FJ33" s="265"/>
      <c r="FK33" s="265"/>
      <c r="FL33" s="265"/>
      <c r="FM33" s="265"/>
      <c r="FN33" s="265"/>
      <c r="FO33" s="265"/>
      <c r="FP33" s="265"/>
      <c r="FQ33" s="265"/>
      <c r="FR33" s="265"/>
      <c r="FS33" s="265"/>
      <c r="FT33" s="265"/>
      <c r="FU33" s="265"/>
      <c r="FV33" s="265"/>
      <c r="FW33" s="265"/>
    </row>
    <row r="34" spans="2:179" x14ac:dyDescent="0.25">
      <c r="F34" s="280" t="s">
        <v>46</v>
      </c>
      <c r="G34" s="280"/>
      <c r="H34" s="280" t="s">
        <v>47</v>
      </c>
      <c r="I34" s="280"/>
      <c r="J34" s="280" t="s">
        <v>48</v>
      </c>
      <c r="K34" s="280"/>
      <c r="R34" s="280" t="s">
        <v>46</v>
      </c>
      <c r="S34" s="280"/>
      <c r="T34" s="280" t="s">
        <v>47</v>
      </c>
      <c r="U34" s="280"/>
      <c r="V34" s="280" t="s">
        <v>48</v>
      </c>
      <c r="W34" s="280"/>
      <c r="X34" s="6"/>
      <c r="Y34" s="6"/>
      <c r="FF34">
        <v>1</v>
      </c>
      <c r="FG34">
        <v>2</v>
      </c>
      <c r="FI34">
        <v>3</v>
      </c>
      <c r="FJ34">
        <v>4</v>
      </c>
      <c r="FK34">
        <v>5</v>
      </c>
      <c r="FL34">
        <v>6</v>
      </c>
      <c r="FM34">
        <v>7</v>
      </c>
      <c r="FN34">
        <v>8</v>
      </c>
      <c r="FO34">
        <v>9</v>
      </c>
      <c r="FP34">
        <v>10</v>
      </c>
      <c r="FQ34">
        <v>11</v>
      </c>
      <c r="FR34">
        <v>12</v>
      </c>
      <c r="FS34">
        <v>13</v>
      </c>
      <c r="FT34">
        <v>14</v>
      </c>
      <c r="FU34">
        <v>15</v>
      </c>
      <c r="FV34">
        <v>16</v>
      </c>
      <c r="FW34">
        <v>17</v>
      </c>
    </row>
    <row r="35" spans="2:179" ht="15.75" thickBot="1" x14ac:dyDescent="0.3">
      <c r="B35" s="6" t="s">
        <v>26</v>
      </c>
      <c r="C35" s="6" t="s">
        <v>49</v>
      </c>
      <c r="D35" s="6" t="s">
        <v>50</v>
      </c>
      <c r="E35" s="6" t="s">
        <v>51</v>
      </c>
      <c r="F35" s="6" t="s">
        <v>52</v>
      </c>
      <c r="G35" s="6" t="s">
        <v>53</v>
      </c>
      <c r="H35" s="6" t="s">
        <v>52</v>
      </c>
      <c r="I35" s="6" t="s">
        <v>53</v>
      </c>
      <c r="J35" s="6" t="s">
        <v>52</v>
      </c>
      <c r="K35" s="6" t="s">
        <v>53</v>
      </c>
      <c r="M35" s="6" t="s">
        <v>27</v>
      </c>
      <c r="N35" s="6" t="s">
        <v>49</v>
      </c>
      <c r="O35" s="6" t="s">
        <v>50</v>
      </c>
      <c r="P35" s="6" t="s">
        <v>54</v>
      </c>
      <c r="Q35" s="6" t="s">
        <v>51</v>
      </c>
      <c r="R35" s="6" t="s">
        <v>52</v>
      </c>
      <c r="S35" s="6" t="s">
        <v>53</v>
      </c>
      <c r="T35" s="6" t="s">
        <v>52</v>
      </c>
      <c r="U35" s="6" t="s">
        <v>53</v>
      </c>
      <c r="V35" s="6" t="s">
        <v>52</v>
      </c>
      <c r="W35" s="6" t="s">
        <v>53</v>
      </c>
      <c r="X35" s="6" t="s">
        <v>55</v>
      </c>
      <c r="Y35" s="6" t="s">
        <v>56</v>
      </c>
      <c r="AA35" s="6" t="s">
        <v>28</v>
      </c>
      <c r="AB35" s="6" t="s">
        <v>49</v>
      </c>
      <c r="AC35" s="6" t="s">
        <v>50</v>
      </c>
      <c r="AD35" s="6" t="s">
        <v>54</v>
      </c>
      <c r="AE35" s="6" t="s">
        <v>51</v>
      </c>
      <c r="AF35" s="6" t="s">
        <v>52</v>
      </c>
      <c r="AG35" s="6" t="s">
        <v>53</v>
      </c>
      <c r="AH35" s="6" t="s">
        <v>56</v>
      </c>
      <c r="AJ35" s="92" t="s">
        <v>57</v>
      </c>
      <c r="AK35" s="92" t="s">
        <v>58</v>
      </c>
      <c r="AL35" s="92" t="s">
        <v>59</v>
      </c>
      <c r="AM35" s="92" t="s">
        <v>60</v>
      </c>
      <c r="AN35" s="92" t="s">
        <v>61</v>
      </c>
      <c r="AO35" s="92" t="s">
        <v>62</v>
      </c>
      <c r="AP35" s="92" t="s">
        <v>63</v>
      </c>
      <c r="AQ35" s="92" t="s">
        <v>64</v>
      </c>
      <c r="AT35" s="92" t="s">
        <v>65</v>
      </c>
      <c r="AU35" s="92" t="s">
        <v>58</v>
      </c>
      <c r="AV35" s="92" t="s">
        <v>59</v>
      </c>
      <c r="AW35" s="92" t="s">
        <v>60</v>
      </c>
      <c r="AX35" s="92" t="s">
        <v>61</v>
      </c>
      <c r="AY35" s="92" t="s">
        <v>62</v>
      </c>
      <c r="AZ35" s="92" t="s">
        <v>66</v>
      </c>
      <c r="BA35" s="92" t="s">
        <v>67</v>
      </c>
      <c r="BB35" s="92" t="s">
        <v>68</v>
      </c>
      <c r="BD35" s="92" t="s">
        <v>65</v>
      </c>
      <c r="BE35" s="92" t="s">
        <v>58</v>
      </c>
      <c r="BF35" s="92" t="s">
        <v>59</v>
      </c>
      <c r="BG35" s="92" t="s">
        <v>60</v>
      </c>
      <c r="BH35" s="92" t="s">
        <v>61</v>
      </c>
      <c r="BI35" s="92" t="s">
        <v>62</v>
      </c>
      <c r="BJ35" s="92" t="s">
        <v>66</v>
      </c>
      <c r="BK35" s="92" t="s">
        <v>67</v>
      </c>
      <c r="BL35" s="92" t="s">
        <v>68</v>
      </c>
      <c r="BO35" s="92" t="s">
        <v>49</v>
      </c>
      <c r="BP35" s="92" t="s">
        <v>50</v>
      </c>
      <c r="BQ35" s="92" t="s">
        <v>66</v>
      </c>
      <c r="BR35" s="92" t="s">
        <v>67</v>
      </c>
      <c r="BS35" s="92" t="s">
        <v>68</v>
      </c>
      <c r="BX35" s="92" t="s">
        <v>69</v>
      </c>
      <c r="BY35" s="92" t="s">
        <v>58</v>
      </c>
      <c r="BZ35" s="92" t="s">
        <v>50</v>
      </c>
      <c r="CA35" s="92" t="s">
        <v>60</v>
      </c>
      <c r="CB35" s="92" t="s">
        <v>70</v>
      </c>
      <c r="CH35" s="92" t="s">
        <v>71</v>
      </c>
      <c r="CI35" s="92" t="s">
        <v>72</v>
      </c>
      <c r="CJ35" s="92" t="s">
        <v>73</v>
      </c>
      <c r="CK35" s="92" t="s">
        <v>74</v>
      </c>
      <c r="CL35" s="92" t="s">
        <v>75</v>
      </c>
      <c r="CM35" s="92" t="s">
        <v>76</v>
      </c>
      <c r="CR35" s="92" t="s">
        <v>74</v>
      </c>
      <c r="CS35" s="92" t="s">
        <v>77</v>
      </c>
      <c r="CT35" s="92" t="s">
        <v>13</v>
      </c>
      <c r="CU35" s="92" t="s">
        <v>14</v>
      </c>
      <c r="CV35" s="92" t="s">
        <v>15</v>
      </c>
      <c r="CW35" s="92" t="s">
        <v>16</v>
      </c>
      <c r="CX35" s="92" t="s">
        <v>17</v>
      </c>
      <c r="CY35" s="92" t="s">
        <v>18</v>
      </c>
      <c r="CZ35" s="92" t="s">
        <v>19</v>
      </c>
      <c r="DA35" s="92" t="s">
        <v>20</v>
      </c>
      <c r="DB35" s="92" t="s">
        <v>21</v>
      </c>
      <c r="DC35" s="92" t="s">
        <v>22</v>
      </c>
      <c r="DD35" s="92" t="s">
        <v>23</v>
      </c>
      <c r="DE35" s="92" t="s">
        <v>24</v>
      </c>
      <c r="DI35" s="92" t="s">
        <v>77</v>
      </c>
      <c r="DJ35" s="92" t="s">
        <v>74</v>
      </c>
      <c r="DK35" s="92" t="s">
        <v>12</v>
      </c>
      <c r="DL35" s="92" t="s">
        <v>13</v>
      </c>
      <c r="DM35" s="92" t="s">
        <v>14</v>
      </c>
      <c r="DN35" s="92" t="s">
        <v>15</v>
      </c>
      <c r="DO35" s="92" t="s">
        <v>16</v>
      </c>
      <c r="DP35" s="92" t="s">
        <v>17</v>
      </c>
      <c r="DQ35" s="92" t="s">
        <v>18</v>
      </c>
      <c r="DR35" s="92" t="s">
        <v>19</v>
      </c>
      <c r="DS35" s="92" t="s">
        <v>20</v>
      </c>
      <c r="DT35" s="92" t="s">
        <v>21</v>
      </c>
      <c r="DU35" s="92" t="s">
        <v>22</v>
      </c>
      <c r="DV35" s="92" t="s">
        <v>23</v>
      </c>
      <c r="DW35" s="92" t="s">
        <v>24</v>
      </c>
      <c r="EC35" s="92" t="s">
        <v>302</v>
      </c>
      <c r="ED35" s="92" t="s">
        <v>72</v>
      </c>
      <c r="EE35" s="92" t="s">
        <v>75</v>
      </c>
      <c r="EF35" s="92" t="s">
        <v>303</v>
      </c>
      <c r="EK35" s="92" t="s">
        <v>306</v>
      </c>
      <c r="EL35" s="92" t="s">
        <v>72</v>
      </c>
      <c r="EM35" s="92" t="s">
        <v>74</v>
      </c>
      <c r="EN35" s="92" t="s">
        <v>73</v>
      </c>
      <c r="EO35" s="92" t="s">
        <v>75</v>
      </c>
      <c r="ER35" s="92" t="s">
        <v>77</v>
      </c>
      <c r="ES35" s="92" t="s">
        <v>74</v>
      </c>
      <c r="ET35" s="92" t="s">
        <v>72</v>
      </c>
      <c r="EU35" s="92" t="s">
        <v>321</v>
      </c>
      <c r="EV35" s="92" t="s">
        <v>322</v>
      </c>
      <c r="EW35" s="92" t="s">
        <v>323</v>
      </c>
      <c r="EX35" s="92" t="s">
        <v>324</v>
      </c>
      <c r="FF35" s="92" t="s">
        <v>342</v>
      </c>
      <c r="FG35" s="92" t="s">
        <v>343</v>
      </c>
      <c r="FH35" s="92" t="s">
        <v>344</v>
      </c>
      <c r="FI35" s="92" t="s">
        <v>345</v>
      </c>
      <c r="FJ35" s="92" t="s">
        <v>346</v>
      </c>
      <c r="FK35" s="92" t="s">
        <v>347</v>
      </c>
      <c r="FL35" s="92" t="s">
        <v>348</v>
      </c>
      <c r="FM35" s="92" t="s">
        <v>349</v>
      </c>
      <c r="FN35" s="260">
        <v>0.15</v>
      </c>
      <c r="FO35" s="260">
        <v>0.2</v>
      </c>
      <c r="FP35" s="260">
        <v>0.25</v>
      </c>
      <c r="FQ35" s="260">
        <v>0.3</v>
      </c>
      <c r="FR35" s="260">
        <v>0.4</v>
      </c>
      <c r="FS35" s="260">
        <v>0.5</v>
      </c>
      <c r="FT35" s="260">
        <v>0.7</v>
      </c>
      <c r="FU35" s="260">
        <v>0.8</v>
      </c>
      <c r="FV35" s="260">
        <v>0.9</v>
      </c>
      <c r="FW35" s="260">
        <v>1</v>
      </c>
    </row>
    <row r="36" spans="2:179" ht="15" customHeight="1" thickBot="1" x14ac:dyDescent="0.3">
      <c r="B36" s="1" t="s">
        <v>26</v>
      </c>
      <c r="C36" s="136">
        <v>275</v>
      </c>
      <c r="D36" s="162">
        <v>1</v>
      </c>
      <c r="E36" s="162">
        <v>1</v>
      </c>
      <c r="F36" s="154">
        <v>1264</v>
      </c>
      <c r="G36" s="154"/>
      <c r="H36" s="154">
        <v>1264</v>
      </c>
      <c r="I36" s="154"/>
      <c r="J36" s="154">
        <v>1264</v>
      </c>
      <c r="K36" s="154"/>
      <c r="M36" s="6" t="s">
        <v>27</v>
      </c>
      <c r="N36" s="107">
        <v>156</v>
      </c>
      <c r="O36" s="107">
        <v>1</v>
      </c>
      <c r="P36" s="108">
        <v>2022</v>
      </c>
      <c r="Q36" s="107">
        <v>1</v>
      </c>
      <c r="R36" s="107">
        <v>150</v>
      </c>
      <c r="S36" s="107">
        <v>150</v>
      </c>
      <c r="T36" s="107">
        <v>150</v>
      </c>
      <c r="U36" s="107">
        <v>150</v>
      </c>
      <c r="V36" s="107">
        <v>150</v>
      </c>
      <c r="W36" s="107">
        <v>150</v>
      </c>
      <c r="X36" s="108" t="s">
        <v>78</v>
      </c>
      <c r="Y36" s="108"/>
      <c r="Z36" t="s">
        <v>79</v>
      </c>
      <c r="AA36" s="1" t="s">
        <v>28</v>
      </c>
      <c r="AB36" s="104">
        <v>275</v>
      </c>
      <c r="AC36" s="104">
        <v>1</v>
      </c>
      <c r="AD36" s="10">
        <v>2022</v>
      </c>
      <c r="AE36" s="104"/>
      <c r="AF36" s="104">
        <v>3898.2000000000003</v>
      </c>
      <c r="AG36" s="105">
        <v>38982</v>
      </c>
      <c r="AH36" s="101"/>
      <c r="AI36" s="57" t="s">
        <v>80</v>
      </c>
      <c r="AJ36" s="108">
        <v>156</v>
      </c>
      <c r="AK36" s="108">
        <v>1</v>
      </c>
      <c r="AL36" s="108">
        <v>1</v>
      </c>
      <c r="AM36" s="108">
        <v>2022</v>
      </c>
      <c r="AN36" s="108">
        <v>1</v>
      </c>
      <c r="AO36" s="108">
        <v>2022</v>
      </c>
      <c r="AP36" s="109"/>
      <c r="AQ36" s="166">
        <f>IF(AS36=99999,99999,AR36*AS36)</f>
        <v>65.400000000000006</v>
      </c>
      <c r="AR36" s="170">
        <v>0.436</v>
      </c>
      <c r="AS36" s="124">
        <f>S36</f>
        <v>150</v>
      </c>
      <c r="AT36" s="108" t="s">
        <v>81</v>
      </c>
      <c r="AU36" s="108">
        <v>1</v>
      </c>
      <c r="AV36" s="108">
        <v>1</v>
      </c>
      <c r="AW36" s="108">
        <v>2022</v>
      </c>
      <c r="AX36" s="108">
        <v>1</v>
      </c>
      <c r="AY36" s="108">
        <v>2022</v>
      </c>
      <c r="AZ36" s="133">
        <f t="shared" ref="AZ36:AZ58" si="0">G170-$BM36</f>
        <v>5723</v>
      </c>
      <c r="BA36" s="133">
        <f t="shared" ref="BA36:BA58" si="1">I170-$BM36</f>
        <v>5723</v>
      </c>
      <c r="BB36" s="133">
        <f t="shared" ref="BB36:BB58" si="2">K170-$BM36</f>
        <v>5223</v>
      </c>
      <c r="BD36" s="125" t="s">
        <v>82</v>
      </c>
      <c r="BE36" s="108">
        <v>1</v>
      </c>
      <c r="BF36" s="108">
        <v>1</v>
      </c>
      <c r="BG36" s="108">
        <v>2022</v>
      </c>
      <c r="BH36" s="108">
        <v>1</v>
      </c>
      <c r="BI36" s="108">
        <v>2022</v>
      </c>
      <c r="BJ36" s="126">
        <f t="shared" ref="BJ36:BJ58" si="3">G78-$BM36</f>
        <v>2823</v>
      </c>
      <c r="BK36" s="126">
        <f t="shared" ref="BK36:BK58" si="4">I78-$BM36</f>
        <v>2823</v>
      </c>
      <c r="BL36" s="126">
        <f t="shared" ref="BL36:BL58" si="5">K78-$BM36</f>
        <v>2523</v>
      </c>
      <c r="BM36" s="182">
        <v>777</v>
      </c>
      <c r="BN36">
        <v>1</v>
      </c>
      <c r="BO36" s="97"/>
      <c r="BP36" s="97"/>
      <c r="BQ36" s="98"/>
      <c r="BR36" s="98"/>
      <c r="BS36" s="98"/>
      <c r="BX36" s="97">
        <v>1</v>
      </c>
      <c r="BY36" s="93">
        <v>10</v>
      </c>
      <c r="BZ36" s="93">
        <v>12</v>
      </c>
      <c r="CA36" s="93">
        <v>2022</v>
      </c>
      <c r="CB36" s="103">
        <v>3333</v>
      </c>
      <c r="CH36" s="230">
        <v>156</v>
      </c>
      <c r="CI36" s="231">
        <v>8</v>
      </c>
      <c r="CJ36" s="231">
        <v>8</v>
      </c>
      <c r="CK36" s="231">
        <v>2022</v>
      </c>
      <c r="CL36" s="232">
        <f>R50</f>
        <v>450</v>
      </c>
      <c r="CM36" s="233" t="s">
        <v>296</v>
      </c>
      <c r="CN36" s="238" t="s">
        <v>312</v>
      </c>
      <c r="CR36" s="93">
        <v>2022</v>
      </c>
      <c r="CS36" s="93">
        <v>1</v>
      </c>
      <c r="CT36" s="93">
        <v>0.2</v>
      </c>
      <c r="CU36" s="93">
        <v>0.2</v>
      </c>
      <c r="CV36" s="93">
        <v>0.4</v>
      </c>
      <c r="CW36" s="93">
        <v>0.5</v>
      </c>
      <c r="CX36" s="93">
        <v>0.2</v>
      </c>
      <c r="CY36" s="93">
        <v>0.5</v>
      </c>
      <c r="CZ36" s="93">
        <v>0.5</v>
      </c>
      <c r="DA36" s="93">
        <v>0.4</v>
      </c>
      <c r="DB36" s="93">
        <v>0.5</v>
      </c>
      <c r="DC36" s="93">
        <v>0.2</v>
      </c>
      <c r="DD36" s="93">
        <v>0.7</v>
      </c>
      <c r="DE36" s="93">
        <v>0.5</v>
      </c>
      <c r="DG36" s="58"/>
      <c r="DI36" s="93">
        <v>73</v>
      </c>
      <c r="DJ36" s="93">
        <v>2022</v>
      </c>
      <c r="DK36" s="153">
        <v>1</v>
      </c>
      <c r="DL36" s="153">
        <v>1</v>
      </c>
      <c r="DM36" s="153">
        <v>1</v>
      </c>
      <c r="DN36" s="153">
        <v>1</v>
      </c>
      <c r="DO36" s="153">
        <v>1</v>
      </c>
      <c r="DP36" s="153">
        <v>1</v>
      </c>
      <c r="DQ36" s="153">
        <v>1</v>
      </c>
      <c r="DR36" s="153">
        <v>1</v>
      </c>
      <c r="DS36" s="153">
        <v>1</v>
      </c>
      <c r="DT36" s="153">
        <v>1</v>
      </c>
      <c r="DU36" s="153">
        <v>1</v>
      </c>
      <c r="DV36" s="153">
        <v>1</v>
      </c>
      <c r="DW36" s="153">
        <v>1</v>
      </c>
      <c r="EC36" s="93">
        <v>122</v>
      </c>
      <c r="ED36" s="93">
        <v>11</v>
      </c>
      <c r="EE36" s="212">
        <v>0.20799999999999999</v>
      </c>
      <c r="EF36" s="153"/>
      <c r="EK36" s="93">
        <v>4</v>
      </c>
      <c r="EL36" s="93">
        <v>11</v>
      </c>
      <c r="EM36" s="93">
        <v>2022</v>
      </c>
      <c r="EN36" s="93">
        <v>12</v>
      </c>
      <c r="EO36" s="152">
        <v>0.18</v>
      </c>
      <c r="ER36" s="93">
        <v>86</v>
      </c>
      <c r="ES36" s="93">
        <v>2022</v>
      </c>
      <c r="ET36" s="93">
        <v>9</v>
      </c>
      <c r="EU36" s="93">
        <v>1</v>
      </c>
      <c r="EV36" s="138"/>
      <c r="EW36" s="138">
        <v>110</v>
      </c>
      <c r="EX36" s="138">
        <v>130</v>
      </c>
      <c r="FE36" t="s">
        <v>115</v>
      </c>
      <c r="FF36" s="93">
        <v>24</v>
      </c>
      <c r="FG36" s="93" t="s">
        <v>350</v>
      </c>
      <c r="FH36" s="93">
        <v>24</v>
      </c>
      <c r="FI36" s="93">
        <v>34</v>
      </c>
      <c r="FJ36" s="93">
        <v>1</v>
      </c>
      <c r="FK36" s="93">
        <v>4</v>
      </c>
      <c r="FL36" s="138" t="s">
        <v>336</v>
      </c>
      <c r="FM36" s="138" t="s">
        <v>335</v>
      </c>
      <c r="FN36" s="138">
        <v>140</v>
      </c>
      <c r="FO36" s="93">
        <v>140</v>
      </c>
      <c r="FP36" s="93">
        <v>140</v>
      </c>
      <c r="FQ36" s="93">
        <v>140</v>
      </c>
      <c r="FR36" s="93">
        <v>140</v>
      </c>
      <c r="FS36" s="138">
        <v>140</v>
      </c>
      <c r="FT36" s="138">
        <v>5000</v>
      </c>
      <c r="FU36" s="138">
        <v>5000</v>
      </c>
      <c r="FV36" s="93">
        <v>5000</v>
      </c>
      <c r="FW36" s="93">
        <v>5000</v>
      </c>
    </row>
    <row r="37" spans="2:179" ht="15.75" thickBot="1" x14ac:dyDescent="0.3">
      <c r="B37" s="1" t="s">
        <v>26</v>
      </c>
      <c r="C37" s="27">
        <v>275</v>
      </c>
      <c r="D37" s="5">
        <v>2</v>
      </c>
      <c r="E37" s="5"/>
      <c r="F37" s="155">
        <v>1255</v>
      </c>
      <c r="G37" s="155"/>
      <c r="H37" s="155">
        <v>1255</v>
      </c>
      <c r="I37" s="155"/>
      <c r="J37" s="155">
        <v>1255</v>
      </c>
      <c r="K37" s="155"/>
      <c r="M37" s="6" t="s">
        <v>27</v>
      </c>
      <c r="N37" s="101">
        <v>156</v>
      </c>
      <c r="O37" s="101">
        <v>1</v>
      </c>
      <c r="P37" s="10">
        <v>2022</v>
      </c>
      <c r="Q37" s="101">
        <v>2</v>
      </c>
      <c r="R37" s="101">
        <v>150</v>
      </c>
      <c r="S37" s="107">
        <v>99999</v>
      </c>
      <c r="T37" s="101">
        <v>150</v>
      </c>
      <c r="U37" s="107">
        <v>99999</v>
      </c>
      <c r="V37" s="101">
        <v>150</v>
      </c>
      <c r="W37" s="107">
        <v>99999</v>
      </c>
      <c r="X37" s="10" t="s">
        <v>78</v>
      </c>
      <c r="Y37" s="10"/>
      <c r="AA37" s="1" t="s">
        <v>28</v>
      </c>
      <c r="AB37" s="104">
        <v>275</v>
      </c>
      <c r="AC37" s="104">
        <v>2</v>
      </c>
      <c r="AD37" s="10">
        <v>2022</v>
      </c>
      <c r="AE37" s="104"/>
      <c r="AF37" s="104">
        <v>3898.2000000000003</v>
      </c>
      <c r="AG37" s="105">
        <v>38982</v>
      </c>
      <c r="AH37" s="102"/>
      <c r="AI37" s="57"/>
      <c r="AJ37" s="112">
        <v>156</v>
      </c>
      <c r="AK37" s="112">
        <v>2</v>
      </c>
      <c r="AL37" s="112">
        <v>2</v>
      </c>
      <c r="AM37" s="112">
        <v>2022</v>
      </c>
      <c r="AN37" s="112">
        <v>2</v>
      </c>
      <c r="AO37" s="112">
        <v>2022</v>
      </c>
      <c r="AP37" s="113"/>
      <c r="AQ37" s="167">
        <f t="shared" ref="AQ37:AQ100" si="6">IF(AS37=99999,99999,AR37*AS37)</f>
        <v>99999</v>
      </c>
      <c r="AR37" s="170">
        <v>0.436</v>
      </c>
      <c r="AS37" s="119">
        <f>S38</f>
        <v>99999</v>
      </c>
      <c r="AT37" s="93" t="s">
        <v>81</v>
      </c>
      <c r="AU37" s="93">
        <v>1</v>
      </c>
      <c r="AV37" s="93">
        <v>2</v>
      </c>
      <c r="AW37" s="93">
        <v>2022</v>
      </c>
      <c r="AX37" s="93">
        <v>2</v>
      </c>
      <c r="AY37" s="93">
        <v>2022</v>
      </c>
      <c r="AZ37" s="132">
        <f t="shared" si="0"/>
        <v>5723</v>
      </c>
      <c r="BA37" s="132">
        <f t="shared" si="1"/>
        <v>5723</v>
      </c>
      <c r="BB37" s="132">
        <f t="shared" si="2"/>
        <v>5223</v>
      </c>
      <c r="BD37" s="106" t="s">
        <v>82</v>
      </c>
      <c r="BE37" s="93">
        <v>1</v>
      </c>
      <c r="BF37" s="93">
        <v>2</v>
      </c>
      <c r="BG37" s="93">
        <v>2022</v>
      </c>
      <c r="BH37" s="93">
        <v>2</v>
      </c>
      <c r="BI37" s="93">
        <v>2022</v>
      </c>
      <c r="BJ37" s="103">
        <f t="shared" si="3"/>
        <v>2823</v>
      </c>
      <c r="BK37" s="103">
        <f t="shared" si="4"/>
        <v>2823</v>
      </c>
      <c r="BL37" s="103">
        <f t="shared" si="5"/>
        <v>2523</v>
      </c>
      <c r="BM37" s="182">
        <v>777</v>
      </c>
      <c r="BN37">
        <v>1</v>
      </c>
      <c r="BO37" s="97"/>
      <c r="BP37" s="97"/>
      <c r="BQ37" s="98"/>
      <c r="BR37" s="98"/>
      <c r="BS37" s="98"/>
      <c r="BX37" s="97">
        <v>1</v>
      </c>
      <c r="BY37" s="93">
        <v>10</v>
      </c>
      <c r="BZ37" s="93">
        <v>1</v>
      </c>
      <c r="CA37" s="93">
        <v>2023</v>
      </c>
      <c r="CB37" s="103">
        <v>2222</v>
      </c>
      <c r="CH37" s="234">
        <v>156</v>
      </c>
      <c r="CI37" s="93">
        <v>8</v>
      </c>
      <c r="CJ37" s="93">
        <v>9</v>
      </c>
      <c r="CK37" s="93">
        <v>2022</v>
      </c>
      <c r="CL37" s="138">
        <f>R51</f>
        <v>450</v>
      </c>
      <c r="CM37" s="233" t="s">
        <v>296</v>
      </c>
      <c r="CN37" s="239"/>
      <c r="CR37" s="93">
        <v>2022</v>
      </c>
      <c r="CS37" s="93">
        <v>2</v>
      </c>
      <c r="CT37" s="93">
        <v>0</v>
      </c>
      <c r="CU37" s="93">
        <v>0</v>
      </c>
      <c r="CV37" s="93">
        <v>0</v>
      </c>
      <c r="CW37" s="93">
        <v>0</v>
      </c>
      <c r="CX37" s="93">
        <v>0</v>
      </c>
      <c r="CY37" s="93">
        <v>0</v>
      </c>
      <c r="CZ37" s="93">
        <v>0</v>
      </c>
      <c r="DA37" s="93">
        <v>0</v>
      </c>
      <c r="DB37" s="93">
        <v>0</v>
      </c>
      <c r="DC37" s="93">
        <v>1</v>
      </c>
      <c r="DD37" s="93">
        <v>2</v>
      </c>
      <c r="DE37" s="93">
        <v>3</v>
      </c>
      <c r="DG37" s="58"/>
      <c r="DI37" s="93">
        <v>169</v>
      </c>
      <c r="DJ37" s="93">
        <v>2022</v>
      </c>
      <c r="DK37" s="152">
        <v>0.48464558746106551</v>
      </c>
      <c r="DL37" s="152">
        <v>0.70542774314025603</v>
      </c>
      <c r="DM37" s="152">
        <v>0.80308005981954633</v>
      </c>
      <c r="DN37" s="152">
        <v>0.95373399072762255</v>
      </c>
      <c r="DO37" s="152">
        <v>0.99828659643908957</v>
      </c>
      <c r="DP37" s="152">
        <v>0.99970752741309321</v>
      </c>
      <c r="DQ37" s="152">
        <v>0.97339792722576091</v>
      </c>
      <c r="DR37" s="152">
        <v>0.87802991224787219</v>
      </c>
      <c r="DS37" s="152">
        <v>0.71455626358693081</v>
      </c>
      <c r="DT37" s="152"/>
      <c r="DU37" s="152"/>
      <c r="DV37" s="152"/>
      <c r="DW37" s="152"/>
      <c r="EC37" s="93">
        <v>123</v>
      </c>
      <c r="ED37" s="93">
        <v>11</v>
      </c>
      <c r="EE37" s="212">
        <v>0.18</v>
      </c>
      <c r="EF37" s="153"/>
      <c r="EK37" s="93">
        <v>4</v>
      </c>
      <c r="EL37" s="93">
        <v>12</v>
      </c>
      <c r="EM37" s="93">
        <v>2022</v>
      </c>
      <c r="EN37" s="93">
        <v>12</v>
      </c>
      <c r="EO37" s="152">
        <v>0.18</v>
      </c>
      <c r="ER37" s="93">
        <v>86</v>
      </c>
      <c r="ES37" s="93">
        <v>2022</v>
      </c>
      <c r="ET37" s="93">
        <v>9</v>
      </c>
      <c r="EU37" s="93">
        <v>2</v>
      </c>
      <c r="EV37" s="138">
        <v>100.46</v>
      </c>
      <c r="EW37" s="138">
        <v>121</v>
      </c>
      <c r="EX37" s="138">
        <v>131</v>
      </c>
      <c r="FC37" s="94"/>
      <c r="FD37" s="94"/>
      <c r="FF37" s="93">
        <v>24</v>
      </c>
      <c r="FG37" s="93" t="s">
        <v>350</v>
      </c>
      <c r="FH37" s="93">
        <v>24</v>
      </c>
      <c r="FI37" s="93">
        <v>34</v>
      </c>
      <c r="FJ37" s="93">
        <v>5</v>
      </c>
      <c r="FK37" s="93">
        <v>11</v>
      </c>
      <c r="FL37" s="138" t="s">
        <v>336</v>
      </c>
      <c r="FM37" s="138" t="s">
        <v>335</v>
      </c>
      <c r="FN37" s="138">
        <v>524</v>
      </c>
      <c r="FO37" s="93">
        <v>524</v>
      </c>
      <c r="FP37" s="93">
        <v>786</v>
      </c>
      <c r="FQ37" s="93">
        <v>786</v>
      </c>
      <c r="FR37" s="93">
        <v>786</v>
      </c>
      <c r="FS37" s="138">
        <v>786</v>
      </c>
      <c r="FT37" s="138">
        <v>5000</v>
      </c>
      <c r="FU37" s="138">
        <v>5000</v>
      </c>
      <c r="FV37" s="93">
        <v>5000</v>
      </c>
      <c r="FW37" s="93">
        <v>5000</v>
      </c>
    </row>
    <row r="38" spans="2:179" ht="15.75" thickBot="1" x14ac:dyDescent="0.3">
      <c r="B38" s="1" t="s">
        <v>26</v>
      </c>
      <c r="C38" s="27">
        <v>275</v>
      </c>
      <c r="D38" s="5">
        <v>3</v>
      </c>
      <c r="E38" s="5"/>
      <c r="F38" s="155">
        <v>1240</v>
      </c>
      <c r="G38" s="155"/>
      <c r="H38" s="155">
        <v>1240</v>
      </c>
      <c r="I38" s="155"/>
      <c r="J38" s="155">
        <v>1240</v>
      </c>
      <c r="K38" s="155"/>
      <c r="M38" s="6" t="s">
        <v>27</v>
      </c>
      <c r="N38" s="101">
        <v>156</v>
      </c>
      <c r="O38" s="101">
        <v>2</v>
      </c>
      <c r="P38" s="10">
        <v>2022</v>
      </c>
      <c r="Q38" s="101">
        <v>1</v>
      </c>
      <c r="R38" s="101">
        <v>150</v>
      </c>
      <c r="S38" s="107">
        <v>99999</v>
      </c>
      <c r="T38" s="101">
        <v>150</v>
      </c>
      <c r="U38" s="107">
        <v>99999</v>
      </c>
      <c r="V38" s="101">
        <v>150</v>
      </c>
      <c r="W38" s="107">
        <v>99999</v>
      </c>
      <c r="X38" s="10" t="s">
        <v>78</v>
      </c>
      <c r="Y38" s="10"/>
      <c r="AA38" s="1" t="s">
        <v>28</v>
      </c>
      <c r="AB38" s="104">
        <v>275</v>
      </c>
      <c r="AC38" s="104">
        <v>3</v>
      </c>
      <c r="AD38" s="10">
        <v>2022</v>
      </c>
      <c r="AE38" s="104"/>
      <c r="AF38" s="104">
        <v>3898.2000000000003</v>
      </c>
      <c r="AG38" s="105">
        <v>38982</v>
      </c>
      <c r="AH38" s="102"/>
      <c r="AI38" s="57"/>
      <c r="AJ38" s="112">
        <v>156</v>
      </c>
      <c r="AK38" s="112">
        <v>2</v>
      </c>
      <c r="AL38" s="112">
        <v>3</v>
      </c>
      <c r="AM38" s="112">
        <v>2022</v>
      </c>
      <c r="AN38" s="112">
        <v>3</v>
      </c>
      <c r="AO38" s="112">
        <v>2022</v>
      </c>
      <c r="AP38" s="113"/>
      <c r="AQ38" s="167">
        <f t="shared" si="6"/>
        <v>99999</v>
      </c>
      <c r="AR38" s="170">
        <v>0.436</v>
      </c>
      <c r="AS38" s="119">
        <f t="shared" ref="AS38:AS57" si="7">S39</f>
        <v>99999</v>
      </c>
      <c r="AT38" s="93" t="s">
        <v>81</v>
      </c>
      <c r="AU38" s="93">
        <v>2</v>
      </c>
      <c r="AV38" s="93">
        <v>2</v>
      </c>
      <c r="AW38" s="93">
        <v>2022</v>
      </c>
      <c r="AX38" s="93">
        <v>2</v>
      </c>
      <c r="AY38" s="93">
        <v>2022</v>
      </c>
      <c r="AZ38" s="132">
        <f t="shared" si="0"/>
        <v>5723</v>
      </c>
      <c r="BA38" s="132">
        <f t="shared" si="1"/>
        <v>5723</v>
      </c>
      <c r="BB38" s="132">
        <f t="shared" si="2"/>
        <v>5223</v>
      </c>
      <c r="BD38" s="106" t="s">
        <v>82</v>
      </c>
      <c r="BE38" s="93">
        <v>2</v>
      </c>
      <c r="BF38" s="93">
        <v>2</v>
      </c>
      <c r="BG38" s="93">
        <v>2022</v>
      </c>
      <c r="BH38" s="93">
        <v>2</v>
      </c>
      <c r="BI38" s="93">
        <v>2022</v>
      </c>
      <c r="BJ38" s="103">
        <f t="shared" si="3"/>
        <v>2823</v>
      </c>
      <c r="BK38" s="103">
        <f t="shared" si="4"/>
        <v>2823</v>
      </c>
      <c r="BL38" s="103">
        <f t="shared" si="5"/>
        <v>2523</v>
      </c>
      <c r="BM38" s="182">
        <v>777</v>
      </c>
      <c r="BN38">
        <v>2</v>
      </c>
      <c r="BO38" s="97"/>
      <c r="BP38" s="97"/>
      <c r="BQ38" s="98"/>
      <c r="BR38" s="98"/>
      <c r="BS38" s="98"/>
      <c r="BX38" s="97">
        <v>2</v>
      </c>
      <c r="BY38" s="93">
        <v>11</v>
      </c>
      <c r="BZ38" s="93">
        <v>11</v>
      </c>
      <c r="CA38" s="93">
        <v>2022</v>
      </c>
      <c r="CB38" s="103">
        <v>4343</v>
      </c>
      <c r="CH38" s="234">
        <v>156</v>
      </c>
      <c r="CI38" s="93">
        <v>8</v>
      </c>
      <c r="CJ38" s="93">
        <v>10</v>
      </c>
      <c r="CK38" s="93">
        <v>2022</v>
      </c>
      <c r="CL38" s="138">
        <v>150</v>
      </c>
      <c r="CM38" s="233" t="s">
        <v>296</v>
      </c>
      <c r="CN38" s="72"/>
      <c r="CR38" s="93">
        <v>2022</v>
      </c>
      <c r="CS38" s="93">
        <v>4</v>
      </c>
      <c r="CT38" s="93">
        <v>0.6</v>
      </c>
      <c r="CU38" s="93">
        <v>0.6</v>
      </c>
      <c r="CV38" s="93">
        <v>1.7</v>
      </c>
      <c r="CW38" s="93">
        <v>3.3</v>
      </c>
      <c r="CX38" s="93">
        <v>1.1000000000000001</v>
      </c>
      <c r="CY38" s="93">
        <v>3.1</v>
      </c>
      <c r="CZ38" s="93">
        <v>3</v>
      </c>
      <c r="DA38" s="93">
        <v>1.8</v>
      </c>
      <c r="DB38" s="93">
        <v>3.5</v>
      </c>
      <c r="DC38" s="93">
        <v>0.6</v>
      </c>
      <c r="DD38" s="93">
        <v>0.6</v>
      </c>
      <c r="DE38" s="93">
        <v>0.6</v>
      </c>
      <c r="DG38" s="58"/>
      <c r="DI38" s="93">
        <v>172</v>
      </c>
      <c r="DJ38" s="93">
        <v>2022</v>
      </c>
      <c r="DK38" s="152">
        <v>0.50672741756929962</v>
      </c>
      <c r="DL38" s="152">
        <v>0.46173934611048512</v>
      </c>
      <c r="DM38" s="152">
        <v>0.50676572717023716</v>
      </c>
      <c r="DN38" s="152">
        <v>0.54539058332501933</v>
      </c>
      <c r="DO38" s="152">
        <v>0.95824179737187398</v>
      </c>
      <c r="DP38" s="152">
        <v>0.96928321239639492</v>
      </c>
      <c r="DQ38" s="152">
        <v>0.92533017097127601</v>
      </c>
      <c r="DR38" s="152">
        <v>0.87868252168174288</v>
      </c>
      <c r="DS38" s="152">
        <v>0.92109624521167643</v>
      </c>
      <c r="DT38" s="152"/>
      <c r="DU38" s="152"/>
      <c r="DV38" s="152"/>
      <c r="DW38" s="152"/>
      <c r="EC38" s="93">
        <v>122</v>
      </c>
      <c r="ED38" s="93">
        <v>12</v>
      </c>
      <c r="EE38" s="212">
        <v>0.18</v>
      </c>
      <c r="EF38" s="153"/>
      <c r="EK38" s="93"/>
      <c r="EL38" s="93"/>
      <c r="EM38" s="93"/>
      <c r="EN38" s="93"/>
      <c r="EO38" s="152"/>
      <c r="ER38" s="93">
        <v>86</v>
      </c>
      <c r="ES38" s="93">
        <v>2022</v>
      </c>
      <c r="ET38" s="93">
        <v>10</v>
      </c>
      <c r="EU38" s="93">
        <v>1</v>
      </c>
      <c r="EV38" s="93">
        <v>200</v>
      </c>
      <c r="EW38" s="93">
        <v>300</v>
      </c>
      <c r="EX38" s="93">
        <v>410</v>
      </c>
      <c r="FC38" s="94"/>
      <c r="FD38" s="94"/>
      <c r="FF38" s="93">
        <v>24</v>
      </c>
      <c r="FG38" s="93" t="s">
        <v>350</v>
      </c>
      <c r="FH38" s="93">
        <v>24</v>
      </c>
      <c r="FI38" s="93">
        <v>34</v>
      </c>
      <c r="FJ38" s="93">
        <v>12</v>
      </c>
      <c r="FK38" s="93">
        <v>12</v>
      </c>
      <c r="FL38" s="138" t="s">
        <v>336</v>
      </c>
      <c r="FM38" s="138" t="s">
        <v>335</v>
      </c>
      <c r="FN38" s="138">
        <v>140</v>
      </c>
      <c r="FO38" s="93">
        <v>140</v>
      </c>
      <c r="FP38" s="93">
        <v>140</v>
      </c>
      <c r="FQ38" s="93">
        <v>140</v>
      </c>
      <c r="FR38" s="93">
        <v>140</v>
      </c>
      <c r="FS38" s="138">
        <v>140</v>
      </c>
      <c r="FT38" s="138">
        <v>5000</v>
      </c>
      <c r="FU38" s="138">
        <v>5000</v>
      </c>
      <c r="FV38" s="93">
        <v>5000</v>
      </c>
      <c r="FW38" s="93">
        <v>5000</v>
      </c>
    </row>
    <row r="39" spans="2:179" ht="15.75" thickBot="1" x14ac:dyDescent="0.3">
      <c r="B39" s="1" t="s">
        <v>26</v>
      </c>
      <c r="C39" s="27">
        <v>275</v>
      </c>
      <c r="D39" s="5">
        <v>4</v>
      </c>
      <c r="E39" s="5"/>
      <c r="F39" s="158">
        <v>1271.7</v>
      </c>
      <c r="G39" s="158"/>
      <c r="H39" s="158">
        <v>1271.7</v>
      </c>
      <c r="I39" s="158"/>
      <c r="J39" s="158">
        <v>1271.7</v>
      </c>
      <c r="K39" s="155"/>
      <c r="M39" s="6" t="s">
        <v>27</v>
      </c>
      <c r="N39" s="101">
        <v>156</v>
      </c>
      <c r="O39" s="101">
        <v>2</v>
      </c>
      <c r="P39" s="10">
        <v>2022</v>
      </c>
      <c r="Q39" s="101">
        <v>2</v>
      </c>
      <c r="R39" s="101">
        <v>150</v>
      </c>
      <c r="S39" s="107">
        <v>99999</v>
      </c>
      <c r="T39" s="101">
        <v>150</v>
      </c>
      <c r="U39" s="107">
        <v>99999</v>
      </c>
      <c r="V39" s="101">
        <v>150</v>
      </c>
      <c r="W39" s="107">
        <v>99999</v>
      </c>
      <c r="X39" s="10" t="s">
        <v>78</v>
      </c>
      <c r="Y39" s="10"/>
      <c r="AA39" s="1" t="s">
        <v>28</v>
      </c>
      <c r="AB39" s="104">
        <v>275</v>
      </c>
      <c r="AC39" s="104">
        <v>4</v>
      </c>
      <c r="AD39" s="10">
        <v>2022</v>
      </c>
      <c r="AE39" s="104"/>
      <c r="AF39" s="104">
        <v>3898.2000000000003</v>
      </c>
      <c r="AG39" s="105">
        <v>38982</v>
      </c>
      <c r="AH39" s="102"/>
      <c r="AI39" s="57"/>
      <c r="AJ39" s="112">
        <v>156</v>
      </c>
      <c r="AK39" s="112">
        <v>3</v>
      </c>
      <c r="AL39" s="112">
        <v>3</v>
      </c>
      <c r="AM39" s="112">
        <v>2022</v>
      </c>
      <c r="AN39" s="112">
        <v>3</v>
      </c>
      <c r="AO39" s="112">
        <v>2022</v>
      </c>
      <c r="AP39" s="113"/>
      <c r="AQ39" s="167">
        <f t="shared" si="6"/>
        <v>99999</v>
      </c>
      <c r="AR39" s="170">
        <v>0.436</v>
      </c>
      <c r="AS39" s="119">
        <f t="shared" si="7"/>
        <v>99999</v>
      </c>
      <c r="AT39" s="93" t="s">
        <v>81</v>
      </c>
      <c r="AU39" s="93">
        <v>2</v>
      </c>
      <c r="AV39" s="93">
        <v>3</v>
      </c>
      <c r="AW39" s="93">
        <v>2022</v>
      </c>
      <c r="AX39" s="93">
        <v>3</v>
      </c>
      <c r="AY39" s="93">
        <v>2022</v>
      </c>
      <c r="AZ39" s="132">
        <f t="shared" si="0"/>
        <v>5523</v>
      </c>
      <c r="BA39" s="132">
        <f t="shared" si="1"/>
        <v>5523</v>
      </c>
      <c r="BB39" s="132">
        <f t="shared" si="2"/>
        <v>5023</v>
      </c>
      <c r="BC39" s="130"/>
      <c r="BD39" s="106" t="s">
        <v>82</v>
      </c>
      <c r="BE39" s="93">
        <v>2</v>
      </c>
      <c r="BF39" s="93">
        <v>3</v>
      </c>
      <c r="BG39" s="93">
        <v>2022</v>
      </c>
      <c r="BH39" s="93">
        <v>3</v>
      </c>
      <c r="BI39" s="93">
        <v>2022</v>
      </c>
      <c r="BJ39" s="103">
        <f t="shared" si="3"/>
        <v>2623</v>
      </c>
      <c r="BK39" s="103">
        <f t="shared" si="4"/>
        <v>2623</v>
      </c>
      <c r="BL39" s="103">
        <f t="shared" si="5"/>
        <v>2323</v>
      </c>
      <c r="BM39" s="182">
        <v>777</v>
      </c>
      <c r="BN39">
        <v>2</v>
      </c>
      <c r="BO39" s="97"/>
      <c r="BP39" s="97"/>
      <c r="BQ39" s="98"/>
      <c r="BR39" s="98"/>
      <c r="BS39" s="98"/>
      <c r="BX39" s="97">
        <v>2</v>
      </c>
      <c r="BY39" s="93">
        <v>11</v>
      </c>
      <c r="BZ39" s="93">
        <v>12</v>
      </c>
      <c r="CA39" s="93">
        <v>2022</v>
      </c>
      <c r="CB39" s="103">
        <v>2121</v>
      </c>
      <c r="CH39" s="234">
        <v>156</v>
      </c>
      <c r="CI39" s="93">
        <v>9</v>
      </c>
      <c r="CJ39" s="93">
        <v>9</v>
      </c>
      <c r="CK39" s="93">
        <v>2022</v>
      </c>
      <c r="CL39" s="138">
        <f>R52</f>
        <v>450</v>
      </c>
      <c r="CM39" s="233" t="s">
        <v>296</v>
      </c>
      <c r="CN39" s="239"/>
      <c r="CR39" s="93">
        <v>2022</v>
      </c>
      <c r="CS39" s="93">
        <v>24</v>
      </c>
      <c r="CT39" s="93">
        <v>0.7</v>
      </c>
      <c r="CU39" s="93">
        <v>0.8</v>
      </c>
      <c r="CV39" s="93">
        <v>4</v>
      </c>
      <c r="CW39" s="93">
        <v>11</v>
      </c>
      <c r="CX39" s="93">
        <v>6.7</v>
      </c>
      <c r="CY39" s="93">
        <v>17</v>
      </c>
      <c r="CZ39" s="93">
        <v>17.100000000000001</v>
      </c>
      <c r="DA39" s="93">
        <v>13</v>
      </c>
      <c r="DB39" s="93">
        <v>22.8</v>
      </c>
      <c r="DC39" s="93">
        <v>7.1</v>
      </c>
      <c r="DD39" s="93">
        <v>0.8</v>
      </c>
      <c r="DE39" s="93">
        <v>0.9</v>
      </c>
      <c r="DG39" s="58"/>
      <c r="DI39" s="93">
        <v>156</v>
      </c>
      <c r="DJ39" s="93">
        <v>2022</v>
      </c>
      <c r="DK39" s="152"/>
      <c r="DL39" s="152">
        <v>0.84969478896494521</v>
      </c>
      <c r="DM39" s="152">
        <v>0.90506496213041876</v>
      </c>
      <c r="DN39" s="152">
        <v>0.94279436484274226</v>
      </c>
      <c r="DO39" s="152">
        <v>0.90217675614932824</v>
      </c>
      <c r="DP39" s="152">
        <v>0.83938881081852257</v>
      </c>
      <c r="DQ39" s="152">
        <v>0.81169083917390261</v>
      </c>
      <c r="DR39" s="152">
        <v>0.76692368722890103</v>
      </c>
      <c r="DS39" s="152">
        <v>0.72262626474728275</v>
      </c>
      <c r="DT39" s="152"/>
      <c r="DU39" s="152"/>
      <c r="DV39" s="152"/>
      <c r="DW39" s="152"/>
      <c r="EC39" s="93">
        <v>123</v>
      </c>
      <c r="ED39" s="93">
        <v>12</v>
      </c>
      <c r="EE39" s="212">
        <v>0.20799999999999999</v>
      </c>
      <c r="EF39" s="153"/>
      <c r="EK39" s="93"/>
      <c r="EL39" s="93"/>
      <c r="EM39" s="93"/>
      <c r="EN39" s="93"/>
      <c r="EO39" s="152"/>
      <c r="ER39" s="93">
        <v>86</v>
      </c>
      <c r="ES39" s="93">
        <v>2022</v>
      </c>
      <c r="ET39" s="93">
        <v>10</v>
      </c>
      <c r="EU39" s="93">
        <v>2</v>
      </c>
      <c r="EV39" s="93">
        <v>210</v>
      </c>
      <c r="EW39" s="93">
        <v>310</v>
      </c>
      <c r="EX39" s="93">
        <v>500</v>
      </c>
      <c r="FC39" s="94"/>
      <c r="FD39" s="94"/>
      <c r="FE39" t="s">
        <v>116</v>
      </c>
      <c r="FF39" s="93">
        <v>31</v>
      </c>
      <c r="FG39" s="93" t="s">
        <v>350</v>
      </c>
      <c r="FH39" s="93">
        <v>31</v>
      </c>
      <c r="FI39" s="93">
        <v>101</v>
      </c>
      <c r="FJ39" s="93">
        <v>1</v>
      </c>
      <c r="FK39" s="93">
        <v>4</v>
      </c>
      <c r="FL39" s="138" t="s">
        <v>336</v>
      </c>
      <c r="FM39" s="138" t="s">
        <v>335</v>
      </c>
      <c r="FN39" s="138">
        <v>490</v>
      </c>
      <c r="FO39" s="93">
        <v>490</v>
      </c>
      <c r="FP39" s="93">
        <v>784</v>
      </c>
      <c r="FQ39" s="93">
        <v>784</v>
      </c>
      <c r="FR39" s="93">
        <v>784</v>
      </c>
      <c r="FS39" s="138">
        <v>7000</v>
      </c>
      <c r="FT39" s="138">
        <v>7000</v>
      </c>
      <c r="FU39" s="138">
        <v>7000</v>
      </c>
      <c r="FV39" s="93">
        <v>7000</v>
      </c>
      <c r="FW39" s="93">
        <v>7000</v>
      </c>
    </row>
    <row r="40" spans="2:179" ht="15.75" thickBot="1" x14ac:dyDescent="0.3">
      <c r="B40" s="1" t="s">
        <v>26</v>
      </c>
      <c r="C40" s="27">
        <v>275</v>
      </c>
      <c r="D40" s="5">
        <v>5</v>
      </c>
      <c r="E40" s="5">
        <v>1</v>
      </c>
      <c r="F40" s="158">
        <v>1395.8</v>
      </c>
      <c r="G40" s="158"/>
      <c r="H40" s="158">
        <v>1395.8</v>
      </c>
      <c r="I40" s="158"/>
      <c r="J40" s="158">
        <v>1395.8</v>
      </c>
      <c r="K40" s="155"/>
      <c r="M40" s="6" t="s">
        <v>27</v>
      </c>
      <c r="N40" s="101">
        <v>156</v>
      </c>
      <c r="O40" s="101">
        <v>3</v>
      </c>
      <c r="P40" s="10">
        <v>2022</v>
      </c>
      <c r="Q40" s="101">
        <v>1</v>
      </c>
      <c r="R40" s="101">
        <v>150</v>
      </c>
      <c r="S40" s="107">
        <v>99999</v>
      </c>
      <c r="T40" s="101">
        <v>150</v>
      </c>
      <c r="U40" s="107">
        <v>99999</v>
      </c>
      <c r="V40" s="101">
        <v>150</v>
      </c>
      <c r="W40" s="107">
        <v>99999</v>
      </c>
      <c r="X40" s="10" t="s">
        <v>78</v>
      </c>
      <c r="Y40" s="10"/>
      <c r="AA40" s="1" t="s">
        <v>28</v>
      </c>
      <c r="AB40" s="104">
        <v>275</v>
      </c>
      <c r="AC40" s="104">
        <v>5</v>
      </c>
      <c r="AD40" s="10">
        <v>2022</v>
      </c>
      <c r="AE40" s="104"/>
      <c r="AF40" s="104">
        <v>3898.2000000000003</v>
      </c>
      <c r="AG40" s="105">
        <v>38982</v>
      </c>
      <c r="AH40" s="102"/>
      <c r="AI40" s="57"/>
      <c r="AJ40" s="112">
        <v>156</v>
      </c>
      <c r="AK40" s="112">
        <v>3</v>
      </c>
      <c r="AL40" s="112">
        <v>4</v>
      </c>
      <c r="AM40" s="112">
        <v>2022</v>
      </c>
      <c r="AN40" s="112">
        <v>4</v>
      </c>
      <c r="AO40" s="112">
        <v>2022</v>
      </c>
      <c r="AP40" s="113"/>
      <c r="AQ40" s="167">
        <f t="shared" si="6"/>
        <v>99999</v>
      </c>
      <c r="AR40" s="170">
        <v>0.436</v>
      </c>
      <c r="AS40" s="119">
        <f t="shared" si="7"/>
        <v>99999</v>
      </c>
      <c r="AT40" s="93" t="s">
        <v>81</v>
      </c>
      <c r="AU40" s="93">
        <v>3</v>
      </c>
      <c r="AV40" s="93">
        <v>3</v>
      </c>
      <c r="AW40" s="93">
        <v>2022</v>
      </c>
      <c r="AX40" s="93">
        <v>3</v>
      </c>
      <c r="AY40" s="93">
        <v>2022</v>
      </c>
      <c r="AZ40" s="132">
        <f t="shared" si="0"/>
        <v>5723</v>
      </c>
      <c r="BA40" s="132">
        <f t="shared" si="1"/>
        <v>5723</v>
      </c>
      <c r="BB40" s="132">
        <f t="shared" si="2"/>
        <v>5223</v>
      </c>
      <c r="BD40" s="106" t="s">
        <v>82</v>
      </c>
      <c r="BE40" s="93">
        <v>3</v>
      </c>
      <c r="BF40" s="93">
        <v>3</v>
      </c>
      <c r="BG40" s="93">
        <v>2022</v>
      </c>
      <c r="BH40" s="93">
        <v>3</v>
      </c>
      <c r="BI40" s="93">
        <v>2022</v>
      </c>
      <c r="BJ40" s="103">
        <f t="shared" si="3"/>
        <v>2823</v>
      </c>
      <c r="BK40" s="103">
        <f t="shared" si="4"/>
        <v>2823</v>
      </c>
      <c r="BL40" s="103">
        <f t="shared" si="5"/>
        <v>2523</v>
      </c>
      <c r="BM40" s="182">
        <v>777</v>
      </c>
      <c r="BN40">
        <v>3</v>
      </c>
      <c r="BO40" s="97"/>
      <c r="BP40" s="97"/>
      <c r="BQ40" s="98"/>
      <c r="BR40" s="98"/>
      <c r="BS40" s="98"/>
      <c r="BX40" s="97"/>
      <c r="BY40" s="93"/>
      <c r="BZ40" s="93"/>
      <c r="CA40" s="93"/>
      <c r="CB40" s="103"/>
      <c r="CH40" s="234">
        <v>156</v>
      </c>
      <c r="CI40" s="93">
        <v>9</v>
      </c>
      <c r="CJ40" s="93">
        <v>10</v>
      </c>
      <c r="CK40" s="93">
        <v>2022</v>
      </c>
      <c r="CL40" s="138">
        <f>R53</f>
        <v>450</v>
      </c>
      <c r="CM40" s="233" t="s">
        <v>296</v>
      </c>
      <c r="CN40" s="239"/>
      <c r="CR40" s="93">
        <v>2022</v>
      </c>
      <c r="CS40" s="93">
        <v>27</v>
      </c>
      <c r="CT40" s="93">
        <v>0</v>
      </c>
      <c r="CU40" s="93">
        <v>0.3</v>
      </c>
      <c r="CV40" s="93">
        <v>0.4</v>
      </c>
      <c r="CW40" s="93">
        <v>0.5</v>
      </c>
      <c r="CX40" s="93">
        <v>0.5</v>
      </c>
      <c r="CY40" s="93">
        <v>0.8</v>
      </c>
      <c r="CZ40" s="93">
        <v>0.8</v>
      </c>
      <c r="DA40" s="93">
        <v>0.6</v>
      </c>
      <c r="DB40" s="93">
        <v>0.9</v>
      </c>
      <c r="DC40" s="93">
        <v>0.4</v>
      </c>
      <c r="DD40" s="93">
        <v>0.1</v>
      </c>
      <c r="DE40" s="93">
        <v>0</v>
      </c>
      <c r="DG40" s="58"/>
      <c r="DI40" s="93">
        <v>251</v>
      </c>
      <c r="DJ40" s="93">
        <v>2022</v>
      </c>
      <c r="DK40" s="152">
        <v>0.28841685143389811</v>
      </c>
      <c r="DL40" s="152">
        <v>0.44740000000000002</v>
      </c>
      <c r="DM40" s="178">
        <v>0.5514</v>
      </c>
      <c r="DN40" s="178">
        <v>0.60919999999999996</v>
      </c>
      <c r="DO40" s="178">
        <v>0.6470999999999999</v>
      </c>
      <c r="DP40" s="178">
        <v>0.6581999999999999</v>
      </c>
      <c r="DQ40" s="178">
        <v>0.65489999999999993</v>
      </c>
      <c r="DR40" s="178">
        <v>0.64439999999999997</v>
      </c>
      <c r="DS40" s="178">
        <v>0.62738217156069787</v>
      </c>
      <c r="DT40" s="178">
        <v>0.59285613225433831</v>
      </c>
      <c r="DU40" s="178">
        <v>0.54725770820809527</v>
      </c>
      <c r="DV40" s="178">
        <v>0.50915061364162184</v>
      </c>
      <c r="DW40" s="178">
        <v>0.50102002404624701</v>
      </c>
      <c r="EC40" s="93"/>
      <c r="ED40" s="93"/>
      <c r="EE40" s="212"/>
      <c r="EF40" s="153"/>
      <c r="EK40" s="93"/>
      <c r="EL40" s="93"/>
      <c r="EM40" s="93"/>
      <c r="EN40" s="93"/>
      <c r="EO40" s="152"/>
      <c r="ER40" s="93">
        <v>86</v>
      </c>
      <c r="ES40" s="93">
        <v>2022</v>
      </c>
      <c r="ET40" s="93">
        <v>12</v>
      </c>
      <c r="EU40" s="93">
        <v>1</v>
      </c>
      <c r="EV40" s="93">
        <v>145</v>
      </c>
      <c r="EW40" s="93">
        <v>229</v>
      </c>
      <c r="EX40" s="93">
        <v>222</v>
      </c>
      <c r="FC40" s="94"/>
      <c r="FD40" s="94"/>
      <c r="FF40" s="93">
        <v>31</v>
      </c>
      <c r="FG40" s="93" t="s">
        <v>350</v>
      </c>
      <c r="FH40" s="93">
        <v>31</v>
      </c>
      <c r="FI40" s="93">
        <v>101</v>
      </c>
      <c r="FJ40" s="93">
        <v>5</v>
      </c>
      <c r="FK40" s="93">
        <v>11</v>
      </c>
      <c r="FL40" s="138" t="s">
        <v>336</v>
      </c>
      <c r="FM40" s="138" t="s">
        <v>335</v>
      </c>
      <c r="FN40" s="138">
        <v>1470</v>
      </c>
      <c r="FO40" s="93">
        <v>1470</v>
      </c>
      <c r="FP40" s="93">
        <v>1960</v>
      </c>
      <c r="FQ40" s="93">
        <v>1960</v>
      </c>
      <c r="FR40" s="93">
        <v>1960</v>
      </c>
      <c r="FS40" s="138">
        <v>2858</v>
      </c>
      <c r="FT40" s="138">
        <v>2858</v>
      </c>
      <c r="FU40" s="138">
        <v>2858</v>
      </c>
      <c r="FV40" s="93">
        <v>2858</v>
      </c>
      <c r="FW40" s="93">
        <v>2858</v>
      </c>
    </row>
    <row r="41" spans="2:179" ht="15.75" thickBot="1" x14ac:dyDescent="0.3">
      <c r="B41" s="1" t="s">
        <v>26</v>
      </c>
      <c r="C41" s="27">
        <v>275</v>
      </c>
      <c r="D41" s="5">
        <v>5</v>
      </c>
      <c r="E41" s="5">
        <v>2</v>
      </c>
      <c r="F41" s="158">
        <v>1468.5</v>
      </c>
      <c r="G41" s="158"/>
      <c r="H41" s="158">
        <v>1468.5</v>
      </c>
      <c r="I41" s="158"/>
      <c r="J41" s="158">
        <v>1468.5</v>
      </c>
      <c r="K41" s="155"/>
      <c r="M41" s="6" t="s">
        <v>27</v>
      </c>
      <c r="N41" s="101">
        <v>156</v>
      </c>
      <c r="O41" s="101">
        <v>3</v>
      </c>
      <c r="P41" s="10">
        <v>2022</v>
      </c>
      <c r="Q41" s="101">
        <v>2</v>
      </c>
      <c r="R41" s="101">
        <v>150</v>
      </c>
      <c r="S41" s="107">
        <v>99999</v>
      </c>
      <c r="T41" s="101">
        <v>150</v>
      </c>
      <c r="U41" s="107">
        <v>99999</v>
      </c>
      <c r="V41" s="101">
        <v>150</v>
      </c>
      <c r="W41" s="107">
        <v>99999</v>
      </c>
      <c r="X41" s="10" t="s">
        <v>78</v>
      </c>
      <c r="Y41" s="10"/>
      <c r="AA41" s="1" t="s">
        <v>28</v>
      </c>
      <c r="AB41" s="104">
        <v>275</v>
      </c>
      <c r="AC41" s="104">
        <v>6</v>
      </c>
      <c r="AD41" s="10">
        <v>2022</v>
      </c>
      <c r="AE41" s="104"/>
      <c r="AF41" s="104">
        <v>3898.2000000000003</v>
      </c>
      <c r="AG41" s="105">
        <v>38982</v>
      </c>
      <c r="AH41" s="102"/>
      <c r="AI41" s="57"/>
      <c r="AJ41" s="112">
        <v>156</v>
      </c>
      <c r="AK41" s="112">
        <v>4</v>
      </c>
      <c r="AL41" s="112">
        <v>4</v>
      </c>
      <c r="AM41" s="112">
        <v>2022</v>
      </c>
      <c r="AN41" s="112">
        <v>4</v>
      </c>
      <c r="AO41" s="112">
        <v>2022</v>
      </c>
      <c r="AP41" s="113"/>
      <c r="AQ41" s="167">
        <f t="shared" si="6"/>
        <v>99999</v>
      </c>
      <c r="AR41" s="170">
        <v>0.436</v>
      </c>
      <c r="AS41" s="119">
        <f t="shared" si="7"/>
        <v>99999</v>
      </c>
      <c r="AT41" s="93" t="s">
        <v>81</v>
      </c>
      <c r="AU41" s="93">
        <v>3</v>
      </c>
      <c r="AV41" s="93">
        <v>4</v>
      </c>
      <c r="AW41" s="93">
        <v>2022</v>
      </c>
      <c r="AX41" s="93">
        <v>4</v>
      </c>
      <c r="AY41" s="93">
        <v>2022</v>
      </c>
      <c r="AZ41" s="132">
        <f t="shared" si="0"/>
        <v>5523</v>
      </c>
      <c r="BA41" s="132">
        <f t="shared" si="1"/>
        <v>5523</v>
      </c>
      <c r="BB41" s="132">
        <f t="shared" si="2"/>
        <v>5023</v>
      </c>
      <c r="BD41" s="106" t="s">
        <v>82</v>
      </c>
      <c r="BE41" s="93">
        <v>3</v>
      </c>
      <c r="BF41" s="93">
        <v>4</v>
      </c>
      <c r="BG41" s="93">
        <v>2022</v>
      </c>
      <c r="BH41" s="93">
        <v>4</v>
      </c>
      <c r="BI41" s="93">
        <v>2022</v>
      </c>
      <c r="BJ41" s="103">
        <f t="shared" si="3"/>
        <v>2823</v>
      </c>
      <c r="BK41" s="103">
        <f t="shared" si="4"/>
        <v>2523</v>
      </c>
      <c r="BL41" s="103">
        <f t="shared" si="5"/>
        <v>2523</v>
      </c>
      <c r="BM41" s="182">
        <v>777</v>
      </c>
      <c r="BN41">
        <v>3</v>
      </c>
      <c r="BO41" s="97"/>
      <c r="BP41" s="97"/>
      <c r="BQ41" s="98"/>
      <c r="BR41" s="98"/>
      <c r="BS41" s="98"/>
      <c r="BX41" s="97"/>
      <c r="BY41" s="93"/>
      <c r="BZ41" s="93"/>
      <c r="CA41" s="93"/>
      <c r="CB41" s="103"/>
      <c r="CH41" s="234">
        <v>156</v>
      </c>
      <c r="CI41" s="93">
        <v>9</v>
      </c>
      <c r="CJ41" s="93">
        <v>11</v>
      </c>
      <c r="CK41" s="93">
        <v>2022</v>
      </c>
      <c r="CL41" s="138">
        <v>150</v>
      </c>
      <c r="CM41" s="233" t="s">
        <v>296</v>
      </c>
      <c r="CN41" s="239"/>
      <c r="CR41" s="93">
        <v>2022</v>
      </c>
      <c r="CS41" s="93">
        <v>28</v>
      </c>
      <c r="CT41" s="93">
        <v>0</v>
      </c>
      <c r="CU41" s="93">
        <v>0.7</v>
      </c>
      <c r="CV41" s="93">
        <v>1</v>
      </c>
      <c r="CW41" s="93">
        <v>1.2</v>
      </c>
      <c r="CX41" s="93">
        <v>1.2</v>
      </c>
      <c r="CY41" s="93">
        <v>1.9</v>
      </c>
      <c r="CZ41" s="93">
        <v>1.9</v>
      </c>
      <c r="DA41" s="93">
        <v>1.4</v>
      </c>
      <c r="DB41" s="93">
        <v>2.2000000000000002</v>
      </c>
      <c r="DC41" s="93">
        <v>0.9</v>
      </c>
      <c r="DD41" s="93">
        <v>0.3</v>
      </c>
      <c r="DE41" s="93">
        <v>0</v>
      </c>
      <c r="DG41" s="58"/>
      <c r="DI41" s="93">
        <v>275</v>
      </c>
      <c r="DJ41" s="93">
        <v>2022</v>
      </c>
      <c r="DK41" s="152">
        <v>0.41510000000000002</v>
      </c>
      <c r="DL41" s="152">
        <v>0.96340000000000003</v>
      </c>
      <c r="DM41" s="178">
        <v>0.99540000000000006</v>
      </c>
      <c r="DN41" s="178">
        <v>0.98470000000000002</v>
      </c>
      <c r="DO41" s="178">
        <v>0.99</v>
      </c>
      <c r="DP41" s="178">
        <v>0.99690000000000001</v>
      </c>
      <c r="DQ41" s="178">
        <v>0.9778</v>
      </c>
      <c r="DR41" s="178">
        <v>0.84400000000000008</v>
      </c>
      <c r="DS41" s="178">
        <v>0.80555263157894763</v>
      </c>
      <c r="DT41" s="178">
        <v>0.67400000000000004</v>
      </c>
      <c r="DU41" s="178">
        <v>0.40212903225806457</v>
      </c>
      <c r="DV41" s="178">
        <v>0.22133333333333338</v>
      </c>
      <c r="DW41" s="178">
        <v>0.10293548387096774</v>
      </c>
      <c r="EC41" s="93"/>
      <c r="ED41" s="93"/>
      <c r="EE41" s="212"/>
      <c r="EF41" s="153"/>
      <c r="EK41" s="93"/>
      <c r="EL41" s="93"/>
      <c r="EM41" s="93"/>
      <c r="EN41" s="93"/>
      <c r="EO41" s="152"/>
      <c r="ER41" s="93">
        <v>86</v>
      </c>
      <c r="ES41" s="93">
        <v>2022</v>
      </c>
      <c r="ET41" s="93">
        <v>12</v>
      </c>
      <c r="EU41" s="93">
        <v>2</v>
      </c>
      <c r="EV41" s="93">
        <v>143.78</v>
      </c>
      <c r="EW41" s="93">
        <v>231</v>
      </c>
      <c r="EX41" s="93">
        <v>232</v>
      </c>
      <c r="FC41" s="94"/>
      <c r="FD41" s="94"/>
      <c r="FF41" s="93">
        <v>31</v>
      </c>
      <c r="FG41" s="93" t="s">
        <v>350</v>
      </c>
      <c r="FH41" s="93">
        <v>31</v>
      </c>
      <c r="FI41" s="93">
        <v>101</v>
      </c>
      <c r="FJ41" s="93">
        <v>12</v>
      </c>
      <c r="FK41" s="93">
        <v>12</v>
      </c>
      <c r="FL41" s="138" t="s">
        <v>336</v>
      </c>
      <c r="FM41" s="138" t="s">
        <v>335</v>
      </c>
      <c r="FN41" s="138">
        <v>490</v>
      </c>
      <c r="FO41" s="93">
        <v>490</v>
      </c>
      <c r="FP41" s="93">
        <v>784</v>
      </c>
      <c r="FQ41" s="93">
        <v>784</v>
      </c>
      <c r="FR41" s="93">
        <v>784</v>
      </c>
      <c r="FS41" s="138">
        <v>7000</v>
      </c>
      <c r="FT41" s="138">
        <v>7000</v>
      </c>
      <c r="FU41" s="138">
        <v>7000</v>
      </c>
      <c r="FV41" s="93">
        <v>7000</v>
      </c>
      <c r="FW41" s="93">
        <v>7000</v>
      </c>
    </row>
    <row r="42" spans="2:179" ht="15.75" thickBot="1" x14ac:dyDescent="0.3">
      <c r="B42" s="1" t="s">
        <v>26</v>
      </c>
      <c r="C42" s="27">
        <v>275</v>
      </c>
      <c r="D42" s="5">
        <v>6</v>
      </c>
      <c r="E42" s="5">
        <v>1</v>
      </c>
      <c r="F42" s="158">
        <v>1477.5</v>
      </c>
      <c r="G42" s="207"/>
      <c r="H42" s="158">
        <v>1477.5</v>
      </c>
      <c r="I42" s="207"/>
      <c r="J42" s="158">
        <v>1477.5</v>
      </c>
      <c r="K42" s="155"/>
      <c r="M42" s="6" t="s">
        <v>27</v>
      </c>
      <c r="N42" s="101">
        <v>156</v>
      </c>
      <c r="O42" s="101">
        <v>4</v>
      </c>
      <c r="P42" s="10">
        <v>2022</v>
      </c>
      <c r="Q42" s="101">
        <v>1</v>
      </c>
      <c r="R42" s="101">
        <v>415</v>
      </c>
      <c r="S42" s="107">
        <v>99999</v>
      </c>
      <c r="T42" s="101">
        <v>415</v>
      </c>
      <c r="U42" s="107">
        <v>99999</v>
      </c>
      <c r="V42" s="101">
        <v>415</v>
      </c>
      <c r="W42" s="107">
        <v>99999</v>
      </c>
      <c r="X42" s="10" t="s">
        <v>78</v>
      </c>
      <c r="Y42" s="10"/>
      <c r="AA42" s="1" t="s">
        <v>28</v>
      </c>
      <c r="AB42" s="104">
        <v>275</v>
      </c>
      <c r="AC42" s="104">
        <v>7</v>
      </c>
      <c r="AD42" s="10">
        <v>2022</v>
      </c>
      <c r="AE42" s="104">
        <v>1</v>
      </c>
      <c r="AF42" s="209">
        <v>37383.737999999998</v>
      </c>
      <c r="AG42" s="209">
        <v>37383.737999999998</v>
      </c>
      <c r="AH42" s="102"/>
      <c r="AI42" s="210">
        <v>0.95899999999999996</v>
      </c>
      <c r="AJ42" s="112">
        <v>156</v>
      </c>
      <c r="AK42" s="112">
        <v>4</v>
      </c>
      <c r="AL42" s="112">
        <v>5</v>
      </c>
      <c r="AM42" s="112">
        <v>2022</v>
      </c>
      <c r="AN42" s="112">
        <v>5</v>
      </c>
      <c r="AO42" s="112">
        <v>2022</v>
      </c>
      <c r="AP42" s="113"/>
      <c r="AQ42" s="167">
        <f t="shared" si="6"/>
        <v>99999</v>
      </c>
      <c r="AR42" s="170">
        <v>0.436</v>
      </c>
      <c r="AS42" s="119">
        <f t="shared" si="7"/>
        <v>99999</v>
      </c>
      <c r="AT42" s="93" t="s">
        <v>81</v>
      </c>
      <c r="AU42" s="93">
        <v>4</v>
      </c>
      <c r="AV42" s="93">
        <v>4</v>
      </c>
      <c r="AW42" s="93">
        <v>2022</v>
      </c>
      <c r="AX42" s="93">
        <v>4</v>
      </c>
      <c r="AY42" s="93">
        <v>2022</v>
      </c>
      <c r="AZ42" s="132">
        <f t="shared" si="0"/>
        <v>5523</v>
      </c>
      <c r="BA42" s="132">
        <f t="shared" si="1"/>
        <v>5523</v>
      </c>
      <c r="BB42" s="132">
        <f t="shared" si="2"/>
        <v>5023</v>
      </c>
      <c r="BD42" s="106" t="s">
        <v>82</v>
      </c>
      <c r="BE42" s="93">
        <v>4</v>
      </c>
      <c r="BF42" s="93">
        <v>4</v>
      </c>
      <c r="BG42" s="93">
        <v>2022</v>
      </c>
      <c r="BH42" s="93">
        <v>4</v>
      </c>
      <c r="BI42" s="93">
        <v>2022</v>
      </c>
      <c r="BJ42" s="103">
        <f t="shared" si="3"/>
        <v>2623</v>
      </c>
      <c r="BK42" s="103">
        <f t="shared" si="4"/>
        <v>2623</v>
      </c>
      <c r="BL42" s="103">
        <f t="shared" si="5"/>
        <v>2323</v>
      </c>
      <c r="BM42" s="182">
        <v>777</v>
      </c>
      <c r="BN42">
        <v>4</v>
      </c>
      <c r="BO42" s="97"/>
      <c r="BP42" s="97"/>
      <c r="BQ42" s="98"/>
      <c r="BR42" s="98"/>
      <c r="BS42" s="98"/>
      <c r="BX42" s="97"/>
      <c r="BY42" s="93"/>
      <c r="BZ42" s="93"/>
      <c r="CA42" s="93"/>
      <c r="CB42" s="103"/>
      <c r="CH42" s="234">
        <v>156</v>
      </c>
      <c r="CI42" s="93">
        <v>10</v>
      </c>
      <c r="CJ42" s="93">
        <v>10</v>
      </c>
      <c r="CK42" s="93">
        <v>2022</v>
      </c>
      <c r="CL42" s="138">
        <f>R54</f>
        <v>450</v>
      </c>
      <c r="CM42" s="233" t="s">
        <v>296</v>
      </c>
      <c r="CN42" s="239"/>
      <c r="CR42" s="93">
        <v>2022</v>
      </c>
      <c r="CS42" s="93">
        <v>25</v>
      </c>
      <c r="CT42" s="93">
        <v>0.7</v>
      </c>
      <c r="CU42" s="93">
        <v>0.7</v>
      </c>
      <c r="CV42" s="93">
        <v>2.2999999999999998</v>
      </c>
      <c r="CW42" s="93">
        <v>1.9</v>
      </c>
      <c r="CX42" s="93">
        <v>1.6</v>
      </c>
      <c r="CY42" s="93">
        <v>4.3</v>
      </c>
      <c r="CZ42" s="93">
        <v>4.9000000000000004</v>
      </c>
      <c r="DA42" s="93">
        <v>3.3</v>
      </c>
      <c r="DB42" s="93">
        <v>5.7</v>
      </c>
      <c r="DC42" s="93">
        <v>1.5</v>
      </c>
      <c r="DD42" s="93">
        <v>0.7</v>
      </c>
      <c r="DE42" s="93">
        <v>0.7</v>
      </c>
      <c r="DI42" s="93">
        <v>34</v>
      </c>
      <c r="DJ42" s="93">
        <v>2022</v>
      </c>
      <c r="DK42" s="152">
        <v>5.3778071648799344E-2</v>
      </c>
      <c r="DL42" s="152">
        <v>0.18125168348794507</v>
      </c>
      <c r="DM42" s="152">
        <v>0.32587075168450724</v>
      </c>
      <c r="DN42" s="152"/>
      <c r="DO42" s="152"/>
      <c r="DP42" s="152"/>
      <c r="DQ42" s="152"/>
      <c r="DR42" s="152"/>
      <c r="DS42" s="152"/>
      <c r="DT42" s="152"/>
      <c r="DU42" s="152"/>
      <c r="DV42" s="152"/>
      <c r="DW42" s="152"/>
      <c r="EC42" s="93"/>
      <c r="ED42" s="93"/>
      <c r="EE42" s="212"/>
      <c r="EF42" s="153"/>
      <c r="EK42" s="93"/>
      <c r="EL42" s="93"/>
      <c r="EM42" s="93"/>
      <c r="EN42" s="93"/>
      <c r="EO42" s="152"/>
      <c r="ER42" s="93">
        <v>15</v>
      </c>
      <c r="ES42" s="93">
        <v>2022</v>
      </c>
      <c r="ET42" s="93">
        <v>9</v>
      </c>
      <c r="EU42" s="93">
        <v>1</v>
      </c>
      <c r="EV42" s="93">
        <v>320</v>
      </c>
      <c r="EW42" s="93">
        <v>560</v>
      </c>
      <c r="EX42" s="93">
        <v>190</v>
      </c>
      <c r="FC42" s="94"/>
      <c r="FD42" s="94"/>
      <c r="FE42" t="s">
        <v>351</v>
      </c>
      <c r="FF42" s="93">
        <v>31</v>
      </c>
      <c r="FG42" s="93" t="s">
        <v>352</v>
      </c>
      <c r="FH42" s="93">
        <v>33</v>
      </c>
      <c r="FI42" s="93">
        <v>41</v>
      </c>
      <c r="FJ42" s="93">
        <v>1</v>
      </c>
      <c r="FK42" s="93">
        <v>12</v>
      </c>
      <c r="FL42" s="138" t="s">
        <v>334</v>
      </c>
      <c r="FM42" s="138" t="s">
        <v>335</v>
      </c>
      <c r="FN42" s="138">
        <v>0</v>
      </c>
      <c r="FO42" s="93">
        <v>0</v>
      </c>
      <c r="FP42" s="93">
        <v>831</v>
      </c>
      <c r="FQ42" s="93">
        <v>831</v>
      </c>
      <c r="FR42" s="93">
        <v>831</v>
      </c>
      <c r="FS42" s="138">
        <v>831</v>
      </c>
      <c r="FT42" s="138">
        <v>831</v>
      </c>
      <c r="FU42" s="138">
        <v>831</v>
      </c>
      <c r="FV42" s="93">
        <v>831</v>
      </c>
      <c r="FW42" s="93">
        <v>831</v>
      </c>
    </row>
    <row r="43" spans="2:179" ht="15.75" thickBot="1" x14ac:dyDescent="0.3">
      <c r="B43" s="1" t="s">
        <v>26</v>
      </c>
      <c r="C43" s="27">
        <v>275</v>
      </c>
      <c r="D43" s="5">
        <v>6</v>
      </c>
      <c r="E43" s="5">
        <v>2</v>
      </c>
      <c r="F43" s="158">
        <v>1480</v>
      </c>
      <c r="G43" s="207"/>
      <c r="H43" s="158">
        <v>1480</v>
      </c>
      <c r="I43" s="207"/>
      <c r="J43" s="158">
        <v>1480</v>
      </c>
      <c r="K43" s="155"/>
      <c r="M43" s="6" t="s">
        <v>27</v>
      </c>
      <c r="N43" s="101">
        <v>156</v>
      </c>
      <c r="O43" s="101">
        <v>4</v>
      </c>
      <c r="P43" s="10">
        <v>2022</v>
      </c>
      <c r="Q43" s="101">
        <v>2</v>
      </c>
      <c r="R43" s="101">
        <v>600</v>
      </c>
      <c r="S43" s="107">
        <v>99999</v>
      </c>
      <c r="T43" s="101">
        <v>600</v>
      </c>
      <c r="U43" s="107">
        <v>99999</v>
      </c>
      <c r="V43" s="101">
        <v>600</v>
      </c>
      <c r="W43" s="107">
        <v>99999</v>
      </c>
      <c r="X43" s="10" t="s">
        <v>78</v>
      </c>
      <c r="Y43" s="10"/>
      <c r="AA43" s="1" t="s">
        <v>28</v>
      </c>
      <c r="AB43" s="104">
        <v>275</v>
      </c>
      <c r="AC43" s="104">
        <v>7</v>
      </c>
      <c r="AD43" s="10">
        <v>2022</v>
      </c>
      <c r="AE43" s="104">
        <v>2</v>
      </c>
      <c r="AF43" s="209">
        <v>34148.232000000004</v>
      </c>
      <c r="AG43" s="209">
        <v>34148.232000000004</v>
      </c>
      <c r="AH43" s="102"/>
      <c r="AI43" s="210">
        <v>0.876</v>
      </c>
      <c r="AJ43" s="112">
        <v>156</v>
      </c>
      <c r="AK43" s="112">
        <v>5</v>
      </c>
      <c r="AL43" s="112">
        <v>5</v>
      </c>
      <c r="AM43" s="112">
        <v>2022</v>
      </c>
      <c r="AN43" s="112">
        <v>5</v>
      </c>
      <c r="AO43" s="112">
        <v>2022</v>
      </c>
      <c r="AP43" s="113"/>
      <c r="AQ43" s="167">
        <f t="shared" si="6"/>
        <v>99999</v>
      </c>
      <c r="AR43" s="170">
        <v>0.436</v>
      </c>
      <c r="AS43" s="119">
        <f t="shared" si="7"/>
        <v>99999</v>
      </c>
      <c r="AT43" s="93" t="s">
        <v>81</v>
      </c>
      <c r="AU43" s="93">
        <v>4</v>
      </c>
      <c r="AV43" s="93">
        <v>5</v>
      </c>
      <c r="AW43" s="93">
        <v>2022</v>
      </c>
      <c r="AX43" s="93">
        <v>5</v>
      </c>
      <c r="AY43" s="93">
        <v>2022</v>
      </c>
      <c r="AZ43" s="132">
        <f t="shared" si="0"/>
        <v>7265</v>
      </c>
      <c r="BA43" s="132">
        <f t="shared" si="1"/>
        <v>7265</v>
      </c>
      <c r="BB43" s="132">
        <f t="shared" si="2"/>
        <v>6265</v>
      </c>
      <c r="BD43" s="106" t="s">
        <v>82</v>
      </c>
      <c r="BE43" s="93">
        <v>4</v>
      </c>
      <c r="BF43" s="93">
        <v>5</v>
      </c>
      <c r="BG43" s="93">
        <v>2022</v>
      </c>
      <c r="BH43" s="93">
        <v>5</v>
      </c>
      <c r="BI43" s="93">
        <v>2022</v>
      </c>
      <c r="BJ43" s="103">
        <f t="shared" si="3"/>
        <v>3093</v>
      </c>
      <c r="BK43" s="103">
        <f t="shared" si="4"/>
        <v>3093</v>
      </c>
      <c r="BL43" s="103">
        <f t="shared" si="5"/>
        <v>2793</v>
      </c>
      <c r="BM43" s="182">
        <v>407</v>
      </c>
      <c r="BN43">
        <v>4</v>
      </c>
      <c r="BO43" s="97"/>
      <c r="BP43" s="97"/>
      <c r="BQ43" s="98"/>
      <c r="BR43" s="98"/>
      <c r="BS43" s="98"/>
      <c r="BX43" s="97"/>
      <c r="BY43" s="93"/>
      <c r="BZ43" s="93"/>
      <c r="CA43" s="93"/>
      <c r="CB43" s="103"/>
      <c r="CH43" s="234">
        <v>156</v>
      </c>
      <c r="CI43" s="93">
        <v>10</v>
      </c>
      <c r="CJ43" s="93">
        <v>11</v>
      </c>
      <c r="CK43" s="93">
        <v>2022</v>
      </c>
      <c r="CL43" s="138">
        <f>R55</f>
        <v>450</v>
      </c>
      <c r="CM43" s="233" t="s">
        <v>296</v>
      </c>
      <c r="CN43" s="239"/>
      <c r="CR43" s="93">
        <v>2022</v>
      </c>
      <c r="CS43" s="93">
        <v>156</v>
      </c>
      <c r="CT43" s="93">
        <v>3.4</v>
      </c>
      <c r="CU43" s="93">
        <v>6.7</v>
      </c>
      <c r="CV43" s="93">
        <v>4.3</v>
      </c>
      <c r="CW43" s="93">
        <v>7.8</v>
      </c>
      <c r="CX43" s="93">
        <v>5.0999999999999996</v>
      </c>
      <c r="CY43" s="93">
        <v>6.7</v>
      </c>
      <c r="CZ43" s="93">
        <v>6.5</v>
      </c>
      <c r="DA43" s="93">
        <v>5.7</v>
      </c>
      <c r="DB43" s="93">
        <v>6.5</v>
      </c>
      <c r="DC43" s="93">
        <v>3.9</v>
      </c>
      <c r="DD43" s="93">
        <v>2.9</v>
      </c>
      <c r="DE43" s="93">
        <v>2.8</v>
      </c>
      <c r="DI43" s="93">
        <v>43</v>
      </c>
      <c r="DJ43" s="93">
        <v>2022</v>
      </c>
      <c r="DK43" s="152">
        <v>9.3112884987926539E-2</v>
      </c>
      <c r="DL43" s="152">
        <v>0.17775094648600634</v>
      </c>
      <c r="DM43" s="152">
        <v>0.32027903577431616</v>
      </c>
      <c r="DN43" s="152"/>
      <c r="DO43" s="152"/>
      <c r="DP43" s="152"/>
      <c r="DQ43" s="152"/>
      <c r="DR43" s="152"/>
      <c r="DS43" s="152"/>
      <c r="DT43" s="152"/>
      <c r="DU43" s="152"/>
      <c r="DV43" s="152"/>
      <c r="DW43" s="152"/>
      <c r="EC43" s="93"/>
      <c r="ED43" s="93"/>
      <c r="EE43" s="212"/>
      <c r="EF43" s="153"/>
      <c r="EK43" s="93"/>
      <c r="EL43" s="93"/>
      <c r="EM43" s="93"/>
      <c r="EN43" s="93"/>
      <c r="EO43" s="152"/>
      <c r="ER43" s="93">
        <v>15</v>
      </c>
      <c r="ES43" s="93">
        <v>2022</v>
      </c>
      <c r="ET43" s="93">
        <v>9</v>
      </c>
      <c r="EU43" s="93">
        <v>2</v>
      </c>
      <c r="EV43" s="93">
        <v>321</v>
      </c>
      <c r="EW43" s="93">
        <v>561</v>
      </c>
      <c r="EX43" s="93">
        <v>191</v>
      </c>
      <c r="FC43" s="94"/>
      <c r="FD43" s="94"/>
      <c r="FE43" t="s">
        <v>111</v>
      </c>
      <c r="FF43" s="93">
        <v>6</v>
      </c>
      <c r="FG43" s="93" t="s">
        <v>350</v>
      </c>
      <c r="FH43" s="93">
        <v>6</v>
      </c>
      <c r="FI43" s="93">
        <v>93</v>
      </c>
      <c r="FJ43" s="93">
        <v>1</v>
      </c>
      <c r="FK43" s="93">
        <v>4</v>
      </c>
      <c r="FL43" s="138" t="s">
        <v>336</v>
      </c>
      <c r="FM43" s="138" t="s">
        <v>335</v>
      </c>
      <c r="FN43" s="138">
        <v>400</v>
      </c>
      <c r="FO43" s="93">
        <v>400</v>
      </c>
      <c r="FP43" s="93">
        <v>500</v>
      </c>
      <c r="FQ43" s="93">
        <v>500</v>
      </c>
      <c r="FR43" s="93">
        <v>500</v>
      </c>
      <c r="FS43" s="138">
        <v>500</v>
      </c>
      <c r="FT43" s="138">
        <v>4000</v>
      </c>
      <c r="FU43" s="138">
        <v>4000</v>
      </c>
      <c r="FV43" s="93">
        <v>4000</v>
      </c>
      <c r="FW43" s="93">
        <v>4000</v>
      </c>
    </row>
    <row r="44" spans="2:179" ht="15.75" thickBot="1" x14ac:dyDescent="0.3">
      <c r="B44" s="1" t="s">
        <v>26</v>
      </c>
      <c r="C44" s="27">
        <v>275</v>
      </c>
      <c r="D44" s="5">
        <v>7</v>
      </c>
      <c r="E44" s="5">
        <v>1</v>
      </c>
      <c r="F44" s="156">
        <v>1480</v>
      </c>
      <c r="G44" s="156"/>
      <c r="H44" s="156">
        <v>1480</v>
      </c>
      <c r="I44" s="156"/>
      <c r="J44" s="156">
        <v>1480</v>
      </c>
      <c r="K44" s="181"/>
      <c r="M44" s="6" t="s">
        <v>27</v>
      </c>
      <c r="N44" s="101">
        <v>156</v>
      </c>
      <c r="O44" s="101">
        <v>5</v>
      </c>
      <c r="P44" s="10">
        <v>2022</v>
      </c>
      <c r="Q44" s="101">
        <v>1</v>
      </c>
      <c r="R44" s="101">
        <v>780</v>
      </c>
      <c r="S44" s="107">
        <v>99999</v>
      </c>
      <c r="T44" s="101">
        <v>780</v>
      </c>
      <c r="U44" s="107">
        <v>99999</v>
      </c>
      <c r="V44" s="101">
        <v>780</v>
      </c>
      <c r="W44" s="107">
        <v>99999</v>
      </c>
      <c r="X44" s="10" t="s">
        <v>78</v>
      </c>
      <c r="Y44" s="10"/>
      <c r="AA44" s="1" t="s">
        <v>28</v>
      </c>
      <c r="AB44" s="104">
        <v>275</v>
      </c>
      <c r="AC44" s="104">
        <v>8</v>
      </c>
      <c r="AD44" s="10">
        <v>2022</v>
      </c>
      <c r="AE44" s="104">
        <v>1</v>
      </c>
      <c r="AF44" s="209">
        <v>34148.232000000004</v>
      </c>
      <c r="AG44" s="209">
        <v>34148.232000000004</v>
      </c>
      <c r="AH44" s="102"/>
      <c r="AI44" s="210">
        <v>0.876</v>
      </c>
      <c r="AJ44" s="112">
        <v>156</v>
      </c>
      <c r="AK44" s="112">
        <v>5</v>
      </c>
      <c r="AL44" s="112">
        <v>6</v>
      </c>
      <c r="AM44" s="112">
        <v>2022</v>
      </c>
      <c r="AN44" s="112">
        <v>6</v>
      </c>
      <c r="AO44" s="112">
        <v>2022</v>
      </c>
      <c r="AP44" s="113"/>
      <c r="AQ44" s="167">
        <f t="shared" si="6"/>
        <v>99999</v>
      </c>
      <c r="AR44" s="170">
        <v>0.436</v>
      </c>
      <c r="AS44" s="119">
        <f t="shared" si="7"/>
        <v>99999</v>
      </c>
      <c r="AT44" s="93" t="s">
        <v>81</v>
      </c>
      <c r="AU44" s="93">
        <v>5</v>
      </c>
      <c r="AV44" s="93">
        <v>5</v>
      </c>
      <c r="AW44" s="93">
        <v>2022</v>
      </c>
      <c r="AX44" s="93">
        <v>5</v>
      </c>
      <c r="AY44" s="93">
        <v>2022</v>
      </c>
      <c r="AZ44" s="132">
        <f t="shared" si="0"/>
        <v>6665</v>
      </c>
      <c r="BA44" s="132">
        <f t="shared" si="1"/>
        <v>5865</v>
      </c>
      <c r="BB44" s="132">
        <f t="shared" si="2"/>
        <v>5865</v>
      </c>
      <c r="BD44" s="106" t="s">
        <v>82</v>
      </c>
      <c r="BE44" s="93">
        <v>5</v>
      </c>
      <c r="BF44" s="93">
        <v>5</v>
      </c>
      <c r="BG44" s="93">
        <v>2022</v>
      </c>
      <c r="BH44" s="93">
        <v>5</v>
      </c>
      <c r="BI44" s="93">
        <v>2022</v>
      </c>
      <c r="BJ44" s="103">
        <f t="shared" si="3"/>
        <v>3193</v>
      </c>
      <c r="BK44" s="103">
        <f t="shared" si="4"/>
        <v>2893</v>
      </c>
      <c r="BL44" s="103">
        <f t="shared" si="5"/>
        <v>2593</v>
      </c>
      <c r="BM44" s="182">
        <v>407</v>
      </c>
      <c r="BN44">
        <v>5</v>
      </c>
      <c r="BO44" s="97"/>
      <c r="BP44" s="97"/>
      <c r="BQ44" s="98"/>
      <c r="BR44" s="98"/>
      <c r="BS44" s="98"/>
      <c r="BX44" s="97"/>
      <c r="BY44" s="93"/>
      <c r="BZ44" s="93"/>
      <c r="CA44" s="93"/>
      <c r="CB44" s="103"/>
      <c r="CH44" s="234">
        <v>156</v>
      </c>
      <c r="CI44" s="93">
        <v>10</v>
      </c>
      <c r="CJ44" s="93">
        <v>12</v>
      </c>
      <c r="CK44" s="93">
        <v>2022</v>
      </c>
      <c r="CL44" s="138">
        <v>150</v>
      </c>
      <c r="CM44" s="233" t="s">
        <v>296</v>
      </c>
      <c r="CN44" s="239"/>
      <c r="CR44" s="93">
        <v>2022</v>
      </c>
      <c r="CS44" s="93">
        <v>134</v>
      </c>
      <c r="CT44" s="93">
        <v>0.2</v>
      </c>
      <c r="CU44" s="93">
        <v>0.2</v>
      </c>
      <c r="CV44" s="93">
        <v>0.2</v>
      </c>
      <c r="CW44" s="93">
        <v>0.3</v>
      </c>
      <c r="CX44" s="93">
        <v>0.3</v>
      </c>
      <c r="CY44" s="93">
        <v>0.3</v>
      </c>
      <c r="CZ44" s="93">
        <v>0.3</v>
      </c>
      <c r="DA44" s="93">
        <v>0.4</v>
      </c>
      <c r="DB44" s="93">
        <v>0.4</v>
      </c>
      <c r="DC44" s="93">
        <v>0.3</v>
      </c>
      <c r="DD44" s="93">
        <v>0.2</v>
      </c>
      <c r="DE44" s="93">
        <v>0.2</v>
      </c>
      <c r="DI44" s="93"/>
      <c r="DJ44" s="93"/>
      <c r="DK44" s="152"/>
      <c r="DL44" s="152"/>
      <c r="DM44" s="152"/>
      <c r="DN44" s="152"/>
      <c r="DO44" s="152"/>
      <c r="DP44" s="152"/>
      <c r="DQ44" s="152"/>
      <c r="DR44" s="152"/>
      <c r="DS44" s="152"/>
      <c r="DT44" s="152"/>
      <c r="DU44" s="152"/>
      <c r="DV44" s="152"/>
      <c r="DW44" s="152"/>
      <c r="EC44" s="93"/>
      <c r="ED44" s="93"/>
      <c r="EE44" s="153"/>
      <c r="EF44" s="153"/>
      <c r="EK44" s="93"/>
      <c r="EL44" s="93"/>
      <c r="EM44" s="93"/>
      <c r="EN44" s="93"/>
      <c r="EO44" s="152"/>
      <c r="ER44" s="93">
        <v>15</v>
      </c>
      <c r="ES44" s="93">
        <v>2022</v>
      </c>
      <c r="ET44" s="93">
        <v>10</v>
      </c>
      <c r="EU44" s="93">
        <v>1</v>
      </c>
      <c r="EV44" s="93">
        <v>322</v>
      </c>
      <c r="EW44" s="93">
        <v>562</v>
      </c>
      <c r="EX44" s="93">
        <v>192</v>
      </c>
      <c r="FC44" s="94"/>
      <c r="FD44" s="94"/>
      <c r="FF44" s="93">
        <v>6</v>
      </c>
      <c r="FG44" s="93" t="s">
        <v>350</v>
      </c>
      <c r="FH44" s="93">
        <v>6</v>
      </c>
      <c r="FI44" s="93">
        <v>93</v>
      </c>
      <c r="FJ44" s="93">
        <v>5</v>
      </c>
      <c r="FK44" s="93">
        <v>11</v>
      </c>
      <c r="FL44" s="138" t="s">
        <v>336</v>
      </c>
      <c r="FM44" s="138" t="s">
        <v>335</v>
      </c>
      <c r="FN44" s="138">
        <v>400</v>
      </c>
      <c r="FO44" s="93">
        <v>400</v>
      </c>
      <c r="FP44" s="93">
        <v>846</v>
      </c>
      <c r="FQ44" s="93">
        <v>846</v>
      </c>
      <c r="FR44" s="93">
        <v>846</v>
      </c>
      <c r="FS44" s="138">
        <v>846</v>
      </c>
      <c r="FT44" s="138">
        <v>1444</v>
      </c>
      <c r="FU44" s="138">
        <v>1444</v>
      </c>
      <c r="FV44" s="93">
        <v>1444</v>
      </c>
      <c r="FW44" s="93">
        <v>1444</v>
      </c>
    </row>
    <row r="45" spans="2:179" ht="15.75" thickBot="1" x14ac:dyDescent="0.3">
      <c r="B45" s="1" t="s">
        <v>26</v>
      </c>
      <c r="C45" s="28">
        <v>275</v>
      </c>
      <c r="D45" s="215">
        <v>7</v>
      </c>
      <c r="E45" s="215">
        <v>2</v>
      </c>
      <c r="F45" s="216">
        <v>1480</v>
      </c>
      <c r="G45" s="216"/>
      <c r="H45" s="216">
        <v>1480</v>
      </c>
      <c r="I45" s="216"/>
      <c r="J45" s="216">
        <v>1480</v>
      </c>
      <c r="K45" s="217"/>
      <c r="M45" s="6" t="s">
        <v>27</v>
      </c>
      <c r="N45" s="101">
        <v>156</v>
      </c>
      <c r="O45" s="101">
        <v>5</v>
      </c>
      <c r="P45" s="10">
        <v>2022</v>
      </c>
      <c r="Q45" s="101">
        <v>2</v>
      </c>
      <c r="R45" s="101">
        <v>710</v>
      </c>
      <c r="S45" s="107">
        <v>99999</v>
      </c>
      <c r="T45" s="101">
        <v>710</v>
      </c>
      <c r="U45" s="107">
        <v>99999</v>
      </c>
      <c r="V45" s="101">
        <v>710</v>
      </c>
      <c r="W45" s="107">
        <v>99999</v>
      </c>
      <c r="X45" s="10" t="s">
        <v>78</v>
      </c>
      <c r="Y45" s="10"/>
      <c r="AA45" s="1" t="s">
        <v>28</v>
      </c>
      <c r="AB45" s="104">
        <v>275</v>
      </c>
      <c r="AC45" s="104">
        <v>8</v>
      </c>
      <c r="AD45" s="10">
        <v>2022</v>
      </c>
      <c r="AE45" s="104">
        <v>2</v>
      </c>
      <c r="AF45" s="209">
        <v>26273.868000000002</v>
      </c>
      <c r="AG45" s="209">
        <v>26273.868000000002</v>
      </c>
      <c r="AH45" s="102"/>
      <c r="AI45" s="210">
        <v>0.67400000000000004</v>
      </c>
      <c r="AJ45" s="112">
        <v>156</v>
      </c>
      <c r="AK45" s="112">
        <v>6</v>
      </c>
      <c r="AL45" s="112">
        <v>6</v>
      </c>
      <c r="AM45" s="112">
        <v>2022</v>
      </c>
      <c r="AN45" s="112">
        <v>6</v>
      </c>
      <c r="AO45" s="112">
        <v>2022</v>
      </c>
      <c r="AP45" s="113"/>
      <c r="AQ45" s="167">
        <f t="shared" si="6"/>
        <v>99999</v>
      </c>
      <c r="AR45" s="170">
        <v>0.436</v>
      </c>
      <c r="AS45" s="119">
        <f t="shared" si="7"/>
        <v>99999</v>
      </c>
      <c r="AT45" s="93" t="s">
        <v>81</v>
      </c>
      <c r="AU45" s="93">
        <v>5</v>
      </c>
      <c r="AV45" s="93">
        <v>6</v>
      </c>
      <c r="AW45" s="93">
        <v>2022</v>
      </c>
      <c r="AX45" s="93">
        <v>6</v>
      </c>
      <c r="AY45" s="93">
        <v>2022</v>
      </c>
      <c r="AZ45" s="132">
        <f t="shared" si="0"/>
        <v>7693</v>
      </c>
      <c r="BA45" s="132">
        <f t="shared" si="1"/>
        <v>7693</v>
      </c>
      <c r="BB45" s="132">
        <f t="shared" si="2"/>
        <v>6693</v>
      </c>
      <c r="BD45" s="106" t="s">
        <v>82</v>
      </c>
      <c r="BE45" s="93">
        <v>5</v>
      </c>
      <c r="BF45" s="93">
        <v>6</v>
      </c>
      <c r="BG45" s="93">
        <v>2022</v>
      </c>
      <c r="BH45" s="93">
        <v>6</v>
      </c>
      <c r="BI45" s="93">
        <v>2022</v>
      </c>
      <c r="BJ45" s="103">
        <f t="shared" si="3"/>
        <v>3093</v>
      </c>
      <c r="BK45" s="103">
        <f t="shared" si="4"/>
        <v>3093</v>
      </c>
      <c r="BL45" s="103">
        <f t="shared" si="5"/>
        <v>2793</v>
      </c>
      <c r="BM45" s="182">
        <v>407</v>
      </c>
      <c r="BN45">
        <v>5</v>
      </c>
      <c r="BO45" s="97"/>
      <c r="BP45" s="97"/>
      <c r="BQ45" s="98"/>
      <c r="BR45" s="98"/>
      <c r="BS45" s="98"/>
      <c r="BX45" s="97"/>
      <c r="BY45" s="93"/>
      <c r="BZ45" s="93"/>
      <c r="CA45" s="93"/>
      <c r="CB45" s="103"/>
      <c r="CH45" s="234">
        <v>156</v>
      </c>
      <c r="CI45" s="93">
        <v>11</v>
      </c>
      <c r="CJ45" s="93">
        <v>11</v>
      </c>
      <c r="CK45" s="93">
        <v>2022</v>
      </c>
      <c r="CL45" s="138">
        <f>R56</f>
        <v>450</v>
      </c>
      <c r="CM45" s="233" t="s">
        <v>296</v>
      </c>
      <c r="CN45" s="239"/>
      <c r="CR45" s="93">
        <v>2022</v>
      </c>
      <c r="CS45" s="93">
        <v>10</v>
      </c>
      <c r="CT45" s="93">
        <v>0.1</v>
      </c>
      <c r="CU45" s="93">
        <v>0.1</v>
      </c>
      <c r="CV45" s="93">
        <v>0.3</v>
      </c>
      <c r="CW45" s="93">
        <v>0.2</v>
      </c>
      <c r="CX45" s="93">
        <v>0.3</v>
      </c>
      <c r="CY45" s="93">
        <v>0.5</v>
      </c>
      <c r="CZ45" s="93">
        <v>0.5</v>
      </c>
      <c r="DA45" s="93">
        <v>0.4</v>
      </c>
      <c r="DB45" s="93">
        <v>0.5</v>
      </c>
      <c r="DC45" s="93">
        <v>0.1</v>
      </c>
      <c r="DD45" s="93">
        <v>0.1</v>
      </c>
      <c r="DE45" s="93">
        <v>0.1</v>
      </c>
      <c r="DI45" s="93"/>
      <c r="DJ45" s="93"/>
      <c r="DK45" s="152"/>
      <c r="DL45" s="152"/>
      <c r="DM45" s="152"/>
      <c r="DN45" s="152"/>
      <c r="DO45" s="152"/>
      <c r="DP45" s="152"/>
      <c r="DQ45" s="152"/>
      <c r="DR45" s="152"/>
      <c r="DS45" s="152"/>
      <c r="DT45" s="152"/>
      <c r="DU45" s="152"/>
      <c r="DV45" s="152"/>
      <c r="DW45" s="152"/>
      <c r="EC45" s="93"/>
      <c r="ED45" s="93"/>
      <c r="EE45" s="153"/>
      <c r="EF45" s="153"/>
      <c r="EK45" s="93"/>
      <c r="EL45" s="93"/>
      <c r="EM45" s="93"/>
      <c r="EN45" s="93"/>
      <c r="EO45" s="152"/>
      <c r="ER45" s="93">
        <v>15</v>
      </c>
      <c r="ES45" s="93">
        <v>2022</v>
      </c>
      <c r="ET45" s="93">
        <v>10</v>
      </c>
      <c r="EU45" s="93">
        <v>2</v>
      </c>
      <c r="EV45" s="93">
        <v>323</v>
      </c>
      <c r="EW45" s="93">
        <v>563</v>
      </c>
      <c r="EX45" s="93">
        <v>193</v>
      </c>
      <c r="FC45" s="94"/>
      <c r="FD45" s="94"/>
      <c r="FF45" s="93">
        <v>6</v>
      </c>
      <c r="FG45" s="93" t="s">
        <v>350</v>
      </c>
      <c r="FH45" s="93">
        <v>6</v>
      </c>
      <c r="FI45" s="93">
        <v>93</v>
      </c>
      <c r="FJ45" s="93">
        <v>12</v>
      </c>
      <c r="FK45" s="93">
        <v>12</v>
      </c>
      <c r="FL45" s="138" t="s">
        <v>336</v>
      </c>
      <c r="FM45" s="138" t="s">
        <v>335</v>
      </c>
      <c r="FN45" s="138">
        <v>400</v>
      </c>
      <c r="FO45" s="93">
        <v>400</v>
      </c>
      <c r="FP45" s="93">
        <v>500</v>
      </c>
      <c r="FQ45" s="93">
        <v>500</v>
      </c>
      <c r="FR45" s="93">
        <v>500</v>
      </c>
      <c r="FS45" s="138">
        <v>500</v>
      </c>
      <c r="FT45" s="138">
        <v>4000</v>
      </c>
      <c r="FU45" s="138">
        <v>4000</v>
      </c>
      <c r="FV45" s="93">
        <v>4000</v>
      </c>
      <c r="FW45" s="93">
        <v>4000</v>
      </c>
    </row>
    <row r="46" spans="2:179" ht="15.75" thickBot="1" x14ac:dyDescent="0.3">
      <c r="B46" s="1" t="s">
        <v>26</v>
      </c>
      <c r="C46" s="219">
        <v>275</v>
      </c>
      <c r="D46" s="220">
        <v>8</v>
      </c>
      <c r="E46" s="220">
        <v>1</v>
      </c>
      <c r="F46" s="241">
        <v>1431</v>
      </c>
      <c r="G46" s="241"/>
      <c r="H46" s="241">
        <v>1431</v>
      </c>
      <c r="I46" s="241"/>
      <c r="J46" s="241">
        <v>1431</v>
      </c>
      <c r="K46" s="222"/>
      <c r="M46" s="6" t="s">
        <v>27</v>
      </c>
      <c r="N46" s="101">
        <v>156</v>
      </c>
      <c r="O46" s="101">
        <v>6</v>
      </c>
      <c r="P46" s="10">
        <v>2022</v>
      </c>
      <c r="Q46" s="101">
        <v>1</v>
      </c>
      <c r="R46" s="187">
        <v>450</v>
      </c>
      <c r="S46" s="107">
        <v>99999</v>
      </c>
      <c r="T46" s="187">
        <v>450</v>
      </c>
      <c r="U46" s="107">
        <v>99999</v>
      </c>
      <c r="V46" s="187">
        <v>450</v>
      </c>
      <c r="W46" s="107">
        <v>99999</v>
      </c>
      <c r="X46" s="10" t="s">
        <v>78</v>
      </c>
      <c r="Y46" s="10"/>
      <c r="AA46" s="1" t="s">
        <v>28</v>
      </c>
      <c r="AB46" s="104">
        <v>275</v>
      </c>
      <c r="AC46" s="104">
        <v>9</v>
      </c>
      <c r="AD46" s="10">
        <v>2022</v>
      </c>
      <c r="AE46" s="104">
        <v>1</v>
      </c>
      <c r="AF46" s="209">
        <v>26273.868000000002</v>
      </c>
      <c r="AG46" s="209">
        <v>26273.868000000002</v>
      </c>
      <c r="AH46" s="102"/>
      <c r="AI46" s="210">
        <v>0.67400000000000004</v>
      </c>
      <c r="AJ46" s="112">
        <v>156</v>
      </c>
      <c r="AK46" s="112">
        <v>6</v>
      </c>
      <c r="AL46" s="112">
        <v>7</v>
      </c>
      <c r="AM46" s="112">
        <v>2022</v>
      </c>
      <c r="AN46" s="112">
        <v>7</v>
      </c>
      <c r="AO46" s="112">
        <v>2022</v>
      </c>
      <c r="AP46" s="113"/>
      <c r="AQ46" s="167">
        <f t="shared" si="6"/>
        <v>99999</v>
      </c>
      <c r="AR46" s="170">
        <v>0.436</v>
      </c>
      <c r="AS46" s="119">
        <f t="shared" si="7"/>
        <v>99999</v>
      </c>
      <c r="AT46" s="93" t="s">
        <v>81</v>
      </c>
      <c r="AU46" s="93">
        <v>6</v>
      </c>
      <c r="AV46" s="93">
        <v>6</v>
      </c>
      <c r="AW46" s="93">
        <v>2022</v>
      </c>
      <c r="AX46" s="93">
        <v>6</v>
      </c>
      <c r="AY46" s="93">
        <v>2022</v>
      </c>
      <c r="AZ46" s="132">
        <f t="shared" si="0"/>
        <v>8393</v>
      </c>
      <c r="BA46" s="132">
        <f t="shared" si="1"/>
        <v>8393</v>
      </c>
      <c r="BB46" s="132">
        <f t="shared" si="2"/>
        <v>8393</v>
      </c>
      <c r="BD46" s="106" t="s">
        <v>82</v>
      </c>
      <c r="BE46" s="93">
        <v>6</v>
      </c>
      <c r="BF46" s="93">
        <v>6</v>
      </c>
      <c r="BG46" s="93">
        <v>2022</v>
      </c>
      <c r="BH46" s="93">
        <v>6</v>
      </c>
      <c r="BI46" s="93">
        <v>2022</v>
      </c>
      <c r="BJ46" s="103">
        <f t="shared" si="3"/>
        <v>3693</v>
      </c>
      <c r="BK46" s="103">
        <f t="shared" si="4"/>
        <v>3693</v>
      </c>
      <c r="BL46" s="103">
        <f t="shared" si="5"/>
        <v>3693</v>
      </c>
      <c r="BM46" s="182">
        <v>407</v>
      </c>
      <c r="BN46">
        <v>6</v>
      </c>
      <c r="BO46" s="97"/>
      <c r="BP46" s="97"/>
      <c r="BQ46" s="98"/>
      <c r="BR46" s="98"/>
      <c r="BS46" s="98"/>
      <c r="BX46" s="97"/>
      <c r="BY46" s="93"/>
      <c r="BZ46" s="93"/>
      <c r="CA46" s="93"/>
      <c r="CB46" s="103"/>
      <c r="CH46" s="234">
        <v>156</v>
      </c>
      <c r="CI46" s="93">
        <v>11</v>
      </c>
      <c r="CJ46" s="93">
        <v>12</v>
      </c>
      <c r="CK46" s="93">
        <v>2022</v>
      </c>
      <c r="CL46" s="138">
        <f>R57</f>
        <v>400</v>
      </c>
      <c r="CM46" s="233" t="s">
        <v>296</v>
      </c>
      <c r="CN46" s="239"/>
      <c r="CR46" s="93">
        <v>2022</v>
      </c>
      <c r="CS46" s="93">
        <v>162</v>
      </c>
      <c r="CT46" s="93">
        <v>0.2</v>
      </c>
      <c r="CU46" s="93">
        <v>0.2</v>
      </c>
      <c r="CV46" s="93">
        <v>0.6</v>
      </c>
      <c r="CW46" s="93">
        <v>1.3</v>
      </c>
      <c r="CX46" s="93">
        <v>1.4</v>
      </c>
      <c r="CY46" s="93">
        <v>1.1000000000000001</v>
      </c>
      <c r="CZ46" s="93">
        <v>2</v>
      </c>
      <c r="DA46" s="93">
        <v>2.2999999999999998</v>
      </c>
      <c r="DB46" s="93">
        <v>2.4</v>
      </c>
      <c r="DC46" s="93">
        <v>0.6</v>
      </c>
      <c r="DD46" s="93">
        <v>0.2</v>
      </c>
      <c r="DE46" s="93">
        <v>0.2</v>
      </c>
      <c r="DI46" s="93"/>
      <c r="DJ46" s="93"/>
      <c r="DK46" s="152"/>
      <c r="DL46" s="152"/>
      <c r="DM46" s="152"/>
      <c r="DN46" s="152"/>
      <c r="DO46" s="152"/>
      <c r="DP46" s="152"/>
      <c r="DQ46" s="152"/>
      <c r="DR46" s="152"/>
      <c r="DS46" s="152"/>
      <c r="DT46" s="152"/>
      <c r="DU46" s="152"/>
      <c r="DV46" s="152"/>
      <c r="DW46" s="152"/>
      <c r="EC46" s="93"/>
      <c r="ED46" s="93"/>
      <c r="EE46" s="153"/>
      <c r="EF46" s="153"/>
      <c r="EK46" s="93"/>
      <c r="EL46" s="93"/>
      <c r="EM46" s="93"/>
      <c r="EN46" s="93"/>
      <c r="EO46" s="152"/>
      <c r="ER46" s="93">
        <v>15</v>
      </c>
      <c r="ES46" s="93">
        <v>2022</v>
      </c>
      <c r="ET46" s="93">
        <v>12</v>
      </c>
      <c r="EU46" s="93">
        <v>1</v>
      </c>
      <c r="EV46" s="93">
        <v>324</v>
      </c>
      <c r="EW46" s="93">
        <v>564</v>
      </c>
      <c r="EX46" s="93">
        <v>194</v>
      </c>
      <c r="FC46" s="94"/>
      <c r="FD46" s="94"/>
      <c r="FE46" t="s">
        <v>166</v>
      </c>
      <c r="FF46" s="93">
        <v>7</v>
      </c>
      <c r="FG46" s="93" t="s">
        <v>350</v>
      </c>
      <c r="FH46" s="93">
        <v>7</v>
      </c>
      <c r="FI46" s="93">
        <v>94</v>
      </c>
      <c r="FJ46" s="93">
        <v>1</v>
      </c>
      <c r="FK46" s="93">
        <v>4</v>
      </c>
      <c r="FL46" s="138" t="s">
        <v>336</v>
      </c>
      <c r="FM46" s="138" t="s">
        <v>335</v>
      </c>
      <c r="FN46" s="138">
        <v>400</v>
      </c>
      <c r="FO46" s="93">
        <v>400</v>
      </c>
      <c r="FP46" s="93">
        <v>400</v>
      </c>
      <c r="FQ46" s="93">
        <v>400</v>
      </c>
      <c r="FR46" s="93">
        <v>500</v>
      </c>
      <c r="FS46" s="138">
        <v>500</v>
      </c>
      <c r="FT46" s="138">
        <v>500</v>
      </c>
      <c r="FU46" s="138">
        <v>4400</v>
      </c>
      <c r="FV46" s="93">
        <v>4400</v>
      </c>
      <c r="FW46" s="93">
        <v>4400</v>
      </c>
    </row>
    <row r="47" spans="2:179" ht="15.75" thickBot="1" x14ac:dyDescent="0.3">
      <c r="B47" s="1" t="s">
        <v>26</v>
      </c>
      <c r="C47" s="223">
        <v>275</v>
      </c>
      <c r="D47" s="205">
        <v>8</v>
      </c>
      <c r="E47" s="205">
        <v>2</v>
      </c>
      <c r="F47" s="242">
        <v>1352.7</v>
      </c>
      <c r="G47" s="242"/>
      <c r="H47" s="242">
        <v>1352.7</v>
      </c>
      <c r="I47" s="242"/>
      <c r="J47" s="242">
        <v>1352.7</v>
      </c>
      <c r="K47" s="224"/>
      <c r="M47" s="6" t="s">
        <v>27</v>
      </c>
      <c r="N47" s="101">
        <v>156</v>
      </c>
      <c r="O47" s="101">
        <v>6</v>
      </c>
      <c r="P47" s="10">
        <v>2022</v>
      </c>
      <c r="Q47" s="101">
        <v>2</v>
      </c>
      <c r="R47" s="187">
        <v>450</v>
      </c>
      <c r="S47" s="107">
        <v>99999</v>
      </c>
      <c r="T47" s="187">
        <v>450</v>
      </c>
      <c r="U47" s="107">
        <v>99999</v>
      </c>
      <c r="V47" s="187">
        <v>450</v>
      </c>
      <c r="W47" s="107">
        <v>99999</v>
      </c>
      <c r="X47" s="10" t="s">
        <v>78</v>
      </c>
      <c r="Y47" s="10"/>
      <c r="AA47" s="1" t="s">
        <v>28</v>
      </c>
      <c r="AB47" s="104">
        <v>275</v>
      </c>
      <c r="AC47" s="104">
        <v>9</v>
      </c>
      <c r="AD47" s="10">
        <v>2022</v>
      </c>
      <c r="AE47" s="104">
        <v>2</v>
      </c>
      <c r="AF47" s="209">
        <v>14540.286</v>
      </c>
      <c r="AG47" s="209">
        <v>14540.286</v>
      </c>
      <c r="AH47" s="102"/>
      <c r="AI47" s="210">
        <v>0.373</v>
      </c>
      <c r="AJ47" s="112">
        <v>156</v>
      </c>
      <c r="AK47" s="112">
        <v>7</v>
      </c>
      <c r="AL47" s="112">
        <v>7</v>
      </c>
      <c r="AM47" s="112">
        <v>2022</v>
      </c>
      <c r="AN47" s="112">
        <v>7</v>
      </c>
      <c r="AO47" s="112">
        <v>2022</v>
      </c>
      <c r="AP47" s="113"/>
      <c r="AQ47" s="167">
        <f t="shared" si="6"/>
        <v>99999</v>
      </c>
      <c r="AR47" s="170">
        <v>0.436</v>
      </c>
      <c r="AS47" s="119">
        <f t="shared" si="7"/>
        <v>99999</v>
      </c>
      <c r="AT47" s="93" t="s">
        <v>81</v>
      </c>
      <c r="AU47" s="93">
        <v>6</v>
      </c>
      <c r="AV47" s="93">
        <v>7</v>
      </c>
      <c r="AW47" s="93">
        <v>2022</v>
      </c>
      <c r="AX47" s="93">
        <v>7</v>
      </c>
      <c r="AY47" s="93">
        <v>2022</v>
      </c>
      <c r="AZ47" s="132">
        <f t="shared" si="0"/>
        <v>8826</v>
      </c>
      <c r="BA47" s="132">
        <f t="shared" si="1"/>
        <v>8826</v>
      </c>
      <c r="BB47" s="132">
        <f t="shared" si="2"/>
        <v>8826</v>
      </c>
      <c r="BD47" s="106" t="s">
        <v>82</v>
      </c>
      <c r="BE47" s="93">
        <v>6</v>
      </c>
      <c r="BF47" s="93">
        <v>7</v>
      </c>
      <c r="BG47" s="93">
        <v>2022</v>
      </c>
      <c r="BH47" s="93">
        <v>7</v>
      </c>
      <c r="BI47" s="93">
        <v>2022</v>
      </c>
      <c r="BJ47" s="103">
        <f t="shared" si="3"/>
        <v>3693</v>
      </c>
      <c r="BK47" s="103">
        <f t="shared" si="4"/>
        <v>3693</v>
      </c>
      <c r="BL47" s="103">
        <f t="shared" si="5"/>
        <v>3693</v>
      </c>
      <c r="BM47" s="182">
        <v>407</v>
      </c>
      <c r="BN47">
        <v>6</v>
      </c>
      <c r="BO47" s="97"/>
      <c r="BP47" s="97"/>
      <c r="BQ47" s="98"/>
      <c r="BR47" s="98"/>
      <c r="BS47" s="98"/>
      <c r="BX47" s="97"/>
      <c r="BY47" s="93"/>
      <c r="BZ47" s="93"/>
      <c r="CA47" s="93"/>
      <c r="CB47" s="103"/>
      <c r="CH47" s="234">
        <v>156</v>
      </c>
      <c r="CI47" s="93">
        <v>11</v>
      </c>
      <c r="CJ47" s="93">
        <v>1</v>
      </c>
      <c r="CK47" s="93">
        <v>2023</v>
      </c>
      <c r="CL47" s="138">
        <v>150</v>
      </c>
      <c r="CM47" s="233" t="s">
        <v>296</v>
      </c>
      <c r="CN47" s="239"/>
      <c r="CR47" s="93">
        <v>2022</v>
      </c>
      <c r="CS47" s="93">
        <v>148</v>
      </c>
      <c r="CT47" s="93">
        <v>0.1</v>
      </c>
      <c r="CU47" s="93">
        <v>0.3</v>
      </c>
      <c r="CV47" s="93">
        <v>0.2</v>
      </c>
      <c r="CW47" s="93">
        <v>0.4</v>
      </c>
      <c r="CX47" s="93">
        <v>0.4</v>
      </c>
      <c r="CY47" s="93">
        <v>0.4</v>
      </c>
      <c r="CZ47" s="93">
        <v>0.4</v>
      </c>
      <c r="DA47" s="93">
        <v>0.5</v>
      </c>
      <c r="DB47" s="93">
        <v>0.5</v>
      </c>
      <c r="DC47" s="93">
        <v>0.4</v>
      </c>
      <c r="DD47" s="93">
        <v>0.1</v>
      </c>
      <c r="DE47" s="93">
        <v>0.1</v>
      </c>
      <c r="DI47" s="93"/>
      <c r="DJ47" s="93"/>
      <c r="DK47" s="152"/>
      <c r="DL47" s="152"/>
      <c r="DM47" s="152"/>
      <c r="DN47" s="152"/>
      <c r="DO47" s="152"/>
      <c r="DP47" s="152"/>
      <c r="DQ47" s="152"/>
      <c r="DR47" s="152"/>
      <c r="DS47" s="152"/>
      <c r="DT47" s="152"/>
      <c r="DU47" s="152"/>
      <c r="DV47" s="152"/>
      <c r="DW47" s="152"/>
      <c r="EC47" s="93"/>
      <c r="ED47" s="93"/>
      <c r="EE47" s="153"/>
      <c r="EF47" s="153"/>
      <c r="EK47" s="93"/>
      <c r="EL47" s="93"/>
      <c r="EM47" s="93"/>
      <c r="EN47" s="93"/>
      <c r="EO47" s="152"/>
      <c r="ER47" s="93">
        <v>15</v>
      </c>
      <c r="ES47" s="93">
        <v>2022</v>
      </c>
      <c r="ET47" s="93">
        <v>12</v>
      </c>
      <c r="EU47" s="93">
        <v>2</v>
      </c>
      <c r="EV47" s="93">
        <v>325</v>
      </c>
      <c r="EW47" s="93">
        <v>565</v>
      </c>
      <c r="EX47" s="93">
        <v>195</v>
      </c>
      <c r="FC47" s="94"/>
      <c r="FD47" s="94"/>
      <c r="FF47" s="93">
        <v>7</v>
      </c>
      <c r="FG47" s="93" t="s">
        <v>350</v>
      </c>
      <c r="FH47" s="93">
        <v>7</v>
      </c>
      <c r="FI47" s="93">
        <v>94</v>
      </c>
      <c r="FJ47" s="93">
        <v>5</v>
      </c>
      <c r="FK47" s="93">
        <v>11</v>
      </c>
      <c r="FL47" s="138" t="s">
        <v>336</v>
      </c>
      <c r="FM47" s="138" t="s">
        <v>335</v>
      </c>
      <c r="FN47" s="138">
        <v>400</v>
      </c>
      <c r="FO47" s="93">
        <v>400</v>
      </c>
      <c r="FP47" s="93">
        <v>400</v>
      </c>
      <c r="FQ47" s="93">
        <v>400</v>
      </c>
      <c r="FR47" s="93">
        <v>1188</v>
      </c>
      <c r="FS47" s="138">
        <v>1188</v>
      </c>
      <c r="FT47" s="138">
        <v>1188</v>
      </c>
      <c r="FU47" s="138">
        <v>4400</v>
      </c>
      <c r="FV47" s="93">
        <v>4400</v>
      </c>
      <c r="FW47" s="93">
        <v>4400</v>
      </c>
    </row>
    <row r="48" spans="2:179" ht="15.75" thickBot="1" x14ac:dyDescent="0.3">
      <c r="B48" s="1" t="s">
        <v>26</v>
      </c>
      <c r="C48" s="225">
        <v>275</v>
      </c>
      <c r="D48" s="226">
        <v>9</v>
      </c>
      <c r="E48" s="226">
        <v>1</v>
      </c>
      <c r="F48" s="243">
        <v>1352.7</v>
      </c>
      <c r="G48" s="243"/>
      <c r="H48" s="243">
        <v>1352.7</v>
      </c>
      <c r="I48" s="243"/>
      <c r="J48" s="243">
        <v>1352.7</v>
      </c>
      <c r="K48" s="228"/>
      <c r="M48" s="6" t="s">
        <v>27</v>
      </c>
      <c r="N48" s="101">
        <v>156</v>
      </c>
      <c r="O48" s="101">
        <v>7</v>
      </c>
      <c r="P48" s="10">
        <v>2022</v>
      </c>
      <c r="Q48" s="101">
        <v>1</v>
      </c>
      <c r="R48" s="187">
        <v>450</v>
      </c>
      <c r="S48" s="107">
        <v>99999</v>
      </c>
      <c r="T48" s="187">
        <v>450</v>
      </c>
      <c r="U48" s="107">
        <v>99999</v>
      </c>
      <c r="V48" s="187">
        <v>450</v>
      </c>
      <c r="W48" s="107">
        <v>99999</v>
      </c>
      <c r="X48" s="10" t="s">
        <v>78</v>
      </c>
      <c r="Y48" s="10"/>
      <c r="AA48" s="1" t="s">
        <v>28</v>
      </c>
      <c r="AB48" s="104">
        <v>275</v>
      </c>
      <c r="AC48" s="104">
        <v>10</v>
      </c>
      <c r="AD48" s="10">
        <v>2022</v>
      </c>
      <c r="AE48" s="104">
        <v>1</v>
      </c>
      <c r="AF48" s="209">
        <v>14540.286</v>
      </c>
      <c r="AG48" s="209">
        <v>14540.286</v>
      </c>
      <c r="AH48" s="102"/>
      <c r="AI48" s="210">
        <v>0.373</v>
      </c>
      <c r="AJ48" s="112">
        <v>156</v>
      </c>
      <c r="AK48" s="112">
        <f t="shared" ref="AK48:AK57" si="8">AK46+1</f>
        <v>7</v>
      </c>
      <c r="AL48" s="112">
        <v>8</v>
      </c>
      <c r="AM48" s="112">
        <v>2022</v>
      </c>
      <c r="AN48" s="112">
        <v>8</v>
      </c>
      <c r="AO48" s="112">
        <v>2022</v>
      </c>
      <c r="AP48" s="113"/>
      <c r="AQ48" s="167">
        <f t="shared" si="6"/>
        <v>99999</v>
      </c>
      <c r="AR48" s="170">
        <v>0.436</v>
      </c>
      <c r="AS48" s="119">
        <f t="shared" si="7"/>
        <v>99999</v>
      </c>
      <c r="AT48" s="93" t="s">
        <v>81</v>
      </c>
      <c r="AU48" s="93">
        <v>7</v>
      </c>
      <c r="AV48" s="93">
        <v>7</v>
      </c>
      <c r="AW48" s="93">
        <v>2022</v>
      </c>
      <c r="AX48" s="93">
        <v>7</v>
      </c>
      <c r="AY48" s="93">
        <v>2022</v>
      </c>
      <c r="AZ48" s="132">
        <f t="shared" si="0"/>
        <v>8393</v>
      </c>
      <c r="BA48" s="132">
        <f t="shared" si="1"/>
        <v>8393</v>
      </c>
      <c r="BB48" s="132">
        <f t="shared" si="2"/>
        <v>8393</v>
      </c>
      <c r="BD48" s="106" t="s">
        <v>82</v>
      </c>
      <c r="BE48" s="93">
        <v>7</v>
      </c>
      <c r="BF48" s="93">
        <v>7</v>
      </c>
      <c r="BG48" s="93">
        <v>2022</v>
      </c>
      <c r="BH48" s="93">
        <v>7</v>
      </c>
      <c r="BI48" s="93">
        <v>2022</v>
      </c>
      <c r="BJ48" s="103">
        <f t="shared" si="3"/>
        <v>3693</v>
      </c>
      <c r="BK48" s="103">
        <f t="shared" si="4"/>
        <v>3693</v>
      </c>
      <c r="BL48" s="103">
        <f t="shared" si="5"/>
        <v>3693</v>
      </c>
      <c r="BM48" s="182">
        <v>407</v>
      </c>
      <c r="BN48">
        <v>7</v>
      </c>
      <c r="BO48" s="97"/>
      <c r="BP48" s="97"/>
      <c r="BQ48" s="98"/>
      <c r="BR48" s="98"/>
      <c r="BS48" s="98"/>
      <c r="BX48" s="93"/>
      <c r="BY48" s="93"/>
      <c r="BZ48" s="93"/>
      <c r="CA48" s="93"/>
      <c r="CB48" s="103"/>
      <c r="CH48" s="234">
        <v>156</v>
      </c>
      <c r="CI48" s="93">
        <v>12</v>
      </c>
      <c r="CJ48" s="93">
        <v>12</v>
      </c>
      <c r="CK48" s="93">
        <v>2022</v>
      </c>
      <c r="CL48" s="138">
        <f>R58</f>
        <v>400</v>
      </c>
      <c r="CM48" s="233" t="s">
        <v>296</v>
      </c>
      <c r="CN48" s="239"/>
      <c r="CR48" s="93">
        <v>2022</v>
      </c>
      <c r="CS48" s="93">
        <v>217</v>
      </c>
      <c r="CT48" s="93">
        <v>0.1</v>
      </c>
      <c r="CU48" s="93">
        <v>0.1</v>
      </c>
      <c r="CV48" s="93">
        <v>0.1</v>
      </c>
      <c r="CW48" s="93">
        <v>0.2</v>
      </c>
      <c r="CX48" s="93">
        <v>0.2</v>
      </c>
      <c r="CY48" s="93">
        <v>0.2</v>
      </c>
      <c r="CZ48" s="93">
        <v>0.2</v>
      </c>
      <c r="DA48" s="93">
        <v>0.2</v>
      </c>
      <c r="DB48" s="93">
        <v>0.2</v>
      </c>
      <c r="DC48" s="93">
        <v>0.2</v>
      </c>
      <c r="DD48" s="93">
        <v>0.1</v>
      </c>
      <c r="DE48" s="93">
        <v>0.1</v>
      </c>
      <c r="DI48" s="93"/>
      <c r="DJ48" s="93"/>
      <c r="DK48" s="152"/>
      <c r="DL48" s="152"/>
      <c r="DM48" s="152"/>
      <c r="DN48" s="152"/>
      <c r="DO48" s="152"/>
      <c r="DP48" s="152"/>
      <c r="DQ48" s="152"/>
      <c r="DR48" s="152"/>
      <c r="DS48" s="152"/>
      <c r="DT48" s="152"/>
      <c r="DU48" s="152"/>
      <c r="DV48" s="152"/>
      <c r="DW48" s="152"/>
      <c r="EC48" s="93"/>
      <c r="ED48" s="93"/>
      <c r="EE48" s="153"/>
      <c r="EF48" s="153"/>
      <c r="EK48" s="93"/>
      <c r="EL48" s="93"/>
      <c r="EM48" s="93"/>
      <c r="EN48" s="93"/>
      <c r="EO48" s="152"/>
      <c r="ER48" s="93">
        <v>224</v>
      </c>
      <c r="ES48" s="93">
        <v>2022</v>
      </c>
      <c r="ET48" s="93">
        <v>9</v>
      </c>
      <c r="EU48" s="93">
        <v>1</v>
      </c>
      <c r="EV48" s="93">
        <v>326</v>
      </c>
      <c r="EW48" s="93">
        <v>566</v>
      </c>
      <c r="EX48" s="93">
        <v>196</v>
      </c>
      <c r="FC48" s="94"/>
      <c r="FD48" s="94"/>
      <c r="FF48" s="93">
        <v>7</v>
      </c>
      <c r="FG48" s="93" t="s">
        <v>350</v>
      </c>
      <c r="FH48" s="93">
        <v>7</v>
      </c>
      <c r="FI48" s="93">
        <v>94</v>
      </c>
      <c r="FJ48" s="93">
        <v>12</v>
      </c>
      <c r="FK48" s="93">
        <v>12</v>
      </c>
      <c r="FL48" s="138" t="s">
        <v>336</v>
      </c>
      <c r="FM48" s="138" t="s">
        <v>335</v>
      </c>
      <c r="FN48" s="138">
        <v>400</v>
      </c>
      <c r="FO48" s="93">
        <v>400</v>
      </c>
      <c r="FP48" s="93">
        <v>400</v>
      </c>
      <c r="FQ48" s="93">
        <v>400</v>
      </c>
      <c r="FR48" s="93">
        <v>500</v>
      </c>
      <c r="FS48" s="138">
        <v>500</v>
      </c>
      <c r="FT48" s="138">
        <v>500</v>
      </c>
      <c r="FU48" s="138">
        <v>4400</v>
      </c>
      <c r="FV48" s="93">
        <v>4400</v>
      </c>
      <c r="FW48" s="93">
        <v>4400</v>
      </c>
    </row>
    <row r="49" spans="2:179" ht="15.75" thickBot="1" x14ac:dyDescent="0.3">
      <c r="B49" s="1" t="s">
        <v>26</v>
      </c>
      <c r="C49" s="10">
        <v>275</v>
      </c>
      <c r="D49" s="14">
        <v>9</v>
      </c>
      <c r="E49" s="14">
        <v>2</v>
      </c>
      <c r="F49" s="218">
        <v>1300</v>
      </c>
      <c r="G49" s="218"/>
      <c r="H49" s="218">
        <v>1300</v>
      </c>
      <c r="I49" s="218"/>
      <c r="J49" s="218">
        <v>1300</v>
      </c>
      <c r="K49" s="218"/>
      <c r="M49" s="6" t="s">
        <v>27</v>
      </c>
      <c r="N49" s="101">
        <v>156</v>
      </c>
      <c r="O49" s="101">
        <v>7</v>
      </c>
      <c r="P49" s="10">
        <v>2022</v>
      </c>
      <c r="Q49" s="101">
        <v>2</v>
      </c>
      <c r="R49" s="187">
        <v>450</v>
      </c>
      <c r="S49" s="107">
        <v>99999</v>
      </c>
      <c r="T49" s="187">
        <v>450</v>
      </c>
      <c r="U49" s="107">
        <v>99999</v>
      </c>
      <c r="V49" s="187">
        <v>450</v>
      </c>
      <c r="W49" s="107">
        <v>99999</v>
      </c>
      <c r="X49" s="10" t="s">
        <v>78</v>
      </c>
      <c r="Y49" s="10"/>
      <c r="AA49" s="1" t="s">
        <v>28</v>
      </c>
      <c r="AB49" s="104">
        <v>275</v>
      </c>
      <c r="AC49" s="104">
        <v>10</v>
      </c>
      <c r="AD49" s="10">
        <v>2022</v>
      </c>
      <c r="AE49" s="104">
        <v>2</v>
      </c>
      <c r="AF49" s="209">
        <v>7445.5620000000017</v>
      </c>
      <c r="AG49" s="209">
        <v>7445.5620000000017</v>
      </c>
      <c r="AH49" s="102"/>
      <c r="AI49" s="210">
        <v>0.191</v>
      </c>
      <c r="AJ49" s="112">
        <v>156</v>
      </c>
      <c r="AK49" s="112">
        <f t="shared" si="8"/>
        <v>8</v>
      </c>
      <c r="AL49" s="112">
        <v>8</v>
      </c>
      <c r="AM49" s="112">
        <v>2022</v>
      </c>
      <c r="AN49" s="112">
        <v>8</v>
      </c>
      <c r="AO49" s="112">
        <v>2022</v>
      </c>
      <c r="AP49" s="113"/>
      <c r="AQ49" s="167">
        <f t="shared" si="6"/>
        <v>99999</v>
      </c>
      <c r="AR49" s="170">
        <v>0.436</v>
      </c>
      <c r="AS49" s="119">
        <f t="shared" si="7"/>
        <v>99999</v>
      </c>
      <c r="AT49" s="93" t="s">
        <v>81</v>
      </c>
      <c r="AU49" s="93">
        <v>7</v>
      </c>
      <c r="AV49" s="93">
        <v>8</v>
      </c>
      <c r="AW49" s="93">
        <v>2022</v>
      </c>
      <c r="AX49" s="93">
        <v>8</v>
      </c>
      <c r="AY49" s="93">
        <v>2022</v>
      </c>
      <c r="AZ49" s="132">
        <f t="shared" si="0"/>
        <v>8826</v>
      </c>
      <c r="BA49" s="132">
        <f t="shared" si="1"/>
        <v>8826</v>
      </c>
      <c r="BB49" s="132">
        <f t="shared" si="2"/>
        <v>8826</v>
      </c>
      <c r="BD49" s="106" t="s">
        <v>82</v>
      </c>
      <c r="BE49" s="93">
        <v>7</v>
      </c>
      <c r="BF49" s="93">
        <v>8</v>
      </c>
      <c r="BG49" s="93">
        <v>2022</v>
      </c>
      <c r="BH49" s="93">
        <v>8</v>
      </c>
      <c r="BI49" s="93">
        <v>2022</v>
      </c>
      <c r="BJ49" s="103">
        <f t="shared" si="3"/>
        <v>3693</v>
      </c>
      <c r="BK49" s="103">
        <f t="shared" si="4"/>
        <v>3693</v>
      </c>
      <c r="BL49" s="103">
        <f t="shared" si="5"/>
        <v>3693</v>
      </c>
      <c r="BM49" s="182">
        <v>407</v>
      </c>
      <c r="BN49">
        <v>7</v>
      </c>
      <c r="BO49" s="97"/>
      <c r="BP49" s="97"/>
      <c r="BQ49" s="98"/>
      <c r="BR49" s="98"/>
      <c r="BS49" s="98"/>
      <c r="BX49" s="93"/>
      <c r="BY49" s="93"/>
      <c r="BZ49" s="93"/>
      <c r="CA49" s="93"/>
      <c r="CB49" s="103"/>
      <c r="CH49" s="234">
        <v>156</v>
      </c>
      <c r="CI49" s="93">
        <v>12</v>
      </c>
      <c r="CJ49" s="93">
        <v>1</v>
      </c>
      <c r="CK49" s="93">
        <v>2023</v>
      </c>
      <c r="CL49" s="138">
        <f>R59</f>
        <v>400</v>
      </c>
      <c r="CM49" s="233" t="s">
        <v>296</v>
      </c>
      <c r="CN49" s="239"/>
      <c r="CR49" s="93">
        <v>2022</v>
      </c>
      <c r="CS49" s="93">
        <v>193</v>
      </c>
      <c r="CT49" s="93">
        <v>0</v>
      </c>
      <c r="CU49" s="93">
        <v>0</v>
      </c>
      <c r="CV49" s="93">
        <v>0</v>
      </c>
      <c r="CW49" s="93">
        <v>0</v>
      </c>
      <c r="CX49" s="93">
        <v>0</v>
      </c>
      <c r="CY49" s="93">
        <v>0</v>
      </c>
      <c r="CZ49" s="93">
        <v>0</v>
      </c>
      <c r="DA49" s="93">
        <v>0</v>
      </c>
      <c r="DB49" s="93">
        <v>0</v>
      </c>
      <c r="DC49" s="93">
        <v>0</v>
      </c>
      <c r="DD49" s="93">
        <v>0</v>
      </c>
      <c r="DE49" s="93">
        <v>0</v>
      </c>
      <c r="DI49" s="93"/>
      <c r="DJ49" s="93"/>
      <c r="DK49" s="152"/>
      <c r="DL49" s="152"/>
      <c r="DM49" s="152"/>
      <c r="DN49" s="152"/>
      <c r="DO49" s="152"/>
      <c r="DP49" s="152"/>
      <c r="DQ49" s="152"/>
      <c r="DR49" s="152"/>
      <c r="DS49" s="152"/>
      <c r="DT49" s="152"/>
      <c r="DU49" s="152"/>
      <c r="DV49" s="152"/>
      <c r="DW49" s="152"/>
      <c r="EC49" s="93"/>
      <c r="ED49" s="93"/>
      <c r="EE49" s="153"/>
      <c r="EF49" s="153"/>
      <c r="EK49" s="93"/>
      <c r="EL49" s="93"/>
      <c r="EM49" s="93"/>
      <c r="EN49" s="93"/>
      <c r="EO49" s="152"/>
      <c r="ER49" s="93">
        <v>224</v>
      </c>
      <c r="ES49" s="93">
        <v>2022</v>
      </c>
      <c r="ET49" s="93">
        <v>9</v>
      </c>
      <c r="EU49" s="93">
        <v>2</v>
      </c>
      <c r="EV49" s="93">
        <v>327</v>
      </c>
      <c r="EW49" s="93">
        <v>567</v>
      </c>
      <c r="EX49" s="93">
        <v>197</v>
      </c>
      <c r="FC49" s="94"/>
      <c r="FD49" s="94"/>
      <c r="FE49" t="s">
        <v>353</v>
      </c>
      <c r="FF49" s="93">
        <v>6</v>
      </c>
      <c r="FG49" s="93" t="s">
        <v>352</v>
      </c>
      <c r="FH49" s="93">
        <v>17</v>
      </c>
      <c r="FI49" s="93">
        <v>50</v>
      </c>
      <c r="FJ49" s="93">
        <v>1</v>
      </c>
      <c r="FK49" s="93">
        <v>12</v>
      </c>
      <c r="FL49" s="138" t="s">
        <v>334</v>
      </c>
      <c r="FM49" s="138" t="s">
        <v>335</v>
      </c>
      <c r="FN49" s="138">
        <v>0</v>
      </c>
      <c r="FO49" s="93">
        <v>0</v>
      </c>
      <c r="FP49" s="93">
        <v>789</v>
      </c>
      <c r="FQ49" s="93">
        <v>789</v>
      </c>
      <c r="FR49" s="93">
        <v>789</v>
      </c>
      <c r="FS49" s="138">
        <v>789</v>
      </c>
      <c r="FT49" s="138">
        <v>789</v>
      </c>
      <c r="FU49" s="138">
        <v>789</v>
      </c>
      <c r="FV49" s="93">
        <v>789</v>
      </c>
      <c r="FW49" s="93">
        <v>789</v>
      </c>
    </row>
    <row r="50" spans="2:179" ht="15.75" thickBot="1" x14ac:dyDescent="0.3">
      <c r="B50" s="1" t="s">
        <v>26</v>
      </c>
      <c r="C50" s="27">
        <v>275</v>
      </c>
      <c r="D50" s="156">
        <v>10</v>
      </c>
      <c r="E50" s="156">
        <v>1</v>
      </c>
      <c r="F50" s="155">
        <v>1300</v>
      </c>
      <c r="G50" s="155"/>
      <c r="H50" s="155">
        <v>1300</v>
      </c>
      <c r="I50" s="155"/>
      <c r="J50" s="155">
        <v>1300</v>
      </c>
      <c r="K50" s="155"/>
      <c r="M50" s="6" t="s">
        <v>27</v>
      </c>
      <c r="N50" s="101">
        <v>156</v>
      </c>
      <c r="O50" s="101">
        <v>8</v>
      </c>
      <c r="P50" s="10">
        <v>2022</v>
      </c>
      <c r="Q50" s="101">
        <v>1</v>
      </c>
      <c r="R50" s="187">
        <v>450</v>
      </c>
      <c r="S50" s="107">
        <v>99999</v>
      </c>
      <c r="T50" s="187">
        <v>450</v>
      </c>
      <c r="U50" s="107">
        <v>99999</v>
      </c>
      <c r="V50" s="187">
        <v>450</v>
      </c>
      <c r="W50" s="107">
        <v>99999</v>
      </c>
      <c r="X50" s="10" t="s">
        <v>78</v>
      </c>
      <c r="Y50" s="10"/>
      <c r="AA50" s="1" t="s">
        <v>28</v>
      </c>
      <c r="AB50" s="104">
        <v>275</v>
      </c>
      <c r="AC50" s="104">
        <v>11</v>
      </c>
      <c r="AD50" s="10">
        <v>2022</v>
      </c>
      <c r="AE50" s="104">
        <v>1</v>
      </c>
      <c r="AF50" s="209">
        <v>7445.5620000000017</v>
      </c>
      <c r="AG50" s="209">
        <v>7445.5620000000017</v>
      </c>
      <c r="AH50" s="102"/>
      <c r="AI50" s="210">
        <v>0.191</v>
      </c>
      <c r="AJ50" s="112">
        <v>156</v>
      </c>
      <c r="AK50" s="112">
        <f t="shared" si="8"/>
        <v>8</v>
      </c>
      <c r="AL50" s="112">
        <v>9</v>
      </c>
      <c r="AM50" s="112">
        <v>2022</v>
      </c>
      <c r="AN50" s="112">
        <v>9</v>
      </c>
      <c r="AO50" s="112">
        <v>2022</v>
      </c>
      <c r="AP50" s="113"/>
      <c r="AQ50" s="167">
        <f t="shared" si="6"/>
        <v>99999</v>
      </c>
      <c r="AR50" s="170">
        <v>0.436</v>
      </c>
      <c r="AS50" s="119">
        <f t="shared" si="7"/>
        <v>99999</v>
      </c>
      <c r="AT50" s="93" t="s">
        <v>81</v>
      </c>
      <c r="AU50" s="93">
        <v>8</v>
      </c>
      <c r="AV50" s="93">
        <v>8</v>
      </c>
      <c r="AW50" s="93">
        <v>2022</v>
      </c>
      <c r="AX50" s="93">
        <v>8</v>
      </c>
      <c r="AY50" s="93">
        <v>2022</v>
      </c>
      <c r="AZ50" s="132">
        <f t="shared" si="0"/>
        <v>8826</v>
      </c>
      <c r="BA50" s="132">
        <f t="shared" si="1"/>
        <v>8826</v>
      </c>
      <c r="BB50" s="132">
        <f t="shared" si="2"/>
        <v>8826</v>
      </c>
      <c r="BD50" s="106" t="s">
        <v>82</v>
      </c>
      <c r="BE50" s="93">
        <v>8</v>
      </c>
      <c r="BF50" s="93">
        <v>8</v>
      </c>
      <c r="BG50" s="93">
        <v>2022</v>
      </c>
      <c r="BH50" s="93">
        <v>8</v>
      </c>
      <c r="BI50" s="93">
        <v>2022</v>
      </c>
      <c r="BJ50" s="103">
        <f t="shared" si="3"/>
        <v>3693</v>
      </c>
      <c r="BK50" s="103">
        <f t="shared" si="4"/>
        <v>3693</v>
      </c>
      <c r="BL50" s="103">
        <f t="shared" si="5"/>
        <v>3693</v>
      </c>
      <c r="BM50" s="182">
        <v>407</v>
      </c>
      <c r="BN50">
        <v>8</v>
      </c>
      <c r="BO50" s="97"/>
      <c r="BP50" s="97"/>
      <c r="BQ50" s="98"/>
      <c r="BR50" s="98"/>
      <c r="BS50" s="98"/>
      <c r="BX50" s="93"/>
      <c r="BY50" s="93"/>
      <c r="BZ50" s="93"/>
      <c r="CA50" s="93"/>
      <c r="CB50" s="103"/>
      <c r="CH50" s="235">
        <v>156</v>
      </c>
      <c r="CI50" s="236">
        <v>12</v>
      </c>
      <c r="CJ50" s="236">
        <v>2</v>
      </c>
      <c r="CK50" s="236">
        <v>2023</v>
      </c>
      <c r="CL50" s="237">
        <v>150</v>
      </c>
      <c r="CM50" s="233" t="s">
        <v>296</v>
      </c>
      <c r="CN50" s="240"/>
      <c r="CR50" s="93">
        <v>2022</v>
      </c>
      <c r="CS50" s="93">
        <v>141</v>
      </c>
      <c r="CT50" s="93">
        <v>1.9</v>
      </c>
      <c r="CU50" s="93">
        <v>3</v>
      </c>
      <c r="CV50" s="93">
        <v>2.7</v>
      </c>
      <c r="CW50" s="93">
        <v>3.8</v>
      </c>
      <c r="CX50" s="93">
        <v>3.8</v>
      </c>
      <c r="CY50" s="93">
        <v>3.7</v>
      </c>
      <c r="CZ50" s="93">
        <v>3.7</v>
      </c>
      <c r="DA50" s="93">
        <v>4.3</v>
      </c>
      <c r="DB50" s="93">
        <v>4</v>
      </c>
      <c r="DC50" s="93">
        <v>3</v>
      </c>
      <c r="DD50" s="93">
        <v>1.9</v>
      </c>
      <c r="DE50" s="93">
        <v>1.9</v>
      </c>
      <c r="DI50" s="93"/>
      <c r="DJ50" s="93"/>
      <c r="DK50" s="152"/>
      <c r="DL50" s="152"/>
      <c r="DM50" s="152"/>
      <c r="DN50" s="152"/>
      <c r="DO50" s="152"/>
      <c r="DP50" s="152"/>
      <c r="DQ50" s="152"/>
      <c r="DR50" s="152"/>
      <c r="DS50" s="152"/>
      <c r="DT50" s="152"/>
      <c r="DU50" s="152"/>
      <c r="DV50" s="152"/>
      <c r="DW50" s="152"/>
      <c r="EC50" s="93"/>
      <c r="ED50" s="93"/>
      <c r="EE50" s="153"/>
      <c r="EF50" s="153"/>
      <c r="EK50" s="93"/>
      <c r="EL50" s="93"/>
      <c r="EM50" s="93"/>
      <c r="EN50" s="93"/>
      <c r="EO50" s="152"/>
      <c r="ER50" s="93">
        <v>224</v>
      </c>
      <c r="ES50" s="93">
        <v>2022</v>
      </c>
      <c r="ET50" s="93">
        <v>10</v>
      </c>
      <c r="EU50" s="93">
        <v>1</v>
      </c>
      <c r="EV50" s="93">
        <v>328</v>
      </c>
      <c r="EW50" s="93">
        <v>568</v>
      </c>
      <c r="EX50" s="93">
        <v>198</v>
      </c>
      <c r="FC50" s="94"/>
      <c r="FD50" s="94"/>
      <c r="FE50" t="s">
        <v>354</v>
      </c>
      <c r="FF50" s="93">
        <v>6</v>
      </c>
      <c r="FG50" s="93" t="s">
        <v>352</v>
      </c>
      <c r="FH50" s="93">
        <v>18</v>
      </c>
      <c r="FI50" s="93">
        <v>51</v>
      </c>
      <c r="FJ50" s="93">
        <v>1</v>
      </c>
      <c r="FK50" s="93">
        <v>12</v>
      </c>
      <c r="FL50" s="138" t="s">
        <v>334</v>
      </c>
      <c r="FM50" s="138" t="s">
        <v>335</v>
      </c>
      <c r="FN50" s="138">
        <v>0</v>
      </c>
      <c r="FO50" s="93">
        <v>0</v>
      </c>
      <c r="FP50" s="93">
        <v>775.35</v>
      </c>
      <c r="FQ50" s="93">
        <v>775.35</v>
      </c>
      <c r="FR50" s="93">
        <v>775.35</v>
      </c>
      <c r="FS50" s="138">
        <v>775.35</v>
      </c>
      <c r="FT50" s="138">
        <v>775.35</v>
      </c>
      <c r="FU50" s="138">
        <v>775.35</v>
      </c>
      <c r="FV50" s="93">
        <v>775.35</v>
      </c>
      <c r="FW50" s="93">
        <v>775.35</v>
      </c>
    </row>
    <row r="51" spans="2:179" ht="15.75" thickBot="1" x14ac:dyDescent="0.3">
      <c r="B51" s="1" t="s">
        <v>26</v>
      </c>
      <c r="C51" s="27">
        <v>275</v>
      </c>
      <c r="D51" s="156">
        <v>10</v>
      </c>
      <c r="E51" s="156">
        <v>2</v>
      </c>
      <c r="F51" s="155">
        <v>1300</v>
      </c>
      <c r="G51" s="155"/>
      <c r="H51" s="155">
        <v>1300</v>
      </c>
      <c r="I51" s="155"/>
      <c r="J51" s="155">
        <v>1300</v>
      </c>
      <c r="K51" s="155"/>
      <c r="M51" s="6" t="s">
        <v>27</v>
      </c>
      <c r="N51" s="101">
        <v>156</v>
      </c>
      <c r="O51" s="101">
        <v>8</v>
      </c>
      <c r="P51" s="10">
        <v>2022</v>
      </c>
      <c r="Q51" s="101">
        <v>2</v>
      </c>
      <c r="R51" s="187">
        <v>450</v>
      </c>
      <c r="S51" s="107">
        <v>99999</v>
      </c>
      <c r="T51" s="187">
        <v>450</v>
      </c>
      <c r="U51" s="107">
        <v>99999</v>
      </c>
      <c r="V51" s="187">
        <v>450</v>
      </c>
      <c r="W51" s="107">
        <v>99999</v>
      </c>
      <c r="X51" s="10" t="s">
        <v>78</v>
      </c>
      <c r="Y51" s="10"/>
      <c r="AA51" s="1" t="s">
        <v>28</v>
      </c>
      <c r="AB51" s="104">
        <v>275</v>
      </c>
      <c r="AC51" s="104">
        <v>11</v>
      </c>
      <c r="AD51" s="10">
        <v>2022</v>
      </c>
      <c r="AE51" s="104">
        <v>2</v>
      </c>
      <c r="AF51" s="209">
        <v>3898.2000000000003</v>
      </c>
      <c r="AG51" s="209">
        <v>3898.2000000000003</v>
      </c>
      <c r="AH51" s="102"/>
      <c r="AI51" s="210">
        <v>0.1</v>
      </c>
      <c r="AJ51" s="112">
        <v>156</v>
      </c>
      <c r="AK51" s="112">
        <f t="shared" si="8"/>
        <v>9</v>
      </c>
      <c r="AL51" s="112">
        <v>9</v>
      </c>
      <c r="AM51" s="112">
        <v>2022</v>
      </c>
      <c r="AN51" s="112">
        <v>9</v>
      </c>
      <c r="AO51" s="112">
        <v>2022</v>
      </c>
      <c r="AP51" s="113"/>
      <c r="AQ51" s="167">
        <f t="shared" si="6"/>
        <v>99999</v>
      </c>
      <c r="AR51" s="170">
        <v>0.436</v>
      </c>
      <c r="AS51" s="119">
        <f t="shared" si="7"/>
        <v>99999</v>
      </c>
      <c r="AT51" s="93" t="s">
        <v>81</v>
      </c>
      <c r="AU51" s="93">
        <v>8</v>
      </c>
      <c r="AV51" s="93">
        <v>9</v>
      </c>
      <c r="AW51" s="93">
        <v>2022</v>
      </c>
      <c r="AX51" s="93">
        <v>9</v>
      </c>
      <c r="AY51" s="93">
        <v>2022</v>
      </c>
      <c r="AZ51" s="132">
        <f t="shared" si="0"/>
        <v>8826</v>
      </c>
      <c r="BA51" s="132">
        <f t="shared" si="1"/>
        <v>8826</v>
      </c>
      <c r="BB51" s="132">
        <f t="shared" si="2"/>
        <v>8826</v>
      </c>
      <c r="BD51" s="106" t="s">
        <v>82</v>
      </c>
      <c r="BE51" s="93">
        <v>8</v>
      </c>
      <c r="BF51" s="93">
        <v>9</v>
      </c>
      <c r="BG51" s="93">
        <v>2022</v>
      </c>
      <c r="BH51" s="93">
        <v>9</v>
      </c>
      <c r="BI51" s="93">
        <v>2022</v>
      </c>
      <c r="BJ51" s="103">
        <f t="shared" si="3"/>
        <v>3693</v>
      </c>
      <c r="BK51" s="103">
        <f t="shared" si="4"/>
        <v>3693</v>
      </c>
      <c r="BL51" s="103">
        <f t="shared" si="5"/>
        <v>3693</v>
      </c>
      <c r="BM51" s="182">
        <v>407</v>
      </c>
      <c r="BN51">
        <v>8</v>
      </c>
      <c r="BO51" s="97"/>
      <c r="BP51" s="97"/>
      <c r="BQ51" s="98"/>
      <c r="BR51" s="98"/>
      <c r="BS51" s="98"/>
      <c r="BX51" s="93"/>
      <c r="BY51" s="93"/>
      <c r="BZ51" s="93"/>
      <c r="CA51" s="93"/>
      <c r="CB51" s="103"/>
      <c r="CH51" s="230">
        <v>295</v>
      </c>
      <c r="CI51" s="231">
        <v>8</v>
      </c>
      <c r="CJ51" s="231">
        <v>8</v>
      </c>
      <c r="CK51" s="231">
        <v>2022</v>
      </c>
      <c r="CL51" s="232">
        <f t="shared" ref="CL51:CL65" si="9">CL36</f>
        <v>450</v>
      </c>
      <c r="CM51" s="233" t="s">
        <v>296</v>
      </c>
      <c r="CN51" s="238" t="s">
        <v>313</v>
      </c>
      <c r="CR51" s="93">
        <v>2022</v>
      </c>
      <c r="CS51" s="93">
        <v>14</v>
      </c>
      <c r="CT51" s="93">
        <v>0.4</v>
      </c>
      <c r="CU51" s="93">
        <v>0.4</v>
      </c>
      <c r="CV51" s="93">
        <v>0.6</v>
      </c>
      <c r="CW51" s="93">
        <v>1.1000000000000001</v>
      </c>
      <c r="CX51" s="93">
        <v>0.4</v>
      </c>
      <c r="CY51" s="93">
        <v>1.9</v>
      </c>
      <c r="CZ51" s="93">
        <v>2</v>
      </c>
      <c r="DA51" s="93">
        <v>1.6</v>
      </c>
      <c r="DB51" s="93">
        <v>1.3</v>
      </c>
      <c r="DC51" s="93">
        <v>0.4</v>
      </c>
      <c r="DD51" s="93">
        <v>1.2</v>
      </c>
      <c r="DE51" s="93">
        <v>0.4</v>
      </c>
      <c r="DI51" s="93"/>
      <c r="DJ51" s="93"/>
      <c r="DK51" s="152"/>
      <c r="DL51" s="152"/>
      <c r="DM51" s="152"/>
      <c r="DN51" s="152"/>
      <c r="DO51" s="152"/>
      <c r="DP51" s="152"/>
      <c r="DQ51" s="152"/>
      <c r="DR51" s="152"/>
      <c r="DS51" s="152"/>
      <c r="DT51" s="152"/>
      <c r="DU51" s="152"/>
      <c r="DV51" s="152"/>
      <c r="DW51" s="152"/>
      <c r="EC51" s="93"/>
      <c r="ED51" s="93"/>
      <c r="EE51" s="153"/>
      <c r="EF51" s="153"/>
      <c r="EK51" s="93"/>
      <c r="EL51" s="93"/>
      <c r="EM51" s="93"/>
      <c r="EN51" s="93"/>
      <c r="EO51" s="152"/>
      <c r="ER51" s="93">
        <v>224</v>
      </c>
      <c r="ES51" s="93">
        <v>2022</v>
      </c>
      <c r="ET51" s="93">
        <v>10</v>
      </c>
      <c r="EU51" s="93">
        <v>2</v>
      </c>
      <c r="EV51" s="93">
        <v>329</v>
      </c>
      <c r="EW51" s="93">
        <v>569</v>
      </c>
      <c r="EX51" s="93">
        <v>199</v>
      </c>
      <c r="FE51" t="s">
        <v>174</v>
      </c>
      <c r="FF51" s="93">
        <v>47</v>
      </c>
      <c r="FG51" s="93" t="s">
        <v>350</v>
      </c>
      <c r="FH51" s="93">
        <v>47</v>
      </c>
      <c r="FI51" s="93">
        <v>67</v>
      </c>
      <c r="FJ51" s="93">
        <v>1</v>
      </c>
      <c r="FK51" s="93">
        <v>12</v>
      </c>
      <c r="FL51" s="138" t="s">
        <v>336</v>
      </c>
      <c r="FM51" s="138" t="s">
        <v>335</v>
      </c>
      <c r="FN51" s="138">
        <v>90</v>
      </c>
      <c r="FO51" s="93">
        <v>90</v>
      </c>
      <c r="FP51" s="93">
        <v>90</v>
      </c>
      <c r="FQ51" s="93">
        <v>147</v>
      </c>
      <c r="FR51" s="93">
        <v>182</v>
      </c>
      <c r="FS51" s="138">
        <v>99999</v>
      </c>
      <c r="FT51" s="138">
        <v>99999</v>
      </c>
      <c r="FU51" s="138">
        <v>99999</v>
      </c>
      <c r="FV51" s="93">
        <v>99999</v>
      </c>
      <c r="FW51" s="93">
        <v>99999</v>
      </c>
    </row>
    <row r="52" spans="2:179" ht="15.75" thickBot="1" x14ac:dyDescent="0.3">
      <c r="B52" s="1" t="s">
        <v>26</v>
      </c>
      <c r="C52" s="27">
        <v>275</v>
      </c>
      <c r="D52" s="156">
        <v>11</v>
      </c>
      <c r="E52" s="156">
        <v>1</v>
      </c>
      <c r="F52" s="155">
        <v>1300</v>
      </c>
      <c r="G52" s="155"/>
      <c r="H52" s="155">
        <v>1300</v>
      </c>
      <c r="I52" s="155"/>
      <c r="J52" s="155">
        <v>1300</v>
      </c>
      <c r="K52" s="155"/>
      <c r="M52" s="6" t="s">
        <v>27</v>
      </c>
      <c r="N52" s="101">
        <v>156</v>
      </c>
      <c r="O52" s="101">
        <v>9</v>
      </c>
      <c r="P52" s="10">
        <v>2022</v>
      </c>
      <c r="Q52" s="101">
        <v>1</v>
      </c>
      <c r="R52" s="187">
        <v>450</v>
      </c>
      <c r="S52" s="107">
        <v>99999</v>
      </c>
      <c r="T52" s="187">
        <v>450</v>
      </c>
      <c r="U52" s="107">
        <v>99999</v>
      </c>
      <c r="V52" s="187">
        <v>450</v>
      </c>
      <c r="W52" s="107">
        <v>99999</v>
      </c>
      <c r="X52" s="10" t="s">
        <v>78</v>
      </c>
      <c r="Y52" s="10"/>
      <c r="AA52" s="1" t="s">
        <v>28</v>
      </c>
      <c r="AB52" s="104">
        <v>275</v>
      </c>
      <c r="AC52" s="104">
        <v>12</v>
      </c>
      <c r="AD52" s="10">
        <v>2022</v>
      </c>
      <c r="AE52" s="104">
        <v>1</v>
      </c>
      <c r="AF52" s="209">
        <v>3898.2000000000003</v>
      </c>
      <c r="AG52" s="209">
        <v>3898.2000000000003</v>
      </c>
      <c r="AH52" s="102"/>
      <c r="AI52" s="210">
        <v>0.1</v>
      </c>
      <c r="AJ52" s="112">
        <v>156</v>
      </c>
      <c r="AK52" s="112">
        <f t="shared" si="8"/>
        <v>9</v>
      </c>
      <c r="AL52" s="112">
        <v>10</v>
      </c>
      <c r="AM52" s="112">
        <v>2022</v>
      </c>
      <c r="AN52" s="112">
        <v>10</v>
      </c>
      <c r="AO52" s="112">
        <v>2022</v>
      </c>
      <c r="AP52" s="113"/>
      <c r="AQ52" s="167">
        <f t="shared" si="6"/>
        <v>99999</v>
      </c>
      <c r="AR52" s="170">
        <v>0.436</v>
      </c>
      <c r="AS52" s="119">
        <f t="shared" si="7"/>
        <v>99999</v>
      </c>
      <c r="AT52" s="93" t="s">
        <v>81</v>
      </c>
      <c r="AU52" s="93">
        <v>9</v>
      </c>
      <c r="AV52" s="93">
        <v>9</v>
      </c>
      <c r="AW52" s="93">
        <v>2022</v>
      </c>
      <c r="AX52" s="93">
        <v>9</v>
      </c>
      <c r="AY52" s="93">
        <v>2022</v>
      </c>
      <c r="AZ52" s="132">
        <f t="shared" si="0"/>
        <v>8826</v>
      </c>
      <c r="BA52" s="132">
        <f t="shared" si="1"/>
        <v>8826</v>
      </c>
      <c r="BB52" s="132">
        <f t="shared" si="2"/>
        <v>8826</v>
      </c>
      <c r="BD52" s="106" t="s">
        <v>82</v>
      </c>
      <c r="BE52" s="93">
        <v>9</v>
      </c>
      <c r="BF52" s="93">
        <v>9</v>
      </c>
      <c r="BG52" s="93">
        <v>2022</v>
      </c>
      <c r="BH52" s="93">
        <v>9</v>
      </c>
      <c r="BI52" s="93">
        <v>2022</v>
      </c>
      <c r="BJ52" s="103">
        <f t="shared" si="3"/>
        <v>3693</v>
      </c>
      <c r="BK52" s="103">
        <f t="shared" si="4"/>
        <v>3693</v>
      </c>
      <c r="BL52" s="103">
        <f t="shared" si="5"/>
        <v>3693</v>
      </c>
      <c r="BM52" s="182">
        <v>407</v>
      </c>
      <c r="BN52">
        <v>9</v>
      </c>
      <c r="BO52" s="97"/>
      <c r="BP52" s="97"/>
      <c r="BQ52" s="98"/>
      <c r="BR52" s="98"/>
      <c r="BS52" s="98"/>
      <c r="BX52" s="93"/>
      <c r="BY52" s="93"/>
      <c r="BZ52" s="93"/>
      <c r="CA52" s="93"/>
      <c r="CB52" s="103"/>
      <c r="CH52" s="234">
        <v>295</v>
      </c>
      <c r="CI52" s="93">
        <v>8</v>
      </c>
      <c r="CJ52" s="93">
        <v>9</v>
      </c>
      <c r="CK52" s="93">
        <v>2022</v>
      </c>
      <c r="CL52" s="138">
        <f t="shared" si="9"/>
        <v>450</v>
      </c>
      <c r="CM52" s="233" t="s">
        <v>296</v>
      </c>
      <c r="CN52" s="239"/>
      <c r="CR52" s="93">
        <v>2022</v>
      </c>
      <c r="CS52" s="93">
        <v>18</v>
      </c>
      <c r="CT52" s="93">
        <v>3.4</v>
      </c>
      <c r="CU52" s="93">
        <v>2.4</v>
      </c>
      <c r="CV52" s="93">
        <v>2.9</v>
      </c>
      <c r="CW52" s="93">
        <v>8.6</v>
      </c>
      <c r="CX52" s="93">
        <v>8.8000000000000007</v>
      </c>
      <c r="CY52" s="93">
        <v>13.7</v>
      </c>
      <c r="CZ52" s="93">
        <v>14.7</v>
      </c>
      <c r="DA52" s="93">
        <v>11.3</v>
      </c>
      <c r="DB52" s="93">
        <v>14.3</v>
      </c>
      <c r="DC52" s="93">
        <v>5.0999999999999996</v>
      </c>
      <c r="DD52" s="93">
        <v>8.3000000000000007</v>
      </c>
      <c r="DE52" s="93">
        <v>2.5</v>
      </c>
      <c r="DI52" s="93"/>
      <c r="DJ52" s="93"/>
      <c r="DK52" s="152"/>
      <c r="DL52" s="152"/>
      <c r="DM52" s="152"/>
      <c r="DN52" s="152"/>
      <c r="DO52" s="152"/>
      <c r="DP52" s="152"/>
      <c r="DQ52" s="152"/>
      <c r="DR52" s="152"/>
      <c r="DS52" s="152"/>
      <c r="DT52" s="152"/>
      <c r="DU52" s="152"/>
      <c r="DV52" s="152"/>
      <c r="DW52" s="152"/>
      <c r="EC52" s="93"/>
      <c r="ED52" s="93"/>
      <c r="EE52" s="153"/>
      <c r="EF52" s="153"/>
      <c r="EK52" s="93"/>
      <c r="EL52" s="93"/>
      <c r="EM52" s="93"/>
      <c r="EN52" s="93"/>
      <c r="EO52" s="152"/>
      <c r="ER52" s="93">
        <v>224</v>
      </c>
      <c r="ES52" s="93">
        <v>2022</v>
      </c>
      <c r="ET52" s="93">
        <v>12</v>
      </c>
      <c r="EU52" s="93">
        <v>1</v>
      </c>
      <c r="EV52" s="93">
        <v>330</v>
      </c>
      <c r="EW52" s="93">
        <v>570</v>
      </c>
      <c r="EX52" s="93">
        <v>200</v>
      </c>
      <c r="FE52" t="s">
        <v>176</v>
      </c>
      <c r="FF52" s="93">
        <v>49</v>
      </c>
      <c r="FG52" s="93" t="s">
        <v>350</v>
      </c>
      <c r="FH52" s="93">
        <v>49</v>
      </c>
      <c r="FI52" s="93">
        <v>68</v>
      </c>
      <c r="FJ52" s="93">
        <v>1</v>
      </c>
      <c r="FK52" s="93">
        <v>12</v>
      </c>
      <c r="FL52" s="138" t="s">
        <v>336</v>
      </c>
      <c r="FM52" s="138" t="s">
        <v>335</v>
      </c>
      <c r="FN52" s="138">
        <v>127</v>
      </c>
      <c r="FO52" s="93">
        <v>127</v>
      </c>
      <c r="FP52" s="93">
        <v>161</v>
      </c>
      <c r="FQ52" s="93">
        <v>161</v>
      </c>
      <c r="FR52" s="93">
        <v>322</v>
      </c>
      <c r="FS52" s="138">
        <v>99999</v>
      </c>
      <c r="FT52" s="138">
        <v>99999</v>
      </c>
      <c r="FU52" s="138">
        <v>99999</v>
      </c>
      <c r="FV52" s="93">
        <v>99999</v>
      </c>
      <c r="FW52" s="93">
        <v>99999</v>
      </c>
    </row>
    <row r="53" spans="2:179" ht="15.75" thickBot="1" x14ac:dyDescent="0.3">
      <c r="B53" s="1" t="s">
        <v>26</v>
      </c>
      <c r="C53" s="27">
        <v>275</v>
      </c>
      <c r="D53" s="156">
        <v>11</v>
      </c>
      <c r="E53" s="156">
        <v>2</v>
      </c>
      <c r="F53" s="155">
        <v>1400</v>
      </c>
      <c r="G53" s="155"/>
      <c r="H53" s="155">
        <v>1400</v>
      </c>
      <c r="I53" s="155"/>
      <c r="J53" s="155">
        <v>1400</v>
      </c>
      <c r="K53" s="155"/>
      <c r="M53" s="6" t="s">
        <v>27</v>
      </c>
      <c r="N53" s="101">
        <v>156</v>
      </c>
      <c r="O53" s="101">
        <v>9</v>
      </c>
      <c r="P53" s="10">
        <v>2022</v>
      </c>
      <c r="Q53" s="101">
        <v>2</v>
      </c>
      <c r="R53" s="187">
        <v>450</v>
      </c>
      <c r="S53" s="107">
        <v>99999</v>
      </c>
      <c r="T53" s="187">
        <v>450</v>
      </c>
      <c r="U53" s="107">
        <v>99999</v>
      </c>
      <c r="V53" s="187">
        <v>450</v>
      </c>
      <c r="W53" s="107">
        <v>99999</v>
      </c>
      <c r="X53" s="10" t="s">
        <v>78</v>
      </c>
      <c r="Y53" s="10"/>
      <c r="AA53" s="1" t="s">
        <v>28</v>
      </c>
      <c r="AB53" s="104">
        <v>275</v>
      </c>
      <c r="AC53" s="104">
        <v>12</v>
      </c>
      <c r="AD53" s="10">
        <v>2022</v>
      </c>
      <c r="AE53" s="104">
        <v>2</v>
      </c>
      <c r="AF53" s="209">
        <v>3898.2000000000003</v>
      </c>
      <c r="AG53" s="209">
        <v>38982</v>
      </c>
      <c r="AH53" s="102"/>
      <c r="AI53" s="210" t="s">
        <v>307</v>
      </c>
      <c r="AJ53" s="112">
        <v>156</v>
      </c>
      <c r="AK53" s="112">
        <f t="shared" si="8"/>
        <v>10</v>
      </c>
      <c r="AL53" s="112">
        <v>10</v>
      </c>
      <c r="AM53" s="112">
        <v>2022</v>
      </c>
      <c r="AN53" s="112">
        <v>10</v>
      </c>
      <c r="AO53" s="112">
        <v>2022</v>
      </c>
      <c r="AP53" s="113"/>
      <c r="AQ53" s="167">
        <f t="shared" si="6"/>
        <v>99999</v>
      </c>
      <c r="AR53" s="170">
        <v>0.436</v>
      </c>
      <c r="AS53" s="119">
        <f t="shared" si="7"/>
        <v>99999</v>
      </c>
      <c r="AT53" s="93" t="s">
        <v>81</v>
      </c>
      <c r="AU53" s="93">
        <v>9</v>
      </c>
      <c r="AV53" s="93">
        <v>10</v>
      </c>
      <c r="AW53" s="93">
        <v>2022</v>
      </c>
      <c r="AX53" s="93">
        <v>10</v>
      </c>
      <c r="AY53" s="93">
        <v>2022</v>
      </c>
      <c r="AZ53" s="132">
        <f t="shared" si="0"/>
        <v>9326</v>
      </c>
      <c r="BA53" s="132">
        <f t="shared" si="1"/>
        <v>9326</v>
      </c>
      <c r="BB53" s="132">
        <f t="shared" si="2"/>
        <v>9326</v>
      </c>
      <c r="BD53" s="106" t="s">
        <v>82</v>
      </c>
      <c r="BE53" s="93">
        <v>9</v>
      </c>
      <c r="BF53" s="93">
        <v>10</v>
      </c>
      <c r="BG53" s="93">
        <v>2022</v>
      </c>
      <c r="BH53" s="93">
        <v>10</v>
      </c>
      <c r="BI53" s="93">
        <v>2022</v>
      </c>
      <c r="BJ53" s="103">
        <f t="shared" si="3"/>
        <v>3693</v>
      </c>
      <c r="BK53" s="103">
        <f t="shared" si="4"/>
        <v>3693</v>
      </c>
      <c r="BL53" s="103">
        <f t="shared" si="5"/>
        <v>3693</v>
      </c>
      <c r="BM53" s="182">
        <v>407</v>
      </c>
      <c r="BN53">
        <v>9</v>
      </c>
      <c r="BO53" s="97"/>
      <c r="BP53" s="97"/>
      <c r="BQ53" s="98"/>
      <c r="BR53" s="98"/>
      <c r="BS53" s="98"/>
      <c r="BX53" s="93"/>
      <c r="BY53" s="93"/>
      <c r="BZ53" s="93"/>
      <c r="CA53" s="93"/>
      <c r="CB53" s="103"/>
      <c r="CH53" s="234">
        <v>295</v>
      </c>
      <c r="CI53" s="93">
        <v>8</v>
      </c>
      <c r="CJ53" s="93">
        <v>10</v>
      </c>
      <c r="CK53" s="93">
        <v>2022</v>
      </c>
      <c r="CL53" s="138">
        <f t="shared" si="9"/>
        <v>150</v>
      </c>
      <c r="CM53" s="233" t="s">
        <v>296</v>
      </c>
      <c r="CN53" s="239"/>
      <c r="CR53" s="93">
        <v>2022</v>
      </c>
      <c r="CS53" s="93">
        <v>37</v>
      </c>
      <c r="CT53" s="93">
        <v>49.6</v>
      </c>
      <c r="CU53" s="93">
        <v>47.4</v>
      </c>
      <c r="CV53" s="93">
        <v>48.2</v>
      </c>
      <c r="CW53" s="93">
        <v>54.3</v>
      </c>
      <c r="CX53" s="93">
        <v>48.9</v>
      </c>
      <c r="CY53" s="93">
        <v>54.7</v>
      </c>
      <c r="CZ53" s="93">
        <v>55.7</v>
      </c>
      <c r="DA53" s="93">
        <v>55.8</v>
      </c>
      <c r="DB53" s="93">
        <v>52.9</v>
      </c>
      <c r="DC53" s="93">
        <v>48.3</v>
      </c>
      <c r="DD53" s="93">
        <v>58.6</v>
      </c>
      <c r="DE53" s="93">
        <v>47.6</v>
      </c>
      <c r="DI53" s="93"/>
      <c r="DJ53" s="93"/>
      <c r="DK53" s="152"/>
      <c r="DL53" s="152"/>
      <c r="DM53" s="152"/>
      <c r="DN53" s="152"/>
      <c r="DO53" s="152"/>
      <c r="DP53" s="152"/>
      <c r="DQ53" s="152"/>
      <c r="DR53" s="152"/>
      <c r="DS53" s="152"/>
      <c r="DT53" s="152"/>
      <c r="DU53" s="152"/>
      <c r="DV53" s="152"/>
      <c r="DW53" s="152"/>
      <c r="EC53" s="93"/>
      <c r="ED53" s="93"/>
      <c r="EE53" s="153"/>
      <c r="EF53" s="153"/>
      <c r="EK53" s="93"/>
      <c r="EL53" s="93"/>
      <c r="EM53" s="93"/>
      <c r="EN53" s="93"/>
      <c r="EO53" s="152"/>
      <c r="ER53" s="93">
        <v>224</v>
      </c>
      <c r="ES53" s="93">
        <v>2022</v>
      </c>
      <c r="ET53" s="93">
        <v>12</v>
      </c>
      <c r="EU53" s="93">
        <v>2</v>
      </c>
      <c r="EV53" s="93">
        <v>331</v>
      </c>
      <c r="EW53" s="93">
        <v>571</v>
      </c>
      <c r="EX53" s="93">
        <v>201</v>
      </c>
      <c r="FE53" t="s">
        <v>355</v>
      </c>
      <c r="FF53" s="93">
        <v>61</v>
      </c>
      <c r="FG53" s="93" t="s">
        <v>350</v>
      </c>
      <c r="FH53" s="93">
        <v>61</v>
      </c>
      <c r="FI53" s="93">
        <v>79</v>
      </c>
      <c r="FJ53" s="93">
        <v>1</v>
      </c>
      <c r="FK53" s="93">
        <v>12</v>
      </c>
      <c r="FL53" s="138" t="s">
        <v>336</v>
      </c>
      <c r="FM53" s="138" t="s">
        <v>335</v>
      </c>
      <c r="FN53" s="138">
        <v>405</v>
      </c>
      <c r="FO53" s="93">
        <v>730</v>
      </c>
      <c r="FP53" s="93">
        <v>990</v>
      </c>
      <c r="FQ53" s="93">
        <v>990</v>
      </c>
      <c r="FR53" s="93">
        <v>990</v>
      </c>
      <c r="FS53" s="138">
        <v>99999</v>
      </c>
      <c r="FT53" s="138">
        <v>99999</v>
      </c>
      <c r="FU53" s="138">
        <v>99999</v>
      </c>
      <c r="FV53" s="93">
        <v>99999</v>
      </c>
      <c r="FW53" s="93">
        <v>99999</v>
      </c>
    </row>
    <row r="54" spans="2:179" ht="15.75" thickBot="1" x14ac:dyDescent="0.3">
      <c r="B54" s="1" t="s">
        <v>26</v>
      </c>
      <c r="C54" s="27">
        <v>275</v>
      </c>
      <c r="D54" s="156">
        <v>12</v>
      </c>
      <c r="E54" s="156"/>
      <c r="F54" s="155">
        <v>1400</v>
      </c>
      <c r="G54" s="155"/>
      <c r="H54" s="155">
        <v>1400</v>
      </c>
      <c r="I54" s="155"/>
      <c r="J54" s="155">
        <v>1400</v>
      </c>
      <c r="K54" s="155"/>
      <c r="M54" s="6" t="s">
        <v>27</v>
      </c>
      <c r="N54" s="101">
        <v>156</v>
      </c>
      <c r="O54" s="101">
        <v>10</v>
      </c>
      <c r="P54" s="10">
        <v>2022</v>
      </c>
      <c r="Q54" s="101">
        <v>1</v>
      </c>
      <c r="R54" s="187">
        <v>450</v>
      </c>
      <c r="S54" s="107">
        <v>99999</v>
      </c>
      <c r="T54" s="187">
        <v>450</v>
      </c>
      <c r="U54" s="107">
        <v>99999</v>
      </c>
      <c r="V54" s="187">
        <v>450</v>
      </c>
      <c r="W54" s="107">
        <v>99999</v>
      </c>
      <c r="X54" s="10" t="s">
        <v>78</v>
      </c>
      <c r="Y54" s="10"/>
      <c r="AA54" s="1" t="s">
        <v>28</v>
      </c>
      <c r="AB54" s="136">
        <v>117</v>
      </c>
      <c r="AC54" s="136">
        <v>1</v>
      </c>
      <c r="AD54" s="136">
        <v>2022</v>
      </c>
      <c r="AE54" s="136">
        <v>1</v>
      </c>
      <c r="AF54" s="137"/>
      <c r="AG54" s="137">
        <v>145.9</v>
      </c>
      <c r="AH54" s="137"/>
      <c r="AJ54" s="112">
        <v>156</v>
      </c>
      <c r="AK54" s="112">
        <f t="shared" si="8"/>
        <v>10</v>
      </c>
      <c r="AL54" s="112">
        <v>11</v>
      </c>
      <c r="AM54" s="112">
        <v>2022</v>
      </c>
      <c r="AN54" s="112">
        <v>11</v>
      </c>
      <c r="AO54" s="112">
        <v>2022</v>
      </c>
      <c r="AP54" s="113"/>
      <c r="AQ54" s="167">
        <f t="shared" si="6"/>
        <v>218</v>
      </c>
      <c r="AR54" s="170">
        <v>0.436</v>
      </c>
      <c r="AS54" s="119">
        <f t="shared" si="7"/>
        <v>500</v>
      </c>
      <c r="AT54" s="93" t="s">
        <v>81</v>
      </c>
      <c r="AU54" s="93">
        <v>10</v>
      </c>
      <c r="AV54" s="93">
        <v>10</v>
      </c>
      <c r="AW54" s="93">
        <v>2022</v>
      </c>
      <c r="AX54" s="93">
        <v>10</v>
      </c>
      <c r="AY54" s="93">
        <v>2022</v>
      </c>
      <c r="AZ54" s="132">
        <f t="shared" si="0"/>
        <v>9326</v>
      </c>
      <c r="BA54" s="132">
        <f t="shared" si="1"/>
        <v>9326</v>
      </c>
      <c r="BB54" s="132">
        <f t="shared" si="2"/>
        <v>9326</v>
      </c>
      <c r="BD54" s="106" t="s">
        <v>82</v>
      </c>
      <c r="BE54" s="93">
        <v>10</v>
      </c>
      <c r="BF54" s="93">
        <v>10</v>
      </c>
      <c r="BG54" s="93">
        <v>2022</v>
      </c>
      <c r="BH54" s="93">
        <v>10</v>
      </c>
      <c r="BI54" s="93">
        <v>2022</v>
      </c>
      <c r="BJ54" s="103">
        <f t="shared" si="3"/>
        <v>3693</v>
      </c>
      <c r="BK54" s="103">
        <f t="shared" si="4"/>
        <v>3693</v>
      </c>
      <c r="BL54" s="103">
        <f t="shared" si="5"/>
        <v>3693</v>
      </c>
      <c r="BM54" s="182">
        <v>407</v>
      </c>
      <c r="BN54">
        <v>10</v>
      </c>
      <c r="BO54" s="97"/>
      <c r="BP54" s="97"/>
      <c r="BQ54" s="98"/>
      <c r="BR54" s="98"/>
      <c r="BS54" s="98"/>
      <c r="BX54" s="93"/>
      <c r="BY54" s="93"/>
      <c r="BZ54" s="93"/>
      <c r="CA54" s="93"/>
      <c r="CB54" s="103"/>
      <c r="CH54" s="234">
        <v>295</v>
      </c>
      <c r="CI54" s="93">
        <v>9</v>
      </c>
      <c r="CJ54" s="93">
        <v>9</v>
      </c>
      <c r="CK54" s="93">
        <v>2022</v>
      </c>
      <c r="CL54" s="138">
        <f t="shared" si="9"/>
        <v>450</v>
      </c>
      <c r="CM54" s="233" t="s">
        <v>296</v>
      </c>
      <c r="CN54" s="72"/>
      <c r="CR54" s="93">
        <v>2022</v>
      </c>
      <c r="CS54" s="93">
        <v>40</v>
      </c>
      <c r="CT54" s="93">
        <v>1.2</v>
      </c>
      <c r="CU54" s="93">
        <v>0.9</v>
      </c>
      <c r="CV54" s="93">
        <v>1.3</v>
      </c>
      <c r="CW54" s="93">
        <v>3.3</v>
      </c>
      <c r="CX54" s="93">
        <v>2.8</v>
      </c>
      <c r="CY54" s="93">
        <v>4.8</v>
      </c>
      <c r="CZ54" s="93">
        <v>5.3</v>
      </c>
      <c r="DA54" s="93">
        <v>4.5999999999999996</v>
      </c>
      <c r="DB54" s="93">
        <v>5.3</v>
      </c>
      <c r="DC54" s="93">
        <v>2</v>
      </c>
      <c r="DD54" s="93">
        <v>3.2</v>
      </c>
      <c r="DE54" s="93">
        <v>0.9</v>
      </c>
      <c r="DI54" s="93"/>
      <c r="DJ54" s="93"/>
      <c r="DK54" s="152"/>
      <c r="DL54" s="152"/>
      <c r="DM54" s="152"/>
      <c r="DN54" s="152"/>
      <c r="DO54" s="152"/>
      <c r="DP54" s="152"/>
      <c r="DQ54" s="152"/>
      <c r="DR54" s="152"/>
      <c r="DS54" s="152"/>
      <c r="DT54" s="152"/>
      <c r="DU54" s="152"/>
      <c r="DV54" s="152"/>
      <c r="DW54" s="152"/>
      <c r="EC54" s="93"/>
      <c r="ED54" s="93"/>
      <c r="EE54" s="153"/>
      <c r="EF54" s="153"/>
      <c r="EK54" s="93"/>
      <c r="EL54" s="93"/>
      <c r="EM54" s="93"/>
      <c r="EN54" s="93"/>
      <c r="EO54" s="152"/>
      <c r="ER54" s="93">
        <v>86</v>
      </c>
      <c r="ES54" s="93">
        <v>2022</v>
      </c>
      <c r="ET54" s="93">
        <v>8</v>
      </c>
      <c r="EU54" s="93">
        <v>2</v>
      </c>
      <c r="EV54" s="93"/>
      <c r="EW54" s="93">
        <v>33</v>
      </c>
      <c r="EX54" s="93">
        <v>222</v>
      </c>
      <c r="FE54" s="262" t="s">
        <v>123</v>
      </c>
      <c r="FF54" s="93" t="s">
        <v>358</v>
      </c>
      <c r="FG54" s="93" t="s">
        <v>350</v>
      </c>
      <c r="FH54" s="93">
        <v>45</v>
      </c>
      <c r="FI54" s="93">
        <v>91</v>
      </c>
      <c r="FJ54" s="93">
        <v>1</v>
      </c>
      <c r="FK54" s="103">
        <v>2</v>
      </c>
      <c r="FL54" s="138" t="s">
        <v>334</v>
      </c>
      <c r="FM54" s="261" t="s">
        <v>335</v>
      </c>
      <c r="FN54" s="103">
        <v>2700</v>
      </c>
      <c r="FO54" s="103">
        <v>2700</v>
      </c>
      <c r="FP54" s="103">
        <v>2700</v>
      </c>
      <c r="FQ54" s="103">
        <v>2700</v>
      </c>
      <c r="FR54" s="103">
        <v>2700</v>
      </c>
      <c r="FS54" s="103">
        <v>2700</v>
      </c>
      <c r="FT54" s="103">
        <v>2700</v>
      </c>
      <c r="FU54" s="103">
        <v>2700</v>
      </c>
      <c r="FV54" s="103">
        <v>2700</v>
      </c>
      <c r="FW54" s="103">
        <v>2700</v>
      </c>
    </row>
    <row r="55" spans="2:179" ht="15.75" thickBot="1" x14ac:dyDescent="0.3">
      <c r="B55" s="1" t="s">
        <v>26</v>
      </c>
      <c r="C55" s="137" t="s">
        <v>83</v>
      </c>
      <c r="D55" s="154">
        <v>1</v>
      </c>
      <c r="E55" s="154">
        <v>1</v>
      </c>
      <c r="F55" s="154"/>
      <c r="G55" s="154">
        <v>6000</v>
      </c>
      <c r="H55" s="154"/>
      <c r="I55" s="154">
        <v>7400</v>
      </c>
      <c r="J55" s="154"/>
      <c r="K55" s="154">
        <v>8100</v>
      </c>
      <c r="M55" s="6" t="s">
        <v>27</v>
      </c>
      <c r="N55" s="101">
        <v>156</v>
      </c>
      <c r="O55" s="101">
        <v>10</v>
      </c>
      <c r="P55" s="10">
        <v>2022</v>
      </c>
      <c r="Q55" s="101">
        <v>2</v>
      </c>
      <c r="R55" s="187">
        <v>450</v>
      </c>
      <c r="S55" s="107">
        <v>500</v>
      </c>
      <c r="T55" s="187">
        <v>450</v>
      </c>
      <c r="U55" s="107">
        <v>500</v>
      </c>
      <c r="V55" s="187">
        <v>450</v>
      </c>
      <c r="W55" s="107">
        <v>500</v>
      </c>
      <c r="X55" s="10" t="s">
        <v>78</v>
      </c>
      <c r="Y55" s="10"/>
      <c r="AA55" s="1" t="s">
        <v>28</v>
      </c>
      <c r="AB55" s="27">
        <v>117</v>
      </c>
      <c r="AC55" s="27">
        <v>1</v>
      </c>
      <c r="AD55" s="27">
        <v>2022</v>
      </c>
      <c r="AE55" s="27">
        <v>2</v>
      </c>
      <c r="AF55" s="102"/>
      <c r="AG55" s="102">
        <v>162.16</v>
      </c>
      <c r="AH55" s="102"/>
      <c r="AJ55" s="112">
        <v>156</v>
      </c>
      <c r="AK55" s="112">
        <f t="shared" si="8"/>
        <v>11</v>
      </c>
      <c r="AL55" s="112">
        <v>11</v>
      </c>
      <c r="AM55" s="112">
        <v>2022</v>
      </c>
      <c r="AN55" s="112">
        <v>11</v>
      </c>
      <c r="AO55" s="112">
        <v>2022</v>
      </c>
      <c r="AP55" s="114"/>
      <c r="AQ55" s="167">
        <f t="shared" si="6"/>
        <v>218</v>
      </c>
      <c r="AR55" s="170">
        <v>0.436</v>
      </c>
      <c r="AS55" s="119">
        <f t="shared" si="7"/>
        <v>500</v>
      </c>
      <c r="AT55" s="93" t="s">
        <v>81</v>
      </c>
      <c r="AU55" s="93">
        <v>10</v>
      </c>
      <c r="AV55" s="93">
        <v>11</v>
      </c>
      <c r="AW55" s="93">
        <v>2022</v>
      </c>
      <c r="AX55" s="93">
        <v>11</v>
      </c>
      <c r="AY55" s="93">
        <v>2022</v>
      </c>
      <c r="AZ55" s="132">
        <f t="shared" si="0"/>
        <v>9156</v>
      </c>
      <c r="BA55" s="132">
        <f t="shared" si="1"/>
        <v>8456</v>
      </c>
      <c r="BB55" s="132">
        <f t="shared" si="2"/>
        <v>8456</v>
      </c>
      <c r="BD55" s="106" t="s">
        <v>82</v>
      </c>
      <c r="BE55" s="93">
        <v>10</v>
      </c>
      <c r="BF55" s="93">
        <v>11</v>
      </c>
      <c r="BG55" s="93">
        <v>2022</v>
      </c>
      <c r="BH55" s="93">
        <v>11</v>
      </c>
      <c r="BI55" s="93">
        <v>2022</v>
      </c>
      <c r="BJ55" s="103">
        <f t="shared" si="3"/>
        <v>4623</v>
      </c>
      <c r="BK55" s="103">
        <f t="shared" si="4"/>
        <v>4623</v>
      </c>
      <c r="BL55" s="103">
        <f t="shared" si="5"/>
        <v>4623</v>
      </c>
      <c r="BM55" s="182">
        <v>777</v>
      </c>
      <c r="BN55">
        <v>10</v>
      </c>
      <c r="BO55" s="97"/>
      <c r="BP55" s="97"/>
      <c r="BQ55" s="98"/>
      <c r="BR55" s="98"/>
      <c r="BS55" s="98"/>
      <c r="BX55" s="93"/>
      <c r="BY55" s="93"/>
      <c r="BZ55" s="93"/>
      <c r="CA55" s="93"/>
      <c r="CB55" s="103"/>
      <c r="CH55" s="234">
        <v>295</v>
      </c>
      <c r="CI55" s="93">
        <v>9</v>
      </c>
      <c r="CJ55" s="93">
        <v>10</v>
      </c>
      <c r="CK55" s="93">
        <v>2022</v>
      </c>
      <c r="CL55" s="138">
        <f t="shared" si="9"/>
        <v>450</v>
      </c>
      <c r="CM55" s="233" t="s">
        <v>296</v>
      </c>
      <c r="CN55" s="72"/>
      <c r="CR55" s="93">
        <v>2022</v>
      </c>
      <c r="CS55" s="93">
        <v>42</v>
      </c>
      <c r="CT55" s="93">
        <v>1.9</v>
      </c>
      <c r="CU55" s="93">
        <v>0.4</v>
      </c>
      <c r="CV55" s="93">
        <v>1.6</v>
      </c>
      <c r="CW55" s="93">
        <v>3.9</v>
      </c>
      <c r="CX55" s="93">
        <v>3.5</v>
      </c>
      <c r="CY55" s="93">
        <v>5.6</v>
      </c>
      <c r="CZ55" s="93">
        <v>6.3</v>
      </c>
      <c r="DA55" s="93">
        <v>5.5</v>
      </c>
      <c r="DB55" s="93">
        <v>6.3</v>
      </c>
      <c r="DC55" s="93">
        <v>2.9</v>
      </c>
      <c r="DD55" s="93">
        <v>3.8</v>
      </c>
      <c r="DE55" s="93">
        <v>0.4</v>
      </c>
      <c r="DI55" s="93"/>
      <c r="DJ55" s="93"/>
      <c r="DK55" s="152"/>
      <c r="DL55" s="152"/>
      <c r="DM55" s="152"/>
      <c r="DN55" s="152"/>
      <c r="DO55" s="152"/>
      <c r="DP55" s="152"/>
      <c r="DQ55" s="152"/>
      <c r="DR55" s="152"/>
      <c r="DS55" s="152"/>
      <c r="DT55" s="152"/>
      <c r="DU55" s="152"/>
      <c r="DV55" s="152"/>
      <c r="DW55" s="152"/>
      <c r="EC55" s="93"/>
      <c r="ED55" s="93"/>
      <c r="EE55" s="153"/>
      <c r="EF55" s="153"/>
      <c r="EK55" s="93"/>
      <c r="EL55" s="93"/>
      <c r="EM55" s="93"/>
      <c r="EN55" s="93"/>
      <c r="EO55" s="152"/>
      <c r="ER55" s="93"/>
      <c r="ES55" s="93"/>
      <c r="ET55" s="93"/>
      <c r="EU55" s="93"/>
      <c r="EV55" s="93"/>
      <c r="EW55" s="93"/>
      <c r="EX55" s="93"/>
      <c r="FE55" s="262" t="s">
        <v>123</v>
      </c>
      <c r="FF55" s="93" t="s">
        <v>358</v>
      </c>
      <c r="FG55" s="93" t="s">
        <v>350</v>
      </c>
      <c r="FH55" s="93">
        <v>45</v>
      </c>
      <c r="FI55" s="93">
        <v>91</v>
      </c>
      <c r="FJ55" s="93">
        <v>3</v>
      </c>
      <c r="FK55" s="103">
        <v>10</v>
      </c>
      <c r="FL55" s="138" t="s">
        <v>334</v>
      </c>
      <c r="FM55" s="261" t="s">
        <v>335</v>
      </c>
      <c r="FN55" s="103">
        <v>2300</v>
      </c>
      <c r="FO55" s="103">
        <v>2300</v>
      </c>
      <c r="FP55" s="103">
        <v>2300</v>
      </c>
      <c r="FQ55" s="103">
        <v>2700</v>
      </c>
      <c r="FR55" s="103">
        <v>2700</v>
      </c>
      <c r="FS55" s="103">
        <v>2700</v>
      </c>
      <c r="FT55" s="103">
        <v>2700</v>
      </c>
      <c r="FU55" s="103">
        <v>2700</v>
      </c>
      <c r="FV55" s="103">
        <v>2700</v>
      </c>
      <c r="FW55" s="103">
        <v>2700</v>
      </c>
    </row>
    <row r="56" spans="2:179" ht="15.75" thickBot="1" x14ac:dyDescent="0.3">
      <c r="B56" s="1" t="s">
        <v>26</v>
      </c>
      <c r="C56" s="102" t="s">
        <v>83</v>
      </c>
      <c r="D56" s="9">
        <v>1</v>
      </c>
      <c r="E56" s="155">
        <v>2</v>
      </c>
      <c r="F56" s="155"/>
      <c r="G56" s="155">
        <v>6000</v>
      </c>
      <c r="H56" s="155"/>
      <c r="I56" s="155">
        <v>7400</v>
      </c>
      <c r="J56" s="155"/>
      <c r="K56" s="155">
        <v>8100</v>
      </c>
      <c r="M56" s="6" t="s">
        <v>27</v>
      </c>
      <c r="N56" s="101">
        <v>156</v>
      </c>
      <c r="O56" s="101">
        <v>11</v>
      </c>
      <c r="P56" s="10">
        <v>2022</v>
      </c>
      <c r="Q56" s="101">
        <v>1</v>
      </c>
      <c r="R56" s="187">
        <v>450</v>
      </c>
      <c r="S56" s="107">
        <v>500</v>
      </c>
      <c r="T56" s="187">
        <v>450</v>
      </c>
      <c r="U56" s="107">
        <v>500</v>
      </c>
      <c r="V56" s="187">
        <v>450</v>
      </c>
      <c r="W56" s="107">
        <v>500</v>
      </c>
      <c r="X56" s="10" t="s">
        <v>78</v>
      </c>
      <c r="Y56" s="10"/>
      <c r="AA56" s="1" t="s">
        <v>28</v>
      </c>
      <c r="AB56" s="27">
        <v>117</v>
      </c>
      <c r="AC56" s="27">
        <v>2</v>
      </c>
      <c r="AD56" s="27">
        <v>2022</v>
      </c>
      <c r="AE56" s="27">
        <v>1</v>
      </c>
      <c r="AF56" s="102"/>
      <c r="AG56" s="102">
        <v>162.16</v>
      </c>
      <c r="AH56" s="102"/>
      <c r="AJ56" s="112">
        <v>156</v>
      </c>
      <c r="AK56" s="112">
        <f t="shared" si="8"/>
        <v>11</v>
      </c>
      <c r="AL56" s="112">
        <v>12</v>
      </c>
      <c r="AM56" s="112">
        <v>2022</v>
      </c>
      <c r="AN56" s="112">
        <v>12</v>
      </c>
      <c r="AO56" s="112">
        <v>2022</v>
      </c>
      <c r="AP56" s="114"/>
      <c r="AQ56" s="167">
        <f t="shared" si="6"/>
        <v>174.4</v>
      </c>
      <c r="AR56" s="170">
        <v>0.436</v>
      </c>
      <c r="AS56" s="119">
        <f t="shared" si="7"/>
        <v>400</v>
      </c>
      <c r="AT56" s="93" t="s">
        <v>81</v>
      </c>
      <c r="AU56" s="93">
        <v>11</v>
      </c>
      <c r="AV56" s="93">
        <v>11</v>
      </c>
      <c r="AW56" s="93">
        <v>2022</v>
      </c>
      <c r="AX56" s="93">
        <v>11</v>
      </c>
      <c r="AY56" s="93">
        <v>2022</v>
      </c>
      <c r="AZ56" s="132">
        <f t="shared" si="0"/>
        <v>9156</v>
      </c>
      <c r="BA56" s="132">
        <f t="shared" si="1"/>
        <v>8456</v>
      </c>
      <c r="BB56" s="132">
        <f t="shared" si="2"/>
        <v>8456</v>
      </c>
      <c r="BD56" s="106" t="s">
        <v>82</v>
      </c>
      <c r="BE56" s="93">
        <v>11</v>
      </c>
      <c r="BF56" s="93">
        <v>11</v>
      </c>
      <c r="BG56" s="93">
        <v>2022</v>
      </c>
      <c r="BH56" s="93">
        <v>11</v>
      </c>
      <c r="BI56" s="93">
        <v>2022</v>
      </c>
      <c r="BJ56" s="103">
        <f t="shared" si="3"/>
        <v>4623</v>
      </c>
      <c r="BK56" s="103">
        <f t="shared" si="4"/>
        <v>4623</v>
      </c>
      <c r="BL56" s="103">
        <f t="shared" si="5"/>
        <v>4623</v>
      </c>
      <c r="BM56" s="182">
        <v>777</v>
      </c>
      <c r="BN56">
        <v>11</v>
      </c>
      <c r="BO56" s="97"/>
      <c r="BP56" s="97"/>
      <c r="BQ56" s="98"/>
      <c r="BR56" s="98"/>
      <c r="BS56" s="98"/>
      <c r="BX56" s="93"/>
      <c r="BY56" s="93"/>
      <c r="BZ56" s="93"/>
      <c r="CA56" s="93"/>
      <c r="CB56" s="103"/>
      <c r="CH56" s="234">
        <v>295</v>
      </c>
      <c r="CI56" s="93">
        <v>9</v>
      </c>
      <c r="CJ56" s="93">
        <v>11</v>
      </c>
      <c r="CK56" s="93">
        <v>2022</v>
      </c>
      <c r="CL56" s="138">
        <f t="shared" si="9"/>
        <v>150</v>
      </c>
      <c r="CM56" s="233" t="s">
        <v>296</v>
      </c>
      <c r="CN56" s="72"/>
      <c r="CR56" s="93">
        <v>2022</v>
      </c>
      <c r="CS56" s="93">
        <v>15</v>
      </c>
      <c r="CT56" s="93">
        <v>0.3</v>
      </c>
      <c r="CU56" s="93">
        <v>0.3</v>
      </c>
      <c r="CV56" s="93">
        <v>1.1000000000000001</v>
      </c>
      <c r="CW56" s="93">
        <v>1.8</v>
      </c>
      <c r="CX56" s="93">
        <v>0.7</v>
      </c>
      <c r="CY56" s="93">
        <v>2.8</v>
      </c>
      <c r="CZ56" s="93">
        <v>3</v>
      </c>
      <c r="DA56" s="93">
        <v>2.5</v>
      </c>
      <c r="DB56" s="93">
        <v>2.7</v>
      </c>
      <c r="DC56" s="93">
        <v>0.3</v>
      </c>
      <c r="DD56" s="93">
        <v>1</v>
      </c>
      <c r="DE56" s="93">
        <v>0.3</v>
      </c>
      <c r="DI56" s="93"/>
      <c r="DJ56" s="93"/>
      <c r="DK56" s="152"/>
      <c r="DL56" s="152"/>
      <c r="DM56" s="152"/>
      <c r="DN56" s="152"/>
      <c r="DO56" s="152"/>
      <c r="DP56" s="152"/>
      <c r="DQ56" s="152"/>
      <c r="DR56" s="152"/>
      <c r="DS56" s="152"/>
      <c r="DT56" s="152"/>
      <c r="DU56" s="152"/>
      <c r="DV56" s="152"/>
      <c r="DW56" s="152"/>
      <c r="EC56" s="93"/>
      <c r="ED56" s="93"/>
      <c r="EE56" s="153"/>
      <c r="EF56" s="153"/>
      <c r="EK56" s="93"/>
      <c r="EL56" s="93"/>
      <c r="EM56" s="93"/>
      <c r="EN56" s="93"/>
      <c r="EO56" s="152"/>
      <c r="ER56" s="93"/>
      <c r="ES56" s="93"/>
      <c r="ET56" s="93"/>
      <c r="EU56" s="93"/>
      <c r="EV56" s="93"/>
      <c r="EW56" s="93"/>
      <c r="EX56" s="93"/>
      <c r="FE56" s="262" t="s">
        <v>123</v>
      </c>
      <c r="FF56" s="93" t="s">
        <v>358</v>
      </c>
      <c r="FG56" s="93" t="s">
        <v>350</v>
      </c>
      <c r="FH56" s="93">
        <v>45</v>
      </c>
      <c r="FI56" s="93">
        <v>91</v>
      </c>
      <c r="FJ56" s="93">
        <v>11</v>
      </c>
      <c r="FK56" s="103">
        <v>12</v>
      </c>
      <c r="FL56" s="138" t="s">
        <v>334</v>
      </c>
      <c r="FM56" s="261" t="s">
        <v>335</v>
      </c>
      <c r="FN56" s="103">
        <v>2700</v>
      </c>
      <c r="FO56" s="103">
        <v>2700</v>
      </c>
      <c r="FP56" s="103">
        <v>2700</v>
      </c>
      <c r="FQ56" s="103">
        <v>2700</v>
      </c>
      <c r="FR56" s="103">
        <v>2700</v>
      </c>
      <c r="FS56" s="103">
        <v>2700</v>
      </c>
      <c r="FT56" s="103">
        <v>2700</v>
      </c>
      <c r="FU56" s="103">
        <v>2700</v>
      </c>
      <c r="FV56" s="103">
        <v>2700</v>
      </c>
      <c r="FW56" s="103">
        <v>2700</v>
      </c>
    </row>
    <row r="57" spans="2:179" ht="15.75" thickBot="1" x14ac:dyDescent="0.3">
      <c r="B57" s="1" t="s">
        <v>26</v>
      </c>
      <c r="C57" s="102" t="s">
        <v>83</v>
      </c>
      <c r="D57" s="9">
        <v>2</v>
      </c>
      <c r="E57" s="155">
        <v>1</v>
      </c>
      <c r="F57" s="155"/>
      <c r="G57" s="155">
        <v>7000</v>
      </c>
      <c r="H57" s="155"/>
      <c r="I57" s="155">
        <v>8000</v>
      </c>
      <c r="J57" s="155"/>
      <c r="K57" s="155">
        <v>8900</v>
      </c>
      <c r="M57" s="6" t="s">
        <v>27</v>
      </c>
      <c r="N57" s="101">
        <v>156</v>
      </c>
      <c r="O57" s="101">
        <v>11</v>
      </c>
      <c r="P57" s="10">
        <v>2022</v>
      </c>
      <c r="Q57" s="101">
        <v>2</v>
      </c>
      <c r="R57" s="187">
        <v>400</v>
      </c>
      <c r="S57" s="107">
        <v>400</v>
      </c>
      <c r="T57" s="187">
        <v>400</v>
      </c>
      <c r="U57" s="107">
        <v>400</v>
      </c>
      <c r="V57" s="187">
        <v>400</v>
      </c>
      <c r="W57" s="107">
        <v>400</v>
      </c>
      <c r="X57" s="10" t="s">
        <v>78</v>
      </c>
      <c r="Y57" s="10"/>
      <c r="AA57" s="1" t="s">
        <v>28</v>
      </c>
      <c r="AB57" s="27">
        <v>117</v>
      </c>
      <c r="AC57" s="27">
        <v>2</v>
      </c>
      <c r="AD57" s="27">
        <v>2022</v>
      </c>
      <c r="AE57" s="27">
        <v>2</v>
      </c>
      <c r="AF57" s="102"/>
      <c r="AG57" s="102">
        <v>162.41999999999999</v>
      </c>
      <c r="AH57" s="102"/>
      <c r="AJ57" s="112">
        <v>156</v>
      </c>
      <c r="AK57" s="112">
        <f t="shared" si="8"/>
        <v>12</v>
      </c>
      <c r="AL57" s="112">
        <v>12</v>
      </c>
      <c r="AM57" s="112">
        <v>2022</v>
      </c>
      <c r="AN57" s="112">
        <v>1</v>
      </c>
      <c r="AO57" s="112">
        <v>2023</v>
      </c>
      <c r="AP57" s="114"/>
      <c r="AQ57" s="167">
        <f t="shared" si="6"/>
        <v>174.4</v>
      </c>
      <c r="AR57" s="170">
        <v>0.436</v>
      </c>
      <c r="AS57" s="119">
        <f t="shared" si="7"/>
        <v>400</v>
      </c>
      <c r="AT57" s="93" t="s">
        <v>81</v>
      </c>
      <c r="AU57" s="93">
        <v>11</v>
      </c>
      <c r="AV57" s="93">
        <v>12</v>
      </c>
      <c r="AW57" s="93">
        <v>2022</v>
      </c>
      <c r="AX57" s="93">
        <v>12</v>
      </c>
      <c r="AY57" s="93">
        <v>2022</v>
      </c>
      <c r="AZ57" s="132">
        <f t="shared" si="0"/>
        <v>8156</v>
      </c>
      <c r="BA57" s="132">
        <f t="shared" si="1"/>
        <v>7456</v>
      </c>
      <c r="BB57" s="132">
        <f t="shared" si="2"/>
        <v>7456</v>
      </c>
      <c r="BD57" s="106" t="s">
        <v>82</v>
      </c>
      <c r="BE57" s="93">
        <v>11</v>
      </c>
      <c r="BF57" s="93">
        <v>12</v>
      </c>
      <c r="BG57" s="93">
        <v>2022</v>
      </c>
      <c r="BH57" s="93">
        <v>12</v>
      </c>
      <c r="BI57" s="93">
        <v>2022</v>
      </c>
      <c r="BJ57" s="103">
        <f t="shared" si="3"/>
        <v>4623</v>
      </c>
      <c r="BK57" s="103">
        <f t="shared" si="4"/>
        <v>4623</v>
      </c>
      <c r="BL57" s="103">
        <f t="shared" si="5"/>
        <v>4623</v>
      </c>
      <c r="BM57" s="182">
        <v>777</v>
      </c>
      <c r="BN57">
        <v>11</v>
      </c>
      <c r="BO57" s="97"/>
      <c r="BP57" s="97"/>
      <c r="BQ57" s="98"/>
      <c r="BR57" s="98"/>
      <c r="BS57" s="98"/>
      <c r="BX57" s="93"/>
      <c r="BY57" s="93"/>
      <c r="BZ57" s="93"/>
      <c r="CA57" s="93"/>
      <c r="CB57" s="103"/>
      <c r="CH57" s="234">
        <v>295</v>
      </c>
      <c r="CI57" s="93">
        <v>10</v>
      </c>
      <c r="CJ57" s="93">
        <v>10</v>
      </c>
      <c r="CK57" s="93">
        <v>2022</v>
      </c>
      <c r="CL57" s="138">
        <f t="shared" si="9"/>
        <v>450</v>
      </c>
      <c r="CM57" s="233" t="s">
        <v>296</v>
      </c>
      <c r="CN57" s="72"/>
      <c r="CR57" s="93">
        <v>2022</v>
      </c>
      <c r="CS57" s="93">
        <v>16</v>
      </c>
      <c r="CT57" s="93">
        <v>0</v>
      </c>
      <c r="CU57" s="93">
        <v>0</v>
      </c>
      <c r="CV57" s="93">
        <v>0.1</v>
      </c>
      <c r="CW57" s="93">
        <v>0.1</v>
      </c>
      <c r="CX57" s="93">
        <v>0</v>
      </c>
      <c r="CY57" s="93">
        <v>0.2</v>
      </c>
      <c r="CZ57" s="93">
        <v>0.2</v>
      </c>
      <c r="DA57" s="93">
        <v>0.1</v>
      </c>
      <c r="DB57" s="93">
        <v>0.2</v>
      </c>
      <c r="DC57" s="93">
        <v>0</v>
      </c>
      <c r="DD57" s="93">
        <v>0.1</v>
      </c>
      <c r="DE57" s="93">
        <v>0</v>
      </c>
      <c r="DI57" s="93"/>
      <c r="DJ57" s="93"/>
      <c r="DK57" s="152"/>
      <c r="DL57" s="152"/>
      <c r="DM57" s="152"/>
      <c r="DN57" s="152"/>
      <c r="DO57" s="152"/>
      <c r="DP57" s="152"/>
      <c r="DQ57" s="152"/>
      <c r="DR57" s="152"/>
      <c r="DS57" s="152"/>
      <c r="DT57" s="152"/>
      <c r="DU57" s="152"/>
      <c r="DV57" s="152"/>
      <c r="DW57" s="152"/>
      <c r="EC57" s="93"/>
      <c r="ED57" s="93"/>
      <c r="EE57" s="153"/>
      <c r="EF57" s="153"/>
      <c r="EK57" s="93"/>
      <c r="EL57" s="93"/>
      <c r="EM57" s="93"/>
      <c r="EN57" s="93"/>
      <c r="EO57" s="152"/>
      <c r="ER57" s="93"/>
      <c r="ES57" s="93"/>
      <c r="ET57" s="93"/>
      <c r="EU57" s="93"/>
      <c r="EV57" s="93"/>
      <c r="EW57" s="93"/>
      <c r="EX57" s="93"/>
      <c r="FE57" s="262" t="s">
        <v>357</v>
      </c>
      <c r="FF57" s="93" t="s">
        <v>358</v>
      </c>
      <c r="FG57" s="93" t="s">
        <v>350</v>
      </c>
      <c r="FH57" s="93">
        <v>46</v>
      </c>
      <c r="FI57" s="93">
        <v>85</v>
      </c>
      <c r="FJ57" s="93">
        <v>1</v>
      </c>
      <c r="FK57" s="103">
        <v>2</v>
      </c>
      <c r="FL57" s="138" t="s">
        <v>334</v>
      </c>
      <c r="FM57" s="261" t="s">
        <v>335</v>
      </c>
      <c r="FN57" s="103">
        <v>3900</v>
      </c>
      <c r="FO57" s="103">
        <v>3900</v>
      </c>
      <c r="FP57" s="103">
        <v>3900</v>
      </c>
      <c r="FQ57" s="103">
        <v>3900</v>
      </c>
      <c r="FR57" s="103">
        <v>3900</v>
      </c>
      <c r="FS57" s="103">
        <v>3900</v>
      </c>
      <c r="FT57" s="103">
        <v>3900</v>
      </c>
      <c r="FU57" s="103">
        <v>3900</v>
      </c>
      <c r="FV57" s="103">
        <v>3900</v>
      </c>
      <c r="FW57" s="103">
        <v>3900</v>
      </c>
    </row>
    <row r="58" spans="2:179" ht="15.75" thickBot="1" x14ac:dyDescent="0.3">
      <c r="B58" s="1" t="s">
        <v>26</v>
      </c>
      <c r="C58" s="102" t="s">
        <v>83</v>
      </c>
      <c r="D58" s="9">
        <v>2</v>
      </c>
      <c r="E58" s="155">
        <v>2</v>
      </c>
      <c r="F58" s="155"/>
      <c r="G58" s="155">
        <v>7000</v>
      </c>
      <c r="H58" s="155"/>
      <c r="I58" s="155">
        <v>8000</v>
      </c>
      <c r="J58" s="155"/>
      <c r="K58" s="155">
        <v>8900</v>
      </c>
      <c r="M58" s="6" t="s">
        <v>27</v>
      </c>
      <c r="N58" s="101">
        <v>156</v>
      </c>
      <c r="O58" s="101">
        <v>12</v>
      </c>
      <c r="P58" s="10">
        <v>2022</v>
      </c>
      <c r="Q58" s="101">
        <v>1</v>
      </c>
      <c r="R58" s="187">
        <v>400</v>
      </c>
      <c r="S58" s="107">
        <v>400</v>
      </c>
      <c r="T58" s="187">
        <v>400</v>
      </c>
      <c r="U58" s="107">
        <v>400</v>
      </c>
      <c r="V58" s="187">
        <v>400</v>
      </c>
      <c r="W58" s="107">
        <v>400</v>
      </c>
      <c r="X58" s="10" t="s">
        <v>78</v>
      </c>
      <c r="Y58" s="10"/>
      <c r="AA58" s="1" t="s">
        <v>28</v>
      </c>
      <c r="AB58" s="27">
        <v>117</v>
      </c>
      <c r="AC58" s="27">
        <v>3</v>
      </c>
      <c r="AD58" s="27">
        <v>2022</v>
      </c>
      <c r="AE58" s="27">
        <v>1</v>
      </c>
      <c r="AF58" s="102"/>
      <c r="AG58" s="102">
        <v>162.41999999999999</v>
      </c>
      <c r="AH58" s="102"/>
      <c r="AI58" s="144" t="s">
        <v>84</v>
      </c>
      <c r="AJ58" s="107">
        <v>172</v>
      </c>
      <c r="AK58" s="108">
        <v>1</v>
      </c>
      <c r="AL58" s="108">
        <v>1</v>
      </c>
      <c r="AM58" s="108">
        <v>2022</v>
      </c>
      <c r="AN58" s="108">
        <v>1</v>
      </c>
      <c r="AO58" s="108">
        <v>2022</v>
      </c>
      <c r="AP58" s="111"/>
      <c r="AQ58" s="134">
        <f t="shared" si="6"/>
        <v>354</v>
      </c>
      <c r="AR58" s="170">
        <v>0.4425</v>
      </c>
      <c r="AS58" s="124">
        <f t="shared" ref="AS58:AS80" si="10">S72</f>
        <v>800</v>
      </c>
      <c r="AT58" s="93" t="s">
        <v>81</v>
      </c>
      <c r="AU58" s="93">
        <v>12</v>
      </c>
      <c r="AV58" s="93">
        <v>12</v>
      </c>
      <c r="AW58" s="93">
        <v>2022</v>
      </c>
      <c r="AX58" s="93">
        <v>1</v>
      </c>
      <c r="AY58" s="93">
        <v>2023</v>
      </c>
      <c r="AZ58" s="132">
        <f t="shared" si="0"/>
        <v>8156</v>
      </c>
      <c r="BA58" s="132">
        <f t="shared" si="1"/>
        <v>7456</v>
      </c>
      <c r="BB58" s="132">
        <f t="shared" si="2"/>
        <v>7456</v>
      </c>
      <c r="BD58" s="106" t="s">
        <v>82</v>
      </c>
      <c r="BE58" s="93">
        <v>12</v>
      </c>
      <c r="BF58" s="93">
        <v>12</v>
      </c>
      <c r="BG58" s="93">
        <v>2022</v>
      </c>
      <c r="BH58" s="93">
        <v>1</v>
      </c>
      <c r="BI58" s="93">
        <v>2023</v>
      </c>
      <c r="BJ58" s="103">
        <f t="shared" si="3"/>
        <v>4623</v>
      </c>
      <c r="BK58" s="103">
        <f t="shared" si="4"/>
        <v>4623</v>
      </c>
      <c r="BL58" s="103">
        <f t="shared" si="5"/>
        <v>4623</v>
      </c>
      <c r="BM58" s="182">
        <v>777</v>
      </c>
      <c r="BN58">
        <v>12</v>
      </c>
      <c r="BO58" s="97"/>
      <c r="BP58" s="97"/>
      <c r="BQ58" s="98"/>
      <c r="BR58" s="98"/>
      <c r="BS58" s="98"/>
      <c r="BX58" s="93"/>
      <c r="BY58" s="93"/>
      <c r="BZ58" s="93"/>
      <c r="CA58" s="93"/>
      <c r="CB58" s="103"/>
      <c r="CH58" s="234">
        <v>295</v>
      </c>
      <c r="CI58" s="93">
        <v>10</v>
      </c>
      <c r="CJ58" s="93">
        <v>11</v>
      </c>
      <c r="CK58" s="93">
        <v>2022</v>
      </c>
      <c r="CL58" s="138">
        <f t="shared" si="9"/>
        <v>450</v>
      </c>
      <c r="CM58" s="233" t="s">
        <v>296</v>
      </c>
      <c r="CN58" s="72"/>
      <c r="CR58" s="93">
        <v>2022</v>
      </c>
      <c r="CS58" s="93">
        <v>38</v>
      </c>
      <c r="CT58" s="93">
        <v>4.2</v>
      </c>
      <c r="CU58" s="93">
        <v>1.3</v>
      </c>
      <c r="CV58" s="93">
        <v>2</v>
      </c>
      <c r="CW58" s="93">
        <v>6.9</v>
      </c>
      <c r="CX58" s="93">
        <v>4.5999999999999996</v>
      </c>
      <c r="CY58" s="93">
        <v>9</v>
      </c>
      <c r="CZ58" s="93">
        <v>10.3</v>
      </c>
      <c r="DA58" s="93">
        <v>9.8000000000000007</v>
      </c>
      <c r="DB58" s="93">
        <v>9.6</v>
      </c>
      <c r="DC58" s="93">
        <v>3.9</v>
      </c>
      <c r="DD58" s="93">
        <v>9.9</v>
      </c>
      <c r="DE58" s="93">
        <v>1.3</v>
      </c>
      <c r="DI58" s="93"/>
      <c r="DJ58" s="93"/>
      <c r="DK58" s="152"/>
      <c r="DL58" s="152"/>
      <c r="DM58" s="152"/>
      <c r="DN58" s="152"/>
      <c r="DO58" s="152"/>
      <c r="DP58" s="152"/>
      <c r="DQ58" s="152"/>
      <c r="DR58" s="152"/>
      <c r="DS58" s="152"/>
      <c r="DT58" s="152"/>
      <c r="DU58" s="152"/>
      <c r="DV58" s="152"/>
      <c r="DW58" s="152"/>
      <c r="EC58" s="93"/>
      <c r="ED58" s="93"/>
      <c r="EE58" s="153"/>
      <c r="EF58" s="153"/>
      <c r="EK58" s="93"/>
      <c r="EL58" s="93"/>
      <c r="EM58" s="93"/>
      <c r="EN58" s="93"/>
      <c r="EO58" s="152"/>
      <c r="ER58" s="93"/>
      <c r="ES58" s="93"/>
      <c r="ET58" s="93"/>
      <c r="EU58" s="93"/>
      <c r="EV58" s="93"/>
      <c r="EW58" s="93"/>
      <c r="EX58" s="93"/>
      <c r="FE58" s="262" t="s">
        <v>357</v>
      </c>
      <c r="FF58" s="93" t="s">
        <v>358</v>
      </c>
      <c r="FG58" s="93" t="s">
        <v>350</v>
      </c>
      <c r="FH58" s="93">
        <v>46</v>
      </c>
      <c r="FI58" s="93">
        <v>85</v>
      </c>
      <c r="FJ58" s="93">
        <v>3</v>
      </c>
      <c r="FK58" s="103">
        <v>10</v>
      </c>
      <c r="FL58" s="138" t="s">
        <v>334</v>
      </c>
      <c r="FM58" s="261" t="s">
        <v>335</v>
      </c>
      <c r="FN58" s="103">
        <v>2900</v>
      </c>
      <c r="FO58" s="103">
        <v>2900</v>
      </c>
      <c r="FP58" s="103">
        <v>2900</v>
      </c>
      <c r="FQ58" s="103">
        <v>3200</v>
      </c>
      <c r="FR58" s="103">
        <v>3200</v>
      </c>
      <c r="FS58" s="103">
        <v>3200</v>
      </c>
      <c r="FT58" s="103">
        <v>3200</v>
      </c>
      <c r="FU58" s="103">
        <v>3200</v>
      </c>
      <c r="FV58" s="103">
        <v>3200</v>
      </c>
      <c r="FW58" s="103">
        <v>3200</v>
      </c>
    </row>
    <row r="59" spans="2:179" ht="15.75" thickBot="1" x14ac:dyDescent="0.3">
      <c r="B59" s="1" t="s">
        <v>26</v>
      </c>
      <c r="C59" s="102" t="s">
        <v>83</v>
      </c>
      <c r="D59" s="158">
        <v>3</v>
      </c>
      <c r="E59" s="158">
        <v>1</v>
      </c>
      <c r="F59" s="158"/>
      <c r="G59" s="158">
        <v>7000</v>
      </c>
      <c r="H59" s="158"/>
      <c r="I59" s="158">
        <v>8000</v>
      </c>
      <c r="J59" s="158"/>
      <c r="K59" s="158">
        <v>9900</v>
      </c>
      <c r="M59" s="6" t="s">
        <v>27</v>
      </c>
      <c r="N59" s="101">
        <v>156</v>
      </c>
      <c r="O59" s="101">
        <v>12</v>
      </c>
      <c r="P59" s="10">
        <v>2022</v>
      </c>
      <c r="Q59" s="101">
        <v>2</v>
      </c>
      <c r="R59" s="187">
        <v>400</v>
      </c>
      <c r="S59" s="107">
        <v>400</v>
      </c>
      <c r="T59" s="187">
        <v>400</v>
      </c>
      <c r="U59" s="107">
        <v>400</v>
      </c>
      <c r="V59" s="187">
        <v>400</v>
      </c>
      <c r="W59" s="107">
        <v>400</v>
      </c>
      <c r="X59" s="10" t="s">
        <v>78</v>
      </c>
      <c r="Y59" s="10"/>
      <c r="AA59" s="1" t="s">
        <v>28</v>
      </c>
      <c r="AB59" s="27">
        <v>117</v>
      </c>
      <c r="AC59" s="27">
        <v>3</v>
      </c>
      <c r="AD59" s="27">
        <v>2022</v>
      </c>
      <c r="AE59" s="27">
        <v>2</v>
      </c>
      <c r="AF59" s="102"/>
      <c r="AG59" s="102">
        <v>175.48</v>
      </c>
      <c r="AH59" s="102"/>
      <c r="AJ59" s="115">
        <v>172</v>
      </c>
      <c r="AK59" s="116">
        <v>1</v>
      </c>
      <c r="AL59" s="116">
        <v>1</v>
      </c>
      <c r="AM59" s="116">
        <v>2022</v>
      </c>
      <c r="AN59" s="116">
        <v>2</v>
      </c>
      <c r="AO59" s="116">
        <v>2022</v>
      </c>
      <c r="AP59" s="117"/>
      <c r="AQ59" s="120">
        <f t="shared" si="6"/>
        <v>99999</v>
      </c>
      <c r="AR59" s="170">
        <v>0.4425</v>
      </c>
      <c r="AS59" s="118">
        <f t="shared" si="10"/>
        <v>99999</v>
      </c>
      <c r="AT59" s="107" t="s">
        <v>85</v>
      </c>
      <c r="AU59" s="107">
        <v>1</v>
      </c>
      <c r="AV59" s="107">
        <v>1</v>
      </c>
      <c r="AW59" s="107">
        <v>2022</v>
      </c>
      <c r="AX59" s="107">
        <v>1</v>
      </c>
      <c r="AY59" s="107">
        <v>2022</v>
      </c>
      <c r="AZ59" s="195">
        <v>99999</v>
      </c>
      <c r="BA59" s="195">
        <v>99999</v>
      </c>
      <c r="BB59" s="195">
        <v>99999</v>
      </c>
      <c r="BD59" s="125" t="s">
        <v>86</v>
      </c>
      <c r="BE59" s="108">
        <v>1</v>
      </c>
      <c r="BF59" s="108">
        <v>1</v>
      </c>
      <c r="BG59" s="108">
        <v>2022</v>
      </c>
      <c r="BH59" s="108">
        <v>1</v>
      </c>
      <c r="BI59" s="108">
        <v>2022</v>
      </c>
      <c r="BJ59" s="126">
        <f t="shared" ref="BJ59:BJ69" si="11">G124</f>
        <v>8000</v>
      </c>
      <c r="BK59" s="126">
        <f t="shared" ref="BK59:BK69" si="12">I124</f>
        <v>8000</v>
      </c>
      <c r="BL59" s="126">
        <f t="shared" ref="BL59:BL69" si="13">K124</f>
        <v>8000</v>
      </c>
      <c r="BO59" s="97"/>
      <c r="BP59" s="97"/>
      <c r="BQ59" s="98"/>
      <c r="BR59" s="98"/>
      <c r="BS59" s="98"/>
      <c r="BX59" s="93"/>
      <c r="BY59" s="93"/>
      <c r="BZ59" s="93"/>
      <c r="CA59" s="93"/>
      <c r="CB59" s="103"/>
      <c r="CH59" s="234">
        <v>295</v>
      </c>
      <c r="CI59" s="93">
        <v>10</v>
      </c>
      <c r="CJ59" s="93">
        <v>12</v>
      </c>
      <c r="CK59" s="93">
        <v>2022</v>
      </c>
      <c r="CL59" s="138">
        <f t="shared" si="9"/>
        <v>150</v>
      </c>
      <c r="CM59" s="233" t="s">
        <v>296</v>
      </c>
      <c r="CN59" s="72"/>
      <c r="CR59" s="93">
        <v>2022</v>
      </c>
      <c r="CS59" s="93">
        <v>39</v>
      </c>
      <c r="CT59" s="93">
        <v>3.3</v>
      </c>
      <c r="CU59" s="93">
        <v>1.8</v>
      </c>
      <c r="CV59" s="93">
        <v>2.2999999999999998</v>
      </c>
      <c r="CW59" s="93">
        <v>4.9000000000000004</v>
      </c>
      <c r="CX59" s="93">
        <v>3.9</v>
      </c>
      <c r="CY59" s="93">
        <v>7.2</v>
      </c>
      <c r="CZ59" s="93">
        <v>8.1</v>
      </c>
      <c r="DA59" s="93">
        <v>7.8</v>
      </c>
      <c r="DB59" s="93">
        <v>6.4</v>
      </c>
      <c r="DC59" s="93">
        <v>2.2000000000000002</v>
      </c>
      <c r="DD59" s="93">
        <v>8.9</v>
      </c>
      <c r="DE59" s="93">
        <v>1.7</v>
      </c>
      <c r="DI59" s="93"/>
      <c r="DJ59" s="93"/>
      <c r="DK59" s="152"/>
      <c r="DL59" s="152"/>
      <c r="DM59" s="152"/>
      <c r="DN59" s="152"/>
      <c r="DO59" s="152"/>
      <c r="DP59" s="152"/>
      <c r="DQ59" s="152"/>
      <c r="DR59" s="152"/>
      <c r="DS59" s="152"/>
      <c r="DT59" s="152"/>
      <c r="DU59" s="152"/>
      <c r="DV59" s="152"/>
      <c r="DW59" s="152"/>
      <c r="EC59" s="93"/>
      <c r="ED59" s="93"/>
      <c r="EE59" s="153"/>
      <c r="EF59" s="153"/>
      <c r="EK59" s="93"/>
      <c r="EL59" s="93"/>
      <c r="EM59" s="93"/>
      <c r="EN59" s="93"/>
      <c r="EO59" s="152"/>
      <c r="ER59" s="93"/>
      <c r="ES59" s="93"/>
      <c r="ET59" s="93"/>
      <c r="EU59" s="93"/>
      <c r="EV59" s="93"/>
      <c r="EW59" s="93"/>
      <c r="EX59" s="93"/>
      <c r="FE59" s="262" t="s">
        <v>357</v>
      </c>
      <c r="FF59" s="93" t="s">
        <v>358</v>
      </c>
      <c r="FG59" s="93" t="s">
        <v>350</v>
      </c>
      <c r="FH59" s="93">
        <v>46</v>
      </c>
      <c r="FI59" s="93">
        <v>85</v>
      </c>
      <c r="FJ59" s="93">
        <v>11</v>
      </c>
      <c r="FK59" s="103">
        <v>12</v>
      </c>
      <c r="FL59" s="138" t="s">
        <v>334</v>
      </c>
      <c r="FM59" s="261" t="s">
        <v>335</v>
      </c>
      <c r="FN59" s="103">
        <v>3900</v>
      </c>
      <c r="FO59" s="103">
        <v>3900</v>
      </c>
      <c r="FP59" s="103">
        <v>3900</v>
      </c>
      <c r="FQ59" s="103">
        <v>3900</v>
      </c>
      <c r="FR59" s="103">
        <v>3900</v>
      </c>
      <c r="FS59" s="103">
        <v>3900</v>
      </c>
      <c r="FT59" s="103">
        <v>3900</v>
      </c>
      <c r="FU59" s="103">
        <v>3900</v>
      </c>
      <c r="FV59" s="103">
        <v>3900</v>
      </c>
      <c r="FW59" s="103">
        <v>3900</v>
      </c>
    </row>
    <row r="60" spans="2:179" ht="15.75" thickBot="1" x14ac:dyDescent="0.3">
      <c r="B60" s="1" t="s">
        <v>26</v>
      </c>
      <c r="C60" s="102" t="s">
        <v>83</v>
      </c>
      <c r="D60" s="158">
        <v>3</v>
      </c>
      <c r="E60" s="158">
        <v>2</v>
      </c>
      <c r="F60" s="158"/>
      <c r="G60" s="158">
        <v>7000</v>
      </c>
      <c r="H60" s="158"/>
      <c r="I60" s="158">
        <v>8000</v>
      </c>
      <c r="J60" s="158"/>
      <c r="K60" s="158">
        <v>9900</v>
      </c>
      <c r="M60" s="6" t="s">
        <v>27</v>
      </c>
      <c r="N60" s="107">
        <v>169</v>
      </c>
      <c r="O60" s="107">
        <v>1</v>
      </c>
      <c r="P60" s="108">
        <v>2022</v>
      </c>
      <c r="Q60" s="107"/>
      <c r="R60" s="107">
        <v>800</v>
      </c>
      <c r="S60" s="107">
        <v>8000</v>
      </c>
      <c r="T60" s="107">
        <v>800</v>
      </c>
      <c r="U60" s="107">
        <v>8000</v>
      </c>
      <c r="V60" s="107">
        <v>800</v>
      </c>
      <c r="W60" s="107">
        <v>8000</v>
      </c>
      <c r="X60" s="108" t="s">
        <v>78</v>
      </c>
      <c r="Y60" s="107"/>
      <c r="AA60" s="1" t="s">
        <v>28</v>
      </c>
      <c r="AB60" s="27">
        <v>117</v>
      </c>
      <c r="AC60" s="27">
        <v>4</v>
      </c>
      <c r="AD60" s="27">
        <v>2022</v>
      </c>
      <c r="AE60" s="27"/>
      <c r="AF60" s="102"/>
      <c r="AG60" s="102">
        <v>175.48</v>
      </c>
      <c r="AH60" s="102"/>
      <c r="AJ60" s="115">
        <v>172</v>
      </c>
      <c r="AK60" s="116">
        <v>2</v>
      </c>
      <c r="AL60" s="116">
        <v>2</v>
      </c>
      <c r="AM60" s="116">
        <v>2022</v>
      </c>
      <c r="AN60" s="116">
        <v>2</v>
      </c>
      <c r="AO60" s="116">
        <v>2022</v>
      </c>
      <c r="AP60" s="117"/>
      <c r="AQ60" s="120">
        <f t="shared" si="6"/>
        <v>99999</v>
      </c>
      <c r="AR60" s="170">
        <v>0.4425</v>
      </c>
      <c r="AS60" s="118">
        <f t="shared" si="10"/>
        <v>99999</v>
      </c>
      <c r="AT60" s="196" t="s">
        <v>85</v>
      </c>
      <c r="AU60" s="196">
        <v>1</v>
      </c>
      <c r="AV60" s="196">
        <v>2</v>
      </c>
      <c r="AW60" s="196">
        <v>2022</v>
      </c>
      <c r="AX60" s="196">
        <v>2</v>
      </c>
      <c r="AY60" s="196">
        <v>2022</v>
      </c>
      <c r="AZ60" s="197">
        <v>99999</v>
      </c>
      <c r="BA60" s="197">
        <v>99999</v>
      </c>
      <c r="BB60" s="197">
        <v>99999</v>
      </c>
      <c r="BD60" s="106" t="s">
        <v>86</v>
      </c>
      <c r="BE60" s="93">
        <v>1</v>
      </c>
      <c r="BF60" s="93">
        <v>2</v>
      </c>
      <c r="BG60" s="93">
        <v>2022</v>
      </c>
      <c r="BH60" s="93">
        <v>2</v>
      </c>
      <c r="BI60" s="93">
        <v>2022</v>
      </c>
      <c r="BJ60" s="103">
        <f t="shared" si="11"/>
        <v>8000</v>
      </c>
      <c r="BK60" s="103">
        <f t="shared" si="12"/>
        <v>8000</v>
      </c>
      <c r="BL60" s="103">
        <f t="shared" si="13"/>
        <v>8000</v>
      </c>
      <c r="BO60" s="97"/>
      <c r="BP60" s="97"/>
      <c r="BQ60" s="98"/>
      <c r="BR60" s="98"/>
      <c r="BS60" s="98"/>
      <c r="BX60" s="93"/>
      <c r="BY60" s="93"/>
      <c r="BZ60" s="93"/>
      <c r="CA60" s="93"/>
      <c r="CB60" s="103"/>
      <c r="CH60" s="234">
        <v>295</v>
      </c>
      <c r="CI60" s="93">
        <v>11</v>
      </c>
      <c r="CJ60" s="93">
        <v>11</v>
      </c>
      <c r="CK60" s="93">
        <v>2022</v>
      </c>
      <c r="CL60" s="138">
        <f t="shared" si="9"/>
        <v>450</v>
      </c>
      <c r="CM60" s="233" t="s">
        <v>296</v>
      </c>
      <c r="CN60" s="72"/>
      <c r="CR60" s="93">
        <v>2022</v>
      </c>
      <c r="CS60" s="93">
        <v>63</v>
      </c>
      <c r="CT60" s="93">
        <v>2.2999999999999998</v>
      </c>
      <c r="CU60" s="93">
        <v>1.9</v>
      </c>
      <c r="CV60" s="93">
        <v>1.9</v>
      </c>
      <c r="CW60" s="93">
        <v>1.9</v>
      </c>
      <c r="CX60" s="93">
        <v>2.2999999999999998</v>
      </c>
      <c r="CY60" s="93">
        <v>2.6</v>
      </c>
      <c r="CZ60" s="93">
        <v>3.3</v>
      </c>
      <c r="DA60" s="93">
        <v>2.6</v>
      </c>
      <c r="DB60" s="93">
        <v>3</v>
      </c>
      <c r="DC60" s="93">
        <v>2.2000000000000002</v>
      </c>
      <c r="DD60" s="93">
        <v>2.2999999999999998</v>
      </c>
      <c r="DE60" s="93">
        <v>1.9</v>
      </c>
      <c r="DI60" s="93"/>
      <c r="DJ60" s="93"/>
      <c r="DK60" s="152"/>
      <c r="DL60" s="152"/>
      <c r="DM60" s="152"/>
      <c r="DN60" s="152"/>
      <c r="DO60" s="152"/>
      <c r="DP60" s="152"/>
      <c r="DQ60" s="152"/>
      <c r="DR60" s="152"/>
      <c r="DS60" s="152"/>
      <c r="DT60" s="152"/>
      <c r="DU60" s="152"/>
      <c r="DV60" s="152"/>
      <c r="DW60" s="152"/>
      <c r="EC60" s="93"/>
      <c r="ED60" s="93"/>
      <c r="EE60" s="153"/>
      <c r="EF60" s="153"/>
      <c r="EK60" s="93"/>
      <c r="EL60" s="93"/>
      <c r="EM60" s="93"/>
      <c r="EN60" s="93"/>
      <c r="EO60" s="152"/>
      <c r="ER60" s="93"/>
      <c r="ES60" s="93"/>
      <c r="ET60" s="93"/>
      <c r="EU60" s="93"/>
      <c r="EV60" s="93"/>
      <c r="EW60" s="93"/>
      <c r="EX60" s="93"/>
      <c r="FF60" s="93"/>
      <c r="FG60" s="93"/>
      <c r="FH60" s="93"/>
      <c r="FI60" s="93"/>
      <c r="FJ60" s="93"/>
      <c r="FK60" s="93"/>
      <c r="FL60" s="138"/>
      <c r="FM60" s="138"/>
      <c r="FN60" s="138"/>
      <c r="FO60" s="93"/>
      <c r="FP60" s="93"/>
      <c r="FQ60" s="93"/>
      <c r="FR60" s="93"/>
      <c r="FS60" s="138"/>
      <c r="FT60" s="138"/>
      <c r="FU60" s="138"/>
      <c r="FV60" s="93"/>
      <c r="FW60" s="93"/>
    </row>
    <row r="61" spans="2:179" ht="15.75" thickBot="1" x14ac:dyDescent="0.3">
      <c r="B61" s="1" t="s">
        <v>26</v>
      </c>
      <c r="C61" s="102" t="s">
        <v>83</v>
      </c>
      <c r="D61" s="158">
        <v>4</v>
      </c>
      <c r="E61" s="158">
        <v>1</v>
      </c>
      <c r="F61" s="158"/>
      <c r="G61" s="158">
        <v>8000</v>
      </c>
      <c r="H61" s="158"/>
      <c r="I61" s="158">
        <v>8000</v>
      </c>
      <c r="J61" s="158"/>
      <c r="K61" s="158">
        <v>8900</v>
      </c>
      <c r="M61" s="6" t="s">
        <v>27</v>
      </c>
      <c r="N61" s="101">
        <v>169</v>
      </c>
      <c r="O61" s="101">
        <v>2</v>
      </c>
      <c r="P61" s="10">
        <v>2022</v>
      </c>
      <c r="Q61" s="101"/>
      <c r="R61" s="101">
        <v>800</v>
      </c>
      <c r="S61" s="101">
        <v>8000</v>
      </c>
      <c r="T61" s="101">
        <v>800</v>
      </c>
      <c r="U61" s="101">
        <v>8000</v>
      </c>
      <c r="V61" s="101">
        <v>800</v>
      </c>
      <c r="W61" s="101">
        <v>8000</v>
      </c>
      <c r="X61" s="10" t="s">
        <v>78</v>
      </c>
      <c r="Y61" s="101"/>
      <c r="AA61" s="1" t="s">
        <v>28</v>
      </c>
      <c r="AB61" s="27">
        <v>117</v>
      </c>
      <c r="AC61" s="27">
        <v>5</v>
      </c>
      <c r="AD61" s="27">
        <v>2022</v>
      </c>
      <c r="AE61" s="27"/>
      <c r="AF61" s="102"/>
      <c r="AG61" s="102">
        <v>175.48</v>
      </c>
      <c r="AH61" s="102"/>
      <c r="AJ61" s="115">
        <v>172</v>
      </c>
      <c r="AK61" s="116">
        <v>2</v>
      </c>
      <c r="AL61" s="116">
        <v>2</v>
      </c>
      <c r="AM61" s="116">
        <v>2022</v>
      </c>
      <c r="AN61" s="116">
        <v>3</v>
      </c>
      <c r="AO61" s="116">
        <v>2022</v>
      </c>
      <c r="AP61" s="117"/>
      <c r="AQ61" s="120">
        <f t="shared" si="6"/>
        <v>99999</v>
      </c>
      <c r="AR61" s="170">
        <v>0.4425</v>
      </c>
      <c r="AS61" s="118">
        <f t="shared" si="10"/>
        <v>99999</v>
      </c>
      <c r="AT61" s="196" t="s">
        <v>85</v>
      </c>
      <c r="AU61" s="196">
        <v>2</v>
      </c>
      <c r="AV61" s="196">
        <v>2</v>
      </c>
      <c r="AW61" s="196">
        <v>2022</v>
      </c>
      <c r="AX61" s="196">
        <v>2</v>
      </c>
      <c r="AY61" s="196">
        <v>2022</v>
      </c>
      <c r="AZ61" s="197">
        <v>99999</v>
      </c>
      <c r="BA61" s="197">
        <v>99999</v>
      </c>
      <c r="BB61" s="197">
        <v>99999</v>
      </c>
      <c r="BD61" s="106" t="s">
        <v>86</v>
      </c>
      <c r="BE61" s="93">
        <v>2</v>
      </c>
      <c r="BF61" s="93">
        <v>2</v>
      </c>
      <c r="BG61" s="93">
        <v>2022</v>
      </c>
      <c r="BH61" s="93">
        <v>2</v>
      </c>
      <c r="BI61" s="93">
        <v>2022</v>
      </c>
      <c r="BJ61" s="103">
        <f t="shared" si="11"/>
        <v>8000</v>
      </c>
      <c r="BK61" s="103">
        <f t="shared" si="12"/>
        <v>8000</v>
      </c>
      <c r="BL61" s="103">
        <f t="shared" si="13"/>
        <v>8000</v>
      </c>
      <c r="BO61" s="97"/>
      <c r="BP61" s="97"/>
      <c r="BQ61" s="98"/>
      <c r="BR61" s="98"/>
      <c r="BS61" s="98"/>
      <c r="BX61" s="93"/>
      <c r="BY61" s="93"/>
      <c r="BZ61" s="93"/>
      <c r="CA61" s="93"/>
      <c r="CB61" s="103"/>
      <c r="CH61" s="234">
        <v>295</v>
      </c>
      <c r="CI61" s="93">
        <v>11</v>
      </c>
      <c r="CJ61" s="93">
        <v>12</v>
      </c>
      <c r="CK61" s="93">
        <v>2022</v>
      </c>
      <c r="CL61" s="138">
        <f t="shared" si="9"/>
        <v>400</v>
      </c>
      <c r="CM61" s="233" t="s">
        <v>296</v>
      </c>
      <c r="CN61" s="72"/>
      <c r="CR61" s="93">
        <v>2022</v>
      </c>
      <c r="CS61" s="93">
        <v>52</v>
      </c>
      <c r="CT61" s="93">
        <v>0.4</v>
      </c>
      <c r="CU61" s="93">
        <v>0.2</v>
      </c>
      <c r="CV61" s="93">
        <v>0.2</v>
      </c>
      <c r="CW61" s="93">
        <v>0.3</v>
      </c>
      <c r="CX61" s="93">
        <v>0.3</v>
      </c>
      <c r="CY61" s="93">
        <v>0.3</v>
      </c>
      <c r="CZ61" s="93">
        <v>0.4</v>
      </c>
      <c r="DA61" s="93">
        <v>0.4</v>
      </c>
      <c r="DB61" s="93">
        <v>0.4</v>
      </c>
      <c r="DC61" s="93">
        <v>0.3</v>
      </c>
      <c r="DD61" s="93">
        <v>0.3</v>
      </c>
      <c r="DE61" s="93">
        <v>0.2</v>
      </c>
      <c r="DI61" s="93"/>
      <c r="DJ61" s="9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EC61" s="93"/>
      <c r="ED61" s="93"/>
      <c r="EE61" s="153"/>
      <c r="EF61" s="153"/>
      <c r="EK61" s="93"/>
      <c r="EL61" s="93"/>
      <c r="EM61" s="93"/>
      <c r="EN61" s="93"/>
      <c r="EO61" s="152"/>
      <c r="ER61" s="93"/>
      <c r="ES61" s="93"/>
      <c r="ET61" s="93"/>
      <c r="EU61" s="93"/>
      <c r="EV61" s="93"/>
      <c r="EW61" s="93"/>
      <c r="EX61" s="93"/>
      <c r="FF61" s="93"/>
      <c r="FG61" s="93"/>
      <c r="FH61" s="93"/>
      <c r="FI61" s="93"/>
      <c r="FJ61" s="93"/>
      <c r="FK61" s="93"/>
      <c r="FL61" s="138"/>
      <c r="FM61" s="138"/>
      <c r="FN61" s="138"/>
      <c r="FO61" s="93"/>
      <c r="FP61" s="93"/>
      <c r="FQ61" s="93"/>
      <c r="FR61" s="93"/>
      <c r="FS61" s="138"/>
      <c r="FT61" s="138"/>
      <c r="FU61" s="138"/>
      <c r="FV61" s="93"/>
      <c r="FW61" s="93"/>
    </row>
    <row r="62" spans="2:179" ht="15.75" thickBot="1" x14ac:dyDescent="0.3">
      <c r="B62" s="1" t="s">
        <v>26</v>
      </c>
      <c r="C62" s="102" t="s">
        <v>83</v>
      </c>
      <c r="D62" s="158">
        <v>4</v>
      </c>
      <c r="E62" s="158">
        <v>2</v>
      </c>
      <c r="F62" s="158"/>
      <c r="G62" s="158">
        <v>9000</v>
      </c>
      <c r="H62" s="158"/>
      <c r="I62" s="158">
        <v>9900</v>
      </c>
      <c r="J62" s="158"/>
      <c r="K62" s="158">
        <v>10600</v>
      </c>
      <c r="M62" s="6" t="s">
        <v>27</v>
      </c>
      <c r="N62" s="101">
        <v>169</v>
      </c>
      <c r="O62" s="101">
        <v>3</v>
      </c>
      <c r="P62" s="10">
        <v>2022</v>
      </c>
      <c r="Q62" s="101"/>
      <c r="R62" s="101">
        <v>800</v>
      </c>
      <c r="S62" s="101">
        <v>8000</v>
      </c>
      <c r="T62" s="101">
        <v>800</v>
      </c>
      <c r="U62" s="101">
        <v>8000</v>
      </c>
      <c r="V62" s="101">
        <v>800</v>
      </c>
      <c r="W62" s="101">
        <v>8000</v>
      </c>
      <c r="X62" s="10" t="s">
        <v>78</v>
      </c>
      <c r="Y62" s="101"/>
      <c r="AA62" s="1" t="s">
        <v>28</v>
      </c>
      <c r="AB62" s="27">
        <v>117</v>
      </c>
      <c r="AC62" s="27">
        <v>6</v>
      </c>
      <c r="AD62" s="27">
        <v>2022</v>
      </c>
      <c r="AE62" s="27">
        <v>1</v>
      </c>
      <c r="AF62" s="102"/>
      <c r="AG62" s="102">
        <v>175.48</v>
      </c>
      <c r="AH62" s="102"/>
      <c r="AJ62" s="115">
        <v>172</v>
      </c>
      <c r="AK62" s="116">
        <v>3</v>
      </c>
      <c r="AL62" s="116">
        <v>3</v>
      </c>
      <c r="AM62" s="116">
        <v>2022</v>
      </c>
      <c r="AN62" s="116">
        <v>3</v>
      </c>
      <c r="AO62" s="116">
        <v>2022</v>
      </c>
      <c r="AP62" s="117"/>
      <c r="AQ62" s="120">
        <f t="shared" si="6"/>
        <v>99999</v>
      </c>
      <c r="AR62" s="170">
        <v>0.4425</v>
      </c>
      <c r="AS62" s="118">
        <f t="shared" si="10"/>
        <v>99999</v>
      </c>
      <c r="AT62" s="196" t="s">
        <v>85</v>
      </c>
      <c r="AU62" s="196">
        <v>2</v>
      </c>
      <c r="AV62" s="196">
        <v>3</v>
      </c>
      <c r="AW62" s="196">
        <v>2022</v>
      </c>
      <c r="AX62" s="196">
        <v>3</v>
      </c>
      <c r="AY62" s="196">
        <v>2022</v>
      </c>
      <c r="AZ62" s="197">
        <v>99999</v>
      </c>
      <c r="BA62" s="197">
        <v>99999</v>
      </c>
      <c r="BB62" s="197">
        <v>99999</v>
      </c>
      <c r="BD62" s="106" t="s">
        <v>86</v>
      </c>
      <c r="BE62" s="93">
        <v>2</v>
      </c>
      <c r="BF62" s="93">
        <v>3</v>
      </c>
      <c r="BG62" s="93">
        <v>2022</v>
      </c>
      <c r="BH62" s="93">
        <v>3</v>
      </c>
      <c r="BI62" s="93">
        <v>2022</v>
      </c>
      <c r="BJ62" s="103">
        <f t="shared" si="11"/>
        <v>8000</v>
      </c>
      <c r="BK62" s="103">
        <f t="shared" si="12"/>
        <v>8000</v>
      </c>
      <c r="BL62" s="103">
        <f t="shared" si="13"/>
        <v>8000</v>
      </c>
      <c r="BO62" s="97"/>
      <c r="BP62" s="97"/>
      <c r="BQ62" s="98"/>
      <c r="BR62" s="98"/>
      <c r="BS62" s="98"/>
      <c r="BX62" s="93"/>
      <c r="BY62" s="93"/>
      <c r="BZ62" s="93"/>
      <c r="CA62" s="93"/>
      <c r="CB62" s="103"/>
      <c r="CH62" s="234">
        <v>295</v>
      </c>
      <c r="CI62" s="93">
        <v>11</v>
      </c>
      <c r="CJ62" s="93">
        <v>1</v>
      </c>
      <c r="CK62" s="93">
        <v>2023</v>
      </c>
      <c r="CL62" s="138">
        <f t="shared" si="9"/>
        <v>150</v>
      </c>
      <c r="CM62" s="233" t="s">
        <v>296</v>
      </c>
      <c r="CN62" s="72"/>
      <c r="CR62" s="93">
        <v>2022</v>
      </c>
      <c r="CS62" s="93">
        <v>51</v>
      </c>
      <c r="CT62" s="93">
        <v>0.3</v>
      </c>
      <c r="CU62" s="93">
        <v>0.1</v>
      </c>
      <c r="CV62" s="93">
        <v>0.1</v>
      </c>
      <c r="CW62" s="93">
        <v>0.2</v>
      </c>
      <c r="CX62" s="93">
        <v>0.2</v>
      </c>
      <c r="CY62" s="93">
        <v>0.3</v>
      </c>
      <c r="CZ62" s="93">
        <v>0.3</v>
      </c>
      <c r="DA62" s="93">
        <v>0.3</v>
      </c>
      <c r="DB62" s="93">
        <v>0.3</v>
      </c>
      <c r="DC62" s="93">
        <v>0.2</v>
      </c>
      <c r="DD62" s="93">
        <v>0.3</v>
      </c>
      <c r="DE62" s="93">
        <v>0.1</v>
      </c>
      <c r="DI62" s="93"/>
      <c r="DJ62" s="93"/>
      <c r="DK62" s="153"/>
      <c r="DL62" s="153"/>
      <c r="DM62" s="153"/>
      <c r="DN62" s="153"/>
      <c r="DO62" s="153"/>
      <c r="DP62" s="153"/>
      <c r="DQ62" s="153"/>
      <c r="DR62" s="153"/>
      <c r="DS62" s="153"/>
      <c r="DT62" s="153"/>
      <c r="DU62" s="153"/>
      <c r="DV62" s="153"/>
      <c r="DW62" s="153"/>
      <c r="EC62" s="93"/>
      <c r="ED62" s="93"/>
      <c r="EE62" s="153"/>
      <c r="EF62" s="153"/>
      <c r="EK62" s="93"/>
      <c r="EL62" s="93"/>
      <c r="EM62" s="93"/>
      <c r="EN62" s="93"/>
      <c r="EO62" s="152"/>
      <c r="ER62" s="93"/>
      <c r="ES62" s="93"/>
      <c r="ET62" s="93"/>
      <c r="EU62" s="93"/>
      <c r="EV62" s="93"/>
      <c r="EW62" s="93"/>
      <c r="EX62" s="93"/>
      <c r="FF62" s="93"/>
      <c r="FG62" s="93"/>
      <c r="FH62" s="93"/>
      <c r="FI62" s="93"/>
      <c r="FJ62" s="93"/>
      <c r="FK62" s="93"/>
      <c r="FL62" s="138"/>
      <c r="FM62" s="138"/>
      <c r="FN62" s="138"/>
      <c r="FO62" s="93"/>
      <c r="FP62" s="93"/>
      <c r="FQ62" s="93"/>
      <c r="FR62" s="93"/>
      <c r="FS62" s="138"/>
      <c r="FT62" s="138"/>
      <c r="FU62" s="138"/>
      <c r="FV62" s="93"/>
      <c r="FW62" s="93"/>
    </row>
    <row r="63" spans="2:179" ht="15.75" thickBot="1" x14ac:dyDescent="0.3">
      <c r="B63" s="1" t="s">
        <v>26</v>
      </c>
      <c r="C63" s="102" t="s">
        <v>83</v>
      </c>
      <c r="D63" s="158">
        <v>5</v>
      </c>
      <c r="E63" s="158">
        <v>1</v>
      </c>
      <c r="F63" s="158"/>
      <c r="G63" s="158">
        <v>7553</v>
      </c>
      <c r="H63" s="158"/>
      <c r="I63" s="158">
        <v>8453</v>
      </c>
      <c r="J63" s="158"/>
      <c r="K63" s="158">
        <v>9253</v>
      </c>
      <c r="M63" s="6" t="s">
        <v>27</v>
      </c>
      <c r="N63" s="101">
        <v>169</v>
      </c>
      <c r="O63" s="101">
        <v>4</v>
      </c>
      <c r="P63" s="10">
        <v>2022</v>
      </c>
      <c r="Q63" s="101"/>
      <c r="R63" s="101">
        <v>800</v>
      </c>
      <c r="S63" s="101">
        <v>8000</v>
      </c>
      <c r="T63" s="101">
        <v>800</v>
      </c>
      <c r="U63" s="101">
        <v>8000</v>
      </c>
      <c r="V63" s="101">
        <v>800</v>
      </c>
      <c r="W63" s="101">
        <v>8000</v>
      </c>
      <c r="X63" s="10" t="s">
        <v>78</v>
      </c>
      <c r="Y63" s="101"/>
      <c r="AA63" s="1" t="s">
        <v>28</v>
      </c>
      <c r="AB63" s="27">
        <v>117</v>
      </c>
      <c r="AC63" s="27">
        <v>6</v>
      </c>
      <c r="AD63" s="27">
        <v>2022</v>
      </c>
      <c r="AE63" s="27">
        <v>2</v>
      </c>
      <c r="AF63" s="102"/>
      <c r="AG63" s="102">
        <v>180.47</v>
      </c>
      <c r="AH63" s="102"/>
      <c r="AJ63" s="115">
        <v>172</v>
      </c>
      <c r="AK63" s="116">
        <v>3</v>
      </c>
      <c r="AL63" s="116">
        <v>4</v>
      </c>
      <c r="AM63" s="116">
        <v>2022</v>
      </c>
      <c r="AN63" s="116">
        <v>4</v>
      </c>
      <c r="AO63" s="116">
        <v>2022</v>
      </c>
      <c r="AP63" s="117"/>
      <c r="AQ63" s="120">
        <f t="shared" si="6"/>
        <v>99999</v>
      </c>
      <c r="AR63" s="170">
        <v>0.4425</v>
      </c>
      <c r="AS63" s="118">
        <f t="shared" si="10"/>
        <v>99999</v>
      </c>
      <c r="AT63" s="196" t="s">
        <v>85</v>
      </c>
      <c r="AU63" s="196">
        <v>3</v>
      </c>
      <c r="AV63" s="196">
        <v>3</v>
      </c>
      <c r="AW63" s="196">
        <v>2022</v>
      </c>
      <c r="AX63" s="196">
        <v>3</v>
      </c>
      <c r="AY63" s="196">
        <v>2022</v>
      </c>
      <c r="AZ63" s="197">
        <v>99999</v>
      </c>
      <c r="BA63" s="197">
        <v>99999</v>
      </c>
      <c r="BB63" s="197">
        <v>99999</v>
      </c>
      <c r="BD63" s="106" t="s">
        <v>86</v>
      </c>
      <c r="BE63" s="93">
        <v>3</v>
      </c>
      <c r="BF63" s="93">
        <v>3</v>
      </c>
      <c r="BG63" s="93">
        <v>2022</v>
      </c>
      <c r="BH63" s="93">
        <v>3</v>
      </c>
      <c r="BI63" s="93">
        <v>2022</v>
      </c>
      <c r="BJ63" s="103">
        <f t="shared" si="11"/>
        <v>8000</v>
      </c>
      <c r="BK63" s="103">
        <f t="shared" si="12"/>
        <v>8000</v>
      </c>
      <c r="BL63" s="103">
        <f t="shared" si="13"/>
        <v>8000</v>
      </c>
      <c r="BO63" s="97"/>
      <c r="BP63" s="97"/>
      <c r="BQ63" s="98"/>
      <c r="BR63" s="98"/>
      <c r="BS63" s="98"/>
      <c r="BX63" s="93"/>
      <c r="BY63" s="93"/>
      <c r="BZ63" s="93"/>
      <c r="CA63" s="93"/>
      <c r="CB63" s="103"/>
      <c r="CH63" s="234">
        <v>295</v>
      </c>
      <c r="CI63" s="93">
        <v>12</v>
      </c>
      <c r="CJ63" s="93">
        <v>12</v>
      </c>
      <c r="CK63" s="93">
        <v>2022</v>
      </c>
      <c r="CL63" s="138">
        <f t="shared" si="9"/>
        <v>400</v>
      </c>
      <c r="CM63" s="233" t="s">
        <v>296</v>
      </c>
      <c r="CN63" s="72"/>
      <c r="CR63" s="93">
        <v>2022</v>
      </c>
      <c r="CS63" s="93">
        <v>47</v>
      </c>
      <c r="CT63" s="93">
        <v>1</v>
      </c>
      <c r="CU63" s="93">
        <v>1</v>
      </c>
      <c r="CV63" s="93">
        <v>1</v>
      </c>
      <c r="CW63" s="93">
        <v>6.1</v>
      </c>
      <c r="CX63" s="93">
        <v>2.2999999999999998</v>
      </c>
      <c r="CY63" s="93">
        <v>7.9</v>
      </c>
      <c r="CZ63" s="93">
        <v>10.1</v>
      </c>
      <c r="DA63" s="93">
        <v>10.199999999999999</v>
      </c>
      <c r="DB63" s="93">
        <v>5.2</v>
      </c>
      <c r="DC63" s="93">
        <v>1</v>
      </c>
      <c r="DD63" s="93">
        <v>10.4</v>
      </c>
      <c r="DE63" s="93">
        <v>1</v>
      </c>
      <c r="DI63" s="93"/>
      <c r="DJ63" s="9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EC63" s="93"/>
      <c r="ED63" s="93"/>
      <c r="EE63" s="153"/>
      <c r="EF63" s="153"/>
      <c r="EK63" s="93"/>
      <c r="EL63" s="93"/>
      <c r="EM63" s="93"/>
      <c r="EN63" s="93"/>
      <c r="EO63" s="152"/>
      <c r="ER63" s="93"/>
      <c r="ES63" s="93"/>
      <c r="ET63" s="93"/>
      <c r="EU63" s="93"/>
      <c r="EV63" s="93"/>
      <c r="EW63" s="93"/>
      <c r="EX63" s="93"/>
      <c r="FF63" s="93"/>
      <c r="FG63" s="93"/>
      <c r="FH63" s="93"/>
      <c r="FI63" s="93"/>
      <c r="FJ63" s="93"/>
      <c r="FK63" s="93"/>
      <c r="FL63" s="138"/>
      <c r="FM63" s="138"/>
      <c r="FN63" s="138"/>
      <c r="FO63" s="93"/>
      <c r="FP63" s="93"/>
      <c r="FQ63" s="93"/>
      <c r="FR63" s="93"/>
      <c r="FS63" s="138"/>
      <c r="FT63" s="138"/>
      <c r="FU63" s="138"/>
      <c r="FV63" s="93"/>
      <c r="FW63" s="93"/>
    </row>
    <row r="64" spans="2:179" ht="15.75" thickBot="1" x14ac:dyDescent="0.3">
      <c r="B64" s="1" t="s">
        <v>26</v>
      </c>
      <c r="C64" s="102" t="s">
        <v>83</v>
      </c>
      <c r="D64" s="155">
        <v>5</v>
      </c>
      <c r="E64" s="155">
        <v>2</v>
      </c>
      <c r="F64" s="155"/>
      <c r="G64" s="158">
        <v>8553</v>
      </c>
      <c r="H64" s="158"/>
      <c r="I64" s="158">
        <v>9453</v>
      </c>
      <c r="J64" s="158"/>
      <c r="K64" s="158">
        <v>10153</v>
      </c>
      <c r="M64" s="6" t="s">
        <v>27</v>
      </c>
      <c r="N64" s="101">
        <v>169</v>
      </c>
      <c r="O64" s="101">
        <v>5</v>
      </c>
      <c r="P64" s="10">
        <v>2022</v>
      </c>
      <c r="Q64" s="101"/>
      <c r="R64" s="101">
        <v>800</v>
      </c>
      <c r="S64" s="101">
        <v>8000</v>
      </c>
      <c r="T64" s="101">
        <v>800</v>
      </c>
      <c r="U64" s="101">
        <v>8000</v>
      </c>
      <c r="V64" s="101">
        <v>800</v>
      </c>
      <c r="W64" s="101">
        <v>8000</v>
      </c>
      <c r="X64" s="10" t="s">
        <v>78</v>
      </c>
      <c r="Y64" s="101"/>
      <c r="AA64" s="1" t="s">
        <v>28</v>
      </c>
      <c r="AB64" s="27">
        <v>117</v>
      </c>
      <c r="AC64" s="27">
        <v>7</v>
      </c>
      <c r="AD64" s="27">
        <v>2022</v>
      </c>
      <c r="AE64" s="27"/>
      <c r="AF64" s="102"/>
      <c r="AG64" s="102">
        <v>180.47</v>
      </c>
      <c r="AH64" s="102"/>
      <c r="AJ64" s="115">
        <v>172</v>
      </c>
      <c r="AK64" s="116">
        <v>4</v>
      </c>
      <c r="AL64" s="116">
        <v>4</v>
      </c>
      <c r="AM64" s="116">
        <v>2022</v>
      </c>
      <c r="AN64" s="116">
        <v>4</v>
      </c>
      <c r="AO64" s="116">
        <v>2022</v>
      </c>
      <c r="AP64" s="117"/>
      <c r="AQ64" s="120">
        <f t="shared" si="6"/>
        <v>99999</v>
      </c>
      <c r="AR64" s="170">
        <v>0.4425</v>
      </c>
      <c r="AS64" s="118">
        <f t="shared" si="10"/>
        <v>99999</v>
      </c>
      <c r="AT64" s="196" t="s">
        <v>85</v>
      </c>
      <c r="AU64" s="196">
        <v>3</v>
      </c>
      <c r="AV64" s="196">
        <v>4</v>
      </c>
      <c r="AW64" s="196">
        <v>2022</v>
      </c>
      <c r="AX64" s="196">
        <v>4</v>
      </c>
      <c r="AY64" s="196">
        <v>2022</v>
      </c>
      <c r="AZ64" s="197">
        <v>99999</v>
      </c>
      <c r="BA64" s="197">
        <v>99999</v>
      </c>
      <c r="BB64" s="197">
        <v>99999</v>
      </c>
      <c r="BD64" s="106" t="s">
        <v>86</v>
      </c>
      <c r="BE64" s="93">
        <v>3</v>
      </c>
      <c r="BF64" s="93">
        <v>4</v>
      </c>
      <c r="BG64" s="93">
        <v>2022</v>
      </c>
      <c r="BH64" s="93">
        <v>4</v>
      </c>
      <c r="BI64" s="93">
        <v>2022</v>
      </c>
      <c r="BJ64" s="103">
        <f t="shared" si="11"/>
        <v>8000</v>
      </c>
      <c r="BK64" s="103">
        <f t="shared" si="12"/>
        <v>8000</v>
      </c>
      <c r="BL64" s="103">
        <f t="shared" si="13"/>
        <v>8000</v>
      </c>
      <c r="BO64" s="97"/>
      <c r="BP64" s="97"/>
      <c r="BQ64" s="98"/>
      <c r="BR64" s="98"/>
      <c r="BS64" s="98"/>
      <c r="BX64" s="93"/>
      <c r="BY64" s="93"/>
      <c r="BZ64" s="93"/>
      <c r="CA64" s="93"/>
      <c r="CB64" s="103"/>
      <c r="CH64" s="234">
        <v>295</v>
      </c>
      <c r="CI64" s="93">
        <v>12</v>
      </c>
      <c r="CJ64" s="93">
        <v>1</v>
      </c>
      <c r="CK64" s="93">
        <v>2023</v>
      </c>
      <c r="CL64" s="138">
        <f t="shared" si="9"/>
        <v>400</v>
      </c>
      <c r="CM64" s="233" t="s">
        <v>296</v>
      </c>
      <c r="CN64" s="72"/>
      <c r="CR64" s="93">
        <v>2022</v>
      </c>
      <c r="CS64" s="93">
        <v>49</v>
      </c>
      <c r="CT64" s="93">
        <v>0.9</v>
      </c>
      <c r="CU64" s="93">
        <v>0.6</v>
      </c>
      <c r="CV64" s="93">
        <v>0.6</v>
      </c>
      <c r="CW64" s="93">
        <v>0.8</v>
      </c>
      <c r="CX64" s="93">
        <v>1.2</v>
      </c>
      <c r="CY64" s="93">
        <v>2.7</v>
      </c>
      <c r="CZ64" s="93">
        <v>2.7</v>
      </c>
      <c r="DA64" s="93">
        <v>3.4</v>
      </c>
      <c r="DB64" s="93">
        <v>3.3</v>
      </c>
      <c r="DC64" s="93">
        <v>0.8</v>
      </c>
      <c r="DD64" s="93">
        <v>1.8</v>
      </c>
      <c r="DE64" s="93">
        <v>0.6</v>
      </c>
      <c r="DI64" s="93"/>
      <c r="DJ64" s="9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EC64" s="93"/>
      <c r="ED64" s="93"/>
      <c r="EE64" s="153"/>
      <c r="EF64" s="153"/>
      <c r="EK64" s="93"/>
      <c r="EL64" s="93"/>
      <c r="EM64" s="93"/>
      <c r="EN64" s="93"/>
      <c r="EO64" s="152"/>
      <c r="ER64" s="93"/>
      <c r="ES64" s="93"/>
      <c r="ET64" s="93"/>
      <c r="EU64" s="93"/>
      <c r="EV64" s="93"/>
      <c r="EW64" s="93"/>
      <c r="EX64" s="93"/>
      <c r="FF64" s="93"/>
      <c r="FG64" s="93"/>
      <c r="FH64" s="93"/>
      <c r="FI64" s="93"/>
      <c r="FJ64" s="93"/>
      <c r="FK64" s="93"/>
      <c r="FL64" s="138"/>
      <c r="FM64" s="138"/>
      <c r="FN64" s="138"/>
      <c r="FO64" s="93"/>
      <c r="FP64" s="93"/>
      <c r="FQ64" s="93"/>
      <c r="FR64" s="93"/>
      <c r="FS64" s="138"/>
      <c r="FT64" s="138"/>
      <c r="FU64" s="138"/>
      <c r="FV64" s="93"/>
      <c r="FW64" s="93"/>
    </row>
    <row r="65" spans="2:179" ht="15.75" thickBot="1" x14ac:dyDescent="0.3">
      <c r="B65" s="1" t="s">
        <v>26</v>
      </c>
      <c r="C65" s="102" t="s">
        <v>83</v>
      </c>
      <c r="D65" s="155">
        <v>6</v>
      </c>
      <c r="E65" s="155">
        <v>1</v>
      </c>
      <c r="F65" s="155"/>
      <c r="G65" s="158">
        <v>9850</v>
      </c>
      <c r="H65" s="158"/>
      <c r="I65" s="158">
        <v>10250</v>
      </c>
      <c r="J65" s="158"/>
      <c r="K65" s="158">
        <v>10750</v>
      </c>
      <c r="M65" s="6" t="s">
        <v>27</v>
      </c>
      <c r="N65" s="101">
        <v>169</v>
      </c>
      <c r="O65" s="101">
        <v>6</v>
      </c>
      <c r="P65" s="10">
        <v>2022</v>
      </c>
      <c r="Q65" s="101"/>
      <c r="R65" s="101">
        <v>800</v>
      </c>
      <c r="S65" s="101">
        <v>8000</v>
      </c>
      <c r="T65" s="101">
        <v>800</v>
      </c>
      <c r="U65" s="101">
        <v>8000</v>
      </c>
      <c r="V65" s="101">
        <v>800</v>
      </c>
      <c r="W65" s="101">
        <v>8000</v>
      </c>
      <c r="X65" s="10" t="s">
        <v>78</v>
      </c>
      <c r="Y65" s="101"/>
      <c r="AA65" s="1" t="s">
        <v>28</v>
      </c>
      <c r="AB65" s="27">
        <v>117</v>
      </c>
      <c r="AC65" s="27">
        <v>8</v>
      </c>
      <c r="AD65" s="27">
        <v>2022</v>
      </c>
      <c r="AE65" s="27"/>
      <c r="AF65" s="102"/>
      <c r="AG65" s="102">
        <v>180.47</v>
      </c>
      <c r="AH65" s="102"/>
      <c r="AJ65" s="115">
        <v>172</v>
      </c>
      <c r="AK65" s="116">
        <v>4</v>
      </c>
      <c r="AL65" s="116">
        <v>5</v>
      </c>
      <c r="AM65" s="116">
        <v>2022</v>
      </c>
      <c r="AN65" s="116">
        <v>5</v>
      </c>
      <c r="AO65" s="116">
        <v>2022</v>
      </c>
      <c r="AP65" s="117"/>
      <c r="AQ65" s="120">
        <f t="shared" si="6"/>
        <v>99999</v>
      </c>
      <c r="AR65" s="170">
        <v>0.4425</v>
      </c>
      <c r="AS65" s="118">
        <f t="shared" si="10"/>
        <v>99999</v>
      </c>
      <c r="AT65" s="196" t="s">
        <v>85</v>
      </c>
      <c r="AU65" s="196">
        <v>4</v>
      </c>
      <c r="AV65" s="196">
        <v>4</v>
      </c>
      <c r="AW65" s="196">
        <v>2022</v>
      </c>
      <c r="AX65" s="196">
        <v>4</v>
      </c>
      <c r="AY65" s="196">
        <v>2022</v>
      </c>
      <c r="AZ65" s="197">
        <v>99999</v>
      </c>
      <c r="BA65" s="197">
        <v>99999</v>
      </c>
      <c r="BB65" s="197">
        <v>99999</v>
      </c>
      <c r="BD65" s="106" t="s">
        <v>86</v>
      </c>
      <c r="BE65" s="93">
        <v>4</v>
      </c>
      <c r="BF65" s="93">
        <v>4</v>
      </c>
      <c r="BG65" s="93">
        <v>2022</v>
      </c>
      <c r="BH65" s="93">
        <v>4</v>
      </c>
      <c r="BI65" s="93">
        <v>2022</v>
      </c>
      <c r="BJ65" s="103">
        <f t="shared" si="11"/>
        <v>8000</v>
      </c>
      <c r="BK65" s="103">
        <f t="shared" si="12"/>
        <v>8000</v>
      </c>
      <c r="BL65" s="103">
        <f t="shared" si="13"/>
        <v>8000</v>
      </c>
      <c r="BO65" s="97"/>
      <c r="BP65" s="97"/>
      <c r="BQ65" s="98"/>
      <c r="BR65" s="98"/>
      <c r="BS65" s="98"/>
      <c r="BX65" s="93"/>
      <c r="BY65" s="93"/>
      <c r="BZ65" s="93"/>
      <c r="CA65" s="93"/>
      <c r="CB65" s="103"/>
      <c r="CH65" s="235">
        <v>295</v>
      </c>
      <c r="CI65" s="236">
        <v>12</v>
      </c>
      <c r="CJ65" s="236">
        <v>2</v>
      </c>
      <c r="CK65" s="236">
        <v>2023</v>
      </c>
      <c r="CL65" s="237">
        <f t="shared" si="9"/>
        <v>150</v>
      </c>
      <c r="CM65" s="233" t="s">
        <v>296</v>
      </c>
      <c r="CN65" s="84"/>
      <c r="CR65" s="93">
        <v>2022</v>
      </c>
      <c r="CS65" s="93">
        <v>50</v>
      </c>
      <c r="CT65" s="93">
        <v>1.9</v>
      </c>
      <c r="CU65" s="93">
        <v>0.9</v>
      </c>
      <c r="CV65" s="93">
        <v>0.9</v>
      </c>
      <c r="CW65" s="93">
        <v>2.5</v>
      </c>
      <c r="CX65" s="93">
        <v>1.8</v>
      </c>
      <c r="CY65" s="93">
        <v>3.4</v>
      </c>
      <c r="CZ65" s="93">
        <v>3.9</v>
      </c>
      <c r="DA65" s="93">
        <v>3.7</v>
      </c>
      <c r="DB65" s="93">
        <v>3.8</v>
      </c>
      <c r="DC65" s="93">
        <v>1.6</v>
      </c>
      <c r="DD65" s="93">
        <v>3.6</v>
      </c>
      <c r="DE65" s="93">
        <v>0.9</v>
      </c>
      <c r="DI65" s="93"/>
      <c r="DJ65" s="9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EC65" s="93"/>
      <c r="ED65" s="93"/>
      <c r="EE65" s="153"/>
      <c r="EF65" s="153"/>
      <c r="EK65" s="93"/>
      <c r="EL65" s="93"/>
      <c r="EM65" s="93"/>
      <c r="EN65" s="93"/>
      <c r="EO65" s="152"/>
      <c r="ER65" s="93"/>
      <c r="ES65" s="93"/>
      <c r="ET65" s="93"/>
      <c r="EU65" s="93"/>
      <c r="EV65" s="93"/>
      <c r="EW65" s="93"/>
      <c r="EX65" s="93"/>
      <c r="FF65" s="93"/>
      <c r="FG65" s="93"/>
      <c r="FH65" s="93"/>
      <c r="FI65" s="93"/>
      <c r="FJ65" s="93"/>
      <c r="FK65" s="93"/>
      <c r="FL65" s="138"/>
      <c r="FM65" s="138"/>
      <c r="FN65" s="138"/>
      <c r="FO65" s="93"/>
      <c r="FP65" s="93"/>
      <c r="FQ65" s="93"/>
      <c r="FR65" s="93"/>
      <c r="FS65" s="138"/>
      <c r="FT65" s="138"/>
      <c r="FU65" s="138"/>
      <c r="FV65" s="93"/>
      <c r="FW65" s="93"/>
    </row>
    <row r="66" spans="2:179" ht="15.75" thickBot="1" x14ac:dyDescent="0.3">
      <c r="B66" s="1" t="s">
        <v>26</v>
      </c>
      <c r="C66" s="102" t="s">
        <v>83</v>
      </c>
      <c r="D66" s="155">
        <v>6</v>
      </c>
      <c r="E66" s="155">
        <v>2</v>
      </c>
      <c r="F66" s="155"/>
      <c r="G66" s="158">
        <v>10250</v>
      </c>
      <c r="H66" s="158"/>
      <c r="I66" s="158">
        <v>10650</v>
      </c>
      <c r="J66" s="158"/>
      <c r="K66" s="158">
        <v>11150</v>
      </c>
      <c r="M66" s="6" t="s">
        <v>27</v>
      </c>
      <c r="N66" s="101">
        <v>169</v>
      </c>
      <c r="O66" s="101">
        <v>7</v>
      </c>
      <c r="P66" s="10">
        <v>2022</v>
      </c>
      <c r="Q66" s="101"/>
      <c r="R66" s="101">
        <v>800</v>
      </c>
      <c r="S66" s="101">
        <v>8000</v>
      </c>
      <c r="T66" s="101">
        <v>800</v>
      </c>
      <c r="U66" s="101">
        <v>8000</v>
      </c>
      <c r="V66" s="101">
        <v>800</v>
      </c>
      <c r="W66" s="101">
        <v>8000</v>
      </c>
      <c r="X66" s="10" t="s">
        <v>78</v>
      </c>
      <c r="Y66" s="101"/>
      <c r="AA66" s="1" t="s">
        <v>28</v>
      </c>
      <c r="AB66" s="27">
        <v>117</v>
      </c>
      <c r="AC66" s="27">
        <v>9</v>
      </c>
      <c r="AD66" s="27">
        <v>2022</v>
      </c>
      <c r="AE66" s="27"/>
      <c r="AF66" s="102"/>
      <c r="AG66" s="102">
        <v>180.47</v>
      </c>
      <c r="AH66" s="102"/>
      <c r="AJ66" s="115">
        <v>172</v>
      </c>
      <c r="AK66" s="116">
        <v>5</v>
      </c>
      <c r="AL66" s="116">
        <v>5</v>
      </c>
      <c r="AM66" s="116">
        <v>2022</v>
      </c>
      <c r="AN66" s="116">
        <v>5</v>
      </c>
      <c r="AO66" s="116">
        <v>2022</v>
      </c>
      <c r="AP66" s="117"/>
      <c r="AQ66" s="120">
        <f t="shared" si="6"/>
        <v>99999</v>
      </c>
      <c r="AR66" s="170">
        <v>0.4425</v>
      </c>
      <c r="AS66" s="118">
        <f t="shared" si="10"/>
        <v>99999</v>
      </c>
      <c r="AT66" s="196" t="s">
        <v>85</v>
      </c>
      <c r="AU66" s="196">
        <v>4</v>
      </c>
      <c r="AV66" s="196">
        <v>5</v>
      </c>
      <c r="AW66" s="196">
        <v>2022</v>
      </c>
      <c r="AX66" s="196">
        <v>5</v>
      </c>
      <c r="AY66" s="196">
        <v>2022</v>
      </c>
      <c r="AZ66" s="197">
        <v>99999</v>
      </c>
      <c r="BA66" s="197">
        <v>99999</v>
      </c>
      <c r="BB66" s="197">
        <v>99999</v>
      </c>
      <c r="BD66" s="106" t="s">
        <v>86</v>
      </c>
      <c r="BE66" s="93">
        <v>4</v>
      </c>
      <c r="BF66" s="93">
        <v>5</v>
      </c>
      <c r="BG66" s="93">
        <v>2022</v>
      </c>
      <c r="BH66" s="93">
        <v>5</v>
      </c>
      <c r="BI66" s="93">
        <v>2022</v>
      </c>
      <c r="BJ66" s="103">
        <f t="shared" si="11"/>
        <v>8000</v>
      </c>
      <c r="BK66" s="103">
        <f t="shared" si="12"/>
        <v>8000</v>
      </c>
      <c r="BL66" s="103">
        <f t="shared" si="13"/>
        <v>8000</v>
      </c>
      <c r="BO66" s="97"/>
      <c r="BP66" s="97"/>
      <c r="BQ66" s="98"/>
      <c r="BR66" s="98"/>
      <c r="BS66" s="98"/>
      <c r="BX66" s="93"/>
      <c r="BY66" s="93"/>
      <c r="BZ66" s="93"/>
      <c r="CA66" s="93"/>
      <c r="CB66" s="103"/>
      <c r="CH66" s="230">
        <v>172</v>
      </c>
      <c r="CI66" s="231">
        <v>8</v>
      </c>
      <c r="CJ66" s="231">
        <v>8</v>
      </c>
      <c r="CK66" s="231">
        <v>2022</v>
      </c>
      <c r="CL66" s="232">
        <f>R86</f>
        <v>1100</v>
      </c>
      <c r="CM66" s="233" t="s">
        <v>296</v>
      </c>
      <c r="CN66" s="238" t="s">
        <v>84</v>
      </c>
      <c r="CR66" s="93">
        <v>2022</v>
      </c>
      <c r="CS66" s="93">
        <v>46</v>
      </c>
      <c r="CT66" s="93">
        <v>7.3</v>
      </c>
      <c r="CU66" s="93">
        <v>6.1</v>
      </c>
      <c r="CV66" s="93">
        <v>10.8</v>
      </c>
      <c r="CW66" s="93">
        <v>15.9</v>
      </c>
      <c r="CX66" s="93">
        <v>9.9</v>
      </c>
      <c r="CY66" s="93">
        <v>18.2</v>
      </c>
      <c r="CZ66" s="93">
        <v>19.399999999999999</v>
      </c>
      <c r="DA66" s="93">
        <v>21.3</v>
      </c>
      <c r="DB66" s="93">
        <v>17.899999999999999</v>
      </c>
      <c r="DC66" s="93">
        <v>19.100000000000001</v>
      </c>
      <c r="DD66" s="93">
        <v>8.1999999999999993</v>
      </c>
      <c r="DE66" s="93">
        <v>7.1</v>
      </c>
      <c r="DI66" s="93"/>
      <c r="DJ66" s="93"/>
      <c r="DK66" s="153"/>
      <c r="DL66" s="153"/>
      <c r="DM66" s="153"/>
      <c r="DN66" s="153"/>
      <c r="DO66" s="153"/>
      <c r="DP66" s="153"/>
      <c r="DQ66" s="153"/>
      <c r="DR66" s="153"/>
      <c r="DS66" s="153"/>
      <c r="DT66" s="153"/>
      <c r="DU66" s="153"/>
      <c r="DV66" s="153"/>
      <c r="DW66" s="153"/>
      <c r="EC66" s="93"/>
      <c r="ED66" s="93"/>
      <c r="EE66" s="153"/>
      <c r="EF66" s="153"/>
      <c r="EK66" s="93"/>
      <c r="EL66" s="93"/>
      <c r="EM66" s="93"/>
      <c r="EN66" s="93"/>
      <c r="EO66" s="152"/>
      <c r="ER66" s="93"/>
      <c r="ES66" s="93"/>
      <c r="ET66" s="93"/>
      <c r="EU66" s="93"/>
      <c r="EV66" s="93"/>
      <c r="EW66" s="93"/>
      <c r="EX66" s="93"/>
      <c r="FF66" s="93"/>
      <c r="FG66" s="93"/>
      <c r="FH66" s="93"/>
      <c r="FI66" s="93"/>
      <c r="FJ66" s="93"/>
      <c r="FK66" s="93"/>
      <c r="FL66" s="138"/>
      <c r="FM66" s="138"/>
      <c r="FN66" s="138"/>
      <c r="FO66" s="93"/>
      <c r="FP66" s="93"/>
      <c r="FQ66" s="93"/>
      <c r="FR66" s="93"/>
      <c r="FS66" s="138"/>
      <c r="FT66" s="138"/>
      <c r="FU66" s="138"/>
      <c r="FV66" s="93"/>
      <c r="FW66" s="93"/>
    </row>
    <row r="67" spans="2:179" ht="15.75" thickBot="1" x14ac:dyDescent="0.3">
      <c r="B67" s="1" t="s">
        <v>26</v>
      </c>
      <c r="C67" s="102" t="s">
        <v>83</v>
      </c>
      <c r="D67" s="155">
        <v>7</v>
      </c>
      <c r="E67" s="155">
        <v>1</v>
      </c>
      <c r="F67" s="155"/>
      <c r="G67" s="155">
        <v>10250</v>
      </c>
      <c r="H67" s="155"/>
      <c r="I67" s="155">
        <v>10650</v>
      </c>
      <c r="J67" s="155"/>
      <c r="K67" s="155">
        <v>11150</v>
      </c>
      <c r="M67" s="6" t="s">
        <v>27</v>
      </c>
      <c r="N67" s="101">
        <v>169</v>
      </c>
      <c r="O67" s="101">
        <v>8</v>
      </c>
      <c r="P67" s="10">
        <v>2022</v>
      </c>
      <c r="Q67" s="101"/>
      <c r="R67" s="101">
        <v>800</v>
      </c>
      <c r="S67" s="101">
        <v>8000</v>
      </c>
      <c r="T67" s="101">
        <v>800</v>
      </c>
      <c r="U67" s="101">
        <v>8000</v>
      </c>
      <c r="V67" s="101">
        <v>800</v>
      </c>
      <c r="W67" s="101">
        <v>8000</v>
      </c>
      <c r="X67" s="10" t="s">
        <v>78</v>
      </c>
      <c r="Y67" s="101"/>
      <c r="AA67" s="1" t="s">
        <v>28</v>
      </c>
      <c r="AB67" s="27">
        <v>117</v>
      </c>
      <c r="AC67" s="27">
        <v>10</v>
      </c>
      <c r="AD67" s="27">
        <v>2022</v>
      </c>
      <c r="AE67" s="27">
        <v>1</v>
      </c>
      <c r="AF67" s="102"/>
      <c r="AG67" s="102">
        <v>180.47</v>
      </c>
      <c r="AH67" s="102"/>
      <c r="AJ67" s="115">
        <v>172</v>
      </c>
      <c r="AK67" s="116">
        <v>5</v>
      </c>
      <c r="AL67" s="116">
        <v>6</v>
      </c>
      <c r="AM67" s="116">
        <v>2022</v>
      </c>
      <c r="AN67" s="116">
        <v>6</v>
      </c>
      <c r="AO67" s="116">
        <v>2022</v>
      </c>
      <c r="AP67" s="117"/>
      <c r="AQ67" s="120">
        <f t="shared" si="6"/>
        <v>99999</v>
      </c>
      <c r="AR67" s="170">
        <v>0.4425</v>
      </c>
      <c r="AS67" s="118">
        <f t="shared" si="10"/>
        <v>99999</v>
      </c>
      <c r="AT67" s="196" t="s">
        <v>85</v>
      </c>
      <c r="AU67" s="196">
        <v>5</v>
      </c>
      <c r="AV67" s="196">
        <v>5</v>
      </c>
      <c r="AW67" s="196">
        <v>2022</v>
      </c>
      <c r="AX67" s="196">
        <v>5</v>
      </c>
      <c r="AY67" s="196">
        <v>2022</v>
      </c>
      <c r="AZ67" s="197">
        <v>99999</v>
      </c>
      <c r="BA67" s="197">
        <v>99999</v>
      </c>
      <c r="BB67" s="197">
        <v>99999</v>
      </c>
      <c r="BD67" s="106" t="s">
        <v>86</v>
      </c>
      <c r="BE67" s="93">
        <v>5</v>
      </c>
      <c r="BF67" s="93">
        <v>5</v>
      </c>
      <c r="BG67" s="93">
        <v>2022</v>
      </c>
      <c r="BH67" s="93">
        <v>5</v>
      </c>
      <c r="BI67" s="93">
        <v>2022</v>
      </c>
      <c r="BJ67" s="103">
        <f t="shared" si="11"/>
        <v>8000</v>
      </c>
      <c r="BK67" s="103">
        <f t="shared" si="12"/>
        <v>8000</v>
      </c>
      <c r="BL67" s="103">
        <f t="shared" si="13"/>
        <v>8000</v>
      </c>
      <c r="BO67" s="97"/>
      <c r="BP67" s="97"/>
      <c r="BQ67" s="98"/>
      <c r="BR67" s="98"/>
      <c r="BS67" s="98"/>
      <c r="BX67" s="93"/>
      <c r="BY67" s="93"/>
      <c r="BZ67" s="93"/>
      <c r="CA67" s="93"/>
      <c r="CB67" s="103"/>
      <c r="CH67" s="234">
        <v>172</v>
      </c>
      <c r="CI67" s="93">
        <v>8</v>
      </c>
      <c r="CJ67" s="93">
        <v>9</v>
      </c>
      <c r="CK67" s="93">
        <v>2022</v>
      </c>
      <c r="CL67" s="138">
        <f>R87</f>
        <v>1100</v>
      </c>
      <c r="CM67" s="233" t="s">
        <v>296</v>
      </c>
      <c r="CN67" s="239"/>
      <c r="CR67" s="93">
        <v>2022</v>
      </c>
      <c r="CS67" s="93">
        <v>121</v>
      </c>
      <c r="CT67" s="93">
        <v>0.1</v>
      </c>
      <c r="CU67" s="93">
        <v>0.1</v>
      </c>
      <c r="CV67" s="93">
        <v>0.1</v>
      </c>
      <c r="CW67" s="93">
        <v>0.2</v>
      </c>
      <c r="CX67" s="93">
        <v>0.2</v>
      </c>
      <c r="CY67" s="93">
        <v>0.2</v>
      </c>
      <c r="CZ67" s="93">
        <v>0.2</v>
      </c>
      <c r="DA67" s="93">
        <v>0.2</v>
      </c>
      <c r="DB67" s="93">
        <v>0.2</v>
      </c>
      <c r="DC67" s="93">
        <v>0.2</v>
      </c>
      <c r="DD67" s="93">
        <v>0.1</v>
      </c>
      <c r="DE67" s="93">
        <v>0.1</v>
      </c>
      <c r="DI67" s="93"/>
      <c r="DJ67" s="9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EC67" s="93"/>
      <c r="ED67" s="93"/>
      <c r="EE67" s="153"/>
      <c r="EF67" s="153"/>
      <c r="EK67" s="93"/>
      <c r="EL67" s="93"/>
      <c r="EM67" s="93"/>
      <c r="EN67" s="93"/>
      <c r="EO67" s="152"/>
      <c r="ER67" s="93"/>
      <c r="ES67" s="93"/>
      <c r="ET67" s="93"/>
      <c r="EU67" s="93"/>
      <c r="EV67" s="93"/>
      <c r="EW67" s="93"/>
      <c r="EX67" s="93"/>
      <c r="FF67" s="93"/>
      <c r="FG67" s="93"/>
      <c r="FH67" s="93"/>
      <c r="FI67" s="93"/>
      <c r="FJ67" s="93"/>
      <c r="FK67" s="93"/>
      <c r="FL67" s="138"/>
      <c r="FM67" s="138"/>
      <c r="FN67" s="138"/>
      <c r="FO67" s="93"/>
      <c r="FP67" s="93"/>
      <c r="FQ67" s="93"/>
      <c r="FR67" s="93"/>
      <c r="FS67" s="138"/>
      <c r="FT67" s="138"/>
      <c r="FU67" s="138"/>
      <c r="FV67" s="93"/>
      <c r="FW67" s="93"/>
    </row>
    <row r="68" spans="2:179" ht="15.75" thickBot="1" x14ac:dyDescent="0.3">
      <c r="B68" s="1" t="s">
        <v>26</v>
      </c>
      <c r="C68" s="102" t="s">
        <v>83</v>
      </c>
      <c r="D68" s="155">
        <v>7</v>
      </c>
      <c r="E68" s="155">
        <v>2</v>
      </c>
      <c r="F68" s="155"/>
      <c r="G68" s="155">
        <v>10710</v>
      </c>
      <c r="H68" s="155"/>
      <c r="I68" s="155">
        <v>11210</v>
      </c>
      <c r="J68" s="155"/>
      <c r="K68" s="155">
        <v>11210</v>
      </c>
      <c r="M68" s="6" t="s">
        <v>27</v>
      </c>
      <c r="N68" s="101">
        <v>169</v>
      </c>
      <c r="O68" s="101">
        <v>9</v>
      </c>
      <c r="P68" s="10">
        <v>2022</v>
      </c>
      <c r="Q68" s="101"/>
      <c r="R68" s="101">
        <v>800</v>
      </c>
      <c r="S68" s="101">
        <v>8000</v>
      </c>
      <c r="T68" s="101">
        <v>800</v>
      </c>
      <c r="U68" s="101">
        <v>8000</v>
      </c>
      <c r="V68" s="101">
        <v>800</v>
      </c>
      <c r="W68" s="101">
        <v>8000</v>
      </c>
      <c r="X68" s="10" t="s">
        <v>78</v>
      </c>
      <c r="Y68" s="101"/>
      <c r="AA68" s="1" t="s">
        <v>28</v>
      </c>
      <c r="AB68" s="27">
        <v>117</v>
      </c>
      <c r="AC68" s="27">
        <v>10</v>
      </c>
      <c r="AD68" s="27">
        <v>2022</v>
      </c>
      <c r="AE68" s="27">
        <v>2</v>
      </c>
      <c r="AF68" s="102"/>
      <c r="AG68" s="102">
        <v>178.89</v>
      </c>
      <c r="AH68" s="102"/>
      <c r="AJ68" s="115">
        <v>172</v>
      </c>
      <c r="AK68" s="116">
        <v>6</v>
      </c>
      <c r="AL68" s="116">
        <v>6</v>
      </c>
      <c r="AM68" s="116">
        <v>2022</v>
      </c>
      <c r="AN68" s="116">
        <v>6</v>
      </c>
      <c r="AO68" s="116">
        <v>2022</v>
      </c>
      <c r="AP68" s="117"/>
      <c r="AQ68" s="120">
        <f t="shared" si="6"/>
        <v>99999</v>
      </c>
      <c r="AR68" s="170">
        <v>0.4425</v>
      </c>
      <c r="AS68" s="118">
        <f t="shared" si="10"/>
        <v>99999</v>
      </c>
      <c r="AT68" s="196" t="s">
        <v>85</v>
      </c>
      <c r="AU68" s="196">
        <v>5</v>
      </c>
      <c r="AV68" s="196">
        <v>6</v>
      </c>
      <c r="AW68" s="196">
        <v>2022</v>
      </c>
      <c r="AX68" s="196">
        <v>6</v>
      </c>
      <c r="AY68" s="196">
        <v>2022</v>
      </c>
      <c r="AZ68" s="197">
        <v>99999</v>
      </c>
      <c r="BA68" s="197">
        <v>99999</v>
      </c>
      <c r="BB68" s="197">
        <v>99999</v>
      </c>
      <c r="BD68" s="106" t="s">
        <v>86</v>
      </c>
      <c r="BE68" s="93">
        <v>5</v>
      </c>
      <c r="BF68" s="93">
        <v>6</v>
      </c>
      <c r="BG68" s="93">
        <v>2022</v>
      </c>
      <c r="BH68" s="93">
        <v>6</v>
      </c>
      <c r="BI68" s="93">
        <v>2022</v>
      </c>
      <c r="BJ68" s="103">
        <f t="shared" si="11"/>
        <v>8000</v>
      </c>
      <c r="BK68" s="103">
        <f t="shared" si="12"/>
        <v>8000</v>
      </c>
      <c r="BL68" s="103">
        <f t="shared" si="13"/>
        <v>8000</v>
      </c>
      <c r="BO68" s="97"/>
      <c r="BP68" s="97"/>
      <c r="BQ68" s="98"/>
      <c r="BR68" s="98"/>
      <c r="BS68" s="98"/>
      <c r="BX68" s="93"/>
      <c r="BY68" s="93"/>
      <c r="BZ68" s="93"/>
      <c r="CA68" s="93"/>
      <c r="CB68" s="103"/>
      <c r="CH68" s="234">
        <v>172</v>
      </c>
      <c r="CI68" s="93">
        <v>8</v>
      </c>
      <c r="CJ68" s="93">
        <v>10</v>
      </c>
      <c r="CK68" s="93">
        <v>2022</v>
      </c>
      <c r="CL68" s="138">
        <v>800</v>
      </c>
      <c r="CM68" s="233" t="s">
        <v>296</v>
      </c>
      <c r="CN68" s="239"/>
      <c r="CR68" s="93">
        <v>2022</v>
      </c>
      <c r="CS68" s="93">
        <v>6</v>
      </c>
      <c r="CT68" s="93">
        <v>3.1</v>
      </c>
      <c r="CU68" s="93">
        <v>2.9</v>
      </c>
      <c r="CV68" s="93">
        <v>6.3</v>
      </c>
      <c r="CW68" s="93">
        <v>9.6999999999999993</v>
      </c>
      <c r="CX68" s="93">
        <v>3.8</v>
      </c>
      <c r="CY68" s="93">
        <v>11.6</v>
      </c>
      <c r="CZ68" s="93">
        <v>12</v>
      </c>
      <c r="DA68" s="93">
        <v>10.199999999999999</v>
      </c>
      <c r="DB68" s="93">
        <v>10.199999999999999</v>
      </c>
      <c r="DC68" s="93">
        <v>3</v>
      </c>
      <c r="DD68" s="93">
        <v>7.9</v>
      </c>
      <c r="DE68" s="93">
        <v>2.9</v>
      </c>
      <c r="DI68" s="93"/>
      <c r="DJ68" s="9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EC68" s="93"/>
      <c r="ED68" s="93"/>
      <c r="EE68" s="153"/>
      <c r="EF68" s="153"/>
      <c r="EK68" s="93"/>
      <c r="EL68" s="93"/>
      <c r="EM68" s="93"/>
      <c r="EN68" s="93"/>
      <c r="EO68" s="152"/>
      <c r="ER68" s="93"/>
      <c r="ES68" s="93"/>
      <c r="ET68" s="93"/>
      <c r="EU68" s="93"/>
      <c r="EV68" s="93"/>
      <c r="EW68" s="93"/>
      <c r="EX68" s="93"/>
      <c r="FF68" s="93"/>
      <c r="FG68" s="93"/>
      <c r="FH68" s="93"/>
      <c r="FI68" s="93"/>
      <c r="FJ68" s="93"/>
      <c r="FK68" s="93"/>
      <c r="FL68" s="138"/>
      <c r="FM68" s="138"/>
      <c r="FN68" s="138"/>
      <c r="FO68" s="93"/>
      <c r="FP68" s="93"/>
      <c r="FQ68" s="93"/>
      <c r="FR68" s="93"/>
      <c r="FS68" s="138"/>
      <c r="FT68" s="138"/>
      <c r="FU68" s="138"/>
      <c r="FV68" s="93"/>
      <c r="FW68" s="93"/>
    </row>
    <row r="69" spans="2:179" ht="15.75" thickBot="1" x14ac:dyDescent="0.3">
      <c r="B69" s="1" t="s">
        <v>26</v>
      </c>
      <c r="C69" s="219" t="s">
        <v>83</v>
      </c>
      <c r="D69" s="220">
        <v>8</v>
      </c>
      <c r="E69" s="220">
        <v>1</v>
      </c>
      <c r="F69" s="221"/>
      <c r="G69" s="221">
        <v>10300</v>
      </c>
      <c r="H69" s="221"/>
      <c r="I69" s="221">
        <v>10700</v>
      </c>
      <c r="J69" s="221"/>
      <c r="K69" s="222">
        <v>11200</v>
      </c>
      <c r="M69" s="6" t="s">
        <v>27</v>
      </c>
      <c r="N69" s="101">
        <v>169</v>
      </c>
      <c r="O69" s="101">
        <v>10</v>
      </c>
      <c r="P69" s="10">
        <v>2022</v>
      </c>
      <c r="Q69" s="101"/>
      <c r="R69" s="101">
        <v>800</v>
      </c>
      <c r="S69" s="101">
        <v>8000</v>
      </c>
      <c r="T69" s="101">
        <v>800</v>
      </c>
      <c r="U69" s="101">
        <v>8000</v>
      </c>
      <c r="V69" s="101">
        <v>800</v>
      </c>
      <c r="W69" s="101">
        <v>8000</v>
      </c>
      <c r="X69" s="10" t="s">
        <v>78</v>
      </c>
      <c r="Y69" s="101"/>
      <c r="AA69" s="1" t="s">
        <v>28</v>
      </c>
      <c r="AB69" s="27">
        <v>117</v>
      </c>
      <c r="AC69" s="27">
        <v>11</v>
      </c>
      <c r="AD69" s="27">
        <v>2022</v>
      </c>
      <c r="AE69" s="27">
        <v>1</v>
      </c>
      <c r="AF69" s="102"/>
      <c r="AG69" s="102">
        <v>178.89</v>
      </c>
      <c r="AH69" s="102"/>
      <c r="AJ69" s="115">
        <v>172</v>
      </c>
      <c r="AK69" s="116">
        <v>6</v>
      </c>
      <c r="AL69" s="116">
        <v>7</v>
      </c>
      <c r="AM69" s="116">
        <v>2022</v>
      </c>
      <c r="AN69" s="116">
        <v>7</v>
      </c>
      <c r="AO69" s="116">
        <v>2022</v>
      </c>
      <c r="AP69" s="117"/>
      <c r="AQ69" s="120">
        <f t="shared" si="6"/>
        <v>99999</v>
      </c>
      <c r="AR69" s="170">
        <v>0.4425</v>
      </c>
      <c r="AS69" s="118">
        <f t="shared" si="10"/>
        <v>99999</v>
      </c>
      <c r="AT69" s="196" t="s">
        <v>85</v>
      </c>
      <c r="AU69" s="196">
        <v>6</v>
      </c>
      <c r="AV69" s="196">
        <v>6</v>
      </c>
      <c r="AW69" s="196">
        <v>2022</v>
      </c>
      <c r="AX69" s="196">
        <v>6</v>
      </c>
      <c r="AY69" s="196">
        <v>2022</v>
      </c>
      <c r="AZ69" s="197">
        <v>99999</v>
      </c>
      <c r="BA69" s="197">
        <v>99999</v>
      </c>
      <c r="BB69" s="197">
        <v>99999</v>
      </c>
      <c r="BD69" s="106" t="s">
        <v>86</v>
      </c>
      <c r="BE69" s="93">
        <v>6</v>
      </c>
      <c r="BF69" s="93">
        <v>6</v>
      </c>
      <c r="BG69" s="93">
        <v>2022</v>
      </c>
      <c r="BH69" s="93">
        <v>6</v>
      </c>
      <c r="BI69" s="93">
        <v>2022</v>
      </c>
      <c r="BJ69" s="103">
        <f t="shared" si="11"/>
        <v>6000</v>
      </c>
      <c r="BK69" s="103">
        <f t="shared" si="12"/>
        <v>5000</v>
      </c>
      <c r="BL69" s="103">
        <f t="shared" si="13"/>
        <v>5000</v>
      </c>
      <c r="BO69" s="97"/>
      <c r="BP69" s="97"/>
      <c r="BQ69" s="98"/>
      <c r="BR69" s="98"/>
      <c r="BS69" s="98"/>
      <c r="BX69" s="93"/>
      <c r="BY69" s="93"/>
      <c r="BZ69" s="93"/>
      <c r="CA69" s="93"/>
      <c r="CB69" s="103"/>
      <c r="CH69" s="234">
        <v>172</v>
      </c>
      <c r="CI69" s="93">
        <v>9</v>
      </c>
      <c r="CJ69" s="93">
        <v>9</v>
      </c>
      <c r="CK69" s="93">
        <v>2022</v>
      </c>
      <c r="CL69" s="138">
        <f>R88</f>
        <v>1100</v>
      </c>
      <c r="CM69" s="233" t="s">
        <v>296</v>
      </c>
      <c r="CN69" s="72"/>
      <c r="CR69" s="93">
        <v>2022</v>
      </c>
      <c r="CS69" s="93">
        <v>7</v>
      </c>
      <c r="CT69" s="93">
        <v>0.6</v>
      </c>
      <c r="CU69" s="93">
        <v>0.6</v>
      </c>
      <c r="CV69" s="93">
        <v>1.1000000000000001</v>
      </c>
      <c r="CW69" s="93">
        <v>1</v>
      </c>
      <c r="CX69" s="93">
        <v>0.7</v>
      </c>
      <c r="CY69" s="93">
        <v>1.3</v>
      </c>
      <c r="CZ69" s="93">
        <v>1.3</v>
      </c>
      <c r="DA69" s="93">
        <v>1.1000000000000001</v>
      </c>
      <c r="DB69" s="93">
        <v>1.4</v>
      </c>
      <c r="DC69" s="93">
        <v>0.6</v>
      </c>
      <c r="DD69" s="93">
        <v>0.7</v>
      </c>
      <c r="DE69" s="93">
        <v>0.6</v>
      </c>
      <c r="DI69" s="93"/>
      <c r="DJ69" s="9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EC69" s="93"/>
      <c r="ED69" s="93"/>
      <c r="EE69" s="153"/>
      <c r="EF69" s="153"/>
      <c r="EK69" s="93"/>
      <c r="EL69" s="93"/>
      <c r="EM69" s="93"/>
      <c r="EN69" s="93"/>
      <c r="EO69" s="152"/>
      <c r="ER69" s="93"/>
      <c r="ES69" s="93"/>
      <c r="ET69" s="93"/>
      <c r="EU69" s="93"/>
      <c r="EV69" s="93"/>
      <c r="EW69" s="93"/>
      <c r="EX69" s="93"/>
      <c r="FF69" s="93"/>
      <c r="FG69" s="93"/>
      <c r="FH69" s="93"/>
      <c r="FI69" s="93"/>
      <c r="FJ69" s="93"/>
      <c r="FK69" s="93"/>
      <c r="FL69" s="138"/>
      <c r="FM69" s="138"/>
      <c r="FN69" s="138"/>
      <c r="FO69" s="93"/>
      <c r="FP69" s="93"/>
      <c r="FQ69" s="93"/>
      <c r="FR69" s="93"/>
      <c r="FS69" s="138"/>
      <c r="FT69" s="138"/>
      <c r="FU69" s="138"/>
      <c r="FV69" s="93"/>
      <c r="FW69" s="93"/>
    </row>
    <row r="70" spans="2:179" ht="15.75" thickBot="1" x14ac:dyDescent="0.3">
      <c r="B70" s="1" t="s">
        <v>26</v>
      </c>
      <c r="C70" s="223" t="s">
        <v>83</v>
      </c>
      <c r="D70" s="205">
        <v>8</v>
      </c>
      <c r="E70" s="205">
        <v>2</v>
      </c>
      <c r="F70" s="181"/>
      <c r="G70" s="181">
        <v>10600</v>
      </c>
      <c r="H70" s="181"/>
      <c r="I70" s="181">
        <v>10600</v>
      </c>
      <c r="J70" s="181"/>
      <c r="K70" s="224">
        <v>11500</v>
      </c>
      <c r="M70" s="6" t="s">
        <v>27</v>
      </c>
      <c r="N70" s="101">
        <v>169</v>
      </c>
      <c r="O70" s="101">
        <v>11</v>
      </c>
      <c r="P70" s="10">
        <v>2022</v>
      </c>
      <c r="Q70" s="101"/>
      <c r="R70" s="101">
        <v>800</v>
      </c>
      <c r="S70" s="101">
        <v>8000</v>
      </c>
      <c r="T70" s="101">
        <v>800</v>
      </c>
      <c r="U70" s="101">
        <v>8000</v>
      </c>
      <c r="V70" s="101">
        <v>800</v>
      </c>
      <c r="W70" s="101">
        <v>8000</v>
      </c>
      <c r="X70" s="10" t="s">
        <v>78</v>
      </c>
      <c r="Y70" s="101"/>
      <c r="AA70" s="1" t="s">
        <v>28</v>
      </c>
      <c r="AB70" s="27">
        <v>117</v>
      </c>
      <c r="AC70" s="27">
        <v>11</v>
      </c>
      <c r="AD70" s="27">
        <v>2022</v>
      </c>
      <c r="AE70" s="27">
        <v>2</v>
      </c>
      <c r="AF70" s="102"/>
      <c r="AG70" s="102">
        <v>168.41</v>
      </c>
      <c r="AH70" s="102"/>
      <c r="AJ70" s="115">
        <v>172</v>
      </c>
      <c r="AK70" s="116">
        <v>7</v>
      </c>
      <c r="AL70" s="116">
        <v>7</v>
      </c>
      <c r="AM70" s="116">
        <v>2022</v>
      </c>
      <c r="AN70" s="116">
        <v>7</v>
      </c>
      <c r="AO70" s="116">
        <v>2022</v>
      </c>
      <c r="AP70" s="117"/>
      <c r="AQ70" s="120">
        <f t="shared" si="6"/>
        <v>99999</v>
      </c>
      <c r="AR70" s="170">
        <v>0.4425</v>
      </c>
      <c r="AS70" s="118">
        <f t="shared" si="10"/>
        <v>99999</v>
      </c>
      <c r="AT70" s="196" t="s">
        <v>85</v>
      </c>
      <c r="AU70" s="196">
        <v>6</v>
      </c>
      <c r="AV70" s="196">
        <v>7</v>
      </c>
      <c r="AW70" s="196">
        <v>2022</v>
      </c>
      <c r="AX70" s="196">
        <v>7</v>
      </c>
      <c r="AY70" s="196">
        <v>2022</v>
      </c>
      <c r="AZ70" s="197">
        <v>99999</v>
      </c>
      <c r="BA70" s="197">
        <v>99999</v>
      </c>
      <c r="BB70" s="197">
        <v>99999</v>
      </c>
      <c r="BD70" s="106" t="s">
        <v>86</v>
      </c>
      <c r="BE70" s="93">
        <v>6</v>
      </c>
      <c r="BF70" s="93">
        <v>7</v>
      </c>
      <c r="BG70" s="93">
        <v>2022</v>
      </c>
      <c r="BH70" s="93">
        <v>7</v>
      </c>
      <c r="BI70" s="93">
        <v>2022</v>
      </c>
      <c r="BJ70" s="123">
        <v>2500</v>
      </c>
      <c r="BK70" s="123">
        <v>2500</v>
      </c>
      <c r="BL70" s="123">
        <v>2000</v>
      </c>
      <c r="BO70" s="97"/>
      <c r="BP70" s="97"/>
      <c r="BQ70" s="98"/>
      <c r="BR70" s="98"/>
      <c r="BS70" s="98"/>
      <c r="BX70" s="93"/>
      <c r="BY70" s="93"/>
      <c r="BZ70" s="93"/>
      <c r="CA70" s="93"/>
      <c r="CB70" s="103"/>
      <c r="CH70" s="234">
        <v>172</v>
      </c>
      <c r="CI70" s="93">
        <v>9</v>
      </c>
      <c r="CJ70" s="93">
        <v>10</v>
      </c>
      <c r="CK70" s="93">
        <v>2022</v>
      </c>
      <c r="CL70" s="138">
        <f>R89</f>
        <v>800</v>
      </c>
      <c r="CM70" s="233" t="s">
        <v>296</v>
      </c>
      <c r="CN70" s="72"/>
      <c r="CR70" s="93">
        <v>2022</v>
      </c>
      <c r="CS70" s="93">
        <v>8</v>
      </c>
      <c r="CT70" s="93">
        <v>0.1</v>
      </c>
      <c r="CU70" s="93">
        <v>0.1</v>
      </c>
      <c r="CV70" s="93">
        <v>0.2</v>
      </c>
      <c r="CW70" s="93">
        <v>0.1</v>
      </c>
      <c r="CX70" s="93">
        <v>0.2</v>
      </c>
      <c r="CY70" s="93">
        <v>0.4</v>
      </c>
      <c r="CZ70" s="93">
        <v>0.4</v>
      </c>
      <c r="DA70" s="93">
        <v>0.3</v>
      </c>
      <c r="DB70" s="93">
        <v>0.4</v>
      </c>
      <c r="DC70" s="93">
        <v>0.1</v>
      </c>
      <c r="DD70" s="93">
        <v>0.1</v>
      </c>
      <c r="DE70" s="93">
        <v>0.1</v>
      </c>
      <c r="DI70" s="93"/>
      <c r="DJ70" s="93"/>
      <c r="DK70" s="153"/>
      <c r="DL70" s="153"/>
      <c r="DM70" s="153"/>
      <c r="DN70" s="153"/>
      <c r="DO70" s="153"/>
      <c r="DP70" s="153"/>
      <c r="DQ70" s="153"/>
      <c r="DR70" s="153"/>
      <c r="DS70" s="153"/>
      <c r="DT70" s="153"/>
      <c r="DU70" s="153"/>
      <c r="DV70" s="153"/>
      <c r="DW70" s="153"/>
      <c r="EC70" s="93"/>
      <c r="ED70" s="93"/>
      <c r="EE70" s="153"/>
      <c r="EF70" s="153"/>
      <c r="EK70" s="93"/>
      <c r="EL70" s="93"/>
      <c r="EM70" s="93"/>
      <c r="EN70" s="93"/>
      <c r="EO70" s="152"/>
      <c r="ER70" s="93"/>
      <c r="ES70" s="93"/>
      <c r="ET70" s="93"/>
      <c r="EU70" s="93"/>
      <c r="EV70" s="93"/>
      <c r="EW70" s="93"/>
      <c r="EX70" s="93"/>
      <c r="FF70" s="93"/>
      <c r="FG70" s="93"/>
      <c r="FH70" s="93"/>
      <c r="FI70" s="93"/>
      <c r="FJ70" s="93"/>
      <c r="FK70" s="93"/>
      <c r="FL70" s="138"/>
      <c r="FM70" s="138"/>
      <c r="FN70" s="138"/>
      <c r="FO70" s="93"/>
      <c r="FP70" s="93"/>
      <c r="FQ70" s="93"/>
      <c r="FR70" s="93"/>
      <c r="FS70" s="138"/>
      <c r="FT70" s="138"/>
      <c r="FU70" s="138"/>
      <c r="FV70" s="93"/>
      <c r="FW70" s="93"/>
    </row>
    <row r="71" spans="2:179" ht="15.75" thickBot="1" x14ac:dyDescent="0.3">
      <c r="B71" s="1" t="s">
        <v>26</v>
      </c>
      <c r="C71" s="225" t="s">
        <v>83</v>
      </c>
      <c r="D71" s="226">
        <v>9</v>
      </c>
      <c r="E71" s="226">
        <v>1</v>
      </c>
      <c r="F71" s="227"/>
      <c r="G71" s="227">
        <v>10600</v>
      </c>
      <c r="H71" s="227"/>
      <c r="I71" s="227">
        <v>10600</v>
      </c>
      <c r="J71" s="227"/>
      <c r="K71" s="228">
        <v>11500</v>
      </c>
      <c r="M71" s="6" t="s">
        <v>27</v>
      </c>
      <c r="N71" s="101">
        <v>169</v>
      </c>
      <c r="O71" s="101">
        <v>12</v>
      </c>
      <c r="P71" s="10">
        <v>2022</v>
      </c>
      <c r="Q71" s="101"/>
      <c r="R71" s="101">
        <v>800</v>
      </c>
      <c r="S71" s="101">
        <v>8000</v>
      </c>
      <c r="T71" s="101">
        <v>800</v>
      </c>
      <c r="U71" s="101">
        <v>8000</v>
      </c>
      <c r="V71" s="101">
        <v>800</v>
      </c>
      <c r="W71" s="101">
        <v>8000</v>
      </c>
      <c r="X71" s="10" t="s">
        <v>78</v>
      </c>
      <c r="Y71" s="101"/>
      <c r="AA71" s="1" t="s">
        <v>28</v>
      </c>
      <c r="AB71" s="27">
        <v>117</v>
      </c>
      <c r="AC71" s="27">
        <v>12</v>
      </c>
      <c r="AD71" s="27">
        <v>2022</v>
      </c>
      <c r="AE71" s="27">
        <v>1</v>
      </c>
      <c r="AF71" s="102"/>
      <c r="AG71" s="102">
        <v>168.41</v>
      </c>
      <c r="AH71" s="102"/>
      <c r="AJ71" s="115">
        <v>172</v>
      </c>
      <c r="AK71" s="116">
        <v>7</v>
      </c>
      <c r="AL71" s="116">
        <v>8</v>
      </c>
      <c r="AM71" s="116">
        <v>2022</v>
      </c>
      <c r="AN71" s="116">
        <v>8</v>
      </c>
      <c r="AO71" s="116">
        <v>2022</v>
      </c>
      <c r="AP71" s="117"/>
      <c r="AQ71" s="120">
        <f t="shared" si="6"/>
        <v>99999</v>
      </c>
      <c r="AR71" s="170">
        <v>0.4425</v>
      </c>
      <c r="AS71" s="118">
        <f t="shared" si="10"/>
        <v>99999</v>
      </c>
      <c r="AT71" s="196" t="s">
        <v>85</v>
      </c>
      <c r="AU71" s="196">
        <v>7</v>
      </c>
      <c r="AV71" s="196">
        <v>7</v>
      </c>
      <c r="AW71" s="196">
        <v>2022</v>
      </c>
      <c r="AX71" s="196">
        <v>7</v>
      </c>
      <c r="AY71" s="196">
        <v>2022</v>
      </c>
      <c r="AZ71" s="197">
        <v>99999</v>
      </c>
      <c r="BA71" s="197">
        <v>99999</v>
      </c>
      <c r="BB71" s="197">
        <v>99999</v>
      </c>
      <c r="BD71" s="106" t="s">
        <v>86</v>
      </c>
      <c r="BE71" s="93">
        <v>7</v>
      </c>
      <c r="BF71" s="93">
        <v>7</v>
      </c>
      <c r="BG71" s="93">
        <v>2022</v>
      </c>
      <c r="BH71" s="93">
        <v>7</v>
      </c>
      <c r="BI71" s="93">
        <v>2022</v>
      </c>
      <c r="BJ71" s="123">
        <v>2500</v>
      </c>
      <c r="BK71" s="123">
        <v>2500</v>
      </c>
      <c r="BL71" s="123">
        <v>2000</v>
      </c>
      <c r="BO71" s="97"/>
      <c r="BP71" s="97"/>
      <c r="BQ71" s="98"/>
      <c r="BR71" s="98"/>
      <c r="BS71" s="98"/>
      <c r="BX71" s="93"/>
      <c r="BY71" s="93"/>
      <c r="BZ71" s="93"/>
      <c r="CA71" s="93"/>
      <c r="CB71" s="103"/>
      <c r="CH71" s="234">
        <v>172</v>
      </c>
      <c r="CI71" s="93">
        <v>9</v>
      </c>
      <c r="CJ71" s="93">
        <v>11</v>
      </c>
      <c r="CK71" s="93">
        <v>2022</v>
      </c>
      <c r="CL71" s="138">
        <v>800</v>
      </c>
      <c r="CM71" s="233" t="s">
        <v>296</v>
      </c>
      <c r="CN71" s="72"/>
      <c r="CR71" s="93">
        <v>2022</v>
      </c>
      <c r="CS71" s="93">
        <v>12</v>
      </c>
      <c r="CT71" s="93">
        <v>1.5</v>
      </c>
      <c r="CU71" s="93">
        <v>1.4</v>
      </c>
      <c r="CV71" s="93">
        <v>5.4</v>
      </c>
      <c r="CW71" s="93">
        <v>8.1999999999999993</v>
      </c>
      <c r="CX71" s="93">
        <v>8.3000000000000007</v>
      </c>
      <c r="CY71" s="93">
        <v>13.6</v>
      </c>
      <c r="CZ71" s="93">
        <v>14.4</v>
      </c>
      <c r="DA71" s="93">
        <v>12.4</v>
      </c>
      <c r="DB71" s="93">
        <v>15.1</v>
      </c>
      <c r="DC71" s="93">
        <v>4.0999999999999996</v>
      </c>
      <c r="DD71" s="93">
        <v>4.8</v>
      </c>
      <c r="DE71" s="93">
        <v>1.4</v>
      </c>
      <c r="DI71" s="93"/>
      <c r="DJ71" s="9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EC71" s="93"/>
      <c r="ED71" s="93"/>
      <c r="EE71" s="153"/>
      <c r="EF71" s="153"/>
      <c r="EK71" s="93"/>
      <c r="EL71" s="93"/>
      <c r="EM71" s="93"/>
      <c r="EN71" s="93"/>
      <c r="EO71" s="152"/>
      <c r="ER71" s="93"/>
      <c r="ES71" s="93"/>
      <c r="ET71" s="93"/>
      <c r="EU71" s="93"/>
      <c r="EV71" s="93"/>
      <c r="EW71" s="93"/>
      <c r="EX71" s="93"/>
      <c r="FF71" s="93"/>
      <c r="FG71" s="93"/>
      <c r="FH71" s="93"/>
      <c r="FI71" s="93"/>
      <c r="FJ71" s="93"/>
      <c r="FK71" s="93"/>
      <c r="FL71" s="138"/>
      <c r="FM71" s="138"/>
      <c r="FN71" s="138"/>
      <c r="FO71" s="93"/>
      <c r="FP71" s="93"/>
      <c r="FQ71" s="93"/>
      <c r="FR71" s="93"/>
      <c r="FS71" s="138"/>
      <c r="FT71" s="138"/>
      <c r="FU71" s="138"/>
      <c r="FV71" s="93"/>
      <c r="FW71" s="93"/>
    </row>
    <row r="72" spans="2:179" ht="15.75" thickBot="1" x14ac:dyDescent="0.3">
      <c r="B72" s="1" t="s">
        <v>26</v>
      </c>
      <c r="C72" s="102" t="s">
        <v>83</v>
      </c>
      <c r="D72" s="9">
        <v>9</v>
      </c>
      <c r="E72" s="9">
        <v>2</v>
      </c>
      <c r="F72" s="155"/>
      <c r="G72" s="155">
        <v>12100</v>
      </c>
      <c r="H72" s="155"/>
      <c r="I72" s="155">
        <v>12100</v>
      </c>
      <c r="J72" s="155"/>
      <c r="K72" s="155">
        <v>12100</v>
      </c>
      <c r="M72" s="6" t="s">
        <v>27</v>
      </c>
      <c r="N72" s="107">
        <v>178</v>
      </c>
      <c r="O72" s="107">
        <v>1</v>
      </c>
      <c r="P72" s="108">
        <v>2022</v>
      </c>
      <c r="Q72" s="107">
        <v>1</v>
      </c>
      <c r="R72" s="107">
        <v>800</v>
      </c>
      <c r="S72" s="111">
        <v>800</v>
      </c>
      <c r="T72" s="107">
        <v>800</v>
      </c>
      <c r="U72" s="111">
        <v>800</v>
      </c>
      <c r="V72" s="107">
        <v>800</v>
      </c>
      <c r="W72" s="111">
        <v>800</v>
      </c>
      <c r="X72" s="108" t="s">
        <v>78</v>
      </c>
      <c r="Y72" s="107"/>
      <c r="Z72">
        <v>1571.91</v>
      </c>
      <c r="AA72" s="1" t="s">
        <v>28</v>
      </c>
      <c r="AB72" s="27">
        <v>117</v>
      </c>
      <c r="AC72" s="27">
        <v>12</v>
      </c>
      <c r="AD72" s="27">
        <v>2022</v>
      </c>
      <c r="AE72" s="27">
        <v>2</v>
      </c>
      <c r="AF72" s="102"/>
      <c r="AG72" s="102">
        <v>145.9</v>
      </c>
      <c r="AH72" s="102"/>
      <c r="AJ72" s="115">
        <v>172</v>
      </c>
      <c r="AK72" s="116">
        <v>8</v>
      </c>
      <c r="AL72" s="116">
        <v>8</v>
      </c>
      <c r="AM72" s="116">
        <v>2022</v>
      </c>
      <c r="AN72" s="116">
        <v>8</v>
      </c>
      <c r="AO72" s="116">
        <v>2022</v>
      </c>
      <c r="AP72" s="117"/>
      <c r="AQ72" s="120">
        <f t="shared" si="6"/>
        <v>99999</v>
      </c>
      <c r="AR72" s="170">
        <v>0.4425</v>
      </c>
      <c r="AS72" s="118">
        <f t="shared" si="10"/>
        <v>99999</v>
      </c>
      <c r="AT72" s="196" t="s">
        <v>85</v>
      </c>
      <c r="AU72" s="196">
        <v>7</v>
      </c>
      <c r="AV72" s="196">
        <v>8</v>
      </c>
      <c r="AW72" s="196">
        <v>2022</v>
      </c>
      <c r="AX72" s="196">
        <v>8</v>
      </c>
      <c r="AY72" s="196">
        <v>2022</v>
      </c>
      <c r="AZ72" s="197">
        <v>99999</v>
      </c>
      <c r="BA72" s="197">
        <v>99999</v>
      </c>
      <c r="BB72" s="197">
        <v>99999</v>
      </c>
      <c r="BD72" s="106" t="s">
        <v>86</v>
      </c>
      <c r="BE72" s="93">
        <v>7</v>
      </c>
      <c r="BF72" s="93">
        <v>8</v>
      </c>
      <c r="BG72" s="93">
        <v>2022</v>
      </c>
      <c r="BH72" s="93">
        <v>8</v>
      </c>
      <c r="BI72" s="93">
        <v>2022</v>
      </c>
      <c r="BJ72" s="123">
        <v>1000</v>
      </c>
      <c r="BK72" s="123">
        <v>1000</v>
      </c>
      <c r="BL72" s="123">
        <v>1000</v>
      </c>
      <c r="BO72" s="97"/>
      <c r="BP72" s="97"/>
      <c r="BQ72" s="98"/>
      <c r="BR72" s="98"/>
      <c r="BS72" s="98"/>
      <c r="BX72" s="93"/>
      <c r="BY72" s="93"/>
      <c r="BZ72" s="93"/>
      <c r="CA72" s="93"/>
      <c r="CB72" s="103"/>
      <c r="CH72" s="234">
        <v>172</v>
      </c>
      <c r="CI72" s="93">
        <v>10</v>
      </c>
      <c r="CJ72" s="93">
        <v>10</v>
      </c>
      <c r="CK72" s="93">
        <v>2022</v>
      </c>
      <c r="CL72" s="138">
        <f>R90</f>
        <v>800</v>
      </c>
      <c r="CM72" s="233" t="s">
        <v>296</v>
      </c>
      <c r="CN72" s="72"/>
      <c r="CR72" s="93">
        <v>2022</v>
      </c>
      <c r="CS72" s="93">
        <v>17</v>
      </c>
      <c r="CT72" s="93">
        <v>9</v>
      </c>
      <c r="CU72" s="93">
        <v>6</v>
      </c>
      <c r="CV72" s="93">
        <v>22.8</v>
      </c>
      <c r="CW72" s="93">
        <v>48.2</v>
      </c>
      <c r="CX72" s="93">
        <v>31.6</v>
      </c>
      <c r="CY72" s="93">
        <v>70.5</v>
      </c>
      <c r="CZ72" s="93">
        <v>76.3</v>
      </c>
      <c r="DA72" s="93">
        <v>67.599999999999994</v>
      </c>
      <c r="DB72" s="93">
        <v>75.7</v>
      </c>
      <c r="DC72" s="93">
        <v>18.100000000000001</v>
      </c>
      <c r="DD72" s="93">
        <v>40.9</v>
      </c>
      <c r="DE72" s="93">
        <v>6.1</v>
      </c>
      <c r="DI72" s="93"/>
      <c r="DJ72" s="9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EC72" s="93"/>
      <c r="ED72" s="93"/>
      <c r="EE72" s="153"/>
      <c r="EF72" s="153"/>
      <c r="EK72" s="93"/>
      <c r="EL72" s="93"/>
      <c r="EM72" s="93"/>
      <c r="EN72" s="93"/>
      <c r="EO72" s="152"/>
      <c r="ER72" s="93"/>
      <c r="ES72" s="93"/>
      <c r="ET72" s="93"/>
      <c r="EU72" s="93"/>
      <c r="EV72" s="93"/>
      <c r="EW72" s="93"/>
      <c r="EX72" s="93"/>
      <c r="FF72" s="93"/>
      <c r="FG72" s="93"/>
      <c r="FH72" s="93"/>
      <c r="FI72" s="93"/>
      <c r="FJ72" s="93"/>
      <c r="FK72" s="93"/>
      <c r="FL72" s="138"/>
      <c r="FM72" s="138"/>
      <c r="FN72" s="138"/>
      <c r="FO72" s="93"/>
      <c r="FP72" s="93"/>
      <c r="FQ72" s="93"/>
      <c r="FR72" s="93"/>
      <c r="FS72" s="138"/>
      <c r="FT72" s="138"/>
      <c r="FU72" s="138"/>
      <c r="FV72" s="93"/>
      <c r="FW72" s="93"/>
    </row>
    <row r="73" spans="2:179" ht="15.75" thickBot="1" x14ac:dyDescent="0.3">
      <c r="B73" s="1" t="s">
        <v>26</v>
      </c>
      <c r="C73" s="102" t="s">
        <v>83</v>
      </c>
      <c r="D73" s="9">
        <v>10</v>
      </c>
      <c r="E73" s="9">
        <v>1</v>
      </c>
      <c r="F73" s="155"/>
      <c r="G73" s="155">
        <v>12100</v>
      </c>
      <c r="H73" s="155"/>
      <c r="I73" s="155">
        <v>12100</v>
      </c>
      <c r="J73" s="155"/>
      <c r="K73" s="155">
        <v>12100</v>
      </c>
      <c r="M73" s="6" t="s">
        <v>27</v>
      </c>
      <c r="N73" s="101">
        <v>178</v>
      </c>
      <c r="O73" s="101">
        <v>1</v>
      </c>
      <c r="P73" s="10">
        <v>2022</v>
      </c>
      <c r="Q73" s="101">
        <v>2</v>
      </c>
      <c r="R73" s="101">
        <v>1100</v>
      </c>
      <c r="S73" s="101">
        <v>99999</v>
      </c>
      <c r="T73" s="101">
        <v>1100</v>
      </c>
      <c r="U73" s="101">
        <v>99999</v>
      </c>
      <c r="V73" s="101">
        <v>1100</v>
      </c>
      <c r="W73" s="101">
        <v>99999</v>
      </c>
      <c r="X73" s="10" t="s">
        <v>78</v>
      </c>
      <c r="Y73" s="101"/>
      <c r="Z73">
        <v>1571.91</v>
      </c>
      <c r="AA73" s="1" t="s">
        <v>28</v>
      </c>
      <c r="AB73" s="27" t="s">
        <v>87</v>
      </c>
      <c r="AC73" s="27">
        <v>1</v>
      </c>
      <c r="AD73" s="27">
        <v>2022</v>
      </c>
      <c r="AE73" s="27"/>
      <c r="AF73" s="176">
        <v>1013.92</v>
      </c>
      <c r="AG73" s="27"/>
      <c r="AH73" s="27"/>
      <c r="AI73" s="202">
        <v>320.89999999999998</v>
      </c>
      <c r="AJ73" s="115">
        <v>172</v>
      </c>
      <c r="AK73" s="116">
        <v>8</v>
      </c>
      <c r="AL73" s="116">
        <v>9</v>
      </c>
      <c r="AM73" s="116">
        <v>2022</v>
      </c>
      <c r="AN73" s="116">
        <v>9</v>
      </c>
      <c r="AO73" s="116">
        <v>2022</v>
      </c>
      <c r="AP73" s="117"/>
      <c r="AQ73" s="120">
        <f t="shared" si="6"/>
        <v>99999</v>
      </c>
      <c r="AR73" s="170">
        <v>0.4425</v>
      </c>
      <c r="AS73" s="118">
        <f t="shared" si="10"/>
        <v>99999</v>
      </c>
      <c r="AT73" s="196" t="s">
        <v>85</v>
      </c>
      <c r="AU73" s="196">
        <v>8</v>
      </c>
      <c r="AV73" s="196">
        <v>8</v>
      </c>
      <c r="AW73" s="196">
        <v>2022</v>
      </c>
      <c r="AX73" s="196">
        <v>8</v>
      </c>
      <c r="AY73" s="196">
        <v>2022</v>
      </c>
      <c r="AZ73" s="197">
        <v>99999</v>
      </c>
      <c r="BA73" s="197">
        <v>99999</v>
      </c>
      <c r="BB73" s="197">
        <v>99999</v>
      </c>
      <c r="BD73" s="106" t="s">
        <v>86</v>
      </c>
      <c r="BE73" s="93">
        <v>8</v>
      </c>
      <c r="BF73" s="93">
        <v>8</v>
      </c>
      <c r="BG73" s="93">
        <v>2022</v>
      </c>
      <c r="BH73" s="93">
        <v>8</v>
      </c>
      <c r="BI73" s="93">
        <v>2022</v>
      </c>
      <c r="BJ73" s="123">
        <v>3500</v>
      </c>
      <c r="BK73" s="123">
        <v>3500</v>
      </c>
      <c r="BL73" s="123">
        <v>3000</v>
      </c>
      <c r="BX73" s="93"/>
      <c r="BY73" s="93"/>
      <c r="BZ73" s="93"/>
      <c r="CA73" s="93"/>
      <c r="CB73" s="103"/>
      <c r="CH73" s="234">
        <v>172</v>
      </c>
      <c r="CI73" s="93">
        <v>10</v>
      </c>
      <c r="CJ73" s="93">
        <v>11</v>
      </c>
      <c r="CK73" s="93">
        <v>2022</v>
      </c>
      <c r="CL73" s="138">
        <f>R91</f>
        <v>800</v>
      </c>
      <c r="CM73" s="233" t="s">
        <v>296</v>
      </c>
      <c r="CN73" s="72"/>
      <c r="CR73" s="93">
        <v>2022</v>
      </c>
      <c r="CS73" s="93">
        <v>31</v>
      </c>
      <c r="CT73" s="93">
        <v>1.7</v>
      </c>
      <c r="CU73" s="93">
        <v>5.7</v>
      </c>
      <c r="CV73" s="93">
        <v>7.3</v>
      </c>
      <c r="CW73" s="93">
        <v>11.4</v>
      </c>
      <c r="CX73" s="93">
        <v>11.3</v>
      </c>
      <c r="CY73" s="93">
        <v>16.899999999999999</v>
      </c>
      <c r="CZ73" s="93">
        <v>17.2</v>
      </c>
      <c r="DA73" s="93">
        <v>14.1</v>
      </c>
      <c r="DB73" s="93">
        <v>18</v>
      </c>
      <c r="DC73" s="93">
        <v>7.2</v>
      </c>
      <c r="DD73" s="93">
        <v>3.5</v>
      </c>
      <c r="DE73" s="93">
        <v>1.8</v>
      </c>
      <c r="DI73" s="93"/>
      <c r="DJ73" s="9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EC73" s="93"/>
      <c r="ED73" s="93"/>
      <c r="EE73" s="153"/>
      <c r="EF73" s="153"/>
      <c r="EK73" s="93"/>
      <c r="EL73" s="93"/>
      <c r="EM73" s="93"/>
      <c r="EN73" s="93"/>
      <c r="EO73" s="152"/>
      <c r="ER73" s="93"/>
      <c r="ES73" s="93"/>
      <c r="ET73" s="93"/>
      <c r="EU73" s="93"/>
      <c r="EV73" s="93"/>
      <c r="EW73" s="93"/>
      <c r="EX73" s="93"/>
      <c r="FF73" s="93"/>
      <c r="FG73" s="93"/>
      <c r="FH73" s="93"/>
      <c r="FI73" s="93"/>
      <c r="FJ73" s="93"/>
      <c r="FK73" s="93"/>
      <c r="FL73" s="138"/>
      <c r="FM73" s="138"/>
      <c r="FN73" s="138"/>
      <c r="FO73" s="93"/>
      <c r="FP73" s="93"/>
      <c r="FQ73" s="93"/>
      <c r="FR73" s="93"/>
      <c r="FS73" s="138"/>
      <c r="FT73" s="138"/>
      <c r="FU73" s="138"/>
      <c r="FV73" s="93"/>
      <c r="FW73" s="93"/>
    </row>
    <row r="74" spans="2:179" ht="15.75" thickBot="1" x14ac:dyDescent="0.3">
      <c r="B74" s="1" t="s">
        <v>26</v>
      </c>
      <c r="C74" s="102" t="s">
        <v>83</v>
      </c>
      <c r="D74" s="9">
        <v>10</v>
      </c>
      <c r="E74" s="9">
        <v>2</v>
      </c>
      <c r="F74" s="155"/>
      <c r="G74" s="245">
        <v>8400</v>
      </c>
      <c r="H74" s="155"/>
      <c r="I74" s="155">
        <v>11100</v>
      </c>
      <c r="J74" s="155"/>
      <c r="K74" s="155">
        <v>12100</v>
      </c>
      <c r="M74" s="6" t="s">
        <v>27</v>
      </c>
      <c r="N74" s="101">
        <v>178</v>
      </c>
      <c r="O74" s="101">
        <v>2</v>
      </c>
      <c r="P74" s="10">
        <v>2022</v>
      </c>
      <c r="Q74" s="101">
        <v>1</v>
      </c>
      <c r="R74" s="101">
        <v>1100</v>
      </c>
      <c r="S74" s="101">
        <v>99999</v>
      </c>
      <c r="T74" s="101">
        <v>1100</v>
      </c>
      <c r="U74" s="101">
        <v>99999</v>
      </c>
      <c r="V74" s="101">
        <v>1100</v>
      </c>
      <c r="W74" s="101">
        <v>99999</v>
      </c>
      <c r="X74" s="10" t="s">
        <v>78</v>
      </c>
      <c r="Y74" s="101"/>
      <c r="Z74">
        <v>1571.91</v>
      </c>
      <c r="AA74" s="1" t="s">
        <v>28</v>
      </c>
      <c r="AB74" s="27" t="s">
        <v>87</v>
      </c>
      <c r="AC74" s="27">
        <v>2</v>
      </c>
      <c r="AD74" s="27">
        <v>2022</v>
      </c>
      <c r="AE74" s="27">
        <v>1</v>
      </c>
      <c r="AF74" s="176">
        <v>1826.93</v>
      </c>
      <c r="AG74" s="27"/>
      <c r="AH74" s="27"/>
      <c r="AI74" s="202">
        <v>322.3</v>
      </c>
      <c r="AJ74" s="115">
        <v>172</v>
      </c>
      <c r="AK74" s="116">
        <v>9</v>
      </c>
      <c r="AL74" s="116">
        <v>9</v>
      </c>
      <c r="AM74" s="116">
        <v>2022</v>
      </c>
      <c r="AN74" s="116">
        <v>9</v>
      </c>
      <c r="AO74" s="116">
        <v>2022</v>
      </c>
      <c r="AP74" s="117"/>
      <c r="AQ74" s="120">
        <f t="shared" si="6"/>
        <v>99999</v>
      </c>
      <c r="AR74" s="170">
        <v>0.4425</v>
      </c>
      <c r="AS74" s="118">
        <f t="shared" si="10"/>
        <v>99999</v>
      </c>
      <c r="AT74" s="196" t="s">
        <v>85</v>
      </c>
      <c r="AU74" s="196">
        <v>8</v>
      </c>
      <c r="AV74" s="196">
        <v>9</v>
      </c>
      <c r="AW74" s="196">
        <v>2022</v>
      </c>
      <c r="AX74" s="196">
        <v>9</v>
      </c>
      <c r="AY74" s="196">
        <v>2022</v>
      </c>
      <c r="AZ74" s="197">
        <v>99999</v>
      </c>
      <c r="BA74" s="197">
        <v>99999</v>
      </c>
      <c r="BB74" s="197">
        <v>99999</v>
      </c>
      <c r="BD74" s="106" t="s">
        <v>86</v>
      </c>
      <c r="BE74" s="93">
        <v>8</v>
      </c>
      <c r="BF74" s="93">
        <v>9</v>
      </c>
      <c r="BG74" s="93">
        <v>2022</v>
      </c>
      <c r="BH74" s="93">
        <v>9</v>
      </c>
      <c r="BI74" s="93">
        <v>2022</v>
      </c>
      <c r="BJ74" s="123">
        <v>3500</v>
      </c>
      <c r="BK74" s="123">
        <v>3500</v>
      </c>
      <c r="BL74" s="123">
        <v>3000</v>
      </c>
      <c r="BO74" s="95"/>
      <c r="BP74" s="95"/>
      <c r="BQ74" s="95"/>
      <c r="BX74" s="93"/>
      <c r="BY74" s="93"/>
      <c r="BZ74" s="93"/>
      <c r="CA74" s="93"/>
      <c r="CB74" s="103"/>
      <c r="CH74" s="234">
        <v>172</v>
      </c>
      <c r="CI74" s="93">
        <v>10</v>
      </c>
      <c r="CJ74" s="93">
        <v>12</v>
      </c>
      <c r="CK74" s="93">
        <v>2022</v>
      </c>
      <c r="CL74" s="138">
        <v>800</v>
      </c>
      <c r="CM74" s="233" t="s">
        <v>296</v>
      </c>
      <c r="CN74" s="72"/>
      <c r="CR74" s="93">
        <v>2022</v>
      </c>
      <c r="CS74" s="93">
        <v>30</v>
      </c>
      <c r="CT74" s="93">
        <v>0.7</v>
      </c>
      <c r="CU74" s="93">
        <v>0.7</v>
      </c>
      <c r="CV74" s="93">
        <v>2.2000000000000002</v>
      </c>
      <c r="CW74" s="93">
        <v>4.9000000000000004</v>
      </c>
      <c r="CX74" s="93">
        <v>5.4</v>
      </c>
      <c r="CY74" s="93">
        <v>6.3</v>
      </c>
      <c r="CZ74" s="93">
        <v>7.5</v>
      </c>
      <c r="DA74" s="93">
        <v>8.1</v>
      </c>
      <c r="DB74" s="93">
        <v>7.5</v>
      </c>
      <c r="DC74" s="93">
        <v>1.5</v>
      </c>
      <c r="DD74" s="93">
        <v>0.7</v>
      </c>
      <c r="DE74" s="93">
        <v>0.7</v>
      </c>
      <c r="DI74" s="93"/>
      <c r="DJ74" s="93"/>
      <c r="DK74" s="153"/>
      <c r="DL74" s="153"/>
      <c r="DM74" s="153"/>
      <c r="DN74" s="153"/>
      <c r="DO74" s="153"/>
      <c r="DP74" s="153"/>
      <c r="DQ74" s="153"/>
      <c r="DR74" s="153"/>
      <c r="DS74" s="153"/>
      <c r="DT74" s="153"/>
      <c r="DU74" s="153"/>
      <c r="DV74" s="153"/>
      <c r="DW74" s="153"/>
      <c r="EC74" s="93"/>
      <c r="ED74" s="93"/>
      <c r="EE74" s="153"/>
      <c r="EF74" s="153"/>
      <c r="EK74" s="93"/>
      <c r="EL74" s="93"/>
      <c r="EM74" s="93"/>
      <c r="EN74" s="93"/>
      <c r="EO74" s="152"/>
      <c r="ER74" s="93"/>
      <c r="ES74" s="93"/>
      <c r="ET74" s="93"/>
      <c r="EU74" s="93"/>
      <c r="EV74" s="93"/>
      <c r="EW74" s="93"/>
      <c r="EX74" s="93"/>
      <c r="FF74" s="93"/>
      <c r="FG74" s="93"/>
      <c r="FH74" s="93"/>
      <c r="FI74" s="93"/>
      <c r="FJ74" s="93"/>
      <c r="FK74" s="93"/>
      <c r="FL74" s="138"/>
      <c r="FM74" s="138"/>
      <c r="FN74" s="138"/>
      <c r="FO74" s="93"/>
      <c r="FP74" s="93"/>
      <c r="FQ74" s="93"/>
      <c r="FR74" s="93"/>
      <c r="FS74" s="138"/>
      <c r="FT74" s="138"/>
      <c r="FU74" s="138"/>
      <c r="FV74" s="93"/>
      <c r="FW74" s="93"/>
    </row>
    <row r="75" spans="2:179" ht="15.75" thickBot="1" x14ac:dyDescent="0.3">
      <c r="B75" s="1" t="s">
        <v>26</v>
      </c>
      <c r="C75" s="102" t="s">
        <v>83</v>
      </c>
      <c r="D75" s="9">
        <v>11</v>
      </c>
      <c r="E75" s="9">
        <v>1</v>
      </c>
      <c r="F75" s="155"/>
      <c r="G75" s="245">
        <v>8400</v>
      </c>
      <c r="H75" s="155"/>
      <c r="I75" s="155">
        <v>11100</v>
      </c>
      <c r="J75" s="155"/>
      <c r="K75" s="155">
        <v>12100</v>
      </c>
      <c r="M75" s="6" t="s">
        <v>27</v>
      </c>
      <c r="N75" s="101">
        <v>178</v>
      </c>
      <c r="O75" s="101">
        <v>2</v>
      </c>
      <c r="P75" s="10">
        <v>2022</v>
      </c>
      <c r="Q75" s="101">
        <v>2</v>
      </c>
      <c r="R75" s="101">
        <v>1100</v>
      </c>
      <c r="S75" s="101">
        <v>99999</v>
      </c>
      <c r="T75" s="101">
        <v>1100</v>
      </c>
      <c r="U75" s="101">
        <v>99999</v>
      </c>
      <c r="V75" s="101">
        <v>1100</v>
      </c>
      <c r="W75" s="101">
        <v>99999</v>
      </c>
      <c r="X75" s="10" t="s">
        <v>78</v>
      </c>
      <c r="Y75" s="101"/>
      <c r="Z75">
        <v>1571.91</v>
      </c>
      <c r="AA75" s="1" t="s">
        <v>28</v>
      </c>
      <c r="AB75" s="27" t="s">
        <v>87</v>
      </c>
      <c r="AC75" s="27">
        <v>2</v>
      </c>
      <c r="AD75" s="27">
        <v>2022</v>
      </c>
      <c r="AE75" s="27">
        <v>2</v>
      </c>
      <c r="AF75" s="176">
        <v>2442.42</v>
      </c>
      <c r="AG75" s="27"/>
      <c r="AH75" s="27"/>
      <c r="AI75" s="202">
        <v>323.3</v>
      </c>
      <c r="AJ75" s="115">
        <v>172</v>
      </c>
      <c r="AK75" s="116">
        <v>9</v>
      </c>
      <c r="AL75" s="116">
        <v>10</v>
      </c>
      <c r="AM75" s="116">
        <v>2022</v>
      </c>
      <c r="AN75" s="116">
        <v>10</v>
      </c>
      <c r="AO75" s="116">
        <v>2022</v>
      </c>
      <c r="AP75" s="117"/>
      <c r="AQ75" s="120">
        <f t="shared" si="6"/>
        <v>442.5</v>
      </c>
      <c r="AR75" s="170">
        <v>0.4425</v>
      </c>
      <c r="AS75" s="118">
        <f t="shared" si="10"/>
        <v>1000</v>
      </c>
      <c r="AT75" s="196" t="s">
        <v>85</v>
      </c>
      <c r="AU75" s="196">
        <v>9</v>
      </c>
      <c r="AV75" s="196">
        <v>9</v>
      </c>
      <c r="AW75" s="196">
        <v>2022</v>
      </c>
      <c r="AX75" s="196">
        <v>9</v>
      </c>
      <c r="AY75" s="196">
        <v>2022</v>
      </c>
      <c r="AZ75" s="197">
        <v>99999</v>
      </c>
      <c r="BA75" s="197">
        <v>99999</v>
      </c>
      <c r="BB75" s="197">
        <v>99999</v>
      </c>
      <c r="BD75" s="106" t="s">
        <v>86</v>
      </c>
      <c r="BE75" s="93">
        <v>9</v>
      </c>
      <c r="BF75" s="93">
        <v>9</v>
      </c>
      <c r="BG75" s="93">
        <v>2022</v>
      </c>
      <c r="BH75" s="93">
        <v>9</v>
      </c>
      <c r="BI75" s="93">
        <v>2022</v>
      </c>
      <c r="BJ75" s="123">
        <v>3500</v>
      </c>
      <c r="BK75" s="123">
        <v>3500</v>
      </c>
      <c r="BL75" s="123">
        <v>3000</v>
      </c>
      <c r="BO75" s="95"/>
      <c r="BP75" s="95"/>
      <c r="BQ75" s="95"/>
      <c r="BX75" s="93"/>
      <c r="BY75" s="93"/>
      <c r="BZ75" s="93"/>
      <c r="CA75" s="93"/>
      <c r="CB75" s="103"/>
      <c r="CH75" s="234">
        <v>172</v>
      </c>
      <c r="CI75" s="93">
        <v>11</v>
      </c>
      <c r="CJ75" s="93">
        <v>11</v>
      </c>
      <c r="CK75" s="93">
        <v>2022</v>
      </c>
      <c r="CL75" s="138">
        <f>R92</f>
        <v>800</v>
      </c>
      <c r="CM75" s="233" t="s">
        <v>296</v>
      </c>
      <c r="CN75" s="72"/>
      <c r="CR75" s="93">
        <v>2022</v>
      </c>
      <c r="CS75" s="93">
        <v>251</v>
      </c>
      <c r="CT75" s="93">
        <v>4.2</v>
      </c>
      <c r="CU75" s="93">
        <v>7.9</v>
      </c>
      <c r="CV75" s="93">
        <v>3</v>
      </c>
      <c r="CW75" s="93">
        <v>18</v>
      </c>
      <c r="CX75" s="93">
        <v>18.2</v>
      </c>
      <c r="CY75" s="93">
        <v>23.3</v>
      </c>
      <c r="CZ75" s="93">
        <v>24.7</v>
      </c>
      <c r="DA75" s="93">
        <v>25</v>
      </c>
      <c r="DB75" s="93">
        <v>23.3</v>
      </c>
      <c r="DC75" s="93">
        <v>4.5999999999999996</v>
      </c>
      <c r="DD75" s="93">
        <v>2.5</v>
      </c>
      <c r="DE75" s="93">
        <v>2.5</v>
      </c>
      <c r="DI75" s="93"/>
      <c r="DJ75" s="9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EC75" s="93"/>
      <c r="ED75" s="93"/>
      <c r="EE75" s="153"/>
      <c r="EF75" s="153"/>
      <c r="EK75" s="93"/>
      <c r="EL75" s="93"/>
      <c r="EM75" s="93"/>
      <c r="EN75" s="93"/>
      <c r="EO75" s="152"/>
      <c r="ER75" s="93"/>
      <c r="ES75" s="93"/>
      <c r="ET75" s="93"/>
      <c r="EU75" s="93"/>
      <c r="EV75" s="93"/>
      <c r="EW75" s="93"/>
      <c r="EX75" s="93"/>
      <c r="FF75" s="93"/>
      <c r="FG75" s="93"/>
      <c r="FH75" s="93"/>
      <c r="FI75" s="93"/>
      <c r="FJ75" s="93"/>
      <c r="FK75" s="93"/>
      <c r="FL75" s="138"/>
      <c r="FM75" s="138"/>
      <c r="FN75" s="138"/>
      <c r="FO75" s="93"/>
      <c r="FP75" s="93"/>
      <c r="FQ75" s="93"/>
      <c r="FR75" s="93"/>
      <c r="FS75" s="138"/>
      <c r="FT75" s="138"/>
      <c r="FU75" s="138"/>
      <c r="FV75" s="93"/>
      <c r="FW75" s="93"/>
    </row>
    <row r="76" spans="2:179" ht="15.75" thickBot="1" x14ac:dyDescent="0.3">
      <c r="B76" s="1" t="s">
        <v>26</v>
      </c>
      <c r="C76" s="102" t="s">
        <v>83</v>
      </c>
      <c r="D76" s="9">
        <v>11</v>
      </c>
      <c r="E76" s="9">
        <v>2</v>
      </c>
      <c r="F76" s="155"/>
      <c r="G76" s="245">
        <v>7600</v>
      </c>
      <c r="H76" s="155"/>
      <c r="I76" s="155">
        <v>8800</v>
      </c>
      <c r="J76" s="155"/>
      <c r="K76" s="155">
        <v>11100</v>
      </c>
      <c r="M76" s="6" t="s">
        <v>27</v>
      </c>
      <c r="N76" s="101">
        <v>178</v>
      </c>
      <c r="O76" s="101">
        <v>3</v>
      </c>
      <c r="P76" s="10">
        <v>2022</v>
      </c>
      <c r="Q76" s="101">
        <v>1</v>
      </c>
      <c r="R76" s="101">
        <v>1100</v>
      </c>
      <c r="S76" s="101">
        <v>99999</v>
      </c>
      <c r="T76" s="101">
        <v>1100</v>
      </c>
      <c r="U76" s="101">
        <v>99999</v>
      </c>
      <c r="V76" s="101">
        <v>1100</v>
      </c>
      <c r="W76" s="101">
        <v>99999</v>
      </c>
      <c r="X76" s="10" t="s">
        <v>78</v>
      </c>
      <c r="Y76" s="101"/>
      <c r="Z76">
        <v>1571.91</v>
      </c>
      <c r="AA76" s="1" t="s">
        <v>28</v>
      </c>
      <c r="AB76" s="27" t="s">
        <v>87</v>
      </c>
      <c r="AC76" s="27">
        <v>3</v>
      </c>
      <c r="AD76" s="27">
        <v>2022</v>
      </c>
      <c r="AE76" s="27">
        <v>1</v>
      </c>
      <c r="AF76" s="176">
        <v>187.22</v>
      </c>
      <c r="AG76" s="27"/>
      <c r="AH76" s="27"/>
      <c r="AI76" s="202">
        <v>323.3</v>
      </c>
      <c r="AJ76" s="115">
        <v>172</v>
      </c>
      <c r="AK76" s="116">
        <v>10</v>
      </c>
      <c r="AL76" s="116">
        <v>10</v>
      </c>
      <c r="AM76" s="116">
        <v>2022</v>
      </c>
      <c r="AN76" s="116">
        <v>10</v>
      </c>
      <c r="AO76" s="116">
        <v>2022</v>
      </c>
      <c r="AP76" s="117"/>
      <c r="AQ76" s="120">
        <f t="shared" si="6"/>
        <v>442.5</v>
      </c>
      <c r="AR76" s="170">
        <v>0.4425</v>
      </c>
      <c r="AS76" s="118">
        <f t="shared" si="10"/>
        <v>1000</v>
      </c>
      <c r="AT76" s="196" t="s">
        <v>85</v>
      </c>
      <c r="AU76" s="196">
        <v>9</v>
      </c>
      <c r="AV76" s="196">
        <v>10</v>
      </c>
      <c r="AW76" s="196">
        <v>2022</v>
      </c>
      <c r="AX76" s="196">
        <v>10</v>
      </c>
      <c r="AY76" s="196">
        <v>2022</v>
      </c>
      <c r="AZ76" s="197">
        <v>99999</v>
      </c>
      <c r="BA76" s="197">
        <v>99999</v>
      </c>
      <c r="BB76" s="197">
        <v>99999</v>
      </c>
      <c r="BD76" s="106" t="s">
        <v>86</v>
      </c>
      <c r="BE76" s="93">
        <v>9</v>
      </c>
      <c r="BF76" s="93">
        <v>10</v>
      </c>
      <c r="BG76" s="93">
        <v>2022</v>
      </c>
      <c r="BH76" s="93">
        <v>10</v>
      </c>
      <c r="BI76" s="93">
        <v>2022</v>
      </c>
      <c r="BJ76" s="123">
        <v>2000</v>
      </c>
      <c r="BK76" s="123">
        <v>2000</v>
      </c>
      <c r="BL76" s="123">
        <v>2000</v>
      </c>
      <c r="BO76" s="95"/>
      <c r="BP76" s="95"/>
      <c r="BQ76" s="95"/>
      <c r="BX76" s="93"/>
      <c r="BY76" s="93"/>
      <c r="BZ76" s="93"/>
      <c r="CA76" s="93"/>
      <c r="CB76" s="103"/>
      <c r="CH76" s="234">
        <v>172</v>
      </c>
      <c r="CI76" s="93">
        <v>11</v>
      </c>
      <c r="CJ76" s="93">
        <v>12</v>
      </c>
      <c r="CK76" s="93">
        <v>2022</v>
      </c>
      <c r="CL76" s="138">
        <f>R93</f>
        <v>800</v>
      </c>
      <c r="CM76" s="233" t="s">
        <v>296</v>
      </c>
      <c r="CN76" s="72"/>
      <c r="CR76" s="93">
        <v>2022</v>
      </c>
      <c r="CS76" s="93">
        <v>278</v>
      </c>
      <c r="CT76" s="93">
        <v>0.2</v>
      </c>
      <c r="CU76" s="93">
        <v>0.2</v>
      </c>
      <c r="CV76" s="93">
        <v>0.2</v>
      </c>
      <c r="CW76" s="93">
        <v>0.2</v>
      </c>
      <c r="CX76" s="93">
        <v>0.2</v>
      </c>
      <c r="CY76" s="93">
        <v>0.3</v>
      </c>
      <c r="CZ76" s="93">
        <v>0.3</v>
      </c>
      <c r="DA76" s="93">
        <v>0.3</v>
      </c>
      <c r="DB76" s="93">
        <v>0.3</v>
      </c>
      <c r="DC76" s="93">
        <v>0.2</v>
      </c>
      <c r="DD76" s="93">
        <v>0.2</v>
      </c>
      <c r="DE76" s="93">
        <v>0.2</v>
      </c>
      <c r="DI76" s="93"/>
      <c r="DJ76" s="9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EC76" s="93"/>
      <c r="ED76" s="93"/>
      <c r="EE76" s="153"/>
      <c r="EF76" s="153"/>
      <c r="EK76" s="93"/>
      <c r="EL76" s="93"/>
      <c r="EM76" s="93"/>
      <c r="EN76" s="93"/>
      <c r="EO76" s="152"/>
      <c r="ER76" s="93"/>
      <c r="ES76" s="93"/>
      <c r="ET76" s="93"/>
      <c r="EU76" s="93"/>
      <c r="EV76" s="93"/>
      <c r="EW76" s="93"/>
      <c r="EX76" s="93"/>
      <c r="FF76" s="93"/>
      <c r="FG76" s="93"/>
      <c r="FH76" s="93"/>
      <c r="FI76" s="93"/>
      <c r="FJ76" s="93"/>
      <c r="FK76" s="93"/>
      <c r="FL76" s="138"/>
      <c r="FM76" s="138"/>
      <c r="FN76" s="138"/>
      <c r="FO76" s="93"/>
      <c r="FP76" s="93"/>
      <c r="FQ76" s="93"/>
      <c r="FR76" s="93"/>
      <c r="FS76" s="138"/>
      <c r="FT76" s="138"/>
      <c r="FU76" s="138"/>
      <c r="FV76" s="93"/>
      <c r="FW76" s="93"/>
    </row>
    <row r="77" spans="2:179" ht="15.75" thickBot="1" x14ac:dyDescent="0.3">
      <c r="B77" s="1" t="s">
        <v>26</v>
      </c>
      <c r="C77" s="102" t="s">
        <v>83</v>
      </c>
      <c r="D77" s="9">
        <v>12</v>
      </c>
      <c r="E77" s="9"/>
      <c r="F77" s="155"/>
      <c r="G77" s="245">
        <v>7600</v>
      </c>
      <c r="H77" s="155"/>
      <c r="I77" s="155">
        <v>8800</v>
      </c>
      <c r="J77" s="155"/>
      <c r="K77" s="155">
        <v>11100</v>
      </c>
      <c r="M77" s="6" t="s">
        <v>27</v>
      </c>
      <c r="N77" s="101">
        <v>178</v>
      </c>
      <c r="O77" s="101">
        <v>3</v>
      </c>
      <c r="P77" s="10">
        <v>2022</v>
      </c>
      <c r="Q77" s="101">
        <v>2</v>
      </c>
      <c r="R77" s="101">
        <v>1100</v>
      </c>
      <c r="S77" s="101">
        <v>99999</v>
      </c>
      <c r="T77" s="101">
        <v>1100</v>
      </c>
      <c r="U77" s="101">
        <v>99999</v>
      </c>
      <c r="V77" s="101">
        <v>1100</v>
      </c>
      <c r="W77" s="101">
        <v>99999</v>
      </c>
      <c r="X77" s="10" t="s">
        <v>78</v>
      </c>
      <c r="Y77" s="101"/>
      <c r="Z77">
        <v>1571.91</v>
      </c>
      <c r="AA77" s="1" t="s">
        <v>28</v>
      </c>
      <c r="AB77" s="27" t="s">
        <v>87</v>
      </c>
      <c r="AC77" s="27">
        <v>3</v>
      </c>
      <c r="AD77" s="27">
        <v>2022</v>
      </c>
      <c r="AE77" s="27">
        <v>2</v>
      </c>
      <c r="AF77" s="176">
        <v>897.27260802241835</v>
      </c>
      <c r="AG77" s="27"/>
      <c r="AH77" s="27"/>
      <c r="AI77" s="202">
        <v>324.39999999999998</v>
      </c>
      <c r="AJ77" s="115">
        <v>172</v>
      </c>
      <c r="AK77" s="116">
        <v>10</v>
      </c>
      <c r="AL77" s="116">
        <v>11</v>
      </c>
      <c r="AM77" s="116">
        <v>2022</v>
      </c>
      <c r="AN77" s="116">
        <v>11</v>
      </c>
      <c r="AO77" s="116">
        <v>2022</v>
      </c>
      <c r="AP77" s="117"/>
      <c r="AQ77" s="120">
        <f t="shared" si="6"/>
        <v>442.5</v>
      </c>
      <c r="AR77" s="170">
        <v>0.4425</v>
      </c>
      <c r="AS77" s="118">
        <f t="shared" si="10"/>
        <v>1000</v>
      </c>
      <c r="AT77" s="196" t="s">
        <v>85</v>
      </c>
      <c r="AU77" s="196">
        <v>10</v>
      </c>
      <c r="AV77" s="196">
        <v>10</v>
      </c>
      <c r="AW77" s="196">
        <v>2022</v>
      </c>
      <c r="AX77" s="196">
        <v>10</v>
      </c>
      <c r="AY77" s="196">
        <v>2022</v>
      </c>
      <c r="AZ77" s="197">
        <v>99999</v>
      </c>
      <c r="BA77" s="197">
        <v>99999</v>
      </c>
      <c r="BB77" s="197">
        <v>99999</v>
      </c>
      <c r="BD77" s="106" t="s">
        <v>86</v>
      </c>
      <c r="BE77" s="93">
        <v>10</v>
      </c>
      <c r="BF77" s="93">
        <v>10</v>
      </c>
      <c r="BG77" s="93">
        <v>2022</v>
      </c>
      <c r="BH77" s="93">
        <v>10</v>
      </c>
      <c r="BI77" s="93">
        <v>2022</v>
      </c>
      <c r="BJ77" s="123">
        <v>2000</v>
      </c>
      <c r="BK77" s="123">
        <v>2000</v>
      </c>
      <c r="BL77" s="123">
        <v>2000</v>
      </c>
      <c r="BX77" s="93"/>
      <c r="BY77" s="93"/>
      <c r="BZ77" s="93"/>
      <c r="CA77" s="93"/>
      <c r="CB77" s="103"/>
      <c r="CH77" s="234">
        <v>172</v>
      </c>
      <c r="CI77" s="93">
        <v>11</v>
      </c>
      <c r="CJ77" s="93">
        <v>1</v>
      </c>
      <c r="CK77" s="93">
        <v>2023</v>
      </c>
      <c r="CL77" s="138">
        <v>800</v>
      </c>
      <c r="CM77" s="233" t="s">
        <v>296</v>
      </c>
      <c r="CN77" s="72"/>
      <c r="CR77" s="93">
        <v>2022</v>
      </c>
      <c r="CS77" s="93">
        <v>123</v>
      </c>
      <c r="CT77" s="93">
        <v>6</v>
      </c>
      <c r="CU77" s="93">
        <v>5.7</v>
      </c>
      <c r="CV77" s="93">
        <v>5.2</v>
      </c>
      <c r="CW77" s="93">
        <v>8.4</v>
      </c>
      <c r="CX77" s="93">
        <v>7.5</v>
      </c>
      <c r="CY77" s="93">
        <v>8.1999999999999993</v>
      </c>
      <c r="CZ77" s="93">
        <v>9</v>
      </c>
      <c r="DA77" s="93">
        <v>10.1</v>
      </c>
      <c r="DB77" s="93">
        <v>8.5</v>
      </c>
      <c r="DC77" s="93">
        <v>5.5</v>
      </c>
      <c r="DD77" s="93">
        <v>5.6</v>
      </c>
      <c r="DE77" s="93">
        <v>5.9</v>
      </c>
      <c r="DI77" s="93"/>
      <c r="DJ77" s="9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EC77" s="93"/>
      <c r="ED77" s="93"/>
      <c r="EE77" s="153"/>
      <c r="EF77" s="153"/>
      <c r="EK77" s="93"/>
      <c r="EL77" s="93"/>
      <c r="EM77" s="93"/>
      <c r="EN77" s="93"/>
      <c r="EO77" s="152"/>
      <c r="ER77" s="93"/>
      <c r="ES77" s="93"/>
      <c r="ET77" s="93"/>
      <c r="EU77" s="93"/>
      <c r="EV77" s="93"/>
      <c r="EW77" s="93"/>
      <c r="EX77" s="93"/>
      <c r="FF77" s="93"/>
      <c r="FG77" s="93"/>
      <c r="FH77" s="93"/>
      <c r="FI77" s="93"/>
      <c r="FJ77" s="93"/>
      <c r="FK77" s="93"/>
      <c r="FL77" s="138"/>
      <c r="FM77" s="138"/>
      <c r="FN77" s="138"/>
      <c r="FO77" s="93"/>
      <c r="FP77" s="93"/>
      <c r="FQ77" s="93"/>
      <c r="FR77" s="93"/>
      <c r="FS77" s="138"/>
      <c r="FT77" s="138"/>
      <c r="FU77" s="138"/>
      <c r="FV77" s="93"/>
      <c r="FW77" s="93"/>
    </row>
    <row r="78" spans="2:179" ht="15.75" thickBot="1" x14ac:dyDescent="0.3">
      <c r="B78" s="1" t="s">
        <v>26</v>
      </c>
      <c r="C78" s="107" t="s">
        <v>89</v>
      </c>
      <c r="D78" s="154">
        <v>1</v>
      </c>
      <c r="E78" s="154">
        <v>1</v>
      </c>
      <c r="F78" s="154"/>
      <c r="G78" s="154">
        <v>3600</v>
      </c>
      <c r="H78" s="154"/>
      <c r="I78" s="154">
        <v>3600</v>
      </c>
      <c r="J78" s="154"/>
      <c r="K78" s="154">
        <v>3300</v>
      </c>
      <c r="M78" s="6" t="s">
        <v>27</v>
      </c>
      <c r="N78" s="101">
        <v>178</v>
      </c>
      <c r="O78" s="101">
        <v>4</v>
      </c>
      <c r="P78" s="10">
        <v>2022</v>
      </c>
      <c r="Q78" s="101">
        <v>1</v>
      </c>
      <c r="R78" s="101">
        <v>1100</v>
      </c>
      <c r="S78" s="101">
        <v>99999</v>
      </c>
      <c r="T78" s="101">
        <v>1100</v>
      </c>
      <c r="U78" s="101">
        <v>99999</v>
      </c>
      <c r="V78" s="101">
        <v>1100</v>
      </c>
      <c r="W78" s="101">
        <v>99999</v>
      </c>
      <c r="X78" s="10" t="s">
        <v>78</v>
      </c>
      <c r="Y78" s="101"/>
      <c r="Z78">
        <v>1571.91</v>
      </c>
      <c r="AA78" s="1" t="s">
        <v>28</v>
      </c>
      <c r="AB78" s="27" t="s">
        <v>87</v>
      </c>
      <c r="AC78" s="27">
        <v>4</v>
      </c>
      <c r="AD78" s="27">
        <v>2022</v>
      </c>
      <c r="AE78" s="27">
        <v>1</v>
      </c>
      <c r="AF78" s="176">
        <v>897.27260802241835</v>
      </c>
      <c r="AG78" s="27"/>
      <c r="AH78" s="27"/>
      <c r="AI78" s="202" t="s">
        <v>88</v>
      </c>
      <c r="AJ78" s="115">
        <v>172</v>
      </c>
      <c r="AK78" s="116">
        <v>11</v>
      </c>
      <c r="AL78" s="116">
        <v>11</v>
      </c>
      <c r="AM78" s="116">
        <v>2022</v>
      </c>
      <c r="AN78" s="116">
        <v>11</v>
      </c>
      <c r="AO78" s="116">
        <v>2022</v>
      </c>
      <c r="AP78" s="117"/>
      <c r="AQ78" s="120">
        <f t="shared" si="6"/>
        <v>442.5</v>
      </c>
      <c r="AR78" s="170">
        <v>0.4425</v>
      </c>
      <c r="AS78" s="118">
        <f t="shared" si="10"/>
        <v>1000</v>
      </c>
      <c r="AT78" s="196" t="s">
        <v>85</v>
      </c>
      <c r="AU78" s="196">
        <v>10</v>
      </c>
      <c r="AV78" s="196">
        <v>11</v>
      </c>
      <c r="AW78" s="196">
        <v>2022</v>
      </c>
      <c r="AX78" s="196">
        <v>11</v>
      </c>
      <c r="AY78" s="196">
        <v>2022</v>
      </c>
      <c r="AZ78" s="197">
        <v>99999</v>
      </c>
      <c r="BA78" s="197">
        <v>99999</v>
      </c>
      <c r="BB78" s="197">
        <v>99999</v>
      </c>
      <c r="BD78" s="106" t="s">
        <v>86</v>
      </c>
      <c r="BE78" s="93">
        <v>10</v>
      </c>
      <c r="BF78" s="93">
        <v>11</v>
      </c>
      <c r="BG78" s="93">
        <v>2022</v>
      </c>
      <c r="BH78" s="93">
        <v>11</v>
      </c>
      <c r="BI78" s="93">
        <v>2022</v>
      </c>
      <c r="BJ78" s="103">
        <f>G143</f>
        <v>6000</v>
      </c>
      <c r="BK78" s="103">
        <f>I143</f>
        <v>6000</v>
      </c>
      <c r="BL78" s="103">
        <f>K143</f>
        <v>6000</v>
      </c>
      <c r="BX78" s="93"/>
      <c r="BY78" s="93"/>
      <c r="BZ78" s="93"/>
      <c r="CA78" s="93"/>
      <c r="CB78" s="103"/>
      <c r="CH78" s="234">
        <v>172</v>
      </c>
      <c r="CI78" s="93">
        <v>12</v>
      </c>
      <c r="CJ78" s="93">
        <v>12</v>
      </c>
      <c r="CK78" s="93">
        <v>2022</v>
      </c>
      <c r="CL78" s="138">
        <f>R94</f>
        <v>800</v>
      </c>
      <c r="CM78" s="233" t="s">
        <v>296</v>
      </c>
      <c r="CN78" s="72"/>
      <c r="CR78" s="93">
        <v>2022</v>
      </c>
      <c r="CS78" s="93">
        <v>20</v>
      </c>
      <c r="CT78" s="93">
        <v>0.1</v>
      </c>
      <c r="CU78" s="93">
        <v>0.1</v>
      </c>
      <c r="CV78" s="93">
        <v>1.8</v>
      </c>
      <c r="CW78" s="93">
        <v>3.4</v>
      </c>
      <c r="CX78" s="93">
        <v>3.6</v>
      </c>
      <c r="CY78" s="93">
        <v>5.2</v>
      </c>
      <c r="CZ78" s="93">
        <v>5.6</v>
      </c>
      <c r="DA78" s="93">
        <v>5.6</v>
      </c>
      <c r="DB78" s="93">
        <v>5.9</v>
      </c>
      <c r="DC78" s="93">
        <v>0.8</v>
      </c>
      <c r="DD78" s="93">
        <v>0.1</v>
      </c>
      <c r="DE78" s="93">
        <v>0.1</v>
      </c>
      <c r="DI78" s="93"/>
      <c r="DJ78" s="93"/>
      <c r="DK78" s="153"/>
      <c r="DL78" s="153"/>
      <c r="DM78" s="153"/>
      <c r="DN78" s="153"/>
      <c r="DO78" s="153"/>
      <c r="DP78" s="153"/>
      <c r="DQ78" s="153"/>
      <c r="DR78" s="153"/>
      <c r="DS78" s="153"/>
      <c r="DT78" s="153"/>
      <c r="DU78" s="153"/>
      <c r="DV78" s="153"/>
      <c r="DW78" s="153"/>
      <c r="EC78" s="93"/>
      <c r="ED78" s="93"/>
      <c r="EE78" s="153"/>
      <c r="EF78" s="153"/>
      <c r="EK78" s="93"/>
      <c r="EL78" s="93"/>
      <c r="EM78" s="93"/>
      <c r="EN78" s="93"/>
      <c r="EO78" s="152"/>
      <c r="ER78" s="93"/>
      <c r="ES78" s="93"/>
      <c r="ET78" s="93"/>
      <c r="EU78" s="93"/>
      <c r="EV78" s="93"/>
      <c r="EW78" s="93"/>
      <c r="EX78" s="93"/>
      <c r="FF78" s="93"/>
      <c r="FG78" s="93"/>
      <c r="FH78" s="93"/>
      <c r="FI78" s="93"/>
      <c r="FJ78" s="93"/>
      <c r="FK78" s="93"/>
      <c r="FL78" s="138"/>
      <c r="FM78" s="138"/>
      <c r="FN78" s="138"/>
      <c r="FO78" s="93"/>
      <c r="FP78" s="93"/>
      <c r="FQ78" s="93"/>
      <c r="FR78" s="93"/>
      <c r="FS78" s="138"/>
      <c r="FT78" s="138"/>
      <c r="FU78" s="138"/>
      <c r="FV78" s="93"/>
      <c r="FW78" s="93"/>
    </row>
    <row r="79" spans="2:179" ht="15.75" thickBot="1" x14ac:dyDescent="0.3">
      <c r="B79" s="1" t="s">
        <v>26</v>
      </c>
      <c r="C79" s="101" t="s">
        <v>89</v>
      </c>
      <c r="D79" s="9">
        <v>1</v>
      </c>
      <c r="E79" s="155">
        <v>2</v>
      </c>
      <c r="F79" s="155"/>
      <c r="G79" s="155">
        <v>3600</v>
      </c>
      <c r="H79" s="155"/>
      <c r="I79" s="155">
        <v>3600</v>
      </c>
      <c r="J79" s="155"/>
      <c r="K79" s="155">
        <v>3300</v>
      </c>
      <c r="M79" s="6" t="s">
        <v>27</v>
      </c>
      <c r="N79" s="101">
        <v>178</v>
      </c>
      <c r="O79" s="101">
        <v>4</v>
      </c>
      <c r="P79" s="10">
        <v>2022</v>
      </c>
      <c r="Q79" s="101">
        <v>2</v>
      </c>
      <c r="R79" s="101">
        <v>1100</v>
      </c>
      <c r="S79" s="101">
        <v>99999</v>
      </c>
      <c r="T79" s="101">
        <v>1100</v>
      </c>
      <c r="U79" s="101">
        <v>99999</v>
      </c>
      <c r="V79" s="101">
        <v>1100</v>
      </c>
      <c r="W79" s="101">
        <v>99999</v>
      </c>
      <c r="X79" s="10" t="s">
        <v>78</v>
      </c>
      <c r="Y79" s="101"/>
      <c r="Z79">
        <v>1571.91</v>
      </c>
      <c r="AA79" s="1" t="s">
        <v>28</v>
      </c>
      <c r="AB79" s="27" t="s">
        <v>87</v>
      </c>
      <c r="AC79" s="27">
        <v>4</v>
      </c>
      <c r="AD79" s="27">
        <v>2022</v>
      </c>
      <c r="AE79" s="27">
        <v>2</v>
      </c>
      <c r="AF79" s="176">
        <v>1571.71</v>
      </c>
      <c r="AG79" s="27"/>
      <c r="AH79" s="27"/>
      <c r="AI79" s="202" t="s">
        <v>88</v>
      </c>
      <c r="AJ79" s="115">
        <v>172</v>
      </c>
      <c r="AK79" s="116">
        <v>11</v>
      </c>
      <c r="AL79" s="116">
        <v>12</v>
      </c>
      <c r="AM79" s="116">
        <v>2022</v>
      </c>
      <c r="AN79" s="116">
        <v>12</v>
      </c>
      <c r="AO79" s="116">
        <v>2022</v>
      </c>
      <c r="AP79" s="117"/>
      <c r="AQ79" s="120">
        <f t="shared" si="6"/>
        <v>575.25</v>
      </c>
      <c r="AR79" s="170">
        <v>0.4425</v>
      </c>
      <c r="AS79" s="118">
        <f t="shared" si="10"/>
        <v>1300</v>
      </c>
      <c r="AT79" s="196" t="s">
        <v>85</v>
      </c>
      <c r="AU79" s="196">
        <v>11</v>
      </c>
      <c r="AV79" s="196">
        <v>11</v>
      </c>
      <c r="AW79" s="196">
        <v>2022</v>
      </c>
      <c r="AX79" s="196">
        <v>11</v>
      </c>
      <c r="AY79" s="196">
        <v>2022</v>
      </c>
      <c r="AZ79" s="197">
        <v>99999</v>
      </c>
      <c r="BA79" s="197">
        <v>99999</v>
      </c>
      <c r="BB79" s="197">
        <v>99999</v>
      </c>
      <c r="BD79" s="106" t="s">
        <v>86</v>
      </c>
      <c r="BE79" s="93">
        <v>11</v>
      </c>
      <c r="BF79" s="93">
        <v>11</v>
      </c>
      <c r="BG79" s="93">
        <v>2022</v>
      </c>
      <c r="BH79" s="93">
        <v>11</v>
      </c>
      <c r="BI79" s="93">
        <v>2022</v>
      </c>
      <c r="BJ79" s="103">
        <f t="shared" ref="BJ79:BJ81" si="14">G144</f>
        <v>6000</v>
      </c>
      <c r="BK79" s="103">
        <f t="shared" ref="BK79:BK81" si="15">I144</f>
        <v>6000</v>
      </c>
      <c r="BL79" s="103">
        <f t="shared" ref="BL79:BL81" si="16">K144</f>
        <v>6000</v>
      </c>
      <c r="BO79" s="160" t="s">
        <v>90</v>
      </c>
      <c r="BX79" s="93"/>
      <c r="BY79" s="93"/>
      <c r="BZ79" s="93"/>
      <c r="CA79" s="93"/>
      <c r="CB79" s="103"/>
      <c r="CH79" s="234">
        <v>172</v>
      </c>
      <c r="CI79" s="93">
        <v>12</v>
      </c>
      <c r="CJ79" s="93">
        <v>1</v>
      </c>
      <c r="CK79" s="93">
        <v>2023</v>
      </c>
      <c r="CL79" s="138">
        <f>R95</f>
        <v>800</v>
      </c>
      <c r="CM79" s="233" t="s">
        <v>296</v>
      </c>
      <c r="CN79" s="72"/>
      <c r="CR79" s="93">
        <v>2022</v>
      </c>
      <c r="CS79" s="93">
        <v>287</v>
      </c>
      <c r="CT79" s="93">
        <v>0</v>
      </c>
      <c r="CU79" s="93">
        <v>0</v>
      </c>
      <c r="CV79" s="93">
        <v>0</v>
      </c>
      <c r="CW79" s="93">
        <v>0</v>
      </c>
      <c r="CX79" s="93">
        <v>0</v>
      </c>
      <c r="CY79" s="93">
        <v>0</v>
      </c>
      <c r="CZ79" s="93">
        <v>0</v>
      </c>
      <c r="DA79" s="93">
        <v>0</v>
      </c>
      <c r="DB79" s="93">
        <v>0</v>
      </c>
      <c r="DC79" s="93">
        <v>0</v>
      </c>
      <c r="DD79" s="93">
        <v>0</v>
      </c>
      <c r="DE79" s="93">
        <v>0</v>
      </c>
      <c r="DI79" s="93"/>
      <c r="DJ79" s="9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EC79" s="93"/>
      <c r="ED79" s="93"/>
      <c r="EE79" s="153"/>
      <c r="EF79" s="153"/>
      <c r="EK79" s="93"/>
      <c r="EL79" s="93"/>
      <c r="EM79" s="93"/>
      <c r="EN79" s="93"/>
      <c r="EO79" s="152"/>
      <c r="ER79" s="93"/>
      <c r="ES79" s="93"/>
      <c r="ET79" s="93"/>
      <c r="EU79" s="93"/>
      <c r="EV79" s="93"/>
      <c r="EW79" s="93"/>
      <c r="EX79" s="93"/>
      <c r="FF79" s="93"/>
      <c r="FG79" s="93"/>
      <c r="FH79" s="93"/>
      <c r="FI79" s="93"/>
      <c r="FJ79" s="93"/>
      <c r="FK79" s="93"/>
      <c r="FL79" s="138"/>
      <c r="FM79" s="138"/>
      <c r="FN79" s="138"/>
      <c r="FO79" s="93"/>
      <c r="FP79" s="93"/>
      <c r="FQ79" s="93"/>
      <c r="FR79" s="93"/>
      <c r="FS79" s="138"/>
      <c r="FT79" s="138"/>
      <c r="FU79" s="138"/>
      <c r="FV79" s="93"/>
      <c r="FW79" s="93"/>
    </row>
    <row r="80" spans="2:179" ht="15.75" thickBot="1" x14ac:dyDescent="0.3">
      <c r="B80" s="1" t="s">
        <v>26</v>
      </c>
      <c r="C80" s="101" t="s">
        <v>89</v>
      </c>
      <c r="D80" s="9">
        <v>2</v>
      </c>
      <c r="E80" s="155">
        <v>1</v>
      </c>
      <c r="F80" s="155"/>
      <c r="G80" s="155">
        <v>3600</v>
      </c>
      <c r="H80" s="155"/>
      <c r="I80" s="155">
        <v>3600</v>
      </c>
      <c r="J80" s="155"/>
      <c r="K80" s="155">
        <v>3300</v>
      </c>
      <c r="M80" s="6" t="s">
        <v>27</v>
      </c>
      <c r="N80" s="101">
        <v>178</v>
      </c>
      <c r="O80" s="101">
        <v>5</v>
      </c>
      <c r="P80" s="10">
        <v>2022</v>
      </c>
      <c r="Q80" s="101">
        <v>1</v>
      </c>
      <c r="R80" s="101">
        <v>1100</v>
      </c>
      <c r="S80" s="101">
        <v>99999</v>
      </c>
      <c r="T80" s="101">
        <v>1100</v>
      </c>
      <c r="U80" s="101">
        <v>99999</v>
      </c>
      <c r="V80" s="101">
        <v>1100</v>
      </c>
      <c r="W80" s="101">
        <v>99999</v>
      </c>
      <c r="X80" s="10" t="s">
        <v>78</v>
      </c>
      <c r="Y80" s="101"/>
      <c r="Z80">
        <v>1571.91</v>
      </c>
      <c r="AA80" s="1" t="s">
        <v>28</v>
      </c>
      <c r="AB80" s="27" t="s">
        <v>87</v>
      </c>
      <c r="AC80" s="27">
        <v>5</v>
      </c>
      <c r="AD80" s="27">
        <v>2022</v>
      </c>
      <c r="AE80" s="27">
        <v>1</v>
      </c>
      <c r="AF80" s="176">
        <v>1571.71</v>
      </c>
      <c r="AG80" s="27"/>
      <c r="AH80" s="27"/>
      <c r="AI80" s="202" t="s">
        <v>88</v>
      </c>
      <c r="AJ80" s="115">
        <v>172</v>
      </c>
      <c r="AK80" s="116">
        <v>12</v>
      </c>
      <c r="AL80" s="116">
        <v>12</v>
      </c>
      <c r="AM80" s="116">
        <v>2022</v>
      </c>
      <c r="AN80" s="116">
        <v>1</v>
      </c>
      <c r="AO80" s="116">
        <v>2023</v>
      </c>
      <c r="AP80" s="117"/>
      <c r="AQ80" s="120">
        <f t="shared" si="6"/>
        <v>575.25</v>
      </c>
      <c r="AR80" s="170">
        <v>0.4425</v>
      </c>
      <c r="AS80" s="118">
        <f t="shared" si="10"/>
        <v>1300</v>
      </c>
      <c r="AT80" s="196" t="s">
        <v>85</v>
      </c>
      <c r="AU80" s="196">
        <v>11</v>
      </c>
      <c r="AV80" s="196">
        <v>12</v>
      </c>
      <c r="AW80" s="196">
        <v>2022</v>
      </c>
      <c r="AX80" s="196">
        <v>12</v>
      </c>
      <c r="AY80" s="196">
        <v>2022</v>
      </c>
      <c r="AZ80" s="197">
        <v>99999</v>
      </c>
      <c r="BA80" s="197">
        <v>99999</v>
      </c>
      <c r="BB80" s="197">
        <v>99999</v>
      </c>
      <c r="BD80" s="106" t="s">
        <v>86</v>
      </c>
      <c r="BE80" s="93">
        <v>11</v>
      </c>
      <c r="BF80" s="93">
        <v>12</v>
      </c>
      <c r="BG80" s="93">
        <v>2022</v>
      </c>
      <c r="BH80" s="93">
        <v>12</v>
      </c>
      <c r="BI80" s="93">
        <v>2022</v>
      </c>
      <c r="BJ80" s="103">
        <f t="shared" si="14"/>
        <v>7000</v>
      </c>
      <c r="BK80" s="103">
        <f t="shared" si="15"/>
        <v>7000</v>
      </c>
      <c r="BL80" s="103">
        <f t="shared" si="16"/>
        <v>7000</v>
      </c>
      <c r="BO80" s="69"/>
      <c r="BP80" s="75"/>
      <c r="BQ80" s="75"/>
      <c r="BR80" s="75"/>
      <c r="BS80" s="70"/>
      <c r="BX80" s="93"/>
      <c r="BY80" s="93"/>
      <c r="BZ80" s="93"/>
      <c r="CA80" s="93"/>
      <c r="CB80" s="103"/>
      <c r="CH80" s="235">
        <v>172</v>
      </c>
      <c r="CI80" s="236">
        <v>12</v>
      </c>
      <c r="CJ80" s="236">
        <v>2</v>
      </c>
      <c r="CK80" s="236">
        <v>2023</v>
      </c>
      <c r="CL80" s="237">
        <v>800</v>
      </c>
      <c r="CM80" s="233" t="s">
        <v>296</v>
      </c>
      <c r="CN80" s="84"/>
      <c r="CR80" s="93">
        <v>2022</v>
      </c>
      <c r="CS80" s="93">
        <v>257</v>
      </c>
      <c r="CT80" s="93">
        <v>2.6</v>
      </c>
      <c r="CU80" s="93">
        <v>2.4</v>
      </c>
      <c r="CV80" s="93">
        <v>1.3</v>
      </c>
      <c r="CW80" s="93">
        <v>4.8</v>
      </c>
      <c r="CX80" s="93">
        <v>5.0999999999999996</v>
      </c>
      <c r="CY80" s="93">
        <v>5.4</v>
      </c>
      <c r="CZ80" s="93">
        <v>5.2</v>
      </c>
      <c r="DA80" s="93">
        <v>6</v>
      </c>
      <c r="DB80" s="93">
        <v>5.9</v>
      </c>
      <c r="DC80" s="93">
        <v>2</v>
      </c>
      <c r="DD80" s="93">
        <v>1.5</v>
      </c>
      <c r="DE80" s="93">
        <v>1.6</v>
      </c>
      <c r="DI80" s="93"/>
      <c r="DJ80" s="9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EC80" s="93"/>
      <c r="ED80" s="93"/>
      <c r="EE80" s="153"/>
      <c r="EF80" s="153"/>
      <c r="EK80" s="93"/>
      <c r="EL80" s="93"/>
      <c r="EM80" s="93"/>
      <c r="EN80" s="93"/>
      <c r="EO80" s="152"/>
      <c r="ER80" s="93"/>
      <c r="ES80" s="93"/>
      <c r="ET80" s="93"/>
      <c r="EU80" s="93"/>
      <c r="EV80" s="93"/>
      <c r="EW80" s="93"/>
      <c r="EX80" s="93"/>
      <c r="FF80" s="93"/>
      <c r="FG80" s="93"/>
      <c r="FH80" s="93"/>
      <c r="FI80" s="93"/>
      <c r="FJ80" s="93"/>
      <c r="FK80" s="93"/>
      <c r="FL80" s="138"/>
      <c r="FM80" s="138"/>
      <c r="FN80" s="138"/>
      <c r="FO80" s="93"/>
      <c r="FP80" s="93"/>
      <c r="FQ80" s="93"/>
      <c r="FR80" s="93"/>
      <c r="FS80" s="138"/>
      <c r="FT80" s="138"/>
      <c r="FU80" s="138"/>
      <c r="FV80" s="93"/>
      <c r="FW80" s="93"/>
    </row>
    <row r="81" spans="2:179" ht="15.75" thickBot="1" x14ac:dyDescent="0.3">
      <c r="B81" s="1" t="s">
        <v>26</v>
      </c>
      <c r="C81" s="101" t="s">
        <v>89</v>
      </c>
      <c r="D81" s="9">
        <v>2</v>
      </c>
      <c r="E81" s="155">
        <v>2</v>
      </c>
      <c r="F81" s="155"/>
      <c r="G81" s="155">
        <v>3400</v>
      </c>
      <c r="H81" s="155"/>
      <c r="I81" s="155">
        <v>3400</v>
      </c>
      <c r="J81" s="155"/>
      <c r="K81" s="155">
        <v>3100</v>
      </c>
      <c r="M81" s="6" t="s">
        <v>27</v>
      </c>
      <c r="N81" s="101">
        <v>178</v>
      </c>
      <c r="O81" s="101">
        <v>5</v>
      </c>
      <c r="P81" s="10">
        <v>2022</v>
      </c>
      <c r="Q81" s="101">
        <v>2</v>
      </c>
      <c r="R81" s="101">
        <v>1100</v>
      </c>
      <c r="S81" s="101">
        <v>99999</v>
      </c>
      <c r="T81" s="101">
        <v>1100</v>
      </c>
      <c r="U81" s="101">
        <v>99999</v>
      </c>
      <c r="V81" s="101">
        <v>1100</v>
      </c>
      <c r="W81" s="101">
        <v>99999</v>
      </c>
      <c r="X81" s="10" t="s">
        <v>78</v>
      </c>
      <c r="Y81" s="101"/>
      <c r="Z81">
        <v>1571.91</v>
      </c>
      <c r="AA81" s="1" t="s">
        <v>28</v>
      </c>
      <c r="AB81" s="27" t="s">
        <v>87</v>
      </c>
      <c r="AC81" s="27">
        <v>5</v>
      </c>
      <c r="AD81" s="27">
        <v>2022</v>
      </c>
      <c r="AE81" s="27">
        <v>2</v>
      </c>
      <c r="AF81" s="148">
        <v>1571.91</v>
      </c>
      <c r="AG81" s="102"/>
      <c r="AH81" s="102"/>
      <c r="AI81" s="202" t="s">
        <v>91</v>
      </c>
      <c r="AJ81" s="108">
        <v>176</v>
      </c>
      <c r="AK81" s="108">
        <v>1</v>
      </c>
      <c r="AL81" s="108">
        <v>1</v>
      </c>
      <c r="AM81" s="108">
        <v>2022</v>
      </c>
      <c r="AN81" s="108">
        <v>1</v>
      </c>
      <c r="AO81" s="108">
        <v>2022</v>
      </c>
      <c r="AP81" s="108"/>
      <c r="AQ81" s="135">
        <f t="shared" si="6"/>
        <v>817.04000000000008</v>
      </c>
      <c r="AR81" s="170">
        <v>1.0213000000000001</v>
      </c>
      <c r="AS81" s="124">
        <f t="shared" ref="AS81:AS103" si="17">S72</f>
        <v>800</v>
      </c>
      <c r="AT81" s="196" t="s">
        <v>85</v>
      </c>
      <c r="AU81" s="196">
        <v>12</v>
      </c>
      <c r="AV81" s="196">
        <v>12</v>
      </c>
      <c r="AW81" s="196">
        <v>2022</v>
      </c>
      <c r="AX81" s="196">
        <v>1</v>
      </c>
      <c r="AY81" s="196">
        <v>2023</v>
      </c>
      <c r="AZ81" s="197">
        <v>99999</v>
      </c>
      <c r="BA81" s="197">
        <v>99999</v>
      </c>
      <c r="BB81" s="197">
        <v>99999</v>
      </c>
      <c r="BD81" s="106" t="s">
        <v>86</v>
      </c>
      <c r="BE81" s="93">
        <v>12</v>
      </c>
      <c r="BF81" s="93">
        <v>12</v>
      </c>
      <c r="BG81" s="93">
        <v>2022</v>
      </c>
      <c r="BH81" s="93">
        <v>12</v>
      </c>
      <c r="BI81" s="93">
        <v>2022</v>
      </c>
      <c r="BJ81" s="103">
        <f t="shared" si="14"/>
        <v>7000</v>
      </c>
      <c r="BK81" s="103">
        <f t="shared" si="15"/>
        <v>7000</v>
      </c>
      <c r="BL81" s="103">
        <f t="shared" si="16"/>
        <v>7000</v>
      </c>
      <c r="BO81" s="71">
        <v>1</v>
      </c>
      <c r="BP81" s="95">
        <v>4210</v>
      </c>
      <c r="BQ81" s="95">
        <v>4130</v>
      </c>
      <c r="BR81" s="95">
        <v>3920</v>
      </c>
      <c r="BS81" s="72"/>
      <c r="BX81" s="93"/>
      <c r="BY81" s="93"/>
      <c r="BZ81" s="93"/>
      <c r="CA81" s="93"/>
      <c r="CB81" s="103"/>
      <c r="CH81" s="230">
        <v>176</v>
      </c>
      <c r="CI81" s="231">
        <v>8</v>
      </c>
      <c r="CJ81" s="231">
        <v>8</v>
      </c>
      <c r="CK81" s="231">
        <v>2022</v>
      </c>
      <c r="CL81" s="232">
        <f>CL66</f>
        <v>1100</v>
      </c>
      <c r="CM81" s="233" t="s">
        <v>296</v>
      </c>
      <c r="CN81" s="238" t="s">
        <v>314</v>
      </c>
      <c r="CR81" s="93">
        <v>2022</v>
      </c>
      <c r="CS81" s="93">
        <v>122</v>
      </c>
      <c r="CT81" s="93">
        <v>0</v>
      </c>
      <c r="CU81" s="93">
        <v>0</v>
      </c>
      <c r="CV81" s="93">
        <v>0</v>
      </c>
      <c r="CW81" s="93">
        <v>0</v>
      </c>
      <c r="CX81" s="93">
        <v>0</v>
      </c>
      <c r="CY81" s="93">
        <v>0</v>
      </c>
      <c r="CZ81" s="93">
        <v>0</v>
      </c>
      <c r="DA81" s="93">
        <v>0</v>
      </c>
      <c r="DB81" s="93">
        <v>0</v>
      </c>
      <c r="DC81" s="93">
        <v>0</v>
      </c>
      <c r="DD81" s="93">
        <v>0</v>
      </c>
      <c r="DE81" s="93">
        <v>0</v>
      </c>
      <c r="DI81" s="93"/>
      <c r="DJ81" s="9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EC81" s="93"/>
      <c r="ED81" s="93"/>
      <c r="EE81" s="153"/>
      <c r="EF81" s="153"/>
      <c r="EK81" s="93"/>
      <c r="EL81" s="93"/>
      <c r="EM81" s="93"/>
      <c r="EN81" s="93"/>
      <c r="EO81" s="152"/>
      <c r="ER81" s="93"/>
      <c r="ES81" s="93"/>
      <c r="ET81" s="93"/>
      <c r="EU81" s="93"/>
      <c r="EV81" s="93"/>
      <c r="EW81" s="93"/>
      <c r="EX81" s="93"/>
      <c r="FF81" s="93"/>
      <c r="FG81" s="93"/>
      <c r="FH81" s="93"/>
      <c r="FI81" s="93"/>
      <c r="FJ81" s="93"/>
      <c r="FK81" s="93"/>
      <c r="FL81" s="138"/>
      <c r="FM81" s="138"/>
      <c r="FN81" s="138"/>
      <c r="FO81" s="93"/>
      <c r="FP81" s="93"/>
      <c r="FQ81" s="93"/>
      <c r="FR81" s="93"/>
      <c r="FS81" s="138"/>
      <c r="FT81" s="138"/>
      <c r="FU81" s="138"/>
      <c r="FV81" s="93"/>
      <c r="FW81" s="93"/>
    </row>
    <row r="82" spans="2:179" ht="15.75" thickBot="1" x14ac:dyDescent="0.3">
      <c r="B82" s="1" t="s">
        <v>26</v>
      </c>
      <c r="C82" s="101" t="s">
        <v>89</v>
      </c>
      <c r="D82" s="9">
        <v>3</v>
      </c>
      <c r="E82" s="155">
        <v>1</v>
      </c>
      <c r="F82" s="155"/>
      <c r="G82" s="155">
        <v>3600</v>
      </c>
      <c r="H82" s="155"/>
      <c r="I82" s="155">
        <v>3600</v>
      </c>
      <c r="J82" s="155"/>
      <c r="K82" s="155">
        <v>3300</v>
      </c>
      <c r="M82" s="6" t="s">
        <v>27</v>
      </c>
      <c r="N82" s="101">
        <v>178</v>
      </c>
      <c r="O82" s="101">
        <v>6</v>
      </c>
      <c r="P82" s="10">
        <v>2022</v>
      </c>
      <c r="Q82" s="101">
        <v>1</v>
      </c>
      <c r="R82" s="101">
        <v>1100</v>
      </c>
      <c r="S82" s="101">
        <v>99999</v>
      </c>
      <c r="T82" s="101">
        <v>1100</v>
      </c>
      <c r="U82" s="101">
        <v>99999</v>
      </c>
      <c r="V82" s="101">
        <v>1100</v>
      </c>
      <c r="W82" s="101">
        <v>99999</v>
      </c>
      <c r="X82" s="10" t="s">
        <v>78</v>
      </c>
      <c r="Y82" s="101"/>
      <c r="Z82">
        <v>1571.91</v>
      </c>
      <c r="AA82" s="1" t="s">
        <v>28</v>
      </c>
      <c r="AB82" s="27" t="s">
        <v>87</v>
      </c>
      <c r="AC82" s="27">
        <v>6</v>
      </c>
      <c r="AD82" s="27">
        <v>2022</v>
      </c>
      <c r="AE82" s="27"/>
      <c r="AF82" s="148">
        <v>1571.91</v>
      </c>
      <c r="AG82" s="102"/>
      <c r="AH82" s="102"/>
      <c r="AI82" s="202" t="s">
        <v>91</v>
      </c>
      <c r="AJ82" s="112">
        <v>176</v>
      </c>
      <c r="AK82" s="112">
        <v>1</v>
      </c>
      <c r="AL82" s="112">
        <v>1</v>
      </c>
      <c r="AM82" s="112">
        <v>2022</v>
      </c>
      <c r="AN82" s="112">
        <v>2</v>
      </c>
      <c r="AO82" s="112">
        <v>2022</v>
      </c>
      <c r="AP82" s="112"/>
      <c r="AQ82" s="122">
        <f t="shared" si="6"/>
        <v>99999</v>
      </c>
      <c r="AR82" s="170">
        <v>1.0213000000000001</v>
      </c>
      <c r="AS82" s="119">
        <f t="shared" si="17"/>
        <v>99999</v>
      </c>
      <c r="AT82" s="108" t="s">
        <v>92</v>
      </c>
      <c r="AU82" s="108">
        <v>1</v>
      </c>
      <c r="AV82" s="108">
        <v>1</v>
      </c>
      <c r="AW82" s="108">
        <v>2022</v>
      </c>
      <c r="AX82" s="108">
        <v>1</v>
      </c>
      <c r="AY82" s="108">
        <v>2022</v>
      </c>
      <c r="AZ82" s="133">
        <f t="shared" ref="AZ82:AZ104" si="18">G412</f>
        <v>6000</v>
      </c>
      <c r="BA82" s="133">
        <f t="shared" ref="BA82:BA104" si="19">I412</f>
        <v>6000</v>
      </c>
      <c r="BB82" s="133">
        <f t="shared" ref="BB82:BB104" si="20">K412</f>
        <v>6000</v>
      </c>
      <c r="BD82" s="106" t="s">
        <v>86</v>
      </c>
      <c r="BE82" s="93">
        <v>12</v>
      </c>
      <c r="BF82" s="93">
        <v>1</v>
      </c>
      <c r="BG82" s="93">
        <v>2023</v>
      </c>
      <c r="BH82" s="93">
        <v>1</v>
      </c>
      <c r="BI82" s="93">
        <v>2023</v>
      </c>
      <c r="BJ82" s="103">
        <v>8000</v>
      </c>
      <c r="BK82" s="103">
        <v>8000</v>
      </c>
      <c r="BL82" s="103">
        <v>8000</v>
      </c>
      <c r="BO82" s="71">
        <v>1</v>
      </c>
      <c r="BP82" s="95">
        <v>4210</v>
      </c>
      <c r="BQ82" s="95">
        <v>4130</v>
      </c>
      <c r="BR82" s="95">
        <v>3920</v>
      </c>
      <c r="BS82" s="203"/>
      <c r="BX82" s="93"/>
      <c r="BY82" s="93"/>
      <c r="BZ82" s="93"/>
      <c r="CA82" s="93"/>
      <c r="CB82" s="103"/>
      <c r="CH82" s="234">
        <v>176</v>
      </c>
      <c r="CI82" s="93">
        <v>8</v>
      </c>
      <c r="CJ82" s="93">
        <v>9</v>
      </c>
      <c r="CK82" s="93">
        <v>2022</v>
      </c>
      <c r="CL82" s="138">
        <f t="shared" ref="CL82:CL95" si="21">CL67</f>
        <v>1100</v>
      </c>
      <c r="CM82" s="233" t="s">
        <v>296</v>
      </c>
      <c r="CN82" s="239"/>
      <c r="CR82" s="93">
        <v>2022</v>
      </c>
      <c r="CS82" s="93">
        <v>124</v>
      </c>
      <c r="CT82" s="93">
        <v>0</v>
      </c>
      <c r="CU82" s="93">
        <v>0</v>
      </c>
      <c r="CV82" s="93">
        <v>0</v>
      </c>
      <c r="CW82" s="93">
        <v>0</v>
      </c>
      <c r="CX82" s="93">
        <v>0</v>
      </c>
      <c r="CY82" s="93">
        <v>0</v>
      </c>
      <c r="CZ82" s="93">
        <v>0</v>
      </c>
      <c r="DA82" s="93">
        <v>0</v>
      </c>
      <c r="DB82" s="93">
        <v>0</v>
      </c>
      <c r="DC82" s="93">
        <v>0</v>
      </c>
      <c r="DD82" s="93">
        <v>0</v>
      </c>
      <c r="DE82" s="93">
        <v>0</v>
      </c>
      <c r="DI82" s="93"/>
      <c r="DJ82" s="93"/>
      <c r="DK82" s="153"/>
      <c r="DL82" s="153"/>
      <c r="DM82" s="153"/>
      <c r="DN82" s="153"/>
      <c r="DO82" s="153"/>
      <c r="DP82" s="153"/>
      <c r="DQ82" s="153"/>
      <c r="DR82" s="153"/>
      <c r="DS82" s="153"/>
      <c r="DT82" s="153"/>
      <c r="DU82" s="153"/>
      <c r="DV82" s="153"/>
      <c r="DW82" s="153"/>
      <c r="EC82" s="93"/>
      <c r="ED82" s="93"/>
      <c r="EE82" s="153"/>
      <c r="EF82" s="153"/>
      <c r="EK82" s="93"/>
      <c r="EL82" s="93"/>
      <c r="EM82" s="93"/>
      <c r="EN82" s="93"/>
      <c r="EO82" s="152"/>
      <c r="ER82" s="93"/>
      <c r="ES82" s="93"/>
      <c r="ET82" s="93"/>
      <c r="EU82" s="93"/>
      <c r="EV82" s="93"/>
      <c r="EW82" s="93"/>
      <c r="EX82" s="93"/>
      <c r="FF82" s="93"/>
      <c r="FG82" s="93"/>
      <c r="FH82" s="93"/>
      <c r="FI82" s="93"/>
      <c r="FJ82" s="93"/>
      <c r="FK82" s="93"/>
      <c r="FL82" s="138"/>
      <c r="FM82" s="138"/>
      <c r="FN82" s="138"/>
      <c r="FO82" s="93"/>
      <c r="FP82" s="93"/>
      <c r="FQ82" s="93"/>
      <c r="FR82" s="93"/>
      <c r="FS82" s="138"/>
      <c r="FT82" s="138"/>
      <c r="FU82" s="138"/>
      <c r="FV82" s="93"/>
      <c r="FW82" s="93"/>
    </row>
    <row r="83" spans="2:179" ht="15.75" thickBot="1" x14ac:dyDescent="0.3">
      <c r="B83" s="1" t="s">
        <v>26</v>
      </c>
      <c r="C83" s="101" t="s">
        <v>89</v>
      </c>
      <c r="D83" s="155">
        <v>3</v>
      </c>
      <c r="E83" s="155">
        <v>2</v>
      </c>
      <c r="F83" s="155"/>
      <c r="G83" s="155">
        <v>3600</v>
      </c>
      <c r="H83" s="155"/>
      <c r="I83" s="155">
        <v>3300</v>
      </c>
      <c r="J83" s="155"/>
      <c r="K83" s="155">
        <v>3300</v>
      </c>
      <c r="M83" s="6" t="s">
        <v>27</v>
      </c>
      <c r="N83" s="101">
        <v>178</v>
      </c>
      <c r="O83" s="101">
        <v>6</v>
      </c>
      <c r="P83" s="10">
        <v>2022</v>
      </c>
      <c r="Q83" s="101">
        <v>2</v>
      </c>
      <c r="R83" s="101">
        <v>1100</v>
      </c>
      <c r="S83" s="101">
        <v>99999</v>
      </c>
      <c r="T83" s="101">
        <v>1100</v>
      </c>
      <c r="U83" s="101">
        <v>99999</v>
      </c>
      <c r="V83" s="101">
        <v>1100</v>
      </c>
      <c r="W83" s="101">
        <v>99999</v>
      </c>
      <c r="X83" s="10" t="s">
        <v>78</v>
      </c>
      <c r="Y83" s="101"/>
      <c r="Z83">
        <v>1571.91</v>
      </c>
      <c r="AA83" s="1" t="s">
        <v>28</v>
      </c>
      <c r="AB83" s="27" t="s">
        <v>87</v>
      </c>
      <c r="AC83" s="27">
        <v>7</v>
      </c>
      <c r="AD83" s="27">
        <v>2022</v>
      </c>
      <c r="AE83" s="27"/>
      <c r="AF83" s="148">
        <v>1571.91</v>
      </c>
      <c r="AG83" s="102"/>
      <c r="AH83" s="102"/>
      <c r="AI83" s="202" t="s">
        <v>91</v>
      </c>
      <c r="AJ83" s="112">
        <v>176</v>
      </c>
      <c r="AK83" s="112">
        <v>2</v>
      </c>
      <c r="AL83" s="112">
        <v>2</v>
      </c>
      <c r="AM83" s="112">
        <v>2022</v>
      </c>
      <c r="AN83" s="112">
        <v>2</v>
      </c>
      <c r="AO83" s="112">
        <v>2022</v>
      </c>
      <c r="AP83" s="112"/>
      <c r="AQ83" s="122">
        <f t="shared" si="6"/>
        <v>99999</v>
      </c>
      <c r="AR83" s="170">
        <v>1.0213000000000001</v>
      </c>
      <c r="AS83" s="119">
        <f t="shared" si="17"/>
        <v>99999</v>
      </c>
      <c r="AT83" s="93" t="s">
        <v>92</v>
      </c>
      <c r="AU83" s="93">
        <v>1</v>
      </c>
      <c r="AV83" s="93">
        <v>2</v>
      </c>
      <c r="AW83" s="93">
        <v>2022</v>
      </c>
      <c r="AX83" s="93">
        <v>2</v>
      </c>
      <c r="AY83" s="93">
        <v>2022</v>
      </c>
      <c r="AZ83" s="132">
        <f t="shared" si="18"/>
        <v>6000</v>
      </c>
      <c r="BA83" s="132">
        <f t="shared" si="19"/>
        <v>6000</v>
      </c>
      <c r="BB83" s="132">
        <f t="shared" si="20"/>
        <v>5700</v>
      </c>
      <c r="BD83" s="125" t="s">
        <v>93</v>
      </c>
      <c r="BE83" s="108">
        <v>1</v>
      </c>
      <c r="BF83" s="108">
        <v>1</v>
      </c>
      <c r="BG83" s="108">
        <v>2022</v>
      </c>
      <c r="BH83" s="108">
        <v>1</v>
      </c>
      <c r="BI83" s="108">
        <v>2022</v>
      </c>
      <c r="BJ83" s="126">
        <f t="shared" ref="BJ83:BJ105" si="22">G55-BP81</f>
        <v>1790</v>
      </c>
      <c r="BK83" s="126">
        <f t="shared" ref="BK83:BK105" si="23">I55-BQ81</f>
        <v>3270</v>
      </c>
      <c r="BL83" s="126">
        <f t="shared" ref="BL83:BL105" si="24">K55-BR81</f>
        <v>4180</v>
      </c>
      <c r="BO83" s="71">
        <v>2</v>
      </c>
      <c r="BP83" s="95">
        <v>4210</v>
      </c>
      <c r="BQ83" s="95">
        <v>4130</v>
      </c>
      <c r="BR83" s="95">
        <v>3920</v>
      </c>
      <c r="BS83" s="72"/>
      <c r="BX83" s="93"/>
      <c r="BY83" s="93"/>
      <c r="BZ83" s="93"/>
      <c r="CA83" s="93"/>
      <c r="CB83" s="103"/>
      <c r="CH83" s="234">
        <v>176</v>
      </c>
      <c r="CI83" s="93">
        <v>8</v>
      </c>
      <c r="CJ83" s="93">
        <v>10</v>
      </c>
      <c r="CK83" s="93">
        <v>2022</v>
      </c>
      <c r="CL83" s="138">
        <f t="shared" si="21"/>
        <v>800</v>
      </c>
      <c r="CM83" s="233" t="s">
        <v>296</v>
      </c>
      <c r="CN83" s="239"/>
      <c r="CR83" s="93">
        <v>2022</v>
      </c>
      <c r="CS83" s="93">
        <v>131</v>
      </c>
      <c r="CT83" s="93">
        <v>0</v>
      </c>
      <c r="CU83" s="93">
        <v>0</v>
      </c>
      <c r="CV83" s="93">
        <v>0</v>
      </c>
      <c r="CW83" s="93">
        <v>0</v>
      </c>
      <c r="CX83" s="93">
        <v>0</v>
      </c>
      <c r="CY83" s="93">
        <v>0</v>
      </c>
      <c r="CZ83" s="93">
        <v>0</v>
      </c>
      <c r="DA83" s="93">
        <v>0</v>
      </c>
      <c r="DB83" s="93">
        <v>0</v>
      </c>
      <c r="DC83" s="93">
        <v>0</v>
      </c>
      <c r="DD83" s="93">
        <v>0</v>
      </c>
      <c r="DE83" s="93">
        <v>0</v>
      </c>
      <c r="DI83" s="93"/>
      <c r="DJ83" s="9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EC83" s="93"/>
      <c r="ED83" s="93"/>
      <c r="EE83" s="153"/>
      <c r="EF83" s="153"/>
      <c r="EK83" s="93"/>
      <c r="EL83" s="93"/>
      <c r="EM83" s="93"/>
      <c r="EN83" s="93"/>
      <c r="EO83" s="152"/>
      <c r="ER83" s="93"/>
      <c r="ES83" s="93"/>
      <c r="ET83" s="93"/>
      <c r="EU83" s="93"/>
      <c r="EV83" s="93"/>
      <c r="EW83" s="93"/>
      <c r="EX83" s="93"/>
      <c r="FF83" s="93"/>
      <c r="FG83" s="93"/>
      <c r="FH83" s="93"/>
      <c r="FI83" s="93"/>
      <c r="FJ83" s="93"/>
      <c r="FK83" s="93"/>
      <c r="FL83" s="138"/>
      <c r="FM83" s="138"/>
      <c r="FN83" s="138"/>
      <c r="FO83" s="93"/>
      <c r="FP83" s="93"/>
      <c r="FQ83" s="93"/>
      <c r="FR83" s="93"/>
      <c r="FS83" s="138"/>
      <c r="FT83" s="138"/>
      <c r="FU83" s="138"/>
      <c r="FV83" s="93"/>
      <c r="FW83" s="93"/>
    </row>
    <row r="84" spans="2:179" ht="15.75" thickBot="1" x14ac:dyDescent="0.3">
      <c r="B84" s="1" t="s">
        <v>26</v>
      </c>
      <c r="C84" s="101" t="s">
        <v>89</v>
      </c>
      <c r="D84" s="155">
        <v>4</v>
      </c>
      <c r="E84" s="155">
        <v>1</v>
      </c>
      <c r="F84" s="155"/>
      <c r="G84" s="155">
        <v>3400</v>
      </c>
      <c r="H84" s="155"/>
      <c r="I84" s="155">
        <v>3400</v>
      </c>
      <c r="J84" s="155"/>
      <c r="K84" s="155">
        <v>3100</v>
      </c>
      <c r="M84" s="6" t="s">
        <v>27</v>
      </c>
      <c r="N84" s="101">
        <v>178</v>
      </c>
      <c r="O84" s="101">
        <v>7</v>
      </c>
      <c r="P84" s="10">
        <v>2022</v>
      </c>
      <c r="Q84" s="101">
        <v>1</v>
      </c>
      <c r="R84" s="101">
        <v>1100</v>
      </c>
      <c r="S84" s="101">
        <v>99999</v>
      </c>
      <c r="T84" s="101">
        <v>1100</v>
      </c>
      <c r="U84" s="101">
        <v>99999</v>
      </c>
      <c r="V84" s="101">
        <v>1100</v>
      </c>
      <c r="W84" s="101">
        <v>99999</v>
      </c>
      <c r="X84" s="10" t="s">
        <v>78</v>
      </c>
      <c r="Y84" s="101"/>
      <c r="Z84">
        <v>1571.91</v>
      </c>
      <c r="AA84" s="1" t="s">
        <v>28</v>
      </c>
      <c r="AB84" s="27" t="s">
        <v>87</v>
      </c>
      <c r="AC84" s="27">
        <v>8</v>
      </c>
      <c r="AD84" s="27">
        <v>2022</v>
      </c>
      <c r="AE84" s="27"/>
      <c r="AF84" s="148">
        <v>1571.91</v>
      </c>
      <c r="AG84" s="102"/>
      <c r="AH84" s="102"/>
      <c r="AI84" s="202" t="s">
        <v>91</v>
      </c>
      <c r="AJ84" s="112">
        <v>176</v>
      </c>
      <c r="AK84" s="112">
        <v>2</v>
      </c>
      <c r="AL84" s="112">
        <v>2</v>
      </c>
      <c r="AM84" s="112">
        <v>2022</v>
      </c>
      <c r="AN84" s="112">
        <v>3</v>
      </c>
      <c r="AO84" s="112">
        <v>2022</v>
      </c>
      <c r="AP84" s="112"/>
      <c r="AQ84" s="122">
        <f t="shared" si="6"/>
        <v>99999</v>
      </c>
      <c r="AR84" s="170">
        <v>1.0213000000000001</v>
      </c>
      <c r="AS84" s="119">
        <f t="shared" si="17"/>
        <v>99999</v>
      </c>
      <c r="AT84" s="93" t="s">
        <v>92</v>
      </c>
      <c r="AU84" s="93">
        <v>2</v>
      </c>
      <c r="AV84" s="93">
        <v>2</v>
      </c>
      <c r="AW84" s="93">
        <v>2022</v>
      </c>
      <c r="AX84" s="93">
        <v>2</v>
      </c>
      <c r="AY84" s="93">
        <v>2022</v>
      </c>
      <c r="AZ84" s="132">
        <f t="shared" si="18"/>
        <v>6000</v>
      </c>
      <c r="BA84" s="132">
        <f t="shared" si="19"/>
        <v>6000</v>
      </c>
      <c r="BB84" s="132">
        <f t="shared" si="20"/>
        <v>5700</v>
      </c>
      <c r="BD84" s="106" t="s">
        <v>93</v>
      </c>
      <c r="BE84" s="93">
        <v>1</v>
      </c>
      <c r="BF84" s="93">
        <v>2</v>
      </c>
      <c r="BG84" s="93">
        <v>2022</v>
      </c>
      <c r="BH84" s="93">
        <v>2</v>
      </c>
      <c r="BI84" s="93">
        <v>2022</v>
      </c>
      <c r="BJ84" s="103">
        <f t="shared" si="22"/>
        <v>1790</v>
      </c>
      <c r="BK84" s="103">
        <f t="shared" si="23"/>
        <v>3270</v>
      </c>
      <c r="BL84" s="103">
        <f t="shared" si="24"/>
        <v>4180</v>
      </c>
      <c r="BO84" s="71">
        <v>2</v>
      </c>
      <c r="BP84" s="95">
        <v>4210</v>
      </c>
      <c r="BQ84" s="95">
        <v>4130</v>
      </c>
      <c r="BR84" s="95">
        <v>3920</v>
      </c>
      <c r="BS84" s="72"/>
      <c r="BX84" s="93"/>
      <c r="BY84" s="93"/>
      <c r="BZ84" s="93"/>
      <c r="CA84" s="93"/>
      <c r="CB84" s="103"/>
      <c r="CH84" s="234">
        <v>176</v>
      </c>
      <c r="CI84" s="93">
        <v>9</v>
      </c>
      <c r="CJ84" s="93">
        <v>9</v>
      </c>
      <c r="CK84" s="93">
        <v>2022</v>
      </c>
      <c r="CL84" s="138">
        <f t="shared" si="21"/>
        <v>1100</v>
      </c>
      <c r="CM84" s="233" t="s">
        <v>296</v>
      </c>
      <c r="CN84" s="72"/>
      <c r="CR84" s="93">
        <v>2022</v>
      </c>
      <c r="CS84" s="93">
        <v>125</v>
      </c>
      <c r="CT84" s="93">
        <v>0.6</v>
      </c>
      <c r="CU84" s="93">
        <v>0.6</v>
      </c>
      <c r="CV84" s="93">
        <v>0.6</v>
      </c>
      <c r="CW84" s="93">
        <v>0.8</v>
      </c>
      <c r="CX84" s="93">
        <v>0.8</v>
      </c>
      <c r="CY84" s="93">
        <v>0.8</v>
      </c>
      <c r="CZ84" s="93">
        <v>0.8</v>
      </c>
      <c r="DA84" s="93">
        <v>0.9</v>
      </c>
      <c r="DB84" s="93">
        <v>0.8</v>
      </c>
      <c r="DC84" s="93">
        <v>0.7</v>
      </c>
      <c r="DD84" s="93">
        <v>0.6</v>
      </c>
      <c r="DE84" s="93">
        <v>0.6</v>
      </c>
      <c r="DI84" s="93"/>
      <c r="DJ84" s="93"/>
      <c r="DK84" s="153"/>
      <c r="DL84" s="153"/>
      <c r="DM84" s="153"/>
      <c r="DN84" s="153"/>
      <c r="DO84" s="153"/>
      <c r="DP84" s="153"/>
      <c r="DQ84" s="153"/>
      <c r="DR84" s="153"/>
      <c r="DS84" s="153"/>
      <c r="DT84" s="153"/>
      <c r="DU84" s="153"/>
      <c r="DV84" s="153"/>
      <c r="DW84" s="153"/>
      <c r="EC84" s="93"/>
      <c r="ED84" s="93"/>
      <c r="EE84" s="153"/>
      <c r="EF84" s="153"/>
      <c r="EK84" s="93"/>
      <c r="EL84" s="93"/>
      <c r="EM84" s="93"/>
      <c r="EN84" s="93"/>
      <c r="EO84" s="152"/>
      <c r="ER84" s="93"/>
      <c r="ES84" s="93"/>
      <c r="ET84" s="93"/>
      <c r="EU84" s="93"/>
      <c r="EV84" s="93"/>
      <c r="EW84" s="93"/>
      <c r="EX84" s="93"/>
      <c r="FF84" s="93"/>
      <c r="FG84" s="93"/>
      <c r="FH84" s="93"/>
      <c r="FI84" s="93"/>
      <c r="FJ84" s="93"/>
      <c r="FK84" s="93"/>
      <c r="FL84" s="138"/>
      <c r="FM84" s="138"/>
      <c r="FN84" s="138"/>
      <c r="FO84" s="93"/>
      <c r="FP84" s="93"/>
      <c r="FQ84" s="93"/>
      <c r="FR84" s="93"/>
      <c r="FS84" s="138"/>
      <c r="FT84" s="138"/>
      <c r="FU84" s="138"/>
      <c r="FV84" s="93"/>
      <c r="FW84" s="93"/>
    </row>
    <row r="85" spans="2:179" ht="15.75" thickBot="1" x14ac:dyDescent="0.3">
      <c r="B85" s="1" t="s">
        <v>26</v>
      </c>
      <c r="C85" s="101" t="s">
        <v>89</v>
      </c>
      <c r="D85" s="155">
        <v>4</v>
      </c>
      <c r="E85" s="155">
        <v>2</v>
      </c>
      <c r="F85" s="155"/>
      <c r="G85" s="155">
        <v>3500</v>
      </c>
      <c r="H85" s="155"/>
      <c r="I85" s="155">
        <v>3500</v>
      </c>
      <c r="J85" s="155"/>
      <c r="K85" s="155">
        <v>3200</v>
      </c>
      <c r="M85" s="6" t="s">
        <v>27</v>
      </c>
      <c r="N85" s="101">
        <v>178</v>
      </c>
      <c r="O85" s="101">
        <v>7</v>
      </c>
      <c r="P85" s="10">
        <v>2022</v>
      </c>
      <c r="Q85" s="101">
        <v>2</v>
      </c>
      <c r="R85" s="101">
        <v>1100</v>
      </c>
      <c r="S85" s="101">
        <v>99999</v>
      </c>
      <c r="T85" s="101">
        <v>1100</v>
      </c>
      <c r="U85" s="101">
        <v>99999</v>
      </c>
      <c r="V85" s="101">
        <v>1100</v>
      </c>
      <c r="W85" s="101">
        <v>99999</v>
      </c>
      <c r="X85" s="10" t="s">
        <v>78</v>
      </c>
      <c r="Y85" s="101"/>
      <c r="Z85">
        <v>1571.91</v>
      </c>
      <c r="AA85" s="1" t="s">
        <v>28</v>
      </c>
      <c r="AB85" s="27" t="s">
        <v>87</v>
      </c>
      <c r="AC85" s="27">
        <v>9</v>
      </c>
      <c r="AD85" s="27">
        <v>2022</v>
      </c>
      <c r="AE85" s="27"/>
      <c r="AF85" s="148">
        <v>1571.91</v>
      </c>
      <c r="AG85" s="102"/>
      <c r="AH85" s="102"/>
      <c r="AI85" s="202" t="s">
        <v>91</v>
      </c>
      <c r="AJ85" s="112">
        <v>176</v>
      </c>
      <c r="AK85" s="112">
        <v>3</v>
      </c>
      <c r="AL85" s="112">
        <v>3</v>
      </c>
      <c r="AM85" s="112">
        <v>2022</v>
      </c>
      <c r="AN85" s="112">
        <v>3</v>
      </c>
      <c r="AO85" s="112">
        <v>2022</v>
      </c>
      <c r="AP85" s="112"/>
      <c r="AQ85" s="122">
        <f t="shared" si="6"/>
        <v>99999</v>
      </c>
      <c r="AR85" s="170">
        <v>1.0213000000000001</v>
      </c>
      <c r="AS85" s="119">
        <f t="shared" si="17"/>
        <v>99999</v>
      </c>
      <c r="AT85" s="93" t="s">
        <v>92</v>
      </c>
      <c r="AU85" s="93">
        <v>2</v>
      </c>
      <c r="AV85" s="93">
        <v>3</v>
      </c>
      <c r="AW85" s="93">
        <v>2022</v>
      </c>
      <c r="AX85" s="93">
        <v>3</v>
      </c>
      <c r="AY85" s="93">
        <v>2022</v>
      </c>
      <c r="AZ85" s="132">
        <f t="shared" si="18"/>
        <v>6000</v>
      </c>
      <c r="BA85" s="132">
        <f t="shared" si="19"/>
        <v>6000</v>
      </c>
      <c r="BB85" s="132">
        <f t="shared" si="20"/>
        <v>5700</v>
      </c>
      <c r="BD85" s="106" t="s">
        <v>93</v>
      </c>
      <c r="BE85" s="93">
        <v>2</v>
      </c>
      <c r="BF85" s="93">
        <v>2</v>
      </c>
      <c r="BG85" s="93">
        <v>2022</v>
      </c>
      <c r="BH85" s="93">
        <v>2</v>
      </c>
      <c r="BI85" s="93">
        <v>2022</v>
      </c>
      <c r="BJ85" s="103">
        <f t="shared" si="22"/>
        <v>2790</v>
      </c>
      <c r="BK85" s="103">
        <f t="shared" si="23"/>
        <v>3870</v>
      </c>
      <c r="BL85" s="103">
        <f t="shared" si="24"/>
        <v>4980</v>
      </c>
      <c r="BO85" s="71">
        <v>3</v>
      </c>
      <c r="BP85" s="95">
        <v>4210</v>
      </c>
      <c r="BQ85" s="95">
        <v>4130</v>
      </c>
      <c r="BR85" s="95">
        <v>3920</v>
      </c>
      <c r="BS85" s="72"/>
      <c r="BX85" s="93"/>
      <c r="BY85" s="93"/>
      <c r="BZ85" s="93"/>
      <c r="CA85" s="93"/>
      <c r="CB85" s="103"/>
      <c r="CH85" s="234">
        <v>176</v>
      </c>
      <c r="CI85" s="93">
        <v>9</v>
      </c>
      <c r="CJ85" s="93">
        <v>10</v>
      </c>
      <c r="CK85" s="93">
        <v>2022</v>
      </c>
      <c r="CL85" s="138">
        <f t="shared" si="21"/>
        <v>800</v>
      </c>
      <c r="CM85" s="233" t="s">
        <v>296</v>
      </c>
      <c r="CN85" s="72"/>
      <c r="CR85" s="93">
        <v>2022</v>
      </c>
      <c r="CS85" s="93">
        <v>180</v>
      </c>
      <c r="CT85" s="93">
        <v>0</v>
      </c>
      <c r="CU85" s="93">
        <v>0</v>
      </c>
      <c r="CV85" s="93">
        <v>0</v>
      </c>
      <c r="CW85" s="93">
        <v>0</v>
      </c>
      <c r="CX85" s="93">
        <v>0</v>
      </c>
      <c r="CY85" s="93">
        <v>0</v>
      </c>
      <c r="CZ85" s="93">
        <v>0</v>
      </c>
      <c r="DA85" s="93">
        <v>0</v>
      </c>
      <c r="DB85" s="93">
        <v>0</v>
      </c>
      <c r="DC85" s="93">
        <v>0</v>
      </c>
      <c r="DD85" s="93">
        <v>0</v>
      </c>
      <c r="DE85" s="93">
        <v>0</v>
      </c>
      <c r="DI85" s="93"/>
      <c r="DJ85" s="93"/>
      <c r="DK85" s="153"/>
      <c r="DL85" s="153"/>
      <c r="DM85" s="153"/>
      <c r="DN85" s="153"/>
      <c r="DO85" s="153"/>
      <c r="DP85" s="153"/>
      <c r="DQ85" s="153"/>
      <c r="DR85" s="153"/>
      <c r="DS85" s="153"/>
      <c r="DT85" s="153"/>
      <c r="DU85" s="153"/>
      <c r="DV85" s="153"/>
      <c r="DW85" s="153"/>
      <c r="EC85" s="93"/>
      <c r="ED85" s="93"/>
      <c r="EE85" s="153"/>
      <c r="EF85" s="153"/>
      <c r="EK85" s="93"/>
      <c r="EL85" s="93"/>
      <c r="EM85" s="93"/>
      <c r="EN85" s="93"/>
      <c r="EO85" s="152"/>
      <c r="ER85" s="93"/>
      <c r="ES85" s="93"/>
      <c r="ET85" s="93"/>
      <c r="EU85" s="93"/>
      <c r="EV85" s="93"/>
      <c r="EW85" s="93"/>
      <c r="EX85" s="93"/>
      <c r="FF85" s="93"/>
      <c r="FG85" s="93"/>
      <c r="FH85" s="93"/>
      <c r="FI85" s="93"/>
      <c r="FJ85" s="93"/>
      <c r="FK85" s="93"/>
      <c r="FL85" s="138"/>
      <c r="FM85" s="138"/>
      <c r="FN85" s="138"/>
      <c r="FO85" s="93"/>
      <c r="FP85" s="93"/>
      <c r="FQ85" s="93"/>
      <c r="FR85" s="93"/>
      <c r="FS85" s="138"/>
      <c r="FT85" s="138"/>
      <c r="FU85" s="138"/>
      <c r="FV85" s="93"/>
      <c r="FW85" s="93"/>
    </row>
    <row r="86" spans="2:179" ht="15.75" thickBot="1" x14ac:dyDescent="0.3">
      <c r="B86" s="1" t="s">
        <v>26</v>
      </c>
      <c r="C86" s="101" t="s">
        <v>89</v>
      </c>
      <c r="D86" s="155">
        <v>5</v>
      </c>
      <c r="E86" s="155">
        <v>1</v>
      </c>
      <c r="F86" s="155"/>
      <c r="G86" s="155">
        <v>3600</v>
      </c>
      <c r="H86" s="155"/>
      <c r="I86" s="155">
        <v>3300</v>
      </c>
      <c r="J86" s="155"/>
      <c r="K86" s="155">
        <v>3000</v>
      </c>
      <c r="M86" s="6" t="s">
        <v>27</v>
      </c>
      <c r="N86" s="101">
        <v>178</v>
      </c>
      <c r="O86" s="101">
        <v>8</v>
      </c>
      <c r="P86" s="10">
        <v>2022</v>
      </c>
      <c r="Q86" s="101">
        <v>1</v>
      </c>
      <c r="R86" s="101">
        <v>1100</v>
      </c>
      <c r="S86" s="101">
        <v>99999</v>
      </c>
      <c r="T86" s="101">
        <v>1100</v>
      </c>
      <c r="U86" s="101">
        <v>99999</v>
      </c>
      <c r="V86" s="101">
        <v>1100</v>
      </c>
      <c r="W86" s="101">
        <v>99999</v>
      </c>
      <c r="X86" s="10" t="s">
        <v>78</v>
      </c>
      <c r="Y86" s="101"/>
      <c r="Z86">
        <v>2522.64</v>
      </c>
      <c r="AA86" s="1" t="s">
        <v>28</v>
      </c>
      <c r="AB86" s="27" t="s">
        <v>87</v>
      </c>
      <c r="AC86" s="27">
        <v>10</v>
      </c>
      <c r="AD86" s="27">
        <v>2022</v>
      </c>
      <c r="AE86" s="27"/>
      <c r="AF86" s="148">
        <v>1571.91</v>
      </c>
      <c r="AG86" s="102"/>
      <c r="AH86" s="102"/>
      <c r="AI86" s="202" t="s">
        <v>91</v>
      </c>
      <c r="AJ86" s="112">
        <v>176</v>
      </c>
      <c r="AK86" s="112">
        <v>3</v>
      </c>
      <c r="AL86" s="112">
        <v>4</v>
      </c>
      <c r="AM86" s="112">
        <v>2022</v>
      </c>
      <c r="AN86" s="112">
        <v>4</v>
      </c>
      <c r="AO86" s="112">
        <v>2022</v>
      </c>
      <c r="AP86" s="112"/>
      <c r="AQ86" s="122">
        <f t="shared" si="6"/>
        <v>99999</v>
      </c>
      <c r="AR86" s="170">
        <v>1.0213000000000001</v>
      </c>
      <c r="AS86" s="119">
        <f t="shared" si="17"/>
        <v>99999</v>
      </c>
      <c r="AT86" s="93" t="s">
        <v>92</v>
      </c>
      <c r="AU86" s="93">
        <v>3</v>
      </c>
      <c r="AV86" s="93">
        <v>3</v>
      </c>
      <c r="AW86" s="93">
        <v>2022</v>
      </c>
      <c r="AX86" s="93">
        <v>3</v>
      </c>
      <c r="AY86" s="93">
        <v>2022</v>
      </c>
      <c r="AZ86" s="132">
        <f t="shared" si="18"/>
        <v>6000</v>
      </c>
      <c r="BA86" s="132">
        <f t="shared" si="19"/>
        <v>6000</v>
      </c>
      <c r="BB86" s="132">
        <f t="shared" si="20"/>
        <v>5700</v>
      </c>
      <c r="BD86" s="106" t="s">
        <v>93</v>
      </c>
      <c r="BE86" s="93">
        <v>2</v>
      </c>
      <c r="BF86" s="93">
        <v>3</v>
      </c>
      <c r="BG86" s="93">
        <v>2022</v>
      </c>
      <c r="BH86" s="93">
        <v>3</v>
      </c>
      <c r="BI86" s="93">
        <v>2022</v>
      </c>
      <c r="BJ86" s="103">
        <f t="shared" si="22"/>
        <v>2790</v>
      </c>
      <c r="BK86" s="103">
        <f t="shared" si="23"/>
        <v>3870</v>
      </c>
      <c r="BL86" s="103">
        <f t="shared" si="24"/>
        <v>4980</v>
      </c>
      <c r="BO86" s="71">
        <v>3</v>
      </c>
      <c r="BP86" s="95">
        <v>4210</v>
      </c>
      <c r="BQ86" s="95">
        <v>4130</v>
      </c>
      <c r="BR86" s="95">
        <v>3920</v>
      </c>
      <c r="BS86" s="72"/>
      <c r="BX86" s="93"/>
      <c r="BY86" s="93"/>
      <c r="BZ86" s="93"/>
      <c r="CA86" s="93"/>
      <c r="CB86" s="103"/>
      <c r="CH86" s="234">
        <v>176</v>
      </c>
      <c r="CI86" s="93">
        <v>9</v>
      </c>
      <c r="CJ86" s="93">
        <v>11</v>
      </c>
      <c r="CK86" s="93">
        <v>2022</v>
      </c>
      <c r="CL86" s="138">
        <f t="shared" si="21"/>
        <v>800</v>
      </c>
      <c r="CM86" s="233" t="s">
        <v>296</v>
      </c>
      <c r="CN86" s="72"/>
      <c r="CR86" s="93">
        <v>2022</v>
      </c>
      <c r="CS86" s="93">
        <v>181</v>
      </c>
      <c r="CT86" s="93">
        <v>0</v>
      </c>
      <c r="CU86" s="93">
        <v>0</v>
      </c>
      <c r="CV86" s="93">
        <v>0</v>
      </c>
      <c r="CW86" s="93">
        <v>0.1</v>
      </c>
      <c r="CX86" s="93">
        <v>0.1</v>
      </c>
      <c r="CY86" s="93">
        <v>0.1</v>
      </c>
      <c r="CZ86" s="93">
        <v>0.1</v>
      </c>
      <c r="DA86" s="93">
        <v>0.1</v>
      </c>
      <c r="DB86" s="93">
        <v>0.1</v>
      </c>
      <c r="DC86" s="93">
        <v>0.1</v>
      </c>
      <c r="DD86" s="93">
        <v>0.1</v>
      </c>
      <c r="DE86" s="93">
        <v>0</v>
      </c>
      <c r="DI86" s="93"/>
      <c r="DJ86" s="93"/>
      <c r="DK86" s="153"/>
      <c r="DL86" s="153"/>
      <c r="DM86" s="153"/>
      <c r="DN86" s="153"/>
      <c r="DO86" s="153"/>
      <c r="DP86" s="153"/>
      <c r="DQ86" s="153"/>
      <c r="DR86" s="153"/>
      <c r="DS86" s="153"/>
      <c r="DT86" s="153"/>
      <c r="DU86" s="153"/>
      <c r="DV86" s="153"/>
      <c r="DW86" s="153"/>
      <c r="EC86" s="93"/>
      <c r="ED86" s="93"/>
      <c r="EE86" s="153"/>
      <c r="EF86" s="153"/>
      <c r="EK86" s="93"/>
      <c r="EL86" s="93"/>
      <c r="EM86" s="93"/>
      <c r="EN86" s="93"/>
      <c r="EO86" s="152"/>
      <c r="ER86" s="93"/>
      <c r="ES86" s="93"/>
      <c r="ET86" s="93"/>
      <c r="EU86" s="93"/>
      <c r="EV86" s="93"/>
      <c r="EW86" s="93"/>
      <c r="EX86" s="93"/>
      <c r="FF86" s="93"/>
      <c r="FG86" s="93"/>
      <c r="FH86" s="93"/>
      <c r="FI86" s="93"/>
      <c r="FJ86" s="93"/>
      <c r="FK86" s="93"/>
      <c r="FL86" s="138"/>
      <c r="FM86" s="138"/>
      <c r="FN86" s="138"/>
      <c r="FO86" s="93"/>
      <c r="FP86" s="93"/>
      <c r="FQ86" s="93"/>
      <c r="FR86" s="93"/>
      <c r="FS86" s="138"/>
      <c r="FT86" s="138"/>
      <c r="FU86" s="138"/>
      <c r="FV86" s="93"/>
      <c r="FW86" s="93"/>
    </row>
    <row r="87" spans="2:179" ht="15.75" thickBot="1" x14ac:dyDescent="0.3">
      <c r="B87" s="1" t="s">
        <v>26</v>
      </c>
      <c r="C87" s="101" t="s">
        <v>89</v>
      </c>
      <c r="D87" s="155">
        <v>5</v>
      </c>
      <c r="E87" s="155">
        <v>2</v>
      </c>
      <c r="F87" s="155"/>
      <c r="G87" s="155">
        <v>3500</v>
      </c>
      <c r="H87" s="155"/>
      <c r="I87" s="155">
        <v>3500</v>
      </c>
      <c r="J87" s="155"/>
      <c r="K87" s="155">
        <v>3200</v>
      </c>
      <c r="M87" s="6" t="s">
        <v>27</v>
      </c>
      <c r="N87" s="101">
        <v>178</v>
      </c>
      <c r="O87" s="101">
        <v>8</v>
      </c>
      <c r="P87" s="10">
        <v>2022</v>
      </c>
      <c r="Q87" s="101">
        <v>2</v>
      </c>
      <c r="R87" s="101">
        <v>1100</v>
      </c>
      <c r="S87" s="101">
        <v>99999</v>
      </c>
      <c r="T87" s="101">
        <v>1100</v>
      </c>
      <c r="U87" s="101">
        <v>99999</v>
      </c>
      <c r="V87" s="101">
        <v>1100</v>
      </c>
      <c r="W87" s="101">
        <v>99999</v>
      </c>
      <c r="X87" s="10" t="s">
        <v>78</v>
      </c>
      <c r="Y87" s="101"/>
      <c r="Z87">
        <v>2522.64</v>
      </c>
      <c r="AA87" s="1" t="s">
        <v>28</v>
      </c>
      <c r="AB87" s="27" t="s">
        <v>87</v>
      </c>
      <c r="AC87" s="27">
        <v>11</v>
      </c>
      <c r="AD87" s="27">
        <v>2022</v>
      </c>
      <c r="AE87" s="27"/>
      <c r="AF87" s="148">
        <v>1571.91</v>
      </c>
      <c r="AG87" s="102"/>
      <c r="AH87" s="102"/>
      <c r="AI87" s="202" t="s">
        <v>91</v>
      </c>
      <c r="AJ87" s="112">
        <v>176</v>
      </c>
      <c r="AK87" s="112">
        <v>4</v>
      </c>
      <c r="AL87" s="112">
        <v>4</v>
      </c>
      <c r="AM87" s="112">
        <v>2022</v>
      </c>
      <c r="AN87" s="112">
        <v>4</v>
      </c>
      <c r="AO87" s="112">
        <v>2022</v>
      </c>
      <c r="AP87" s="112"/>
      <c r="AQ87" s="122">
        <f t="shared" si="6"/>
        <v>99999</v>
      </c>
      <c r="AR87" s="170">
        <v>1.0213000000000001</v>
      </c>
      <c r="AS87" s="119">
        <f t="shared" si="17"/>
        <v>99999</v>
      </c>
      <c r="AT87" s="93" t="s">
        <v>92</v>
      </c>
      <c r="AU87" s="93">
        <v>3</v>
      </c>
      <c r="AV87" s="93">
        <v>4</v>
      </c>
      <c r="AW87" s="93">
        <v>2022</v>
      </c>
      <c r="AX87" s="93">
        <v>4</v>
      </c>
      <c r="AY87" s="93">
        <v>2022</v>
      </c>
      <c r="AZ87" s="132">
        <f t="shared" si="18"/>
        <v>6200</v>
      </c>
      <c r="BA87" s="132">
        <f t="shared" si="19"/>
        <v>6200</v>
      </c>
      <c r="BB87" s="132">
        <f t="shared" si="20"/>
        <v>6200</v>
      </c>
      <c r="BD87" s="106" t="s">
        <v>93</v>
      </c>
      <c r="BE87" s="93">
        <v>3</v>
      </c>
      <c r="BF87" s="93">
        <v>3</v>
      </c>
      <c r="BG87" s="93">
        <v>2022</v>
      </c>
      <c r="BH87" s="93">
        <v>3</v>
      </c>
      <c r="BI87" s="93">
        <v>2022</v>
      </c>
      <c r="BJ87" s="103">
        <f t="shared" si="22"/>
        <v>2790</v>
      </c>
      <c r="BK87" s="103">
        <f t="shared" si="23"/>
        <v>3870</v>
      </c>
      <c r="BL87" s="103">
        <f t="shared" si="24"/>
        <v>5980</v>
      </c>
      <c r="BO87" s="71">
        <v>4</v>
      </c>
      <c r="BP87" s="95">
        <v>4210</v>
      </c>
      <c r="BQ87" s="95">
        <v>4130</v>
      </c>
      <c r="BR87" s="95">
        <v>3920</v>
      </c>
      <c r="BS87" s="72"/>
      <c r="BX87" s="93"/>
      <c r="BY87" s="93"/>
      <c r="BZ87" s="93"/>
      <c r="CA87" s="93"/>
      <c r="CB87" s="103"/>
      <c r="CH87" s="234">
        <v>176</v>
      </c>
      <c r="CI87" s="93">
        <v>10</v>
      </c>
      <c r="CJ87" s="93">
        <v>10</v>
      </c>
      <c r="CK87" s="93">
        <v>2022</v>
      </c>
      <c r="CL87" s="138">
        <f t="shared" si="21"/>
        <v>800</v>
      </c>
      <c r="CM87" s="233" t="s">
        <v>296</v>
      </c>
      <c r="CN87" s="72"/>
      <c r="CR87" s="93">
        <v>2022</v>
      </c>
      <c r="CS87" s="93">
        <v>182</v>
      </c>
      <c r="CT87" s="93">
        <v>0</v>
      </c>
      <c r="CU87" s="93">
        <v>0</v>
      </c>
      <c r="CV87" s="93">
        <v>0</v>
      </c>
      <c r="CW87" s="93">
        <v>0</v>
      </c>
      <c r="CX87" s="93">
        <v>0</v>
      </c>
      <c r="CY87" s="93">
        <v>0</v>
      </c>
      <c r="CZ87" s="93">
        <v>0</v>
      </c>
      <c r="DA87" s="93">
        <v>0</v>
      </c>
      <c r="DB87" s="93">
        <v>0</v>
      </c>
      <c r="DC87" s="93">
        <v>0</v>
      </c>
      <c r="DD87" s="93">
        <v>0</v>
      </c>
      <c r="DE87" s="93">
        <v>0</v>
      </c>
      <c r="DI87" s="93"/>
      <c r="DJ87" s="9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EC87" s="93"/>
      <c r="ED87" s="93"/>
      <c r="EE87" s="153"/>
      <c r="EF87" s="153"/>
      <c r="EK87" s="93"/>
      <c r="EL87" s="93"/>
      <c r="EM87" s="93"/>
      <c r="EN87" s="93"/>
      <c r="EO87" s="152"/>
      <c r="ER87" s="93"/>
      <c r="ES87" s="93"/>
      <c r="ET87" s="93"/>
      <c r="EU87" s="93"/>
      <c r="EV87" s="93"/>
      <c r="EW87" s="93"/>
      <c r="EX87" s="93"/>
      <c r="FF87" s="93"/>
      <c r="FG87" s="93"/>
      <c r="FH87" s="93"/>
      <c r="FI87" s="93"/>
      <c r="FJ87" s="93"/>
      <c r="FK87" s="93"/>
      <c r="FL87" s="138"/>
      <c r="FM87" s="138"/>
      <c r="FN87" s="138"/>
      <c r="FO87" s="93"/>
      <c r="FP87" s="93"/>
      <c r="FQ87" s="93"/>
      <c r="FR87" s="93"/>
      <c r="FS87" s="138"/>
      <c r="FT87" s="138"/>
      <c r="FU87" s="138"/>
      <c r="FV87" s="93"/>
      <c r="FW87" s="93"/>
    </row>
    <row r="88" spans="2:179" ht="15.75" thickBot="1" x14ac:dyDescent="0.3">
      <c r="B88" s="1" t="s">
        <v>26</v>
      </c>
      <c r="C88" s="101" t="s">
        <v>89</v>
      </c>
      <c r="D88" s="155">
        <v>6</v>
      </c>
      <c r="E88" s="155">
        <v>1</v>
      </c>
      <c r="F88" s="155"/>
      <c r="G88" s="155">
        <v>4100</v>
      </c>
      <c r="H88" s="155"/>
      <c r="I88" s="155">
        <v>4100</v>
      </c>
      <c r="J88" s="155"/>
      <c r="K88" s="155">
        <v>4100</v>
      </c>
      <c r="M88" s="6" t="s">
        <v>27</v>
      </c>
      <c r="N88" s="101">
        <v>178</v>
      </c>
      <c r="O88" s="101">
        <v>9</v>
      </c>
      <c r="P88" s="10">
        <v>2022</v>
      </c>
      <c r="Q88" s="101">
        <v>1</v>
      </c>
      <c r="R88" s="101">
        <v>1100</v>
      </c>
      <c r="S88" s="101">
        <v>99999</v>
      </c>
      <c r="T88" s="101">
        <v>1100</v>
      </c>
      <c r="U88" s="101">
        <v>99999</v>
      </c>
      <c r="V88" s="101">
        <v>1100</v>
      </c>
      <c r="W88" s="101">
        <v>99999</v>
      </c>
      <c r="X88" s="10" t="s">
        <v>78</v>
      </c>
      <c r="Y88" s="101"/>
      <c r="Z88">
        <v>2522.64</v>
      </c>
      <c r="AA88" s="1" t="s">
        <v>28</v>
      </c>
      <c r="AB88" s="27" t="s">
        <v>87</v>
      </c>
      <c r="AC88" s="27">
        <v>12</v>
      </c>
      <c r="AD88" s="27">
        <v>2022</v>
      </c>
      <c r="AE88" s="27"/>
      <c r="AF88" s="148">
        <v>1571.91</v>
      </c>
      <c r="AG88" s="102"/>
      <c r="AH88" s="102"/>
      <c r="AI88" s="202" t="s">
        <v>91</v>
      </c>
      <c r="AJ88" s="112">
        <v>176</v>
      </c>
      <c r="AK88" s="112">
        <v>4</v>
      </c>
      <c r="AL88" s="112">
        <v>5</v>
      </c>
      <c r="AM88" s="112">
        <v>2022</v>
      </c>
      <c r="AN88" s="112">
        <v>5</v>
      </c>
      <c r="AO88" s="112">
        <v>2022</v>
      </c>
      <c r="AP88" s="112"/>
      <c r="AQ88" s="122">
        <f t="shared" si="6"/>
        <v>99999</v>
      </c>
      <c r="AR88" s="170">
        <v>1.0213000000000001</v>
      </c>
      <c r="AS88" s="119">
        <f t="shared" si="17"/>
        <v>99999</v>
      </c>
      <c r="AT88" s="93" t="s">
        <v>92</v>
      </c>
      <c r="AU88" s="93">
        <v>4</v>
      </c>
      <c r="AV88" s="93">
        <v>4</v>
      </c>
      <c r="AW88" s="93">
        <v>2022</v>
      </c>
      <c r="AX88" s="93">
        <v>4</v>
      </c>
      <c r="AY88" s="93">
        <v>2022</v>
      </c>
      <c r="AZ88" s="132">
        <f t="shared" si="18"/>
        <v>6000</v>
      </c>
      <c r="BA88" s="132">
        <f t="shared" si="19"/>
        <v>6000</v>
      </c>
      <c r="BB88" s="132">
        <f t="shared" si="20"/>
        <v>5700</v>
      </c>
      <c r="BD88" s="106" t="s">
        <v>93</v>
      </c>
      <c r="BE88" s="93">
        <v>3</v>
      </c>
      <c r="BF88" s="93">
        <v>4</v>
      </c>
      <c r="BG88" s="93">
        <v>2022</v>
      </c>
      <c r="BH88" s="93">
        <v>4</v>
      </c>
      <c r="BI88" s="93">
        <v>2022</v>
      </c>
      <c r="BJ88" s="103">
        <f t="shared" si="22"/>
        <v>2790</v>
      </c>
      <c r="BK88" s="103">
        <f t="shared" si="23"/>
        <v>3870</v>
      </c>
      <c r="BL88" s="103">
        <f t="shared" si="24"/>
        <v>5980</v>
      </c>
      <c r="BO88" s="71">
        <v>4</v>
      </c>
      <c r="BP88" s="95">
        <v>4210</v>
      </c>
      <c r="BQ88" s="95">
        <v>4130</v>
      </c>
      <c r="BR88" s="95">
        <v>3920</v>
      </c>
      <c r="BS88" s="72"/>
      <c r="BX88" s="93"/>
      <c r="BY88" s="93"/>
      <c r="BZ88" s="93"/>
      <c r="CA88" s="93"/>
      <c r="CB88" s="103"/>
      <c r="CH88" s="234">
        <v>176</v>
      </c>
      <c r="CI88" s="93">
        <v>10</v>
      </c>
      <c r="CJ88" s="93">
        <v>11</v>
      </c>
      <c r="CK88" s="93">
        <v>2022</v>
      </c>
      <c r="CL88" s="138">
        <f t="shared" si="21"/>
        <v>800</v>
      </c>
      <c r="CM88" s="233" t="s">
        <v>296</v>
      </c>
      <c r="CN88" s="72"/>
      <c r="CR88" s="93">
        <v>2022</v>
      </c>
      <c r="CS88" s="93">
        <v>183</v>
      </c>
      <c r="CT88" s="93">
        <v>0</v>
      </c>
      <c r="CU88" s="93">
        <v>0</v>
      </c>
      <c r="CV88" s="93">
        <v>0</v>
      </c>
      <c r="CW88" s="93">
        <v>0</v>
      </c>
      <c r="CX88" s="93">
        <v>0</v>
      </c>
      <c r="CY88" s="93">
        <v>0</v>
      </c>
      <c r="CZ88" s="93">
        <v>0</v>
      </c>
      <c r="DA88" s="93">
        <v>0</v>
      </c>
      <c r="DB88" s="93">
        <v>0</v>
      </c>
      <c r="DC88" s="93">
        <v>0</v>
      </c>
      <c r="DD88" s="93">
        <v>0</v>
      </c>
      <c r="DE88" s="93">
        <v>0</v>
      </c>
      <c r="DI88" s="93"/>
      <c r="DJ88" s="9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EC88" s="93"/>
      <c r="ED88" s="93"/>
      <c r="EE88" s="153"/>
      <c r="EF88" s="153"/>
      <c r="EK88" s="93"/>
      <c r="EL88" s="93"/>
      <c r="EM88" s="93"/>
      <c r="EN88" s="93"/>
      <c r="EO88" s="152"/>
      <c r="ER88" s="93"/>
      <c r="ES88" s="93"/>
      <c r="ET88" s="93"/>
      <c r="EU88" s="93"/>
      <c r="EV88" s="93"/>
      <c r="EW88" s="93"/>
      <c r="EX88" s="93"/>
      <c r="FF88" s="93"/>
      <c r="FG88" s="93"/>
      <c r="FH88" s="93"/>
      <c r="FI88" s="93"/>
      <c r="FJ88" s="93"/>
      <c r="FK88" s="93"/>
      <c r="FL88" s="138"/>
      <c r="FM88" s="138"/>
      <c r="FN88" s="138"/>
      <c r="FO88" s="93"/>
      <c r="FP88" s="93"/>
      <c r="FQ88" s="93"/>
      <c r="FR88" s="93"/>
      <c r="FS88" s="138"/>
      <c r="FT88" s="138"/>
      <c r="FU88" s="138"/>
      <c r="FV88" s="93"/>
      <c r="FW88" s="93"/>
    </row>
    <row r="89" spans="2:179" ht="15.75" thickBot="1" x14ac:dyDescent="0.3">
      <c r="B89" s="1" t="s">
        <v>26</v>
      </c>
      <c r="C89" s="101" t="s">
        <v>89</v>
      </c>
      <c r="D89" s="155">
        <v>6</v>
      </c>
      <c r="E89" s="155">
        <v>2</v>
      </c>
      <c r="F89" s="155"/>
      <c r="G89" s="155">
        <v>4100</v>
      </c>
      <c r="H89" s="155"/>
      <c r="I89" s="155">
        <v>4100</v>
      </c>
      <c r="J89" s="155"/>
      <c r="K89" s="155">
        <v>4100</v>
      </c>
      <c r="M89" s="6" t="s">
        <v>27</v>
      </c>
      <c r="N89" s="101">
        <v>178</v>
      </c>
      <c r="O89" s="101">
        <v>9</v>
      </c>
      <c r="P89" s="10">
        <v>2022</v>
      </c>
      <c r="Q89" s="101">
        <v>2</v>
      </c>
      <c r="R89" s="101">
        <v>800</v>
      </c>
      <c r="S89" s="101">
        <v>1000</v>
      </c>
      <c r="T89" s="101">
        <v>800</v>
      </c>
      <c r="U89" s="101">
        <v>1000</v>
      </c>
      <c r="V89" s="101">
        <v>800</v>
      </c>
      <c r="W89" s="101">
        <v>1000</v>
      </c>
      <c r="X89" s="10" t="s">
        <v>78</v>
      </c>
      <c r="Y89" s="10"/>
      <c r="Z89">
        <v>2522.64</v>
      </c>
      <c r="AA89" s="1" t="s">
        <v>28</v>
      </c>
      <c r="AB89" s="136" t="s">
        <v>94</v>
      </c>
      <c r="AC89" s="136">
        <v>1</v>
      </c>
      <c r="AD89" s="136">
        <v>2022</v>
      </c>
      <c r="AE89" s="136"/>
      <c r="AF89" s="169">
        <v>1664.5792108165897</v>
      </c>
      <c r="AG89" s="137"/>
      <c r="AH89" s="137"/>
      <c r="AI89" s="202">
        <v>320.89999999999998</v>
      </c>
      <c r="AJ89" s="112">
        <v>176</v>
      </c>
      <c r="AK89" s="112">
        <v>5</v>
      </c>
      <c r="AL89" s="112">
        <v>5</v>
      </c>
      <c r="AM89" s="112">
        <v>2022</v>
      </c>
      <c r="AN89" s="112">
        <v>5</v>
      </c>
      <c r="AO89" s="112">
        <v>2022</v>
      </c>
      <c r="AP89" s="112"/>
      <c r="AQ89" s="122">
        <f t="shared" si="6"/>
        <v>99999</v>
      </c>
      <c r="AR89" s="170">
        <v>1.0213000000000001</v>
      </c>
      <c r="AS89" s="119">
        <f t="shared" si="17"/>
        <v>99999</v>
      </c>
      <c r="AT89" s="93" t="s">
        <v>92</v>
      </c>
      <c r="AU89" s="93">
        <v>4</v>
      </c>
      <c r="AV89" s="93">
        <v>5</v>
      </c>
      <c r="AW89" s="93">
        <v>2022</v>
      </c>
      <c r="AX89" s="93">
        <v>5</v>
      </c>
      <c r="AY89" s="93">
        <v>2022</v>
      </c>
      <c r="AZ89" s="132">
        <f t="shared" si="18"/>
        <v>6200</v>
      </c>
      <c r="BA89" s="132">
        <f t="shared" si="19"/>
        <v>6200</v>
      </c>
      <c r="BB89" s="132">
        <f t="shared" si="20"/>
        <v>6200</v>
      </c>
      <c r="BD89" s="106" t="s">
        <v>93</v>
      </c>
      <c r="BE89" s="93">
        <v>4</v>
      </c>
      <c r="BF89" s="93">
        <v>4</v>
      </c>
      <c r="BG89" s="93">
        <v>2022</v>
      </c>
      <c r="BH89" s="93">
        <v>4</v>
      </c>
      <c r="BI89" s="93">
        <v>2022</v>
      </c>
      <c r="BJ89" s="103">
        <f t="shared" si="22"/>
        <v>3790</v>
      </c>
      <c r="BK89" s="103">
        <f t="shared" si="23"/>
        <v>3870</v>
      </c>
      <c r="BL89" s="103">
        <f t="shared" si="24"/>
        <v>4980</v>
      </c>
      <c r="BO89" s="71">
        <v>5</v>
      </c>
      <c r="BP89" s="95">
        <v>4210</v>
      </c>
      <c r="BQ89" s="95">
        <v>4130</v>
      </c>
      <c r="BR89" s="95">
        <v>3920</v>
      </c>
      <c r="BS89" s="72"/>
      <c r="BX89" s="93"/>
      <c r="BY89" s="93"/>
      <c r="BZ89" s="93"/>
      <c r="CA89" s="93"/>
      <c r="CB89" s="103"/>
      <c r="CH89" s="234">
        <v>176</v>
      </c>
      <c r="CI89" s="93">
        <v>10</v>
      </c>
      <c r="CJ89" s="93">
        <v>12</v>
      </c>
      <c r="CK89" s="93">
        <v>2022</v>
      </c>
      <c r="CL89" s="138">
        <f t="shared" si="21"/>
        <v>800</v>
      </c>
      <c r="CM89" s="233" t="s">
        <v>296</v>
      </c>
      <c r="CN89" s="72"/>
      <c r="CR89" s="93">
        <v>2022</v>
      </c>
      <c r="CS89" s="93">
        <v>107</v>
      </c>
      <c r="CT89" s="93">
        <v>-24.2</v>
      </c>
      <c r="CU89" s="93">
        <v>-24.6</v>
      </c>
      <c r="CV89" s="93">
        <v>-24.5</v>
      </c>
      <c r="CW89" s="93">
        <v>-24.2</v>
      </c>
      <c r="CX89" s="93">
        <v>-24.4</v>
      </c>
      <c r="CY89" s="93">
        <v>-23.8</v>
      </c>
      <c r="CZ89" s="93">
        <v>-23.9</v>
      </c>
      <c r="DA89" s="93">
        <v>-23.8</v>
      </c>
      <c r="DB89" s="93">
        <v>-24.2</v>
      </c>
      <c r="DC89" s="93">
        <v>-24.3</v>
      </c>
      <c r="DD89" s="93">
        <v>-23.4</v>
      </c>
      <c r="DE89" s="93">
        <v>-24.1</v>
      </c>
      <c r="DI89" s="93"/>
      <c r="DJ89" s="9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EC89" s="93"/>
      <c r="ED89" s="93"/>
      <c r="EE89" s="153"/>
      <c r="EF89" s="153"/>
      <c r="EK89" s="93"/>
      <c r="EL89" s="93"/>
      <c r="EM89" s="93"/>
      <c r="EN89" s="93"/>
      <c r="EO89" s="152"/>
      <c r="ER89" s="93"/>
      <c r="ES89" s="93"/>
      <c r="ET89" s="93"/>
      <c r="EU89" s="93"/>
      <c r="EV89" s="93"/>
      <c r="EW89" s="93"/>
      <c r="EX89" s="93"/>
      <c r="FF89" s="93"/>
      <c r="FG89" s="93"/>
      <c r="FH89" s="93"/>
      <c r="FI89" s="93"/>
      <c r="FJ89" s="93"/>
      <c r="FK89" s="93"/>
      <c r="FL89" s="138"/>
      <c r="FM89" s="138"/>
      <c r="FN89" s="138"/>
      <c r="FO89" s="93"/>
      <c r="FP89" s="93"/>
      <c r="FQ89" s="93"/>
      <c r="FR89" s="93"/>
      <c r="FS89" s="138"/>
      <c r="FT89" s="138"/>
      <c r="FU89" s="138"/>
      <c r="FV89" s="93"/>
      <c r="FW89" s="93"/>
    </row>
    <row r="90" spans="2:179" ht="15.75" thickBot="1" x14ac:dyDescent="0.3">
      <c r="B90" s="1" t="s">
        <v>26</v>
      </c>
      <c r="C90" s="101" t="s">
        <v>89</v>
      </c>
      <c r="D90" s="155">
        <v>7</v>
      </c>
      <c r="E90" s="155">
        <v>1</v>
      </c>
      <c r="F90" s="155"/>
      <c r="G90" s="155">
        <v>4100</v>
      </c>
      <c r="H90" s="155"/>
      <c r="I90" s="155">
        <v>4100</v>
      </c>
      <c r="J90" s="155"/>
      <c r="K90" s="155">
        <v>4100</v>
      </c>
      <c r="M90" s="6" t="s">
        <v>27</v>
      </c>
      <c r="N90" s="101">
        <v>178</v>
      </c>
      <c r="O90" s="101">
        <v>10</v>
      </c>
      <c r="P90" s="10">
        <v>2022</v>
      </c>
      <c r="Q90" s="101">
        <v>1</v>
      </c>
      <c r="R90" s="101">
        <v>800</v>
      </c>
      <c r="S90" s="101">
        <v>1000</v>
      </c>
      <c r="T90" s="101">
        <v>800</v>
      </c>
      <c r="U90" s="101">
        <v>1000</v>
      </c>
      <c r="V90" s="101">
        <v>800</v>
      </c>
      <c r="W90" s="101">
        <v>1000</v>
      </c>
      <c r="X90" s="10" t="s">
        <v>78</v>
      </c>
      <c r="Y90" s="101"/>
      <c r="Z90">
        <v>2522.64</v>
      </c>
      <c r="AA90" s="1" t="s">
        <v>28</v>
      </c>
      <c r="AB90" s="27" t="s">
        <v>94</v>
      </c>
      <c r="AC90" s="27">
        <v>2</v>
      </c>
      <c r="AD90" s="27">
        <v>2022</v>
      </c>
      <c r="AE90" s="27">
        <v>1</v>
      </c>
      <c r="AF90" s="169">
        <v>2992.74</v>
      </c>
      <c r="AG90" s="102"/>
      <c r="AH90" s="102"/>
      <c r="AI90" s="202">
        <v>322.3</v>
      </c>
      <c r="AJ90" s="112">
        <v>176</v>
      </c>
      <c r="AK90" s="112">
        <v>5</v>
      </c>
      <c r="AL90" s="112">
        <v>6</v>
      </c>
      <c r="AM90" s="112">
        <v>2022</v>
      </c>
      <c r="AN90" s="112">
        <v>6</v>
      </c>
      <c r="AO90" s="112">
        <v>2022</v>
      </c>
      <c r="AP90" s="112"/>
      <c r="AQ90" s="122">
        <f t="shared" si="6"/>
        <v>99999</v>
      </c>
      <c r="AR90" s="170">
        <v>1.0213000000000001</v>
      </c>
      <c r="AS90" s="119">
        <f t="shared" si="17"/>
        <v>99999</v>
      </c>
      <c r="AT90" s="93" t="s">
        <v>92</v>
      </c>
      <c r="AU90" s="93">
        <v>5</v>
      </c>
      <c r="AV90" s="93">
        <v>5</v>
      </c>
      <c r="AW90" s="93">
        <v>2022</v>
      </c>
      <c r="AX90" s="93">
        <v>5</v>
      </c>
      <c r="AY90" s="93">
        <v>2022</v>
      </c>
      <c r="AZ90" s="132">
        <f t="shared" si="18"/>
        <v>6200</v>
      </c>
      <c r="BA90" s="132">
        <f t="shared" si="19"/>
        <v>6200</v>
      </c>
      <c r="BB90" s="132">
        <f t="shared" si="20"/>
        <v>6200</v>
      </c>
      <c r="BD90" s="106" t="s">
        <v>93</v>
      </c>
      <c r="BE90" s="93">
        <v>4</v>
      </c>
      <c r="BF90" s="93">
        <v>5</v>
      </c>
      <c r="BG90" s="93">
        <v>2022</v>
      </c>
      <c r="BH90" s="93">
        <v>5</v>
      </c>
      <c r="BI90" s="93">
        <v>2022</v>
      </c>
      <c r="BJ90" s="103">
        <f t="shared" si="22"/>
        <v>4790</v>
      </c>
      <c r="BK90" s="103">
        <f t="shared" si="23"/>
        <v>5770</v>
      </c>
      <c r="BL90" s="103">
        <f t="shared" si="24"/>
        <v>6680</v>
      </c>
      <c r="BO90" s="71">
        <v>5</v>
      </c>
      <c r="BP90" s="95">
        <v>4210</v>
      </c>
      <c r="BQ90" s="95">
        <v>4130</v>
      </c>
      <c r="BR90" s="95">
        <v>3920</v>
      </c>
      <c r="BS90" s="72"/>
      <c r="BX90" s="93"/>
      <c r="BY90" s="93"/>
      <c r="BZ90" s="93"/>
      <c r="CA90" s="93"/>
      <c r="CB90" s="103"/>
      <c r="CH90" s="234">
        <v>176</v>
      </c>
      <c r="CI90" s="93">
        <v>11</v>
      </c>
      <c r="CJ90" s="93">
        <v>11</v>
      </c>
      <c r="CK90" s="93">
        <v>2022</v>
      </c>
      <c r="CL90" s="138">
        <f t="shared" si="21"/>
        <v>800</v>
      </c>
      <c r="CM90" s="233" t="s">
        <v>296</v>
      </c>
      <c r="CN90" s="72"/>
      <c r="CR90" s="93">
        <v>2022</v>
      </c>
      <c r="CS90" s="93">
        <v>117</v>
      </c>
      <c r="CT90" s="93">
        <v>10.3</v>
      </c>
      <c r="CU90" s="93">
        <v>10.3</v>
      </c>
      <c r="CV90" s="93">
        <v>10.3</v>
      </c>
      <c r="CW90" s="93">
        <v>10.3</v>
      </c>
      <c r="CX90" s="93">
        <v>10.3</v>
      </c>
      <c r="CY90" s="93">
        <v>10.3</v>
      </c>
      <c r="CZ90" s="93">
        <v>10.3</v>
      </c>
      <c r="DA90" s="93">
        <v>10.3</v>
      </c>
      <c r="DB90" s="93">
        <v>10.3</v>
      </c>
      <c r="DC90" s="93">
        <v>10.3</v>
      </c>
      <c r="DD90" s="93">
        <v>10.3</v>
      </c>
      <c r="DE90" s="93">
        <v>10.3</v>
      </c>
      <c r="DI90" s="93"/>
      <c r="DJ90" s="9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EC90" s="93"/>
      <c r="ED90" s="93"/>
      <c r="EE90" s="153"/>
      <c r="EF90" s="153"/>
      <c r="EK90" s="93"/>
      <c r="EL90" s="93"/>
      <c r="EM90" s="93"/>
      <c r="EN90" s="93"/>
      <c r="EO90" s="152"/>
      <c r="ER90" s="93"/>
      <c r="ES90" s="93"/>
      <c r="ET90" s="93"/>
      <c r="EU90" s="93"/>
      <c r="EV90" s="93"/>
      <c r="EW90" s="93"/>
      <c r="EX90" s="93"/>
      <c r="FF90" s="93"/>
      <c r="FG90" s="93"/>
      <c r="FH90" s="93"/>
      <c r="FI90" s="93"/>
      <c r="FJ90" s="93"/>
      <c r="FK90" s="93"/>
      <c r="FL90" s="138"/>
      <c r="FM90" s="138"/>
      <c r="FN90" s="138"/>
      <c r="FO90" s="93"/>
      <c r="FP90" s="93"/>
      <c r="FQ90" s="93"/>
      <c r="FR90" s="93"/>
      <c r="FS90" s="138"/>
      <c r="FT90" s="138"/>
      <c r="FU90" s="138"/>
      <c r="FV90" s="93"/>
      <c r="FW90" s="93"/>
    </row>
    <row r="91" spans="2:179" ht="15.75" thickBot="1" x14ac:dyDescent="0.3">
      <c r="B91" s="1" t="s">
        <v>26</v>
      </c>
      <c r="C91" s="101" t="s">
        <v>89</v>
      </c>
      <c r="D91" s="155">
        <v>7</v>
      </c>
      <c r="E91" s="155">
        <v>2</v>
      </c>
      <c r="F91" s="155"/>
      <c r="G91" s="155">
        <v>4100</v>
      </c>
      <c r="H91" s="155"/>
      <c r="I91" s="155">
        <v>4100</v>
      </c>
      <c r="J91" s="155"/>
      <c r="K91" s="155">
        <v>4100</v>
      </c>
      <c r="M91" s="6" t="s">
        <v>27</v>
      </c>
      <c r="N91" s="101">
        <v>178</v>
      </c>
      <c r="O91" s="101">
        <v>10</v>
      </c>
      <c r="P91" s="10">
        <v>2022</v>
      </c>
      <c r="Q91" s="101">
        <v>2</v>
      </c>
      <c r="R91" s="101">
        <v>800</v>
      </c>
      <c r="S91" s="101">
        <v>1000</v>
      </c>
      <c r="T91" s="101">
        <v>800</v>
      </c>
      <c r="U91" s="101">
        <v>1000</v>
      </c>
      <c r="V91" s="101">
        <v>800</v>
      </c>
      <c r="W91" s="101">
        <v>1000</v>
      </c>
      <c r="X91" s="10" t="s">
        <v>78</v>
      </c>
      <c r="Y91" s="101"/>
      <c r="Z91">
        <v>2522.64</v>
      </c>
      <c r="AA91" s="1" t="s">
        <v>28</v>
      </c>
      <c r="AB91" s="27" t="s">
        <v>94</v>
      </c>
      <c r="AC91" s="27">
        <v>2</v>
      </c>
      <c r="AD91" s="27">
        <v>2022</v>
      </c>
      <c r="AE91" s="27">
        <v>2</v>
      </c>
      <c r="AF91" s="169">
        <v>3991.09</v>
      </c>
      <c r="AG91" s="102"/>
      <c r="AH91" s="102"/>
      <c r="AI91" s="202">
        <v>323.3</v>
      </c>
      <c r="AJ91" s="112">
        <v>176</v>
      </c>
      <c r="AK91" s="112">
        <v>6</v>
      </c>
      <c r="AL91" s="112">
        <v>6</v>
      </c>
      <c r="AM91" s="112">
        <v>2022</v>
      </c>
      <c r="AN91" s="112">
        <v>6</v>
      </c>
      <c r="AO91" s="112">
        <v>2022</v>
      </c>
      <c r="AP91" s="112"/>
      <c r="AQ91" s="122">
        <f t="shared" si="6"/>
        <v>99999</v>
      </c>
      <c r="AR91" s="170">
        <v>1.0213000000000001</v>
      </c>
      <c r="AS91" s="119">
        <f t="shared" si="17"/>
        <v>99999</v>
      </c>
      <c r="AT91" s="93" t="s">
        <v>92</v>
      </c>
      <c r="AU91" s="93">
        <v>5</v>
      </c>
      <c r="AV91" s="93">
        <v>6</v>
      </c>
      <c r="AW91" s="93">
        <v>2022</v>
      </c>
      <c r="AX91" s="93">
        <v>6</v>
      </c>
      <c r="AY91" s="93">
        <v>2022</v>
      </c>
      <c r="AZ91" s="132">
        <f t="shared" si="18"/>
        <v>6200</v>
      </c>
      <c r="BA91" s="132">
        <f t="shared" si="19"/>
        <v>6200</v>
      </c>
      <c r="BB91" s="132">
        <f t="shared" si="20"/>
        <v>6200</v>
      </c>
      <c r="BD91" s="106" t="s">
        <v>93</v>
      </c>
      <c r="BE91" s="93">
        <v>5</v>
      </c>
      <c r="BF91" s="93">
        <v>5</v>
      </c>
      <c r="BG91" s="93">
        <v>2022</v>
      </c>
      <c r="BH91" s="93">
        <v>5</v>
      </c>
      <c r="BI91" s="93">
        <v>2022</v>
      </c>
      <c r="BJ91" s="103">
        <f t="shared" si="22"/>
        <v>3343</v>
      </c>
      <c r="BK91" s="103">
        <f t="shared" si="23"/>
        <v>4323</v>
      </c>
      <c r="BL91" s="103">
        <f t="shared" si="24"/>
        <v>5333</v>
      </c>
      <c r="BO91" s="71">
        <v>6</v>
      </c>
      <c r="BP91" s="95">
        <v>4210</v>
      </c>
      <c r="BQ91" s="95">
        <v>4130</v>
      </c>
      <c r="BR91" s="95">
        <v>3920</v>
      </c>
      <c r="BS91" s="72"/>
      <c r="BX91" s="93"/>
      <c r="BY91" s="93"/>
      <c r="BZ91" s="93"/>
      <c r="CA91" s="93"/>
      <c r="CB91" s="103"/>
      <c r="CH91" s="234">
        <v>176</v>
      </c>
      <c r="CI91" s="93">
        <v>11</v>
      </c>
      <c r="CJ91" s="93">
        <v>12</v>
      </c>
      <c r="CK91" s="93">
        <v>2022</v>
      </c>
      <c r="CL91" s="138">
        <f t="shared" si="21"/>
        <v>800</v>
      </c>
      <c r="CM91" s="233" t="s">
        <v>296</v>
      </c>
      <c r="CN91" s="72"/>
      <c r="CR91" s="93">
        <v>2022</v>
      </c>
      <c r="CS91" s="93">
        <v>118</v>
      </c>
      <c r="CT91" s="93">
        <v>7.9</v>
      </c>
      <c r="CU91" s="93">
        <v>7.8</v>
      </c>
      <c r="CV91" s="93">
        <v>7.8</v>
      </c>
      <c r="CW91" s="93">
        <v>7.9</v>
      </c>
      <c r="CX91" s="93">
        <v>7.9</v>
      </c>
      <c r="CY91" s="93">
        <v>7.9</v>
      </c>
      <c r="CZ91" s="93">
        <v>7.9</v>
      </c>
      <c r="DA91" s="93">
        <v>7.9</v>
      </c>
      <c r="DB91" s="93">
        <v>7.9</v>
      </c>
      <c r="DC91" s="93">
        <v>7.9</v>
      </c>
      <c r="DD91" s="93">
        <v>7.9</v>
      </c>
      <c r="DE91" s="93">
        <v>7.9</v>
      </c>
      <c r="DI91" s="93"/>
      <c r="DJ91" s="9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EC91" s="93"/>
      <c r="ED91" s="93"/>
      <c r="EE91" s="153"/>
      <c r="EF91" s="153"/>
      <c r="EK91" s="93"/>
      <c r="EL91" s="93"/>
      <c r="EM91" s="93"/>
      <c r="EN91" s="93"/>
      <c r="EO91" s="152"/>
      <c r="ER91" s="93"/>
      <c r="ES91" s="93"/>
      <c r="ET91" s="93"/>
      <c r="EU91" s="93"/>
      <c r="EV91" s="93"/>
      <c r="EW91" s="93"/>
      <c r="EX91" s="93"/>
      <c r="FF91" s="93"/>
      <c r="FG91" s="93"/>
      <c r="FH91" s="93"/>
      <c r="FI91" s="93"/>
      <c r="FJ91" s="93"/>
      <c r="FK91" s="93"/>
      <c r="FL91" s="138"/>
      <c r="FM91" s="138"/>
      <c r="FN91" s="138"/>
      <c r="FO91" s="93"/>
      <c r="FP91" s="93"/>
      <c r="FQ91" s="93"/>
      <c r="FR91" s="93"/>
      <c r="FS91" s="138"/>
      <c r="FT91" s="138"/>
      <c r="FU91" s="138"/>
      <c r="FV91" s="93"/>
      <c r="FW91" s="93"/>
    </row>
    <row r="92" spans="2:179" ht="15.75" thickBot="1" x14ac:dyDescent="0.3">
      <c r="B92" s="1" t="s">
        <v>26</v>
      </c>
      <c r="C92" s="219" t="s">
        <v>89</v>
      </c>
      <c r="D92" s="220">
        <v>8</v>
      </c>
      <c r="E92" s="220">
        <v>1</v>
      </c>
      <c r="F92" s="221"/>
      <c r="G92" s="221">
        <v>4100</v>
      </c>
      <c r="H92" s="221"/>
      <c r="I92" s="221">
        <v>4100</v>
      </c>
      <c r="J92" s="221"/>
      <c r="K92" s="222">
        <v>4100</v>
      </c>
      <c r="M92" s="6" t="s">
        <v>27</v>
      </c>
      <c r="N92" s="101">
        <v>178</v>
      </c>
      <c r="O92" s="101">
        <v>11</v>
      </c>
      <c r="P92" s="10">
        <v>2022</v>
      </c>
      <c r="Q92" s="101">
        <v>1</v>
      </c>
      <c r="R92" s="101">
        <v>800</v>
      </c>
      <c r="S92" s="101">
        <v>1000</v>
      </c>
      <c r="T92" s="101">
        <v>800</v>
      </c>
      <c r="U92" s="101">
        <v>1000</v>
      </c>
      <c r="V92" s="101">
        <v>800</v>
      </c>
      <c r="W92" s="101">
        <v>1000</v>
      </c>
      <c r="X92" s="10" t="s">
        <v>78</v>
      </c>
      <c r="Y92" s="101"/>
      <c r="Z92">
        <v>2522.64</v>
      </c>
      <c r="AA92" s="1" t="s">
        <v>28</v>
      </c>
      <c r="AB92" s="27" t="s">
        <v>94</v>
      </c>
      <c r="AC92" s="27">
        <v>3</v>
      </c>
      <c r="AD92" s="27">
        <v>2022</v>
      </c>
      <c r="AE92" s="27">
        <v>1</v>
      </c>
      <c r="AF92" s="169">
        <v>304.29000000000002</v>
      </c>
      <c r="AG92" s="102"/>
      <c r="AH92" s="102"/>
      <c r="AI92" s="202">
        <v>323.3</v>
      </c>
      <c r="AJ92" s="112">
        <v>176</v>
      </c>
      <c r="AK92" s="112">
        <v>6</v>
      </c>
      <c r="AL92" s="112">
        <v>7</v>
      </c>
      <c r="AM92" s="112">
        <v>2022</v>
      </c>
      <c r="AN92" s="112">
        <v>7</v>
      </c>
      <c r="AO92" s="112">
        <v>2022</v>
      </c>
      <c r="AP92" s="112"/>
      <c r="AQ92" s="122">
        <f t="shared" si="6"/>
        <v>99999</v>
      </c>
      <c r="AR92" s="170">
        <v>1.0213000000000001</v>
      </c>
      <c r="AS92" s="119">
        <f t="shared" si="17"/>
        <v>99999</v>
      </c>
      <c r="AT92" s="93" t="s">
        <v>92</v>
      </c>
      <c r="AU92" s="93">
        <v>6</v>
      </c>
      <c r="AV92" s="93">
        <v>6</v>
      </c>
      <c r="AW92" s="93">
        <v>2022</v>
      </c>
      <c r="AX92" s="93">
        <v>6</v>
      </c>
      <c r="AY92" s="93">
        <v>2022</v>
      </c>
      <c r="AZ92" s="132">
        <f t="shared" si="18"/>
        <v>6200</v>
      </c>
      <c r="BA92" s="132">
        <f t="shared" si="19"/>
        <v>6200</v>
      </c>
      <c r="BB92" s="132">
        <f t="shared" si="20"/>
        <v>6200</v>
      </c>
      <c r="BD92" s="106" t="s">
        <v>93</v>
      </c>
      <c r="BE92" s="93">
        <v>5</v>
      </c>
      <c r="BF92" s="93">
        <v>6</v>
      </c>
      <c r="BG92" s="93">
        <v>2022</v>
      </c>
      <c r="BH92" s="93">
        <v>6</v>
      </c>
      <c r="BI92" s="93">
        <v>2022</v>
      </c>
      <c r="BJ92" s="103">
        <f t="shared" si="22"/>
        <v>4343</v>
      </c>
      <c r="BK92" s="103">
        <f t="shared" si="23"/>
        <v>5323</v>
      </c>
      <c r="BL92" s="103">
        <f t="shared" si="24"/>
        <v>6233</v>
      </c>
      <c r="BO92" s="71">
        <v>6</v>
      </c>
      <c r="BP92" s="95">
        <v>4210</v>
      </c>
      <c r="BQ92" s="95">
        <v>4130</v>
      </c>
      <c r="BR92" s="95">
        <v>3920</v>
      </c>
      <c r="BS92" s="72"/>
      <c r="BX92" s="93"/>
      <c r="BY92" s="93"/>
      <c r="BZ92" s="93"/>
      <c r="CA92" s="93"/>
      <c r="CB92" s="103"/>
      <c r="CH92" s="234">
        <v>176</v>
      </c>
      <c r="CI92" s="93">
        <v>11</v>
      </c>
      <c r="CJ92" s="93">
        <v>1</v>
      </c>
      <c r="CK92" s="93">
        <v>2023</v>
      </c>
      <c r="CL92" s="138">
        <f t="shared" si="21"/>
        <v>800</v>
      </c>
      <c r="CM92" s="233" t="s">
        <v>296</v>
      </c>
      <c r="CN92" s="72"/>
      <c r="CR92" s="93">
        <v>2022</v>
      </c>
      <c r="CS92" s="93">
        <v>32</v>
      </c>
      <c r="CT92" s="93">
        <v>0.3</v>
      </c>
      <c r="CU92" s="93">
        <v>0.3</v>
      </c>
      <c r="CV92" s="93">
        <v>0.4</v>
      </c>
      <c r="CW92" s="93">
        <v>1.4</v>
      </c>
      <c r="CX92" s="93">
        <v>3.2</v>
      </c>
      <c r="CY92" s="93">
        <v>4.4000000000000004</v>
      </c>
      <c r="CZ92" s="93">
        <v>4.5</v>
      </c>
      <c r="DA92" s="93">
        <v>3</v>
      </c>
      <c r="DB92" s="93">
        <v>4.4000000000000004</v>
      </c>
      <c r="DC92" s="93">
        <v>0.9</v>
      </c>
      <c r="DD92" s="93">
        <v>0.3</v>
      </c>
      <c r="DE92" s="93">
        <v>0.3</v>
      </c>
      <c r="DI92" s="93"/>
      <c r="DJ92" s="9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EC92" s="93"/>
      <c r="ED92" s="93"/>
      <c r="EE92" s="153"/>
      <c r="EF92" s="153"/>
      <c r="EK92" s="93"/>
      <c r="EL92" s="93"/>
      <c r="EM92" s="93"/>
      <c r="EN92" s="93"/>
      <c r="EO92" s="152"/>
      <c r="ER92" s="93"/>
      <c r="ES92" s="93"/>
      <c r="ET92" s="93"/>
      <c r="EU92" s="93"/>
      <c r="EV92" s="93"/>
      <c r="EW92" s="93"/>
      <c r="EX92" s="93"/>
      <c r="FF92" s="93"/>
      <c r="FG92" s="93"/>
      <c r="FH92" s="93"/>
      <c r="FI92" s="93"/>
      <c r="FJ92" s="93"/>
      <c r="FK92" s="93"/>
      <c r="FL92" s="138"/>
      <c r="FM92" s="138"/>
      <c r="FN92" s="138"/>
      <c r="FO92" s="93"/>
      <c r="FP92" s="93"/>
      <c r="FQ92" s="93"/>
      <c r="FR92" s="93"/>
      <c r="FS92" s="138"/>
      <c r="FT92" s="138"/>
      <c r="FU92" s="138"/>
      <c r="FV92" s="93"/>
      <c r="FW92" s="93"/>
    </row>
    <row r="93" spans="2:179" ht="15.75" thickBot="1" x14ac:dyDescent="0.3">
      <c r="B93" s="1" t="s">
        <v>26</v>
      </c>
      <c r="C93" s="223" t="s">
        <v>89</v>
      </c>
      <c r="D93" s="205">
        <v>8</v>
      </c>
      <c r="E93" s="205">
        <v>2</v>
      </c>
      <c r="F93" s="181"/>
      <c r="G93" s="181">
        <v>4100</v>
      </c>
      <c r="H93" s="181"/>
      <c r="I93" s="181">
        <v>4100</v>
      </c>
      <c r="J93" s="181"/>
      <c r="K93" s="224">
        <v>4100</v>
      </c>
      <c r="M93" s="6" t="s">
        <v>27</v>
      </c>
      <c r="N93" s="101">
        <v>178</v>
      </c>
      <c r="O93" s="101">
        <v>11</v>
      </c>
      <c r="P93" s="10">
        <v>2022</v>
      </c>
      <c r="Q93" s="101">
        <v>2</v>
      </c>
      <c r="R93" s="101">
        <v>800</v>
      </c>
      <c r="S93" s="101">
        <v>1300</v>
      </c>
      <c r="T93" s="101">
        <v>800</v>
      </c>
      <c r="U93" s="101">
        <v>1300</v>
      </c>
      <c r="V93" s="101">
        <v>800</v>
      </c>
      <c r="W93" s="101">
        <v>1300</v>
      </c>
      <c r="X93" s="10" t="s">
        <v>78</v>
      </c>
      <c r="Y93" s="101"/>
      <c r="Z93">
        <v>2522.64</v>
      </c>
      <c r="AA93" s="1" t="s">
        <v>28</v>
      </c>
      <c r="AB93" s="27" t="s">
        <v>94</v>
      </c>
      <c r="AC93" s="27">
        <v>3</v>
      </c>
      <c r="AD93" s="27">
        <v>2022</v>
      </c>
      <c r="AE93" s="27">
        <v>2</v>
      </c>
      <c r="AF93" s="169">
        <v>1445.7186638937201</v>
      </c>
      <c r="AG93" s="102"/>
      <c r="AH93" s="102"/>
      <c r="AI93" s="202">
        <v>324.39999999999998</v>
      </c>
      <c r="AJ93" s="112">
        <v>176</v>
      </c>
      <c r="AK93" s="112">
        <v>7</v>
      </c>
      <c r="AL93" s="112">
        <v>7</v>
      </c>
      <c r="AM93" s="112">
        <v>2022</v>
      </c>
      <c r="AN93" s="112">
        <v>7</v>
      </c>
      <c r="AO93" s="112">
        <v>2022</v>
      </c>
      <c r="AP93" s="112"/>
      <c r="AQ93" s="122">
        <f t="shared" si="6"/>
        <v>99999</v>
      </c>
      <c r="AR93" s="170">
        <v>1.0213000000000001</v>
      </c>
      <c r="AS93" s="119">
        <f t="shared" si="17"/>
        <v>99999</v>
      </c>
      <c r="AT93" s="93" t="s">
        <v>92</v>
      </c>
      <c r="AU93" s="93">
        <v>6</v>
      </c>
      <c r="AV93" s="93">
        <v>7</v>
      </c>
      <c r="AW93" s="93">
        <v>2022</v>
      </c>
      <c r="AX93" s="93">
        <v>7</v>
      </c>
      <c r="AY93" s="93">
        <v>2022</v>
      </c>
      <c r="AZ93" s="132">
        <f t="shared" si="18"/>
        <v>6200</v>
      </c>
      <c r="BA93" s="132">
        <f t="shared" si="19"/>
        <v>6200</v>
      </c>
      <c r="BB93" s="132">
        <f t="shared" si="20"/>
        <v>6200</v>
      </c>
      <c r="BD93" s="106" t="s">
        <v>93</v>
      </c>
      <c r="BE93" s="93">
        <v>6</v>
      </c>
      <c r="BF93" s="93">
        <v>6</v>
      </c>
      <c r="BG93" s="93">
        <v>2022</v>
      </c>
      <c r="BH93" s="93">
        <v>6</v>
      </c>
      <c r="BI93" s="93">
        <v>2022</v>
      </c>
      <c r="BJ93" s="103">
        <f t="shared" si="22"/>
        <v>5640</v>
      </c>
      <c r="BK93" s="103">
        <f t="shared" si="23"/>
        <v>6120</v>
      </c>
      <c r="BL93" s="103">
        <f t="shared" si="24"/>
        <v>6830</v>
      </c>
      <c r="BO93" s="71">
        <v>7</v>
      </c>
      <c r="BP93" s="95">
        <v>4210</v>
      </c>
      <c r="BQ93" s="95">
        <v>4130</v>
      </c>
      <c r="BR93" s="95">
        <v>3920</v>
      </c>
      <c r="BS93" s="72"/>
      <c r="BX93" s="93"/>
      <c r="BY93" s="93"/>
      <c r="BZ93" s="93"/>
      <c r="CA93" s="93"/>
      <c r="CB93" s="103"/>
      <c r="CH93" s="234">
        <v>176</v>
      </c>
      <c r="CI93" s="93">
        <v>12</v>
      </c>
      <c r="CJ93" s="93">
        <v>12</v>
      </c>
      <c r="CK93" s="93">
        <v>2022</v>
      </c>
      <c r="CL93" s="138">
        <f t="shared" si="21"/>
        <v>800</v>
      </c>
      <c r="CM93" s="233" t="s">
        <v>296</v>
      </c>
      <c r="CN93" s="72"/>
      <c r="CR93" s="93">
        <v>2022</v>
      </c>
      <c r="CS93" s="93">
        <v>11</v>
      </c>
      <c r="CT93" s="93">
        <v>0.2</v>
      </c>
      <c r="CU93" s="93">
        <v>0.2</v>
      </c>
      <c r="CV93" s="93">
        <v>1.4</v>
      </c>
      <c r="CW93" s="93">
        <v>2.1</v>
      </c>
      <c r="CX93" s="93">
        <v>1.8</v>
      </c>
      <c r="CY93" s="93">
        <v>3.3</v>
      </c>
      <c r="CZ93" s="93">
        <v>3.5</v>
      </c>
      <c r="DA93" s="93">
        <v>2.8</v>
      </c>
      <c r="DB93" s="93">
        <v>3.6</v>
      </c>
      <c r="DC93" s="93">
        <v>0.7</v>
      </c>
      <c r="DD93" s="93">
        <v>0.6</v>
      </c>
      <c r="DE93" s="93">
        <v>0.2</v>
      </c>
      <c r="DI93" s="93"/>
      <c r="DJ93" s="9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EC93" s="93"/>
      <c r="ED93" s="93"/>
      <c r="EE93" s="153"/>
      <c r="EF93" s="153"/>
      <c r="EK93" s="93"/>
      <c r="EL93" s="93"/>
      <c r="EM93" s="93"/>
      <c r="EN93" s="93"/>
      <c r="EO93" s="152"/>
      <c r="ER93" s="93"/>
      <c r="ES93" s="93"/>
      <c r="ET93" s="93"/>
      <c r="EU93" s="93"/>
      <c r="EV93" s="93"/>
      <c r="EW93" s="93"/>
      <c r="EX93" s="93"/>
      <c r="FF93" s="93"/>
      <c r="FG93" s="93"/>
      <c r="FH93" s="93"/>
      <c r="FI93" s="93"/>
      <c r="FJ93" s="93"/>
      <c r="FK93" s="93"/>
      <c r="FL93" s="138"/>
      <c r="FM93" s="138"/>
      <c r="FN93" s="138"/>
      <c r="FO93" s="93"/>
      <c r="FP93" s="93"/>
      <c r="FQ93" s="93"/>
      <c r="FR93" s="93"/>
      <c r="FS93" s="138"/>
      <c r="FT93" s="138"/>
      <c r="FU93" s="138"/>
      <c r="FV93" s="93"/>
      <c r="FW93" s="93"/>
    </row>
    <row r="94" spans="2:179" ht="15.75" thickBot="1" x14ac:dyDescent="0.3">
      <c r="B94" s="1" t="s">
        <v>26</v>
      </c>
      <c r="C94" s="225" t="s">
        <v>89</v>
      </c>
      <c r="D94" s="226">
        <v>9</v>
      </c>
      <c r="E94" s="226">
        <v>1</v>
      </c>
      <c r="F94" s="227"/>
      <c r="G94" s="227">
        <v>4100</v>
      </c>
      <c r="H94" s="227"/>
      <c r="I94" s="227">
        <v>4100</v>
      </c>
      <c r="J94" s="227"/>
      <c r="K94" s="228">
        <v>4100</v>
      </c>
      <c r="M94" s="6" t="s">
        <v>27</v>
      </c>
      <c r="N94" s="101">
        <v>178</v>
      </c>
      <c r="O94" s="101">
        <v>12</v>
      </c>
      <c r="P94" s="10">
        <v>2022</v>
      </c>
      <c r="Q94" s="101">
        <v>1</v>
      </c>
      <c r="R94" s="101">
        <v>800</v>
      </c>
      <c r="S94" s="101">
        <v>1300</v>
      </c>
      <c r="T94" s="101">
        <v>800</v>
      </c>
      <c r="U94" s="101">
        <v>1300</v>
      </c>
      <c r="V94" s="101">
        <v>800</v>
      </c>
      <c r="W94" s="101">
        <v>1300</v>
      </c>
      <c r="X94" s="10" t="s">
        <v>78</v>
      </c>
      <c r="Y94" s="101"/>
      <c r="Z94">
        <v>2522.64</v>
      </c>
      <c r="AA94" s="1" t="s">
        <v>28</v>
      </c>
      <c r="AB94" s="27" t="s">
        <v>94</v>
      </c>
      <c r="AC94" s="27">
        <v>4</v>
      </c>
      <c r="AD94" s="27">
        <v>2022</v>
      </c>
      <c r="AE94" s="27">
        <v>1</v>
      </c>
      <c r="AF94" s="169">
        <v>1445.7186638937201</v>
      </c>
      <c r="AG94" s="102"/>
      <c r="AH94" s="102"/>
      <c r="AI94" s="202" t="s">
        <v>88</v>
      </c>
      <c r="AJ94" s="112">
        <v>176</v>
      </c>
      <c r="AK94" s="112">
        <v>7</v>
      </c>
      <c r="AL94" s="112">
        <v>8</v>
      </c>
      <c r="AM94" s="112">
        <v>2022</v>
      </c>
      <c r="AN94" s="112">
        <v>8</v>
      </c>
      <c r="AO94" s="112">
        <v>2022</v>
      </c>
      <c r="AP94" s="112"/>
      <c r="AQ94" s="122">
        <f t="shared" si="6"/>
        <v>99999</v>
      </c>
      <c r="AR94" s="170">
        <v>1.0213000000000001</v>
      </c>
      <c r="AS94" s="119">
        <f t="shared" si="17"/>
        <v>99999</v>
      </c>
      <c r="AT94" s="93" t="s">
        <v>92</v>
      </c>
      <c r="AU94" s="93">
        <v>7</v>
      </c>
      <c r="AV94" s="93">
        <v>7</v>
      </c>
      <c r="AW94" s="93">
        <v>2022</v>
      </c>
      <c r="AX94" s="93">
        <v>7</v>
      </c>
      <c r="AY94" s="93">
        <v>2022</v>
      </c>
      <c r="AZ94" s="132">
        <f t="shared" si="18"/>
        <v>6200</v>
      </c>
      <c r="BA94" s="132">
        <f t="shared" si="19"/>
        <v>6200</v>
      </c>
      <c r="BB94" s="132">
        <f t="shared" si="20"/>
        <v>6200</v>
      </c>
      <c r="BD94" s="106" t="s">
        <v>93</v>
      </c>
      <c r="BE94" s="93">
        <v>6</v>
      </c>
      <c r="BF94" s="93">
        <v>7</v>
      </c>
      <c r="BG94" s="93">
        <v>2022</v>
      </c>
      <c r="BH94" s="93">
        <v>7</v>
      </c>
      <c r="BI94" s="93">
        <v>2022</v>
      </c>
      <c r="BJ94" s="103">
        <f t="shared" si="22"/>
        <v>6040</v>
      </c>
      <c r="BK94" s="103">
        <f t="shared" si="23"/>
        <v>6520</v>
      </c>
      <c r="BL94" s="103">
        <f t="shared" si="24"/>
        <v>7230</v>
      </c>
      <c r="BO94" s="71">
        <v>7</v>
      </c>
      <c r="BP94" s="95">
        <v>4500</v>
      </c>
      <c r="BQ94" s="95">
        <v>4500</v>
      </c>
      <c r="BR94" s="95">
        <v>3920</v>
      </c>
      <c r="BS94" s="72"/>
      <c r="BX94" s="93"/>
      <c r="BY94" s="93"/>
      <c r="BZ94" s="93"/>
      <c r="CA94" s="93"/>
      <c r="CB94" s="103"/>
      <c r="CH94" s="234">
        <v>176</v>
      </c>
      <c r="CI94" s="93">
        <v>12</v>
      </c>
      <c r="CJ94" s="93">
        <v>1</v>
      </c>
      <c r="CK94" s="93">
        <v>2023</v>
      </c>
      <c r="CL94" s="138">
        <f t="shared" si="21"/>
        <v>800</v>
      </c>
      <c r="CM94" s="233" t="s">
        <v>296</v>
      </c>
      <c r="CN94" s="72"/>
      <c r="CR94" s="93">
        <v>2022</v>
      </c>
      <c r="CS94" s="93">
        <v>135</v>
      </c>
      <c r="CT94" s="93">
        <v>0</v>
      </c>
      <c r="CU94" s="93">
        <v>0</v>
      </c>
      <c r="CV94" s="93">
        <v>0</v>
      </c>
      <c r="CW94" s="93">
        <v>0</v>
      </c>
      <c r="CX94" s="93">
        <v>0</v>
      </c>
      <c r="CY94" s="93">
        <v>0</v>
      </c>
      <c r="CZ94" s="93">
        <v>0</v>
      </c>
      <c r="DA94" s="93">
        <v>0</v>
      </c>
      <c r="DB94" s="93">
        <v>0</v>
      </c>
      <c r="DC94" s="93">
        <v>0</v>
      </c>
      <c r="DD94" s="93">
        <v>0</v>
      </c>
      <c r="DE94" s="93">
        <v>0</v>
      </c>
      <c r="DI94" s="93"/>
      <c r="DJ94" s="9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EC94" s="93"/>
      <c r="ED94" s="93"/>
      <c r="EE94" s="153"/>
      <c r="EF94" s="153"/>
      <c r="EK94" s="93"/>
      <c r="EL94" s="93"/>
      <c r="EM94" s="93"/>
      <c r="EN94" s="93"/>
      <c r="EO94" s="152"/>
      <c r="ER94" s="93"/>
      <c r="ES94" s="93"/>
      <c r="ET94" s="93"/>
      <c r="EU94" s="93"/>
      <c r="EV94" s="93"/>
      <c r="EW94" s="93"/>
      <c r="EX94" s="93"/>
      <c r="FF94" s="93"/>
      <c r="FG94" s="93"/>
      <c r="FH94" s="93"/>
      <c r="FI94" s="93"/>
      <c r="FJ94" s="93"/>
      <c r="FK94" s="93"/>
      <c r="FL94" s="138"/>
      <c r="FM94" s="138"/>
      <c r="FN94" s="138"/>
      <c r="FO94" s="93"/>
      <c r="FP94" s="93"/>
      <c r="FQ94" s="93"/>
      <c r="FR94" s="93"/>
      <c r="FS94" s="138"/>
      <c r="FT94" s="138"/>
      <c r="FU94" s="138"/>
      <c r="FV94" s="93"/>
      <c r="FW94" s="93"/>
    </row>
    <row r="95" spans="2:179" ht="15.75" thickBot="1" x14ac:dyDescent="0.3">
      <c r="B95" s="1" t="s">
        <v>26</v>
      </c>
      <c r="C95" s="101" t="s">
        <v>89</v>
      </c>
      <c r="D95" s="9">
        <v>9</v>
      </c>
      <c r="E95" s="9">
        <v>2</v>
      </c>
      <c r="F95" s="155"/>
      <c r="G95" s="155">
        <v>4100</v>
      </c>
      <c r="H95" s="155"/>
      <c r="I95" s="155">
        <v>4100</v>
      </c>
      <c r="J95" s="155"/>
      <c r="K95" s="155">
        <v>4100</v>
      </c>
      <c r="M95" s="6" t="s">
        <v>27</v>
      </c>
      <c r="N95" s="101">
        <v>178</v>
      </c>
      <c r="O95" s="101">
        <v>12</v>
      </c>
      <c r="P95" s="10">
        <v>2022</v>
      </c>
      <c r="Q95" s="101">
        <v>2</v>
      </c>
      <c r="R95" s="101">
        <v>800</v>
      </c>
      <c r="S95" s="101">
        <v>1150</v>
      </c>
      <c r="T95" s="101">
        <v>800</v>
      </c>
      <c r="U95" s="101">
        <v>1150</v>
      </c>
      <c r="V95" s="101">
        <v>800</v>
      </c>
      <c r="W95" s="101">
        <v>1150</v>
      </c>
      <c r="X95" s="10" t="s">
        <v>78</v>
      </c>
      <c r="Y95" s="101"/>
      <c r="Z95">
        <v>2522.64</v>
      </c>
      <c r="AA95" s="1" t="s">
        <v>28</v>
      </c>
      <c r="AB95" s="27" t="s">
        <v>94</v>
      </c>
      <c r="AC95" s="27">
        <v>4</v>
      </c>
      <c r="AD95" s="27">
        <v>2022</v>
      </c>
      <c r="AE95" s="27">
        <v>2</v>
      </c>
      <c r="AF95" s="169">
        <v>2522.64</v>
      </c>
      <c r="AG95" s="102"/>
      <c r="AH95" s="102"/>
      <c r="AI95" s="202" t="s">
        <v>88</v>
      </c>
      <c r="AJ95" s="112">
        <v>176</v>
      </c>
      <c r="AK95" s="112">
        <v>8</v>
      </c>
      <c r="AL95" s="112">
        <v>8</v>
      </c>
      <c r="AM95" s="112">
        <v>2022</v>
      </c>
      <c r="AN95" s="112">
        <v>8</v>
      </c>
      <c r="AO95" s="112">
        <v>2022</v>
      </c>
      <c r="AP95" s="112"/>
      <c r="AQ95" s="122">
        <f t="shared" si="6"/>
        <v>99999</v>
      </c>
      <c r="AR95" s="170">
        <v>1.0213000000000001</v>
      </c>
      <c r="AS95" s="119">
        <f t="shared" si="17"/>
        <v>99999</v>
      </c>
      <c r="AT95" s="93" t="s">
        <v>92</v>
      </c>
      <c r="AU95" s="93">
        <v>7</v>
      </c>
      <c r="AV95" s="93">
        <v>8</v>
      </c>
      <c r="AW95" s="93">
        <v>2022</v>
      </c>
      <c r="AX95" s="93">
        <v>8</v>
      </c>
      <c r="AY95" s="93">
        <v>2022</v>
      </c>
      <c r="AZ95" s="132">
        <f t="shared" si="18"/>
        <v>6200</v>
      </c>
      <c r="BA95" s="132">
        <f t="shared" si="19"/>
        <v>6200</v>
      </c>
      <c r="BB95" s="132">
        <f t="shared" si="20"/>
        <v>6200</v>
      </c>
      <c r="BD95" s="106" t="s">
        <v>93</v>
      </c>
      <c r="BE95" s="93">
        <v>7</v>
      </c>
      <c r="BF95" s="93">
        <v>7</v>
      </c>
      <c r="BG95" s="93">
        <v>2022</v>
      </c>
      <c r="BH95" s="93">
        <v>7</v>
      </c>
      <c r="BI95" s="93">
        <v>2022</v>
      </c>
      <c r="BJ95" s="103">
        <f t="shared" si="22"/>
        <v>6040</v>
      </c>
      <c r="BK95" s="103">
        <f t="shared" si="23"/>
        <v>6520</v>
      </c>
      <c r="BL95" s="103">
        <f t="shared" si="24"/>
        <v>7230</v>
      </c>
      <c r="BO95" s="71">
        <v>8</v>
      </c>
      <c r="BP95" s="95">
        <v>4500</v>
      </c>
      <c r="BQ95" s="95">
        <v>4500</v>
      </c>
      <c r="BR95" s="95">
        <v>3920</v>
      </c>
      <c r="BS95" s="72"/>
      <c r="BX95" s="93"/>
      <c r="BY95" s="93"/>
      <c r="BZ95" s="93"/>
      <c r="CA95" s="93"/>
      <c r="CB95" s="103"/>
      <c r="CH95" s="235">
        <v>176</v>
      </c>
      <c r="CI95" s="236">
        <v>12</v>
      </c>
      <c r="CJ95" s="236">
        <v>2</v>
      </c>
      <c r="CK95" s="236">
        <v>2023</v>
      </c>
      <c r="CL95" s="237">
        <f t="shared" si="21"/>
        <v>800</v>
      </c>
      <c r="CM95" s="233" t="s">
        <v>296</v>
      </c>
      <c r="CN95" s="84"/>
      <c r="CR95" s="93">
        <v>2022</v>
      </c>
      <c r="CS95" s="93">
        <v>139</v>
      </c>
      <c r="CT95" s="93">
        <v>0.7</v>
      </c>
      <c r="CU95" s="93">
        <v>0.8</v>
      </c>
      <c r="CV95" s="93">
        <v>0.8</v>
      </c>
      <c r="CW95" s="93">
        <v>1.3</v>
      </c>
      <c r="CX95" s="93">
        <v>1.3</v>
      </c>
      <c r="CY95" s="93">
        <v>1.3</v>
      </c>
      <c r="CZ95" s="93">
        <v>1.3</v>
      </c>
      <c r="DA95" s="93">
        <v>1.5</v>
      </c>
      <c r="DB95" s="93">
        <v>1.3</v>
      </c>
      <c r="DC95" s="93">
        <v>0.9</v>
      </c>
      <c r="DD95" s="93">
        <v>0.7</v>
      </c>
      <c r="DE95" s="93">
        <v>0.7</v>
      </c>
      <c r="DI95" s="93"/>
      <c r="DJ95" s="9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EC95" s="93"/>
      <c r="ED95" s="93"/>
      <c r="EE95" s="153"/>
      <c r="EF95" s="153"/>
      <c r="EK95" s="93"/>
      <c r="EL95" s="93"/>
      <c r="EM95" s="93"/>
      <c r="EN95" s="93"/>
      <c r="EO95" s="152"/>
      <c r="ER95" s="93"/>
      <c r="ES95" s="93"/>
      <c r="ET95" s="93"/>
      <c r="EU95" s="93"/>
      <c r="EV95" s="93"/>
      <c r="EW95" s="93"/>
      <c r="EX95" s="93"/>
      <c r="FF95" s="93"/>
      <c r="FG95" s="93"/>
      <c r="FH95" s="93"/>
      <c r="FI95" s="93"/>
      <c r="FJ95" s="93"/>
      <c r="FK95" s="93"/>
      <c r="FL95" s="138"/>
      <c r="FM95" s="138"/>
      <c r="FN95" s="138"/>
      <c r="FO95" s="93"/>
      <c r="FP95" s="93"/>
      <c r="FQ95" s="93"/>
      <c r="FR95" s="93"/>
      <c r="FS95" s="138"/>
      <c r="FT95" s="138"/>
      <c r="FU95" s="138"/>
      <c r="FV95" s="93"/>
      <c r="FW95" s="93"/>
    </row>
    <row r="96" spans="2:179" ht="15.75" thickBot="1" x14ac:dyDescent="0.3">
      <c r="B96" s="1" t="s">
        <v>26</v>
      </c>
      <c r="C96" s="101" t="s">
        <v>89</v>
      </c>
      <c r="D96" s="9">
        <v>10</v>
      </c>
      <c r="E96" s="9">
        <v>1</v>
      </c>
      <c r="F96" s="155"/>
      <c r="G96" s="155">
        <v>4100</v>
      </c>
      <c r="H96" s="155"/>
      <c r="I96" s="155">
        <v>4100</v>
      </c>
      <c r="J96" s="155"/>
      <c r="K96" s="155">
        <v>4100</v>
      </c>
      <c r="M96" s="6" t="s">
        <v>27</v>
      </c>
      <c r="N96" s="107">
        <v>257</v>
      </c>
      <c r="O96" s="107">
        <v>1</v>
      </c>
      <c r="P96" s="108">
        <v>2022</v>
      </c>
      <c r="Q96" s="107"/>
      <c r="R96" s="107">
        <v>360</v>
      </c>
      <c r="S96" s="107"/>
      <c r="T96" s="107">
        <v>360</v>
      </c>
      <c r="U96" s="107"/>
      <c r="V96" s="107">
        <v>360</v>
      </c>
      <c r="W96" s="107"/>
      <c r="X96" s="108" t="s">
        <v>78</v>
      </c>
      <c r="Y96" s="107"/>
      <c r="Z96">
        <v>2522.64</v>
      </c>
      <c r="AA96" s="1" t="s">
        <v>28</v>
      </c>
      <c r="AB96" s="27" t="s">
        <v>94</v>
      </c>
      <c r="AC96" s="27">
        <v>5</v>
      </c>
      <c r="AD96" s="27">
        <v>2022</v>
      </c>
      <c r="AE96" s="27">
        <v>1</v>
      </c>
      <c r="AF96" s="169">
        <v>2522.64</v>
      </c>
      <c r="AG96" s="102"/>
      <c r="AH96" s="102"/>
      <c r="AI96" s="202" t="s">
        <v>88</v>
      </c>
      <c r="AJ96" s="112">
        <v>176</v>
      </c>
      <c r="AK96" s="112">
        <v>8</v>
      </c>
      <c r="AL96" s="112">
        <v>9</v>
      </c>
      <c r="AM96" s="112">
        <v>2022</v>
      </c>
      <c r="AN96" s="112">
        <v>9</v>
      </c>
      <c r="AO96" s="112">
        <v>2022</v>
      </c>
      <c r="AP96" s="112"/>
      <c r="AQ96" s="122">
        <f t="shared" si="6"/>
        <v>99999</v>
      </c>
      <c r="AR96" s="170">
        <v>1.0213000000000001</v>
      </c>
      <c r="AS96" s="119">
        <f t="shared" si="17"/>
        <v>99999</v>
      </c>
      <c r="AT96" s="93" t="s">
        <v>92</v>
      </c>
      <c r="AU96" s="93">
        <v>8</v>
      </c>
      <c r="AV96" s="93">
        <v>8</v>
      </c>
      <c r="AW96" s="93">
        <v>2022</v>
      </c>
      <c r="AX96" s="93">
        <v>8</v>
      </c>
      <c r="AY96" s="93">
        <v>2022</v>
      </c>
      <c r="AZ96" s="132">
        <f t="shared" si="18"/>
        <v>6200</v>
      </c>
      <c r="BA96" s="132">
        <f t="shared" si="19"/>
        <v>6200</v>
      </c>
      <c r="BB96" s="132">
        <f t="shared" si="20"/>
        <v>6200</v>
      </c>
      <c r="BD96" s="106" t="s">
        <v>93</v>
      </c>
      <c r="BE96" s="93">
        <v>7</v>
      </c>
      <c r="BF96" s="93">
        <v>8</v>
      </c>
      <c r="BG96" s="93">
        <v>2022</v>
      </c>
      <c r="BH96" s="93">
        <v>8</v>
      </c>
      <c r="BI96" s="93">
        <v>2022</v>
      </c>
      <c r="BJ96" s="103">
        <f t="shared" si="22"/>
        <v>6210</v>
      </c>
      <c r="BK96" s="103">
        <f t="shared" si="23"/>
        <v>6710</v>
      </c>
      <c r="BL96" s="103">
        <f t="shared" si="24"/>
        <v>7290</v>
      </c>
      <c r="BO96" s="71">
        <v>8</v>
      </c>
      <c r="BP96" s="95">
        <v>4500</v>
      </c>
      <c r="BQ96" s="95">
        <v>4500</v>
      </c>
      <c r="BR96" s="95">
        <v>3920</v>
      </c>
      <c r="BS96" s="72"/>
      <c r="BX96" s="93"/>
      <c r="BY96" s="93"/>
      <c r="BZ96" s="93"/>
      <c r="CA96" s="93"/>
      <c r="CB96" s="103"/>
      <c r="CH96" s="230">
        <v>178</v>
      </c>
      <c r="CI96" s="231">
        <v>8</v>
      </c>
      <c r="CJ96" s="231">
        <v>8</v>
      </c>
      <c r="CK96" s="231">
        <v>2022</v>
      </c>
      <c r="CL96" s="232">
        <f>CL81</f>
        <v>1100</v>
      </c>
      <c r="CM96" s="233" t="s">
        <v>296</v>
      </c>
      <c r="CN96" s="238" t="s">
        <v>311</v>
      </c>
      <c r="CR96" s="93">
        <v>2022</v>
      </c>
      <c r="CS96" s="93">
        <v>262</v>
      </c>
      <c r="CT96" s="93">
        <v>0.3</v>
      </c>
      <c r="CU96" s="93">
        <v>0.3</v>
      </c>
      <c r="CV96" s="93">
        <v>0.2</v>
      </c>
      <c r="CW96" s="93">
        <v>0.4</v>
      </c>
      <c r="CX96" s="93">
        <v>0.3</v>
      </c>
      <c r="CY96" s="93">
        <v>0.6</v>
      </c>
      <c r="CZ96" s="93">
        <v>0.6</v>
      </c>
      <c r="DA96" s="93">
        <v>0.6</v>
      </c>
      <c r="DB96" s="93">
        <v>0.4</v>
      </c>
      <c r="DC96" s="93">
        <v>0.3</v>
      </c>
      <c r="DD96" s="93">
        <v>0.3</v>
      </c>
      <c r="DE96" s="93">
        <v>0.2</v>
      </c>
      <c r="DI96" s="93"/>
      <c r="DJ96" s="93"/>
      <c r="DK96" s="153"/>
      <c r="DL96" s="153"/>
      <c r="DM96" s="153"/>
      <c r="DN96" s="153"/>
      <c r="DO96" s="153"/>
      <c r="DP96" s="153"/>
      <c r="DQ96" s="153"/>
      <c r="DR96" s="153"/>
      <c r="DS96" s="153"/>
      <c r="DT96" s="153"/>
      <c r="DU96" s="153"/>
      <c r="DV96" s="153"/>
      <c r="DW96" s="153"/>
      <c r="EC96" s="93"/>
      <c r="ED96" s="93"/>
      <c r="EE96" s="153"/>
      <c r="EF96" s="153"/>
      <c r="EK96" s="93"/>
      <c r="EL96" s="93"/>
      <c r="EM96" s="93"/>
      <c r="EN96" s="93"/>
      <c r="EO96" s="152"/>
      <c r="ER96" s="93"/>
      <c r="ES96" s="93"/>
      <c r="ET96" s="93"/>
      <c r="EU96" s="93"/>
      <c r="EV96" s="93"/>
      <c r="EW96" s="93"/>
      <c r="EX96" s="93"/>
      <c r="FF96" s="93"/>
      <c r="FG96" s="93"/>
      <c r="FH96" s="93"/>
      <c r="FI96" s="93"/>
      <c r="FJ96" s="93"/>
      <c r="FK96" s="93"/>
      <c r="FL96" s="138"/>
      <c r="FM96" s="138"/>
      <c r="FN96" s="138"/>
      <c r="FO96" s="93"/>
      <c r="FP96" s="93"/>
      <c r="FQ96" s="93"/>
      <c r="FR96" s="93"/>
      <c r="FS96" s="138"/>
      <c r="FT96" s="138"/>
      <c r="FU96" s="138"/>
      <c r="FV96" s="93"/>
      <c r="FW96" s="93"/>
    </row>
    <row r="97" spans="2:179" ht="15.75" thickBot="1" x14ac:dyDescent="0.3">
      <c r="B97" s="1" t="s">
        <v>26</v>
      </c>
      <c r="C97" s="101" t="s">
        <v>89</v>
      </c>
      <c r="D97" s="9">
        <v>10</v>
      </c>
      <c r="E97" s="9">
        <v>2</v>
      </c>
      <c r="F97" s="155"/>
      <c r="G97" s="155">
        <v>5400</v>
      </c>
      <c r="H97" s="155"/>
      <c r="I97" s="155">
        <v>5400</v>
      </c>
      <c r="J97" s="155"/>
      <c r="K97" s="155">
        <v>5400</v>
      </c>
      <c r="M97" s="6" t="s">
        <v>27</v>
      </c>
      <c r="N97" s="101">
        <v>257</v>
      </c>
      <c r="O97" s="101">
        <v>2</v>
      </c>
      <c r="P97" s="10">
        <v>2022</v>
      </c>
      <c r="Q97" s="101"/>
      <c r="R97" s="101">
        <v>360</v>
      </c>
      <c r="S97" s="101"/>
      <c r="T97" s="101">
        <v>360</v>
      </c>
      <c r="U97" s="101"/>
      <c r="V97" s="101">
        <v>360</v>
      </c>
      <c r="W97" s="101"/>
      <c r="X97" s="10" t="s">
        <v>78</v>
      </c>
      <c r="Y97" s="101"/>
      <c r="Z97">
        <v>2522.64</v>
      </c>
      <c r="AA97" s="1" t="s">
        <v>28</v>
      </c>
      <c r="AB97" s="27" t="s">
        <v>94</v>
      </c>
      <c r="AC97" s="27">
        <v>5</v>
      </c>
      <c r="AD97" s="27">
        <v>2022</v>
      </c>
      <c r="AE97" s="27">
        <v>2</v>
      </c>
      <c r="AF97" s="148">
        <v>2522.64</v>
      </c>
      <c r="AG97" s="102"/>
      <c r="AH97" s="102"/>
      <c r="AI97" s="202" t="s">
        <v>91</v>
      </c>
      <c r="AJ97" s="112">
        <v>176</v>
      </c>
      <c r="AK97" s="112">
        <v>9</v>
      </c>
      <c r="AL97" s="112">
        <v>9</v>
      </c>
      <c r="AM97" s="112">
        <v>2022</v>
      </c>
      <c r="AN97" s="112">
        <v>9</v>
      </c>
      <c r="AO97" s="112">
        <v>2022</v>
      </c>
      <c r="AP97" s="112"/>
      <c r="AQ97" s="122">
        <f t="shared" si="6"/>
        <v>99999</v>
      </c>
      <c r="AR97" s="170">
        <v>1.0213000000000001</v>
      </c>
      <c r="AS97" s="119">
        <f t="shared" si="17"/>
        <v>99999</v>
      </c>
      <c r="AT97" s="93" t="s">
        <v>92</v>
      </c>
      <c r="AU97" s="93">
        <v>8</v>
      </c>
      <c r="AV97" s="93">
        <v>9</v>
      </c>
      <c r="AW97" s="93">
        <v>2022</v>
      </c>
      <c r="AX97" s="93">
        <v>9</v>
      </c>
      <c r="AY97" s="93">
        <v>2022</v>
      </c>
      <c r="AZ97" s="132">
        <f t="shared" si="18"/>
        <v>6200</v>
      </c>
      <c r="BA97" s="132">
        <f t="shared" si="19"/>
        <v>6200</v>
      </c>
      <c r="BB97" s="132">
        <f t="shared" si="20"/>
        <v>6200</v>
      </c>
      <c r="BD97" s="106" t="s">
        <v>93</v>
      </c>
      <c r="BE97" s="93">
        <v>8</v>
      </c>
      <c r="BF97" s="93">
        <v>8</v>
      </c>
      <c r="BG97" s="93">
        <v>2022</v>
      </c>
      <c r="BH97" s="93">
        <v>8</v>
      </c>
      <c r="BI97" s="93">
        <v>2022</v>
      </c>
      <c r="BJ97" s="103">
        <f t="shared" si="22"/>
        <v>5800</v>
      </c>
      <c r="BK97" s="103">
        <f t="shared" si="23"/>
        <v>6200</v>
      </c>
      <c r="BL97" s="103">
        <f t="shared" si="24"/>
        <v>7280</v>
      </c>
      <c r="BO97" s="71">
        <v>9</v>
      </c>
      <c r="BP97" s="95">
        <v>4500</v>
      </c>
      <c r="BQ97" s="95">
        <v>4500</v>
      </c>
      <c r="BR97" s="95">
        <v>3920</v>
      </c>
      <c r="BS97" s="72"/>
      <c r="BX97" s="93"/>
      <c r="BY97" s="93"/>
      <c r="BZ97" s="93"/>
      <c r="CA97" s="93"/>
      <c r="CB97" s="103"/>
      <c r="CH97" s="234">
        <v>178</v>
      </c>
      <c r="CI97" s="93">
        <v>8</v>
      </c>
      <c r="CJ97" s="93">
        <v>9</v>
      </c>
      <c r="CK97" s="93">
        <v>2022</v>
      </c>
      <c r="CL97" s="138">
        <f t="shared" ref="CL97:CL110" si="25">CL82</f>
        <v>1100</v>
      </c>
      <c r="CM97" s="233" t="s">
        <v>296</v>
      </c>
      <c r="CN97" s="239"/>
      <c r="CR97" s="93">
        <v>2022</v>
      </c>
      <c r="CS97" s="93">
        <v>89</v>
      </c>
      <c r="CT97" s="93">
        <v>1.6</v>
      </c>
      <c r="CU97" s="93">
        <v>1.2</v>
      </c>
      <c r="CV97" s="93">
        <v>1</v>
      </c>
      <c r="CW97" s="93">
        <v>0.8</v>
      </c>
      <c r="CX97" s="93">
        <v>0.8</v>
      </c>
      <c r="CY97" s="93">
        <v>0.8</v>
      </c>
      <c r="CZ97" s="93">
        <v>0.8</v>
      </c>
      <c r="DA97" s="93">
        <v>0.9</v>
      </c>
      <c r="DB97" s="93">
        <v>1</v>
      </c>
      <c r="DC97" s="93">
        <v>1.4</v>
      </c>
      <c r="DD97" s="93">
        <v>2.1</v>
      </c>
      <c r="DE97" s="93">
        <v>2</v>
      </c>
      <c r="DI97" s="93"/>
      <c r="DJ97" s="93"/>
      <c r="DK97" s="153"/>
      <c r="DL97" s="153"/>
      <c r="DM97" s="153"/>
      <c r="DN97" s="153"/>
      <c r="DO97" s="153"/>
      <c r="DP97" s="153"/>
      <c r="DQ97" s="153"/>
      <c r="DR97" s="153"/>
      <c r="DS97" s="153"/>
      <c r="DT97" s="153"/>
      <c r="DU97" s="153"/>
      <c r="DV97" s="153"/>
      <c r="DW97" s="153"/>
      <c r="EC97" s="93"/>
      <c r="ED97" s="93"/>
      <c r="EE97" s="153"/>
      <c r="EF97" s="153"/>
      <c r="EK97" s="93"/>
      <c r="EL97" s="93"/>
      <c r="EM97" s="93"/>
      <c r="EN97" s="93"/>
      <c r="EO97" s="152"/>
      <c r="ER97" s="93"/>
      <c r="ES97" s="93"/>
      <c r="ET97" s="93"/>
      <c r="EU97" s="93"/>
      <c r="EV97" s="93"/>
      <c r="EW97" s="93"/>
      <c r="EX97" s="93"/>
      <c r="FF97" s="93"/>
      <c r="FG97" s="93"/>
      <c r="FH97" s="93"/>
      <c r="FI97" s="93"/>
      <c r="FJ97" s="93"/>
      <c r="FK97" s="93"/>
      <c r="FL97" s="138"/>
      <c r="FM97" s="138"/>
      <c r="FN97" s="138"/>
      <c r="FO97" s="93"/>
      <c r="FP97" s="93"/>
      <c r="FQ97" s="93"/>
      <c r="FR97" s="93"/>
      <c r="FS97" s="138"/>
      <c r="FT97" s="138"/>
      <c r="FU97" s="138"/>
      <c r="FV97" s="93"/>
      <c r="FW97" s="93"/>
    </row>
    <row r="98" spans="2:179" ht="15.75" thickBot="1" x14ac:dyDescent="0.3">
      <c r="B98" s="1" t="s">
        <v>26</v>
      </c>
      <c r="C98" s="101" t="s">
        <v>89</v>
      </c>
      <c r="D98" s="9">
        <v>11</v>
      </c>
      <c r="E98" s="9">
        <v>1</v>
      </c>
      <c r="F98" s="155"/>
      <c r="G98" s="155">
        <v>5400</v>
      </c>
      <c r="H98" s="155"/>
      <c r="I98" s="155">
        <v>5400</v>
      </c>
      <c r="J98" s="155"/>
      <c r="K98" s="155">
        <v>5400</v>
      </c>
      <c r="M98" s="6" t="s">
        <v>27</v>
      </c>
      <c r="N98" s="101">
        <v>257</v>
      </c>
      <c r="O98" s="101">
        <v>3</v>
      </c>
      <c r="P98" s="10">
        <v>2022</v>
      </c>
      <c r="Q98" s="101"/>
      <c r="R98" s="101">
        <v>360</v>
      </c>
      <c r="S98" s="101"/>
      <c r="T98" s="101">
        <v>360</v>
      </c>
      <c r="U98" s="101"/>
      <c r="V98" s="101">
        <v>360</v>
      </c>
      <c r="W98" s="101"/>
      <c r="X98" s="10" t="s">
        <v>78</v>
      </c>
      <c r="Y98" s="101"/>
      <c r="Z98">
        <v>2522.64</v>
      </c>
      <c r="AA98" s="1" t="s">
        <v>28</v>
      </c>
      <c r="AB98" s="27" t="s">
        <v>94</v>
      </c>
      <c r="AC98" s="27">
        <v>6</v>
      </c>
      <c r="AD98" s="27">
        <v>2022</v>
      </c>
      <c r="AE98" s="27"/>
      <c r="AF98" s="148">
        <v>2522.64</v>
      </c>
      <c r="AG98" s="102"/>
      <c r="AH98" s="102"/>
      <c r="AI98" s="202" t="s">
        <v>91</v>
      </c>
      <c r="AJ98" s="112">
        <v>176</v>
      </c>
      <c r="AK98" s="112">
        <v>9</v>
      </c>
      <c r="AL98" s="112">
        <v>10</v>
      </c>
      <c r="AM98" s="112">
        <v>2022</v>
      </c>
      <c r="AN98" s="112">
        <v>10</v>
      </c>
      <c r="AO98" s="112">
        <v>2022</v>
      </c>
      <c r="AP98" s="112"/>
      <c r="AQ98" s="122">
        <f t="shared" si="6"/>
        <v>1021.3000000000001</v>
      </c>
      <c r="AR98" s="170">
        <v>1.0213000000000001</v>
      </c>
      <c r="AS98" s="119">
        <f t="shared" si="17"/>
        <v>1000</v>
      </c>
      <c r="AT98" s="93" t="s">
        <v>92</v>
      </c>
      <c r="AU98" s="93">
        <v>9</v>
      </c>
      <c r="AV98" s="93">
        <v>9</v>
      </c>
      <c r="AW98" s="93">
        <v>2022</v>
      </c>
      <c r="AX98" s="93">
        <v>9</v>
      </c>
      <c r="AY98" s="93">
        <v>2022</v>
      </c>
      <c r="AZ98" s="132">
        <f t="shared" si="18"/>
        <v>6200</v>
      </c>
      <c r="BA98" s="132">
        <f t="shared" si="19"/>
        <v>6200</v>
      </c>
      <c r="BB98" s="132">
        <f t="shared" si="20"/>
        <v>6200</v>
      </c>
      <c r="BD98" s="106" t="s">
        <v>93</v>
      </c>
      <c r="BE98" s="93">
        <v>8</v>
      </c>
      <c r="BF98" s="93">
        <v>9</v>
      </c>
      <c r="BG98" s="93">
        <v>2022</v>
      </c>
      <c r="BH98" s="93">
        <v>9</v>
      </c>
      <c r="BI98" s="93">
        <v>2022</v>
      </c>
      <c r="BJ98" s="103">
        <f t="shared" si="22"/>
        <v>6100</v>
      </c>
      <c r="BK98" s="103">
        <f t="shared" si="23"/>
        <v>6100</v>
      </c>
      <c r="BL98" s="103">
        <f t="shared" si="24"/>
        <v>7580</v>
      </c>
      <c r="BO98" s="71">
        <v>9</v>
      </c>
      <c r="BP98" s="95">
        <v>4700</v>
      </c>
      <c r="BQ98" s="95">
        <v>4700</v>
      </c>
      <c r="BR98" s="95">
        <v>4000</v>
      </c>
      <c r="BS98" s="72"/>
      <c r="BX98" s="93"/>
      <c r="BY98" s="93"/>
      <c r="BZ98" s="93"/>
      <c r="CA98" s="93"/>
      <c r="CB98" s="103"/>
      <c r="CH98" s="234">
        <v>178</v>
      </c>
      <c r="CI98" s="93">
        <v>8</v>
      </c>
      <c r="CJ98" s="93">
        <v>10</v>
      </c>
      <c r="CK98" s="93">
        <v>2022</v>
      </c>
      <c r="CL98" s="138">
        <f t="shared" si="25"/>
        <v>800</v>
      </c>
      <c r="CM98" s="233" t="s">
        <v>296</v>
      </c>
      <c r="CN98" s="239"/>
      <c r="CR98" s="93">
        <v>2022</v>
      </c>
      <c r="CS98" s="93">
        <v>66</v>
      </c>
      <c r="CT98" s="93">
        <v>12.4</v>
      </c>
      <c r="CU98" s="93">
        <v>7.5</v>
      </c>
      <c r="CV98" s="93">
        <v>9.3000000000000007</v>
      </c>
      <c r="CW98" s="93">
        <v>15.4</v>
      </c>
      <c r="CX98" s="93">
        <v>10.9</v>
      </c>
      <c r="CY98" s="93">
        <v>9.8000000000000007</v>
      </c>
      <c r="CZ98" s="93">
        <v>15.9</v>
      </c>
      <c r="DA98" s="93">
        <v>16.600000000000001</v>
      </c>
      <c r="DB98" s="93">
        <v>10.1</v>
      </c>
      <c r="DC98" s="93">
        <v>21.9</v>
      </c>
      <c r="DD98" s="93">
        <v>7.8</v>
      </c>
      <c r="DE98" s="93">
        <v>10.9</v>
      </c>
      <c r="DI98" s="93"/>
      <c r="DJ98" s="9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EC98" s="93"/>
      <c r="ED98" s="93"/>
      <c r="EE98" s="153"/>
      <c r="EF98" s="153"/>
      <c r="EK98" s="93"/>
      <c r="EL98" s="93"/>
      <c r="EM98" s="93"/>
      <c r="EN98" s="93"/>
      <c r="EO98" s="152"/>
      <c r="ER98" s="93"/>
      <c r="ES98" s="93"/>
      <c r="ET98" s="93"/>
      <c r="EU98" s="93"/>
      <c r="EV98" s="93"/>
      <c r="EW98" s="93"/>
      <c r="EX98" s="93"/>
      <c r="FF98" s="93"/>
      <c r="FG98" s="93"/>
      <c r="FH98" s="93"/>
      <c r="FI98" s="93"/>
      <c r="FJ98" s="93"/>
      <c r="FK98" s="93"/>
      <c r="FL98" s="138"/>
      <c r="FM98" s="138"/>
      <c r="FN98" s="138"/>
      <c r="FO98" s="93"/>
      <c r="FP98" s="93"/>
      <c r="FQ98" s="93"/>
      <c r="FR98" s="93"/>
      <c r="FS98" s="138"/>
      <c r="FT98" s="138"/>
      <c r="FU98" s="138"/>
      <c r="FV98" s="93"/>
      <c r="FW98" s="93"/>
    </row>
    <row r="99" spans="2:179" ht="15.75" thickBot="1" x14ac:dyDescent="0.3">
      <c r="B99" s="1" t="s">
        <v>26</v>
      </c>
      <c r="C99" s="101" t="s">
        <v>89</v>
      </c>
      <c r="D99" s="9">
        <v>11</v>
      </c>
      <c r="E99" s="9">
        <v>2</v>
      </c>
      <c r="F99" s="155"/>
      <c r="G99" s="155">
        <v>5400</v>
      </c>
      <c r="H99" s="155"/>
      <c r="I99" s="155">
        <v>5400</v>
      </c>
      <c r="J99" s="155"/>
      <c r="K99" s="155">
        <v>5400</v>
      </c>
      <c r="M99" s="6" t="s">
        <v>27</v>
      </c>
      <c r="N99" s="101">
        <v>257</v>
      </c>
      <c r="O99" s="101">
        <v>4</v>
      </c>
      <c r="P99" s="10">
        <v>2022</v>
      </c>
      <c r="Q99" s="101"/>
      <c r="R99" s="101">
        <v>360</v>
      </c>
      <c r="S99" s="101"/>
      <c r="T99" s="101">
        <v>360</v>
      </c>
      <c r="U99" s="101"/>
      <c r="V99" s="101">
        <v>360</v>
      </c>
      <c r="W99" s="101"/>
      <c r="X99" s="10" t="s">
        <v>78</v>
      </c>
      <c r="Y99" s="101"/>
      <c r="Z99">
        <v>2522.64</v>
      </c>
      <c r="AA99" s="1" t="s">
        <v>28</v>
      </c>
      <c r="AB99" s="27" t="s">
        <v>94</v>
      </c>
      <c r="AC99" s="27">
        <v>7</v>
      </c>
      <c r="AD99" s="27">
        <v>2022</v>
      </c>
      <c r="AE99" s="27"/>
      <c r="AF99" s="148">
        <v>2522.64</v>
      </c>
      <c r="AG99" s="102"/>
      <c r="AH99" s="102"/>
      <c r="AI99" s="202" t="s">
        <v>91</v>
      </c>
      <c r="AJ99" s="112">
        <v>176</v>
      </c>
      <c r="AK99" s="112">
        <v>10</v>
      </c>
      <c r="AL99" s="112">
        <v>10</v>
      </c>
      <c r="AM99" s="112">
        <v>2022</v>
      </c>
      <c r="AN99" s="112">
        <v>10</v>
      </c>
      <c r="AO99" s="112">
        <v>2022</v>
      </c>
      <c r="AP99" s="112"/>
      <c r="AQ99" s="122">
        <f t="shared" si="6"/>
        <v>1021.3000000000001</v>
      </c>
      <c r="AR99" s="170">
        <v>1.0213000000000001</v>
      </c>
      <c r="AS99" s="119">
        <f t="shared" si="17"/>
        <v>1000</v>
      </c>
      <c r="AT99" s="93" t="s">
        <v>92</v>
      </c>
      <c r="AU99" s="93">
        <v>9</v>
      </c>
      <c r="AV99" s="93">
        <v>10</v>
      </c>
      <c r="AW99" s="93">
        <v>2022</v>
      </c>
      <c r="AX99" s="93">
        <v>10</v>
      </c>
      <c r="AY99" s="93">
        <v>2022</v>
      </c>
      <c r="AZ99" s="132">
        <f t="shared" si="18"/>
        <v>6200</v>
      </c>
      <c r="BA99" s="132">
        <f t="shared" si="19"/>
        <v>6200</v>
      </c>
      <c r="BB99" s="132">
        <f t="shared" si="20"/>
        <v>6200</v>
      </c>
      <c r="BD99" s="106" t="s">
        <v>93</v>
      </c>
      <c r="BE99" s="93">
        <v>9</v>
      </c>
      <c r="BF99" s="93">
        <v>9</v>
      </c>
      <c r="BG99" s="93">
        <v>2022</v>
      </c>
      <c r="BH99" s="93">
        <v>9</v>
      </c>
      <c r="BI99" s="93">
        <v>2022</v>
      </c>
      <c r="BJ99" s="103">
        <f t="shared" si="22"/>
        <v>6100</v>
      </c>
      <c r="BK99" s="103">
        <f t="shared" si="23"/>
        <v>6100</v>
      </c>
      <c r="BL99" s="103">
        <f t="shared" si="24"/>
        <v>7580</v>
      </c>
      <c r="BO99" s="71">
        <v>10</v>
      </c>
      <c r="BP99" s="95">
        <v>4700</v>
      </c>
      <c r="BQ99" s="95">
        <v>4700</v>
      </c>
      <c r="BR99" s="95">
        <v>4000</v>
      </c>
      <c r="BS99" s="72"/>
      <c r="BX99" s="93"/>
      <c r="BY99" s="93"/>
      <c r="BZ99" s="93"/>
      <c r="CA99" s="93"/>
      <c r="CB99" s="103"/>
      <c r="CH99" s="234">
        <v>178</v>
      </c>
      <c r="CI99" s="93">
        <v>9</v>
      </c>
      <c r="CJ99" s="93">
        <v>9</v>
      </c>
      <c r="CK99" s="93">
        <v>2022</v>
      </c>
      <c r="CL99" s="138">
        <f t="shared" si="25"/>
        <v>1100</v>
      </c>
      <c r="CM99" s="233" t="s">
        <v>296</v>
      </c>
      <c r="CN99" s="72"/>
      <c r="CR99" s="93">
        <v>2022</v>
      </c>
      <c r="CS99" s="93">
        <v>110</v>
      </c>
      <c r="CT99" s="93">
        <v>0.1</v>
      </c>
      <c r="CU99" s="93">
        <v>0</v>
      </c>
      <c r="CV99" s="93">
        <v>0</v>
      </c>
      <c r="CW99" s="93">
        <v>0</v>
      </c>
      <c r="CX99" s="93">
        <v>0</v>
      </c>
      <c r="CY99" s="93">
        <v>0</v>
      </c>
      <c r="CZ99" s="93">
        <v>0</v>
      </c>
      <c r="DA99" s="93">
        <v>0</v>
      </c>
      <c r="DB99" s="93">
        <v>0</v>
      </c>
      <c r="DC99" s="93">
        <v>0</v>
      </c>
      <c r="DD99" s="93">
        <v>0</v>
      </c>
      <c r="DE99" s="93">
        <v>0</v>
      </c>
      <c r="DI99" s="93"/>
      <c r="DJ99" s="9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EC99" s="93"/>
      <c r="ED99" s="93"/>
      <c r="EE99" s="153"/>
      <c r="EF99" s="153"/>
      <c r="EK99" s="93"/>
      <c r="EL99" s="93"/>
      <c r="EM99" s="93"/>
      <c r="EN99" s="93"/>
      <c r="EO99" s="152"/>
      <c r="ER99" s="93"/>
      <c r="ES99" s="93"/>
      <c r="ET99" s="93"/>
      <c r="EU99" s="93"/>
      <c r="EV99" s="93"/>
      <c r="EW99" s="93"/>
      <c r="EX99" s="93"/>
      <c r="FF99" s="93"/>
      <c r="FG99" s="93"/>
      <c r="FH99" s="93"/>
      <c r="FI99" s="93"/>
      <c r="FJ99" s="93"/>
      <c r="FK99" s="93"/>
      <c r="FL99" s="138"/>
      <c r="FM99" s="138"/>
      <c r="FN99" s="138"/>
      <c r="FO99" s="93"/>
      <c r="FP99" s="93"/>
      <c r="FQ99" s="93"/>
      <c r="FR99" s="93"/>
      <c r="FS99" s="138"/>
      <c r="FT99" s="138"/>
      <c r="FU99" s="138"/>
      <c r="FV99" s="93"/>
      <c r="FW99" s="93"/>
    </row>
    <row r="100" spans="2:179" ht="15.75" thickBot="1" x14ac:dyDescent="0.3">
      <c r="B100" s="1" t="s">
        <v>26</v>
      </c>
      <c r="C100" s="101" t="s">
        <v>89</v>
      </c>
      <c r="D100" s="9">
        <v>12</v>
      </c>
      <c r="E100" s="9"/>
      <c r="F100" s="155"/>
      <c r="G100" s="155">
        <v>5400</v>
      </c>
      <c r="H100" s="155"/>
      <c r="I100" s="155">
        <v>5400</v>
      </c>
      <c r="J100" s="155"/>
      <c r="K100" s="155">
        <v>5400</v>
      </c>
      <c r="M100" s="6" t="s">
        <v>27</v>
      </c>
      <c r="N100" s="101">
        <v>257</v>
      </c>
      <c r="O100" s="101">
        <v>5</v>
      </c>
      <c r="P100" s="10">
        <v>2022</v>
      </c>
      <c r="Q100" s="101"/>
      <c r="R100" s="101">
        <v>360</v>
      </c>
      <c r="S100" s="101"/>
      <c r="T100" s="101">
        <v>360</v>
      </c>
      <c r="U100" s="101"/>
      <c r="V100" s="101">
        <v>360</v>
      </c>
      <c r="W100" s="101"/>
      <c r="X100" s="10" t="s">
        <v>78</v>
      </c>
      <c r="Y100" s="101"/>
      <c r="AA100" s="1" t="s">
        <v>28</v>
      </c>
      <c r="AB100" s="27" t="s">
        <v>94</v>
      </c>
      <c r="AC100" s="27">
        <v>8</v>
      </c>
      <c r="AD100" s="27">
        <v>2022</v>
      </c>
      <c r="AE100" s="27"/>
      <c r="AF100" s="148">
        <v>2522.64</v>
      </c>
      <c r="AG100" s="102"/>
      <c r="AH100" s="102"/>
      <c r="AI100" s="202" t="s">
        <v>91</v>
      </c>
      <c r="AJ100" s="112">
        <v>176</v>
      </c>
      <c r="AK100" s="112">
        <v>10</v>
      </c>
      <c r="AL100" s="112">
        <v>11</v>
      </c>
      <c r="AM100" s="112">
        <v>2022</v>
      </c>
      <c r="AN100" s="112">
        <v>11</v>
      </c>
      <c r="AO100" s="112">
        <v>2022</v>
      </c>
      <c r="AP100" s="112"/>
      <c r="AQ100" s="122">
        <f t="shared" si="6"/>
        <v>1021.3000000000001</v>
      </c>
      <c r="AR100" s="170">
        <v>1.0213000000000001</v>
      </c>
      <c r="AS100" s="119">
        <f t="shared" si="17"/>
        <v>1000</v>
      </c>
      <c r="AT100" s="93" t="s">
        <v>92</v>
      </c>
      <c r="AU100" s="93">
        <v>10</v>
      </c>
      <c r="AV100" s="93">
        <v>10</v>
      </c>
      <c r="AW100" s="93">
        <v>2022</v>
      </c>
      <c r="AX100" s="93">
        <v>10</v>
      </c>
      <c r="AY100" s="93">
        <v>2022</v>
      </c>
      <c r="AZ100" s="132">
        <f t="shared" si="18"/>
        <v>6200</v>
      </c>
      <c r="BA100" s="132">
        <f t="shared" si="19"/>
        <v>6200</v>
      </c>
      <c r="BB100" s="132">
        <f t="shared" si="20"/>
        <v>6200</v>
      </c>
      <c r="BD100" s="106" t="s">
        <v>93</v>
      </c>
      <c r="BE100" s="93">
        <v>9</v>
      </c>
      <c r="BF100" s="93">
        <v>10</v>
      </c>
      <c r="BG100" s="93">
        <v>2022</v>
      </c>
      <c r="BH100" s="93">
        <v>10</v>
      </c>
      <c r="BI100" s="93">
        <v>2022</v>
      </c>
      <c r="BJ100" s="103">
        <f t="shared" si="22"/>
        <v>7400</v>
      </c>
      <c r="BK100" s="103">
        <f t="shared" si="23"/>
        <v>7400</v>
      </c>
      <c r="BL100" s="103">
        <f t="shared" si="24"/>
        <v>8100</v>
      </c>
      <c r="BO100" s="71">
        <v>10</v>
      </c>
      <c r="BP100" s="95">
        <v>4700</v>
      </c>
      <c r="BQ100" s="95">
        <v>4700</v>
      </c>
      <c r="BR100" s="95">
        <v>4000</v>
      </c>
      <c r="BS100" s="72"/>
      <c r="BX100" s="93"/>
      <c r="BY100" s="93"/>
      <c r="BZ100" s="93"/>
      <c r="CA100" s="93"/>
      <c r="CB100" s="103"/>
      <c r="CH100" s="234">
        <v>178</v>
      </c>
      <c r="CI100" s="93">
        <v>9</v>
      </c>
      <c r="CJ100" s="93">
        <v>10</v>
      </c>
      <c r="CK100" s="93">
        <v>2022</v>
      </c>
      <c r="CL100" s="138">
        <f t="shared" si="25"/>
        <v>800</v>
      </c>
      <c r="CM100" s="233" t="s">
        <v>296</v>
      </c>
      <c r="CN100" s="72"/>
      <c r="CR100" s="93">
        <v>2022</v>
      </c>
      <c r="CS100" s="93">
        <v>111</v>
      </c>
      <c r="CT100" s="93">
        <v>0.7</v>
      </c>
      <c r="CU100" s="93">
        <v>0.6</v>
      </c>
      <c r="CV100" s="93">
        <v>0.4</v>
      </c>
      <c r="CW100" s="93">
        <v>0.3</v>
      </c>
      <c r="CX100" s="93">
        <v>0.3</v>
      </c>
      <c r="CY100" s="93">
        <v>0.3</v>
      </c>
      <c r="CZ100" s="93">
        <v>0.3</v>
      </c>
      <c r="DA100" s="93">
        <v>0.3</v>
      </c>
      <c r="DB100" s="93">
        <v>0.3</v>
      </c>
      <c r="DC100" s="93">
        <v>0.3</v>
      </c>
      <c r="DD100" s="93">
        <v>0.4</v>
      </c>
      <c r="DE100" s="93">
        <v>0.5</v>
      </c>
      <c r="DI100" s="93"/>
      <c r="DJ100" s="9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EC100" s="93"/>
      <c r="ED100" s="93"/>
      <c r="EE100" s="153"/>
      <c r="EF100" s="153"/>
      <c r="EK100" s="93"/>
      <c r="EL100" s="93"/>
      <c r="EM100" s="93"/>
      <c r="EN100" s="93"/>
      <c r="EO100" s="152"/>
      <c r="ER100" s="93"/>
      <c r="ES100" s="93"/>
      <c r="ET100" s="93"/>
      <c r="EU100" s="93"/>
      <c r="EV100" s="93"/>
      <c r="EW100" s="93"/>
      <c r="EX100" s="93"/>
      <c r="FF100" s="93"/>
      <c r="FG100" s="93"/>
      <c r="FH100" s="93"/>
      <c r="FI100" s="93"/>
      <c r="FJ100" s="93"/>
      <c r="FK100" s="93"/>
      <c r="FL100" s="138"/>
      <c r="FM100" s="138"/>
      <c r="FN100" s="138"/>
      <c r="FO100" s="93"/>
      <c r="FP100" s="93"/>
      <c r="FQ100" s="93"/>
      <c r="FR100" s="93"/>
      <c r="FS100" s="138"/>
      <c r="FT100" s="138"/>
      <c r="FU100" s="138"/>
      <c r="FV100" s="93"/>
      <c r="FW100" s="93"/>
    </row>
    <row r="101" spans="2:179" ht="15.75" thickBot="1" x14ac:dyDescent="0.3">
      <c r="B101" s="1" t="s">
        <v>26</v>
      </c>
      <c r="C101" s="137" t="s">
        <v>95</v>
      </c>
      <c r="D101" s="154">
        <v>1</v>
      </c>
      <c r="E101" s="154">
        <v>1</v>
      </c>
      <c r="F101" s="154"/>
      <c r="G101" s="154">
        <v>10500</v>
      </c>
      <c r="H101" s="154"/>
      <c r="I101" s="154">
        <v>10500</v>
      </c>
      <c r="J101" s="154"/>
      <c r="K101" s="154">
        <v>10500</v>
      </c>
      <c r="M101" s="6" t="s">
        <v>27</v>
      </c>
      <c r="N101" s="101">
        <v>257</v>
      </c>
      <c r="O101" s="101">
        <v>6</v>
      </c>
      <c r="P101" s="10">
        <v>2022</v>
      </c>
      <c r="Q101" s="101"/>
      <c r="R101" s="185">
        <v>450</v>
      </c>
      <c r="S101" s="185">
        <v>650</v>
      </c>
      <c r="T101" s="185">
        <v>450</v>
      </c>
      <c r="U101" s="185">
        <v>650</v>
      </c>
      <c r="V101" s="185">
        <v>450</v>
      </c>
      <c r="W101" s="185">
        <v>650</v>
      </c>
      <c r="X101" s="10" t="s">
        <v>78</v>
      </c>
      <c r="Y101" s="101"/>
      <c r="Z101" s="188" t="s">
        <v>96</v>
      </c>
      <c r="AA101" s="1" t="s">
        <v>28</v>
      </c>
      <c r="AB101" s="27" t="s">
        <v>94</v>
      </c>
      <c r="AC101" s="27">
        <v>9</v>
      </c>
      <c r="AD101" s="27">
        <v>2022</v>
      </c>
      <c r="AE101" s="27"/>
      <c r="AF101" s="148">
        <v>2522.64</v>
      </c>
      <c r="AG101" s="102"/>
      <c r="AH101" s="102"/>
      <c r="AI101" s="202" t="s">
        <v>91</v>
      </c>
      <c r="AJ101" s="112">
        <v>176</v>
      </c>
      <c r="AK101" s="112">
        <v>11</v>
      </c>
      <c r="AL101" s="112">
        <v>11</v>
      </c>
      <c r="AM101" s="112">
        <v>2022</v>
      </c>
      <c r="AN101" s="112">
        <v>11</v>
      </c>
      <c r="AO101" s="112">
        <v>2022</v>
      </c>
      <c r="AP101" s="112"/>
      <c r="AQ101" s="122">
        <f t="shared" ref="AQ101:AQ126" si="26">IF(AS101=99999,99999,AR101*AS101)</f>
        <v>1021.3000000000001</v>
      </c>
      <c r="AR101" s="170">
        <v>1.0213000000000001</v>
      </c>
      <c r="AS101" s="119">
        <f t="shared" si="17"/>
        <v>1000</v>
      </c>
      <c r="AT101" s="93" t="s">
        <v>92</v>
      </c>
      <c r="AU101" s="93">
        <v>10</v>
      </c>
      <c r="AV101" s="93">
        <v>11</v>
      </c>
      <c r="AW101" s="93">
        <v>2022</v>
      </c>
      <c r="AX101" s="93">
        <v>11</v>
      </c>
      <c r="AY101" s="93">
        <v>2022</v>
      </c>
      <c r="AZ101" s="132">
        <f t="shared" si="18"/>
        <v>8600</v>
      </c>
      <c r="BA101" s="132">
        <f t="shared" si="19"/>
        <v>8600</v>
      </c>
      <c r="BB101" s="132">
        <f t="shared" si="20"/>
        <v>7500</v>
      </c>
      <c r="BD101" s="106" t="s">
        <v>93</v>
      </c>
      <c r="BE101" s="93">
        <v>10</v>
      </c>
      <c r="BF101" s="93">
        <v>10</v>
      </c>
      <c r="BG101" s="93">
        <v>2022</v>
      </c>
      <c r="BH101" s="93">
        <v>10</v>
      </c>
      <c r="BI101" s="93">
        <v>2022</v>
      </c>
      <c r="BJ101" s="103">
        <f t="shared" si="22"/>
        <v>7400</v>
      </c>
      <c r="BK101" s="103">
        <f t="shared" si="23"/>
        <v>7400</v>
      </c>
      <c r="BL101" s="103">
        <f t="shared" si="24"/>
        <v>8100</v>
      </c>
      <c r="BO101" s="71">
        <v>11</v>
      </c>
      <c r="BP101" s="95">
        <v>4700</v>
      </c>
      <c r="BQ101" s="95">
        <v>4700</v>
      </c>
      <c r="BR101" s="95">
        <v>4000</v>
      </c>
      <c r="BS101" s="72"/>
      <c r="BX101" s="93"/>
      <c r="BY101" s="93"/>
      <c r="BZ101" s="93"/>
      <c r="CA101" s="93"/>
      <c r="CB101" s="103"/>
      <c r="CH101" s="234">
        <v>178</v>
      </c>
      <c r="CI101" s="93">
        <v>9</v>
      </c>
      <c r="CJ101" s="93">
        <v>11</v>
      </c>
      <c r="CK101" s="93">
        <v>2022</v>
      </c>
      <c r="CL101" s="138">
        <f t="shared" si="25"/>
        <v>800</v>
      </c>
      <c r="CM101" s="233" t="s">
        <v>296</v>
      </c>
      <c r="CN101" s="72"/>
      <c r="CR101" s="93">
        <v>2022</v>
      </c>
      <c r="CS101" s="93">
        <v>112</v>
      </c>
      <c r="CT101" s="93">
        <v>0</v>
      </c>
      <c r="CU101" s="93">
        <v>0</v>
      </c>
      <c r="CV101" s="93">
        <v>0</v>
      </c>
      <c r="CW101" s="93">
        <v>0</v>
      </c>
      <c r="CX101" s="93">
        <v>0</v>
      </c>
      <c r="CY101" s="93">
        <v>0</v>
      </c>
      <c r="CZ101" s="93">
        <v>0</v>
      </c>
      <c r="DA101" s="93">
        <v>0</v>
      </c>
      <c r="DB101" s="93">
        <v>0</v>
      </c>
      <c r="DC101" s="93">
        <v>0</v>
      </c>
      <c r="DD101" s="93">
        <v>0</v>
      </c>
      <c r="DE101" s="93">
        <v>0</v>
      </c>
      <c r="DI101" s="93"/>
      <c r="DJ101" s="93"/>
      <c r="DK101" s="153"/>
      <c r="DL101" s="153"/>
      <c r="DM101" s="153"/>
      <c r="DN101" s="153"/>
      <c r="DO101" s="153"/>
      <c r="DP101" s="153"/>
      <c r="DQ101" s="153"/>
      <c r="DR101" s="153"/>
      <c r="DS101" s="153"/>
      <c r="DT101" s="153"/>
      <c r="DU101" s="153"/>
      <c r="DV101" s="153"/>
      <c r="DW101" s="153"/>
      <c r="EC101" s="93"/>
      <c r="ED101" s="93"/>
      <c r="EE101" s="153"/>
      <c r="EF101" s="153"/>
      <c r="EK101" s="93"/>
      <c r="EL101" s="93"/>
      <c r="EM101" s="93"/>
      <c r="EN101" s="93"/>
      <c r="EO101" s="152"/>
      <c r="ER101" s="93"/>
      <c r="ES101" s="93"/>
      <c r="ET101" s="93"/>
      <c r="EU101" s="93"/>
      <c r="EV101" s="93"/>
      <c r="EW101" s="93"/>
      <c r="EX101" s="93"/>
      <c r="FF101" s="93"/>
      <c r="FG101" s="93"/>
      <c r="FH101" s="93"/>
      <c r="FI101" s="93"/>
      <c r="FJ101" s="93"/>
      <c r="FK101" s="93"/>
      <c r="FL101" s="138"/>
      <c r="FM101" s="138"/>
      <c r="FN101" s="138"/>
      <c r="FO101" s="93"/>
      <c r="FP101" s="93"/>
      <c r="FQ101" s="93"/>
      <c r="FR101" s="93"/>
      <c r="FS101" s="138"/>
      <c r="FT101" s="138"/>
      <c r="FU101" s="138"/>
      <c r="FV101" s="93"/>
      <c r="FW101" s="93"/>
    </row>
    <row r="102" spans="2:179" ht="15.75" thickBot="1" x14ac:dyDescent="0.3">
      <c r="B102" s="1" t="s">
        <v>26</v>
      </c>
      <c r="C102" s="102" t="s">
        <v>95</v>
      </c>
      <c r="D102" s="9">
        <v>1</v>
      </c>
      <c r="E102" s="155">
        <v>2</v>
      </c>
      <c r="F102" s="155"/>
      <c r="G102" s="155">
        <v>10500</v>
      </c>
      <c r="H102" s="155"/>
      <c r="I102" s="155">
        <v>10500</v>
      </c>
      <c r="J102" s="155"/>
      <c r="K102" s="155">
        <v>10500</v>
      </c>
      <c r="M102" s="6" t="s">
        <v>27</v>
      </c>
      <c r="N102" s="101">
        <v>257</v>
      </c>
      <c r="O102" s="101">
        <v>7</v>
      </c>
      <c r="P102" s="10">
        <v>2022</v>
      </c>
      <c r="Q102" s="101"/>
      <c r="R102" s="185">
        <v>450</v>
      </c>
      <c r="S102" s="185">
        <v>650</v>
      </c>
      <c r="T102" s="185">
        <v>450</v>
      </c>
      <c r="U102" s="185">
        <v>650</v>
      </c>
      <c r="V102" s="185">
        <v>450</v>
      </c>
      <c r="W102" s="185">
        <v>650</v>
      </c>
      <c r="X102" s="10" t="s">
        <v>78</v>
      </c>
      <c r="Y102" s="101"/>
      <c r="AA102" s="1" t="s">
        <v>28</v>
      </c>
      <c r="AB102" s="27" t="s">
        <v>94</v>
      </c>
      <c r="AC102" s="27">
        <v>10</v>
      </c>
      <c r="AD102" s="27">
        <v>2022</v>
      </c>
      <c r="AE102" s="27"/>
      <c r="AF102" s="148">
        <v>2522.64</v>
      </c>
      <c r="AG102" s="102"/>
      <c r="AH102" s="102"/>
      <c r="AI102" s="202" t="s">
        <v>91</v>
      </c>
      <c r="AJ102" s="112">
        <v>176</v>
      </c>
      <c r="AK102" s="112">
        <v>11</v>
      </c>
      <c r="AL102" s="112">
        <v>12</v>
      </c>
      <c r="AM102" s="112">
        <v>2022</v>
      </c>
      <c r="AN102" s="112">
        <v>12</v>
      </c>
      <c r="AO102" s="112">
        <v>2022</v>
      </c>
      <c r="AP102" s="112"/>
      <c r="AQ102" s="122">
        <f t="shared" si="26"/>
        <v>1327.69</v>
      </c>
      <c r="AR102" s="170">
        <v>1.0213000000000001</v>
      </c>
      <c r="AS102" s="119">
        <f t="shared" si="17"/>
        <v>1300</v>
      </c>
      <c r="AT102" s="93" t="s">
        <v>92</v>
      </c>
      <c r="AU102" s="93">
        <v>11</v>
      </c>
      <c r="AV102" s="93">
        <v>11</v>
      </c>
      <c r="AW102" s="93">
        <v>2022</v>
      </c>
      <c r="AX102" s="93">
        <v>11</v>
      </c>
      <c r="AY102" s="93">
        <v>2022</v>
      </c>
      <c r="AZ102" s="132">
        <f t="shared" si="18"/>
        <v>8600</v>
      </c>
      <c r="BA102" s="132">
        <f t="shared" si="19"/>
        <v>8600</v>
      </c>
      <c r="BB102" s="132">
        <f t="shared" si="20"/>
        <v>7500</v>
      </c>
      <c r="BD102" s="106" t="s">
        <v>93</v>
      </c>
      <c r="BE102" s="93">
        <v>10</v>
      </c>
      <c r="BF102" s="93">
        <v>11</v>
      </c>
      <c r="BG102" s="93">
        <v>2022</v>
      </c>
      <c r="BH102" s="93">
        <v>11</v>
      </c>
      <c r="BI102" s="93">
        <v>2022</v>
      </c>
      <c r="BJ102" s="103">
        <f t="shared" si="22"/>
        <v>3700</v>
      </c>
      <c r="BK102" s="103">
        <f t="shared" si="23"/>
        <v>6400</v>
      </c>
      <c r="BL102" s="103">
        <f t="shared" si="24"/>
        <v>8100</v>
      </c>
      <c r="BO102" s="71">
        <v>11</v>
      </c>
      <c r="BP102" s="95">
        <v>4700</v>
      </c>
      <c r="BQ102" s="95">
        <v>4700</v>
      </c>
      <c r="BR102" s="95">
        <v>4000</v>
      </c>
      <c r="BS102" s="72"/>
      <c r="BX102" s="93"/>
      <c r="BY102" s="93"/>
      <c r="BZ102" s="93"/>
      <c r="CA102" s="93"/>
      <c r="CB102" s="103"/>
      <c r="CH102" s="234">
        <v>178</v>
      </c>
      <c r="CI102" s="93">
        <v>10</v>
      </c>
      <c r="CJ102" s="93">
        <v>10</v>
      </c>
      <c r="CK102" s="93">
        <v>2022</v>
      </c>
      <c r="CL102" s="138">
        <f t="shared" si="25"/>
        <v>800</v>
      </c>
      <c r="CM102" s="233" t="s">
        <v>296</v>
      </c>
      <c r="CN102" s="72"/>
      <c r="CR102" s="93">
        <v>2022</v>
      </c>
      <c r="CS102" s="93">
        <v>113</v>
      </c>
      <c r="CT102" s="93">
        <v>0.5</v>
      </c>
      <c r="CU102" s="93">
        <v>0.3</v>
      </c>
      <c r="CV102" s="93">
        <v>0.2</v>
      </c>
      <c r="CW102" s="93">
        <v>0</v>
      </c>
      <c r="CX102" s="93">
        <v>0.1</v>
      </c>
      <c r="CY102" s="93">
        <v>0.1</v>
      </c>
      <c r="CZ102" s="93">
        <v>0.1</v>
      </c>
      <c r="DA102" s="93">
        <v>0.1</v>
      </c>
      <c r="DB102" s="93">
        <v>0.1</v>
      </c>
      <c r="DC102" s="93">
        <v>0.1</v>
      </c>
      <c r="DD102" s="93">
        <v>0.1</v>
      </c>
      <c r="DE102" s="93">
        <v>0.3</v>
      </c>
      <c r="DI102" s="93"/>
      <c r="DJ102" s="93"/>
      <c r="DK102" s="153"/>
      <c r="DL102" s="153"/>
      <c r="DM102" s="153"/>
      <c r="DN102" s="153"/>
      <c r="DO102" s="153"/>
      <c r="DP102" s="153"/>
      <c r="DQ102" s="153"/>
      <c r="DR102" s="153"/>
      <c r="DS102" s="153"/>
      <c r="DT102" s="153"/>
      <c r="DU102" s="153"/>
      <c r="DV102" s="153"/>
      <c r="DW102" s="153"/>
      <c r="EC102" s="93"/>
      <c r="ED102" s="93"/>
      <c r="EE102" s="153"/>
      <c r="EF102" s="153"/>
      <c r="EK102" s="93"/>
      <c r="EL102" s="93"/>
      <c r="EM102" s="93"/>
      <c r="EN102" s="93"/>
      <c r="EO102" s="152"/>
      <c r="ER102" s="93"/>
      <c r="ES102" s="93"/>
      <c r="ET102" s="93"/>
      <c r="EU102" s="93"/>
      <c r="EV102" s="93"/>
      <c r="EW102" s="93"/>
      <c r="EX102" s="93"/>
      <c r="FF102" s="93"/>
      <c r="FG102" s="93"/>
      <c r="FH102" s="93"/>
      <c r="FI102" s="93"/>
      <c r="FJ102" s="93"/>
      <c r="FK102" s="93"/>
      <c r="FL102" s="138"/>
      <c r="FM102" s="138"/>
      <c r="FN102" s="138"/>
      <c r="FO102" s="93"/>
      <c r="FP102" s="93"/>
      <c r="FQ102" s="93"/>
      <c r="FR102" s="93"/>
      <c r="FS102" s="138"/>
      <c r="FT102" s="138"/>
      <c r="FU102" s="138"/>
      <c r="FV102" s="93"/>
      <c r="FW102" s="93"/>
    </row>
    <row r="103" spans="2:179" ht="15.75" thickBot="1" x14ac:dyDescent="0.3">
      <c r="B103" s="1" t="s">
        <v>26</v>
      </c>
      <c r="C103" s="102" t="s">
        <v>95</v>
      </c>
      <c r="D103" s="9">
        <v>2</v>
      </c>
      <c r="E103" s="155">
        <v>1</v>
      </c>
      <c r="F103" s="155"/>
      <c r="G103" s="155">
        <v>10500</v>
      </c>
      <c r="H103" s="155"/>
      <c r="I103" s="155">
        <v>10500</v>
      </c>
      <c r="J103" s="155"/>
      <c r="K103" s="155">
        <v>10500</v>
      </c>
      <c r="M103" s="6" t="s">
        <v>27</v>
      </c>
      <c r="N103" s="101">
        <v>257</v>
      </c>
      <c r="O103" s="101">
        <v>8</v>
      </c>
      <c r="P103" s="10">
        <v>2022</v>
      </c>
      <c r="Q103" s="101">
        <v>1</v>
      </c>
      <c r="R103" s="185">
        <v>450</v>
      </c>
      <c r="S103" s="185">
        <v>650</v>
      </c>
      <c r="T103" s="185">
        <v>450</v>
      </c>
      <c r="U103" s="185">
        <v>650</v>
      </c>
      <c r="V103" s="185">
        <v>450</v>
      </c>
      <c r="W103" s="185">
        <v>650</v>
      </c>
      <c r="X103" s="10" t="s">
        <v>78</v>
      </c>
      <c r="Y103" s="101"/>
      <c r="AA103" s="1" t="s">
        <v>28</v>
      </c>
      <c r="AB103" s="27" t="s">
        <v>94</v>
      </c>
      <c r="AC103" s="27">
        <v>11</v>
      </c>
      <c r="AD103" s="27">
        <v>2022</v>
      </c>
      <c r="AE103" s="27"/>
      <c r="AF103" s="148">
        <v>2522.64</v>
      </c>
      <c r="AG103" s="9"/>
      <c r="AH103" s="102"/>
      <c r="AI103" s="202" t="s">
        <v>91</v>
      </c>
      <c r="AJ103" s="112">
        <v>176</v>
      </c>
      <c r="AK103" s="112">
        <v>12</v>
      </c>
      <c r="AL103" s="112">
        <v>12</v>
      </c>
      <c r="AM103" s="112">
        <v>2022</v>
      </c>
      <c r="AN103" s="112">
        <v>1</v>
      </c>
      <c r="AO103" s="112">
        <v>2023</v>
      </c>
      <c r="AP103" s="112"/>
      <c r="AQ103" s="122">
        <f t="shared" si="26"/>
        <v>1327.69</v>
      </c>
      <c r="AR103" s="170">
        <v>1.0213000000000001</v>
      </c>
      <c r="AS103" s="119">
        <f t="shared" si="17"/>
        <v>1300</v>
      </c>
      <c r="AT103" s="93" t="s">
        <v>92</v>
      </c>
      <c r="AU103" s="93">
        <v>11</v>
      </c>
      <c r="AV103" s="93">
        <v>12</v>
      </c>
      <c r="AW103" s="93">
        <v>2022</v>
      </c>
      <c r="AX103" s="93">
        <v>12</v>
      </c>
      <c r="AY103" s="93">
        <v>2022</v>
      </c>
      <c r="AZ103" s="132">
        <f t="shared" si="18"/>
        <v>8600</v>
      </c>
      <c r="BA103" s="132">
        <f t="shared" si="19"/>
        <v>8600</v>
      </c>
      <c r="BB103" s="132">
        <f t="shared" si="20"/>
        <v>7500</v>
      </c>
      <c r="BD103" s="106" t="s">
        <v>93</v>
      </c>
      <c r="BE103" s="93">
        <v>11</v>
      </c>
      <c r="BF103" s="93">
        <v>11</v>
      </c>
      <c r="BG103" s="93">
        <v>2022</v>
      </c>
      <c r="BH103" s="93">
        <v>11</v>
      </c>
      <c r="BI103" s="93">
        <v>2022</v>
      </c>
      <c r="BJ103" s="103">
        <f t="shared" si="22"/>
        <v>3700</v>
      </c>
      <c r="BK103" s="103">
        <f t="shared" si="23"/>
        <v>6400</v>
      </c>
      <c r="BL103" s="103">
        <f t="shared" si="24"/>
        <v>8100</v>
      </c>
      <c r="BO103" s="71">
        <v>12</v>
      </c>
      <c r="BP103" s="95">
        <v>4700</v>
      </c>
      <c r="BQ103" s="95">
        <v>4700</v>
      </c>
      <c r="BR103" s="95">
        <v>4000</v>
      </c>
      <c r="BS103" s="72"/>
      <c r="BX103" s="93"/>
      <c r="BY103" s="93"/>
      <c r="BZ103" s="93"/>
      <c r="CA103" s="93"/>
      <c r="CB103" s="103"/>
      <c r="CH103" s="234">
        <v>178</v>
      </c>
      <c r="CI103" s="93">
        <v>10</v>
      </c>
      <c r="CJ103" s="93">
        <v>11</v>
      </c>
      <c r="CK103" s="93">
        <v>2022</v>
      </c>
      <c r="CL103" s="138">
        <f t="shared" si="25"/>
        <v>800</v>
      </c>
      <c r="CM103" s="233" t="s">
        <v>296</v>
      </c>
      <c r="CN103" s="72"/>
      <c r="CR103" s="93">
        <v>2022</v>
      </c>
      <c r="CS103" s="93">
        <v>114</v>
      </c>
      <c r="CT103" s="93">
        <v>15.4</v>
      </c>
      <c r="CU103" s="93">
        <v>15.200000000000001</v>
      </c>
      <c r="CV103" s="93">
        <v>15</v>
      </c>
      <c r="CW103" s="93">
        <v>14.8</v>
      </c>
      <c r="CX103" s="93">
        <v>14.9</v>
      </c>
      <c r="CY103" s="93">
        <v>14.9</v>
      </c>
      <c r="CZ103" s="93">
        <v>14.9</v>
      </c>
      <c r="DA103" s="93">
        <v>14.9</v>
      </c>
      <c r="DB103" s="93">
        <v>14.9</v>
      </c>
      <c r="DC103" s="93">
        <v>14.9</v>
      </c>
      <c r="DD103" s="93">
        <v>14.9</v>
      </c>
      <c r="DE103" s="93">
        <v>15.2</v>
      </c>
      <c r="DI103" s="93"/>
      <c r="DJ103" s="93"/>
      <c r="DK103" s="153"/>
      <c r="DL103" s="153"/>
      <c r="DM103" s="153"/>
      <c r="DN103" s="153"/>
      <c r="DO103" s="153"/>
      <c r="DP103" s="153"/>
      <c r="DQ103" s="153"/>
      <c r="DR103" s="153"/>
      <c r="DS103" s="153"/>
      <c r="DT103" s="153"/>
      <c r="DU103" s="153"/>
      <c r="DV103" s="153"/>
      <c r="DW103" s="153"/>
      <c r="EC103" s="93"/>
      <c r="ED103" s="93"/>
      <c r="EE103" s="153"/>
      <c r="EF103" s="153"/>
      <c r="EK103" s="93"/>
      <c r="EL103" s="93"/>
      <c r="EM103" s="93"/>
      <c r="EN103" s="93"/>
      <c r="EO103" s="152"/>
      <c r="ER103" s="93"/>
      <c r="ES103" s="93"/>
      <c r="ET103" s="93"/>
      <c r="EU103" s="93"/>
      <c r="EV103" s="93"/>
      <c r="EW103" s="93"/>
      <c r="EX103" s="93"/>
      <c r="FF103" s="93"/>
      <c r="FG103" s="93"/>
      <c r="FH103" s="93"/>
      <c r="FI103" s="93"/>
      <c r="FJ103" s="93"/>
      <c r="FK103" s="93"/>
      <c r="FL103" s="138"/>
      <c r="FM103" s="138"/>
      <c r="FN103" s="138"/>
      <c r="FO103" s="93"/>
      <c r="FP103" s="93"/>
      <c r="FQ103" s="93"/>
      <c r="FR103" s="93"/>
      <c r="FS103" s="138"/>
      <c r="FT103" s="138"/>
      <c r="FU103" s="138"/>
      <c r="FV103" s="93"/>
      <c r="FW103" s="93"/>
    </row>
    <row r="104" spans="2:179" ht="15.75" thickBot="1" x14ac:dyDescent="0.3">
      <c r="B104" s="1" t="s">
        <v>26</v>
      </c>
      <c r="C104" s="102" t="s">
        <v>95</v>
      </c>
      <c r="D104" s="9">
        <v>2</v>
      </c>
      <c r="E104" s="155">
        <v>2</v>
      </c>
      <c r="F104" s="155"/>
      <c r="G104" s="155">
        <v>10500</v>
      </c>
      <c r="H104" s="155"/>
      <c r="I104" s="155">
        <v>10500</v>
      </c>
      <c r="J104" s="155"/>
      <c r="K104" s="155">
        <v>10500</v>
      </c>
      <c r="M104" s="6" t="s">
        <v>27</v>
      </c>
      <c r="N104" s="101">
        <v>257</v>
      </c>
      <c r="O104" s="101">
        <v>8</v>
      </c>
      <c r="P104" s="10">
        <v>2022</v>
      </c>
      <c r="Q104" s="101">
        <v>2</v>
      </c>
      <c r="R104" s="101">
        <v>360</v>
      </c>
      <c r="S104" s="101">
        <v>99999</v>
      </c>
      <c r="T104" s="101">
        <v>360</v>
      </c>
      <c r="U104" s="101">
        <v>99999</v>
      </c>
      <c r="V104" s="101">
        <v>360</v>
      </c>
      <c r="W104" s="211">
        <v>99999</v>
      </c>
      <c r="X104" s="10" t="s">
        <v>78</v>
      </c>
      <c r="Y104" s="101"/>
      <c r="AA104" s="1" t="s">
        <v>28</v>
      </c>
      <c r="AB104" s="27" t="s">
        <v>94</v>
      </c>
      <c r="AC104" s="27">
        <v>12</v>
      </c>
      <c r="AD104" s="27">
        <v>2022</v>
      </c>
      <c r="AE104" s="27"/>
      <c r="AF104" s="148">
        <v>2522.64</v>
      </c>
      <c r="AG104" s="9"/>
      <c r="AH104" s="102"/>
      <c r="AI104" s="202" t="s">
        <v>91</v>
      </c>
      <c r="AJ104" s="108">
        <v>178</v>
      </c>
      <c r="AK104" s="108">
        <v>1</v>
      </c>
      <c r="AL104" s="108">
        <v>1</v>
      </c>
      <c r="AM104" s="108">
        <v>2022</v>
      </c>
      <c r="AN104" s="108">
        <v>1</v>
      </c>
      <c r="AO104" s="108">
        <v>2022</v>
      </c>
      <c r="AP104" s="108"/>
      <c r="AQ104" s="135">
        <f t="shared" si="26"/>
        <v>862.48</v>
      </c>
      <c r="AR104" s="170">
        <v>1.0781000000000001</v>
      </c>
      <c r="AS104" s="124">
        <f t="shared" ref="AS104:AS126" si="27">S72</f>
        <v>800</v>
      </c>
      <c r="AT104" s="93" t="s">
        <v>92</v>
      </c>
      <c r="AU104" s="93">
        <v>12</v>
      </c>
      <c r="AV104" s="93">
        <v>12</v>
      </c>
      <c r="AW104" s="93">
        <v>2022</v>
      </c>
      <c r="AX104" s="93">
        <v>1</v>
      </c>
      <c r="AY104" s="93">
        <v>2023</v>
      </c>
      <c r="AZ104" s="132">
        <f t="shared" si="18"/>
        <v>8600</v>
      </c>
      <c r="BA104" s="132">
        <f t="shared" si="19"/>
        <v>8600</v>
      </c>
      <c r="BB104" s="132">
        <f t="shared" si="20"/>
        <v>7500</v>
      </c>
      <c r="BD104" s="106" t="s">
        <v>93</v>
      </c>
      <c r="BE104" s="93">
        <v>11</v>
      </c>
      <c r="BF104" s="93">
        <v>12</v>
      </c>
      <c r="BG104" s="93">
        <v>2022</v>
      </c>
      <c r="BH104" s="93">
        <v>12</v>
      </c>
      <c r="BI104" s="93">
        <v>2022</v>
      </c>
      <c r="BJ104" s="103">
        <f t="shared" si="22"/>
        <v>2900</v>
      </c>
      <c r="BK104" s="103">
        <f t="shared" si="23"/>
        <v>4100</v>
      </c>
      <c r="BL104" s="103">
        <f t="shared" si="24"/>
        <v>7100</v>
      </c>
      <c r="BO104" s="76"/>
      <c r="BP104" s="204"/>
      <c r="BQ104" s="204"/>
      <c r="BR104" s="204"/>
      <c r="BS104" s="84"/>
      <c r="BX104" s="93"/>
      <c r="BY104" s="93"/>
      <c r="BZ104" s="93"/>
      <c r="CA104" s="93"/>
      <c r="CB104" s="103"/>
      <c r="CH104" s="234">
        <v>178</v>
      </c>
      <c r="CI104" s="93">
        <v>10</v>
      </c>
      <c r="CJ104" s="93">
        <v>12</v>
      </c>
      <c r="CK104" s="93">
        <v>2022</v>
      </c>
      <c r="CL104" s="138">
        <f t="shared" si="25"/>
        <v>800</v>
      </c>
      <c r="CM104" s="233" t="s">
        <v>296</v>
      </c>
      <c r="CN104" s="72"/>
      <c r="CR104" s="93">
        <v>2022</v>
      </c>
      <c r="CS104" s="93">
        <v>74</v>
      </c>
      <c r="CT104" s="93">
        <v>5.9</v>
      </c>
      <c r="CU104" s="93">
        <v>5.9</v>
      </c>
      <c r="CV104" s="93">
        <v>5.8</v>
      </c>
      <c r="CW104" s="93">
        <v>6.3</v>
      </c>
      <c r="CX104" s="93">
        <v>5.9</v>
      </c>
      <c r="CY104" s="93">
        <v>6.3</v>
      </c>
      <c r="CZ104" s="93">
        <v>6.3</v>
      </c>
      <c r="DA104" s="93">
        <v>6.2</v>
      </c>
      <c r="DB104" s="93">
        <v>6</v>
      </c>
      <c r="DC104" s="93">
        <v>6</v>
      </c>
      <c r="DD104" s="93">
        <v>5.9</v>
      </c>
      <c r="DE104" s="93">
        <v>5.9</v>
      </c>
      <c r="DI104" s="93"/>
      <c r="DJ104" s="93"/>
      <c r="DK104" s="153"/>
      <c r="DL104" s="153"/>
      <c r="DM104" s="153"/>
      <c r="DN104" s="153"/>
      <c r="DO104" s="153"/>
      <c r="DP104" s="153"/>
      <c r="DQ104" s="153"/>
      <c r="DR104" s="153"/>
      <c r="DS104" s="153"/>
      <c r="DT104" s="153"/>
      <c r="DU104" s="153"/>
      <c r="DV104" s="153"/>
      <c r="DW104" s="153"/>
      <c r="EC104" s="93"/>
      <c r="ED104" s="93"/>
      <c r="EE104" s="153"/>
      <c r="EF104" s="153"/>
      <c r="EK104" s="93"/>
      <c r="EL104" s="93"/>
      <c r="EM104" s="93"/>
      <c r="EN104" s="93"/>
      <c r="EO104" s="152"/>
      <c r="ER104" s="93"/>
      <c r="ES104" s="93"/>
      <c r="ET104" s="93"/>
      <c r="EU104" s="93"/>
      <c r="EV104" s="93"/>
      <c r="EW104" s="93"/>
      <c r="EX104" s="93"/>
      <c r="FF104" s="93"/>
      <c r="FG104" s="93"/>
      <c r="FH104" s="93"/>
      <c r="FI104" s="93"/>
      <c r="FJ104" s="93"/>
      <c r="FK104" s="93"/>
      <c r="FL104" s="138"/>
      <c r="FM104" s="138"/>
      <c r="FN104" s="138"/>
      <c r="FO104" s="93"/>
      <c r="FP104" s="93"/>
      <c r="FQ104" s="93"/>
      <c r="FR104" s="93"/>
      <c r="FS104" s="138"/>
      <c r="FT104" s="138"/>
      <c r="FU104" s="138"/>
      <c r="FV104" s="93"/>
      <c r="FW104" s="93"/>
    </row>
    <row r="105" spans="2:179" ht="15.75" thickBot="1" x14ac:dyDescent="0.3">
      <c r="B105" s="1" t="s">
        <v>26</v>
      </c>
      <c r="C105" s="102" t="s">
        <v>95</v>
      </c>
      <c r="D105" s="9">
        <v>3</v>
      </c>
      <c r="E105" s="155">
        <v>1</v>
      </c>
      <c r="F105" s="155"/>
      <c r="G105" s="155">
        <v>10500</v>
      </c>
      <c r="H105" s="155"/>
      <c r="I105" s="155">
        <v>10500</v>
      </c>
      <c r="J105" s="155"/>
      <c r="K105" s="155">
        <v>10500</v>
      </c>
      <c r="M105" s="6" t="s">
        <v>27</v>
      </c>
      <c r="N105" s="101">
        <v>257</v>
      </c>
      <c r="O105" s="101">
        <v>9</v>
      </c>
      <c r="P105" s="10">
        <v>2022</v>
      </c>
      <c r="Q105" s="101"/>
      <c r="R105" s="101">
        <v>360</v>
      </c>
      <c r="S105" s="101">
        <v>99999</v>
      </c>
      <c r="T105" s="101">
        <v>360</v>
      </c>
      <c r="U105" s="101">
        <v>99999</v>
      </c>
      <c r="V105" s="101">
        <v>360</v>
      </c>
      <c r="W105" s="211">
        <v>99999</v>
      </c>
      <c r="X105" s="10" t="s">
        <v>78</v>
      </c>
      <c r="Y105" s="101"/>
      <c r="AA105" s="1" t="s">
        <v>28</v>
      </c>
      <c r="AB105" s="27" t="s">
        <v>97</v>
      </c>
      <c r="AC105" s="27">
        <v>1</v>
      </c>
      <c r="AD105" s="27">
        <v>2022</v>
      </c>
      <c r="AE105" s="5"/>
      <c r="AF105" s="9"/>
      <c r="AG105" s="9"/>
      <c r="AH105" s="102" t="s">
        <v>98</v>
      </c>
      <c r="AJ105" s="116">
        <v>178</v>
      </c>
      <c r="AK105" s="116">
        <v>1</v>
      </c>
      <c r="AL105" s="116">
        <v>1</v>
      </c>
      <c r="AM105" s="116">
        <v>2022</v>
      </c>
      <c r="AN105" s="116">
        <v>2</v>
      </c>
      <c r="AO105" s="116">
        <v>2022</v>
      </c>
      <c r="AP105" s="116"/>
      <c r="AQ105" s="121">
        <f t="shared" si="26"/>
        <v>99999</v>
      </c>
      <c r="AR105" s="170">
        <v>1.0781000000000001</v>
      </c>
      <c r="AS105" s="118">
        <f t="shared" si="27"/>
        <v>99999</v>
      </c>
      <c r="AT105" s="108" t="s">
        <v>29</v>
      </c>
      <c r="AU105" s="108">
        <v>1</v>
      </c>
      <c r="AV105" s="108">
        <v>1</v>
      </c>
      <c r="AW105" s="108">
        <v>2022</v>
      </c>
      <c r="AX105" s="108">
        <v>1</v>
      </c>
      <c r="AY105" s="108">
        <v>2022</v>
      </c>
      <c r="AZ105" s="133">
        <f t="shared" ref="AZ105:AZ150" si="28">G285</f>
        <v>7500</v>
      </c>
      <c r="BA105" s="133">
        <f t="shared" ref="BA105:BA150" si="29">I285</f>
        <v>7500</v>
      </c>
      <c r="BB105" s="133">
        <f t="shared" ref="BB105:BB150" si="30">K285</f>
        <v>7500</v>
      </c>
      <c r="BD105" s="106" t="s">
        <v>93</v>
      </c>
      <c r="BE105" s="93">
        <v>12</v>
      </c>
      <c r="BF105" s="93">
        <v>12</v>
      </c>
      <c r="BG105" s="93">
        <v>2022</v>
      </c>
      <c r="BH105" s="93">
        <v>1</v>
      </c>
      <c r="BI105" s="93">
        <v>2023</v>
      </c>
      <c r="BJ105" s="103">
        <f t="shared" si="22"/>
        <v>2900</v>
      </c>
      <c r="BK105" s="103">
        <f t="shared" si="23"/>
        <v>4100</v>
      </c>
      <c r="BL105" s="103">
        <f t="shared" si="24"/>
        <v>7100</v>
      </c>
      <c r="BP105" s="95"/>
      <c r="BQ105" s="95"/>
      <c r="BR105" s="95"/>
      <c r="BX105" s="93"/>
      <c r="BY105" s="93"/>
      <c r="BZ105" s="93"/>
      <c r="CA105" s="93"/>
      <c r="CB105" s="103"/>
      <c r="CH105" s="234">
        <v>178</v>
      </c>
      <c r="CI105" s="93">
        <v>11</v>
      </c>
      <c r="CJ105" s="93">
        <v>11</v>
      </c>
      <c r="CK105" s="93">
        <v>2022</v>
      </c>
      <c r="CL105" s="138">
        <f t="shared" si="25"/>
        <v>800</v>
      </c>
      <c r="CM105" s="233" t="s">
        <v>296</v>
      </c>
      <c r="CN105" s="72"/>
      <c r="CR105" s="93">
        <v>2022</v>
      </c>
      <c r="CS105" s="93">
        <v>76</v>
      </c>
      <c r="CT105" s="93">
        <v>0.1</v>
      </c>
      <c r="CU105" s="93">
        <v>0.1</v>
      </c>
      <c r="CV105" s="93">
        <v>0.1</v>
      </c>
      <c r="CW105" s="93">
        <v>0.1</v>
      </c>
      <c r="CX105" s="93">
        <v>0.1</v>
      </c>
      <c r="CY105" s="93">
        <v>0.1</v>
      </c>
      <c r="CZ105" s="93">
        <v>0.1</v>
      </c>
      <c r="DA105" s="93">
        <v>0.1</v>
      </c>
      <c r="DB105" s="93">
        <v>0.1</v>
      </c>
      <c r="DC105" s="93">
        <v>0.1</v>
      </c>
      <c r="DD105" s="93">
        <v>0.1</v>
      </c>
      <c r="DE105" s="93">
        <v>0.1</v>
      </c>
      <c r="DI105" s="93"/>
      <c r="DJ105" s="93"/>
      <c r="DK105" s="153"/>
      <c r="DL105" s="153"/>
      <c r="DM105" s="153"/>
      <c r="DN105" s="153"/>
      <c r="DO105" s="153"/>
      <c r="DP105" s="153"/>
      <c r="DQ105" s="153"/>
      <c r="DR105" s="153"/>
      <c r="DS105" s="153"/>
      <c r="DT105" s="153"/>
      <c r="DU105" s="153"/>
      <c r="DV105" s="153"/>
      <c r="DW105" s="153"/>
      <c r="EC105" s="93"/>
      <c r="ED105" s="93"/>
      <c r="EE105" s="153"/>
      <c r="EF105" s="153"/>
      <c r="EK105" s="93"/>
      <c r="EL105" s="93"/>
      <c r="EM105" s="93"/>
      <c r="EN105" s="93"/>
      <c r="EO105" s="152"/>
      <c r="ER105" s="93"/>
      <c r="ES105" s="93"/>
      <c r="ET105" s="93"/>
      <c r="EU105" s="93"/>
      <c r="EV105" s="93"/>
      <c r="EW105" s="93"/>
      <c r="EX105" s="93"/>
      <c r="FF105" s="93"/>
      <c r="FG105" s="93"/>
      <c r="FH105" s="93"/>
      <c r="FI105" s="93"/>
      <c r="FJ105" s="93"/>
      <c r="FK105" s="93"/>
      <c r="FL105" s="138"/>
      <c r="FM105" s="138"/>
      <c r="FN105" s="138"/>
      <c r="FO105" s="93"/>
      <c r="FP105" s="93"/>
      <c r="FQ105" s="93"/>
      <c r="FR105" s="93"/>
      <c r="FS105" s="138"/>
      <c r="FT105" s="138"/>
      <c r="FU105" s="138"/>
      <c r="FV105" s="93"/>
      <c r="FW105" s="93"/>
    </row>
    <row r="106" spans="2:179" ht="15.75" thickBot="1" x14ac:dyDescent="0.3">
      <c r="B106" s="1" t="s">
        <v>26</v>
      </c>
      <c r="C106" s="102" t="s">
        <v>95</v>
      </c>
      <c r="D106" s="155">
        <v>3</v>
      </c>
      <c r="E106" s="155">
        <v>2</v>
      </c>
      <c r="F106" s="155"/>
      <c r="G106" s="155">
        <v>10500</v>
      </c>
      <c r="H106" s="155"/>
      <c r="I106" s="155">
        <v>10500</v>
      </c>
      <c r="J106" s="155"/>
      <c r="K106" s="155">
        <v>10500</v>
      </c>
      <c r="M106" s="6" t="s">
        <v>27</v>
      </c>
      <c r="N106" s="101">
        <v>257</v>
      </c>
      <c r="O106" s="101">
        <v>10</v>
      </c>
      <c r="P106" s="10">
        <v>2022</v>
      </c>
      <c r="Q106" s="101"/>
      <c r="R106" s="101">
        <v>360</v>
      </c>
      <c r="S106" s="101">
        <v>99999</v>
      </c>
      <c r="T106" s="101">
        <v>360</v>
      </c>
      <c r="U106" s="101">
        <v>99999</v>
      </c>
      <c r="V106" s="101">
        <v>360</v>
      </c>
      <c r="W106" s="211">
        <v>99999</v>
      </c>
      <c r="X106" s="10" t="s">
        <v>78</v>
      </c>
      <c r="Y106" s="101"/>
      <c r="AA106" s="1" t="s">
        <v>28</v>
      </c>
      <c r="AB106" s="27" t="s">
        <v>97</v>
      </c>
      <c r="AC106" s="27">
        <v>2</v>
      </c>
      <c r="AD106" s="27">
        <v>2022</v>
      </c>
      <c r="AE106" s="5"/>
      <c r="AF106" s="9"/>
      <c r="AG106" s="9"/>
      <c r="AH106" s="102" t="s">
        <v>98</v>
      </c>
      <c r="AJ106" s="116">
        <v>178</v>
      </c>
      <c r="AK106" s="116">
        <v>2</v>
      </c>
      <c r="AL106" s="116">
        <v>2</v>
      </c>
      <c r="AM106" s="116">
        <v>2022</v>
      </c>
      <c r="AN106" s="116">
        <v>2</v>
      </c>
      <c r="AO106" s="116">
        <v>2022</v>
      </c>
      <c r="AP106" s="116"/>
      <c r="AQ106" s="121">
        <f t="shared" si="26"/>
        <v>99999</v>
      </c>
      <c r="AR106" s="170">
        <v>1.0781000000000001</v>
      </c>
      <c r="AS106" s="118">
        <f t="shared" si="27"/>
        <v>99999</v>
      </c>
      <c r="AT106" s="93" t="s">
        <v>29</v>
      </c>
      <c r="AU106" s="93">
        <v>1</v>
      </c>
      <c r="AV106" s="93">
        <v>2</v>
      </c>
      <c r="AW106" s="93">
        <v>2022</v>
      </c>
      <c r="AX106" s="93">
        <v>2</v>
      </c>
      <c r="AY106" s="93">
        <v>2022</v>
      </c>
      <c r="AZ106" s="132">
        <f t="shared" si="28"/>
        <v>7500</v>
      </c>
      <c r="BA106" s="132">
        <f t="shared" si="29"/>
        <v>7500</v>
      </c>
      <c r="BB106" s="132">
        <f t="shared" si="30"/>
        <v>7500</v>
      </c>
      <c r="BD106" s="125" t="s">
        <v>99</v>
      </c>
      <c r="BE106" s="108">
        <v>1</v>
      </c>
      <c r="BF106" s="108">
        <v>1</v>
      </c>
      <c r="BG106" s="108">
        <v>2022</v>
      </c>
      <c r="BH106" s="108">
        <v>1</v>
      </c>
      <c r="BI106" s="108">
        <v>2022</v>
      </c>
      <c r="BJ106" s="126">
        <f t="shared" ref="BJ106:BJ128" si="31">G216</f>
        <v>3800</v>
      </c>
      <c r="BK106" s="126">
        <f t="shared" ref="BK106:BK128" si="32">I216</f>
        <v>3800</v>
      </c>
      <c r="BL106" s="126">
        <f t="shared" ref="BL106:BL128" si="33">K216</f>
        <v>3200</v>
      </c>
      <c r="BP106" s="95"/>
      <c r="BQ106" s="95"/>
      <c r="BR106" s="95"/>
      <c r="BX106" s="93"/>
      <c r="BY106" s="93"/>
      <c r="BZ106" s="93"/>
      <c r="CA106" s="93"/>
      <c r="CB106" s="103"/>
      <c r="CH106" s="234">
        <v>178</v>
      </c>
      <c r="CI106" s="93">
        <v>11</v>
      </c>
      <c r="CJ106" s="93">
        <v>12</v>
      </c>
      <c r="CK106" s="93">
        <v>2022</v>
      </c>
      <c r="CL106" s="138">
        <f t="shared" si="25"/>
        <v>800</v>
      </c>
      <c r="CM106" s="233" t="s">
        <v>296</v>
      </c>
      <c r="CN106" s="72"/>
      <c r="CR106" s="93">
        <v>2022</v>
      </c>
      <c r="CS106" s="93">
        <v>82</v>
      </c>
      <c r="CT106" s="93">
        <v>1</v>
      </c>
      <c r="CU106" s="93">
        <v>1</v>
      </c>
      <c r="CV106" s="93">
        <v>1</v>
      </c>
      <c r="CW106" s="93">
        <v>1</v>
      </c>
      <c r="CX106" s="93">
        <v>1</v>
      </c>
      <c r="CY106" s="93">
        <v>1</v>
      </c>
      <c r="CZ106" s="93">
        <v>1</v>
      </c>
      <c r="DA106" s="93">
        <v>1</v>
      </c>
      <c r="DB106" s="93">
        <v>1</v>
      </c>
      <c r="DC106" s="93">
        <v>1</v>
      </c>
      <c r="DD106" s="93">
        <v>1</v>
      </c>
      <c r="DE106" s="93">
        <v>1</v>
      </c>
      <c r="DI106" s="93"/>
      <c r="DJ106" s="93"/>
      <c r="DK106" s="153"/>
      <c r="DL106" s="153"/>
      <c r="DM106" s="153"/>
      <c r="DN106" s="153"/>
      <c r="DO106" s="153"/>
      <c r="DP106" s="153"/>
      <c r="DQ106" s="153"/>
      <c r="DR106" s="153"/>
      <c r="DS106" s="153"/>
      <c r="DT106" s="153"/>
      <c r="DU106" s="153"/>
      <c r="DV106" s="153"/>
      <c r="DW106" s="153"/>
      <c r="EC106" s="93"/>
      <c r="ED106" s="93"/>
      <c r="EE106" s="153"/>
      <c r="EF106" s="153"/>
      <c r="EK106" s="93"/>
      <c r="EL106" s="93"/>
      <c r="EM106" s="93"/>
      <c r="EN106" s="93"/>
      <c r="EO106" s="152"/>
      <c r="ER106" s="93"/>
      <c r="ES106" s="93"/>
      <c r="ET106" s="93"/>
      <c r="EU106" s="93"/>
      <c r="EV106" s="93"/>
      <c r="EW106" s="93"/>
      <c r="EX106" s="93"/>
      <c r="FF106" s="93"/>
      <c r="FG106" s="93"/>
      <c r="FH106" s="93"/>
      <c r="FI106" s="93"/>
      <c r="FJ106" s="93"/>
      <c r="FK106" s="93"/>
      <c r="FL106" s="138"/>
      <c r="FM106" s="138"/>
      <c r="FN106" s="138"/>
      <c r="FO106" s="93"/>
      <c r="FP106" s="93"/>
      <c r="FQ106" s="93"/>
      <c r="FR106" s="93"/>
      <c r="FS106" s="138"/>
      <c r="FT106" s="138"/>
      <c r="FU106" s="138"/>
      <c r="FV106" s="93"/>
      <c r="FW106" s="93"/>
    </row>
    <row r="107" spans="2:179" ht="15.75" thickBot="1" x14ac:dyDescent="0.3">
      <c r="B107" s="1" t="s">
        <v>26</v>
      </c>
      <c r="C107" s="102" t="s">
        <v>95</v>
      </c>
      <c r="D107" s="155">
        <v>4</v>
      </c>
      <c r="E107" s="155">
        <v>1</v>
      </c>
      <c r="F107" s="155"/>
      <c r="G107" s="155">
        <v>10500</v>
      </c>
      <c r="H107" s="155"/>
      <c r="I107" s="155">
        <v>10500</v>
      </c>
      <c r="J107" s="155"/>
      <c r="K107" s="155">
        <v>10100</v>
      </c>
      <c r="M107" s="6" t="s">
        <v>27</v>
      </c>
      <c r="N107" s="101">
        <v>257</v>
      </c>
      <c r="O107" s="101">
        <v>11</v>
      </c>
      <c r="P107" s="10">
        <v>2022</v>
      </c>
      <c r="Q107" s="101"/>
      <c r="R107" s="101">
        <v>360</v>
      </c>
      <c r="S107" s="101">
        <v>99999</v>
      </c>
      <c r="T107" s="101">
        <v>360</v>
      </c>
      <c r="U107" s="101">
        <v>99999</v>
      </c>
      <c r="V107" s="101">
        <v>360</v>
      </c>
      <c r="W107" s="211">
        <v>99999</v>
      </c>
      <c r="X107" s="10" t="s">
        <v>78</v>
      </c>
      <c r="Y107" s="101"/>
      <c r="AA107" s="1" t="s">
        <v>28</v>
      </c>
      <c r="AB107" s="27" t="s">
        <v>97</v>
      </c>
      <c r="AC107" s="27">
        <v>3</v>
      </c>
      <c r="AD107" s="27">
        <v>2022</v>
      </c>
      <c r="AE107" s="5"/>
      <c r="AF107" s="9"/>
      <c r="AG107" s="9"/>
      <c r="AH107" s="102" t="s">
        <v>98</v>
      </c>
      <c r="AJ107" s="116">
        <v>178</v>
      </c>
      <c r="AK107" s="116">
        <v>2</v>
      </c>
      <c r="AL107" s="116">
        <v>2</v>
      </c>
      <c r="AM107" s="116">
        <v>2022</v>
      </c>
      <c r="AN107" s="116">
        <v>3</v>
      </c>
      <c r="AO107" s="116">
        <v>2022</v>
      </c>
      <c r="AP107" s="116"/>
      <c r="AQ107" s="121">
        <f t="shared" si="26"/>
        <v>99999</v>
      </c>
      <c r="AR107" s="170">
        <v>1.0781000000000001</v>
      </c>
      <c r="AS107" s="118">
        <f t="shared" si="27"/>
        <v>99999</v>
      </c>
      <c r="AT107" s="93" t="s">
        <v>29</v>
      </c>
      <c r="AU107" s="93">
        <v>2</v>
      </c>
      <c r="AV107" s="93">
        <v>2</v>
      </c>
      <c r="AW107" s="93">
        <v>2022</v>
      </c>
      <c r="AX107" s="93">
        <v>2</v>
      </c>
      <c r="AY107" s="93">
        <v>2022</v>
      </c>
      <c r="AZ107" s="132">
        <f t="shared" si="28"/>
        <v>7500</v>
      </c>
      <c r="BA107" s="132">
        <f t="shared" si="29"/>
        <v>7500</v>
      </c>
      <c r="BB107" s="132">
        <f t="shared" si="30"/>
        <v>7500</v>
      </c>
      <c r="BD107" s="106" t="s">
        <v>99</v>
      </c>
      <c r="BE107" s="93">
        <v>1</v>
      </c>
      <c r="BF107" s="93">
        <v>2</v>
      </c>
      <c r="BG107" s="93">
        <v>2022</v>
      </c>
      <c r="BH107" s="93">
        <v>2</v>
      </c>
      <c r="BI107" s="93">
        <v>2022</v>
      </c>
      <c r="BJ107" s="103">
        <f t="shared" si="31"/>
        <v>3800</v>
      </c>
      <c r="BK107" s="103">
        <f t="shared" si="32"/>
        <v>3800</v>
      </c>
      <c r="BL107" s="103">
        <f t="shared" si="33"/>
        <v>3200</v>
      </c>
      <c r="BP107" s="95"/>
      <c r="BQ107" s="95"/>
      <c r="BR107" s="95"/>
      <c r="BX107" s="93"/>
      <c r="BY107" s="93"/>
      <c r="BZ107" s="93"/>
      <c r="CA107" s="93"/>
      <c r="CB107" s="103"/>
      <c r="CH107" s="234">
        <v>178</v>
      </c>
      <c r="CI107" s="93">
        <v>11</v>
      </c>
      <c r="CJ107" s="93">
        <v>1</v>
      </c>
      <c r="CK107" s="93">
        <v>2023</v>
      </c>
      <c r="CL107" s="138">
        <f t="shared" si="25"/>
        <v>800</v>
      </c>
      <c r="CM107" s="233" t="s">
        <v>296</v>
      </c>
      <c r="CN107" s="72"/>
      <c r="CR107" s="93">
        <v>2022</v>
      </c>
      <c r="CS107" s="93">
        <v>115</v>
      </c>
      <c r="CT107" s="93">
        <v>0.1</v>
      </c>
      <c r="CU107" s="93">
        <v>0.1</v>
      </c>
      <c r="CV107" s="93">
        <v>0.1</v>
      </c>
      <c r="CW107" s="93">
        <v>0.1</v>
      </c>
      <c r="CX107" s="93">
        <v>0.1</v>
      </c>
      <c r="CY107" s="93">
        <v>0.1</v>
      </c>
      <c r="CZ107" s="93">
        <v>0.1</v>
      </c>
      <c r="DA107" s="93">
        <v>0.1</v>
      </c>
      <c r="DB107" s="93">
        <v>0.1</v>
      </c>
      <c r="DC107" s="93">
        <v>0.1</v>
      </c>
      <c r="DD107" s="93">
        <v>0.1</v>
      </c>
      <c r="DE107" s="93">
        <v>0.1</v>
      </c>
      <c r="DI107" s="93"/>
      <c r="DJ107" s="93"/>
      <c r="DK107" s="153"/>
      <c r="DL107" s="153"/>
      <c r="DM107" s="153"/>
      <c r="DN107" s="153"/>
      <c r="DO107" s="153"/>
      <c r="DP107" s="153"/>
      <c r="DQ107" s="153"/>
      <c r="DR107" s="153"/>
      <c r="DS107" s="153"/>
      <c r="DT107" s="153"/>
      <c r="DU107" s="153"/>
      <c r="DV107" s="153"/>
      <c r="DW107" s="153"/>
      <c r="EC107" s="93"/>
      <c r="ED107" s="93"/>
      <c r="EE107" s="153"/>
      <c r="EF107" s="153"/>
      <c r="EK107" s="93"/>
      <c r="EL107" s="93"/>
      <c r="EM107" s="93"/>
      <c r="EN107" s="93"/>
      <c r="EO107" s="152"/>
      <c r="ER107" s="93"/>
      <c r="ES107" s="93"/>
      <c r="ET107" s="93"/>
      <c r="EU107" s="93"/>
      <c r="EV107" s="93"/>
      <c r="EW107" s="93"/>
      <c r="EX107" s="93"/>
      <c r="FF107" s="93"/>
      <c r="FG107" s="93"/>
      <c r="FH107" s="93"/>
      <c r="FI107" s="93"/>
      <c r="FJ107" s="93"/>
      <c r="FK107" s="93"/>
      <c r="FL107" s="138"/>
      <c r="FM107" s="138"/>
      <c r="FN107" s="138"/>
      <c r="FO107" s="93"/>
      <c r="FP107" s="93"/>
      <c r="FQ107" s="93"/>
      <c r="FR107" s="93"/>
      <c r="FS107" s="138"/>
      <c r="FT107" s="138"/>
      <c r="FU107" s="138"/>
      <c r="FV107" s="93"/>
      <c r="FW107" s="93"/>
    </row>
    <row r="108" spans="2:179" ht="15.75" thickBot="1" x14ac:dyDescent="0.3">
      <c r="B108" s="1" t="s">
        <v>26</v>
      </c>
      <c r="C108" s="102" t="s">
        <v>95</v>
      </c>
      <c r="D108" s="155">
        <v>4</v>
      </c>
      <c r="E108" s="155">
        <v>2</v>
      </c>
      <c r="F108" s="155"/>
      <c r="G108" s="155">
        <v>10270</v>
      </c>
      <c r="H108" s="155"/>
      <c r="I108" s="155">
        <v>10270</v>
      </c>
      <c r="J108" s="155"/>
      <c r="K108" s="155">
        <v>10570</v>
      </c>
      <c r="M108" s="6" t="s">
        <v>27</v>
      </c>
      <c r="N108" s="101">
        <v>257</v>
      </c>
      <c r="O108" s="101">
        <v>12</v>
      </c>
      <c r="P108" s="10">
        <v>2022</v>
      </c>
      <c r="Q108" s="101"/>
      <c r="R108" s="101">
        <v>360</v>
      </c>
      <c r="S108" s="101">
        <v>99999</v>
      </c>
      <c r="T108" s="101">
        <v>360</v>
      </c>
      <c r="U108" s="101">
        <v>99999</v>
      </c>
      <c r="V108" s="101">
        <v>360</v>
      </c>
      <c r="W108" s="211">
        <v>99999</v>
      </c>
      <c r="X108" s="10" t="s">
        <v>78</v>
      </c>
      <c r="Y108" s="101"/>
      <c r="AA108" s="1" t="s">
        <v>28</v>
      </c>
      <c r="AB108" s="27" t="s">
        <v>97</v>
      </c>
      <c r="AC108" s="27">
        <v>4</v>
      </c>
      <c r="AD108" s="27">
        <v>2022</v>
      </c>
      <c r="AE108" s="27">
        <v>1</v>
      </c>
      <c r="AF108" s="9"/>
      <c r="AG108" s="9"/>
      <c r="AH108" s="102" t="s">
        <v>98</v>
      </c>
      <c r="AJ108" s="116">
        <v>178</v>
      </c>
      <c r="AK108" s="116">
        <v>3</v>
      </c>
      <c r="AL108" s="116">
        <v>3</v>
      </c>
      <c r="AM108" s="116">
        <v>2022</v>
      </c>
      <c r="AN108" s="116">
        <v>3</v>
      </c>
      <c r="AO108" s="116">
        <v>2022</v>
      </c>
      <c r="AP108" s="116"/>
      <c r="AQ108" s="121">
        <f t="shared" si="26"/>
        <v>99999</v>
      </c>
      <c r="AR108" s="170">
        <v>1.0781000000000001</v>
      </c>
      <c r="AS108" s="118">
        <f t="shared" si="27"/>
        <v>99999</v>
      </c>
      <c r="AT108" s="93" t="s">
        <v>29</v>
      </c>
      <c r="AU108" s="93">
        <v>2</v>
      </c>
      <c r="AV108" s="93">
        <v>3</v>
      </c>
      <c r="AW108" s="93">
        <v>2022</v>
      </c>
      <c r="AX108" s="93">
        <v>3</v>
      </c>
      <c r="AY108" s="93">
        <v>2022</v>
      </c>
      <c r="AZ108" s="132">
        <f t="shared" si="28"/>
        <v>7500</v>
      </c>
      <c r="BA108" s="132">
        <f t="shared" si="29"/>
        <v>7500</v>
      </c>
      <c r="BB108" s="132">
        <f t="shared" si="30"/>
        <v>7500</v>
      </c>
      <c r="BD108" s="106" t="s">
        <v>99</v>
      </c>
      <c r="BE108" s="93">
        <v>2</v>
      </c>
      <c r="BF108" s="93">
        <v>2</v>
      </c>
      <c r="BG108" s="93">
        <v>2022</v>
      </c>
      <c r="BH108" s="93">
        <v>2</v>
      </c>
      <c r="BI108" s="93">
        <v>2022</v>
      </c>
      <c r="BJ108" s="103">
        <f t="shared" si="31"/>
        <v>3800</v>
      </c>
      <c r="BK108" s="103">
        <f t="shared" si="32"/>
        <v>3800</v>
      </c>
      <c r="BL108" s="103">
        <f t="shared" si="33"/>
        <v>3200</v>
      </c>
      <c r="BX108" s="93"/>
      <c r="BY108" s="93"/>
      <c r="BZ108" s="93"/>
      <c r="CA108" s="93"/>
      <c r="CB108" s="103"/>
      <c r="CH108" s="234">
        <v>178</v>
      </c>
      <c r="CI108" s="93">
        <v>12</v>
      </c>
      <c r="CJ108" s="93">
        <v>12</v>
      </c>
      <c r="CK108" s="93">
        <v>2022</v>
      </c>
      <c r="CL108" s="138">
        <f t="shared" si="25"/>
        <v>800</v>
      </c>
      <c r="CM108" s="233" t="s">
        <v>296</v>
      </c>
      <c r="CN108" s="72"/>
      <c r="CR108" s="93">
        <v>2022</v>
      </c>
      <c r="CS108" s="93">
        <v>57</v>
      </c>
      <c r="CT108" s="93">
        <v>1.5</v>
      </c>
      <c r="CU108" s="93">
        <v>1.5</v>
      </c>
      <c r="CV108" s="93">
        <v>1.5</v>
      </c>
      <c r="CW108" s="93">
        <v>1.5</v>
      </c>
      <c r="CX108" s="93">
        <v>1.5</v>
      </c>
      <c r="CY108" s="93">
        <v>1.5</v>
      </c>
      <c r="CZ108" s="93">
        <v>1.9</v>
      </c>
      <c r="DA108" s="93">
        <v>1.7</v>
      </c>
      <c r="DB108" s="93">
        <v>1.9</v>
      </c>
      <c r="DC108" s="93">
        <v>1.5</v>
      </c>
      <c r="DD108" s="93">
        <v>1.5</v>
      </c>
      <c r="DE108" s="93">
        <v>1.5</v>
      </c>
      <c r="DI108" s="93"/>
      <c r="DJ108" s="93"/>
      <c r="DK108" s="153"/>
      <c r="DL108" s="153"/>
      <c r="DM108" s="153"/>
      <c r="DN108" s="153"/>
      <c r="DO108" s="153"/>
      <c r="DP108" s="153"/>
      <c r="DQ108" s="153"/>
      <c r="DR108" s="153"/>
      <c r="DS108" s="153"/>
      <c r="DT108" s="153"/>
      <c r="DU108" s="153"/>
      <c r="DV108" s="153"/>
      <c r="DW108" s="153"/>
      <c r="EC108" s="93"/>
      <c r="ED108" s="93"/>
      <c r="EE108" s="153"/>
      <c r="EF108" s="153"/>
      <c r="EK108" s="93"/>
      <c r="EL108" s="93"/>
      <c r="EM108" s="93"/>
      <c r="EN108" s="93"/>
      <c r="EO108" s="152"/>
      <c r="ER108" s="93"/>
      <c r="ES108" s="93"/>
      <c r="ET108" s="93"/>
      <c r="EU108" s="93"/>
      <c r="EV108" s="93"/>
      <c r="EW108" s="93"/>
      <c r="EX108" s="93"/>
      <c r="FF108" s="93"/>
      <c r="FG108" s="93"/>
      <c r="FH108" s="93"/>
      <c r="FI108" s="93"/>
      <c r="FJ108" s="93"/>
      <c r="FK108" s="93"/>
      <c r="FL108" s="138"/>
      <c r="FM108" s="138"/>
      <c r="FN108" s="138"/>
      <c r="FO108" s="93"/>
      <c r="FP108" s="93"/>
      <c r="FQ108" s="93"/>
      <c r="FR108" s="93"/>
      <c r="FS108" s="138"/>
      <c r="FT108" s="138"/>
      <c r="FU108" s="138"/>
      <c r="FV108" s="93"/>
      <c r="FW108" s="93"/>
    </row>
    <row r="109" spans="2:179" ht="15.75" thickBot="1" x14ac:dyDescent="0.3">
      <c r="B109" s="1" t="s">
        <v>26</v>
      </c>
      <c r="C109" s="102" t="s">
        <v>95</v>
      </c>
      <c r="D109" s="155">
        <v>5</v>
      </c>
      <c r="E109" s="155">
        <v>1</v>
      </c>
      <c r="F109" s="155"/>
      <c r="G109" s="155">
        <v>10053</v>
      </c>
      <c r="H109" s="155"/>
      <c r="I109" s="155">
        <v>10053</v>
      </c>
      <c r="J109" s="155"/>
      <c r="K109" s="155">
        <v>10353</v>
      </c>
      <c r="M109" s="6" t="s">
        <v>27</v>
      </c>
      <c r="N109" s="107">
        <v>314</v>
      </c>
      <c r="O109" s="107">
        <v>1</v>
      </c>
      <c r="P109" s="108">
        <v>2022</v>
      </c>
      <c r="Q109" s="107">
        <v>1</v>
      </c>
      <c r="R109" s="189">
        <v>1100</v>
      </c>
      <c r="S109" s="189"/>
      <c r="T109" s="189">
        <v>1100</v>
      </c>
      <c r="U109" s="189"/>
      <c r="V109" s="189">
        <v>1100</v>
      </c>
      <c r="W109" s="107"/>
      <c r="X109" s="108" t="s">
        <v>78</v>
      </c>
      <c r="Y109" s="142"/>
      <c r="Z109" s="186" t="s">
        <v>100</v>
      </c>
      <c r="AA109" s="1" t="s">
        <v>28</v>
      </c>
      <c r="AB109" s="27" t="s">
        <v>97</v>
      </c>
      <c r="AC109" s="27">
        <v>4</v>
      </c>
      <c r="AD109" s="27">
        <v>2022</v>
      </c>
      <c r="AE109" s="27">
        <v>2</v>
      </c>
      <c r="AF109" s="9"/>
      <c r="AG109" s="9"/>
      <c r="AH109" s="102" t="s">
        <v>98</v>
      </c>
      <c r="AJ109" s="116">
        <v>178</v>
      </c>
      <c r="AK109" s="116">
        <v>3</v>
      </c>
      <c r="AL109" s="116">
        <v>4</v>
      </c>
      <c r="AM109" s="116">
        <v>2022</v>
      </c>
      <c r="AN109" s="116">
        <v>4</v>
      </c>
      <c r="AO109" s="116">
        <v>2022</v>
      </c>
      <c r="AP109" s="116"/>
      <c r="AQ109" s="121">
        <f t="shared" si="26"/>
        <v>99999</v>
      </c>
      <c r="AR109" s="170">
        <v>1.0781000000000001</v>
      </c>
      <c r="AS109" s="118">
        <f t="shared" si="27"/>
        <v>99999</v>
      </c>
      <c r="AT109" s="93" t="s">
        <v>29</v>
      </c>
      <c r="AU109" s="93">
        <v>3</v>
      </c>
      <c r="AV109" s="93">
        <v>3</v>
      </c>
      <c r="AW109" s="93">
        <v>2022</v>
      </c>
      <c r="AX109" s="93">
        <v>3</v>
      </c>
      <c r="AY109" s="93">
        <v>2022</v>
      </c>
      <c r="AZ109" s="132">
        <f t="shared" si="28"/>
        <v>7500</v>
      </c>
      <c r="BA109" s="132">
        <f t="shared" si="29"/>
        <v>7500</v>
      </c>
      <c r="BB109" s="132">
        <f t="shared" si="30"/>
        <v>7500</v>
      </c>
      <c r="BD109" s="106" t="s">
        <v>99</v>
      </c>
      <c r="BE109" s="93">
        <v>2</v>
      </c>
      <c r="BF109" s="93">
        <v>3</v>
      </c>
      <c r="BG109" s="93">
        <v>2022</v>
      </c>
      <c r="BH109" s="93">
        <v>3</v>
      </c>
      <c r="BI109" s="93">
        <v>2022</v>
      </c>
      <c r="BJ109" s="103">
        <f t="shared" si="31"/>
        <v>3800</v>
      </c>
      <c r="BK109" s="103">
        <f t="shared" si="32"/>
        <v>3800</v>
      </c>
      <c r="BL109" s="103">
        <f t="shared" si="33"/>
        <v>3200</v>
      </c>
      <c r="BX109" s="93"/>
      <c r="BY109" s="93"/>
      <c r="BZ109" s="93"/>
      <c r="CA109" s="93"/>
      <c r="CB109" s="103"/>
      <c r="CH109" s="234">
        <v>178</v>
      </c>
      <c r="CI109" s="93">
        <v>12</v>
      </c>
      <c r="CJ109" s="93">
        <v>1</v>
      </c>
      <c r="CK109" s="93">
        <v>2023</v>
      </c>
      <c r="CL109" s="138">
        <f t="shared" si="25"/>
        <v>800</v>
      </c>
      <c r="CM109" s="233" t="s">
        <v>296</v>
      </c>
      <c r="CN109" s="72"/>
      <c r="CR109" s="93">
        <v>2022</v>
      </c>
      <c r="CS109" s="93">
        <v>77</v>
      </c>
      <c r="CT109" s="93">
        <v>0.3</v>
      </c>
      <c r="CU109" s="93">
        <v>0.3</v>
      </c>
      <c r="CV109" s="93">
        <v>0.3</v>
      </c>
      <c r="CW109" s="93">
        <v>0.3</v>
      </c>
      <c r="CX109" s="93">
        <v>0.3</v>
      </c>
      <c r="CY109" s="93">
        <v>0.3</v>
      </c>
      <c r="CZ109" s="93">
        <v>0.3</v>
      </c>
      <c r="DA109" s="93">
        <v>0.3</v>
      </c>
      <c r="DB109" s="93">
        <v>0.3</v>
      </c>
      <c r="DC109" s="93">
        <v>0.3</v>
      </c>
      <c r="DD109" s="93">
        <v>0.3</v>
      </c>
      <c r="DE109" s="93">
        <v>0.3</v>
      </c>
      <c r="DI109" s="93"/>
      <c r="DJ109" s="93"/>
      <c r="DK109" s="153"/>
      <c r="DL109" s="153"/>
      <c r="DM109" s="153"/>
      <c r="DN109" s="153"/>
      <c r="DO109" s="153"/>
      <c r="DP109" s="153"/>
      <c r="DQ109" s="153"/>
      <c r="DR109" s="153"/>
      <c r="DS109" s="153"/>
      <c r="DT109" s="153"/>
      <c r="DU109" s="153"/>
      <c r="DV109" s="153"/>
      <c r="DW109" s="153"/>
      <c r="EC109" s="93"/>
      <c r="ED109" s="93"/>
      <c r="EE109" s="153"/>
      <c r="EF109" s="153"/>
      <c r="EK109" s="93"/>
      <c r="EL109" s="93"/>
      <c r="EM109" s="93"/>
      <c r="EN109" s="93"/>
      <c r="EO109" s="152"/>
      <c r="ER109" s="93"/>
      <c r="ES109" s="93"/>
      <c r="ET109" s="93"/>
      <c r="EU109" s="93"/>
      <c r="EV109" s="93"/>
      <c r="EW109" s="93"/>
      <c r="EX109" s="93"/>
      <c r="FF109" s="93"/>
      <c r="FG109" s="93"/>
      <c r="FH109" s="93"/>
      <c r="FI109" s="93"/>
      <c r="FJ109" s="93"/>
      <c r="FK109" s="93"/>
      <c r="FL109" s="138"/>
      <c r="FM109" s="138"/>
      <c r="FN109" s="138"/>
      <c r="FO109" s="93"/>
      <c r="FP109" s="93"/>
      <c r="FQ109" s="93"/>
      <c r="FR109" s="93"/>
      <c r="FS109" s="138"/>
      <c r="FT109" s="138"/>
      <c r="FU109" s="138"/>
      <c r="FV109" s="93"/>
      <c r="FW109" s="93"/>
    </row>
    <row r="110" spans="2:179" ht="15.75" thickBot="1" x14ac:dyDescent="0.3">
      <c r="B110" s="1" t="s">
        <v>26</v>
      </c>
      <c r="C110" s="102" t="s">
        <v>95</v>
      </c>
      <c r="D110" s="155">
        <v>5</v>
      </c>
      <c r="E110" s="155">
        <v>2</v>
      </c>
      <c r="F110" s="155"/>
      <c r="G110" s="155">
        <v>10053</v>
      </c>
      <c r="H110" s="155"/>
      <c r="I110" s="155">
        <v>10053</v>
      </c>
      <c r="J110" s="155"/>
      <c r="K110" s="155">
        <v>10353</v>
      </c>
      <c r="M110" s="6" t="s">
        <v>27</v>
      </c>
      <c r="N110" s="101">
        <v>314</v>
      </c>
      <c r="O110" s="101">
        <v>1</v>
      </c>
      <c r="P110" s="10">
        <v>2022</v>
      </c>
      <c r="Q110" s="101">
        <v>2</v>
      </c>
      <c r="R110" s="189">
        <v>1600</v>
      </c>
      <c r="S110" s="189"/>
      <c r="T110" s="189">
        <v>1600</v>
      </c>
      <c r="U110" s="189"/>
      <c r="V110" s="189">
        <v>1600</v>
      </c>
      <c r="W110" s="101"/>
      <c r="X110" s="10" t="s">
        <v>78</v>
      </c>
      <c r="Y110" s="101"/>
      <c r="AA110" s="1" t="s">
        <v>28</v>
      </c>
      <c r="AB110" s="27" t="s">
        <v>97</v>
      </c>
      <c r="AC110" s="27">
        <v>5</v>
      </c>
      <c r="AD110" s="27">
        <v>2022</v>
      </c>
      <c r="AE110" s="5"/>
      <c r="AF110" s="9"/>
      <c r="AG110" s="9"/>
      <c r="AH110" s="102" t="s">
        <v>98</v>
      </c>
      <c r="AJ110" s="116">
        <v>178</v>
      </c>
      <c r="AK110" s="116">
        <v>4</v>
      </c>
      <c r="AL110" s="116">
        <v>4</v>
      </c>
      <c r="AM110" s="116">
        <v>2022</v>
      </c>
      <c r="AN110" s="116">
        <v>4</v>
      </c>
      <c r="AO110" s="116">
        <v>2022</v>
      </c>
      <c r="AP110" s="116"/>
      <c r="AQ110" s="121">
        <f t="shared" si="26"/>
        <v>99999</v>
      </c>
      <c r="AR110" s="170">
        <v>1.0781000000000001</v>
      </c>
      <c r="AS110" s="118">
        <f t="shared" si="27"/>
        <v>99999</v>
      </c>
      <c r="AT110" s="93" t="s">
        <v>29</v>
      </c>
      <c r="AU110" s="93">
        <v>3</v>
      </c>
      <c r="AV110" s="93">
        <v>4</v>
      </c>
      <c r="AW110" s="93">
        <v>2022</v>
      </c>
      <c r="AX110" s="93">
        <v>4</v>
      </c>
      <c r="AY110" s="93">
        <v>2022</v>
      </c>
      <c r="AZ110" s="132">
        <f t="shared" si="28"/>
        <v>7500</v>
      </c>
      <c r="BA110" s="132">
        <f t="shared" si="29"/>
        <v>7500</v>
      </c>
      <c r="BB110" s="132">
        <f t="shared" si="30"/>
        <v>7500</v>
      </c>
      <c r="BD110" s="106" t="s">
        <v>99</v>
      </c>
      <c r="BE110" s="93">
        <v>3</v>
      </c>
      <c r="BF110" s="93">
        <v>3</v>
      </c>
      <c r="BG110" s="93">
        <v>2022</v>
      </c>
      <c r="BH110" s="93">
        <v>3</v>
      </c>
      <c r="BI110" s="93">
        <v>2022</v>
      </c>
      <c r="BJ110" s="103">
        <f t="shared" si="31"/>
        <v>3800</v>
      </c>
      <c r="BK110" s="103">
        <f t="shared" si="32"/>
        <v>3800</v>
      </c>
      <c r="BL110" s="103">
        <f t="shared" si="33"/>
        <v>3200</v>
      </c>
      <c r="BX110" s="93"/>
      <c r="BY110" s="93"/>
      <c r="BZ110" s="93"/>
      <c r="CA110" s="93"/>
      <c r="CB110" s="103"/>
      <c r="CH110" s="235">
        <v>178</v>
      </c>
      <c r="CI110" s="236">
        <v>12</v>
      </c>
      <c r="CJ110" s="236">
        <v>2</v>
      </c>
      <c r="CK110" s="236">
        <v>2023</v>
      </c>
      <c r="CL110" s="237">
        <f t="shared" si="25"/>
        <v>800</v>
      </c>
      <c r="CM110" s="233" t="s">
        <v>296</v>
      </c>
      <c r="CN110" s="84"/>
      <c r="CR110" s="93">
        <v>2022</v>
      </c>
      <c r="CS110" s="93">
        <v>78</v>
      </c>
      <c r="CT110" s="93">
        <v>0.1</v>
      </c>
      <c r="CU110" s="93">
        <v>0.1</v>
      </c>
      <c r="CV110" s="93">
        <v>0.1</v>
      </c>
      <c r="CW110" s="93">
        <v>0.1</v>
      </c>
      <c r="CX110" s="93">
        <v>0.1</v>
      </c>
      <c r="CY110" s="93">
        <v>0.1</v>
      </c>
      <c r="CZ110" s="93">
        <v>0.1</v>
      </c>
      <c r="DA110" s="93">
        <v>0.1</v>
      </c>
      <c r="DB110" s="93">
        <v>0.1</v>
      </c>
      <c r="DC110" s="93">
        <v>0.1</v>
      </c>
      <c r="DD110" s="93">
        <v>0.1</v>
      </c>
      <c r="DE110" s="93">
        <v>0.1</v>
      </c>
      <c r="DI110" s="93"/>
      <c r="DJ110" s="93"/>
      <c r="DK110" s="153"/>
      <c r="DL110" s="153"/>
      <c r="DM110" s="153"/>
      <c r="DN110" s="153"/>
      <c r="DO110" s="153"/>
      <c r="DP110" s="153"/>
      <c r="DQ110" s="153"/>
      <c r="DR110" s="153"/>
      <c r="DS110" s="153"/>
      <c r="DT110" s="153"/>
      <c r="DU110" s="153"/>
      <c r="DV110" s="153"/>
      <c r="DW110" s="153"/>
      <c r="EC110" s="93"/>
      <c r="ED110" s="93"/>
      <c r="EE110" s="153"/>
      <c r="EF110" s="153"/>
      <c r="EK110" s="93"/>
      <c r="EL110" s="93"/>
      <c r="EM110" s="93"/>
      <c r="EN110" s="93"/>
      <c r="EO110" s="152"/>
      <c r="ER110" s="93"/>
      <c r="ES110" s="93"/>
      <c r="ET110" s="93"/>
      <c r="EU110" s="93"/>
      <c r="EV110" s="93"/>
      <c r="EW110" s="93"/>
      <c r="EX110" s="93"/>
      <c r="FF110" s="93"/>
      <c r="FG110" s="93"/>
      <c r="FH110" s="93"/>
      <c r="FI110" s="93"/>
      <c r="FJ110" s="93"/>
      <c r="FK110" s="93"/>
      <c r="FL110" s="138"/>
      <c r="FM110" s="138"/>
      <c r="FN110" s="138"/>
      <c r="FO110" s="93"/>
      <c r="FP110" s="93"/>
      <c r="FQ110" s="93"/>
      <c r="FR110" s="93"/>
      <c r="FS110" s="138"/>
      <c r="FT110" s="138"/>
      <c r="FU110" s="138"/>
      <c r="FV110" s="93"/>
      <c r="FW110" s="93"/>
    </row>
    <row r="111" spans="2:179" x14ac:dyDescent="0.25">
      <c r="B111" s="1" t="s">
        <v>26</v>
      </c>
      <c r="C111" s="102" t="s">
        <v>95</v>
      </c>
      <c r="D111" s="155">
        <v>6</v>
      </c>
      <c r="E111" s="155">
        <v>1</v>
      </c>
      <c r="F111" s="155"/>
      <c r="G111" s="155">
        <v>9250</v>
      </c>
      <c r="H111" s="155"/>
      <c r="I111" s="155">
        <v>8850</v>
      </c>
      <c r="J111" s="155"/>
      <c r="K111" s="155">
        <v>9550</v>
      </c>
      <c r="M111" s="6" t="s">
        <v>27</v>
      </c>
      <c r="N111" s="101">
        <v>314</v>
      </c>
      <c r="O111" s="101">
        <v>2</v>
      </c>
      <c r="P111" s="10">
        <v>2022</v>
      </c>
      <c r="Q111" s="101">
        <v>1</v>
      </c>
      <c r="R111" s="189">
        <v>1600</v>
      </c>
      <c r="S111" s="189"/>
      <c r="T111" s="189">
        <v>1600</v>
      </c>
      <c r="U111" s="189"/>
      <c r="V111" s="189">
        <v>1600</v>
      </c>
      <c r="W111" s="101"/>
      <c r="X111" s="10" t="s">
        <v>78</v>
      </c>
      <c r="Y111" s="101"/>
      <c r="AA111" s="1" t="s">
        <v>28</v>
      </c>
      <c r="AB111" s="27" t="s">
        <v>97</v>
      </c>
      <c r="AC111" s="27">
        <v>6</v>
      </c>
      <c r="AD111" s="27">
        <v>2022</v>
      </c>
      <c r="AE111" s="5"/>
      <c r="AF111" s="9"/>
      <c r="AG111" s="9"/>
      <c r="AH111" s="102" t="s">
        <v>98</v>
      </c>
      <c r="AJ111" s="116">
        <v>178</v>
      </c>
      <c r="AK111" s="116">
        <v>4</v>
      </c>
      <c r="AL111" s="116">
        <v>5</v>
      </c>
      <c r="AM111" s="116">
        <v>2022</v>
      </c>
      <c r="AN111" s="116">
        <v>5</v>
      </c>
      <c r="AO111" s="116">
        <v>2022</v>
      </c>
      <c r="AP111" s="116"/>
      <c r="AQ111" s="121">
        <f t="shared" si="26"/>
        <v>99999</v>
      </c>
      <c r="AR111" s="170">
        <v>1.0781000000000001</v>
      </c>
      <c r="AS111" s="118">
        <f t="shared" si="27"/>
        <v>99999</v>
      </c>
      <c r="AT111" s="93" t="s">
        <v>29</v>
      </c>
      <c r="AU111" s="93">
        <v>4</v>
      </c>
      <c r="AV111" s="93">
        <v>4</v>
      </c>
      <c r="AW111" s="93">
        <v>2022</v>
      </c>
      <c r="AX111" s="93">
        <v>4</v>
      </c>
      <c r="AY111" s="93">
        <v>2022</v>
      </c>
      <c r="AZ111" s="132">
        <f t="shared" si="28"/>
        <v>7500</v>
      </c>
      <c r="BA111" s="132">
        <f t="shared" si="29"/>
        <v>7500</v>
      </c>
      <c r="BB111" s="132">
        <f t="shared" si="30"/>
        <v>7500</v>
      </c>
      <c r="BD111" s="106" t="s">
        <v>99</v>
      </c>
      <c r="BE111" s="93">
        <v>3</v>
      </c>
      <c r="BF111" s="93">
        <v>4</v>
      </c>
      <c r="BG111" s="93">
        <v>2022</v>
      </c>
      <c r="BH111" s="93">
        <v>4</v>
      </c>
      <c r="BI111" s="93">
        <v>2022</v>
      </c>
      <c r="BJ111" s="103">
        <f t="shared" si="31"/>
        <v>3800</v>
      </c>
      <c r="BK111" s="103">
        <f t="shared" si="32"/>
        <v>3800</v>
      </c>
      <c r="BL111" s="103">
        <f t="shared" si="33"/>
        <v>3200</v>
      </c>
      <c r="BX111" s="93"/>
      <c r="BY111" s="93"/>
      <c r="BZ111" s="93"/>
      <c r="CA111" s="93"/>
      <c r="CB111" s="103"/>
      <c r="CH111" s="93"/>
      <c r="CI111" s="93"/>
      <c r="CJ111" s="93"/>
      <c r="CK111" s="93"/>
      <c r="CL111" s="138"/>
      <c r="CM111" s="138"/>
      <c r="CR111" s="93">
        <v>2022</v>
      </c>
      <c r="CS111" s="93">
        <v>93</v>
      </c>
      <c r="CT111" s="93">
        <v>0.9</v>
      </c>
      <c r="CU111" s="93">
        <v>0.7</v>
      </c>
      <c r="CV111" s="93">
        <v>0.4</v>
      </c>
      <c r="CW111" s="93">
        <v>0.3</v>
      </c>
      <c r="CX111" s="93">
        <v>0.3</v>
      </c>
      <c r="CY111" s="93">
        <v>0.3</v>
      </c>
      <c r="CZ111" s="93">
        <v>0.3</v>
      </c>
      <c r="DA111" s="93">
        <v>0.3</v>
      </c>
      <c r="DB111" s="93">
        <v>0.3</v>
      </c>
      <c r="DC111" s="93">
        <v>0.3</v>
      </c>
      <c r="DD111" s="93">
        <v>0.4</v>
      </c>
      <c r="DE111" s="93">
        <v>0.7</v>
      </c>
      <c r="DI111" s="93"/>
      <c r="DJ111" s="93"/>
      <c r="DK111" s="153"/>
      <c r="DL111" s="153"/>
      <c r="DM111" s="153"/>
      <c r="DN111" s="153"/>
      <c r="DO111" s="153"/>
      <c r="DP111" s="153"/>
      <c r="DQ111" s="153"/>
      <c r="DR111" s="153"/>
      <c r="DS111" s="153"/>
      <c r="DT111" s="153"/>
      <c r="DU111" s="153"/>
      <c r="DV111" s="153"/>
      <c r="DW111" s="153"/>
      <c r="EC111" s="93"/>
      <c r="ED111" s="93"/>
      <c r="EE111" s="153"/>
      <c r="EF111" s="153"/>
      <c r="EK111" s="93"/>
      <c r="EL111" s="93"/>
      <c r="EM111" s="93"/>
      <c r="EN111" s="93"/>
      <c r="EO111" s="152"/>
      <c r="ER111" s="93"/>
      <c r="ES111" s="93"/>
      <c r="ET111" s="93"/>
      <c r="EU111" s="93"/>
      <c r="EV111" s="93"/>
      <c r="EW111" s="93"/>
      <c r="EX111" s="93"/>
      <c r="FF111" s="93"/>
      <c r="FG111" s="93"/>
      <c r="FH111" s="93"/>
      <c r="FI111" s="93"/>
      <c r="FJ111" s="93"/>
      <c r="FK111" s="93"/>
      <c r="FL111" s="138"/>
      <c r="FM111" s="138"/>
      <c r="FN111" s="138"/>
      <c r="FO111" s="93"/>
      <c r="FP111" s="93"/>
      <c r="FQ111" s="93"/>
      <c r="FR111" s="93"/>
      <c r="FS111" s="138"/>
      <c r="FT111" s="138"/>
      <c r="FU111" s="138"/>
      <c r="FV111" s="93"/>
      <c r="FW111" s="93"/>
    </row>
    <row r="112" spans="2:179" x14ac:dyDescent="0.25">
      <c r="B112" s="1" t="s">
        <v>26</v>
      </c>
      <c r="C112" s="102" t="s">
        <v>95</v>
      </c>
      <c r="D112" s="155">
        <v>6</v>
      </c>
      <c r="E112" s="155">
        <v>2</v>
      </c>
      <c r="F112" s="155"/>
      <c r="G112" s="155">
        <v>9650</v>
      </c>
      <c r="H112" s="155"/>
      <c r="I112" s="155">
        <v>9250</v>
      </c>
      <c r="J112" s="155"/>
      <c r="K112" s="155">
        <v>9950</v>
      </c>
      <c r="M112" s="6" t="s">
        <v>27</v>
      </c>
      <c r="N112" s="101">
        <v>314</v>
      </c>
      <c r="O112" s="101">
        <v>2</v>
      </c>
      <c r="P112" s="10">
        <v>2022</v>
      </c>
      <c r="Q112" s="101">
        <v>2</v>
      </c>
      <c r="R112" s="189">
        <v>4000</v>
      </c>
      <c r="S112" s="189"/>
      <c r="T112" s="189">
        <v>4000</v>
      </c>
      <c r="U112" s="189"/>
      <c r="V112" s="189">
        <v>4000</v>
      </c>
      <c r="W112" s="10"/>
      <c r="X112" s="10" t="s">
        <v>78</v>
      </c>
      <c r="Y112" s="10"/>
      <c r="AA112" s="1" t="s">
        <v>28</v>
      </c>
      <c r="AB112" s="27" t="s">
        <v>97</v>
      </c>
      <c r="AC112" s="27">
        <v>7</v>
      </c>
      <c r="AD112" s="27">
        <v>2022</v>
      </c>
      <c r="AE112" s="5"/>
      <c r="AF112" s="9"/>
      <c r="AG112" s="9"/>
      <c r="AH112" s="102" t="s">
        <v>98</v>
      </c>
      <c r="AJ112" s="116">
        <v>178</v>
      </c>
      <c r="AK112" s="116">
        <v>5</v>
      </c>
      <c r="AL112" s="116">
        <v>5</v>
      </c>
      <c r="AM112" s="116">
        <v>2022</v>
      </c>
      <c r="AN112" s="116">
        <v>5</v>
      </c>
      <c r="AO112" s="116">
        <v>2022</v>
      </c>
      <c r="AP112" s="116"/>
      <c r="AQ112" s="121">
        <f t="shared" si="26"/>
        <v>99999</v>
      </c>
      <c r="AR112" s="170">
        <v>1.0781000000000001</v>
      </c>
      <c r="AS112" s="118">
        <f t="shared" si="27"/>
        <v>99999</v>
      </c>
      <c r="AT112" s="93" t="s">
        <v>29</v>
      </c>
      <c r="AU112" s="93">
        <v>4</v>
      </c>
      <c r="AV112" s="93">
        <v>5</v>
      </c>
      <c r="AW112" s="93">
        <v>2022</v>
      </c>
      <c r="AX112" s="93">
        <v>5</v>
      </c>
      <c r="AY112" s="93">
        <v>2022</v>
      </c>
      <c r="AZ112" s="132">
        <f t="shared" si="28"/>
        <v>8300</v>
      </c>
      <c r="BA112" s="132">
        <f t="shared" si="29"/>
        <v>8300</v>
      </c>
      <c r="BB112" s="132">
        <f t="shared" si="30"/>
        <v>8300</v>
      </c>
      <c r="BD112" s="106" t="s">
        <v>99</v>
      </c>
      <c r="BE112" s="93">
        <v>4</v>
      </c>
      <c r="BF112" s="93">
        <v>4</v>
      </c>
      <c r="BG112" s="93">
        <v>2022</v>
      </c>
      <c r="BH112" s="93">
        <v>4</v>
      </c>
      <c r="BI112" s="93">
        <v>2022</v>
      </c>
      <c r="BJ112" s="103">
        <f t="shared" si="31"/>
        <v>3800</v>
      </c>
      <c r="BK112" s="103">
        <f t="shared" si="32"/>
        <v>3800</v>
      </c>
      <c r="BL112" s="103">
        <f t="shared" si="33"/>
        <v>3200</v>
      </c>
      <c r="BX112" s="93"/>
      <c r="BY112" s="93"/>
      <c r="BZ112" s="93"/>
      <c r="CA112" s="93"/>
      <c r="CB112" s="103"/>
      <c r="CH112" s="93"/>
      <c r="CI112" s="93"/>
      <c r="CJ112" s="93"/>
      <c r="CK112" s="93"/>
      <c r="CL112" s="138"/>
      <c r="CM112" s="138"/>
      <c r="CR112" s="93">
        <v>2022</v>
      </c>
      <c r="CS112" s="93">
        <v>91</v>
      </c>
      <c r="CT112" s="93">
        <v>0.8</v>
      </c>
      <c r="CU112" s="93">
        <v>0.6</v>
      </c>
      <c r="CV112" s="93">
        <v>0.4</v>
      </c>
      <c r="CW112" s="93">
        <v>0.2</v>
      </c>
      <c r="CX112" s="93">
        <v>0.2</v>
      </c>
      <c r="CY112" s="93">
        <v>0.2</v>
      </c>
      <c r="CZ112" s="93">
        <v>0.2</v>
      </c>
      <c r="DA112" s="93">
        <v>0.3</v>
      </c>
      <c r="DB112" s="93">
        <v>0.3</v>
      </c>
      <c r="DC112" s="93">
        <v>0.4</v>
      </c>
      <c r="DD112" s="93">
        <v>0.5</v>
      </c>
      <c r="DE112" s="93">
        <v>0.5</v>
      </c>
      <c r="DI112" s="93"/>
      <c r="DJ112" s="93"/>
      <c r="DK112" s="153"/>
      <c r="DL112" s="153"/>
      <c r="DM112" s="153"/>
      <c r="DN112" s="153"/>
      <c r="DO112" s="153"/>
      <c r="DP112" s="153"/>
      <c r="DQ112" s="153"/>
      <c r="DR112" s="153"/>
      <c r="DS112" s="153"/>
      <c r="DT112" s="153"/>
      <c r="DU112" s="153"/>
      <c r="DV112" s="153"/>
      <c r="DW112" s="153"/>
      <c r="EC112" s="93"/>
      <c r="ED112" s="93"/>
      <c r="EE112" s="153"/>
      <c r="EF112" s="153"/>
      <c r="EK112" s="93"/>
      <c r="EL112" s="93"/>
      <c r="EM112" s="93"/>
      <c r="EN112" s="93"/>
      <c r="EO112" s="152"/>
      <c r="ER112" s="93"/>
      <c r="ES112" s="93"/>
      <c r="ET112" s="93"/>
      <c r="EU112" s="93"/>
      <c r="EV112" s="93"/>
      <c r="EW112" s="93"/>
      <c r="EX112" s="93"/>
      <c r="FF112" s="93"/>
      <c r="FG112" s="93"/>
      <c r="FH112" s="93"/>
      <c r="FI112" s="93"/>
      <c r="FJ112" s="93"/>
      <c r="FK112" s="93"/>
      <c r="FL112" s="138"/>
      <c r="FM112" s="138"/>
      <c r="FN112" s="138"/>
      <c r="FO112" s="93"/>
      <c r="FP112" s="93"/>
      <c r="FQ112" s="93"/>
      <c r="FR112" s="93"/>
      <c r="FS112" s="138"/>
      <c r="FT112" s="138"/>
      <c r="FU112" s="138"/>
      <c r="FV112" s="93"/>
      <c r="FW112" s="93"/>
    </row>
    <row r="113" spans="2:179" x14ac:dyDescent="0.25">
      <c r="B113" s="1" t="s">
        <v>26</v>
      </c>
      <c r="C113" s="102" t="s">
        <v>95</v>
      </c>
      <c r="D113" s="155">
        <v>7</v>
      </c>
      <c r="E113" s="155">
        <v>1</v>
      </c>
      <c r="F113" s="155"/>
      <c r="G113" s="155">
        <v>9650</v>
      </c>
      <c r="H113" s="155"/>
      <c r="I113" s="155">
        <v>9250</v>
      </c>
      <c r="J113" s="155"/>
      <c r="K113" s="155">
        <v>9950</v>
      </c>
      <c r="M113" s="6" t="s">
        <v>27</v>
      </c>
      <c r="N113" s="101">
        <v>314</v>
      </c>
      <c r="O113" s="101">
        <v>3</v>
      </c>
      <c r="P113" s="10">
        <v>2022</v>
      </c>
      <c r="Q113" s="101">
        <v>1</v>
      </c>
      <c r="R113" s="190">
        <v>4000</v>
      </c>
      <c r="S113" s="190"/>
      <c r="T113" s="190">
        <v>4000</v>
      </c>
      <c r="U113" s="191"/>
      <c r="V113" s="190">
        <v>4000</v>
      </c>
      <c r="W113" s="10"/>
      <c r="X113" s="10" t="s">
        <v>78</v>
      </c>
      <c r="Y113" s="10"/>
      <c r="AA113" s="1" t="s">
        <v>28</v>
      </c>
      <c r="AB113" s="27" t="s">
        <v>97</v>
      </c>
      <c r="AC113" s="27">
        <v>8</v>
      </c>
      <c r="AD113" s="27">
        <v>2022</v>
      </c>
      <c r="AE113" s="5"/>
      <c r="AF113" s="9"/>
      <c r="AG113" s="9"/>
      <c r="AH113" s="102" t="s">
        <v>98</v>
      </c>
      <c r="AJ113" s="116">
        <v>178</v>
      </c>
      <c r="AK113" s="116">
        <v>5</v>
      </c>
      <c r="AL113" s="116">
        <v>6</v>
      </c>
      <c r="AM113" s="116">
        <v>2022</v>
      </c>
      <c r="AN113" s="116">
        <v>6</v>
      </c>
      <c r="AO113" s="116">
        <v>2022</v>
      </c>
      <c r="AP113" s="116"/>
      <c r="AQ113" s="121">
        <f t="shared" si="26"/>
        <v>99999</v>
      </c>
      <c r="AR113" s="170">
        <v>1.0781000000000001</v>
      </c>
      <c r="AS113" s="118">
        <f t="shared" si="27"/>
        <v>99999</v>
      </c>
      <c r="AT113" s="93" t="s">
        <v>29</v>
      </c>
      <c r="AU113" s="93">
        <v>5</v>
      </c>
      <c r="AV113" s="93">
        <v>5</v>
      </c>
      <c r="AW113" s="93">
        <v>2022</v>
      </c>
      <c r="AX113" s="93">
        <v>5</v>
      </c>
      <c r="AY113" s="93">
        <v>2022</v>
      </c>
      <c r="AZ113" s="132">
        <f t="shared" si="28"/>
        <v>7500</v>
      </c>
      <c r="BA113" s="132">
        <f t="shared" si="29"/>
        <v>7500</v>
      </c>
      <c r="BB113" s="132">
        <f t="shared" si="30"/>
        <v>7500</v>
      </c>
      <c r="BD113" s="106" t="s">
        <v>99</v>
      </c>
      <c r="BE113" s="93">
        <v>4</v>
      </c>
      <c r="BF113" s="93">
        <v>5</v>
      </c>
      <c r="BG113" s="93">
        <v>2022</v>
      </c>
      <c r="BH113" s="93">
        <v>5</v>
      </c>
      <c r="BI113" s="93">
        <v>2022</v>
      </c>
      <c r="BJ113" s="103">
        <f t="shared" si="31"/>
        <v>6300</v>
      </c>
      <c r="BK113" s="103">
        <f t="shared" si="32"/>
        <v>6300</v>
      </c>
      <c r="BL113" s="103">
        <f t="shared" si="33"/>
        <v>6300</v>
      </c>
      <c r="BX113" s="93"/>
      <c r="BY113" s="93"/>
      <c r="BZ113" s="93"/>
      <c r="CA113" s="93"/>
      <c r="CB113" s="103"/>
      <c r="CH113" s="93"/>
      <c r="CI113" s="93"/>
      <c r="CJ113" s="93"/>
      <c r="CK113" s="93"/>
      <c r="CL113" s="138"/>
      <c r="CM113" s="138"/>
      <c r="CR113" s="93">
        <v>2022</v>
      </c>
      <c r="CS113" s="93">
        <v>92</v>
      </c>
      <c r="CT113" s="93">
        <v>2.4</v>
      </c>
      <c r="CU113" s="93">
        <v>2</v>
      </c>
      <c r="CV113" s="93">
        <v>1.8</v>
      </c>
      <c r="CW113" s="93">
        <v>1.5</v>
      </c>
      <c r="CX113" s="93">
        <v>1.4</v>
      </c>
      <c r="CY113" s="93">
        <v>1.4</v>
      </c>
      <c r="CZ113" s="93">
        <v>1.5</v>
      </c>
      <c r="DA113" s="93">
        <v>1.6</v>
      </c>
      <c r="DB113" s="93">
        <v>1.7</v>
      </c>
      <c r="DC113" s="93">
        <v>1.8</v>
      </c>
      <c r="DD113" s="93">
        <v>2.2000000000000002</v>
      </c>
      <c r="DE113" s="93">
        <v>2.5</v>
      </c>
      <c r="DI113" s="93"/>
      <c r="DJ113" s="93"/>
      <c r="DK113" s="153"/>
      <c r="DL113" s="153"/>
      <c r="DM113" s="153"/>
      <c r="DN113" s="153"/>
      <c r="DO113" s="153"/>
      <c r="DP113" s="153"/>
      <c r="DQ113" s="153"/>
      <c r="DR113" s="153"/>
      <c r="DS113" s="153"/>
      <c r="DT113" s="153"/>
      <c r="DU113" s="153"/>
      <c r="DV113" s="153"/>
      <c r="DW113" s="153"/>
      <c r="EC113" s="93"/>
      <c r="ED113" s="93"/>
      <c r="EE113" s="153"/>
      <c r="EF113" s="153"/>
      <c r="EK113" s="93"/>
      <c r="EL113" s="93"/>
      <c r="EM113" s="93"/>
      <c r="EN113" s="93"/>
      <c r="EO113" s="152"/>
      <c r="ER113" s="93"/>
      <c r="ES113" s="93"/>
      <c r="ET113" s="93"/>
      <c r="EU113" s="93"/>
      <c r="EV113" s="93"/>
      <c r="EW113" s="93"/>
      <c r="EX113" s="93"/>
      <c r="FF113" s="93"/>
      <c r="FG113" s="93"/>
      <c r="FH113" s="93"/>
      <c r="FI113" s="93"/>
      <c r="FJ113" s="93"/>
      <c r="FK113" s="93"/>
      <c r="FL113" s="138"/>
      <c r="FM113" s="138"/>
      <c r="FN113" s="138"/>
      <c r="FO113" s="93"/>
      <c r="FP113" s="93"/>
      <c r="FQ113" s="93"/>
      <c r="FR113" s="93"/>
      <c r="FS113" s="138"/>
      <c r="FT113" s="138"/>
      <c r="FU113" s="138"/>
      <c r="FV113" s="93"/>
      <c r="FW113" s="93"/>
    </row>
    <row r="114" spans="2:179" ht="15.75" thickBot="1" x14ac:dyDescent="0.3">
      <c r="B114" s="1" t="s">
        <v>26</v>
      </c>
      <c r="C114" s="102" t="s">
        <v>95</v>
      </c>
      <c r="D114" s="155">
        <v>7</v>
      </c>
      <c r="E114" s="155">
        <v>2</v>
      </c>
      <c r="F114" s="155"/>
      <c r="G114" s="155">
        <v>9510</v>
      </c>
      <c r="H114" s="155"/>
      <c r="I114" s="155">
        <v>11510</v>
      </c>
      <c r="J114" s="155"/>
      <c r="K114" s="155">
        <v>11510</v>
      </c>
      <c r="M114" s="6" t="s">
        <v>27</v>
      </c>
      <c r="N114" s="101">
        <v>314</v>
      </c>
      <c r="O114" s="101">
        <v>3</v>
      </c>
      <c r="P114" s="10">
        <v>2022</v>
      </c>
      <c r="Q114" s="101">
        <v>2</v>
      </c>
      <c r="R114" s="190">
        <v>8000</v>
      </c>
      <c r="S114" s="190"/>
      <c r="T114" s="190">
        <v>8000</v>
      </c>
      <c r="U114" s="191"/>
      <c r="V114" s="190">
        <v>8000</v>
      </c>
      <c r="W114" s="10"/>
      <c r="X114" s="10" t="s">
        <v>78</v>
      </c>
      <c r="Y114" s="10"/>
      <c r="AA114" s="1" t="s">
        <v>28</v>
      </c>
      <c r="AB114" s="27" t="s">
        <v>97</v>
      </c>
      <c r="AC114" s="27">
        <v>9</v>
      </c>
      <c r="AD114" s="27">
        <v>2022</v>
      </c>
      <c r="AE114" s="5"/>
      <c r="AF114" s="9"/>
      <c r="AG114" s="9"/>
      <c r="AH114" s="102" t="s">
        <v>98</v>
      </c>
      <c r="AJ114" s="116">
        <v>178</v>
      </c>
      <c r="AK114" s="116">
        <v>6</v>
      </c>
      <c r="AL114" s="116">
        <v>6</v>
      </c>
      <c r="AM114" s="116">
        <v>2022</v>
      </c>
      <c r="AN114" s="116">
        <v>6</v>
      </c>
      <c r="AO114" s="116">
        <v>2022</v>
      </c>
      <c r="AP114" s="116"/>
      <c r="AQ114" s="121">
        <f t="shared" si="26"/>
        <v>99999</v>
      </c>
      <c r="AR114" s="170">
        <v>1.0781000000000001</v>
      </c>
      <c r="AS114" s="118">
        <f t="shared" si="27"/>
        <v>99999</v>
      </c>
      <c r="AT114" s="93" t="s">
        <v>29</v>
      </c>
      <c r="AU114" s="93">
        <v>5</v>
      </c>
      <c r="AV114" s="93">
        <v>6</v>
      </c>
      <c r="AW114" s="93">
        <v>2022</v>
      </c>
      <c r="AX114" s="93">
        <v>6</v>
      </c>
      <c r="AY114" s="93">
        <v>2022</v>
      </c>
      <c r="AZ114" s="132">
        <f t="shared" si="28"/>
        <v>8300</v>
      </c>
      <c r="BA114" s="132">
        <f t="shared" si="29"/>
        <v>8300</v>
      </c>
      <c r="BB114" s="132">
        <f t="shared" si="30"/>
        <v>8300</v>
      </c>
      <c r="BD114" s="106" t="s">
        <v>99</v>
      </c>
      <c r="BE114" s="93">
        <v>5</v>
      </c>
      <c r="BF114" s="93">
        <v>5</v>
      </c>
      <c r="BG114" s="93">
        <v>2022</v>
      </c>
      <c r="BH114" s="93">
        <v>5</v>
      </c>
      <c r="BI114" s="93">
        <v>2022</v>
      </c>
      <c r="BJ114" s="103">
        <f t="shared" si="31"/>
        <v>5200</v>
      </c>
      <c r="BK114" s="103">
        <f t="shared" si="32"/>
        <v>5200</v>
      </c>
      <c r="BL114" s="103">
        <f t="shared" si="33"/>
        <v>5200</v>
      </c>
      <c r="BX114" s="93"/>
      <c r="BY114" s="93"/>
      <c r="BZ114" s="93"/>
      <c r="CA114" s="93"/>
      <c r="CB114" s="103"/>
      <c r="CH114" s="93"/>
      <c r="CI114" s="93"/>
      <c r="CJ114" s="93"/>
      <c r="CK114" s="93"/>
      <c r="CL114" s="138"/>
      <c r="CM114" s="138"/>
      <c r="CR114" s="93">
        <v>2022</v>
      </c>
      <c r="CS114" s="93">
        <v>252</v>
      </c>
      <c r="CT114" s="93">
        <v>0.1</v>
      </c>
      <c r="CU114" s="93">
        <v>0.1</v>
      </c>
      <c r="CV114" s="93">
        <v>0.1</v>
      </c>
      <c r="CW114" s="93">
        <v>0.1</v>
      </c>
      <c r="CX114" s="93">
        <v>0.1</v>
      </c>
      <c r="CY114" s="93">
        <v>0.1</v>
      </c>
      <c r="CZ114" s="93">
        <v>0.1</v>
      </c>
      <c r="DA114" s="93">
        <v>0.2</v>
      </c>
      <c r="DB114" s="93">
        <v>0.1</v>
      </c>
      <c r="DC114" s="93">
        <v>0.1</v>
      </c>
      <c r="DD114" s="93">
        <v>0.1</v>
      </c>
      <c r="DE114" s="93">
        <v>0.1</v>
      </c>
      <c r="DI114" s="93"/>
      <c r="DJ114" s="93"/>
      <c r="DK114" s="153"/>
      <c r="DL114" s="153"/>
      <c r="DM114" s="153"/>
      <c r="DN114" s="153"/>
      <c r="DO114" s="153"/>
      <c r="DP114" s="153"/>
      <c r="DQ114" s="153"/>
      <c r="DR114" s="153"/>
      <c r="DS114" s="153"/>
      <c r="DT114" s="153"/>
      <c r="DU114" s="153"/>
      <c r="DV114" s="153"/>
      <c r="DW114" s="153"/>
      <c r="EC114" s="93"/>
      <c r="ED114" s="93"/>
      <c r="EE114" s="153"/>
      <c r="EF114" s="153"/>
      <c r="EK114" s="93"/>
      <c r="EL114" s="93"/>
      <c r="EM114" s="93"/>
      <c r="EN114" s="93"/>
      <c r="EO114" s="152"/>
      <c r="ER114" s="93"/>
      <c r="ES114" s="93"/>
      <c r="ET114" s="93"/>
      <c r="EU114" s="93"/>
      <c r="EV114" s="93"/>
      <c r="EW114" s="93"/>
      <c r="EX114" s="93"/>
      <c r="FF114" s="93"/>
      <c r="FG114" s="93"/>
      <c r="FH114" s="93"/>
      <c r="FI114" s="93"/>
      <c r="FJ114" s="93"/>
      <c r="FK114" s="93"/>
      <c r="FL114" s="138"/>
      <c r="FM114" s="138"/>
      <c r="FN114" s="138"/>
      <c r="FO114" s="93"/>
      <c r="FP114" s="93"/>
      <c r="FQ114" s="93"/>
      <c r="FR114" s="93"/>
      <c r="FS114" s="138"/>
      <c r="FT114" s="138"/>
      <c r="FU114" s="138"/>
      <c r="FV114" s="93"/>
      <c r="FW114" s="93"/>
    </row>
    <row r="115" spans="2:179" x14ac:dyDescent="0.25">
      <c r="B115" s="1" t="s">
        <v>26</v>
      </c>
      <c r="C115" s="219" t="s">
        <v>95</v>
      </c>
      <c r="D115" s="220">
        <v>8</v>
      </c>
      <c r="E115" s="220">
        <v>1</v>
      </c>
      <c r="F115" s="221"/>
      <c r="G115" s="221">
        <v>9300</v>
      </c>
      <c r="H115" s="221"/>
      <c r="I115" s="221">
        <v>9300</v>
      </c>
      <c r="J115" s="221"/>
      <c r="K115" s="222">
        <v>10000</v>
      </c>
      <c r="M115" s="6" t="s">
        <v>27</v>
      </c>
      <c r="N115" s="101">
        <v>314</v>
      </c>
      <c r="O115" s="101">
        <v>4</v>
      </c>
      <c r="P115" s="10">
        <v>2022</v>
      </c>
      <c r="Q115" s="101">
        <v>1</v>
      </c>
      <c r="R115" s="190">
        <v>8000</v>
      </c>
      <c r="S115" s="190"/>
      <c r="T115" s="190">
        <v>8000</v>
      </c>
      <c r="U115" s="191"/>
      <c r="V115" s="190">
        <v>8000</v>
      </c>
      <c r="W115" s="10"/>
      <c r="X115" s="10" t="s">
        <v>78</v>
      </c>
      <c r="Y115" s="10"/>
      <c r="AA115" s="1" t="s">
        <v>28</v>
      </c>
      <c r="AB115" s="27" t="s">
        <v>97</v>
      </c>
      <c r="AC115" s="27">
        <v>10</v>
      </c>
      <c r="AD115" s="27">
        <v>2022</v>
      </c>
      <c r="AE115" s="5"/>
      <c r="AF115" s="9"/>
      <c r="AG115" s="9"/>
      <c r="AH115" s="102" t="s">
        <v>98</v>
      </c>
      <c r="AJ115" s="116">
        <v>178</v>
      </c>
      <c r="AK115" s="116">
        <v>6</v>
      </c>
      <c r="AL115" s="116">
        <v>7</v>
      </c>
      <c r="AM115" s="116">
        <v>2022</v>
      </c>
      <c r="AN115" s="116">
        <v>7</v>
      </c>
      <c r="AO115" s="116">
        <v>2022</v>
      </c>
      <c r="AP115" s="116"/>
      <c r="AQ115" s="121">
        <f t="shared" si="26"/>
        <v>99999</v>
      </c>
      <c r="AR115" s="170">
        <v>1.0781000000000001</v>
      </c>
      <c r="AS115" s="118">
        <f t="shared" si="27"/>
        <v>99999</v>
      </c>
      <c r="AT115" s="93" t="s">
        <v>29</v>
      </c>
      <c r="AU115" s="93">
        <v>6</v>
      </c>
      <c r="AV115" s="93">
        <v>6</v>
      </c>
      <c r="AW115" s="93">
        <v>2022</v>
      </c>
      <c r="AX115" s="93">
        <v>6</v>
      </c>
      <c r="AY115" s="93">
        <v>2022</v>
      </c>
      <c r="AZ115" s="132">
        <f t="shared" si="28"/>
        <v>7500</v>
      </c>
      <c r="BA115" s="132">
        <f t="shared" si="29"/>
        <v>7500</v>
      </c>
      <c r="BB115" s="132">
        <f t="shared" si="30"/>
        <v>7500</v>
      </c>
      <c r="BD115" s="106" t="s">
        <v>99</v>
      </c>
      <c r="BE115" s="93">
        <v>5</v>
      </c>
      <c r="BF115" s="93">
        <v>6</v>
      </c>
      <c r="BG115" s="93">
        <v>2022</v>
      </c>
      <c r="BH115" s="93">
        <v>6</v>
      </c>
      <c r="BI115" s="93">
        <v>2022</v>
      </c>
      <c r="BJ115" s="103">
        <f t="shared" si="31"/>
        <v>6300</v>
      </c>
      <c r="BK115" s="103">
        <f t="shared" si="32"/>
        <v>6300</v>
      </c>
      <c r="BL115" s="103">
        <f t="shared" si="33"/>
        <v>6300</v>
      </c>
      <c r="BX115" s="93"/>
      <c r="BY115" s="93"/>
      <c r="BZ115" s="93"/>
      <c r="CA115" s="93"/>
      <c r="CB115" s="103"/>
      <c r="CH115" s="93"/>
      <c r="CI115" s="93"/>
      <c r="CJ115" s="93"/>
      <c r="CK115" s="93"/>
      <c r="CL115" s="138"/>
      <c r="CM115" s="138"/>
      <c r="CR115" s="93">
        <v>2022</v>
      </c>
      <c r="CS115" s="93">
        <v>253</v>
      </c>
      <c r="CT115" s="93">
        <v>0.1</v>
      </c>
      <c r="CU115" s="93">
        <v>0.1</v>
      </c>
      <c r="CV115" s="93">
        <v>0.1</v>
      </c>
      <c r="CW115" s="93">
        <v>0.1</v>
      </c>
      <c r="CX115" s="93">
        <v>0.2</v>
      </c>
      <c r="CY115" s="93">
        <v>0.2</v>
      </c>
      <c r="CZ115" s="93">
        <v>0.2</v>
      </c>
      <c r="DA115" s="93">
        <v>0.2</v>
      </c>
      <c r="DB115" s="93">
        <v>0.2</v>
      </c>
      <c r="DC115" s="93">
        <v>0.1</v>
      </c>
      <c r="DD115" s="93">
        <v>0.1</v>
      </c>
      <c r="DE115" s="93">
        <v>0.1</v>
      </c>
      <c r="DI115" s="93"/>
      <c r="DJ115" s="93"/>
      <c r="DK115" s="153"/>
      <c r="DL115" s="153"/>
      <c r="DM115" s="153"/>
      <c r="DN115" s="153"/>
      <c r="DO115" s="153"/>
      <c r="DP115" s="153"/>
      <c r="DQ115" s="153"/>
      <c r="DR115" s="153"/>
      <c r="DS115" s="153"/>
      <c r="DT115" s="153"/>
      <c r="DU115" s="153"/>
      <c r="DV115" s="153"/>
      <c r="DW115" s="153"/>
      <c r="EC115" s="93"/>
      <c r="ED115" s="93"/>
      <c r="EE115" s="153"/>
      <c r="EF115" s="153"/>
      <c r="EK115" s="93"/>
      <c r="EL115" s="93"/>
      <c r="EM115" s="93"/>
      <c r="EN115" s="93"/>
      <c r="EO115" s="152"/>
      <c r="ER115" s="93"/>
      <c r="ES115" s="93"/>
      <c r="ET115" s="93"/>
      <c r="EU115" s="93"/>
      <c r="EV115" s="93"/>
      <c r="EW115" s="93"/>
      <c r="EX115" s="93"/>
      <c r="FF115" s="93"/>
      <c r="FG115" s="93"/>
      <c r="FH115" s="93"/>
      <c r="FI115" s="93"/>
      <c r="FJ115" s="93"/>
      <c r="FK115" s="93"/>
      <c r="FL115" s="138"/>
      <c r="FM115" s="138"/>
      <c r="FN115" s="138"/>
      <c r="FO115" s="93"/>
      <c r="FP115" s="93"/>
      <c r="FQ115" s="93"/>
      <c r="FR115" s="93"/>
      <c r="FS115" s="138"/>
      <c r="FT115" s="138"/>
      <c r="FU115" s="138"/>
      <c r="FV115" s="93"/>
      <c r="FW115" s="93"/>
    </row>
    <row r="116" spans="2:179" x14ac:dyDescent="0.25">
      <c r="B116" s="1" t="s">
        <v>26</v>
      </c>
      <c r="C116" s="223" t="s">
        <v>95</v>
      </c>
      <c r="D116" s="205">
        <v>8</v>
      </c>
      <c r="E116" s="205">
        <v>2</v>
      </c>
      <c r="F116" s="181"/>
      <c r="G116" s="181">
        <v>9600</v>
      </c>
      <c r="H116" s="181"/>
      <c r="I116" s="181">
        <v>9600</v>
      </c>
      <c r="J116" s="181"/>
      <c r="K116" s="224">
        <v>10300</v>
      </c>
      <c r="M116" s="6" t="s">
        <v>27</v>
      </c>
      <c r="N116" s="102">
        <v>314</v>
      </c>
      <c r="O116" s="101">
        <v>4</v>
      </c>
      <c r="P116" s="10">
        <v>2022</v>
      </c>
      <c r="Q116" s="101">
        <v>2</v>
      </c>
      <c r="R116" s="190">
        <v>4000</v>
      </c>
      <c r="S116" s="190"/>
      <c r="T116" s="190">
        <v>4000</v>
      </c>
      <c r="U116" s="191"/>
      <c r="V116" s="190">
        <v>4000</v>
      </c>
      <c r="W116" s="10"/>
      <c r="X116" s="10" t="s">
        <v>78</v>
      </c>
      <c r="Y116" s="10"/>
      <c r="AA116" s="1" t="s">
        <v>28</v>
      </c>
      <c r="AB116" s="27" t="s">
        <v>97</v>
      </c>
      <c r="AC116" s="27">
        <v>11</v>
      </c>
      <c r="AD116" s="27">
        <v>2022</v>
      </c>
      <c r="AE116" s="5"/>
      <c r="AF116" s="9"/>
      <c r="AG116" s="9"/>
      <c r="AH116" s="102" t="s">
        <v>98</v>
      </c>
      <c r="AJ116" s="116">
        <v>178</v>
      </c>
      <c r="AK116" s="116">
        <v>7</v>
      </c>
      <c r="AL116" s="116">
        <v>7</v>
      </c>
      <c r="AM116" s="116">
        <v>2022</v>
      </c>
      <c r="AN116" s="116">
        <v>7</v>
      </c>
      <c r="AO116" s="116">
        <v>2022</v>
      </c>
      <c r="AP116" s="116"/>
      <c r="AQ116" s="121">
        <f t="shared" si="26"/>
        <v>99999</v>
      </c>
      <c r="AR116" s="170">
        <v>1.0781000000000001</v>
      </c>
      <c r="AS116" s="118">
        <f t="shared" si="27"/>
        <v>99999</v>
      </c>
      <c r="AT116" s="93" t="s">
        <v>29</v>
      </c>
      <c r="AU116" s="93">
        <v>6</v>
      </c>
      <c r="AV116" s="93">
        <v>7</v>
      </c>
      <c r="AW116" s="93">
        <v>2022</v>
      </c>
      <c r="AX116" s="93">
        <v>7</v>
      </c>
      <c r="AY116" s="93">
        <v>2022</v>
      </c>
      <c r="AZ116" s="132">
        <f t="shared" si="28"/>
        <v>8300</v>
      </c>
      <c r="BA116" s="132">
        <f t="shared" si="29"/>
        <v>8300</v>
      </c>
      <c r="BB116" s="132">
        <f t="shared" si="30"/>
        <v>8300</v>
      </c>
      <c r="BD116" s="106" t="s">
        <v>99</v>
      </c>
      <c r="BE116" s="93">
        <v>6</v>
      </c>
      <c r="BF116" s="93">
        <v>6</v>
      </c>
      <c r="BG116" s="93">
        <v>2022</v>
      </c>
      <c r="BH116" s="93">
        <v>6</v>
      </c>
      <c r="BI116" s="93">
        <v>2022</v>
      </c>
      <c r="BJ116" s="103">
        <f t="shared" si="31"/>
        <v>5700</v>
      </c>
      <c r="BK116" s="103">
        <f t="shared" si="32"/>
        <v>5900</v>
      </c>
      <c r="BL116" s="103">
        <f t="shared" si="33"/>
        <v>5900</v>
      </c>
      <c r="BX116" s="93"/>
      <c r="BY116" s="93"/>
      <c r="BZ116" s="93"/>
      <c r="CA116" s="93"/>
      <c r="CB116" s="103"/>
      <c r="CH116" s="93"/>
      <c r="CI116" s="93"/>
      <c r="CJ116" s="93"/>
      <c r="CK116" s="93"/>
      <c r="CL116" s="138"/>
      <c r="CM116" s="138"/>
      <c r="CR116" s="93">
        <v>2022</v>
      </c>
      <c r="CS116" s="93">
        <v>267</v>
      </c>
      <c r="CT116" s="93">
        <v>1.4</v>
      </c>
      <c r="CU116" s="93">
        <v>1.3</v>
      </c>
      <c r="CV116" s="93">
        <v>1.3</v>
      </c>
      <c r="CW116" s="93">
        <v>1.9</v>
      </c>
      <c r="CX116" s="93">
        <v>2.1</v>
      </c>
      <c r="CY116" s="93">
        <v>2.5</v>
      </c>
      <c r="CZ116" s="93">
        <v>2.5</v>
      </c>
      <c r="DA116" s="93">
        <v>2.6</v>
      </c>
      <c r="DB116" s="93">
        <v>2.4</v>
      </c>
      <c r="DC116" s="93">
        <v>1.6</v>
      </c>
      <c r="DD116" s="93">
        <v>1.3</v>
      </c>
      <c r="DE116" s="93">
        <v>1.3</v>
      </c>
      <c r="DI116" s="93"/>
      <c r="DJ116" s="93"/>
      <c r="DK116" s="153"/>
      <c r="DL116" s="153"/>
      <c r="DM116" s="153"/>
      <c r="DN116" s="153"/>
      <c r="DO116" s="153"/>
      <c r="DP116" s="153"/>
      <c r="DQ116" s="153"/>
      <c r="DR116" s="153"/>
      <c r="DS116" s="153"/>
      <c r="DT116" s="153"/>
      <c r="DU116" s="153"/>
      <c r="DV116" s="153"/>
      <c r="DW116" s="153"/>
      <c r="EC116" s="93"/>
      <c r="ED116" s="93"/>
      <c r="EE116" s="153"/>
      <c r="EF116" s="153"/>
      <c r="EK116" s="93"/>
      <c r="EL116" s="93"/>
      <c r="EM116" s="93"/>
      <c r="EN116" s="93"/>
      <c r="EO116" s="152"/>
      <c r="ER116" s="93"/>
      <c r="ES116" s="93"/>
      <c r="ET116" s="93"/>
      <c r="EU116" s="93"/>
      <c r="EV116" s="93"/>
      <c r="EW116" s="93"/>
      <c r="EX116" s="93"/>
      <c r="FF116" s="93"/>
      <c r="FG116" s="93"/>
      <c r="FH116" s="93"/>
      <c r="FI116" s="93"/>
      <c r="FJ116" s="93"/>
      <c r="FK116" s="93"/>
      <c r="FL116" s="138"/>
      <c r="FM116" s="138"/>
      <c r="FN116" s="138"/>
      <c r="FO116" s="93"/>
      <c r="FP116" s="93"/>
      <c r="FQ116" s="93"/>
      <c r="FR116" s="93"/>
      <c r="FS116" s="138"/>
      <c r="FT116" s="138"/>
      <c r="FU116" s="138"/>
      <c r="FV116" s="93"/>
      <c r="FW116" s="93"/>
    </row>
    <row r="117" spans="2:179" ht="15.75" thickBot="1" x14ac:dyDescent="0.3">
      <c r="B117" s="1" t="s">
        <v>26</v>
      </c>
      <c r="C117" s="225" t="s">
        <v>95</v>
      </c>
      <c r="D117" s="226">
        <v>9</v>
      </c>
      <c r="E117" s="226">
        <v>1</v>
      </c>
      <c r="F117" s="227"/>
      <c r="G117" s="227">
        <v>9600</v>
      </c>
      <c r="H117" s="227"/>
      <c r="I117" s="227">
        <v>9600</v>
      </c>
      <c r="J117" s="227"/>
      <c r="K117" s="228">
        <v>10300</v>
      </c>
      <c r="M117" s="6" t="s">
        <v>27</v>
      </c>
      <c r="N117" s="102">
        <v>314</v>
      </c>
      <c r="O117" s="101">
        <v>5</v>
      </c>
      <c r="P117" s="10">
        <v>2022</v>
      </c>
      <c r="Q117" s="101">
        <v>1</v>
      </c>
      <c r="R117" s="190">
        <v>4000</v>
      </c>
      <c r="S117" s="190"/>
      <c r="T117" s="190">
        <v>4000</v>
      </c>
      <c r="U117" s="191"/>
      <c r="V117" s="190">
        <v>4000</v>
      </c>
      <c r="W117" s="10"/>
      <c r="X117" s="10" t="s">
        <v>78</v>
      </c>
      <c r="Y117" s="10"/>
      <c r="AA117" s="1" t="s">
        <v>28</v>
      </c>
      <c r="AB117" s="27" t="s">
        <v>97</v>
      </c>
      <c r="AC117" s="27">
        <v>12</v>
      </c>
      <c r="AD117" s="27">
        <v>2022</v>
      </c>
      <c r="AE117" s="5"/>
      <c r="AF117" s="9"/>
      <c r="AG117" s="9"/>
      <c r="AH117" s="102" t="s">
        <v>98</v>
      </c>
      <c r="AJ117" s="116">
        <v>178</v>
      </c>
      <c r="AK117" s="116">
        <v>7</v>
      </c>
      <c r="AL117" s="116">
        <v>8</v>
      </c>
      <c r="AM117" s="116">
        <v>2022</v>
      </c>
      <c r="AN117" s="116">
        <v>8</v>
      </c>
      <c r="AO117" s="116">
        <v>2022</v>
      </c>
      <c r="AP117" s="116"/>
      <c r="AQ117" s="121">
        <f t="shared" si="26"/>
        <v>99999</v>
      </c>
      <c r="AR117" s="170">
        <v>1.0781000000000001</v>
      </c>
      <c r="AS117" s="118">
        <f t="shared" si="27"/>
        <v>99999</v>
      </c>
      <c r="AT117" s="93" t="s">
        <v>29</v>
      </c>
      <c r="AU117" s="93">
        <v>7</v>
      </c>
      <c r="AV117" s="93">
        <v>7</v>
      </c>
      <c r="AW117" s="93">
        <v>2022</v>
      </c>
      <c r="AX117" s="93">
        <v>7</v>
      </c>
      <c r="AY117" s="93">
        <v>2022</v>
      </c>
      <c r="AZ117" s="132">
        <f t="shared" si="28"/>
        <v>7500</v>
      </c>
      <c r="BA117" s="132">
        <f t="shared" si="29"/>
        <v>7500</v>
      </c>
      <c r="BB117" s="132">
        <f t="shared" si="30"/>
        <v>7500</v>
      </c>
      <c r="BD117" s="106" t="s">
        <v>99</v>
      </c>
      <c r="BE117" s="93">
        <v>6</v>
      </c>
      <c r="BF117" s="93">
        <v>7</v>
      </c>
      <c r="BG117" s="93">
        <v>2022</v>
      </c>
      <c r="BH117" s="93">
        <v>7</v>
      </c>
      <c r="BI117" s="93">
        <v>2022</v>
      </c>
      <c r="BJ117" s="103">
        <f t="shared" si="31"/>
        <v>6300</v>
      </c>
      <c r="BK117" s="103">
        <f t="shared" si="32"/>
        <v>6300</v>
      </c>
      <c r="BL117" s="103">
        <f t="shared" si="33"/>
        <v>6900</v>
      </c>
      <c r="BX117" s="93"/>
      <c r="BY117" s="93"/>
      <c r="BZ117" s="93"/>
      <c r="CA117" s="93"/>
      <c r="CB117" s="103"/>
      <c r="CH117" s="93"/>
      <c r="CI117" s="93"/>
      <c r="CJ117" s="93"/>
      <c r="CK117" s="93"/>
      <c r="CL117" s="138"/>
      <c r="CM117" s="138"/>
      <c r="CR117" s="93">
        <v>2022</v>
      </c>
      <c r="CS117" s="93">
        <v>281</v>
      </c>
      <c r="CT117" s="93">
        <v>0.1</v>
      </c>
      <c r="CU117" s="93">
        <v>0.1</v>
      </c>
      <c r="CV117" s="93">
        <v>0.3</v>
      </c>
      <c r="CW117" s="93">
        <v>0.7</v>
      </c>
      <c r="CX117" s="93">
        <v>0.8</v>
      </c>
      <c r="CY117" s="93">
        <v>0.8</v>
      </c>
      <c r="CZ117" s="93">
        <v>0.9</v>
      </c>
      <c r="DA117" s="93">
        <v>1.2</v>
      </c>
      <c r="DB117" s="93">
        <v>1</v>
      </c>
      <c r="DC117" s="93">
        <v>0.8</v>
      </c>
      <c r="DD117" s="93">
        <v>0.3</v>
      </c>
      <c r="DE117" s="93">
        <v>0.1</v>
      </c>
      <c r="DI117" s="93"/>
      <c r="DJ117" s="93"/>
      <c r="DK117" s="153"/>
      <c r="DL117" s="153"/>
      <c r="DM117" s="153"/>
      <c r="DN117" s="153"/>
      <c r="DO117" s="153"/>
      <c r="DP117" s="153"/>
      <c r="DQ117" s="153"/>
      <c r="DR117" s="153"/>
      <c r="DS117" s="153"/>
      <c r="DT117" s="153"/>
      <c r="DU117" s="153"/>
      <c r="DV117" s="153"/>
      <c r="DW117" s="153"/>
      <c r="EC117" s="93"/>
      <c r="ED117" s="93"/>
      <c r="EE117" s="153"/>
      <c r="EF117" s="153"/>
      <c r="EK117" s="93"/>
      <c r="EL117" s="93"/>
      <c r="EM117" s="93"/>
      <c r="EN117" s="93"/>
      <c r="EO117" s="152"/>
      <c r="ER117" s="93"/>
      <c r="ES117" s="93"/>
      <c r="ET117" s="93"/>
      <c r="EU117" s="93"/>
      <c r="EV117" s="93"/>
      <c r="EW117" s="93"/>
      <c r="EX117" s="93"/>
      <c r="FF117" s="93"/>
      <c r="FG117" s="93"/>
      <c r="FH117" s="93"/>
      <c r="FI117" s="93"/>
      <c r="FJ117" s="93"/>
      <c r="FK117" s="93"/>
      <c r="FL117" s="138"/>
      <c r="FM117" s="138"/>
      <c r="FN117" s="138"/>
      <c r="FO117" s="93"/>
      <c r="FP117" s="93"/>
      <c r="FQ117" s="93"/>
      <c r="FR117" s="93"/>
      <c r="FS117" s="138"/>
      <c r="FT117" s="138"/>
      <c r="FU117" s="138"/>
      <c r="FV117" s="93"/>
      <c r="FW117" s="93"/>
    </row>
    <row r="118" spans="2:179" x14ac:dyDescent="0.25">
      <c r="B118" s="1" t="s">
        <v>26</v>
      </c>
      <c r="C118" s="102" t="s">
        <v>95</v>
      </c>
      <c r="D118" s="9">
        <v>9</v>
      </c>
      <c r="E118" s="9">
        <v>2</v>
      </c>
      <c r="F118" s="155"/>
      <c r="G118" s="155">
        <v>10500</v>
      </c>
      <c r="H118" s="155"/>
      <c r="I118" s="155">
        <v>10500</v>
      </c>
      <c r="J118" s="155"/>
      <c r="K118" s="155">
        <v>11300</v>
      </c>
      <c r="M118" s="6" t="s">
        <v>27</v>
      </c>
      <c r="N118" s="101">
        <v>314</v>
      </c>
      <c r="O118" s="101">
        <v>5</v>
      </c>
      <c r="P118" s="10">
        <v>2022</v>
      </c>
      <c r="Q118" s="101">
        <v>2</v>
      </c>
      <c r="R118" s="190">
        <v>2000</v>
      </c>
      <c r="S118" s="190"/>
      <c r="T118" s="190">
        <v>2000</v>
      </c>
      <c r="U118" s="191"/>
      <c r="V118" s="190">
        <v>2000</v>
      </c>
      <c r="W118" s="10"/>
      <c r="X118" s="10" t="s">
        <v>78</v>
      </c>
      <c r="Y118" s="10"/>
      <c r="AA118" s="1" t="s">
        <v>28</v>
      </c>
      <c r="AB118" s="102">
        <v>227</v>
      </c>
      <c r="AC118" s="102">
        <v>1</v>
      </c>
      <c r="AD118" s="102">
        <v>2022</v>
      </c>
      <c r="AE118" s="102"/>
      <c r="AF118" s="102"/>
      <c r="AG118" s="102">
        <v>99999</v>
      </c>
      <c r="AH118" s="102"/>
      <c r="AI118" t="s">
        <v>101</v>
      </c>
      <c r="AJ118" s="116">
        <v>178</v>
      </c>
      <c r="AK118" s="116">
        <v>8</v>
      </c>
      <c r="AL118" s="116">
        <v>8</v>
      </c>
      <c r="AM118" s="116">
        <v>2022</v>
      </c>
      <c r="AN118" s="116">
        <v>8</v>
      </c>
      <c r="AO118" s="116">
        <v>2022</v>
      </c>
      <c r="AP118" s="116"/>
      <c r="AQ118" s="121">
        <f t="shared" si="26"/>
        <v>99999</v>
      </c>
      <c r="AR118" s="170">
        <v>1.0781000000000001</v>
      </c>
      <c r="AS118" s="118">
        <f t="shared" si="27"/>
        <v>99999</v>
      </c>
      <c r="AT118" s="93" t="s">
        <v>29</v>
      </c>
      <c r="AU118" s="93">
        <v>7</v>
      </c>
      <c r="AV118" s="93">
        <v>8</v>
      </c>
      <c r="AW118" s="93">
        <v>2022</v>
      </c>
      <c r="AX118" s="93">
        <v>8</v>
      </c>
      <c r="AY118" s="93">
        <v>2022</v>
      </c>
      <c r="AZ118" s="132">
        <f t="shared" si="28"/>
        <v>9000</v>
      </c>
      <c r="BA118" s="132">
        <f t="shared" si="29"/>
        <v>9000</v>
      </c>
      <c r="BB118" s="132">
        <f t="shared" si="30"/>
        <v>9000</v>
      </c>
      <c r="BD118" s="106" t="s">
        <v>99</v>
      </c>
      <c r="BE118" s="93">
        <v>7</v>
      </c>
      <c r="BF118" s="93">
        <v>7</v>
      </c>
      <c r="BG118" s="93">
        <v>2022</v>
      </c>
      <c r="BH118" s="93">
        <v>7</v>
      </c>
      <c r="BI118" s="93">
        <v>2022</v>
      </c>
      <c r="BJ118" s="103">
        <f t="shared" si="31"/>
        <v>5700</v>
      </c>
      <c r="BK118" s="103">
        <f t="shared" si="32"/>
        <v>5900</v>
      </c>
      <c r="BL118" s="103">
        <f t="shared" si="33"/>
        <v>5900</v>
      </c>
      <c r="BX118" s="93"/>
      <c r="BY118" s="93"/>
      <c r="BZ118" s="93"/>
      <c r="CA118" s="93"/>
      <c r="CB118" s="103"/>
      <c r="CH118" s="93"/>
      <c r="CI118" s="93"/>
      <c r="CJ118" s="93"/>
      <c r="CK118" s="93"/>
      <c r="CL118" s="138"/>
      <c r="CM118" s="138"/>
      <c r="CR118" s="93">
        <v>2022</v>
      </c>
      <c r="CS118" s="93">
        <v>9</v>
      </c>
      <c r="CT118" s="93">
        <v>0</v>
      </c>
      <c r="CU118" s="93">
        <v>0</v>
      </c>
      <c r="CV118" s="93">
        <v>0.2</v>
      </c>
      <c r="CW118" s="93">
        <v>0.2</v>
      </c>
      <c r="CX118" s="93">
        <v>0.2</v>
      </c>
      <c r="CY118" s="93">
        <v>0.4</v>
      </c>
      <c r="CZ118" s="93">
        <v>0.4</v>
      </c>
      <c r="DA118" s="93">
        <v>0.3</v>
      </c>
      <c r="DB118" s="93">
        <v>0.3</v>
      </c>
      <c r="DC118" s="93">
        <v>0</v>
      </c>
      <c r="DD118" s="93">
        <v>0</v>
      </c>
      <c r="DE118" s="93">
        <v>0</v>
      </c>
      <c r="DI118" s="93"/>
      <c r="DJ118" s="93"/>
      <c r="DK118" s="153"/>
      <c r="DL118" s="153"/>
      <c r="DM118" s="153"/>
      <c r="DN118" s="153"/>
      <c r="DO118" s="153"/>
      <c r="DP118" s="153"/>
      <c r="DQ118" s="153"/>
      <c r="DR118" s="153"/>
      <c r="DS118" s="153"/>
      <c r="DT118" s="153"/>
      <c r="DU118" s="153"/>
      <c r="DV118" s="153"/>
      <c r="DW118" s="153"/>
      <c r="EC118" s="93"/>
      <c r="ED118" s="93"/>
      <c r="EE118" s="153"/>
      <c r="EF118" s="153"/>
      <c r="EK118" s="93"/>
      <c r="EL118" s="93"/>
      <c r="EM118" s="93"/>
      <c r="EN118" s="93"/>
      <c r="EO118" s="152"/>
      <c r="ER118" s="93"/>
      <c r="ES118" s="93"/>
      <c r="ET118" s="93"/>
      <c r="EU118" s="93"/>
      <c r="EV118" s="93"/>
      <c r="EW118" s="93"/>
      <c r="EX118" s="93"/>
      <c r="FF118" s="93"/>
      <c r="FG118" s="93"/>
      <c r="FH118" s="93"/>
      <c r="FI118" s="93"/>
      <c r="FJ118" s="93"/>
      <c r="FK118" s="93"/>
      <c r="FL118" s="138"/>
      <c r="FM118" s="138"/>
      <c r="FN118" s="138"/>
      <c r="FO118" s="93"/>
      <c r="FP118" s="93"/>
      <c r="FQ118" s="93"/>
      <c r="FR118" s="93"/>
      <c r="FS118" s="138"/>
      <c r="FT118" s="138"/>
      <c r="FU118" s="138"/>
      <c r="FV118" s="93"/>
      <c r="FW118" s="93"/>
    </row>
    <row r="119" spans="2:179" x14ac:dyDescent="0.25">
      <c r="B119" s="1" t="s">
        <v>26</v>
      </c>
      <c r="C119" s="102" t="s">
        <v>95</v>
      </c>
      <c r="D119" s="9">
        <v>10</v>
      </c>
      <c r="E119" s="9">
        <v>1</v>
      </c>
      <c r="F119" s="155"/>
      <c r="G119" s="155">
        <v>10500</v>
      </c>
      <c r="H119" s="155"/>
      <c r="I119" s="155">
        <v>10500</v>
      </c>
      <c r="J119" s="155"/>
      <c r="K119" s="155">
        <v>11300</v>
      </c>
      <c r="M119" s="6" t="s">
        <v>27</v>
      </c>
      <c r="N119" s="101">
        <v>314</v>
      </c>
      <c r="O119" s="101">
        <v>6</v>
      </c>
      <c r="P119" s="10">
        <v>2022</v>
      </c>
      <c r="Q119" s="101">
        <v>1</v>
      </c>
      <c r="R119" s="190">
        <v>2000</v>
      </c>
      <c r="S119" s="190"/>
      <c r="T119" s="190">
        <v>2000</v>
      </c>
      <c r="U119" s="191"/>
      <c r="V119" s="190">
        <v>2000</v>
      </c>
      <c r="W119" s="10"/>
      <c r="X119" s="10" t="s">
        <v>78</v>
      </c>
      <c r="Y119" s="10"/>
      <c r="AA119" s="1" t="s">
        <v>28</v>
      </c>
      <c r="AB119" s="102">
        <v>227</v>
      </c>
      <c r="AC119" s="102">
        <v>2</v>
      </c>
      <c r="AD119" s="102">
        <v>2022</v>
      </c>
      <c r="AE119" s="102"/>
      <c r="AF119" s="102"/>
      <c r="AG119" s="102">
        <v>99999</v>
      </c>
      <c r="AH119" s="102"/>
      <c r="AJ119" s="116">
        <v>178</v>
      </c>
      <c r="AK119" s="116">
        <v>8</v>
      </c>
      <c r="AL119" s="116">
        <v>9</v>
      </c>
      <c r="AM119" s="116">
        <v>2022</v>
      </c>
      <c r="AN119" s="116">
        <v>9</v>
      </c>
      <c r="AO119" s="116">
        <v>2022</v>
      </c>
      <c r="AP119" s="116"/>
      <c r="AQ119" s="121">
        <f t="shared" si="26"/>
        <v>99999</v>
      </c>
      <c r="AR119" s="170">
        <v>1.0781000000000001</v>
      </c>
      <c r="AS119" s="118">
        <f t="shared" si="27"/>
        <v>99999</v>
      </c>
      <c r="AT119" s="93" t="s">
        <v>29</v>
      </c>
      <c r="AU119" s="93">
        <v>8</v>
      </c>
      <c r="AV119" s="93">
        <v>8</v>
      </c>
      <c r="AW119" s="93">
        <v>2022</v>
      </c>
      <c r="AX119" s="93">
        <v>8</v>
      </c>
      <c r="AY119" s="93">
        <v>2022</v>
      </c>
      <c r="AZ119" s="132">
        <f t="shared" si="28"/>
        <v>9000</v>
      </c>
      <c r="BA119" s="132">
        <f t="shared" si="29"/>
        <v>9000</v>
      </c>
      <c r="BB119" s="132">
        <f t="shared" si="30"/>
        <v>9000</v>
      </c>
      <c r="BD119" s="106" t="s">
        <v>99</v>
      </c>
      <c r="BE119" s="93">
        <v>7</v>
      </c>
      <c r="BF119" s="93">
        <v>8</v>
      </c>
      <c r="BG119" s="93">
        <v>2022</v>
      </c>
      <c r="BH119" s="93">
        <v>8</v>
      </c>
      <c r="BI119" s="93">
        <v>2022</v>
      </c>
      <c r="BJ119" s="103">
        <f t="shared" si="31"/>
        <v>6300</v>
      </c>
      <c r="BK119" s="103">
        <f t="shared" si="32"/>
        <v>6300</v>
      </c>
      <c r="BL119" s="103">
        <f t="shared" si="33"/>
        <v>7200</v>
      </c>
      <c r="BX119" s="93"/>
      <c r="BY119" s="93"/>
      <c r="BZ119" s="93"/>
      <c r="CA119" s="93"/>
      <c r="CB119" s="103"/>
      <c r="CH119" s="93"/>
      <c r="CI119" s="93"/>
      <c r="CJ119" s="93"/>
      <c r="CK119" s="93"/>
      <c r="CL119" s="138"/>
      <c r="CM119" s="138"/>
      <c r="CR119" s="93">
        <v>2022</v>
      </c>
      <c r="CS119" s="93">
        <v>26</v>
      </c>
      <c r="CT119" s="93">
        <v>0.1</v>
      </c>
      <c r="CU119" s="93">
        <v>0.1</v>
      </c>
      <c r="CV119" s="93">
        <v>0.2</v>
      </c>
      <c r="CW119" s="93">
        <v>1.2</v>
      </c>
      <c r="CX119" s="93">
        <v>1.5</v>
      </c>
      <c r="CY119" s="93">
        <v>3.4</v>
      </c>
      <c r="CZ119" s="93">
        <v>3.5</v>
      </c>
      <c r="DA119" s="93">
        <v>2.5</v>
      </c>
      <c r="DB119" s="93">
        <v>3.7</v>
      </c>
      <c r="DC119" s="93">
        <v>0.2</v>
      </c>
      <c r="DD119" s="93">
        <v>0.1</v>
      </c>
      <c r="DE119" s="93">
        <v>0.1</v>
      </c>
      <c r="DI119" s="93"/>
      <c r="DJ119" s="93"/>
      <c r="DK119" s="153"/>
      <c r="DL119" s="153"/>
      <c r="DM119" s="153"/>
      <c r="DN119" s="153"/>
      <c r="DO119" s="153"/>
      <c r="DP119" s="153"/>
      <c r="DQ119" s="153"/>
      <c r="DR119" s="153"/>
      <c r="DS119" s="153"/>
      <c r="DT119" s="153"/>
      <c r="DU119" s="153"/>
      <c r="DV119" s="153"/>
      <c r="DW119" s="153"/>
      <c r="EC119" s="93"/>
      <c r="ED119" s="93"/>
      <c r="EE119" s="153"/>
      <c r="EF119" s="153"/>
      <c r="EK119" s="93"/>
      <c r="EL119" s="93"/>
      <c r="EM119" s="93"/>
      <c r="EN119" s="93"/>
      <c r="EO119" s="152"/>
      <c r="ER119" s="93"/>
      <c r="ES119" s="93"/>
      <c r="ET119" s="93"/>
      <c r="EU119" s="93"/>
      <c r="EV119" s="93"/>
      <c r="EW119" s="93"/>
      <c r="EX119" s="93"/>
      <c r="FF119" s="93"/>
      <c r="FG119" s="93"/>
      <c r="FH119" s="93"/>
      <c r="FI119" s="93"/>
      <c r="FJ119" s="93"/>
      <c r="FK119" s="93"/>
      <c r="FL119" s="138"/>
      <c r="FM119" s="138"/>
      <c r="FN119" s="138"/>
      <c r="FO119" s="93"/>
      <c r="FP119" s="93"/>
      <c r="FQ119" s="93"/>
      <c r="FR119" s="93"/>
      <c r="FS119" s="138"/>
      <c r="FT119" s="138"/>
      <c r="FU119" s="138"/>
      <c r="FV119" s="93"/>
      <c r="FW119" s="93"/>
    </row>
    <row r="120" spans="2:179" x14ac:dyDescent="0.25">
      <c r="B120" s="1" t="s">
        <v>26</v>
      </c>
      <c r="C120" s="102" t="s">
        <v>95</v>
      </c>
      <c r="D120" s="9">
        <v>10</v>
      </c>
      <c r="E120" s="9">
        <v>2</v>
      </c>
      <c r="F120" s="155"/>
      <c r="G120" s="245">
        <v>9600</v>
      </c>
      <c r="H120" s="155"/>
      <c r="I120" s="155">
        <v>10500</v>
      </c>
      <c r="J120" s="155"/>
      <c r="K120" s="155">
        <v>11300</v>
      </c>
      <c r="M120" s="6" t="s">
        <v>27</v>
      </c>
      <c r="N120" s="101">
        <v>314</v>
      </c>
      <c r="O120" s="101">
        <v>6</v>
      </c>
      <c r="P120" s="10">
        <v>2022</v>
      </c>
      <c r="Q120" s="101">
        <v>2</v>
      </c>
      <c r="R120" s="190">
        <v>1200</v>
      </c>
      <c r="S120" s="190"/>
      <c r="T120" s="190">
        <v>1200</v>
      </c>
      <c r="U120" s="191"/>
      <c r="V120" s="190">
        <v>1200</v>
      </c>
      <c r="W120" s="10"/>
      <c r="X120" s="10" t="s">
        <v>78</v>
      </c>
      <c r="Y120" s="10"/>
      <c r="AA120" s="1" t="s">
        <v>28</v>
      </c>
      <c r="AB120" s="102">
        <v>227</v>
      </c>
      <c r="AC120" s="102">
        <v>3</v>
      </c>
      <c r="AD120" s="102">
        <v>2022</v>
      </c>
      <c r="AE120" s="102"/>
      <c r="AF120" s="102"/>
      <c r="AG120" s="102">
        <v>99999</v>
      </c>
      <c r="AH120" s="102"/>
      <c r="AJ120" s="116">
        <v>178</v>
      </c>
      <c r="AK120" s="116">
        <v>9</v>
      </c>
      <c r="AL120" s="116">
        <v>9</v>
      </c>
      <c r="AM120" s="116">
        <v>2022</v>
      </c>
      <c r="AN120" s="116">
        <v>9</v>
      </c>
      <c r="AO120" s="116">
        <v>2022</v>
      </c>
      <c r="AP120" s="116"/>
      <c r="AQ120" s="121">
        <f t="shared" si="26"/>
        <v>99999</v>
      </c>
      <c r="AR120" s="170">
        <v>1.0781000000000001</v>
      </c>
      <c r="AS120" s="118">
        <f t="shared" si="27"/>
        <v>99999</v>
      </c>
      <c r="AT120" s="93" t="s">
        <v>29</v>
      </c>
      <c r="AU120" s="93">
        <v>8</v>
      </c>
      <c r="AV120" s="93">
        <v>9</v>
      </c>
      <c r="AW120" s="93">
        <v>2022</v>
      </c>
      <c r="AX120" s="93">
        <v>9</v>
      </c>
      <c r="AY120" s="93">
        <v>2022</v>
      </c>
      <c r="AZ120" s="132">
        <f t="shared" si="28"/>
        <v>9000</v>
      </c>
      <c r="BA120" s="132">
        <f t="shared" si="29"/>
        <v>9000</v>
      </c>
      <c r="BB120" s="132">
        <f t="shared" si="30"/>
        <v>9000</v>
      </c>
      <c r="BD120" s="106" t="s">
        <v>99</v>
      </c>
      <c r="BE120" s="93">
        <v>8</v>
      </c>
      <c r="BF120" s="93">
        <v>8</v>
      </c>
      <c r="BG120" s="93">
        <v>2022</v>
      </c>
      <c r="BH120" s="93">
        <v>8</v>
      </c>
      <c r="BI120" s="93">
        <v>2022</v>
      </c>
      <c r="BJ120" s="103">
        <f t="shared" si="31"/>
        <v>6300</v>
      </c>
      <c r="BK120" s="103">
        <f t="shared" si="32"/>
        <v>6300</v>
      </c>
      <c r="BL120" s="103">
        <f t="shared" si="33"/>
        <v>7200</v>
      </c>
      <c r="BX120" s="93"/>
      <c r="BY120" s="93"/>
      <c r="BZ120" s="93"/>
      <c r="CA120" s="93"/>
      <c r="CB120" s="103"/>
      <c r="CH120" s="93"/>
      <c r="CI120" s="93"/>
      <c r="CJ120" s="93"/>
      <c r="CK120" s="93"/>
      <c r="CL120" s="138"/>
      <c r="CM120" s="138"/>
      <c r="CR120" s="93">
        <v>2022</v>
      </c>
      <c r="CS120" s="93">
        <v>86</v>
      </c>
      <c r="CT120" s="93">
        <v>0.6</v>
      </c>
      <c r="CU120" s="93">
        <v>0.5</v>
      </c>
      <c r="CV120" s="93">
        <v>0.5</v>
      </c>
      <c r="CW120" s="93">
        <v>0.3</v>
      </c>
      <c r="CX120" s="93">
        <v>0.3</v>
      </c>
      <c r="CY120" s="93">
        <v>0.3</v>
      </c>
      <c r="CZ120" s="93">
        <v>0.3</v>
      </c>
      <c r="DA120" s="93">
        <v>0.4</v>
      </c>
      <c r="DB120" s="93">
        <v>0.4</v>
      </c>
      <c r="DC120" s="93">
        <v>0.5</v>
      </c>
      <c r="DD120" s="93">
        <v>0.8</v>
      </c>
      <c r="DE120" s="93">
        <v>0.7</v>
      </c>
      <c r="DI120" s="93"/>
      <c r="DJ120" s="93"/>
      <c r="DK120" s="153"/>
      <c r="DL120" s="153"/>
      <c r="DM120" s="153"/>
      <c r="DN120" s="153"/>
      <c r="DO120" s="153"/>
      <c r="DP120" s="153"/>
      <c r="DQ120" s="153"/>
      <c r="DR120" s="153"/>
      <c r="DS120" s="153"/>
      <c r="DT120" s="153"/>
      <c r="DU120" s="153"/>
      <c r="DV120" s="153"/>
      <c r="DW120" s="153"/>
      <c r="EC120" s="93"/>
      <c r="ED120" s="93"/>
      <c r="EE120" s="153"/>
      <c r="EF120" s="153"/>
      <c r="EK120" s="93"/>
      <c r="EL120" s="93"/>
      <c r="EM120" s="93"/>
      <c r="EN120" s="93"/>
      <c r="EO120" s="152"/>
      <c r="ER120" s="93"/>
      <c r="ES120" s="93"/>
      <c r="ET120" s="93"/>
      <c r="EU120" s="93"/>
      <c r="EV120" s="93"/>
      <c r="EW120" s="93"/>
      <c r="EX120" s="93"/>
      <c r="FF120" s="93"/>
      <c r="FG120" s="93"/>
      <c r="FH120" s="93"/>
      <c r="FI120" s="93"/>
      <c r="FJ120" s="93"/>
      <c r="FK120" s="93"/>
      <c r="FL120" s="138"/>
      <c r="FM120" s="138"/>
      <c r="FN120" s="138"/>
      <c r="FO120" s="93"/>
      <c r="FP120" s="93"/>
      <c r="FQ120" s="93"/>
      <c r="FR120" s="93"/>
      <c r="FS120" s="138"/>
      <c r="FT120" s="138"/>
      <c r="FU120" s="138"/>
      <c r="FV120" s="93"/>
      <c r="FW120" s="93"/>
    </row>
    <row r="121" spans="2:179" x14ac:dyDescent="0.25">
      <c r="B121" s="1" t="s">
        <v>26</v>
      </c>
      <c r="C121" s="102" t="s">
        <v>95</v>
      </c>
      <c r="D121" s="9">
        <v>11</v>
      </c>
      <c r="E121" s="9">
        <v>1</v>
      </c>
      <c r="F121" s="155"/>
      <c r="G121" s="245">
        <v>9600</v>
      </c>
      <c r="H121" s="155"/>
      <c r="I121" s="155">
        <v>10500</v>
      </c>
      <c r="J121" s="155"/>
      <c r="K121" s="155">
        <v>11300</v>
      </c>
      <c r="M121" s="6" t="s">
        <v>27</v>
      </c>
      <c r="N121" s="101">
        <v>314</v>
      </c>
      <c r="O121" s="101">
        <v>7</v>
      </c>
      <c r="P121" s="10">
        <v>2022</v>
      </c>
      <c r="Q121" s="101">
        <v>1</v>
      </c>
      <c r="R121" s="190">
        <v>1200</v>
      </c>
      <c r="S121" s="190"/>
      <c r="T121" s="190">
        <v>1200</v>
      </c>
      <c r="U121" s="191"/>
      <c r="V121" s="190">
        <v>1200</v>
      </c>
      <c r="W121" s="10"/>
      <c r="X121" s="10" t="s">
        <v>78</v>
      </c>
      <c r="Y121" s="10"/>
      <c r="AA121" s="1" t="s">
        <v>28</v>
      </c>
      <c r="AB121" s="102">
        <v>227</v>
      </c>
      <c r="AC121" s="102">
        <v>4</v>
      </c>
      <c r="AD121" s="102">
        <v>2022</v>
      </c>
      <c r="AE121" s="102"/>
      <c r="AF121" s="102"/>
      <c r="AG121" s="102">
        <v>99999</v>
      </c>
      <c r="AH121" s="102"/>
      <c r="AJ121" s="116">
        <v>178</v>
      </c>
      <c r="AK121" s="116">
        <v>9</v>
      </c>
      <c r="AL121" s="116">
        <v>10</v>
      </c>
      <c r="AM121" s="116">
        <v>2022</v>
      </c>
      <c r="AN121" s="116">
        <v>10</v>
      </c>
      <c r="AO121" s="116">
        <v>2022</v>
      </c>
      <c r="AP121" s="116"/>
      <c r="AQ121" s="121">
        <f t="shared" si="26"/>
        <v>1078.1000000000001</v>
      </c>
      <c r="AR121" s="170">
        <v>1.0781000000000001</v>
      </c>
      <c r="AS121" s="118">
        <f t="shared" si="27"/>
        <v>1000</v>
      </c>
      <c r="AT121" s="93" t="s">
        <v>29</v>
      </c>
      <c r="AU121" s="93">
        <v>9</v>
      </c>
      <c r="AV121" s="93">
        <v>9</v>
      </c>
      <c r="AW121" s="93">
        <v>2022</v>
      </c>
      <c r="AX121" s="93">
        <v>9</v>
      </c>
      <c r="AY121" s="93">
        <v>2022</v>
      </c>
      <c r="AZ121" s="132">
        <f t="shared" si="28"/>
        <v>9000</v>
      </c>
      <c r="BA121" s="132">
        <f t="shared" si="29"/>
        <v>9000</v>
      </c>
      <c r="BB121" s="132">
        <f t="shared" si="30"/>
        <v>9000</v>
      </c>
      <c r="BD121" s="106" t="s">
        <v>99</v>
      </c>
      <c r="BE121" s="93">
        <v>8</v>
      </c>
      <c r="BF121" s="93">
        <v>9</v>
      </c>
      <c r="BG121" s="93">
        <v>2022</v>
      </c>
      <c r="BH121" s="93">
        <v>9</v>
      </c>
      <c r="BI121" s="93">
        <v>2022</v>
      </c>
      <c r="BJ121" s="103">
        <f t="shared" si="31"/>
        <v>6300</v>
      </c>
      <c r="BK121" s="103">
        <f t="shared" si="32"/>
        <v>6300</v>
      </c>
      <c r="BL121" s="103">
        <f t="shared" si="33"/>
        <v>7200</v>
      </c>
      <c r="BX121" s="93"/>
      <c r="BY121" s="93"/>
      <c r="BZ121" s="93"/>
      <c r="CA121" s="93"/>
      <c r="CB121" s="103"/>
      <c r="CH121" s="93"/>
      <c r="CI121" s="93"/>
      <c r="CJ121" s="93"/>
      <c r="CK121" s="93"/>
      <c r="CL121" s="138"/>
      <c r="CM121" s="138"/>
      <c r="CR121" s="93">
        <v>2022</v>
      </c>
      <c r="CS121" s="93">
        <v>90</v>
      </c>
      <c r="CT121" s="93">
        <v>0</v>
      </c>
      <c r="CU121" s="93">
        <v>0</v>
      </c>
      <c r="CV121" s="93">
        <v>0.1</v>
      </c>
      <c r="CW121" s="93">
        <v>0.1</v>
      </c>
      <c r="CX121" s="93">
        <v>0.1</v>
      </c>
      <c r="CY121" s="93">
        <v>0.1</v>
      </c>
      <c r="CZ121" s="93">
        <v>0.1</v>
      </c>
      <c r="DA121" s="93">
        <v>0.1</v>
      </c>
      <c r="DB121" s="93">
        <v>0.1</v>
      </c>
      <c r="DC121" s="93">
        <v>0.1</v>
      </c>
      <c r="DD121" s="93">
        <v>0.1</v>
      </c>
      <c r="DE121" s="93">
        <v>0.1</v>
      </c>
      <c r="DI121" s="93"/>
      <c r="DJ121" s="93"/>
      <c r="DK121" s="153"/>
      <c r="DL121" s="153"/>
      <c r="DM121" s="153"/>
      <c r="DN121" s="153"/>
      <c r="DO121" s="153"/>
      <c r="DP121" s="153"/>
      <c r="DQ121" s="153"/>
      <c r="DR121" s="153"/>
      <c r="DS121" s="153"/>
      <c r="DT121" s="153"/>
      <c r="DU121" s="153"/>
      <c r="DV121" s="153"/>
      <c r="DW121" s="153"/>
      <c r="EC121" s="93"/>
      <c r="ED121" s="93"/>
      <c r="EE121" s="153"/>
      <c r="EF121" s="153"/>
      <c r="EK121" s="93"/>
      <c r="EL121" s="93"/>
      <c r="EM121" s="93"/>
      <c r="EN121" s="93"/>
      <c r="EO121" s="152"/>
      <c r="ER121" s="93"/>
      <c r="ES121" s="93"/>
      <c r="ET121" s="93"/>
      <c r="EU121" s="93"/>
      <c r="EV121" s="93"/>
      <c r="EW121" s="93"/>
      <c r="EX121" s="93"/>
      <c r="FF121" s="93"/>
      <c r="FG121" s="93"/>
      <c r="FH121" s="93"/>
      <c r="FI121" s="93"/>
      <c r="FJ121" s="93"/>
      <c r="FK121" s="93"/>
      <c r="FL121" s="138"/>
      <c r="FM121" s="138"/>
      <c r="FN121" s="138"/>
      <c r="FO121" s="93"/>
      <c r="FP121" s="93"/>
      <c r="FQ121" s="93"/>
      <c r="FR121" s="93"/>
      <c r="FS121" s="138"/>
      <c r="FT121" s="138"/>
      <c r="FU121" s="138"/>
      <c r="FV121" s="93"/>
      <c r="FW121" s="93"/>
    </row>
    <row r="122" spans="2:179" x14ac:dyDescent="0.25">
      <c r="B122" s="1" t="s">
        <v>26</v>
      </c>
      <c r="C122" s="102" t="s">
        <v>95</v>
      </c>
      <c r="D122" s="9">
        <v>11</v>
      </c>
      <c r="E122" s="9">
        <v>2</v>
      </c>
      <c r="F122" s="155"/>
      <c r="G122" s="245">
        <v>9600</v>
      </c>
      <c r="H122" s="155"/>
      <c r="I122" s="155">
        <v>10500</v>
      </c>
      <c r="J122" s="155"/>
      <c r="K122" s="155">
        <v>11300</v>
      </c>
      <c r="M122" s="6" t="s">
        <v>27</v>
      </c>
      <c r="N122" s="101">
        <v>314</v>
      </c>
      <c r="O122" s="101">
        <v>7</v>
      </c>
      <c r="P122" s="10">
        <v>2022</v>
      </c>
      <c r="Q122" s="101">
        <v>2</v>
      </c>
      <c r="R122" s="190">
        <v>900</v>
      </c>
      <c r="S122" s="190"/>
      <c r="T122" s="190">
        <v>900</v>
      </c>
      <c r="U122" s="192"/>
      <c r="V122" s="190">
        <v>900</v>
      </c>
      <c r="W122" s="28"/>
      <c r="X122" s="10" t="s">
        <v>78</v>
      </c>
      <c r="Y122" s="10"/>
      <c r="AA122" s="1" t="s">
        <v>28</v>
      </c>
      <c r="AB122" s="102">
        <v>227</v>
      </c>
      <c r="AC122" s="102">
        <v>5</v>
      </c>
      <c r="AD122" s="102">
        <v>2022</v>
      </c>
      <c r="AE122" s="102"/>
      <c r="AF122" s="102"/>
      <c r="AG122" s="102">
        <v>99999</v>
      </c>
      <c r="AH122" s="102"/>
      <c r="AJ122" s="116">
        <v>178</v>
      </c>
      <c r="AK122" s="116">
        <v>10</v>
      </c>
      <c r="AL122" s="116">
        <v>10</v>
      </c>
      <c r="AM122" s="116">
        <v>2022</v>
      </c>
      <c r="AN122" s="116">
        <v>10</v>
      </c>
      <c r="AO122" s="116">
        <v>2022</v>
      </c>
      <c r="AP122" s="116"/>
      <c r="AQ122" s="121">
        <f t="shared" si="26"/>
        <v>1078.1000000000001</v>
      </c>
      <c r="AR122" s="170">
        <v>1.0781000000000001</v>
      </c>
      <c r="AS122" s="118">
        <f t="shared" si="27"/>
        <v>1000</v>
      </c>
      <c r="AT122" s="93" t="s">
        <v>29</v>
      </c>
      <c r="AU122" s="93">
        <v>9</v>
      </c>
      <c r="AV122" s="93">
        <v>10</v>
      </c>
      <c r="AW122" s="93">
        <v>2022</v>
      </c>
      <c r="AX122" s="93">
        <v>10</v>
      </c>
      <c r="AY122" s="93">
        <v>2022</v>
      </c>
      <c r="AZ122" s="132">
        <f t="shared" si="28"/>
        <v>9000</v>
      </c>
      <c r="BA122" s="132">
        <f t="shared" si="29"/>
        <v>9000</v>
      </c>
      <c r="BB122" s="132">
        <f t="shared" si="30"/>
        <v>9000</v>
      </c>
      <c r="BD122" s="106" t="s">
        <v>99</v>
      </c>
      <c r="BE122" s="93">
        <v>9</v>
      </c>
      <c r="BF122" s="93">
        <v>9</v>
      </c>
      <c r="BG122" s="93">
        <v>2022</v>
      </c>
      <c r="BH122" s="93">
        <v>9</v>
      </c>
      <c r="BI122" s="93">
        <v>2022</v>
      </c>
      <c r="BJ122" s="103">
        <f t="shared" si="31"/>
        <v>6300</v>
      </c>
      <c r="BK122" s="103">
        <f t="shared" si="32"/>
        <v>6300</v>
      </c>
      <c r="BL122" s="103">
        <f t="shared" si="33"/>
        <v>7200</v>
      </c>
      <c r="BX122" s="93"/>
      <c r="BY122" s="93"/>
      <c r="BZ122" s="93"/>
      <c r="CA122" s="93"/>
      <c r="CB122" s="103"/>
      <c r="CH122" s="93"/>
      <c r="CI122" s="93"/>
      <c r="CJ122" s="93"/>
      <c r="CK122" s="93"/>
      <c r="CL122" s="138"/>
      <c r="CM122" s="138"/>
      <c r="CR122" s="93">
        <v>2022</v>
      </c>
      <c r="CS122" s="93">
        <v>97</v>
      </c>
      <c r="CT122" s="93">
        <v>0.8</v>
      </c>
      <c r="CU122" s="93">
        <v>0.5</v>
      </c>
      <c r="CV122" s="93">
        <v>0.6</v>
      </c>
      <c r="CW122" s="93">
        <v>0.4</v>
      </c>
      <c r="CX122" s="93">
        <v>0.3</v>
      </c>
      <c r="CY122" s="93">
        <v>0.3</v>
      </c>
      <c r="CZ122" s="93">
        <v>0.3</v>
      </c>
      <c r="DA122" s="93">
        <v>0.3</v>
      </c>
      <c r="DB122" s="93">
        <v>0.3</v>
      </c>
      <c r="DC122" s="93">
        <v>0.4</v>
      </c>
      <c r="DD122" s="93">
        <v>1</v>
      </c>
      <c r="DE122" s="93">
        <v>0.8</v>
      </c>
      <c r="DI122" s="93"/>
      <c r="DJ122" s="93"/>
      <c r="DK122" s="153"/>
      <c r="DL122" s="153"/>
      <c r="DM122" s="153"/>
      <c r="DN122" s="153"/>
      <c r="DO122" s="153"/>
      <c r="DP122" s="153"/>
      <c r="DQ122" s="153"/>
      <c r="DR122" s="153"/>
      <c r="DS122" s="153"/>
      <c r="DT122" s="153"/>
      <c r="DU122" s="153"/>
      <c r="DV122" s="153"/>
      <c r="DW122" s="153"/>
      <c r="EC122" s="93"/>
      <c r="ED122" s="93"/>
      <c r="EE122" s="153"/>
      <c r="EF122" s="153"/>
      <c r="EK122" s="93"/>
      <c r="EL122" s="93"/>
      <c r="EM122" s="93"/>
      <c r="EN122" s="93"/>
      <c r="EO122" s="152"/>
      <c r="ER122" s="93"/>
      <c r="ES122" s="93"/>
      <c r="ET122" s="93"/>
      <c r="EU122" s="93"/>
      <c r="EV122" s="93"/>
      <c r="EW122" s="93"/>
      <c r="EX122" s="93"/>
      <c r="FF122" s="93"/>
      <c r="FG122" s="93"/>
      <c r="FH122" s="93"/>
      <c r="FI122" s="93"/>
      <c r="FJ122" s="93"/>
      <c r="FK122" s="93"/>
      <c r="FL122" s="138"/>
      <c r="FM122" s="138"/>
      <c r="FN122" s="138"/>
      <c r="FO122" s="93"/>
      <c r="FP122" s="93"/>
      <c r="FQ122" s="93"/>
      <c r="FR122" s="93"/>
      <c r="FS122" s="138"/>
      <c r="FT122" s="138"/>
      <c r="FU122" s="138"/>
      <c r="FV122" s="93"/>
      <c r="FW122" s="93"/>
    </row>
    <row r="123" spans="2:179" x14ac:dyDescent="0.25">
      <c r="B123" s="1" t="s">
        <v>26</v>
      </c>
      <c r="C123" s="102" t="s">
        <v>95</v>
      </c>
      <c r="D123" s="9">
        <v>12</v>
      </c>
      <c r="E123" s="9"/>
      <c r="F123" s="155"/>
      <c r="G123" s="245">
        <v>9600</v>
      </c>
      <c r="H123" s="155"/>
      <c r="I123" s="155">
        <v>10500</v>
      </c>
      <c r="J123" s="155"/>
      <c r="K123" s="155">
        <v>11300</v>
      </c>
      <c r="M123" s="6" t="s">
        <v>27</v>
      </c>
      <c r="N123" s="101">
        <v>314</v>
      </c>
      <c r="O123" s="101">
        <v>8</v>
      </c>
      <c r="P123" s="10">
        <v>2022</v>
      </c>
      <c r="Q123" s="101">
        <v>1</v>
      </c>
      <c r="R123" s="190">
        <v>900</v>
      </c>
      <c r="S123" s="190"/>
      <c r="T123" s="190">
        <v>900</v>
      </c>
      <c r="U123" s="192"/>
      <c r="V123" s="190">
        <v>900</v>
      </c>
      <c r="W123" s="28"/>
      <c r="X123" s="10" t="s">
        <v>78</v>
      </c>
      <c r="Y123" s="10"/>
      <c r="AA123" s="1" t="s">
        <v>28</v>
      </c>
      <c r="AB123" s="102">
        <v>227</v>
      </c>
      <c r="AC123" s="102">
        <v>6</v>
      </c>
      <c r="AD123" s="102">
        <v>2022</v>
      </c>
      <c r="AE123" s="102">
        <v>1</v>
      </c>
      <c r="AF123" s="102"/>
      <c r="AG123" s="102">
        <v>99999</v>
      </c>
      <c r="AH123" s="102"/>
      <c r="AJ123" s="116">
        <v>178</v>
      </c>
      <c r="AK123" s="116">
        <v>10</v>
      </c>
      <c r="AL123" s="116">
        <v>11</v>
      </c>
      <c r="AM123" s="116">
        <v>2022</v>
      </c>
      <c r="AN123" s="116">
        <v>11</v>
      </c>
      <c r="AO123" s="116">
        <v>2022</v>
      </c>
      <c r="AP123" s="116"/>
      <c r="AQ123" s="121">
        <f t="shared" si="26"/>
        <v>1078.1000000000001</v>
      </c>
      <c r="AR123" s="170">
        <v>1.0781000000000001</v>
      </c>
      <c r="AS123" s="118">
        <f t="shared" si="27"/>
        <v>1000</v>
      </c>
      <c r="AT123" s="93" t="s">
        <v>29</v>
      </c>
      <c r="AU123" s="93">
        <v>10</v>
      </c>
      <c r="AV123" s="93">
        <v>10</v>
      </c>
      <c r="AW123" s="93">
        <v>2022</v>
      </c>
      <c r="AX123" s="93">
        <v>10</v>
      </c>
      <c r="AY123" s="93">
        <v>2022</v>
      </c>
      <c r="AZ123" s="132">
        <f t="shared" si="28"/>
        <v>9000</v>
      </c>
      <c r="BA123" s="132">
        <f t="shared" si="29"/>
        <v>9000</v>
      </c>
      <c r="BB123" s="132">
        <f t="shared" si="30"/>
        <v>9000</v>
      </c>
      <c r="BD123" s="106" t="s">
        <v>99</v>
      </c>
      <c r="BE123" s="93">
        <v>9</v>
      </c>
      <c r="BF123" s="93">
        <v>10</v>
      </c>
      <c r="BG123" s="93">
        <v>2022</v>
      </c>
      <c r="BH123" s="93">
        <v>10</v>
      </c>
      <c r="BI123" s="93">
        <v>2022</v>
      </c>
      <c r="BJ123" s="103">
        <f t="shared" si="31"/>
        <v>7200</v>
      </c>
      <c r="BK123" s="103">
        <f t="shared" si="32"/>
        <v>7200</v>
      </c>
      <c r="BL123" s="103">
        <f t="shared" si="33"/>
        <v>7200</v>
      </c>
      <c r="BN123" s="95"/>
      <c r="BO123" s="95"/>
      <c r="BP123" s="95"/>
      <c r="BQ123" s="95"/>
      <c r="BR123" s="95"/>
      <c r="BS123" s="95"/>
      <c r="BT123" s="95"/>
      <c r="BU123" s="95"/>
      <c r="BV123" s="95"/>
      <c r="BW123" s="95"/>
      <c r="BX123" s="93"/>
      <c r="BY123" s="93"/>
      <c r="BZ123" s="93"/>
      <c r="CA123" s="93"/>
      <c r="CB123" s="103"/>
      <c r="CH123" s="93"/>
      <c r="CI123" s="93"/>
      <c r="CJ123" s="93"/>
      <c r="CK123" s="93"/>
      <c r="CL123" s="138"/>
      <c r="CM123" s="138"/>
      <c r="CR123" s="93">
        <v>2022</v>
      </c>
      <c r="CS123" s="93">
        <v>98</v>
      </c>
      <c r="CT123" s="93">
        <v>1.3</v>
      </c>
      <c r="CU123" s="93">
        <v>1.2</v>
      </c>
      <c r="CV123" s="93">
        <v>1.1000000000000001</v>
      </c>
      <c r="CW123" s="93">
        <v>0.8</v>
      </c>
      <c r="CX123" s="93">
        <v>0.8</v>
      </c>
      <c r="CY123" s="93">
        <v>0.8</v>
      </c>
      <c r="CZ123" s="93">
        <v>0.8</v>
      </c>
      <c r="DA123" s="93">
        <v>0.8</v>
      </c>
      <c r="DB123" s="93">
        <v>0.8</v>
      </c>
      <c r="DC123" s="93">
        <v>0.8</v>
      </c>
      <c r="DD123" s="93">
        <v>1.3</v>
      </c>
      <c r="DE123" s="93">
        <v>1.2</v>
      </c>
      <c r="DI123" s="93"/>
      <c r="DJ123" s="93"/>
      <c r="DK123" s="153"/>
      <c r="DL123" s="153"/>
      <c r="DM123" s="153"/>
      <c r="DN123" s="153"/>
      <c r="DO123" s="153"/>
      <c r="DP123" s="153"/>
      <c r="DQ123" s="153"/>
      <c r="DR123" s="153"/>
      <c r="DS123" s="153"/>
      <c r="DT123" s="153"/>
      <c r="DU123" s="153"/>
      <c r="DV123" s="153"/>
      <c r="DW123" s="153"/>
      <c r="EC123" s="93"/>
      <c r="ED123" s="93"/>
      <c r="EE123" s="153"/>
      <c r="EF123" s="153"/>
      <c r="EK123" s="93"/>
      <c r="EL123" s="93"/>
      <c r="EM123" s="93"/>
      <c r="EN123" s="93"/>
      <c r="EO123" s="152"/>
      <c r="ER123" s="93"/>
      <c r="ES123" s="93"/>
      <c r="ET123" s="93"/>
      <c r="EU123" s="93"/>
      <c r="EV123" s="93"/>
      <c r="EW123" s="93"/>
      <c r="EX123" s="93"/>
      <c r="FF123" s="93"/>
      <c r="FG123" s="93"/>
      <c r="FH123" s="93"/>
      <c r="FI123" s="93"/>
      <c r="FJ123" s="93"/>
      <c r="FK123" s="93"/>
      <c r="FL123" s="138"/>
      <c r="FM123" s="138"/>
      <c r="FN123" s="138"/>
      <c r="FO123" s="93"/>
      <c r="FP123" s="93"/>
      <c r="FQ123" s="93"/>
      <c r="FR123" s="93"/>
      <c r="FS123" s="138"/>
      <c r="FT123" s="138"/>
      <c r="FU123" s="138"/>
      <c r="FV123" s="93"/>
      <c r="FW123" s="93"/>
    </row>
    <row r="124" spans="2:179" x14ac:dyDescent="0.25">
      <c r="B124" s="1" t="s">
        <v>26</v>
      </c>
      <c r="C124" s="107" t="s">
        <v>102</v>
      </c>
      <c r="D124" s="154">
        <v>1</v>
      </c>
      <c r="E124" s="154">
        <v>1</v>
      </c>
      <c r="F124" s="154"/>
      <c r="G124" s="154">
        <v>8000</v>
      </c>
      <c r="H124" s="154"/>
      <c r="I124" s="154">
        <v>8000</v>
      </c>
      <c r="J124" s="154"/>
      <c r="K124" s="154">
        <v>8000</v>
      </c>
      <c r="M124" s="6" t="s">
        <v>27</v>
      </c>
      <c r="N124" s="101">
        <v>314</v>
      </c>
      <c r="O124" s="101">
        <v>8</v>
      </c>
      <c r="P124" s="10">
        <v>2022</v>
      </c>
      <c r="Q124" s="101">
        <v>2</v>
      </c>
      <c r="R124" s="190">
        <v>750</v>
      </c>
      <c r="S124" s="190"/>
      <c r="T124" s="190">
        <v>750</v>
      </c>
      <c r="U124" s="192"/>
      <c r="V124" s="190">
        <v>750</v>
      </c>
      <c r="W124" s="28"/>
      <c r="X124" s="10" t="s">
        <v>78</v>
      </c>
      <c r="Y124" s="10"/>
      <c r="AA124" s="1" t="s">
        <v>28</v>
      </c>
      <c r="AB124" s="102">
        <v>227</v>
      </c>
      <c r="AC124" s="102">
        <v>6</v>
      </c>
      <c r="AD124" s="102">
        <v>2022</v>
      </c>
      <c r="AE124" s="102">
        <v>2</v>
      </c>
      <c r="AF124" s="102"/>
      <c r="AG124" s="102">
        <v>1476.8</v>
      </c>
      <c r="AH124" s="102"/>
      <c r="AJ124" s="116">
        <v>178</v>
      </c>
      <c r="AK124" s="116">
        <v>11</v>
      </c>
      <c r="AL124" s="116">
        <v>11</v>
      </c>
      <c r="AM124" s="116">
        <v>2022</v>
      </c>
      <c r="AN124" s="116">
        <v>11</v>
      </c>
      <c r="AO124" s="116">
        <v>2022</v>
      </c>
      <c r="AP124" s="116"/>
      <c r="AQ124" s="121">
        <f t="shared" si="26"/>
        <v>1078.1000000000001</v>
      </c>
      <c r="AR124" s="170">
        <v>1.0781000000000001</v>
      </c>
      <c r="AS124" s="118">
        <f t="shared" si="27"/>
        <v>1000</v>
      </c>
      <c r="AT124" s="93" t="s">
        <v>29</v>
      </c>
      <c r="AU124" s="93">
        <v>10</v>
      </c>
      <c r="AV124" s="93">
        <v>11</v>
      </c>
      <c r="AW124" s="93">
        <v>2022</v>
      </c>
      <c r="AX124" s="93">
        <v>11</v>
      </c>
      <c r="AY124" s="93">
        <v>2022</v>
      </c>
      <c r="AZ124" s="132">
        <f t="shared" si="28"/>
        <v>11000</v>
      </c>
      <c r="BA124" s="132">
        <f t="shared" si="29"/>
        <v>11000</v>
      </c>
      <c r="BB124" s="132">
        <f t="shared" si="30"/>
        <v>11000</v>
      </c>
      <c r="BD124" s="106" t="s">
        <v>99</v>
      </c>
      <c r="BE124" s="93">
        <v>10</v>
      </c>
      <c r="BF124" s="93">
        <v>10</v>
      </c>
      <c r="BG124" s="93">
        <v>2022</v>
      </c>
      <c r="BH124" s="93">
        <v>10</v>
      </c>
      <c r="BI124" s="93">
        <v>2022</v>
      </c>
      <c r="BJ124" s="103">
        <f t="shared" si="31"/>
        <v>7200</v>
      </c>
      <c r="BK124" s="103">
        <f t="shared" si="32"/>
        <v>7200</v>
      </c>
      <c r="BL124" s="103">
        <f t="shared" si="33"/>
        <v>7200</v>
      </c>
      <c r="BN124" s="95"/>
      <c r="BO124" s="95"/>
      <c r="BP124" s="95"/>
      <c r="BQ124" s="95"/>
      <c r="BR124" s="95"/>
      <c r="BS124" s="95"/>
      <c r="BT124" s="95"/>
      <c r="BU124" s="95"/>
      <c r="BV124" s="95"/>
      <c r="BW124" s="95"/>
      <c r="BX124" s="93"/>
      <c r="BY124" s="93"/>
      <c r="BZ124" s="93"/>
      <c r="CA124" s="93"/>
      <c r="CB124" s="93"/>
      <c r="CH124" s="93"/>
      <c r="CI124" s="93"/>
      <c r="CJ124" s="93"/>
      <c r="CK124" s="93"/>
      <c r="CL124" s="138"/>
      <c r="CM124" s="138"/>
      <c r="CR124" s="93">
        <v>2022</v>
      </c>
      <c r="CS124" s="93">
        <v>99</v>
      </c>
      <c r="CT124" s="93">
        <v>0.5</v>
      </c>
      <c r="CU124" s="93">
        <v>0.4</v>
      </c>
      <c r="CV124" s="93">
        <v>0.4</v>
      </c>
      <c r="CW124" s="93">
        <v>0.4</v>
      </c>
      <c r="CX124" s="93">
        <v>0.4</v>
      </c>
      <c r="CY124" s="93">
        <v>0.4</v>
      </c>
      <c r="CZ124" s="93">
        <v>0.4</v>
      </c>
      <c r="DA124" s="93">
        <v>0.4</v>
      </c>
      <c r="DB124" s="93">
        <v>0.4</v>
      </c>
      <c r="DC124" s="93">
        <v>0.4</v>
      </c>
      <c r="DD124" s="93">
        <v>0.4</v>
      </c>
      <c r="DE124" s="93">
        <v>0.4</v>
      </c>
      <c r="DI124" s="93"/>
      <c r="DJ124" s="93"/>
      <c r="DK124" s="153"/>
      <c r="DL124" s="153"/>
      <c r="DM124" s="153"/>
      <c r="DN124" s="153"/>
      <c r="DO124" s="153"/>
      <c r="DP124" s="153"/>
      <c r="DQ124" s="153"/>
      <c r="DR124" s="153"/>
      <c r="DS124" s="153"/>
      <c r="DT124" s="153"/>
      <c r="DU124" s="153"/>
      <c r="DV124" s="153"/>
      <c r="DW124" s="153"/>
      <c r="EC124" s="93"/>
      <c r="ED124" s="93"/>
      <c r="EE124" s="153"/>
      <c r="EF124" s="153"/>
      <c r="EK124" s="93"/>
      <c r="EL124" s="93"/>
      <c r="EM124" s="93"/>
      <c r="EN124" s="93"/>
      <c r="EO124" s="152"/>
      <c r="ER124" s="93"/>
      <c r="ES124" s="93"/>
      <c r="ET124" s="93"/>
      <c r="EU124" s="93"/>
      <c r="EV124" s="93"/>
      <c r="EW124" s="93"/>
      <c r="EX124" s="93"/>
      <c r="FF124" s="93"/>
      <c r="FG124" s="93"/>
      <c r="FH124" s="93"/>
      <c r="FI124" s="93"/>
      <c r="FJ124" s="93"/>
      <c r="FK124" s="93"/>
      <c r="FL124" s="138"/>
      <c r="FM124" s="138"/>
      <c r="FN124" s="138"/>
      <c r="FO124" s="93"/>
      <c r="FP124" s="93"/>
      <c r="FQ124" s="93"/>
      <c r="FR124" s="93"/>
      <c r="FS124" s="138"/>
      <c r="FT124" s="138"/>
      <c r="FU124" s="138"/>
      <c r="FV124" s="93"/>
      <c r="FW124" s="93"/>
    </row>
    <row r="125" spans="2:179" x14ac:dyDescent="0.25">
      <c r="B125" s="1" t="s">
        <v>26</v>
      </c>
      <c r="C125" s="101" t="s">
        <v>102</v>
      </c>
      <c r="D125" s="9">
        <v>1</v>
      </c>
      <c r="E125" s="155">
        <v>2</v>
      </c>
      <c r="F125" s="155"/>
      <c r="G125" s="155">
        <v>8000</v>
      </c>
      <c r="H125" s="155"/>
      <c r="I125" s="155">
        <v>8000</v>
      </c>
      <c r="J125" s="155"/>
      <c r="K125" s="155">
        <v>8000</v>
      </c>
      <c r="M125" s="6" t="s">
        <v>27</v>
      </c>
      <c r="N125" s="102">
        <v>314</v>
      </c>
      <c r="O125" s="101">
        <v>9</v>
      </c>
      <c r="P125" s="10">
        <v>2022</v>
      </c>
      <c r="Q125" s="101">
        <v>1</v>
      </c>
      <c r="R125" s="190">
        <v>750</v>
      </c>
      <c r="S125" s="190"/>
      <c r="T125" s="190">
        <v>750</v>
      </c>
      <c r="U125" s="192"/>
      <c r="V125" s="190">
        <v>750</v>
      </c>
      <c r="W125" s="28"/>
      <c r="X125" s="10" t="s">
        <v>78</v>
      </c>
      <c r="Y125" s="10"/>
      <c r="AA125" s="1" t="s">
        <v>28</v>
      </c>
      <c r="AB125" s="102">
        <v>227</v>
      </c>
      <c r="AC125" s="102">
        <v>7</v>
      </c>
      <c r="AD125" s="102">
        <v>2022</v>
      </c>
      <c r="AE125" s="102"/>
      <c r="AF125" s="102"/>
      <c r="AG125" s="102">
        <v>1476.8</v>
      </c>
      <c r="AH125" s="102"/>
      <c r="AJ125" s="116">
        <v>178</v>
      </c>
      <c r="AK125" s="116">
        <v>11</v>
      </c>
      <c r="AL125" s="116">
        <v>12</v>
      </c>
      <c r="AM125" s="116">
        <v>2022</v>
      </c>
      <c r="AN125" s="116">
        <v>12</v>
      </c>
      <c r="AO125" s="116">
        <v>2022</v>
      </c>
      <c r="AP125" s="116"/>
      <c r="AQ125" s="121">
        <f t="shared" si="26"/>
        <v>1401.53</v>
      </c>
      <c r="AR125" s="170">
        <v>1.0781000000000001</v>
      </c>
      <c r="AS125" s="118">
        <f t="shared" si="27"/>
        <v>1300</v>
      </c>
      <c r="AT125" s="93" t="s">
        <v>29</v>
      </c>
      <c r="AU125" s="93">
        <v>11</v>
      </c>
      <c r="AV125" s="93">
        <v>11</v>
      </c>
      <c r="AW125" s="93">
        <v>2022</v>
      </c>
      <c r="AX125" s="93">
        <v>11</v>
      </c>
      <c r="AY125" s="93">
        <v>2022</v>
      </c>
      <c r="AZ125" s="132">
        <f t="shared" si="28"/>
        <v>11000</v>
      </c>
      <c r="BA125" s="132">
        <f t="shared" si="29"/>
        <v>11000</v>
      </c>
      <c r="BB125" s="132">
        <f t="shared" si="30"/>
        <v>11000</v>
      </c>
      <c r="BD125" s="106" t="s">
        <v>99</v>
      </c>
      <c r="BE125" s="93">
        <v>10</v>
      </c>
      <c r="BF125" s="93">
        <v>11</v>
      </c>
      <c r="BG125" s="93">
        <v>2022</v>
      </c>
      <c r="BH125" s="93">
        <v>11</v>
      </c>
      <c r="BI125" s="93">
        <v>2022</v>
      </c>
      <c r="BJ125" s="103">
        <f t="shared" si="31"/>
        <v>6300</v>
      </c>
      <c r="BK125" s="103">
        <f t="shared" si="32"/>
        <v>6300</v>
      </c>
      <c r="BL125" s="103">
        <f t="shared" si="33"/>
        <v>6300</v>
      </c>
      <c r="BN125" s="95"/>
      <c r="BO125" s="95"/>
      <c r="BP125" s="95"/>
      <c r="BQ125" s="95"/>
      <c r="BR125" s="95"/>
      <c r="BS125" s="95"/>
      <c r="BT125" s="95"/>
      <c r="BU125" s="95"/>
      <c r="BV125" s="95"/>
      <c r="BW125" s="95"/>
      <c r="BX125" s="93"/>
      <c r="BY125" s="93"/>
      <c r="BZ125" s="93"/>
      <c r="CA125" s="93"/>
      <c r="CB125" s="93"/>
      <c r="CH125" s="93"/>
      <c r="CI125" s="93"/>
      <c r="CJ125" s="93"/>
      <c r="CK125" s="93"/>
      <c r="CL125" s="138"/>
      <c r="CM125" s="138"/>
      <c r="CR125" s="93">
        <v>2022</v>
      </c>
      <c r="CS125" s="93">
        <v>169</v>
      </c>
      <c r="CT125" s="93">
        <v>57.6</v>
      </c>
      <c r="CU125" s="93">
        <v>69.8</v>
      </c>
      <c r="CV125" s="93">
        <v>34.299999999999997</v>
      </c>
      <c r="CW125" s="93">
        <v>81.3</v>
      </c>
      <c r="CX125" s="93">
        <v>84.6</v>
      </c>
      <c r="CY125" s="93">
        <v>91</v>
      </c>
      <c r="CZ125" s="93">
        <v>84.2</v>
      </c>
      <c r="DA125" s="93">
        <v>100.6</v>
      </c>
      <c r="DB125" s="93">
        <v>105.9</v>
      </c>
      <c r="DC125" s="93">
        <v>55.8</v>
      </c>
      <c r="DD125" s="93">
        <v>20</v>
      </c>
      <c r="DE125" s="93">
        <v>19</v>
      </c>
      <c r="DI125" s="93"/>
      <c r="DJ125" s="93"/>
      <c r="DK125" s="153"/>
      <c r="DL125" s="153"/>
      <c r="DM125" s="153"/>
      <c r="DN125" s="153"/>
      <c r="DO125" s="153"/>
      <c r="DP125" s="153"/>
      <c r="DQ125" s="153"/>
      <c r="DR125" s="153"/>
      <c r="DS125" s="153"/>
      <c r="DT125" s="153"/>
      <c r="DU125" s="153"/>
      <c r="DV125" s="153"/>
      <c r="DW125" s="153"/>
      <c r="EC125" s="93"/>
      <c r="ED125" s="93"/>
      <c r="EE125" s="153"/>
      <c r="EF125" s="153"/>
      <c r="EK125" s="93"/>
      <c r="EL125" s="93"/>
      <c r="EM125" s="93"/>
      <c r="EN125" s="93"/>
      <c r="EO125" s="152"/>
      <c r="ER125" s="93"/>
      <c r="ES125" s="93"/>
      <c r="ET125" s="93"/>
      <c r="EU125" s="93"/>
      <c r="EV125" s="93"/>
      <c r="EW125" s="93"/>
      <c r="EX125" s="93"/>
      <c r="FF125" s="93"/>
      <c r="FG125" s="93"/>
      <c r="FH125" s="93"/>
      <c r="FI125" s="93"/>
      <c r="FJ125" s="93"/>
      <c r="FK125" s="93"/>
      <c r="FL125" s="138"/>
      <c r="FM125" s="138"/>
      <c r="FN125" s="138"/>
      <c r="FO125" s="93"/>
      <c r="FP125" s="93"/>
      <c r="FQ125" s="93"/>
      <c r="FR125" s="93"/>
      <c r="FS125" s="138"/>
      <c r="FT125" s="138"/>
      <c r="FU125" s="138"/>
      <c r="FV125" s="93"/>
      <c r="FW125" s="93"/>
    </row>
    <row r="126" spans="2:179" x14ac:dyDescent="0.25">
      <c r="B126" s="1" t="s">
        <v>26</v>
      </c>
      <c r="C126" s="101" t="s">
        <v>102</v>
      </c>
      <c r="D126" s="9">
        <v>2</v>
      </c>
      <c r="E126" s="155">
        <v>1</v>
      </c>
      <c r="F126" s="155"/>
      <c r="G126" s="155">
        <v>8000</v>
      </c>
      <c r="H126" s="155"/>
      <c r="I126" s="155">
        <v>8000</v>
      </c>
      <c r="J126" s="155"/>
      <c r="K126" s="155">
        <v>8000</v>
      </c>
      <c r="M126" s="6" t="s">
        <v>27</v>
      </c>
      <c r="N126" s="102">
        <v>314</v>
      </c>
      <c r="O126" s="101">
        <v>9</v>
      </c>
      <c r="P126" s="10">
        <v>2022</v>
      </c>
      <c r="Q126" s="101">
        <v>2</v>
      </c>
      <c r="R126" s="190">
        <v>700</v>
      </c>
      <c r="S126" s="190"/>
      <c r="T126" s="190">
        <v>700</v>
      </c>
      <c r="U126" s="192"/>
      <c r="V126" s="190">
        <v>700</v>
      </c>
      <c r="W126" s="28"/>
      <c r="X126" s="10" t="s">
        <v>78</v>
      </c>
      <c r="Y126" s="10"/>
      <c r="AA126" s="1" t="s">
        <v>28</v>
      </c>
      <c r="AB126" s="102">
        <v>227</v>
      </c>
      <c r="AC126" s="102">
        <v>8</v>
      </c>
      <c r="AD126" s="102">
        <v>2022</v>
      </c>
      <c r="AE126" s="102"/>
      <c r="AF126" s="102"/>
      <c r="AG126" s="102">
        <v>1476.8</v>
      </c>
      <c r="AH126" s="102"/>
      <c r="AJ126" s="116">
        <v>178</v>
      </c>
      <c r="AK126" s="116">
        <v>12</v>
      </c>
      <c r="AL126" s="116">
        <v>12</v>
      </c>
      <c r="AM126" s="116">
        <v>2022</v>
      </c>
      <c r="AN126" s="116">
        <v>1</v>
      </c>
      <c r="AO126" s="116">
        <v>2023</v>
      </c>
      <c r="AP126" s="116"/>
      <c r="AQ126" s="121">
        <f t="shared" si="26"/>
        <v>1401.53</v>
      </c>
      <c r="AR126" s="170">
        <v>1.0781000000000001</v>
      </c>
      <c r="AS126" s="118">
        <f t="shared" si="27"/>
        <v>1300</v>
      </c>
      <c r="AT126" s="93" t="s">
        <v>29</v>
      </c>
      <c r="AU126" s="93">
        <v>11</v>
      </c>
      <c r="AV126" s="93">
        <v>12</v>
      </c>
      <c r="AW126" s="93">
        <v>2022</v>
      </c>
      <c r="AX126" s="93">
        <v>12</v>
      </c>
      <c r="AY126" s="93">
        <v>2022</v>
      </c>
      <c r="AZ126" s="132">
        <f t="shared" si="28"/>
        <v>11000</v>
      </c>
      <c r="BA126" s="132">
        <f t="shared" si="29"/>
        <v>11000</v>
      </c>
      <c r="BB126" s="132">
        <f t="shared" si="30"/>
        <v>11000</v>
      </c>
      <c r="BD126" s="106" t="s">
        <v>99</v>
      </c>
      <c r="BE126" s="93">
        <v>11</v>
      </c>
      <c r="BF126" s="93">
        <v>11</v>
      </c>
      <c r="BG126" s="93">
        <v>2022</v>
      </c>
      <c r="BH126" s="93">
        <v>11</v>
      </c>
      <c r="BI126" s="93">
        <v>2022</v>
      </c>
      <c r="BJ126" s="103">
        <f t="shared" si="31"/>
        <v>6300</v>
      </c>
      <c r="BK126" s="103">
        <f t="shared" si="32"/>
        <v>6300</v>
      </c>
      <c r="BL126" s="103">
        <f t="shared" si="33"/>
        <v>6300</v>
      </c>
      <c r="BX126" s="93"/>
      <c r="BY126" s="93"/>
      <c r="BZ126" s="93"/>
      <c r="CA126" s="93"/>
      <c r="CB126" s="93"/>
      <c r="CH126" s="93"/>
      <c r="CI126" s="93"/>
      <c r="CJ126" s="93"/>
      <c r="CK126" s="93"/>
      <c r="CL126" s="138"/>
      <c r="CM126" s="138"/>
      <c r="CR126" s="93">
        <v>2022</v>
      </c>
      <c r="CS126" s="93">
        <v>173</v>
      </c>
      <c r="CT126" s="93">
        <v>2.8</v>
      </c>
      <c r="CU126" s="93">
        <v>2.4</v>
      </c>
      <c r="CV126" s="93">
        <v>1</v>
      </c>
      <c r="CW126" s="93">
        <v>2.5</v>
      </c>
      <c r="CX126" s="93">
        <v>2.2999999999999998</v>
      </c>
      <c r="CY126" s="93">
        <v>1.5</v>
      </c>
      <c r="CZ126" s="93">
        <v>1.4</v>
      </c>
      <c r="DA126" s="93">
        <v>2.1</v>
      </c>
      <c r="DB126" s="93">
        <v>3</v>
      </c>
      <c r="DC126" s="93">
        <v>2.9</v>
      </c>
      <c r="DD126" s="93">
        <v>3.2</v>
      </c>
      <c r="DE126" s="93">
        <v>2</v>
      </c>
      <c r="DI126" s="93"/>
      <c r="DJ126" s="93"/>
      <c r="DK126" s="153"/>
      <c r="DL126" s="153"/>
      <c r="DM126" s="153"/>
      <c r="DN126" s="153"/>
      <c r="DO126" s="153"/>
      <c r="DP126" s="153"/>
      <c r="DQ126" s="153"/>
      <c r="DR126" s="153"/>
      <c r="DS126" s="153"/>
      <c r="DT126" s="153"/>
      <c r="DU126" s="153"/>
      <c r="DV126" s="153"/>
      <c r="DW126" s="153"/>
      <c r="EC126" s="93"/>
      <c r="ED126" s="93"/>
      <c r="EE126" s="153"/>
      <c r="EF126" s="153"/>
      <c r="EK126" s="93"/>
      <c r="EL126" s="93"/>
      <c r="EM126" s="93"/>
      <c r="EN126" s="93"/>
      <c r="EO126" s="152"/>
      <c r="ER126" s="93"/>
      <c r="ES126" s="93"/>
      <c r="ET126" s="93"/>
      <c r="EU126" s="93"/>
      <c r="EV126" s="93"/>
      <c r="EW126" s="93"/>
      <c r="EX126" s="93"/>
      <c r="FF126" s="93"/>
      <c r="FG126" s="93"/>
      <c r="FH126" s="93"/>
      <c r="FI126" s="93"/>
      <c r="FJ126" s="93"/>
      <c r="FK126" s="93"/>
      <c r="FL126" s="138"/>
      <c r="FM126" s="138"/>
      <c r="FN126" s="138"/>
      <c r="FO126" s="93"/>
      <c r="FP126" s="93"/>
      <c r="FQ126" s="93"/>
      <c r="FR126" s="93"/>
      <c r="FS126" s="138"/>
      <c r="FT126" s="138"/>
      <c r="FU126" s="138"/>
      <c r="FV126" s="93"/>
      <c r="FW126" s="93"/>
    </row>
    <row r="127" spans="2:179" x14ac:dyDescent="0.25">
      <c r="B127" s="1" t="s">
        <v>26</v>
      </c>
      <c r="C127" s="101" t="s">
        <v>102</v>
      </c>
      <c r="D127" s="9">
        <v>2</v>
      </c>
      <c r="E127" s="155">
        <v>2</v>
      </c>
      <c r="F127" s="155"/>
      <c r="G127" s="155">
        <v>8000</v>
      </c>
      <c r="H127" s="155"/>
      <c r="I127" s="155">
        <v>8000</v>
      </c>
      <c r="J127" s="155"/>
      <c r="K127" s="155">
        <v>8000</v>
      </c>
      <c r="M127" s="6" t="s">
        <v>27</v>
      </c>
      <c r="N127" s="101">
        <v>314</v>
      </c>
      <c r="O127" s="101">
        <v>10</v>
      </c>
      <c r="P127" s="10">
        <v>2022</v>
      </c>
      <c r="Q127" s="101">
        <v>1</v>
      </c>
      <c r="R127" s="190">
        <v>700</v>
      </c>
      <c r="S127" s="190"/>
      <c r="T127" s="190">
        <v>700</v>
      </c>
      <c r="U127" s="192"/>
      <c r="V127" s="190">
        <v>700</v>
      </c>
      <c r="W127" s="28"/>
      <c r="X127" s="10" t="s">
        <v>78</v>
      </c>
      <c r="Y127" s="10"/>
      <c r="AA127" s="1" t="s">
        <v>28</v>
      </c>
      <c r="AB127" s="102">
        <v>227</v>
      </c>
      <c r="AC127" s="102">
        <v>9</v>
      </c>
      <c r="AD127" s="102">
        <v>2022</v>
      </c>
      <c r="AE127" s="102"/>
      <c r="AF127" s="102"/>
      <c r="AG127" s="102">
        <v>1476.8</v>
      </c>
      <c r="AH127" s="102"/>
      <c r="AJ127" s="108" t="s">
        <v>30</v>
      </c>
      <c r="AK127" s="108">
        <v>1</v>
      </c>
      <c r="AL127" s="108">
        <v>1</v>
      </c>
      <c r="AM127" s="108">
        <v>2022</v>
      </c>
      <c r="AN127" s="108">
        <v>1</v>
      </c>
      <c r="AO127" s="108">
        <v>2022</v>
      </c>
      <c r="AP127" s="108"/>
      <c r="AQ127" s="135">
        <v>7377.34</v>
      </c>
      <c r="AR127" s="171"/>
      <c r="AT127" s="93" t="s">
        <v>29</v>
      </c>
      <c r="AU127" s="93">
        <v>12</v>
      </c>
      <c r="AV127" s="93">
        <v>12</v>
      </c>
      <c r="AW127" s="93">
        <v>2022</v>
      </c>
      <c r="AX127" s="93">
        <v>1</v>
      </c>
      <c r="AY127" s="93">
        <v>2023</v>
      </c>
      <c r="AZ127" s="132">
        <f t="shared" si="28"/>
        <v>11000</v>
      </c>
      <c r="BA127" s="132">
        <f t="shared" si="29"/>
        <v>11000</v>
      </c>
      <c r="BB127" s="132">
        <f t="shared" si="30"/>
        <v>11000</v>
      </c>
      <c r="BD127" s="106" t="s">
        <v>99</v>
      </c>
      <c r="BE127" s="93">
        <v>11</v>
      </c>
      <c r="BF127" s="93">
        <v>12</v>
      </c>
      <c r="BG127" s="93">
        <v>2022</v>
      </c>
      <c r="BH127" s="93">
        <v>12</v>
      </c>
      <c r="BI127" s="93">
        <v>2022</v>
      </c>
      <c r="BJ127" s="103">
        <f t="shared" si="31"/>
        <v>6300</v>
      </c>
      <c r="BK127" s="103">
        <f t="shared" si="32"/>
        <v>6300</v>
      </c>
      <c r="BL127" s="103">
        <f t="shared" si="33"/>
        <v>6300</v>
      </c>
      <c r="BX127" s="93"/>
      <c r="BY127" s="93"/>
      <c r="BZ127" s="93"/>
      <c r="CA127" s="93"/>
      <c r="CB127" s="93"/>
      <c r="CH127" s="93"/>
      <c r="CI127" s="93"/>
      <c r="CJ127" s="93"/>
      <c r="CK127" s="93"/>
      <c r="CL127" s="138"/>
      <c r="CM127" s="138"/>
      <c r="CR127" s="93">
        <v>2022</v>
      </c>
      <c r="CS127" s="93">
        <v>174</v>
      </c>
      <c r="CT127" s="93">
        <v>0.1</v>
      </c>
      <c r="CU127" s="93">
        <v>0.1</v>
      </c>
      <c r="CV127" s="93">
        <v>0.1</v>
      </c>
      <c r="CW127" s="93">
        <v>0.1</v>
      </c>
      <c r="CX127" s="93">
        <v>0.1</v>
      </c>
      <c r="CY127" s="93">
        <v>0.1</v>
      </c>
      <c r="CZ127" s="93">
        <v>0.1</v>
      </c>
      <c r="DA127" s="93">
        <v>0.1</v>
      </c>
      <c r="DB127" s="93">
        <v>0.1</v>
      </c>
      <c r="DC127" s="93">
        <v>0.1</v>
      </c>
      <c r="DD127" s="93">
        <v>0.1</v>
      </c>
      <c r="DE127" s="93">
        <v>0.1</v>
      </c>
      <c r="DI127" s="93"/>
      <c r="DJ127" s="93"/>
      <c r="DK127" s="153"/>
      <c r="DL127" s="153"/>
      <c r="DM127" s="153"/>
      <c r="DN127" s="153"/>
      <c r="DO127" s="153"/>
      <c r="DP127" s="153"/>
      <c r="DQ127" s="153"/>
      <c r="DR127" s="153"/>
      <c r="DS127" s="153"/>
      <c r="DT127" s="153"/>
      <c r="DU127" s="153"/>
      <c r="DV127" s="153"/>
      <c r="DW127" s="153"/>
      <c r="EC127" s="93"/>
      <c r="ED127" s="93"/>
      <c r="EE127" s="153"/>
      <c r="EF127" s="153"/>
      <c r="EK127" s="93"/>
      <c r="EL127" s="93"/>
      <c r="EM127" s="93"/>
      <c r="EN127" s="93"/>
      <c r="EO127" s="152"/>
      <c r="ER127" s="93"/>
      <c r="ES127" s="93"/>
      <c r="ET127" s="93"/>
      <c r="EU127" s="93"/>
      <c r="EV127" s="93"/>
      <c r="EW127" s="93"/>
      <c r="EX127" s="93"/>
      <c r="FF127" s="93"/>
      <c r="FG127" s="93"/>
      <c r="FH127" s="93"/>
      <c r="FI127" s="93"/>
      <c r="FJ127" s="93"/>
      <c r="FK127" s="93"/>
      <c r="FL127" s="138"/>
      <c r="FM127" s="138"/>
      <c r="FN127" s="138"/>
      <c r="FO127" s="93"/>
      <c r="FP127" s="93"/>
      <c r="FQ127" s="93"/>
      <c r="FR127" s="93"/>
      <c r="FS127" s="138"/>
      <c r="FT127" s="138"/>
      <c r="FU127" s="138"/>
      <c r="FV127" s="93"/>
      <c r="FW127" s="93"/>
    </row>
    <row r="128" spans="2:179" x14ac:dyDescent="0.25">
      <c r="B128" s="1" t="s">
        <v>26</v>
      </c>
      <c r="C128" s="101" t="s">
        <v>102</v>
      </c>
      <c r="D128" s="9">
        <v>3</v>
      </c>
      <c r="E128" s="155">
        <v>1</v>
      </c>
      <c r="F128" s="155"/>
      <c r="G128" s="155">
        <v>8000</v>
      </c>
      <c r="H128" s="155"/>
      <c r="I128" s="155">
        <v>8000</v>
      </c>
      <c r="J128" s="155"/>
      <c r="K128" s="155">
        <v>8000</v>
      </c>
      <c r="M128" s="6" t="s">
        <v>27</v>
      </c>
      <c r="N128" s="101">
        <v>314</v>
      </c>
      <c r="O128" s="101">
        <v>10</v>
      </c>
      <c r="P128" s="10">
        <v>2022</v>
      </c>
      <c r="Q128" s="101">
        <v>2</v>
      </c>
      <c r="R128" s="190">
        <v>800</v>
      </c>
      <c r="S128" s="190"/>
      <c r="T128" s="190">
        <v>800</v>
      </c>
      <c r="U128" s="193"/>
      <c r="V128" s="190">
        <v>800</v>
      </c>
      <c r="W128" s="28"/>
      <c r="X128" s="10" t="s">
        <v>78</v>
      </c>
      <c r="Y128" s="10"/>
      <c r="AA128" s="1" t="s">
        <v>28</v>
      </c>
      <c r="AB128" s="102">
        <v>227</v>
      </c>
      <c r="AC128" s="102">
        <v>10</v>
      </c>
      <c r="AD128" s="102">
        <v>2022</v>
      </c>
      <c r="AE128" s="102">
        <v>1</v>
      </c>
      <c r="AF128" s="102"/>
      <c r="AG128" s="102">
        <v>1476.8</v>
      </c>
      <c r="AH128" s="102"/>
      <c r="AJ128" s="128" t="s">
        <v>30</v>
      </c>
      <c r="AK128" s="128">
        <v>1</v>
      </c>
      <c r="AL128" s="128">
        <v>2</v>
      </c>
      <c r="AM128" s="128">
        <v>2022</v>
      </c>
      <c r="AN128" s="128">
        <v>2</v>
      </c>
      <c r="AO128" s="128">
        <v>2022</v>
      </c>
      <c r="AP128" s="128"/>
      <c r="AQ128" s="129">
        <v>7401</v>
      </c>
      <c r="AR128" s="171"/>
      <c r="AT128" s="108" t="s">
        <v>103</v>
      </c>
      <c r="AU128" s="108">
        <v>1</v>
      </c>
      <c r="AV128" s="108">
        <v>1</v>
      </c>
      <c r="AW128" s="108">
        <v>2022</v>
      </c>
      <c r="AX128" s="108">
        <v>1</v>
      </c>
      <c r="AY128" s="108">
        <v>2022</v>
      </c>
      <c r="AZ128" s="133">
        <f t="shared" si="28"/>
        <v>9000</v>
      </c>
      <c r="BA128" s="133">
        <f t="shared" si="29"/>
        <v>9000</v>
      </c>
      <c r="BB128" s="133">
        <f t="shared" si="30"/>
        <v>9000</v>
      </c>
      <c r="BD128" s="106" t="s">
        <v>99</v>
      </c>
      <c r="BE128" s="93">
        <v>12</v>
      </c>
      <c r="BF128" s="93">
        <v>12</v>
      </c>
      <c r="BG128" s="93">
        <v>2022</v>
      </c>
      <c r="BH128" s="93">
        <v>1</v>
      </c>
      <c r="BI128" s="93">
        <v>2023</v>
      </c>
      <c r="BJ128" s="103">
        <f t="shared" si="31"/>
        <v>6300</v>
      </c>
      <c r="BK128" s="103">
        <f t="shared" si="32"/>
        <v>6300</v>
      </c>
      <c r="BL128" s="103">
        <f t="shared" si="33"/>
        <v>6300</v>
      </c>
      <c r="BX128" s="93"/>
      <c r="BY128" s="93"/>
      <c r="BZ128" s="93"/>
      <c r="CA128" s="93"/>
      <c r="CB128" s="93"/>
      <c r="CH128" s="93"/>
      <c r="CI128" s="93"/>
      <c r="CJ128" s="93"/>
      <c r="CK128" s="93"/>
      <c r="CL128" s="138"/>
      <c r="CM128" s="138"/>
      <c r="CR128" s="93">
        <v>2022</v>
      </c>
      <c r="CS128" s="93">
        <v>178</v>
      </c>
      <c r="CT128" s="93">
        <v>0.4</v>
      </c>
      <c r="CU128" s="93">
        <v>0.4</v>
      </c>
      <c r="CV128" s="93">
        <v>0.2</v>
      </c>
      <c r="CW128" s="93">
        <v>0.3</v>
      </c>
      <c r="CX128" s="93">
        <v>0.3</v>
      </c>
      <c r="CY128" s="93">
        <v>0.2</v>
      </c>
      <c r="CZ128" s="93">
        <v>0.2</v>
      </c>
      <c r="DA128" s="93">
        <v>0.2</v>
      </c>
      <c r="DB128" s="93">
        <v>0.3</v>
      </c>
      <c r="DC128" s="93">
        <v>0.3</v>
      </c>
      <c r="DD128" s="93">
        <v>0.4</v>
      </c>
      <c r="DE128" s="93">
        <v>0.3</v>
      </c>
      <c r="DI128" s="93"/>
      <c r="DJ128" s="93"/>
      <c r="DK128" s="153"/>
      <c r="DL128" s="153"/>
      <c r="DM128" s="153"/>
      <c r="DN128" s="153"/>
      <c r="DO128" s="153"/>
      <c r="DP128" s="153"/>
      <c r="DQ128" s="153"/>
      <c r="DR128" s="153"/>
      <c r="DS128" s="153"/>
      <c r="DT128" s="153"/>
      <c r="DU128" s="153"/>
      <c r="DV128" s="153"/>
      <c r="DW128" s="153"/>
      <c r="EC128" s="93"/>
      <c r="ED128" s="93"/>
      <c r="EE128" s="153"/>
      <c r="EF128" s="153"/>
      <c r="EK128" s="93"/>
      <c r="EL128" s="93"/>
      <c r="EM128" s="93"/>
      <c r="EN128" s="93"/>
      <c r="EO128" s="152"/>
      <c r="ER128" s="93"/>
      <c r="ES128" s="93"/>
      <c r="ET128" s="93"/>
      <c r="EU128" s="93"/>
      <c r="EV128" s="93"/>
      <c r="EW128" s="93"/>
      <c r="EX128" s="93"/>
      <c r="FF128" s="93"/>
      <c r="FG128" s="93"/>
      <c r="FH128" s="93"/>
      <c r="FI128" s="93"/>
      <c r="FJ128" s="93"/>
      <c r="FK128" s="93"/>
      <c r="FL128" s="138"/>
      <c r="FM128" s="138"/>
      <c r="FN128" s="138"/>
      <c r="FO128" s="93"/>
      <c r="FP128" s="93"/>
      <c r="FQ128" s="93"/>
      <c r="FR128" s="93"/>
      <c r="FS128" s="138"/>
      <c r="FT128" s="138"/>
      <c r="FU128" s="138"/>
      <c r="FV128" s="93"/>
      <c r="FW128" s="93"/>
    </row>
    <row r="129" spans="2:179" x14ac:dyDescent="0.25">
      <c r="B129" s="1" t="s">
        <v>26</v>
      </c>
      <c r="C129" s="101" t="s">
        <v>102</v>
      </c>
      <c r="D129" s="155">
        <v>3</v>
      </c>
      <c r="E129" s="155">
        <v>2</v>
      </c>
      <c r="F129" s="155"/>
      <c r="G129" s="155">
        <v>8000</v>
      </c>
      <c r="H129" s="155"/>
      <c r="I129" s="155">
        <v>8000</v>
      </c>
      <c r="J129" s="155"/>
      <c r="K129" s="155">
        <v>8000</v>
      </c>
      <c r="M129" s="6" t="s">
        <v>27</v>
      </c>
      <c r="N129" s="101">
        <v>314</v>
      </c>
      <c r="O129" s="101">
        <v>11</v>
      </c>
      <c r="P129" s="10">
        <v>2022</v>
      </c>
      <c r="Q129" s="101">
        <v>1</v>
      </c>
      <c r="R129" s="194">
        <v>800</v>
      </c>
      <c r="S129" s="194"/>
      <c r="T129" s="194">
        <v>800</v>
      </c>
      <c r="U129" s="191"/>
      <c r="V129" s="194">
        <v>800</v>
      </c>
      <c r="W129" s="28"/>
      <c r="X129" s="10" t="s">
        <v>78</v>
      </c>
      <c r="Y129" s="10"/>
      <c r="AA129" s="1" t="s">
        <v>28</v>
      </c>
      <c r="AB129" s="102">
        <v>227</v>
      </c>
      <c r="AC129" s="102">
        <v>10</v>
      </c>
      <c r="AD129" s="102">
        <v>2022</v>
      </c>
      <c r="AE129" s="102">
        <v>2</v>
      </c>
      <c r="AF129" s="102"/>
      <c r="AG129" s="102">
        <v>99999</v>
      </c>
      <c r="AH129" s="102"/>
      <c r="AJ129" s="128" t="s">
        <v>30</v>
      </c>
      <c r="AK129" s="128">
        <v>2</v>
      </c>
      <c r="AL129" s="128">
        <v>2</v>
      </c>
      <c r="AM129" s="128">
        <v>2022</v>
      </c>
      <c r="AN129" s="128">
        <v>2</v>
      </c>
      <c r="AO129" s="128">
        <v>2022</v>
      </c>
      <c r="AP129" s="128"/>
      <c r="AQ129" s="129">
        <v>7418</v>
      </c>
      <c r="AR129" s="171"/>
      <c r="AT129" s="93" t="s">
        <v>103</v>
      </c>
      <c r="AU129" s="93">
        <v>1</v>
      </c>
      <c r="AV129" s="93">
        <v>2</v>
      </c>
      <c r="AW129" s="93">
        <v>2022</v>
      </c>
      <c r="AX129" s="93">
        <v>2</v>
      </c>
      <c r="AY129" s="93">
        <v>2022</v>
      </c>
      <c r="AZ129" s="132">
        <f t="shared" si="28"/>
        <v>9000</v>
      </c>
      <c r="BA129" s="132">
        <f t="shared" si="29"/>
        <v>9000</v>
      </c>
      <c r="BB129" s="132">
        <f t="shared" si="30"/>
        <v>9000</v>
      </c>
      <c r="BD129" s="127" t="s">
        <v>104</v>
      </c>
      <c r="BE129" s="108">
        <v>1</v>
      </c>
      <c r="BF129" s="108">
        <v>1</v>
      </c>
      <c r="BG129" s="108">
        <v>2022</v>
      </c>
      <c r="BH129" s="108">
        <v>1</v>
      </c>
      <c r="BI129" s="108">
        <v>2022</v>
      </c>
      <c r="BJ129" s="126">
        <f t="shared" ref="BJ129:BJ151" si="34">G101</f>
        <v>10500</v>
      </c>
      <c r="BK129" s="126">
        <f t="shared" ref="BK129:BK151" si="35">I101</f>
        <v>10500</v>
      </c>
      <c r="BL129" s="126">
        <f t="shared" ref="BL129:BL151" si="36">K101</f>
        <v>10500</v>
      </c>
      <c r="BX129" s="93"/>
      <c r="BY129" s="93"/>
      <c r="BZ129" s="93"/>
      <c r="CA129" s="93"/>
      <c r="CB129" s="93"/>
      <c r="CH129" s="93"/>
      <c r="CI129" s="93"/>
      <c r="CJ129" s="93"/>
      <c r="CK129" s="93"/>
      <c r="CL129" s="138"/>
      <c r="CM129" s="138"/>
      <c r="CR129" s="93">
        <v>2022</v>
      </c>
      <c r="CS129" s="93">
        <v>190</v>
      </c>
      <c r="CT129" s="93">
        <v>0.5</v>
      </c>
      <c r="CU129" s="93">
        <v>0.9</v>
      </c>
      <c r="CV129" s="93">
        <v>0.6</v>
      </c>
      <c r="CW129" s="93">
        <v>1.6</v>
      </c>
      <c r="CX129" s="93">
        <v>3.8</v>
      </c>
      <c r="CY129" s="93">
        <v>4.5999999999999996</v>
      </c>
      <c r="CZ129" s="93">
        <v>5.2</v>
      </c>
      <c r="DA129" s="93">
        <v>5.7</v>
      </c>
      <c r="DB129" s="93">
        <v>6.1</v>
      </c>
      <c r="DC129" s="93">
        <v>4.0999999999999996</v>
      </c>
      <c r="DD129" s="93">
        <v>2</v>
      </c>
      <c r="DE129" s="93">
        <v>0.9</v>
      </c>
      <c r="DI129" s="93"/>
      <c r="DJ129" s="93"/>
      <c r="DK129" s="153"/>
      <c r="DL129" s="153"/>
      <c r="DM129" s="153"/>
      <c r="DN129" s="153"/>
      <c r="DO129" s="153"/>
      <c r="DP129" s="153"/>
      <c r="DQ129" s="153"/>
      <c r="DR129" s="153"/>
      <c r="DS129" s="153"/>
      <c r="DT129" s="153"/>
      <c r="DU129" s="153"/>
      <c r="DV129" s="153"/>
      <c r="DW129" s="153"/>
      <c r="EC129" s="93"/>
      <c r="ED129" s="93"/>
      <c r="EE129" s="153"/>
      <c r="EF129" s="153"/>
      <c r="EK129" s="93"/>
      <c r="EL129" s="93"/>
      <c r="EM129" s="93"/>
      <c r="EN129" s="93"/>
      <c r="EO129" s="152"/>
      <c r="ER129" s="93"/>
      <c r="ES129" s="93"/>
      <c r="ET129" s="93"/>
      <c r="EU129" s="93"/>
      <c r="EV129" s="93"/>
      <c r="EW129" s="93"/>
      <c r="EX129" s="93"/>
      <c r="FF129" s="93"/>
      <c r="FG129" s="93"/>
      <c r="FH129" s="93"/>
      <c r="FI129" s="93"/>
      <c r="FJ129" s="93"/>
      <c r="FK129" s="93"/>
      <c r="FL129" s="138"/>
      <c r="FM129" s="138"/>
      <c r="FN129" s="138"/>
      <c r="FO129" s="93"/>
      <c r="FP129" s="93"/>
      <c r="FQ129" s="93"/>
      <c r="FR129" s="93"/>
      <c r="FS129" s="138"/>
      <c r="FT129" s="138"/>
      <c r="FU129" s="138"/>
      <c r="FV129" s="93"/>
      <c r="FW129" s="93"/>
    </row>
    <row r="130" spans="2:179" x14ac:dyDescent="0.25">
      <c r="B130" s="1" t="s">
        <v>26</v>
      </c>
      <c r="C130" s="101" t="s">
        <v>102</v>
      </c>
      <c r="D130" s="155">
        <v>4</v>
      </c>
      <c r="E130" s="155">
        <v>1</v>
      </c>
      <c r="F130" s="155"/>
      <c r="G130" s="155">
        <v>8000</v>
      </c>
      <c r="H130" s="155"/>
      <c r="I130" s="155">
        <v>8000</v>
      </c>
      <c r="J130" s="155"/>
      <c r="K130" s="155">
        <v>8000</v>
      </c>
      <c r="M130" s="6" t="s">
        <v>27</v>
      </c>
      <c r="N130" s="101">
        <v>314</v>
      </c>
      <c r="O130" s="101">
        <v>11</v>
      </c>
      <c r="P130" s="10">
        <v>2022</v>
      </c>
      <c r="Q130" s="101">
        <v>2</v>
      </c>
      <c r="R130" s="189">
        <v>900</v>
      </c>
      <c r="S130" s="189"/>
      <c r="T130" s="189">
        <v>900</v>
      </c>
      <c r="U130" s="191"/>
      <c r="V130" s="189">
        <v>900</v>
      </c>
      <c r="W130" s="27"/>
      <c r="X130" s="10" t="s">
        <v>78</v>
      </c>
      <c r="Y130" s="10"/>
      <c r="AA130" s="1" t="s">
        <v>28</v>
      </c>
      <c r="AB130" s="102">
        <v>227</v>
      </c>
      <c r="AC130" s="102">
        <v>11</v>
      </c>
      <c r="AD130" s="102">
        <v>2022</v>
      </c>
      <c r="AE130" s="102"/>
      <c r="AF130" s="102"/>
      <c r="AG130" s="102">
        <v>99999</v>
      </c>
      <c r="AH130" s="102"/>
      <c r="AJ130" s="128" t="s">
        <v>30</v>
      </c>
      <c r="AK130" s="128">
        <v>2</v>
      </c>
      <c r="AL130" s="128">
        <v>3</v>
      </c>
      <c r="AM130" s="128">
        <v>2022</v>
      </c>
      <c r="AN130" s="128">
        <v>3</v>
      </c>
      <c r="AO130" s="128">
        <v>2022</v>
      </c>
      <c r="AP130" s="128"/>
      <c r="AQ130" s="129">
        <v>7401</v>
      </c>
      <c r="AR130" s="171"/>
      <c r="AT130" s="93" t="s">
        <v>103</v>
      </c>
      <c r="AU130" s="93">
        <v>2</v>
      </c>
      <c r="AV130" s="93">
        <v>2</v>
      </c>
      <c r="AW130" s="93">
        <v>2022</v>
      </c>
      <c r="AX130" s="93">
        <v>2</v>
      </c>
      <c r="AY130" s="93">
        <v>2022</v>
      </c>
      <c r="AZ130" s="132">
        <f t="shared" si="28"/>
        <v>11000</v>
      </c>
      <c r="BA130" s="132">
        <f t="shared" si="29"/>
        <v>11000</v>
      </c>
      <c r="BB130" s="132">
        <f t="shared" si="30"/>
        <v>11000</v>
      </c>
      <c r="BD130" s="110" t="s">
        <v>104</v>
      </c>
      <c r="BE130" s="93">
        <v>1</v>
      </c>
      <c r="BF130" s="93">
        <v>2</v>
      </c>
      <c r="BG130" s="93">
        <v>2022</v>
      </c>
      <c r="BH130" s="93">
        <v>2</v>
      </c>
      <c r="BI130" s="93">
        <v>2022</v>
      </c>
      <c r="BJ130" s="103">
        <f t="shared" si="34"/>
        <v>10500</v>
      </c>
      <c r="BK130" s="103">
        <f t="shared" si="35"/>
        <v>10500</v>
      </c>
      <c r="BL130" s="103">
        <f t="shared" si="36"/>
        <v>10500</v>
      </c>
      <c r="BX130" s="93"/>
      <c r="BY130" s="93"/>
      <c r="BZ130" s="93"/>
      <c r="CA130" s="93"/>
      <c r="CB130" s="93"/>
      <c r="CH130" s="93"/>
      <c r="CI130" s="93"/>
      <c r="CJ130" s="93"/>
      <c r="CK130" s="93"/>
      <c r="CL130" s="138"/>
      <c r="CM130" s="138"/>
      <c r="CR130" s="93">
        <v>2022</v>
      </c>
      <c r="CS130" s="93">
        <v>189</v>
      </c>
      <c r="CT130" s="93">
        <v>6.3</v>
      </c>
      <c r="CU130" s="93">
        <v>7.4</v>
      </c>
      <c r="CV130" s="93">
        <v>5.3</v>
      </c>
      <c r="CW130" s="93">
        <v>6.9</v>
      </c>
      <c r="CX130" s="93">
        <v>8.1999999999999993</v>
      </c>
      <c r="CY130" s="93">
        <v>7.5</v>
      </c>
      <c r="CZ130" s="93">
        <v>8</v>
      </c>
      <c r="DA130" s="93">
        <v>10.9</v>
      </c>
      <c r="DB130" s="93">
        <v>13.2</v>
      </c>
      <c r="DC130" s="93">
        <v>11.9</v>
      </c>
      <c r="DD130" s="93">
        <v>5.9</v>
      </c>
      <c r="DE130" s="93">
        <v>3.9</v>
      </c>
      <c r="DI130" s="93"/>
      <c r="DJ130" s="93"/>
      <c r="DK130" s="153"/>
      <c r="DL130" s="153"/>
      <c r="DM130" s="153"/>
      <c r="DN130" s="153"/>
      <c r="DO130" s="153"/>
      <c r="DP130" s="153"/>
      <c r="DQ130" s="153"/>
      <c r="DR130" s="153"/>
      <c r="DS130" s="153"/>
      <c r="DT130" s="153"/>
      <c r="DU130" s="153"/>
      <c r="DV130" s="153"/>
      <c r="DW130" s="153"/>
      <c r="EC130" s="93"/>
      <c r="ED130" s="93"/>
      <c r="EE130" s="153"/>
      <c r="EF130" s="153"/>
      <c r="EK130" s="93"/>
      <c r="EL130" s="93"/>
      <c r="EM130" s="93"/>
      <c r="EN130" s="93"/>
      <c r="EO130" s="152"/>
      <c r="ER130" s="93"/>
      <c r="ES130" s="93"/>
      <c r="ET130" s="93"/>
      <c r="EU130" s="93"/>
      <c r="EV130" s="93"/>
      <c r="EW130" s="93"/>
      <c r="EX130" s="93"/>
      <c r="FF130" s="93"/>
      <c r="FG130" s="93"/>
      <c r="FH130" s="93"/>
      <c r="FI130" s="93"/>
      <c r="FJ130" s="93"/>
      <c r="FK130" s="93"/>
      <c r="FL130" s="138"/>
      <c r="FM130" s="138"/>
      <c r="FN130" s="138"/>
      <c r="FO130" s="93"/>
      <c r="FP130" s="93"/>
      <c r="FQ130" s="93"/>
      <c r="FR130" s="93"/>
      <c r="FS130" s="138"/>
      <c r="FT130" s="138"/>
      <c r="FU130" s="138"/>
      <c r="FV130" s="93"/>
      <c r="FW130" s="93"/>
    </row>
    <row r="131" spans="2:179" x14ac:dyDescent="0.25">
      <c r="B131" s="1" t="s">
        <v>26</v>
      </c>
      <c r="C131" s="101" t="s">
        <v>102</v>
      </c>
      <c r="D131" s="155">
        <v>4</v>
      </c>
      <c r="E131" s="155">
        <v>2</v>
      </c>
      <c r="F131" s="155"/>
      <c r="G131" s="155">
        <v>8000</v>
      </c>
      <c r="H131" s="155"/>
      <c r="I131" s="155">
        <v>8000</v>
      </c>
      <c r="J131" s="155"/>
      <c r="K131" s="155">
        <v>8000</v>
      </c>
      <c r="M131" s="6" t="s">
        <v>27</v>
      </c>
      <c r="N131" s="101">
        <v>314</v>
      </c>
      <c r="O131" s="101">
        <v>12</v>
      </c>
      <c r="P131" s="10">
        <v>2022</v>
      </c>
      <c r="Q131" s="101">
        <v>1</v>
      </c>
      <c r="R131" s="189">
        <v>900</v>
      </c>
      <c r="S131" s="189"/>
      <c r="T131" s="189">
        <v>900</v>
      </c>
      <c r="U131" s="191"/>
      <c r="V131" s="189">
        <v>900</v>
      </c>
      <c r="W131" s="10"/>
      <c r="X131" s="10" t="s">
        <v>78</v>
      </c>
      <c r="Y131" s="10"/>
      <c r="AA131" s="1" t="s">
        <v>28</v>
      </c>
      <c r="AB131" s="102">
        <v>227</v>
      </c>
      <c r="AC131" s="102">
        <v>12</v>
      </c>
      <c r="AD131" s="102">
        <v>2022</v>
      </c>
      <c r="AE131" s="102"/>
      <c r="AF131" s="102"/>
      <c r="AG131" s="102">
        <v>99999</v>
      </c>
      <c r="AH131" s="102"/>
      <c r="AJ131" s="128" t="s">
        <v>30</v>
      </c>
      <c r="AK131" s="128">
        <v>3</v>
      </c>
      <c r="AL131" s="128">
        <v>3</v>
      </c>
      <c r="AM131" s="128">
        <v>2022</v>
      </c>
      <c r="AN131" s="128">
        <v>3</v>
      </c>
      <c r="AO131" s="128">
        <v>2022</v>
      </c>
      <c r="AP131" s="128"/>
      <c r="AQ131" s="129">
        <v>7418</v>
      </c>
      <c r="AR131" s="171"/>
      <c r="AT131" s="93" t="s">
        <v>103</v>
      </c>
      <c r="AU131" s="93">
        <v>2</v>
      </c>
      <c r="AV131" s="93">
        <v>3</v>
      </c>
      <c r="AW131" s="93">
        <v>2022</v>
      </c>
      <c r="AX131" s="93">
        <v>3</v>
      </c>
      <c r="AY131" s="93">
        <v>2022</v>
      </c>
      <c r="AZ131" s="132">
        <f t="shared" si="28"/>
        <v>11000</v>
      </c>
      <c r="BA131" s="132">
        <f t="shared" si="29"/>
        <v>11000</v>
      </c>
      <c r="BB131" s="132">
        <f t="shared" si="30"/>
        <v>11000</v>
      </c>
      <c r="BD131" s="110" t="s">
        <v>104</v>
      </c>
      <c r="BE131" s="93">
        <v>2</v>
      </c>
      <c r="BF131" s="93">
        <v>2</v>
      </c>
      <c r="BG131" s="93">
        <v>2022</v>
      </c>
      <c r="BH131" s="93">
        <v>2</v>
      </c>
      <c r="BI131" s="93">
        <v>2022</v>
      </c>
      <c r="BJ131" s="103">
        <f t="shared" si="34"/>
        <v>10500</v>
      </c>
      <c r="BK131" s="103">
        <f t="shared" si="35"/>
        <v>10500</v>
      </c>
      <c r="BL131" s="103">
        <f t="shared" si="36"/>
        <v>10500</v>
      </c>
      <c r="BX131" s="93"/>
      <c r="BY131" s="93"/>
      <c r="BZ131" s="93"/>
      <c r="CA131" s="93"/>
      <c r="CB131" s="93"/>
      <c r="CH131" s="93"/>
      <c r="CI131" s="93"/>
      <c r="CJ131" s="93"/>
      <c r="CK131" s="93"/>
      <c r="CL131" s="138"/>
      <c r="CM131" s="138"/>
      <c r="CR131" s="93">
        <v>2022</v>
      </c>
      <c r="CS131" s="93">
        <v>275</v>
      </c>
      <c r="CT131" s="93">
        <v>17.399999999999999</v>
      </c>
      <c r="CU131" s="93">
        <v>18.600000000000001</v>
      </c>
      <c r="CV131" s="93">
        <v>15.8</v>
      </c>
      <c r="CW131" s="93">
        <v>42.7</v>
      </c>
      <c r="CX131" s="93">
        <v>49.5</v>
      </c>
      <c r="CY131" s="93">
        <v>59.4</v>
      </c>
      <c r="CZ131" s="93">
        <v>61</v>
      </c>
      <c r="DA131" s="93">
        <v>65.599999999999994</v>
      </c>
      <c r="DB131" s="93">
        <v>56.4</v>
      </c>
      <c r="DC131" s="93">
        <v>20.8</v>
      </c>
      <c r="DD131" s="93">
        <v>15.9</v>
      </c>
      <c r="DE131" s="93">
        <v>15.9</v>
      </c>
      <c r="DI131" s="93"/>
      <c r="DJ131" s="93"/>
      <c r="DK131" s="153"/>
      <c r="DL131" s="153"/>
      <c r="DM131" s="153"/>
      <c r="DN131" s="153"/>
      <c r="DO131" s="153"/>
      <c r="DP131" s="153"/>
      <c r="DQ131" s="153"/>
      <c r="DR131" s="153"/>
      <c r="DS131" s="153"/>
      <c r="DT131" s="153"/>
      <c r="DU131" s="153"/>
      <c r="DV131" s="153"/>
      <c r="DW131" s="153"/>
      <c r="EC131" s="93"/>
      <c r="ED131" s="93"/>
      <c r="EE131" s="153"/>
      <c r="EF131" s="153"/>
      <c r="EK131" s="93"/>
      <c r="EL131" s="93"/>
      <c r="EM131" s="93"/>
      <c r="EN131" s="93"/>
      <c r="EO131" s="152"/>
      <c r="ER131" s="93"/>
      <c r="ES131" s="93"/>
      <c r="ET131" s="93"/>
      <c r="EU131" s="93"/>
      <c r="EV131" s="93"/>
      <c r="EW131" s="93"/>
      <c r="EX131" s="93"/>
      <c r="FF131" s="93"/>
      <c r="FG131" s="93"/>
      <c r="FH131" s="93"/>
      <c r="FI131" s="93"/>
      <c r="FJ131" s="93"/>
      <c r="FK131" s="93"/>
      <c r="FL131" s="138"/>
      <c r="FM131" s="138"/>
      <c r="FN131" s="138"/>
      <c r="FO131" s="93"/>
      <c r="FP131" s="93"/>
      <c r="FQ131" s="93"/>
      <c r="FR131" s="93"/>
      <c r="FS131" s="138"/>
      <c r="FT131" s="138"/>
      <c r="FU131" s="138"/>
      <c r="FV131" s="93"/>
      <c r="FW131" s="93"/>
    </row>
    <row r="132" spans="2:179" x14ac:dyDescent="0.25">
      <c r="B132" s="1" t="s">
        <v>26</v>
      </c>
      <c r="C132" s="101" t="s">
        <v>102</v>
      </c>
      <c r="D132" s="155">
        <v>5</v>
      </c>
      <c r="E132" s="155">
        <v>1</v>
      </c>
      <c r="F132" s="155"/>
      <c r="G132" s="155">
        <v>8000</v>
      </c>
      <c r="H132" s="155"/>
      <c r="I132" s="155">
        <v>8000</v>
      </c>
      <c r="J132" s="155"/>
      <c r="K132" s="155">
        <v>8000</v>
      </c>
      <c r="M132" s="6" t="s">
        <v>27</v>
      </c>
      <c r="N132" s="101">
        <v>314</v>
      </c>
      <c r="O132" s="101">
        <v>12</v>
      </c>
      <c r="P132" s="10">
        <v>2022</v>
      </c>
      <c r="Q132" s="101">
        <v>2</v>
      </c>
      <c r="R132" s="189">
        <v>1100</v>
      </c>
      <c r="S132" s="189"/>
      <c r="T132" s="189">
        <v>1100</v>
      </c>
      <c r="U132" s="191"/>
      <c r="V132" s="189">
        <v>1100</v>
      </c>
      <c r="W132" s="10"/>
      <c r="X132" s="10" t="s">
        <v>78</v>
      </c>
      <c r="Y132" s="10"/>
      <c r="AA132" s="1" t="s">
        <v>28</v>
      </c>
      <c r="AB132" s="5" t="s">
        <v>105</v>
      </c>
      <c r="AC132" s="136">
        <v>1</v>
      </c>
      <c r="AD132" s="136">
        <v>2022</v>
      </c>
      <c r="AE132" s="136"/>
      <c r="AF132" s="161">
        <v>1239.04</v>
      </c>
      <c r="AG132" s="9"/>
      <c r="AH132" s="102"/>
      <c r="AI132" t="s">
        <v>106</v>
      </c>
      <c r="AJ132" s="128" t="s">
        <v>30</v>
      </c>
      <c r="AK132" s="128">
        <v>3</v>
      </c>
      <c r="AL132" s="128">
        <v>4</v>
      </c>
      <c r="AM132" s="128">
        <v>2022</v>
      </c>
      <c r="AN132" s="128">
        <v>4</v>
      </c>
      <c r="AO132" s="128">
        <v>2022</v>
      </c>
      <c r="AP132" s="128"/>
      <c r="AQ132" s="129">
        <v>7401</v>
      </c>
      <c r="AR132" s="171"/>
      <c r="AT132" s="93" t="s">
        <v>103</v>
      </c>
      <c r="AU132" s="93">
        <v>3</v>
      </c>
      <c r="AV132" s="93">
        <v>3</v>
      </c>
      <c r="AW132" s="93">
        <v>2022</v>
      </c>
      <c r="AX132" s="93">
        <v>3</v>
      </c>
      <c r="AY132" s="93">
        <v>2022</v>
      </c>
      <c r="AZ132" s="132">
        <f t="shared" si="28"/>
        <v>11000</v>
      </c>
      <c r="BA132" s="132">
        <f t="shared" si="29"/>
        <v>11000</v>
      </c>
      <c r="BB132" s="132">
        <f t="shared" si="30"/>
        <v>11000</v>
      </c>
      <c r="BD132" s="110" t="s">
        <v>104</v>
      </c>
      <c r="BE132" s="93">
        <v>2</v>
      </c>
      <c r="BF132" s="93">
        <v>3</v>
      </c>
      <c r="BG132" s="93">
        <v>2022</v>
      </c>
      <c r="BH132" s="93">
        <v>3</v>
      </c>
      <c r="BI132" s="93">
        <v>2022</v>
      </c>
      <c r="BJ132" s="103">
        <f t="shared" si="34"/>
        <v>10500</v>
      </c>
      <c r="BK132" s="103">
        <f t="shared" si="35"/>
        <v>10500</v>
      </c>
      <c r="BL132" s="103">
        <f t="shared" si="36"/>
        <v>10500</v>
      </c>
      <c r="BX132" s="93"/>
      <c r="BY132" s="93"/>
      <c r="BZ132" s="93"/>
      <c r="CA132" s="93"/>
      <c r="CB132" s="93"/>
      <c r="CH132" s="93"/>
      <c r="CI132" s="93"/>
      <c r="CJ132" s="93"/>
      <c r="CK132" s="93"/>
      <c r="CL132" s="138"/>
      <c r="CM132" s="138"/>
      <c r="CR132" s="93">
        <v>2022</v>
      </c>
      <c r="CS132" s="93">
        <v>272</v>
      </c>
      <c r="CT132" s="93">
        <v>0.1</v>
      </c>
      <c r="CU132" s="93">
        <v>0.1</v>
      </c>
      <c r="CV132" s="93">
        <v>0.1</v>
      </c>
      <c r="CW132" s="93">
        <v>0.1</v>
      </c>
      <c r="CX132" s="93">
        <v>0.1</v>
      </c>
      <c r="CY132" s="93">
        <v>0.1</v>
      </c>
      <c r="CZ132" s="93">
        <v>0.1</v>
      </c>
      <c r="DA132" s="93">
        <v>0.1</v>
      </c>
      <c r="DB132" s="93">
        <v>0.1</v>
      </c>
      <c r="DC132" s="93">
        <v>0.1</v>
      </c>
      <c r="DD132" s="93">
        <v>0.1</v>
      </c>
      <c r="DE132" s="93">
        <v>0.1</v>
      </c>
      <c r="DI132" s="93"/>
      <c r="DJ132" s="93"/>
      <c r="DK132" s="153"/>
      <c r="DL132" s="153"/>
      <c r="DM132" s="153"/>
      <c r="DN132" s="153"/>
      <c r="DO132" s="153"/>
      <c r="DP132" s="153"/>
      <c r="DQ132" s="153"/>
      <c r="DR132" s="153"/>
      <c r="DS132" s="153"/>
      <c r="DT132" s="153"/>
      <c r="DU132" s="153"/>
      <c r="DV132" s="153"/>
      <c r="DW132" s="153"/>
      <c r="EC132" s="93"/>
      <c r="ED132" s="93"/>
      <c r="EE132" s="153"/>
      <c r="EF132" s="153"/>
      <c r="EK132" s="93"/>
      <c r="EL132" s="93"/>
      <c r="EM132" s="93"/>
      <c r="EN132" s="93"/>
      <c r="EO132" s="152"/>
      <c r="ER132" s="93"/>
      <c r="ES132" s="93"/>
      <c r="ET132" s="93"/>
      <c r="EU132" s="93"/>
      <c r="EV132" s="93"/>
      <c r="EW132" s="93"/>
      <c r="EX132" s="93"/>
      <c r="FF132" s="93"/>
      <c r="FG132" s="93"/>
      <c r="FH132" s="93"/>
      <c r="FI132" s="93"/>
      <c r="FJ132" s="93"/>
      <c r="FK132" s="93"/>
      <c r="FL132" s="138"/>
      <c r="FM132" s="138"/>
      <c r="FN132" s="138"/>
      <c r="FO132" s="93"/>
      <c r="FP132" s="93"/>
      <c r="FQ132" s="93"/>
      <c r="FR132" s="93"/>
      <c r="FS132" s="138"/>
      <c r="FT132" s="138"/>
      <c r="FU132" s="138"/>
      <c r="FV132" s="93"/>
      <c r="FW132" s="93"/>
    </row>
    <row r="133" spans="2:179" x14ac:dyDescent="0.25">
      <c r="B133" s="1" t="s">
        <v>26</v>
      </c>
      <c r="C133" s="101" t="s">
        <v>102</v>
      </c>
      <c r="D133" s="155">
        <v>5</v>
      </c>
      <c r="E133" s="155">
        <v>2</v>
      </c>
      <c r="F133" s="155"/>
      <c r="G133" s="155">
        <v>8000</v>
      </c>
      <c r="H133" s="155"/>
      <c r="I133" s="155">
        <v>8000</v>
      </c>
      <c r="J133" s="155"/>
      <c r="K133" s="155">
        <v>8000</v>
      </c>
      <c r="M133" s="6" t="s">
        <v>27</v>
      </c>
      <c r="N133" s="107">
        <v>103</v>
      </c>
      <c r="O133" s="107">
        <v>1</v>
      </c>
      <c r="P133" s="108">
        <v>2022</v>
      </c>
      <c r="Q133" s="108"/>
      <c r="R133" s="107">
        <v>125</v>
      </c>
      <c r="S133" s="107"/>
      <c r="T133" s="107">
        <v>125</v>
      </c>
      <c r="U133" s="107"/>
      <c r="V133" s="107">
        <v>125</v>
      </c>
      <c r="W133" s="107"/>
      <c r="X133" s="108" t="s">
        <v>78</v>
      </c>
      <c r="Y133" s="108"/>
      <c r="AA133" s="1" t="s">
        <v>28</v>
      </c>
      <c r="AB133" s="5" t="s">
        <v>105</v>
      </c>
      <c r="AC133" s="27">
        <v>2</v>
      </c>
      <c r="AD133" s="27">
        <v>2022</v>
      </c>
      <c r="AE133" s="27"/>
      <c r="AF133" s="148">
        <v>1239.04</v>
      </c>
      <c r="AG133" s="9"/>
      <c r="AH133" s="102"/>
      <c r="AJ133" s="128" t="s">
        <v>30</v>
      </c>
      <c r="AK133" s="128">
        <v>4</v>
      </c>
      <c r="AL133" s="128">
        <v>4</v>
      </c>
      <c r="AM133" s="128">
        <v>2022</v>
      </c>
      <c r="AN133" s="128">
        <v>4</v>
      </c>
      <c r="AO133" s="128">
        <v>2022</v>
      </c>
      <c r="AP133" s="128"/>
      <c r="AQ133" s="129">
        <v>7418</v>
      </c>
      <c r="AR133" s="171"/>
      <c r="AT133" s="93" t="s">
        <v>103</v>
      </c>
      <c r="AU133" s="93">
        <v>3</v>
      </c>
      <c r="AV133" s="93">
        <v>4</v>
      </c>
      <c r="AW133" s="93">
        <v>2022</v>
      </c>
      <c r="AX133" s="93">
        <v>4</v>
      </c>
      <c r="AY133" s="93">
        <v>2022</v>
      </c>
      <c r="AZ133" s="132">
        <f t="shared" si="28"/>
        <v>11000</v>
      </c>
      <c r="BA133" s="132">
        <f t="shared" si="29"/>
        <v>11000</v>
      </c>
      <c r="BB133" s="132">
        <f t="shared" si="30"/>
        <v>11000</v>
      </c>
      <c r="BD133" s="110" t="s">
        <v>104</v>
      </c>
      <c r="BE133" s="93">
        <v>3</v>
      </c>
      <c r="BF133" s="93">
        <v>3</v>
      </c>
      <c r="BG133" s="93">
        <v>2022</v>
      </c>
      <c r="BH133" s="93">
        <v>3</v>
      </c>
      <c r="BI133" s="93">
        <v>2022</v>
      </c>
      <c r="BJ133" s="103">
        <f t="shared" si="34"/>
        <v>10500</v>
      </c>
      <c r="BK133" s="103">
        <f t="shared" si="35"/>
        <v>10500</v>
      </c>
      <c r="BL133" s="103">
        <f t="shared" si="36"/>
        <v>10500</v>
      </c>
      <c r="BX133" s="93"/>
      <c r="BY133" s="93"/>
      <c r="BZ133" s="93"/>
      <c r="CA133" s="93"/>
      <c r="CB133" s="93"/>
      <c r="CH133" s="93"/>
      <c r="CI133" s="93"/>
      <c r="CJ133" s="93"/>
      <c r="CK133" s="93"/>
      <c r="CL133" s="138"/>
      <c r="CM133" s="138"/>
      <c r="CR133" s="93">
        <v>2022</v>
      </c>
      <c r="CS133" s="93">
        <v>279</v>
      </c>
      <c r="CT133" s="93">
        <v>0.3</v>
      </c>
      <c r="CU133" s="93">
        <v>0.3</v>
      </c>
      <c r="CV133" s="93">
        <v>0.3</v>
      </c>
      <c r="CW133" s="93">
        <v>0.3</v>
      </c>
      <c r="CX133" s="93">
        <v>0.4</v>
      </c>
      <c r="CY133" s="93">
        <v>0.4</v>
      </c>
      <c r="CZ133" s="93">
        <v>0.4</v>
      </c>
      <c r="DA133" s="93">
        <v>0.4</v>
      </c>
      <c r="DB133" s="93">
        <v>0.4</v>
      </c>
      <c r="DC133" s="93">
        <v>0.4</v>
      </c>
      <c r="DD133" s="93">
        <v>0.4</v>
      </c>
      <c r="DE133" s="93">
        <v>0.4</v>
      </c>
      <c r="DI133" s="93"/>
      <c r="DJ133" s="93"/>
      <c r="DK133" s="153"/>
      <c r="DL133" s="153"/>
      <c r="DM133" s="153"/>
      <c r="DN133" s="153"/>
      <c r="DO133" s="153"/>
      <c r="DP133" s="153"/>
      <c r="DQ133" s="153"/>
      <c r="DR133" s="153"/>
      <c r="DS133" s="153"/>
      <c r="DT133" s="153"/>
      <c r="DU133" s="153"/>
      <c r="DV133" s="153"/>
      <c r="DW133" s="153"/>
      <c r="EC133" s="93"/>
      <c r="ED133" s="93"/>
      <c r="EE133" s="153"/>
      <c r="EF133" s="153"/>
      <c r="EK133" s="93"/>
      <c r="EL133" s="93"/>
      <c r="EM133" s="93"/>
      <c r="EN133" s="93"/>
      <c r="EO133" s="152"/>
      <c r="ER133" s="93"/>
      <c r="ES133" s="93"/>
      <c r="ET133" s="93"/>
      <c r="EU133" s="93"/>
      <c r="EV133" s="93"/>
      <c r="EW133" s="93"/>
      <c r="EX133" s="93"/>
      <c r="FF133" s="93"/>
      <c r="FG133" s="93"/>
      <c r="FH133" s="93"/>
      <c r="FI133" s="93"/>
      <c r="FJ133" s="93"/>
      <c r="FK133" s="93"/>
      <c r="FL133" s="138"/>
      <c r="FM133" s="138"/>
      <c r="FN133" s="138"/>
      <c r="FO133" s="93"/>
      <c r="FP133" s="93"/>
      <c r="FQ133" s="93"/>
      <c r="FR133" s="93"/>
      <c r="FS133" s="138"/>
      <c r="FT133" s="138"/>
      <c r="FU133" s="138"/>
      <c r="FV133" s="93"/>
      <c r="FW133" s="93"/>
    </row>
    <row r="134" spans="2:179" x14ac:dyDescent="0.25">
      <c r="B134" s="1" t="s">
        <v>26</v>
      </c>
      <c r="C134" s="101" t="s">
        <v>102</v>
      </c>
      <c r="D134" s="155">
        <v>6</v>
      </c>
      <c r="E134" s="155">
        <v>1</v>
      </c>
      <c r="F134" s="155"/>
      <c r="G134" s="155">
        <v>6000</v>
      </c>
      <c r="H134" s="155"/>
      <c r="I134" s="155">
        <v>5000</v>
      </c>
      <c r="J134" s="155"/>
      <c r="K134" s="155">
        <v>5000</v>
      </c>
      <c r="M134" s="6" t="s">
        <v>27</v>
      </c>
      <c r="N134" s="101">
        <v>103</v>
      </c>
      <c r="O134" s="101">
        <v>2</v>
      </c>
      <c r="P134" s="10">
        <v>2022</v>
      </c>
      <c r="Q134" s="10"/>
      <c r="R134" s="101">
        <v>125</v>
      </c>
      <c r="S134" s="101"/>
      <c r="T134" s="101">
        <v>125</v>
      </c>
      <c r="U134" s="101"/>
      <c r="V134" s="101">
        <v>125</v>
      </c>
      <c r="W134" s="101"/>
      <c r="X134" s="10" t="s">
        <v>78</v>
      </c>
      <c r="Y134" s="10"/>
      <c r="AA134" s="1" t="s">
        <v>28</v>
      </c>
      <c r="AB134" s="5" t="s">
        <v>105</v>
      </c>
      <c r="AC134" s="27">
        <v>3</v>
      </c>
      <c r="AD134" s="27">
        <v>2022</v>
      </c>
      <c r="AE134" s="27"/>
      <c r="AF134" s="148">
        <v>1239.04</v>
      </c>
      <c r="AG134" s="9"/>
      <c r="AH134" s="102"/>
      <c r="AJ134" s="128" t="s">
        <v>30</v>
      </c>
      <c r="AK134" s="128">
        <v>4</v>
      </c>
      <c r="AL134" s="128">
        <v>5</v>
      </c>
      <c r="AM134" s="128">
        <v>2022</v>
      </c>
      <c r="AN134" s="128">
        <v>5</v>
      </c>
      <c r="AO134" s="128">
        <v>2022</v>
      </c>
      <c r="AP134" s="128"/>
      <c r="AQ134" s="129">
        <v>7401</v>
      </c>
      <c r="AR134" s="171"/>
      <c r="AT134" s="93" t="s">
        <v>103</v>
      </c>
      <c r="AU134" s="93">
        <v>4</v>
      </c>
      <c r="AV134" s="93">
        <v>4</v>
      </c>
      <c r="AW134" s="93">
        <v>2022</v>
      </c>
      <c r="AX134" s="93">
        <v>4</v>
      </c>
      <c r="AY134" s="93">
        <v>2022</v>
      </c>
      <c r="AZ134" s="132">
        <f t="shared" si="28"/>
        <v>11000</v>
      </c>
      <c r="BA134" s="132">
        <f t="shared" si="29"/>
        <v>11000</v>
      </c>
      <c r="BB134" s="132">
        <f t="shared" si="30"/>
        <v>11000</v>
      </c>
      <c r="BD134" s="110" t="s">
        <v>104</v>
      </c>
      <c r="BE134" s="93">
        <v>3</v>
      </c>
      <c r="BF134" s="93">
        <v>4</v>
      </c>
      <c r="BG134" s="93">
        <v>2022</v>
      </c>
      <c r="BH134" s="93">
        <v>4</v>
      </c>
      <c r="BI134" s="93">
        <v>2022</v>
      </c>
      <c r="BJ134" s="103">
        <f t="shared" si="34"/>
        <v>10500</v>
      </c>
      <c r="BK134" s="103">
        <f t="shared" si="35"/>
        <v>10500</v>
      </c>
      <c r="BL134" s="103">
        <f t="shared" si="36"/>
        <v>10500</v>
      </c>
      <c r="BX134" s="93"/>
      <c r="BY134" s="93"/>
      <c r="BZ134" s="93"/>
      <c r="CA134" s="93"/>
      <c r="CB134" s="93"/>
      <c r="CH134" s="93"/>
      <c r="CI134" s="93"/>
      <c r="CJ134" s="93"/>
      <c r="CK134" s="93"/>
      <c r="CL134" s="138"/>
      <c r="CM134" s="138"/>
      <c r="CR134" s="93">
        <v>2022</v>
      </c>
      <c r="CS134" s="93">
        <v>127</v>
      </c>
      <c r="CT134" s="93">
        <v>0.7</v>
      </c>
      <c r="CU134" s="93">
        <v>0.7</v>
      </c>
      <c r="CV134" s="93">
        <v>0.7</v>
      </c>
      <c r="CW134" s="93">
        <v>0.7</v>
      </c>
      <c r="CX134" s="93">
        <v>0.7</v>
      </c>
      <c r="CY134" s="93">
        <v>0.7</v>
      </c>
      <c r="CZ134" s="93">
        <v>0.8</v>
      </c>
      <c r="DA134" s="93">
        <v>0.8</v>
      </c>
      <c r="DB134" s="93">
        <v>0.7</v>
      </c>
      <c r="DC134" s="93">
        <v>0.7</v>
      </c>
      <c r="DD134" s="93">
        <v>0.7</v>
      </c>
      <c r="DE134" s="93">
        <v>0.7</v>
      </c>
      <c r="DI134" s="93"/>
      <c r="DJ134" s="93"/>
      <c r="DK134" s="153"/>
      <c r="DL134" s="153"/>
      <c r="DM134" s="153"/>
      <c r="DN134" s="153"/>
      <c r="DO134" s="153"/>
      <c r="DP134" s="153"/>
      <c r="DQ134" s="153"/>
      <c r="DR134" s="153"/>
      <c r="DS134" s="153"/>
      <c r="DT134" s="153"/>
      <c r="DU134" s="153"/>
      <c r="DV134" s="153"/>
      <c r="DW134" s="153"/>
      <c r="EC134" s="93"/>
      <c r="ED134" s="93"/>
      <c r="EE134" s="153"/>
      <c r="EF134" s="153"/>
      <c r="EK134" s="93"/>
      <c r="EL134" s="93"/>
      <c r="EM134" s="93"/>
      <c r="EN134" s="93"/>
      <c r="EO134" s="152"/>
      <c r="ER134" s="93"/>
      <c r="ES134" s="93"/>
      <c r="ET134" s="93"/>
      <c r="EU134" s="93"/>
      <c r="EV134" s="93"/>
      <c r="EW134" s="93"/>
      <c r="EX134" s="93"/>
      <c r="FF134" s="93"/>
      <c r="FG134" s="93"/>
      <c r="FH134" s="93"/>
      <c r="FI134" s="93"/>
      <c r="FJ134" s="93"/>
      <c r="FK134" s="93"/>
      <c r="FL134" s="138"/>
      <c r="FM134" s="138"/>
      <c r="FN134" s="138"/>
      <c r="FO134" s="93"/>
      <c r="FP134" s="93"/>
      <c r="FQ134" s="93"/>
      <c r="FR134" s="93"/>
      <c r="FS134" s="138"/>
      <c r="FT134" s="138"/>
      <c r="FU134" s="138"/>
      <c r="FV134" s="93"/>
      <c r="FW134" s="93"/>
    </row>
    <row r="135" spans="2:179" x14ac:dyDescent="0.25">
      <c r="B135" s="1" t="s">
        <v>26</v>
      </c>
      <c r="C135" s="101" t="s">
        <v>102</v>
      </c>
      <c r="D135" s="155">
        <v>6</v>
      </c>
      <c r="E135" s="155">
        <v>2</v>
      </c>
      <c r="F135" s="155"/>
      <c r="G135" s="155">
        <v>6000</v>
      </c>
      <c r="H135" s="155"/>
      <c r="I135" s="155">
        <v>6000</v>
      </c>
      <c r="J135" s="155"/>
      <c r="K135" s="155">
        <v>5000</v>
      </c>
      <c r="M135" s="6" t="s">
        <v>27</v>
      </c>
      <c r="N135" s="101">
        <v>103</v>
      </c>
      <c r="O135" s="101">
        <v>3</v>
      </c>
      <c r="P135" s="10">
        <v>2022</v>
      </c>
      <c r="Q135" s="10"/>
      <c r="R135" s="101">
        <v>125</v>
      </c>
      <c r="S135" s="101"/>
      <c r="T135" s="101">
        <v>125</v>
      </c>
      <c r="U135" s="101"/>
      <c r="V135" s="101">
        <v>125</v>
      </c>
      <c r="W135" s="101"/>
      <c r="X135" s="10" t="s">
        <v>78</v>
      </c>
      <c r="Y135" s="10"/>
      <c r="AA135" s="1" t="s">
        <v>28</v>
      </c>
      <c r="AB135" s="5" t="s">
        <v>105</v>
      </c>
      <c r="AC135" s="27">
        <v>4</v>
      </c>
      <c r="AD135" s="27">
        <v>2022</v>
      </c>
      <c r="AE135" s="27"/>
      <c r="AF135" s="148">
        <v>1239.04</v>
      </c>
      <c r="AG135" s="9"/>
      <c r="AH135" s="102"/>
      <c r="AJ135" s="128" t="s">
        <v>30</v>
      </c>
      <c r="AK135" s="128">
        <v>5</v>
      </c>
      <c r="AL135" s="128">
        <v>5</v>
      </c>
      <c r="AM135" s="128">
        <v>2022</v>
      </c>
      <c r="AN135" s="128">
        <v>5</v>
      </c>
      <c r="AO135" s="128">
        <v>2022</v>
      </c>
      <c r="AP135" s="128"/>
      <c r="AQ135" s="129">
        <v>7418</v>
      </c>
      <c r="AR135" s="171"/>
      <c r="AT135" s="93" t="s">
        <v>103</v>
      </c>
      <c r="AU135" s="93">
        <v>4</v>
      </c>
      <c r="AV135" s="93">
        <v>5</v>
      </c>
      <c r="AW135" s="93">
        <v>2022</v>
      </c>
      <c r="AX135" s="93">
        <v>5</v>
      </c>
      <c r="AY135" s="93">
        <v>2022</v>
      </c>
      <c r="AZ135" s="132">
        <f t="shared" si="28"/>
        <v>11500</v>
      </c>
      <c r="BA135" s="132">
        <f t="shared" si="29"/>
        <v>11500</v>
      </c>
      <c r="BB135" s="132">
        <f t="shared" si="30"/>
        <v>11500</v>
      </c>
      <c r="BD135" s="110" t="s">
        <v>104</v>
      </c>
      <c r="BE135" s="93">
        <v>4</v>
      </c>
      <c r="BF135" s="93">
        <v>4</v>
      </c>
      <c r="BG135" s="93">
        <v>2022</v>
      </c>
      <c r="BH135" s="93">
        <v>4</v>
      </c>
      <c r="BI135" s="93">
        <v>2022</v>
      </c>
      <c r="BJ135" s="103">
        <f t="shared" si="34"/>
        <v>10500</v>
      </c>
      <c r="BK135" s="103">
        <f t="shared" si="35"/>
        <v>10500</v>
      </c>
      <c r="BL135" s="103">
        <f t="shared" si="36"/>
        <v>10100</v>
      </c>
      <c r="BX135" s="93"/>
      <c r="BY135" s="93"/>
      <c r="BZ135" s="93"/>
      <c r="CA135" s="93"/>
      <c r="CB135" s="93"/>
      <c r="CH135" s="93"/>
      <c r="CI135" s="93"/>
      <c r="CJ135" s="93"/>
      <c r="CK135" s="93"/>
      <c r="CL135" s="138"/>
      <c r="CM135" s="138"/>
      <c r="CR135" s="93">
        <v>2022</v>
      </c>
      <c r="CS135" s="93">
        <v>126</v>
      </c>
      <c r="CT135" s="93">
        <v>0.1</v>
      </c>
      <c r="CU135" s="93">
        <v>0.1</v>
      </c>
      <c r="CV135" s="93">
        <v>0.1</v>
      </c>
      <c r="CW135" s="93">
        <v>0.1</v>
      </c>
      <c r="CX135" s="93">
        <v>0.1</v>
      </c>
      <c r="CY135" s="93">
        <v>0.1</v>
      </c>
      <c r="CZ135" s="93">
        <v>0.1</v>
      </c>
      <c r="DA135" s="93">
        <v>0.1</v>
      </c>
      <c r="DB135" s="93">
        <v>0.1</v>
      </c>
      <c r="DC135" s="93">
        <v>0.1</v>
      </c>
      <c r="DD135" s="93">
        <v>0.1</v>
      </c>
      <c r="DE135" s="93">
        <v>0.1</v>
      </c>
      <c r="DI135" s="93"/>
      <c r="DJ135" s="93"/>
      <c r="DK135" s="153"/>
      <c r="DL135" s="153"/>
      <c r="DM135" s="153"/>
      <c r="DN135" s="153"/>
      <c r="DO135" s="153"/>
      <c r="DP135" s="153"/>
      <c r="DQ135" s="153"/>
      <c r="DR135" s="153"/>
      <c r="DS135" s="153"/>
      <c r="DT135" s="153"/>
      <c r="DU135" s="153"/>
      <c r="DV135" s="153"/>
      <c r="DW135" s="153"/>
      <c r="EC135" s="93"/>
      <c r="ED135" s="93"/>
      <c r="EE135" s="153"/>
      <c r="EF135" s="153"/>
      <c r="EK135" s="93"/>
      <c r="EL135" s="93"/>
      <c r="EM135" s="93"/>
      <c r="EN135" s="93"/>
      <c r="EO135" s="152"/>
      <c r="ER135" s="93"/>
      <c r="ES135" s="93"/>
      <c r="ET135" s="93"/>
      <c r="EU135" s="93"/>
      <c r="EV135" s="93"/>
      <c r="EW135" s="93"/>
      <c r="EX135" s="93"/>
      <c r="FF135" s="93"/>
      <c r="FG135" s="93"/>
      <c r="FH135" s="93"/>
      <c r="FI135" s="93"/>
      <c r="FJ135" s="93"/>
      <c r="FK135" s="93"/>
      <c r="FL135" s="138"/>
      <c r="FM135" s="138"/>
      <c r="FN135" s="138"/>
      <c r="FO135" s="93"/>
      <c r="FP135" s="93"/>
      <c r="FQ135" s="93"/>
      <c r="FR135" s="93"/>
      <c r="FS135" s="138"/>
      <c r="FT135" s="138"/>
      <c r="FU135" s="138"/>
      <c r="FV135" s="93"/>
      <c r="FW135" s="93"/>
    </row>
    <row r="136" spans="2:179" x14ac:dyDescent="0.25">
      <c r="B136" s="1" t="s">
        <v>26</v>
      </c>
      <c r="C136" s="101" t="s">
        <v>102</v>
      </c>
      <c r="D136" s="155">
        <v>7</v>
      </c>
      <c r="E136" s="155">
        <v>1</v>
      </c>
      <c r="F136" s="155"/>
      <c r="G136" s="155">
        <v>6000</v>
      </c>
      <c r="H136" s="155"/>
      <c r="I136" s="155">
        <v>5000</v>
      </c>
      <c r="J136" s="155"/>
      <c r="K136" s="155">
        <v>5000</v>
      </c>
      <c r="M136" s="6" t="s">
        <v>27</v>
      </c>
      <c r="N136" s="101">
        <v>103</v>
      </c>
      <c r="O136" s="101">
        <v>4</v>
      </c>
      <c r="P136" s="10">
        <v>2022</v>
      </c>
      <c r="Q136" s="10"/>
      <c r="R136" s="101">
        <v>125</v>
      </c>
      <c r="S136" s="101"/>
      <c r="T136" s="101">
        <v>125</v>
      </c>
      <c r="U136" s="101"/>
      <c r="V136" s="101">
        <v>125</v>
      </c>
      <c r="W136" s="101"/>
      <c r="X136" s="10" t="s">
        <v>78</v>
      </c>
      <c r="Y136" s="10"/>
      <c r="AA136" s="1" t="s">
        <v>28</v>
      </c>
      <c r="AB136" s="5" t="s">
        <v>105</v>
      </c>
      <c r="AC136" s="27">
        <v>5</v>
      </c>
      <c r="AD136" s="27">
        <v>2022</v>
      </c>
      <c r="AE136" s="27"/>
      <c r="AF136" s="148">
        <v>1239.04</v>
      </c>
      <c r="AG136" s="9"/>
      <c r="AH136" s="102"/>
      <c r="AJ136" s="128" t="s">
        <v>30</v>
      </c>
      <c r="AK136" s="128">
        <v>5</v>
      </c>
      <c r="AL136" s="128">
        <v>6</v>
      </c>
      <c r="AM136" s="128">
        <v>2022</v>
      </c>
      <c r="AN136" s="128">
        <v>6</v>
      </c>
      <c r="AO136" s="128">
        <v>2022</v>
      </c>
      <c r="AP136" s="128"/>
      <c r="AQ136" s="129">
        <v>7401</v>
      </c>
      <c r="AR136" s="171"/>
      <c r="AT136" s="93" t="s">
        <v>103</v>
      </c>
      <c r="AU136" s="93">
        <v>5</v>
      </c>
      <c r="AV136" s="93">
        <v>5</v>
      </c>
      <c r="AW136" s="93">
        <v>2022</v>
      </c>
      <c r="AX136" s="93">
        <v>5</v>
      </c>
      <c r="AY136" s="93">
        <v>2022</v>
      </c>
      <c r="AZ136" s="132">
        <f t="shared" si="28"/>
        <v>11000</v>
      </c>
      <c r="BA136" s="132">
        <f t="shared" si="29"/>
        <v>11000</v>
      </c>
      <c r="BB136" s="132">
        <f t="shared" si="30"/>
        <v>11000</v>
      </c>
      <c r="BD136" s="110" t="s">
        <v>104</v>
      </c>
      <c r="BE136" s="93">
        <v>4</v>
      </c>
      <c r="BF136" s="93">
        <v>5</v>
      </c>
      <c r="BG136" s="93">
        <v>2022</v>
      </c>
      <c r="BH136" s="93">
        <v>5</v>
      </c>
      <c r="BI136" s="93">
        <v>2022</v>
      </c>
      <c r="BJ136" s="103">
        <f t="shared" si="34"/>
        <v>10270</v>
      </c>
      <c r="BK136" s="103">
        <f t="shared" si="35"/>
        <v>10270</v>
      </c>
      <c r="BL136" s="103">
        <f t="shared" si="36"/>
        <v>10570</v>
      </c>
      <c r="BX136" s="93"/>
      <c r="BY136" s="93"/>
      <c r="BZ136" s="93"/>
      <c r="CA136" s="93"/>
      <c r="CB136" s="93"/>
      <c r="CH136" s="93"/>
      <c r="CI136" s="93"/>
      <c r="CJ136" s="93"/>
      <c r="CK136" s="93"/>
      <c r="CL136" s="138"/>
      <c r="CM136" s="138"/>
      <c r="CR136" s="93">
        <v>2022</v>
      </c>
      <c r="CS136" s="93">
        <v>283</v>
      </c>
      <c r="CT136" s="93">
        <v>0.6</v>
      </c>
      <c r="CU136" s="93">
        <v>1</v>
      </c>
      <c r="CV136" s="93">
        <v>0.8</v>
      </c>
      <c r="CW136" s="93">
        <v>1.1000000000000001</v>
      </c>
      <c r="CX136" s="93">
        <v>1.1000000000000001</v>
      </c>
      <c r="CY136" s="93">
        <v>1.1000000000000001</v>
      </c>
      <c r="CZ136" s="93">
        <v>1</v>
      </c>
      <c r="DA136" s="93">
        <v>1.3</v>
      </c>
      <c r="DB136" s="93">
        <v>1.3</v>
      </c>
      <c r="DC136" s="93">
        <v>1</v>
      </c>
      <c r="DD136" s="93">
        <v>0.6</v>
      </c>
      <c r="DE136" s="93">
        <v>0.6</v>
      </c>
      <c r="DI136" s="93"/>
      <c r="DJ136" s="93"/>
      <c r="DK136" s="153"/>
      <c r="DL136" s="153"/>
      <c r="DM136" s="153"/>
      <c r="DN136" s="153"/>
      <c r="DO136" s="153"/>
      <c r="DP136" s="153"/>
      <c r="DQ136" s="153"/>
      <c r="DR136" s="153"/>
      <c r="DS136" s="153"/>
      <c r="DT136" s="153"/>
      <c r="DU136" s="153"/>
      <c r="DV136" s="153"/>
      <c r="DW136" s="153"/>
      <c r="EC136" s="93"/>
      <c r="ED136" s="93"/>
      <c r="EE136" s="153"/>
      <c r="EF136" s="153"/>
      <c r="EK136" s="93"/>
      <c r="EL136" s="93"/>
      <c r="EM136" s="93"/>
      <c r="EN136" s="93"/>
      <c r="EO136" s="152"/>
      <c r="ER136" s="93"/>
      <c r="ES136" s="93"/>
      <c r="ET136" s="93"/>
      <c r="EU136" s="93"/>
      <c r="EV136" s="93"/>
      <c r="EW136" s="93"/>
      <c r="EX136" s="93"/>
      <c r="FF136" s="93"/>
      <c r="FG136" s="93"/>
      <c r="FH136" s="93"/>
      <c r="FI136" s="93"/>
      <c r="FJ136" s="93"/>
      <c r="FK136" s="93"/>
      <c r="FL136" s="138"/>
      <c r="FM136" s="138"/>
      <c r="FN136" s="138"/>
      <c r="FO136" s="93"/>
      <c r="FP136" s="93"/>
      <c r="FQ136" s="93"/>
      <c r="FR136" s="93"/>
      <c r="FS136" s="138"/>
      <c r="FT136" s="138"/>
      <c r="FU136" s="138"/>
      <c r="FV136" s="93"/>
      <c r="FW136" s="93"/>
    </row>
    <row r="137" spans="2:179" ht="15.75" thickBot="1" x14ac:dyDescent="0.3">
      <c r="B137" s="1" t="s">
        <v>26</v>
      </c>
      <c r="C137" s="101" t="s">
        <v>102</v>
      </c>
      <c r="D137" s="155">
        <v>7</v>
      </c>
      <c r="E137" s="155">
        <v>2</v>
      </c>
      <c r="F137" s="155"/>
      <c r="G137" s="155">
        <v>6000</v>
      </c>
      <c r="H137" s="155"/>
      <c r="I137" s="155">
        <v>6000</v>
      </c>
      <c r="J137" s="155"/>
      <c r="K137" s="155">
        <v>5000</v>
      </c>
      <c r="M137" s="6" t="s">
        <v>27</v>
      </c>
      <c r="N137" s="101">
        <v>103</v>
      </c>
      <c r="O137" s="101">
        <v>5</v>
      </c>
      <c r="P137" s="10">
        <v>2022</v>
      </c>
      <c r="Q137" s="10"/>
      <c r="R137" s="101">
        <v>125</v>
      </c>
      <c r="S137" s="101"/>
      <c r="T137" s="101">
        <v>125</v>
      </c>
      <c r="U137" s="101"/>
      <c r="V137" s="101">
        <v>125</v>
      </c>
      <c r="W137" s="101"/>
      <c r="X137" s="10" t="s">
        <v>78</v>
      </c>
      <c r="Y137" s="10"/>
      <c r="AA137" s="1" t="s">
        <v>28</v>
      </c>
      <c r="AB137" s="5" t="s">
        <v>105</v>
      </c>
      <c r="AC137" s="27">
        <v>6</v>
      </c>
      <c r="AD137" s="27">
        <v>2022</v>
      </c>
      <c r="AE137" s="27"/>
      <c r="AF137" s="148">
        <v>1239.04</v>
      </c>
      <c r="AG137" s="9"/>
      <c r="AH137" s="102"/>
      <c r="AJ137" s="128" t="s">
        <v>30</v>
      </c>
      <c r="AK137" s="128">
        <v>6</v>
      </c>
      <c r="AL137" s="128">
        <v>6</v>
      </c>
      <c r="AM137" s="128">
        <v>2022</v>
      </c>
      <c r="AN137" s="128">
        <v>6</v>
      </c>
      <c r="AO137" s="128">
        <v>2022</v>
      </c>
      <c r="AP137" s="128"/>
      <c r="AQ137" s="129">
        <v>7418</v>
      </c>
      <c r="AR137" s="171"/>
      <c r="AT137" s="93" t="s">
        <v>103</v>
      </c>
      <c r="AU137" s="93">
        <v>5</v>
      </c>
      <c r="AV137" s="93">
        <v>6</v>
      </c>
      <c r="AW137" s="93">
        <v>2022</v>
      </c>
      <c r="AX137" s="93">
        <v>6</v>
      </c>
      <c r="AY137" s="93">
        <v>2022</v>
      </c>
      <c r="AZ137" s="132">
        <f t="shared" si="28"/>
        <v>11500</v>
      </c>
      <c r="BA137" s="132">
        <f t="shared" si="29"/>
        <v>11500</v>
      </c>
      <c r="BB137" s="132">
        <f t="shared" si="30"/>
        <v>11500</v>
      </c>
      <c r="BD137" s="110" t="s">
        <v>104</v>
      </c>
      <c r="BE137" s="93">
        <v>5</v>
      </c>
      <c r="BF137" s="93">
        <v>5</v>
      </c>
      <c r="BG137" s="93">
        <v>2022</v>
      </c>
      <c r="BH137" s="93">
        <v>5</v>
      </c>
      <c r="BI137" s="93">
        <v>2022</v>
      </c>
      <c r="BJ137" s="103">
        <f t="shared" si="34"/>
        <v>10053</v>
      </c>
      <c r="BK137" s="103">
        <f t="shared" si="35"/>
        <v>10053</v>
      </c>
      <c r="BL137" s="103">
        <f t="shared" si="36"/>
        <v>10353</v>
      </c>
      <c r="BX137" s="93"/>
      <c r="BY137" s="93"/>
      <c r="BZ137" s="93"/>
      <c r="CA137" s="93"/>
      <c r="CB137" s="93"/>
      <c r="CH137" s="93"/>
      <c r="CI137" s="93"/>
      <c r="CJ137" s="93"/>
      <c r="CK137" s="93"/>
      <c r="CL137" s="138"/>
      <c r="CM137" s="138"/>
      <c r="CR137" s="93">
        <v>2022</v>
      </c>
      <c r="CS137" s="93">
        <v>261</v>
      </c>
      <c r="CT137" s="93">
        <v>2</v>
      </c>
      <c r="CU137" s="93">
        <v>1.9</v>
      </c>
      <c r="CV137" s="93">
        <v>1.9</v>
      </c>
      <c r="CW137" s="93">
        <v>2.2000000000000002</v>
      </c>
      <c r="CX137" s="93">
        <v>2.5</v>
      </c>
      <c r="CY137" s="93">
        <v>2.6</v>
      </c>
      <c r="CZ137" s="93">
        <v>2.6</v>
      </c>
      <c r="DA137" s="93">
        <v>2.7</v>
      </c>
      <c r="DB137" s="93">
        <v>2.5</v>
      </c>
      <c r="DC137" s="93">
        <v>2</v>
      </c>
      <c r="DD137" s="93">
        <v>1.9</v>
      </c>
      <c r="DE137" s="93">
        <v>1.9</v>
      </c>
      <c r="DI137" s="93"/>
      <c r="DJ137" s="93"/>
      <c r="DK137" s="153"/>
      <c r="DL137" s="153"/>
      <c r="DM137" s="153"/>
      <c r="DN137" s="153"/>
      <c r="DO137" s="153"/>
      <c r="DP137" s="153"/>
      <c r="DQ137" s="153"/>
      <c r="DR137" s="153"/>
      <c r="DS137" s="153"/>
      <c r="DT137" s="153"/>
      <c r="DU137" s="153"/>
      <c r="DV137" s="153"/>
      <c r="DW137" s="153"/>
      <c r="EC137" s="93"/>
      <c r="ED137" s="93"/>
      <c r="EE137" s="153"/>
      <c r="EF137" s="153"/>
      <c r="EK137" s="93"/>
      <c r="EL137" s="93"/>
      <c r="EM137" s="93"/>
      <c r="EN137" s="93"/>
      <c r="EO137" s="152"/>
      <c r="ER137" s="93"/>
      <c r="ES137" s="93"/>
      <c r="ET137" s="93"/>
      <c r="EU137" s="93"/>
      <c r="EV137" s="93"/>
      <c r="EW137" s="93"/>
      <c r="EX137" s="93"/>
      <c r="FF137" s="93"/>
      <c r="FG137" s="93"/>
      <c r="FH137" s="93"/>
      <c r="FI137" s="93"/>
      <c r="FJ137" s="93"/>
      <c r="FK137" s="93"/>
      <c r="FL137" s="138"/>
      <c r="FM137" s="138"/>
      <c r="FN137" s="138"/>
      <c r="FO137" s="93"/>
      <c r="FP137" s="93"/>
      <c r="FQ137" s="93"/>
      <c r="FR137" s="93"/>
      <c r="FS137" s="138"/>
      <c r="FT137" s="138"/>
      <c r="FU137" s="138"/>
      <c r="FV137" s="93"/>
      <c r="FW137" s="93"/>
    </row>
    <row r="138" spans="2:179" x14ac:dyDescent="0.25">
      <c r="B138" s="1" t="s">
        <v>26</v>
      </c>
      <c r="C138" s="219" t="s">
        <v>102</v>
      </c>
      <c r="D138" s="220">
        <v>8</v>
      </c>
      <c r="E138" s="220">
        <v>1</v>
      </c>
      <c r="F138" s="221"/>
      <c r="G138" s="221">
        <v>6000</v>
      </c>
      <c r="H138" s="221"/>
      <c r="I138" s="221">
        <v>6000</v>
      </c>
      <c r="J138" s="221"/>
      <c r="K138" s="222">
        <v>5000</v>
      </c>
      <c r="M138" s="6" t="s">
        <v>27</v>
      </c>
      <c r="N138" s="101">
        <v>103</v>
      </c>
      <c r="O138" s="101">
        <v>6</v>
      </c>
      <c r="P138" s="10">
        <v>2022</v>
      </c>
      <c r="Q138" s="10"/>
      <c r="R138" s="101">
        <v>125</v>
      </c>
      <c r="S138" s="101"/>
      <c r="T138" s="101">
        <v>125</v>
      </c>
      <c r="U138" s="101"/>
      <c r="V138" s="101">
        <v>125</v>
      </c>
      <c r="W138" s="101"/>
      <c r="X138" s="10" t="s">
        <v>78</v>
      </c>
      <c r="Y138" s="10"/>
      <c r="AA138" s="1" t="s">
        <v>28</v>
      </c>
      <c r="AB138" s="5" t="s">
        <v>105</v>
      </c>
      <c r="AC138" s="27">
        <v>7</v>
      </c>
      <c r="AD138" s="27">
        <v>2022</v>
      </c>
      <c r="AE138" s="27"/>
      <c r="AF138" s="148">
        <v>1239.04</v>
      </c>
      <c r="AG138" s="9"/>
      <c r="AH138" s="102"/>
      <c r="AJ138" s="128" t="s">
        <v>30</v>
      </c>
      <c r="AK138" s="128">
        <v>6</v>
      </c>
      <c r="AL138" s="128">
        <v>7</v>
      </c>
      <c r="AM138" s="128">
        <v>2022</v>
      </c>
      <c r="AN138" s="128">
        <v>7</v>
      </c>
      <c r="AO138" s="128">
        <v>2022</v>
      </c>
      <c r="AP138" s="128"/>
      <c r="AQ138" s="129">
        <v>7401</v>
      </c>
      <c r="AR138" s="171"/>
      <c r="AT138" s="93" t="s">
        <v>103</v>
      </c>
      <c r="AU138" s="93">
        <v>6</v>
      </c>
      <c r="AV138" s="93">
        <v>6</v>
      </c>
      <c r="AW138" s="93">
        <v>2022</v>
      </c>
      <c r="AX138" s="93">
        <v>6</v>
      </c>
      <c r="AY138" s="93">
        <v>2022</v>
      </c>
      <c r="AZ138" s="132">
        <f t="shared" si="28"/>
        <v>11000</v>
      </c>
      <c r="BA138" s="132">
        <f t="shared" si="29"/>
        <v>11000</v>
      </c>
      <c r="BB138" s="132">
        <f t="shared" si="30"/>
        <v>11000</v>
      </c>
      <c r="BD138" s="110" t="s">
        <v>104</v>
      </c>
      <c r="BE138" s="93">
        <v>5</v>
      </c>
      <c r="BF138" s="93">
        <v>6</v>
      </c>
      <c r="BG138" s="93">
        <v>2022</v>
      </c>
      <c r="BH138" s="93">
        <v>6</v>
      </c>
      <c r="BI138" s="93">
        <v>2022</v>
      </c>
      <c r="BJ138" s="103">
        <f t="shared" si="34"/>
        <v>10053</v>
      </c>
      <c r="BK138" s="103">
        <f t="shared" si="35"/>
        <v>10053</v>
      </c>
      <c r="BL138" s="103">
        <f t="shared" si="36"/>
        <v>10353</v>
      </c>
      <c r="BX138" s="93"/>
      <c r="BY138" s="93"/>
      <c r="BZ138" s="93"/>
      <c r="CA138" s="93"/>
      <c r="CB138" s="93"/>
      <c r="CH138" s="93"/>
      <c r="CI138" s="93"/>
      <c r="CJ138" s="93"/>
      <c r="CK138" s="93"/>
      <c r="CL138" s="138"/>
      <c r="CM138" s="138"/>
      <c r="CR138" s="93">
        <v>2022</v>
      </c>
      <c r="CS138" s="93">
        <v>48</v>
      </c>
      <c r="CT138" s="93">
        <v>0.1</v>
      </c>
      <c r="CU138" s="93">
        <v>0.1</v>
      </c>
      <c r="CV138" s="93">
        <v>0.1</v>
      </c>
      <c r="CW138" s="93">
        <v>0.1</v>
      </c>
      <c r="CX138" s="93">
        <v>0.1</v>
      </c>
      <c r="CY138" s="93">
        <v>0.3</v>
      </c>
      <c r="CZ138" s="93">
        <v>0.2</v>
      </c>
      <c r="DA138" s="93">
        <v>0.3</v>
      </c>
      <c r="DB138" s="93">
        <v>0.3</v>
      </c>
      <c r="DC138" s="93">
        <v>0.1</v>
      </c>
      <c r="DD138" s="93">
        <v>0.2</v>
      </c>
      <c r="DE138" s="93">
        <v>0.1</v>
      </c>
      <c r="DI138" s="93"/>
      <c r="DJ138" s="93"/>
      <c r="DK138" s="153"/>
      <c r="DL138" s="153"/>
      <c r="DM138" s="153"/>
      <c r="DN138" s="153"/>
      <c r="DO138" s="153"/>
      <c r="DP138" s="153"/>
      <c r="DQ138" s="153"/>
      <c r="DR138" s="153"/>
      <c r="DS138" s="153"/>
      <c r="DT138" s="153"/>
      <c r="DU138" s="153"/>
      <c r="DV138" s="153"/>
      <c r="DW138" s="153"/>
      <c r="EC138" s="93"/>
      <c r="ED138" s="93"/>
      <c r="EE138" s="153"/>
      <c r="EF138" s="153"/>
      <c r="EK138" s="93"/>
      <c r="EL138" s="93"/>
      <c r="EM138" s="93"/>
      <c r="EN138" s="93"/>
      <c r="EO138" s="152"/>
      <c r="ER138" s="93"/>
      <c r="ES138" s="93"/>
      <c r="ET138" s="93"/>
      <c r="EU138" s="93"/>
      <c r="EV138" s="93"/>
      <c r="EW138" s="93"/>
      <c r="EX138" s="93"/>
      <c r="FF138" s="93"/>
      <c r="FG138" s="93"/>
      <c r="FH138" s="93"/>
      <c r="FI138" s="93"/>
      <c r="FJ138" s="93"/>
      <c r="FK138" s="93"/>
      <c r="FL138" s="138"/>
      <c r="FM138" s="138"/>
      <c r="FN138" s="138"/>
      <c r="FO138" s="93"/>
      <c r="FP138" s="93"/>
      <c r="FQ138" s="93"/>
      <c r="FR138" s="93"/>
      <c r="FS138" s="138"/>
      <c r="FT138" s="138"/>
      <c r="FU138" s="138"/>
      <c r="FV138" s="93"/>
      <c r="FW138" s="93"/>
    </row>
    <row r="139" spans="2:179" x14ac:dyDescent="0.25">
      <c r="B139" s="1" t="s">
        <v>26</v>
      </c>
      <c r="C139" s="223" t="s">
        <v>102</v>
      </c>
      <c r="D139" s="205">
        <v>8</v>
      </c>
      <c r="E139" s="205">
        <v>2</v>
      </c>
      <c r="F139" s="181"/>
      <c r="G139" s="181">
        <v>6000</v>
      </c>
      <c r="H139" s="181"/>
      <c r="I139" s="181">
        <v>6000</v>
      </c>
      <c r="J139" s="181"/>
      <c r="K139" s="224">
        <v>5000</v>
      </c>
      <c r="M139" s="6" t="s">
        <v>27</v>
      </c>
      <c r="N139" s="101">
        <v>103</v>
      </c>
      <c r="O139" s="101">
        <v>7</v>
      </c>
      <c r="P139" s="10">
        <v>2022</v>
      </c>
      <c r="Q139" s="10"/>
      <c r="R139" s="101">
        <v>125</v>
      </c>
      <c r="S139" s="101"/>
      <c r="T139" s="101">
        <v>125</v>
      </c>
      <c r="U139" s="101"/>
      <c r="V139" s="101">
        <v>125</v>
      </c>
      <c r="W139" s="101"/>
      <c r="X139" s="10" t="s">
        <v>78</v>
      </c>
      <c r="Y139" s="10"/>
      <c r="AA139" s="1" t="s">
        <v>28</v>
      </c>
      <c r="AB139" s="5" t="s">
        <v>105</v>
      </c>
      <c r="AC139" s="27">
        <v>8</v>
      </c>
      <c r="AD139" s="27">
        <v>2022</v>
      </c>
      <c r="AE139" s="27"/>
      <c r="AF139" s="148">
        <v>1239.04</v>
      </c>
      <c r="AG139" s="9"/>
      <c r="AH139" s="102"/>
      <c r="AJ139" s="128" t="s">
        <v>30</v>
      </c>
      <c r="AK139" s="128">
        <v>7</v>
      </c>
      <c r="AL139" s="128">
        <v>7</v>
      </c>
      <c r="AM139" s="128">
        <v>2022</v>
      </c>
      <c r="AN139" s="128">
        <v>7</v>
      </c>
      <c r="AO139" s="128">
        <v>2022</v>
      </c>
      <c r="AP139" s="128"/>
      <c r="AQ139" s="129">
        <v>7418</v>
      </c>
      <c r="AR139" s="171"/>
      <c r="AT139" s="93" t="s">
        <v>103</v>
      </c>
      <c r="AU139" s="93">
        <v>6</v>
      </c>
      <c r="AV139" s="93">
        <v>7</v>
      </c>
      <c r="AW139" s="93">
        <v>2022</v>
      </c>
      <c r="AX139" s="93">
        <v>7</v>
      </c>
      <c r="AY139" s="93">
        <v>2022</v>
      </c>
      <c r="AZ139" s="132">
        <f t="shared" si="28"/>
        <v>11500</v>
      </c>
      <c r="BA139" s="132">
        <f t="shared" si="29"/>
        <v>11500</v>
      </c>
      <c r="BB139" s="132">
        <f t="shared" si="30"/>
        <v>11500</v>
      </c>
      <c r="BD139" s="110" t="s">
        <v>104</v>
      </c>
      <c r="BE139" s="93">
        <v>6</v>
      </c>
      <c r="BF139" s="93">
        <v>6</v>
      </c>
      <c r="BG139" s="93">
        <v>2022</v>
      </c>
      <c r="BH139" s="93">
        <v>6</v>
      </c>
      <c r="BI139" s="93">
        <v>2022</v>
      </c>
      <c r="BJ139" s="103">
        <f t="shared" si="34"/>
        <v>9250</v>
      </c>
      <c r="BK139" s="103">
        <f t="shared" si="35"/>
        <v>8850</v>
      </c>
      <c r="BL139" s="103">
        <f t="shared" si="36"/>
        <v>9550</v>
      </c>
      <c r="BX139" s="93"/>
      <c r="BY139" s="93"/>
      <c r="BZ139" s="93"/>
      <c r="CA139" s="93"/>
      <c r="CB139" s="93"/>
      <c r="CH139" s="93"/>
      <c r="CI139" s="93"/>
      <c r="CJ139" s="93"/>
      <c r="CK139" s="93"/>
      <c r="CL139" s="138"/>
      <c r="CM139" s="138"/>
      <c r="CR139" s="93">
        <v>2022</v>
      </c>
      <c r="CS139" s="93">
        <v>249</v>
      </c>
      <c r="CT139" s="93">
        <v>0</v>
      </c>
      <c r="CU139" s="93">
        <v>0</v>
      </c>
      <c r="CV139" s="93">
        <v>0</v>
      </c>
      <c r="CW139" s="93">
        <v>0</v>
      </c>
      <c r="CX139" s="93">
        <v>0</v>
      </c>
      <c r="CY139" s="93">
        <v>0</v>
      </c>
      <c r="CZ139" s="93">
        <v>0</v>
      </c>
      <c r="DA139" s="93">
        <v>0</v>
      </c>
      <c r="DB139" s="93">
        <v>0</v>
      </c>
      <c r="DC139" s="93">
        <v>0</v>
      </c>
      <c r="DD139" s="93">
        <v>0</v>
      </c>
      <c r="DE139" s="93">
        <v>0</v>
      </c>
      <c r="DI139" s="93"/>
      <c r="DJ139" s="93"/>
      <c r="DK139" s="153"/>
      <c r="DL139" s="153"/>
      <c r="DM139" s="153"/>
      <c r="DN139" s="153"/>
      <c r="DO139" s="153"/>
      <c r="DP139" s="153"/>
      <c r="DQ139" s="153"/>
      <c r="DR139" s="153"/>
      <c r="DS139" s="153"/>
      <c r="DT139" s="153"/>
      <c r="DU139" s="153"/>
      <c r="DV139" s="153"/>
      <c r="DW139" s="153"/>
      <c r="EC139" s="93"/>
      <c r="ED139" s="93"/>
      <c r="EE139" s="153"/>
      <c r="EF139" s="153"/>
      <c r="EK139" s="93"/>
      <c r="EL139" s="93"/>
      <c r="EM139" s="93"/>
      <c r="EN139" s="93"/>
      <c r="EO139" s="152"/>
      <c r="ER139" s="93"/>
      <c r="ES139" s="93"/>
      <c r="ET139" s="93"/>
      <c r="EU139" s="93"/>
      <c r="EV139" s="93"/>
      <c r="EW139" s="93"/>
      <c r="EX139" s="93"/>
      <c r="FF139" s="93"/>
      <c r="FG139" s="93"/>
      <c r="FH139" s="93"/>
      <c r="FI139" s="93"/>
      <c r="FJ139" s="93"/>
      <c r="FK139" s="93"/>
      <c r="FL139" s="138"/>
      <c r="FM139" s="138"/>
      <c r="FN139" s="138"/>
      <c r="FO139" s="93"/>
      <c r="FP139" s="93"/>
      <c r="FQ139" s="93"/>
      <c r="FR139" s="93"/>
      <c r="FS139" s="138"/>
      <c r="FT139" s="138"/>
      <c r="FU139" s="138"/>
      <c r="FV139" s="93"/>
      <c r="FW139" s="93"/>
    </row>
    <row r="140" spans="2:179" ht="15.75" thickBot="1" x14ac:dyDescent="0.3">
      <c r="B140" s="1" t="s">
        <v>26</v>
      </c>
      <c r="C140" s="225" t="s">
        <v>102</v>
      </c>
      <c r="D140" s="226">
        <v>9</v>
      </c>
      <c r="E140" s="226">
        <v>1</v>
      </c>
      <c r="F140" s="227"/>
      <c r="G140" s="227">
        <v>6000</v>
      </c>
      <c r="H140" s="227"/>
      <c r="I140" s="227">
        <v>6000</v>
      </c>
      <c r="J140" s="227"/>
      <c r="K140" s="228">
        <v>5000</v>
      </c>
      <c r="M140" s="6" t="s">
        <v>27</v>
      </c>
      <c r="N140" s="101">
        <v>103</v>
      </c>
      <c r="O140" s="101">
        <v>8</v>
      </c>
      <c r="P140" s="10">
        <v>2022</v>
      </c>
      <c r="Q140" s="10"/>
      <c r="R140" s="101">
        <v>125</v>
      </c>
      <c r="S140" s="101"/>
      <c r="T140" s="101">
        <v>125</v>
      </c>
      <c r="U140" s="101"/>
      <c r="V140" s="101">
        <v>125</v>
      </c>
      <c r="W140" s="101"/>
      <c r="X140" s="10" t="s">
        <v>78</v>
      </c>
      <c r="Y140" s="10"/>
      <c r="AA140" s="1" t="s">
        <v>28</v>
      </c>
      <c r="AB140" s="5" t="s">
        <v>105</v>
      </c>
      <c r="AC140" s="27">
        <v>9</v>
      </c>
      <c r="AD140" s="27">
        <v>2022</v>
      </c>
      <c r="AE140" s="27"/>
      <c r="AF140" s="148">
        <v>1239.04</v>
      </c>
      <c r="AG140" s="9"/>
      <c r="AH140" s="102"/>
      <c r="AJ140" s="128" t="s">
        <v>30</v>
      </c>
      <c r="AK140" s="128">
        <v>7</v>
      </c>
      <c r="AL140" s="128">
        <v>8</v>
      </c>
      <c r="AM140" s="128">
        <v>2022</v>
      </c>
      <c r="AN140" s="128">
        <v>8</v>
      </c>
      <c r="AO140" s="128">
        <v>2022</v>
      </c>
      <c r="AP140" s="128"/>
      <c r="AQ140" s="129">
        <v>7401</v>
      </c>
      <c r="AR140" s="171"/>
      <c r="AT140" s="93" t="s">
        <v>103</v>
      </c>
      <c r="AU140" s="93">
        <v>7</v>
      </c>
      <c r="AV140" s="93">
        <v>7</v>
      </c>
      <c r="AW140" s="93">
        <v>2022</v>
      </c>
      <c r="AX140" s="93">
        <v>7</v>
      </c>
      <c r="AY140" s="93">
        <v>2022</v>
      </c>
      <c r="AZ140" s="132">
        <f t="shared" si="28"/>
        <v>11000</v>
      </c>
      <c r="BA140" s="132">
        <f t="shared" si="29"/>
        <v>11000</v>
      </c>
      <c r="BB140" s="132">
        <f t="shared" si="30"/>
        <v>11000</v>
      </c>
      <c r="BD140" s="110" t="s">
        <v>104</v>
      </c>
      <c r="BE140" s="93">
        <v>6</v>
      </c>
      <c r="BF140" s="93">
        <v>7</v>
      </c>
      <c r="BG140" s="93">
        <v>2022</v>
      </c>
      <c r="BH140" s="93">
        <v>7</v>
      </c>
      <c r="BI140" s="93">
        <v>2022</v>
      </c>
      <c r="BJ140" s="103">
        <f t="shared" si="34"/>
        <v>9650</v>
      </c>
      <c r="BK140" s="103">
        <f t="shared" si="35"/>
        <v>9250</v>
      </c>
      <c r="BL140" s="103">
        <f t="shared" si="36"/>
        <v>9950</v>
      </c>
      <c r="BX140" s="93"/>
      <c r="BY140" s="93"/>
      <c r="BZ140" s="93"/>
      <c r="CA140" s="93"/>
      <c r="CB140" s="93"/>
      <c r="CH140" s="93"/>
      <c r="CI140" s="93"/>
      <c r="CJ140" s="93"/>
      <c r="CK140" s="93"/>
      <c r="CL140" s="138"/>
      <c r="CM140" s="138"/>
      <c r="CR140" s="93">
        <v>2022</v>
      </c>
      <c r="CS140" s="93">
        <v>241</v>
      </c>
      <c r="CT140" s="93">
        <v>0</v>
      </c>
      <c r="CU140" s="93">
        <v>0</v>
      </c>
      <c r="CV140" s="93">
        <v>0</v>
      </c>
      <c r="CW140" s="93">
        <v>0</v>
      </c>
      <c r="CX140" s="93">
        <v>0</v>
      </c>
      <c r="CY140" s="93">
        <v>0</v>
      </c>
      <c r="CZ140" s="93">
        <v>0</v>
      </c>
      <c r="DA140" s="93">
        <v>0</v>
      </c>
      <c r="DB140" s="93">
        <v>0</v>
      </c>
      <c r="DC140" s="93">
        <v>0</v>
      </c>
      <c r="DD140" s="93">
        <v>0</v>
      </c>
      <c r="DE140" s="93">
        <v>0</v>
      </c>
      <c r="DI140" s="93"/>
      <c r="DJ140" s="93"/>
      <c r="DK140" s="153"/>
      <c r="DL140" s="153"/>
      <c r="DM140" s="153"/>
      <c r="DN140" s="153"/>
      <c r="DO140" s="153"/>
      <c r="DP140" s="153"/>
      <c r="DQ140" s="153"/>
      <c r="DR140" s="153"/>
      <c r="DS140" s="153"/>
      <c r="DT140" s="153"/>
      <c r="DU140" s="153"/>
      <c r="DV140" s="153"/>
      <c r="DW140" s="153"/>
      <c r="EC140" s="93"/>
      <c r="ED140" s="93"/>
      <c r="EE140" s="153"/>
      <c r="EF140" s="153"/>
      <c r="EK140" s="93"/>
      <c r="EL140" s="93"/>
      <c r="EM140" s="93"/>
      <c r="EN140" s="93"/>
      <c r="EO140" s="152"/>
      <c r="ER140" s="93"/>
      <c r="ES140" s="93"/>
      <c r="ET140" s="93"/>
      <c r="EU140" s="93"/>
      <c r="EV140" s="93"/>
      <c r="EW140" s="93"/>
      <c r="EX140" s="93"/>
      <c r="FF140" s="93"/>
      <c r="FG140" s="93"/>
      <c r="FH140" s="93"/>
      <c r="FI140" s="93"/>
      <c r="FJ140" s="93"/>
      <c r="FK140" s="93"/>
      <c r="FL140" s="138"/>
      <c r="FM140" s="138"/>
      <c r="FN140" s="138"/>
      <c r="FO140" s="93"/>
      <c r="FP140" s="93"/>
      <c r="FQ140" s="93"/>
      <c r="FR140" s="93"/>
      <c r="FS140" s="138"/>
      <c r="FT140" s="138"/>
      <c r="FU140" s="138"/>
      <c r="FV140" s="93"/>
      <c r="FW140" s="93"/>
    </row>
    <row r="141" spans="2:179" x14ac:dyDescent="0.25">
      <c r="B141" s="1" t="s">
        <v>26</v>
      </c>
      <c r="C141" s="101" t="s">
        <v>102</v>
      </c>
      <c r="D141" s="9">
        <v>9</v>
      </c>
      <c r="E141" s="9">
        <v>2</v>
      </c>
      <c r="F141" s="155"/>
      <c r="G141" s="155">
        <v>5000</v>
      </c>
      <c r="H141" s="155"/>
      <c r="I141" s="155">
        <v>5000</v>
      </c>
      <c r="J141" s="155"/>
      <c r="K141" s="155">
        <v>5000</v>
      </c>
      <c r="M141" s="6" t="s">
        <v>27</v>
      </c>
      <c r="N141" s="101">
        <v>103</v>
      </c>
      <c r="O141" s="101">
        <v>9</v>
      </c>
      <c r="P141" s="10">
        <v>2022</v>
      </c>
      <c r="Q141" s="10"/>
      <c r="R141" s="101">
        <v>125</v>
      </c>
      <c r="S141" s="101"/>
      <c r="T141" s="101">
        <v>125</v>
      </c>
      <c r="U141" s="101"/>
      <c r="V141" s="101">
        <v>125</v>
      </c>
      <c r="W141" s="101"/>
      <c r="X141" s="10" t="s">
        <v>78</v>
      </c>
      <c r="Y141" s="10"/>
      <c r="AA141" s="1" t="s">
        <v>28</v>
      </c>
      <c r="AB141" s="5" t="s">
        <v>105</v>
      </c>
      <c r="AC141" s="27">
        <v>10</v>
      </c>
      <c r="AD141" s="27">
        <v>2022</v>
      </c>
      <c r="AE141" s="27">
        <v>1</v>
      </c>
      <c r="AF141" s="148">
        <v>1239.04</v>
      </c>
      <c r="AG141" s="9"/>
      <c r="AH141" s="102"/>
      <c r="AJ141" s="128" t="s">
        <v>30</v>
      </c>
      <c r="AK141" s="128">
        <v>8</v>
      </c>
      <c r="AL141" s="128">
        <v>8</v>
      </c>
      <c r="AM141" s="128">
        <v>2022</v>
      </c>
      <c r="AN141" s="128">
        <v>8</v>
      </c>
      <c r="AO141" s="128">
        <v>2022</v>
      </c>
      <c r="AP141" s="128"/>
      <c r="AQ141" s="129">
        <v>7418</v>
      </c>
      <c r="AR141" s="171"/>
      <c r="AT141" s="93" t="s">
        <v>103</v>
      </c>
      <c r="AU141" s="93">
        <v>7</v>
      </c>
      <c r="AV141" s="93">
        <v>8</v>
      </c>
      <c r="AW141" s="93">
        <v>2022</v>
      </c>
      <c r="AX141" s="93">
        <v>8</v>
      </c>
      <c r="AY141" s="93">
        <v>2022</v>
      </c>
      <c r="AZ141" s="132">
        <f t="shared" si="28"/>
        <v>11500</v>
      </c>
      <c r="BA141" s="132">
        <f t="shared" si="29"/>
        <v>11500</v>
      </c>
      <c r="BB141" s="132">
        <f t="shared" si="30"/>
        <v>11500</v>
      </c>
      <c r="BD141" s="110" t="s">
        <v>104</v>
      </c>
      <c r="BE141" s="93">
        <v>7</v>
      </c>
      <c r="BF141" s="93">
        <v>7</v>
      </c>
      <c r="BG141" s="93">
        <v>2022</v>
      </c>
      <c r="BH141" s="93">
        <v>7</v>
      </c>
      <c r="BI141" s="93">
        <v>2022</v>
      </c>
      <c r="BJ141" s="103">
        <f t="shared" si="34"/>
        <v>9650</v>
      </c>
      <c r="BK141" s="103">
        <f t="shared" si="35"/>
        <v>9250</v>
      </c>
      <c r="BL141" s="103">
        <f t="shared" si="36"/>
        <v>9950</v>
      </c>
      <c r="BX141" s="93"/>
      <c r="BY141" s="93"/>
      <c r="BZ141" s="93"/>
      <c r="CA141" s="93"/>
      <c r="CB141" s="93"/>
      <c r="CH141" s="93"/>
      <c r="CI141" s="93"/>
      <c r="CJ141" s="93"/>
      <c r="CK141" s="93"/>
      <c r="CL141" s="138"/>
      <c r="CM141" s="138"/>
      <c r="CR141" s="93">
        <v>2022</v>
      </c>
      <c r="CS141" s="93">
        <v>304</v>
      </c>
      <c r="CT141" s="93">
        <v>0.2</v>
      </c>
      <c r="CU141" s="93">
        <v>0.2</v>
      </c>
      <c r="CV141" s="93">
        <v>0.2</v>
      </c>
      <c r="CW141" s="93">
        <v>0.2</v>
      </c>
      <c r="CX141" s="93">
        <v>0.3</v>
      </c>
      <c r="CY141" s="93">
        <v>0.5</v>
      </c>
      <c r="CZ141" s="93">
        <v>0.5</v>
      </c>
      <c r="DA141" s="93">
        <v>0.6</v>
      </c>
      <c r="DB141" s="93">
        <v>0.3</v>
      </c>
      <c r="DC141" s="93">
        <v>0.3</v>
      </c>
      <c r="DD141" s="93">
        <v>0.2</v>
      </c>
      <c r="DE141" s="93">
        <v>0.2</v>
      </c>
      <c r="DI141" s="93"/>
      <c r="DJ141" s="93"/>
      <c r="DK141" s="153"/>
      <c r="DL141" s="153"/>
      <c r="DM141" s="153"/>
      <c r="DN141" s="153"/>
      <c r="DO141" s="153"/>
      <c r="DP141" s="153"/>
      <c r="DQ141" s="153"/>
      <c r="DR141" s="153"/>
      <c r="DS141" s="153"/>
      <c r="DT141" s="153"/>
      <c r="DU141" s="153"/>
      <c r="DV141" s="153"/>
      <c r="DW141" s="153"/>
      <c r="EC141" s="93"/>
      <c r="ED141" s="93"/>
      <c r="EE141" s="153"/>
      <c r="EF141" s="153"/>
      <c r="EK141" s="93"/>
      <c r="EL141" s="93"/>
      <c r="EM141" s="93"/>
      <c r="EN141" s="93"/>
      <c r="EO141" s="152"/>
      <c r="ER141" s="93"/>
      <c r="ES141" s="93"/>
      <c r="ET141" s="93"/>
      <c r="EU141" s="93"/>
      <c r="EV141" s="93"/>
      <c r="EW141" s="93"/>
      <c r="EX141" s="93"/>
      <c r="FF141" s="93"/>
      <c r="FG141" s="93"/>
      <c r="FH141" s="93"/>
      <c r="FI141" s="93"/>
      <c r="FJ141" s="93"/>
      <c r="FK141" s="93"/>
      <c r="FL141" s="138"/>
      <c r="FM141" s="138"/>
      <c r="FN141" s="138"/>
      <c r="FO141" s="93"/>
      <c r="FP141" s="93"/>
      <c r="FQ141" s="93"/>
      <c r="FR141" s="93"/>
      <c r="FS141" s="138"/>
      <c r="FT141" s="138"/>
      <c r="FU141" s="138"/>
      <c r="FV141" s="93"/>
      <c r="FW141" s="93"/>
    </row>
    <row r="142" spans="2:179" x14ac:dyDescent="0.25">
      <c r="B142" s="1" t="s">
        <v>26</v>
      </c>
      <c r="C142" s="101" t="s">
        <v>102</v>
      </c>
      <c r="D142" s="9">
        <v>10</v>
      </c>
      <c r="E142" s="9">
        <v>1</v>
      </c>
      <c r="F142" s="155"/>
      <c r="G142" s="155">
        <v>5000</v>
      </c>
      <c r="H142" s="155"/>
      <c r="I142" s="155">
        <v>5000</v>
      </c>
      <c r="J142" s="155"/>
      <c r="K142" s="155">
        <v>5000</v>
      </c>
      <c r="M142" s="6" t="s">
        <v>27</v>
      </c>
      <c r="N142" s="101">
        <v>103</v>
      </c>
      <c r="O142" s="101">
        <v>10</v>
      </c>
      <c r="P142" s="10">
        <v>2022</v>
      </c>
      <c r="Q142" s="10"/>
      <c r="R142" s="101">
        <v>125</v>
      </c>
      <c r="S142" s="101"/>
      <c r="T142" s="101">
        <v>125</v>
      </c>
      <c r="U142" s="101"/>
      <c r="V142" s="101">
        <v>125</v>
      </c>
      <c r="W142" s="101"/>
      <c r="X142" s="10" t="s">
        <v>78</v>
      </c>
      <c r="Y142" s="10"/>
      <c r="AA142" s="1" t="s">
        <v>28</v>
      </c>
      <c r="AB142" s="5" t="s">
        <v>105</v>
      </c>
      <c r="AC142" s="27">
        <v>10</v>
      </c>
      <c r="AD142" s="27">
        <v>2022</v>
      </c>
      <c r="AE142" s="27">
        <v>2</v>
      </c>
      <c r="AF142" s="148">
        <v>1239.04</v>
      </c>
      <c r="AG142" s="9"/>
      <c r="AH142" s="102"/>
      <c r="AJ142" s="128" t="s">
        <v>30</v>
      </c>
      <c r="AK142" s="128">
        <v>8</v>
      </c>
      <c r="AL142" s="128">
        <v>9</v>
      </c>
      <c r="AM142" s="128">
        <v>2022</v>
      </c>
      <c r="AN142" s="128">
        <v>9</v>
      </c>
      <c r="AO142" s="128">
        <v>2022</v>
      </c>
      <c r="AP142" s="128"/>
      <c r="AQ142" s="129">
        <v>7401</v>
      </c>
      <c r="AR142" s="171"/>
      <c r="AT142" s="93" t="s">
        <v>103</v>
      </c>
      <c r="AU142" s="93">
        <v>8</v>
      </c>
      <c r="AV142" s="93">
        <v>8</v>
      </c>
      <c r="AW142" s="93">
        <v>2022</v>
      </c>
      <c r="AX142" s="93">
        <v>8</v>
      </c>
      <c r="AY142" s="93">
        <v>2022</v>
      </c>
      <c r="AZ142" s="132">
        <f t="shared" si="28"/>
        <v>11500</v>
      </c>
      <c r="BA142" s="132">
        <f t="shared" si="29"/>
        <v>11500</v>
      </c>
      <c r="BB142" s="132">
        <f t="shared" si="30"/>
        <v>11500</v>
      </c>
      <c r="BD142" s="110" t="s">
        <v>104</v>
      </c>
      <c r="BE142" s="93">
        <v>7</v>
      </c>
      <c r="BF142" s="93">
        <v>8</v>
      </c>
      <c r="BG142" s="93">
        <v>2022</v>
      </c>
      <c r="BH142" s="93">
        <v>8</v>
      </c>
      <c r="BI142" s="93">
        <v>2022</v>
      </c>
      <c r="BJ142" s="103">
        <f t="shared" si="34"/>
        <v>9510</v>
      </c>
      <c r="BK142" s="103">
        <f t="shared" si="35"/>
        <v>11510</v>
      </c>
      <c r="BL142" s="103">
        <f t="shared" si="36"/>
        <v>11510</v>
      </c>
      <c r="BX142" s="93"/>
      <c r="BY142" s="93"/>
      <c r="BZ142" s="93"/>
      <c r="CA142" s="93"/>
      <c r="CB142" s="93"/>
      <c r="CH142" s="93"/>
      <c r="CI142" s="93"/>
      <c r="CJ142" s="93"/>
      <c r="CK142" s="93"/>
      <c r="CL142" s="138"/>
      <c r="CM142" s="138"/>
      <c r="CR142" s="93">
        <v>2022</v>
      </c>
      <c r="CS142" s="93">
        <v>196</v>
      </c>
      <c r="CT142" s="93">
        <v>3</v>
      </c>
      <c r="CU142" s="93">
        <v>0</v>
      </c>
      <c r="CV142" s="93">
        <v>0</v>
      </c>
      <c r="CW142" s="93">
        <v>0</v>
      </c>
      <c r="CX142" s="93">
        <v>0</v>
      </c>
      <c r="CY142" s="93">
        <v>0</v>
      </c>
      <c r="CZ142" s="93">
        <v>3</v>
      </c>
      <c r="DA142" s="93">
        <v>3</v>
      </c>
      <c r="DB142" s="93">
        <v>3</v>
      </c>
      <c r="DC142" s="93">
        <v>3</v>
      </c>
      <c r="DD142" s="93">
        <v>3</v>
      </c>
      <c r="DE142" s="93">
        <v>3</v>
      </c>
      <c r="DI142" s="93"/>
      <c r="DJ142" s="93"/>
      <c r="DK142" s="153"/>
      <c r="DL142" s="153"/>
      <c r="DM142" s="153"/>
      <c r="DN142" s="153"/>
      <c r="DO142" s="153"/>
      <c r="DP142" s="153"/>
      <c r="DQ142" s="153"/>
      <c r="DR142" s="153"/>
      <c r="DS142" s="153"/>
      <c r="DT142" s="153"/>
      <c r="DU142" s="153"/>
      <c r="DV142" s="153"/>
      <c r="DW142" s="153"/>
      <c r="EC142" s="93"/>
      <c r="ED142" s="93"/>
      <c r="EE142" s="153"/>
      <c r="EF142" s="153"/>
      <c r="EK142" s="93"/>
      <c r="EL142" s="93"/>
      <c r="EM142" s="93"/>
      <c r="EN142" s="93"/>
      <c r="EO142" s="152"/>
      <c r="ER142" s="93"/>
      <c r="ES142" s="93"/>
      <c r="ET142" s="93"/>
      <c r="EU142" s="93"/>
      <c r="EV142" s="93"/>
      <c r="EW142" s="93"/>
      <c r="EX142" s="93"/>
      <c r="FF142" s="93"/>
      <c r="FG142" s="93"/>
      <c r="FH142" s="93"/>
      <c r="FI142" s="93"/>
      <c r="FJ142" s="93"/>
      <c r="FK142" s="93"/>
      <c r="FL142" s="138"/>
      <c r="FM142" s="138"/>
      <c r="FN142" s="138"/>
      <c r="FO142" s="93"/>
      <c r="FP142" s="93"/>
      <c r="FQ142" s="93"/>
      <c r="FR142" s="93"/>
      <c r="FS142" s="138"/>
      <c r="FT142" s="138"/>
      <c r="FU142" s="138"/>
      <c r="FV142" s="93"/>
      <c r="FW142" s="93"/>
    </row>
    <row r="143" spans="2:179" x14ac:dyDescent="0.25">
      <c r="B143" s="1" t="s">
        <v>26</v>
      </c>
      <c r="C143" s="101" t="s">
        <v>102</v>
      </c>
      <c r="D143" s="9">
        <v>10</v>
      </c>
      <c r="E143" s="9">
        <v>2</v>
      </c>
      <c r="F143" s="155"/>
      <c r="G143" s="155">
        <v>6000</v>
      </c>
      <c r="H143" s="155"/>
      <c r="I143" s="155">
        <v>6000</v>
      </c>
      <c r="J143" s="155"/>
      <c r="K143" s="155">
        <v>6000</v>
      </c>
      <c r="M143" s="6" t="s">
        <v>27</v>
      </c>
      <c r="N143" s="101">
        <v>103</v>
      </c>
      <c r="O143" s="101">
        <v>11</v>
      </c>
      <c r="P143" s="10">
        <v>2022</v>
      </c>
      <c r="Q143" s="10"/>
      <c r="R143" s="101">
        <v>125</v>
      </c>
      <c r="S143" s="101"/>
      <c r="T143" s="101">
        <v>125</v>
      </c>
      <c r="U143" s="101"/>
      <c r="V143" s="101">
        <v>125</v>
      </c>
      <c r="W143" s="101"/>
      <c r="X143" s="10" t="s">
        <v>78</v>
      </c>
      <c r="Y143" s="10"/>
      <c r="AA143" s="1" t="s">
        <v>28</v>
      </c>
      <c r="AB143" s="5" t="s">
        <v>105</v>
      </c>
      <c r="AC143" s="27">
        <v>11</v>
      </c>
      <c r="AD143" s="27">
        <v>2022</v>
      </c>
      <c r="AE143" s="27"/>
      <c r="AF143" s="148">
        <v>1239.04</v>
      </c>
      <c r="AG143" s="9"/>
      <c r="AH143" s="102"/>
      <c r="AJ143" s="128" t="s">
        <v>30</v>
      </c>
      <c r="AK143" s="128">
        <v>9</v>
      </c>
      <c r="AL143" s="128">
        <v>9</v>
      </c>
      <c r="AM143" s="128">
        <v>2022</v>
      </c>
      <c r="AN143" s="128">
        <v>9</v>
      </c>
      <c r="AO143" s="128">
        <v>2022</v>
      </c>
      <c r="AP143" s="128"/>
      <c r="AQ143" s="129">
        <v>7418</v>
      </c>
      <c r="AR143" s="171"/>
      <c r="AT143" s="93" t="s">
        <v>103</v>
      </c>
      <c r="AU143" s="93">
        <v>8</v>
      </c>
      <c r="AV143" s="93">
        <v>9</v>
      </c>
      <c r="AW143" s="93">
        <v>2022</v>
      </c>
      <c r="AX143" s="93">
        <v>9</v>
      </c>
      <c r="AY143" s="93">
        <v>2022</v>
      </c>
      <c r="AZ143" s="132">
        <f t="shared" si="28"/>
        <v>11500</v>
      </c>
      <c r="BA143" s="132">
        <f t="shared" si="29"/>
        <v>11500</v>
      </c>
      <c r="BB143" s="132">
        <f t="shared" si="30"/>
        <v>11500</v>
      </c>
      <c r="BD143" s="110" t="s">
        <v>104</v>
      </c>
      <c r="BE143" s="93">
        <v>8</v>
      </c>
      <c r="BF143" s="93">
        <v>8</v>
      </c>
      <c r="BG143" s="93">
        <v>2022</v>
      </c>
      <c r="BH143" s="93">
        <v>8</v>
      </c>
      <c r="BI143" s="93">
        <v>2022</v>
      </c>
      <c r="BJ143" s="103">
        <f t="shared" si="34"/>
        <v>9300</v>
      </c>
      <c r="BK143" s="103">
        <f t="shared" si="35"/>
        <v>9300</v>
      </c>
      <c r="BL143" s="103">
        <f t="shared" si="36"/>
        <v>10000</v>
      </c>
      <c r="BX143" s="93"/>
      <c r="BY143" s="93"/>
      <c r="BZ143" s="93"/>
      <c r="CA143" s="93"/>
      <c r="CB143" s="93"/>
      <c r="CH143" s="93"/>
      <c r="CI143" s="93"/>
      <c r="CJ143" s="93"/>
      <c r="CK143" s="93"/>
      <c r="CL143" s="138"/>
      <c r="CM143" s="138"/>
      <c r="CR143" s="93">
        <v>2022</v>
      </c>
      <c r="CS143" s="93">
        <v>195</v>
      </c>
      <c r="CT143" s="93">
        <v>0.1</v>
      </c>
      <c r="CU143" s="93">
        <v>0.1</v>
      </c>
      <c r="CV143" s="93">
        <v>0.1</v>
      </c>
      <c r="CW143" s="93">
        <v>0.1</v>
      </c>
      <c r="CX143" s="93">
        <v>0.1</v>
      </c>
      <c r="CY143" s="93">
        <v>0.1</v>
      </c>
      <c r="CZ143" s="93">
        <v>0.1</v>
      </c>
      <c r="DA143" s="93">
        <v>0.1</v>
      </c>
      <c r="DB143" s="93">
        <v>0.1</v>
      </c>
      <c r="DC143" s="93">
        <v>0.1</v>
      </c>
      <c r="DD143" s="93">
        <v>0.1</v>
      </c>
      <c r="DE143" s="93">
        <v>0.1</v>
      </c>
      <c r="DI143" s="93"/>
      <c r="DJ143" s="93"/>
      <c r="DK143" s="153"/>
      <c r="DL143" s="153"/>
      <c r="DM143" s="153"/>
      <c r="DN143" s="153"/>
      <c r="DO143" s="153"/>
      <c r="DP143" s="153"/>
      <c r="DQ143" s="153"/>
      <c r="DR143" s="153"/>
      <c r="DS143" s="153"/>
      <c r="DT143" s="153"/>
      <c r="DU143" s="153"/>
      <c r="DV143" s="153"/>
      <c r="DW143" s="153"/>
      <c r="EC143" s="93"/>
      <c r="ED143" s="93"/>
      <c r="EE143" s="153"/>
      <c r="EF143" s="153"/>
      <c r="EK143" s="93"/>
      <c r="EL143" s="93"/>
      <c r="EM143" s="93"/>
      <c r="EN143" s="93"/>
      <c r="EO143" s="152"/>
      <c r="ER143" s="93"/>
      <c r="ES143" s="93"/>
      <c r="ET143" s="93"/>
      <c r="EU143" s="93"/>
      <c r="EV143" s="93"/>
      <c r="EW143" s="93"/>
      <c r="EX143" s="93"/>
      <c r="FF143" s="93"/>
      <c r="FG143" s="93"/>
      <c r="FH143" s="93"/>
      <c r="FI143" s="93"/>
      <c r="FJ143" s="93"/>
      <c r="FK143" s="93"/>
      <c r="FL143" s="138"/>
      <c r="FM143" s="138"/>
      <c r="FN143" s="138"/>
      <c r="FO143" s="93"/>
      <c r="FP143" s="93"/>
      <c r="FQ143" s="93"/>
      <c r="FR143" s="93"/>
      <c r="FS143" s="138"/>
      <c r="FT143" s="138"/>
      <c r="FU143" s="138"/>
      <c r="FV143" s="93"/>
      <c r="FW143" s="93"/>
    </row>
    <row r="144" spans="2:179" x14ac:dyDescent="0.25">
      <c r="B144" s="1" t="s">
        <v>26</v>
      </c>
      <c r="C144" s="101" t="s">
        <v>102</v>
      </c>
      <c r="D144" s="9">
        <v>11</v>
      </c>
      <c r="E144" s="9">
        <v>1</v>
      </c>
      <c r="F144" s="155"/>
      <c r="G144" s="155">
        <v>6000</v>
      </c>
      <c r="H144" s="155"/>
      <c r="I144" s="155">
        <v>6000</v>
      </c>
      <c r="J144" s="155"/>
      <c r="K144" s="155">
        <v>6000</v>
      </c>
      <c r="M144" s="6" t="s">
        <v>27</v>
      </c>
      <c r="N144" s="101">
        <v>103</v>
      </c>
      <c r="O144" s="101">
        <v>12</v>
      </c>
      <c r="P144" s="10">
        <v>2022</v>
      </c>
      <c r="Q144" s="10"/>
      <c r="R144" s="101">
        <v>125</v>
      </c>
      <c r="S144" s="101"/>
      <c r="T144" s="101">
        <v>125</v>
      </c>
      <c r="U144" s="101"/>
      <c r="V144" s="101">
        <v>125</v>
      </c>
      <c r="W144" s="101"/>
      <c r="X144" s="10" t="s">
        <v>78</v>
      </c>
      <c r="Y144" s="10"/>
      <c r="AA144" s="1" t="s">
        <v>28</v>
      </c>
      <c r="AB144" s="5" t="s">
        <v>105</v>
      </c>
      <c r="AC144" s="27">
        <v>12</v>
      </c>
      <c r="AD144" s="27">
        <v>2022</v>
      </c>
      <c r="AE144" s="27"/>
      <c r="AF144" s="148">
        <v>1239.04</v>
      </c>
      <c r="AG144" s="9"/>
      <c r="AH144" s="102"/>
      <c r="AJ144" s="128" t="s">
        <v>30</v>
      </c>
      <c r="AK144" s="128">
        <v>9</v>
      </c>
      <c r="AL144" s="128">
        <v>10</v>
      </c>
      <c r="AM144" s="128">
        <v>2022</v>
      </c>
      <c r="AN144" s="128">
        <v>10</v>
      </c>
      <c r="AO144" s="128">
        <v>2022</v>
      </c>
      <c r="AP144" s="128"/>
      <c r="AQ144" s="129">
        <v>7401</v>
      </c>
      <c r="AR144" s="171"/>
      <c r="AT144" s="93" t="s">
        <v>103</v>
      </c>
      <c r="AU144" s="93">
        <v>9</v>
      </c>
      <c r="AV144" s="93">
        <v>9</v>
      </c>
      <c r="AW144" s="93">
        <v>2022</v>
      </c>
      <c r="AX144" s="93">
        <v>9</v>
      </c>
      <c r="AY144" s="93">
        <v>2022</v>
      </c>
      <c r="AZ144" s="132">
        <f t="shared" si="28"/>
        <v>11500</v>
      </c>
      <c r="BA144" s="132">
        <f t="shared" si="29"/>
        <v>11500</v>
      </c>
      <c r="BB144" s="132">
        <f t="shared" si="30"/>
        <v>11500</v>
      </c>
      <c r="BD144" s="110" t="s">
        <v>104</v>
      </c>
      <c r="BE144" s="93">
        <v>8</v>
      </c>
      <c r="BF144" s="93">
        <v>9</v>
      </c>
      <c r="BG144" s="93">
        <v>2022</v>
      </c>
      <c r="BH144" s="93">
        <v>9</v>
      </c>
      <c r="BI144" s="93">
        <v>2022</v>
      </c>
      <c r="BJ144" s="103">
        <f t="shared" si="34"/>
        <v>9600</v>
      </c>
      <c r="BK144" s="103">
        <f t="shared" si="35"/>
        <v>9600</v>
      </c>
      <c r="BL144" s="103">
        <f t="shared" si="36"/>
        <v>10300</v>
      </c>
      <c r="BX144" s="93"/>
      <c r="BY144" s="93"/>
      <c r="BZ144" s="93"/>
      <c r="CA144" s="93"/>
      <c r="CB144" s="93"/>
      <c r="CH144" s="93"/>
      <c r="CI144" s="93"/>
      <c r="CJ144" s="93"/>
      <c r="CK144" s="93"/>
      <c r="CL144" s="138"/>
      <c r="CM144" s="138"/>
      <c r="CR144" s="93">
        <v>2022</v>
      </c>
      <c r="CS144" s="93">
        <v>95</v>
      </c>
      <c r="CT144" s="93">
        <v>0.1</v>
      </c>
      <c r="CU144" s="93">
        <v>0.1</v>
      </c>
      <c r="CV144" s="93">
        <v>0.1</v>
      </c>
      <c r="CW144" s="93">
        <v>0.1</v>
      </c>
      <c r="CX144" s="93">
        <v>0.1</v>
      </c>
      <c r="CY144" s="93">
        <v>0.1</v>
      </c>
      <c r="CZ144" s="93">
        <v>0.1</v>
      </c>
      <c r="DA144" s="93">
        <v>0.1</v>
      </c>
      <c r="DB144" s="93">
        <v>0.1</v>
      </c>
      <c r="DC144" s="93">
        <v>0.1</v>
      </c>
      <c r="DD144" s="93">
        <v>0.1</v>
      </c>
      <c r="DE144" s="93">
        <v>0.1</v>
      </c>
      <c r="DI144" s="93"/>
      <c r="DJ144" s="93"/>
      <c r="DK144" s="153"/>
      <c r="DL144" s="153"/>
      <c r="DM144" s="153"/>
      <c r="DN144" s="153"/>
      <c r="DO144" s="153"/>
      <c r="DP144" s="153"/>
      <c r="DQ144" s="153"/>
      <c r="DR144" s="153"/>
      <c r="DS144" s="153"/>
      <c r="DT144" s="153"/>
      <c r="DU144" s="153"/>
      <c r="DV144" s="153"/>
      <c r="DW144" s="153"/>
      <c r="EC144" s="93"/>
      <c r="ED144" s="93"/>
      <c r="EE144" s="153"/>
      <c r="EF144" s="153"/>
      <c r="EK144" s="93"/>
      <c r="EL144" s="93"/>
      <c r="EM144" s="93"/>
      <c r="EN144" s="93"/>
      <c r="EO144" s="152"/>
      <c r="ER144" s="93"/>
      <c r="ES144" s="93"/>
      <c r="ET144" s="93"/>
      <c r="EU144" s="93"/>
      <c r="EV144" s="93"/>
      <c r="EW144" s="93"/>
      <c r="EX144" s="93"/>
      <c r="FF144" s="93"/>
      <c r="FG144" s="93"/>
      <c r="FH144" s="93"/>
      <c r="FI144" s="93"/>
      <c r="FJ144" s="93"/>
      <c r="FK144" s="93"/>
      <c r="FL144" s="138"/>
      <c r="FM144" s="138"/>
      <c r="FN144" s="138"/>
      <c r="FO144" s="93"/>
      <c r="FP144" s="93"/>
      <c r="FQ144" s="93"/>
      <c r="FR144" s="93"/>
      <c r="FS144" s="138"/>
      <c r="FT144" s="138"/>
      <c r="FU144" s="138"/>
      <c r="FV144" s="93"/>
      <c r="FW144" s="93"/>
    </row>
    <row r="145" spans="2:179" x14ac:dyDescent="0.25">
      <c r="B145" s="1" t="s">
        <v>26</v>
      </c>
      <c r="C145" s="101" t="s">
        <v>102</v>
      </c>
      <c r="D145" s="9">
        <v>11</v>
      </c>
      <c r="E145" s="9">
        <v>2</v>
      </c>
      <c r="F145" s="155"/>
      <c r="G145" s="155">
        <v>7000</v>
      </c>
      <c r="H145" s="155"/>
      <c r="I145" s="155">
        <v>7000</v>
      </c>
      <c r="J145" s="155"/>
      <c r="K145" s="155">
        <v>7000</v>
      </c>
      <c r="M145" s="6" t="s">
        <v>27</v>
      </c>
      <c r="N145" s="107">
        <v>251</v>
      </c>
      <c r="O145" s="107">
        <v>1</v>
      </c>
      <c r="P145" s="108">
        <v>2022</v>
      </c>
      <c r="Q145" s="108">
        <v>1</v>
      </c>
      <c r="R145" s="107">
        <v>100</v>
      </c>
      <c r="S145" s="107">
        <v>100</v>
      </c>
      <c r="T145" s="107">
        <v>100</v>
      </c>
      <c r="U145" s="107">
        <v>100</v>
      </c>
      <c r="V145" s="107">
        <v>100</v>
      </c>
      <c r="W145" s="107">
        <v>100</v>
      </c>
      <c r="X145" s="108" t="s">
        <v>78</v>
      </c>
      <c r="Y145" s="108"/>
      <c r="Z145" t="s">
        <v>109</v>
      </c>
      <c r="AA145" s="1" t="s">
        <v>28</v>
      </c>
      <c r="AB145" s="5" t="s">
        <v>107</v>
      </c>
      <c r="AC145" s="136">
        <v>1</v>
      </c>
      <c r="AD145" s="136">
        <v>2022</v>
      </c>
      <c r="AE145" s="136"/>
      <c r="AF145" s="161">
        <v>616.05999999999995</v>
      </c>
      <c r="AG145" s="9"/>
      <c r="AH145" s="102"/>
      <c r="AI145" t="s">
        <v>108</v>
      </c>
      <c r="AJ145" s="128" t="s">
        <v>30</v>
      </c>
      <c r="AK145" s="128">
        <v>10</v>
      </c>
      <c r="AL145" s="128">
        <v>10</v>
      </c>
      <c r="AM145" s="128">
        <v>2022</v>
      </c>
      <c r="AN145" s="128">
        <v>10</v>
      </c>
      <c r="AO145" s="128">
        <v>2022</v>
      </c>
      <c r="AP145" s="128"/>
      <c r="AQ145" s="129">
        <v>7418</v>
      </c>
      <c r="AR145" s="171"/>
      <c r="AT145" s="93" t="s">
        <v>103</v>
      </c>
      <c r="AU145" s="93">
        <v>9</v>
      </c>
      <c r="AV145" s="93">
        <v>10</v>
      </c>
      <c r="AW145" s="93">
        <v>2022</v>
      </c>
      <c r="AX145" s="93">
        <v>10</v>
      </c>
      <c r="AY145" s="93">
        <v>2022</v>
      </c>
      <c r="AZ145" s="132">
        <f t="shared" si="28"/>
        <v>11500</v>
      </c>
      <c r="BA145" s="132">
        <f t="shared" si="29"/>
        <v>11500</v>
      </c>
      <c r="BB145" s="132">
        <f t="shared" si="30"/>
        <v>11500</v>
      </c>
      <c r="BD145" s="110" t="s">
        <v>104</v>
      </c>
      <c r="BE145" s="93">
        <v>9</v>
      </c>
      <c r="BF145" s="93">
        <v>9</v>
      </c>
      <c r="BG145" s="93">
        <v>2022</v>
      </c>
      <c r="BH145" s="93">
        <v>9</v>
      </c>
      <c r="BI145" s="93">
        <v>2022</v>
      </c>
      <c r="BJ145" s="103">
        <f t="shared" si="34"/>
        <v>9600</v>
      </c>
      <c r="BK145" s="103">
        <f t="shared" si="35"/>
        <v>9600</v>
      </c>
      <c r="BL145" s="103">
        <f t="shared" si="36"/>
        <v>10300</v>
      </c>
      <c r="BX145" s="93"/>
      <c r="BY145" s="93"/>
      <c r="BZ145" s="93"/>
      <c r="CA145" s="93"/>
      <c r="CB145" s="93"/>
      <c r="CH145" s="93"/>
      <c r="CI145" s="93"/>
      <c r="CJ145" s="93"/>
      <c r="CK145" s="93"/>
      <c r="CL145" s="138"/>
      <c r="CM145" s="138"/>
      <c r="CR145" s="93">
        <v>2022</v>
      </c>
      <c r="CS145" s="93">
        <v>203</v>
      </c>
      <c r="CT145" s="93">
        <v>0.1</v>
      </c>
      <c r="CU145" s="93">
        <v>0.1</v>
      </c>
      <c r="CV145" s="93">
        <v>0.2</v>
      </c>
      <c r="CW145" s="93">
        <v>0.5</v>
      </c>
      <c r="CX145" s="93">
        <v>0.4</v>
      </c>
      <c r="CY145" s="93">
        <v>0.5</v>
      </c>
      <c r="CZ145" s="93">
        <v>0.6</v>
      </c>
      <c r="DA145" s="93">
        <v>0.7</v>
      </c>
      <c r="DB145" s="93">
        <v>0.6</v>
      </c>
      <c r="DC145" s="93">
        <v>0.2</v>
      </c>
      <c r="DD145" s="93">
        <v>0.1</v>
      </c>
      <c r="DE145" s="93">
        <v>0.1</v>
      </c>
      <c r="DI145" s="93"/>
      <c r="DJ145" s="93"/>
      <c r="DK145" s="153"/>
      <c r="DL145" s="153"/>
      <c r="DM145" s="153"/>
      <c r="DN145" s="153"/>
      <c r="DO145" s="153"/>
      <c r="DP145" s="153"/>
      <c r="DQ145" s="153"/>
      <c r="DR145" s="153"/>
      <c r="DS145" s="153"/>
      <c r="DT145" s="153"/>
      <c r="DU145" s="153"/>
      <c r="DV145" s="153"/>
      <c r="DW145" s="153"/>
      <c r="EC145" s="93"/>
      <c r="ED145" s="93"/>
      <c r="EE145" s="153"/>
      <c r="EF145" s="153"/>
      <c r="EK145" s="93"/>
      <c r="EL145" s="93"/>
      <c r="EM145" s="93"/>
      <c r="EN145" s="93"/>
      <c r="EO145" s="152"/>
      <c r="ER145" s="93"/>
      <c r="ES145" s="93"/>
      <c r="ET145" s="93"/>
      <c r="EU145" s="93"/>
      <c r="EV145" s="93"/>
      <c r="EW145" s="93"/>
      <c r="EX145" s="93"/>
      <c r="FF145" s="93"/>
      <c r="FG145" s="93"/>
      <c r="FH145" s="93"/>
      <c r="FI145" s="93"/>
      <c r="FJ145" s="93"/>
      <c r="FK145" s="93"/>
      <c r="FL145" s="138"/>
      <c r="FM145" s="138"/>
      <c r="FN145" s="138"/>
      <c r="FO145" s="93"/>
      <c r="FP145" s="93"/>
      <c r="FQ145" s="93"/>
      <c r="FR145" s="93"/>
      <c r="FS145" s="138"/>
      <c r="FT145" s="138"/>
      <c r="FU145" s="138"/>
      <c r="FV145" s="93"/>
      <c r="FW145" s="93"/>
    </row>
    <row r="146" spans="2:179" x14ac:dyDescent="0.25">
      <c r="B146" s="1" t="s">
        <v>26</v>
      </c>
      <c r="C146" s="101" t="s">
        <v>102</v>
      </c>
      <c r="D146" s="9">
        <v>12</v>
      </c>
      <c r="E146" s="9"/>
      <c r="F146" s="155"/>
      <c r="G146" s="155">
        <v>7000</v>
      </c>
      <c r="H146" s="155"/>
      <c r="I146" s="155">
        <v>7000</v>
      </c>
      <c r="J146" s="155"/>
      <c r="K146" s="155">
        <v>7000</v>
      </c>
      <c r="M146" s="6" t="s">
        <v>27</v>
      </c>
      <c r="N146" s="101">
        <v>251</v>
      </c>
      <c r="O146" s="101">
        <v>1</v>
      </c>
      <c r="P146" s="10">
        <v>2022</v>
      </c>
      <c r="Q146" s="10">
        <v>2</v>
      </c>
      <c r="R146" s="101">
        <v>100</v>
      </c>
      <c r="S146" s="101">
        <v>100</v>
      </c>
      <c r="T146" s="101">
        <v>100</v>
      </c>
      <c r="U146" s="101">
        <v>100</v>
      </c>
      <c r="V146" s="101">
        <v>100</v>
      </c>
      <c r="W146" s="101">
        <v>100</v>
      </c>
      <c r="X146" s="10" t="s">
        <v>78</v>
      </c>
      <c r="Y146" s="10"/>
      <c r="Z146" s="188" t="s">
        <v>96</v>
      </c>
      <c r="AA146" s="1" t="s">
        <v>28</v>
      </c>
      <c r="AB146" s="5" t="s">
        <v>107</v>
      </c>
      <c r="AC146" s="27">
        <v>2</v>
      </c>
      <c r="AD146" s="27">
        <v>2022</v>
      </c>
      <c r="AE146" s="27"/>
      <c r="AF146" s="148">
        <v>616.05999999999995</v>
      </c>
      <c r="AG146" s="9"/>
      <c r="AH146" s="102"/>
      <c r="AJ146" s="128" t="s">
        <v>30</v>
      </c>
      <c r="AK146" s="128">
        <v>10</v>
      </c>
      <c r="AL146" s="128">
        <v>11</v>
      </c>
      <c r="AM146" s="128">
        <v>2022</v>
      </c>
      <c r="AN146" s="128">
        <v>11</v>
      </c>
      <c r="AO146" s="128">
        <v>2022</v>
      </c>
      <c r="AP146" s="128"/>
      <c r="AQ146" s="129">
        <v>7401</v>
      </c>
      <c r="AR146" s="171"/>
      <c r="AT146" s="93" t="s">
        <v>103</v>
      </c>
      <c r="AU146" s="93">
        <v>10</v>
      </c>
      <c r="AV146" s="93">
        <v>10</v>
      </c>
      <c r="AW146" s="93">
        <v>2022</v>
      </c>
      <c r="AX146" s="93">
        <v>10</v>
      </c>
      <c r="AY146" s="93">
        <v>2022</v>
      </c>
      <c r="AZ146" s="132">
        <f t="shared" si="28"/>
        <v>11500</v>
      </c>
      <c r="BA146" s="132">
        <f t="shared" si="29"/>
        <v>11500</v>
      </c>
      <c r="BB146" s="132">
        <f t="shared" si="30"/>
        <v>11500</v>
      </c>
      <c r="BD146" s="110" t="s">
        <v>104</v>
      </c>
      <c r="BE146" s="93">
        <v>9</v>
      </c>
      <c r="BF146" s="93">
        <v>10</v>
      </c>
      <c r="BG146" s="93">
        <v>2022</v>
      </c>
      <c r="BH146" s="93">
        <v>10</v>
      </c>
      <c r="BI146" s="93">
        <v>2022</v>
      </c>
      <c r="BJ146" s="103">
        <f t="shared" si="34"/>
        <v>10500</v>
      </c>
      <c r="BK146" s="103">
        <f t="shared" si="35"/>
        <v>10500</v>
      </c>
      <c r="BL146" s="103">
        <f t="shared" si="36"/>
        <v>11300</v>
      </c>
      <c r="BX146" s="93"/>
      <c r="BY146" s="93"/>
      <c r="BZ146" s="93"/>
      <c r="CA146" s="93"/>
      <c r="CB146" s="93"/>
      <c r="CH146" s="93"/>
      <c r="CI146" s="93"/>
      <c r="CJ146" s="93"/>
      <c r="CK146" s="93"/>
      <c r="CL146" s="138"/>
      <c r="CM146" s="138"/>
      <c r="CR146" s="93">
        <v>2022</v>
      </c>
      <c r="CS146" s="93">
        <v>154</v>
      </c>
      <c r="CT146" s="93">
        <v>1.5</v>
      </c>
      <c r="CU146" s="93">
        <v>3</v>
      </c>
      <c r="CV146" s="93">
        <v>2.2999999999999998</v>
      </c>
      <c r="CW146" s="93">
        <v>3.3</v>
      </c>
      <c r="CX146" s="93">
        <v>3.4</v>
      </c>
      <c r="CY146" s="93">
        <v>3.2</v>
      </c>
      <c r="CZ146" s="93">
        <v>3.2</v>
      </c>
      <c r="DA146" s="93">
        <v>4.0999999999999996</v>
      </c>
      <c r="DB146" s="93">
        <v>4.2</v>
      </c>
      <c r="DC146" s="93">
        <v>3.3</v>
      </c>
      <c r="DD146" s="93">
        <v>1.2</v>
      </c>
      <c r="DE146" s="93">
        <v>1.2</v>
      </c>
      <c r="DI146" s="93"/>
      <c r="DJ146" s="93"/>
      <c r="DK146" s="153"/>
      <c r="DL146" s="153"/>
      <c r="DM146" s="153"/>
      <c r="DN146" s="153"/>
      <c r="DO146" s="153"/>
      <c r="DP146" s="153"/>
      <c r="DQ146" s="153"/>
      <c r="DR146" s="153"/>
      <c r="DS146" s="153"/>
      <c r="DT146" s="153"/>
      <c r="DU146" s="153"/>
      <c r="DV146" s="153"/>
      <c r="DW146" s="153"/>
      <c r="EC146" s="93"/>
      <c r="ED146" s="93"/>
      <c r="EE146" s="153"/>
      <c r="EF146" s="153"/>
      <c r="EK146" s="93"/>
      <c r="EL146" s="93"/>
      <c r="EM146" s="93"/>
      <c r="EN146" s="93"/>
      <c r="EO146" s="152"/>
      <c r="ER146" s="93"/>
      <c r="ES146" s="93"/>
      <c r="ET146" s="93"/>
      <c r="EU146" s="93"/>
      <c r="EV146" s="93"/>
      <c r="EW146" s="93"/>
      <c r="EX146" s="93"/>
      <c r="FF146" s="93"/>
      <c r="FG146" s="93"/>
      <c r="FH146" s="93"/>
      <c r="FI146" s="93"/>
      <c r="FJ146" s="93"/>
      <c r="FK146" s="93"/>
      <c r="FL146" s="138"/>
      <c r="FM146" s="138"/>
      <c r="FN146" s="138"/>
      <c r="FO146" s="93"/>
      <c r="FP146" s="93"/>
      <c r="FQ146" s="93"/>
      <c r="FR146" s="93"/>
      <c r="FS146" s="138"/>
      <c r="FT146" s="138"/>
      <c r="FU146" s="138"/>
      <c r="FV146" s="93"/>
      <c r="FW146" s="93"/>
    </row>
    <row r="147" spans="2:179" x14ac:dyDescent="0.25">
      <c r="B147" s="1" t="s">
        <v>26</v>
      </c>
      <c r="C147" s="107" t="s">
        <v>110</v>
      </c>
      <c r="D147" s="154">
        <v>1</v>
      </c>
      <c r="E147" s="154">
        <v>1</v>
      </c>
      <c r="F147" s="154"/>
      <c r="G147" s="174">
        <v>6660.2287500000002</v>
      </c>
      <c r="H147" s="174"/>
      <c r="I147" s="174">
        <v>6564.7325000000001</v>
      </c>
      <c r="J147" s="174"/>
      <c r="K147" s="174">
        <v>6821.0387499999997</v>
      </c>
      <c r="M147" s="6" t="s">
        <v>27</v>
      </c>
      <c r="N147" s="101">
        <v>251</v>
      </c>
      <c r="O147" s="101">
        <v>2</v>
      </c>
      <c r="P147" s="10">
        <v>2022</v>
      </c>
      <c r="Q147" s="10">
        <v>1</v>
      </c>
      <c r="R147" s="101">
        <v>100</v>
      </c>
      <c r="S147" s="101">
        <v>100</v>
      </c>
      <c r="T147" s="101">
        <v>100</v>
      </c>
      <c r="U147" s="101">
        <v>100</v>
      </c>
      <c r="V147" s="101">
        <v>100</v>
      </c>
      <c r="W147" s="101">
        <v>100</v>
      </c>
      <c r="X147" s="10" t="s">
        <v>78</v>
      </c>
      <c r="Y147" s="10"/>
      <c r="AA147" s="1" t="s">
        <v>28</v>
      </c>
      <c r="AB147" s="5" t="s">
        <v>107</v>
      </c>
      <c r="AC147" s="27">
        <v>3</v>
      </c>
      <c r="AD147" s="27">
        <v>2022</v>
      </c>
      <c r="AE147" s="27"/>
      <c r="AF147" s="148">
        <v>616.05999999999995</v>
      </c>
      <c r="AG147" s="9"/>
      <c r="AH147" s="102"/>
      <c r="AJ147" s="128" t="s">
        <v>30</v>
      </c>
      <c r="AK147" s="128">
        <v>11</v>
      </c>
      <c r="AL147" s="128">
        <v>11</v>
      </c>
      <c r="AM147" s="128">
        <v>2022</v>
      </c>
      <c r="AN147" s="128">
        <v>11</v>
      </c>
      <c r="AO147" s="128">
        <v>2022</v>
      </c>
      <c r="AP147" s="128"/>
      <c r="AQ147" s="129">
        <v>7418</v>
      </c>
      <c r="AR147" s="171"/>
      <c r="AT147" s="93" t="s">
        <v>103</v>
      </c>
      <c r="AU147" s="93">
        <v>10</v>
      </c>
      <c r="AV147" s="93">
        <v>11</v>
      </c>
      <c r="AW147" s="93">
        <v>2022</v>
      </c>
      <c r="AX147" s="93">
        <v>11</v>
      </c>
      <c r="AY147" s="93">
        <v>2022</v>
      </c>
      <c r="AZ147" s="132">
        <f t="shared" si="28"/>
        <v>12500</v>
      </c>
      <c r="BA147" s="132">
        <f t="shared" si="29"/>
        <v>12500</v>
      </c>
      <c r="BB147" s="132">
        <f t="shared" si="30"/>
        <v>12800</v>
      </c>
      <c r="BD147" s="110" t="s">
        <v>104</v>
      </c>
      <c r="BE147" s="93">
        <v>10</v>
      </c>
      <c r="BF147" s="93">
        <v>10</v>
      </c>
      <c r="BG147" s="93">
        <v>2022</v>
      </c>
      <c r="BH147" s="93">
        <v>10</v>
      </c>
      <c r="BI147" s="93">
        <v>2022</v>
      </c>
      <c r="BJ147" s="103">
        <f t="shared" si="34"/>
        <v>10500</v>
      </c>
      <c r="BK147" s="103">
        <f t="shared" si="35"/>
        <v>10500</v>
      </c>
      <c r="BL147" s="103">
        <f t="shared" si="36"/>
        <v>11300</v>
      </c>
      <c r="BX147" s="93"/>
      <c r="BY147" s="93"/>
      <c r="BZ147" s="93"/>
      <c r="CA147" s="93"/>
      <c r="CB147" s="93"/>
      <c r="CH147" s="93"/>
      <c r="CI147" s="93"/>
      <c r="CJ147" s="93"/>
      <c r="CK147" s="93"/>
      <c r="CL147" s="138"/>
      <c r="CM147" s="138"/>
      <c r="CR147" s="93">
        <v>2022</v>
      </c>
      <c r="CS147" s="93">
        <v>310</v>
      </c>
      <c r="CT147" s="93">
        <v>0.2</v>
      </c>
      <c r="CU147" s="93">
        <v>0.2</v>
      </c>
      <c r="CV147" s="93">
        <v>0.2</v>
      </c>
      <c r="CW147" s="93">
        <v>0.2</v>
      </c>
      <c r="CX147" s="93">
        <v>0.2</v>
      </c>
      <c r="CY147" s="93">
        <v>0.2</v>
      </c>
      <c r="CZ147" s="93">
        <v>0.2</v>
      </c>
      <c r="DA147" s="93">
        <v>0.2</v>
      </c>
      <c r="DB147" s="93">
        <v>0.2</v>
      </c>
      <c r="DC147" s="93">
        <v>0.2</v>
      </c>
      <c r="DD147" s="93">
        <v>0.2</v>
      </c>
      <c r="DE147" s="93">
        <v>0.2</v>
      </c>
      <c r="DI147" s="93"/>
      <c r="DJ147" s="93"/>
      <c r="DK147" s="153"/>
      <c r="DL147" s="153"/>
      <c r="DM147" s="153"/>
      <c r="DN147" s="153"/>
      <c r="DO147" s="153"/>
      <c r="DP147" s="153"/>
      <c r="DQ147" s="153"/>
      <c r="DR147" s="153"/>
      <c r="DS147" s="153"/>
      <c r="DT147" s="153"/>
      <c r="DU147" s="153"/>
      <c r="DV147" s="153"/>
      <c r="DW147" s="153"/>
      <c r="EC147" s="93"/>
      <c r="ED147" s="93"/>
      <c r="EE147" s="153"/>
      <c r="EF147" s="153"/>
      <c r="EK147" s="93"/>
      <c r="EL147" s="93"/>
      <c r="EM147" s="93"/>
      <c r="EN147" s="93"/>
      <c r="EO147" s="152"/>
      <c r="ER147" s="93"/>
      <c r="ES147" s="93"/>
      <c r="ET147" s="93"/>
      <c r="EU147" s="93"/>
      <c r="EV147" s="93"/>
      <c r="EW147" s="93"/>
      <c r="EX147" s="93"/>
      <c r="FF147" s="93"/>
      <c r="FG147" s="93"/>
      <c r="FH147" s="93"/>
      <c r="FI147" s="93"/>
      <c r="FJ147" s="93"/>
      <c r="FK147" s="93"/>
      <c r="FL147" s="138"/>
      <c r="FM147" s="138"/>
      <c r="FN147" s="138"/>
      <c r="FO147" s="93"/>
      <c r="FP147" s="93"/>
      <c r="FQ147" s="93"/>
      <c r="FR147" s="93"/>
      <c r="FS147" s="138"/>
      <c r="FT147" s="138"/>
      <c r="FU147" s="138"/>
      <c r="FV147" s="93"/>
      <c r="FW147" s="93"/>
    </row>
    <row r="148" spans="2:179" x14ac:dyDescent="0.25">
      <c r="B148" s="1" t="s">
        <v>26</v>
      </c>
      <c r="C148" s="101" t="s">
        <v>110</v>
      </c>
      <c r="D148" s="9">
        <v>1</v>
      </c>
      <c r="E148" s="155">
        <v>2</v>
      </c>
      <c r="F148" s="155"/>
      <c r="G148" s="158">
        <v>7094</v>
      </c>
      <c r="H148" s="158"/>
      <c r="I148" s="158">
        <v>7089</v>
      </c>
      <c r="J148" s="158"/>
      <c r="K148" s="158">
        <v>7202</v>
      </c>
      <c r="M148" s="6" t="s">
        <v>27</v>
      </c>
      <c r="N148" s="101">
        <v>251</v>
      </c>
      <c r="O148" s="101">
        <v>2</v>
      </c>
      <c r="P148" s="10">
        <v>2022</v>
      </c>
      <c r="Q148" s="10">
        <v>2</v>
      </c>
      <c r="R148" s="101">
        <v>100</v>
      </c>
      <c r="S148" s="101">
        <v>100</v>
      </c>
      <c r="T148" s="101">
        <v>100</v>
      </c>
      <c r="U148" s="101">
        <v>100</v>
      </c>
      <c r="V148" s="101">
        <v>100</v>
      </c>
      <c r="W148" s="101">
        <v>100</v>
      </c>
      <c r="X148" s="10" t="s">
        <v>78</v>
      </c>
      <c r="Y148" s="10"/>
      <c r="AA148" s="1" t="s">
        <v>28</v>
      </c>
      <c r="AB148" s="5" t="s">
        <v>107</v>
      </c>
      <c r="AC148" s="27">
        <v>4</v>
      </c>
      <c r="AD148" s="27">
        <v>2022</v>
      </c>
      <c r="AE148" s="27"/>
      <c r="AF148" s="148">
        <v>616.05999999999995</v>
      </c>
      <c r="AG148" s="9"/>
      <c r="AH148" s="102"/>
      <c r="AJ148" s="128" t="s">
        <v>30</v>
      </c>
      <c r="AK148" s="128">
        <v>11</v>
      </c>
      <c r="AL148" s="128">
        <v>12</v>
      </c>
      <c r="AM148" s="128">
        <v>2022</v>
      </c>
      <c r="AN148" s="128">
        <v>12</v>
      </c>
      <c r="AO148" s="128">
        <v>2022</v>
      </c>
      <c r="AP148" s="128"/>
      <c r="AQ148" s="129">
        <v>7401</v>
      </c>
      <c r="AR148" s="171"/>
      <c r="AT148" s="93" t="s">
        <v>103</v>
      </c>
      <c r="AU148" s="93">
        <v>11</v>
      </c>
      <c r="AV148" s="93">
        <v>11</v>
      </c>
      <c r="AW148" s="93">
        <v>2022</v>
      </c>
      <c r="AX148" s="93">
        <v>11</v>
      </c>
      <c r="AY148" s="93">
        <v>2022</v>
      </c>
      <c r="AZ148" s="132">
        <f t="shared" si="28"/>
        <v>12500</v>
      </c>
      <c r="BA148" s="132">
        <f t="shared" si="29"/>
        <v>12500</v>
      </c>
      <c r="BB148" s="132">
        <f t="shared" si="30"/>
        <v>12800</v>
      </c>
      <c r="BD148" s="110" t="s">
        <v>104</v>
      </c>
      <c r="BE148" s="93">
        <v>10</v>
      </c>
      <c r="BF148" s="93">
        <v>11</v>
      </c>
      <c r="BG148" s="93">
        <v>2022</v>
      </c>
      <c r="BH148" s="93">
        <v>11</v>
      </c>
      <c r="BI148" s="93">
        <v>2022</v>
      </c>
      <c r="BJ148" s="103">
        <f t="shared" si="34"/>
        <v>9600</v>
      </c>
      <c r="BK148" s="103">
        <f t="shared" si="35"/>
        <v>10500</v>
      </c>
      <c r="BL148" s="103">
        <f t="shared" si="36"/>
        <v>11300</v>
      </c>
      <c r="BX148" s="93"/>
      <c r="BY148" s="93"/>
      <c r="BZ148" s="93"/>
      <c r="CA148" s="93"/>
      <c r="CB148" s="93"/>
      <c r="CH148" s="93"/>
      <c r="CI148" s="93"/>
      <c r="CJ148" s="93"/>
      <c r="CK148" s="93"/>
      <c r="CL148" s="138"/>
      <c r="CM148" s="138"/>
      <c r="CR148" s="93">
        <v>2022</v>
      </c>
      <c r="CS148" s="93">
        <v>83</v>
      </c>
      <c r="CT148" s="93">
        <v>0.9</v>
      </c>
      <c r="CU148" s="93">
        <v>0.8</v>
      </c>
      <c r="CV148" s="93">
        <v>0.8</v>
      </c>
      <c r="CW148" s="93">
        <v>0.8</v>
      </c>
      <c r="CX148" s="93">
        <v>0.8</v>
      </c>
      <c r="CY148" s="93">
        <v>0.8</v>
      </c>
      <c r="CZ148" s="93">
        <v>0.8</v>
      </c>
      <c r="DA148" s="93">
        <v>0.8</v>
      </c>
      <c r="DB148" s="93">
        <v>0.7</v>
      </c>
      <c r="DC148" s="93">
        <v>0.7</v>
      </c>
      <c r="DD148" s="93">
        <v>0.7</v>
      </c>
      <c r="DE148" s="93">
        <v>0.7</v>
      </c>
      <c r="DI148" s="93"/>
      <c r="DJ148" s="93"/>
      <c r="DK148" s="153"/>
      <c r="DL148" s="153"/>
      <c r="DM148" s="153"/>
      <c r="DN148" s="153"/>
      <c r="DO148" s="153"/>
      <c r="DP148" s="153"/>
      <c r="DQ148" s="153"/>
      <c r="DR148" s="153"/>
      <c r="DS148" s="153"/>
      <c r="DT148" s="153"/>
      <c r="DU148" s="153"/>
      <c r="DV148" s="153"/>
      <c r="DW148" s="153"/>
      <c r="EC148" s="93"/>
      <c r="ED148" s="93"/>
      <c r="EE148" s="153"/>
      <c r="EF148" s="153"/>
      <c r="EK148" s="93"/>
      <c r="EL148" s="93"/>
      <c r="EM148" s="93"/>
      <c r="EN148" s="93"/>
      <c r="EO148" s="152"/>
      <c r="ER148" s="93"/>
      <c r="ES148" s="93"/>
      <c r="ET148" s="93"/>
      <c r="EU148" s="93"/>
      <c r="EV148" s="93"/>
      <c r="EW148" s="93"/>
      <c r="EX148" s="93"/>
      <c r="FF148" s="93"/>
      <c r="FG148" s="93"/>
      <c r="FH148" s="93"/>
      <c r="FI148" s="93"/>
      <c r="FJ148" s="93"/>
      <c r="FK148" s="93"/>
      <c r="FL148" s="138"/>
      <c r="FM148" s="138"/>
      <c r="FN148" s="138"/>
      <c r="FO148" s="93"/>
      <c r="FP148" s="93"/>
      <c r="FQ148" s="93"/>
      <c r="FR148" s="93"/>
      <c r="FS148" s="138"/>
      <c r="FT148" s="138"/>
      <c r="FU148" s="138"/>
      <c r="FV148" s="93"/>
      <c r="FW148" s="93"/>
    </row>
    <row r="149" spans="2:179" x14ac:dyDescent="0.25">
      <c r="B149" s="1" t="s">
        <v>26</v>
      </c>
      <c r="C149" s="101" t="s">
        <v>110</v>
      </c>
      <c r="D149" s="9">
        <v>2</v>
      </c>
      <c r="E149" s="155">
        <v>1</v>
      </c>
      <c r="F149" s="155"/>
      <c r="G149" s="158">
        <v>6842</v>
      </c>
      <c r="H149" s="158"/>
      <c r="I149" s="158">
        <v>6831</v>
      </c>
      <c r="J149" s="158"/>
      <c r="K149" s="158">
        <v>6973</v>
      </c>
      <c r="M149" s="6" t="s">
        <v>27</v>
      </c>
      <c r="N149" s="101">
        <v>251</v>
      </c>
      <c r="O149" s="101">
        <v>3</v>
      </c>
      <c r="P149" s="10">
        <v>2022</v>
      </c>
      <c r="Q149" s="10">
        <v>1</v>
      </c>
      <c r="R149" s="101">
        <v>100</v>
      </c>
      <c r="S149" s="101">
        <v>100</v>
      </c>
      <c r="T149" s="101">
        <v>100</v>
      </c>
      <c r="U149" s="101">
        <v>100</v>
      </c>
      <c r="V149" s="101">
        <v>100</v>
      </c>
      <c r="W149" s="101">
        <v>100</v>
      </c>
      <c r="X149" s="10" t="s">
        <v>78</v>
      </c>
      <c r="Y149" s="10"/>
      <c r="AA149" s="1" t="s">
        <v>28</v>
      </c>
      <c r="AB149" s="5" t="s">
        <v>107</v>
      </c>
      <c r="AC149" s="27">
        <v>5</v>
      </c>
      <c r="AD149" s="27">
        <v>2022</v>
      </c>
      <c r="AE149" s="27"/>
      <c r="AF149" s="148">
        <v>616.05999999999995</v>
      </c>
      <c r="AG149" s="9"/>
      <c r="AH149" s="102"/>
      <c r="AJ149" s="128" t="s">
        <v>30</v>
      </c>
      <c r="AK149" s="128">
        <v>12</v>
      </c>
      <c r="AL149" s="128">
        <v>12</v>
      </c>
      <c r="AM149" s="128">
        <v>2022</v>
      </c>
      <c r="AN149" s="128">
        <v>12</v>
      </c>
      <c r="AO149" s="128">
        <v>2022</v>
      </c>
      <c r="AP149" s="128"/>
      <c r="AQ149" s="129">
        <v>7418</v>
      </c>
      <c r="AR149" s="171"/>
      <c r="AT149" s="93" t="s">
        <v>103</v>
      </c>
      <c r="AU149" s="93">
        <v>11</v>
      </c>
      <c r="AV149" s="93">
        <v>12</v>
      </c>
      <c r="AW149" s="93">
        <v>2022</v>
      </c>
      <c r="AX149" s="93">
        <v>12</v>
      </c>
      <c r="AY149" s="93">
        <v>2022</v>
      </c>
      <c r="AZ149" s="132">
        <f t="shared" si="28"/>
        <v>12500</v>
      </c>
      <c r="BA149" s="132">
        <f t="shared" si="29"/>
        <v>12500</v>
      </c>
      <c r="BB149" s="132">
        <f t="shared" si="30"/>
        <v>12800</v>
      </c>
      <c r="BD149" s="110" t="s">
        <v>104</v>
      </c>
      <c r="BE149" s="93">
        <v>11</v>
      </c>
      <c r="BF149" s="93">
        <v>11</v>
      </c>
      <c r="BG149" s="93">
        <v>2022</v>
      </c>
      <c r="BH149" s="93">
        <v>11</v>
      </c>
      <c r="BI149" s="93">
        <v>2022</v>
      </c>
      <c r="BJ149" s="103">
        <f t="shared" si="34"/>
        <v>9600</v>
      </c>
      <c r="BK149" s="103">
        <f t="shared" si="35"/>
        <v>10500</v>
      </c>
      <c r="BL149" s="103">
        <f t="shared" si="36"/>
        <v>11300</v>
      </c>
      <c r="BX149" s="93"/>
      <c r="BY149" s="93"/>
      <c r="BZ149" s="93"/>
      <c r="CA149" s="93"/>
      <c r="CB149" s="93"/>
      <c r="CH149" s="93"/>
      <c r="CI149" s="93"/>
      <c r="CJ149" s="93"/>
      <c r="CK149" s="93"/>
      <c r="CL149" s="138"/>
      <c r="CM149" s="138"/>
      <c r="CR149" s="93">
        <v>2022</v>
      </c>
      <c r="CS149" s="93">
        <v>29</v>
      </c>
      <c r="CT149" s="93">
        <v>0.6</v>
      </c>
      <c r="CU149" s="93">
        <v>0.6</v>
      </c>
      <c r="CV149" s="93">
        <v>0.9</v>
      </c>
      <c r="CW149" s="93">
        <v>2.6</v>
      </c>
      <c r="CX149" s="93">
        <v>3</v>
      </c>
      <c r="CY149" s="93">
        <v>3.3</v>
      </c>
      <c r="CZ149" s="93">
        <v>3.9</v>
      </c>
      <c r="DA149" s="93">
        <v>4.3</v>
      </c>
      <c r="DB149" s="93">
        <v>4</v>
      </c>
      <c r="DC149" s="93">
        <v>1</v>
      </c>
      <c r="DD149" s="93">
        <v>0.6</v>
      </c>
      <c r="DE149" s="93">
        <v>0.6</v>
      </c>
      <c r="DI149" s="93"/>
      <c r="DJ149" s="93"/>
      <c r="DK149" s="153"/>
      <c r="DL149" s="153"/>
      <c r="DM149" s="153"/>
      <c r="DN149" s="153"/>
      <c r="DO149" s="153"/>
      <c r="DP149" s="153"/>
      <c r="DQ149" s="153"/>
      <c r="DR149" s="153"/>
      <c r="DS149" s="153"/>
      <c r="DT149" s="153"/>
      <c r="DU149" s="153"/>
      <c r="DV149" s="153"/>
      <c r="DW149" s="153"/>
      <c r="EC149" s="93"/>
      <c r="ED149" s="93"/>
      <c r="EE149" s="153"/>
      <c r="EF149" s="153"/>
      <c r="EK149" s="93"/>
      <c r="EL149" s="93"/>
      <c r="EM149" s="93"/>
      <c r="EN149" s="93"/>
      <c r="EO149" s="152"/>
      <c r="ER149" s="93"/>
      <c r="ES149" s="93"/>
      <c r="ET149" s="93"/>
      <c r="EU149" s="93"/>
      <c r="EV149" s="93"/>
      <c r="EW149" s="93"/>
      <c r="EX149" s="93"/>
      <c r="FF149" s="93"/>
      <c r="FG149" s="93"/>
      <c r="FH149" s="93"/>
      <c r="FI149" s="93"/>
      <c r="FJ149" s="93"/>
      <c r="FK149" s="93"/>
      <c r="FL149" s="138"/>
      <c r="FM149" s="138"/>
      <c r="FN149" s="138"/>
      <c r="FO149" s="93"/>
      <c r="FP149" s="93"/>
      <c r="FQ149" s="93"/>
      <c r="FR149" s="93"/>
      <c r="FS149" s="138"/>
      <c r="FT149" s="138"/>
      <c r="FU149" s="138"/>
      <c r="FV149" s="93"/>
      <c r="FW149" s="93"/>
    </row>
    <row r="150" spans="2:179" x14ac:dyDescent="0.25">
      <c r="B150" s="1" t="s">
        <v>26</v>
      </c>
      <c r="C150" s="101" t="s">
        <v>110</v>
      </c>
      <c r="D150" s="9">
        <v>2</v>
      </c>
      <c r="E150" s="155">
        <v>2</v>
      </c>
      <c r="F150" s="155"/>
      <c r="G150" s="158">
        <v>7111</v>
      </c>
      <c r="H150" s="158"/>
      <c r="I150" s="158">
        <v>7069</v>
      </c>
      <c r="J150" s="158"/>
      <c r="K150" s="158">
        <v>7136</v>
      </c>
      <c r="M150" s="6" t="s">
        <v>27</v>
      </c>
      <c r="N150" s="101">
        <v>251</v>
      </c>
      <c r="O150" s="101">
        <v>3</v>
      </c>
      <c r="P150" s="10">
        <v>2022</v>
      </c>
      <c r="Q150" s="10">
        <v>2</v>
      </c>
      <c r="R150" s="101">
        <v>100</v>
      </c>
      <c r="S150" s="101">
        <v>100</v>
      </c>
      <c r="T150" s="101">
        <v>100</v>
      </c>
      <c r="U150" s="101">
        <v>100</v>
      </c>
      <c r="V150" s="101">
        <v>100</v>
      </c>
      <c r="W150" s="101">
        <v>100</v>
      </c>
      <c r="X150" s="10" t="s">
        <v>78</v>
      </c>
      <c r="Y150" s="10"/>
      <c r="AA150" s="1" t="s">
        <v>28</v>
      </c>
      <c r="AB150" s="5" t="s">
        <v>107</v>
      </c>
      <c r="AC150" s="27">
        <v>6</v>
      </c>
      <c r="AD150" s="27">
        <v>2022</v>
      </c>
      <c r="AE150" s="27"/>
      <c r="AF150" s="148">
        <v>616.05999999999995</v>
      </c>
      <c r="AG150" s="9"/>
      <c r="AH150" s="102"/>
      <c r="AJ150" s="128" t="s">
        <v>30</v>
      </c>
      <c r="AK150" s="128">
        <v>12</v>
      </c>
      <c r="AL150" s="128">
        <v>12</v>
      </c>
      <c r="AM150" s="128">
        <v>2022</v>
      </c>
      <c r="AN150" s="128">
        <v>1</v>
      </c>
      <c r="AO150" s="128">
        <v>2023</v>
      </c>
      <c r="AP150" s="128"/>
      <c r="AQ150" s="129">
        <v>7401</v>
      </c>
      <c r="AR150" s="171"/>
      <c r="AT150" s="93" t="s">
        <v>103</v>
      </c>
      <c r="AU150" s="93">
        <v>12</v>
      </c>
      <c r="AV150" s="93">
        <v>12</v>
      </c>
      <c r="AW150" s="93">
        <v>2022</v>
      </c>
      <c r="AX150" s="93">
        <v>1</v>
      </c>
      <c r="AY150" s="93">
        <v>2023</v>
      </c>
      <c r="AZ150" s="132">
        <f t="shared" si="28"/>
        <v>12500</v>
      </c>
      <c r="BA150" s="132">
        <f t="shared" si="29"/>
        <v>12500</v>
      </c>
      <c r="BB150" s="132">
        <f t="shared" si="30"/>
        <v>12800</v>
      </c>
      <c r="BD150" s="110" t="s">
        <v>104</v>
      </c>
      <c r="BE150" s="93">
        <v>11</v>
      </c>
      <c r="BF150" s="93">
        <v>12</v>
      </c>
      <c r="BG150" s="93">
        <v>2022</v>
      </c>
      <c r="BH150" s="93">
        <v>12</v>
      </c>
      <c r="BI150" s="93">
        <v>2022</v>
      </c>
      <c r="BJ150" s="103">
        <f t="shared" si="34"/>
        <v>9600</v>
      </c>
      <c r="BK150" s="103">
        <f t="shared" si="35"/>
        <v>10500</v>
      </c>
      <c r="BL150" s="103">
        <f t="shared" si="36"/>
        <v>11300</v>
      </c>
      <c r="BX150" s="93"/>
      <c r="BY150" s="93"/>
      <c r="BZ150" s="93"/>
      <c r="CA150" s="93"/>
      <c r="CB150" s="93"/>
      <c r="CH150" s="93"/>
      <c r="CI150" s="93"/>
      <c r="CJ150" s="93"/>
      <c r="CK150" s="93"/>
      <c r="CL150" s="138"/>
      <c r="CM150" s="138"/>
      <c r="CR150" s="93">
        <v>2022</v>
      </c>
      <c r="CS150" s="93">
        <v>94</v>
      </c>
      <c r="CT150" s="93">
        <v>0.2</v>
      </c>
      <c r="CU150" s="93">
        <v>0.1</v>
      </c>
      <c r="CV150" s="93">
        <v>0.1</v>
      </c>
      <c r="CW150" s="93">
        <v>0.1</v>
      </c>
      <c r="CX150" s="93">
        <v>0.1</v>
      </c>
      <c r="CY150" s="93">
        <v>0.1</v>
      </c>
      <c r="CZ150" s="93">
        <v>0.1</v>
      </c>
      <c r="DA150" s="93">
        <v>0.1</v>
      </c>
      <c r="DB150" s="93">
        <v>0.1</v>
      </c>
      <c r="DC150" s="93">
        <v>0.1</v>
      </c>
      <c r="DD150" s="93">
        <v>0.1</v>
      </c>
      <c r="DE150" s="93">
        <v>0.1</v>
      </c>
      <c r="DI150" s="93"/>
      <c r="DJ150" s="93"/>
      <c r="DK150" s="153"/>
      <c r="DL150" s="153"/>
      <c r="DM150" s="153"/>
      <c r="DN150" s="153"/>
      <c r="DO150" s="153"/>
      <c r="DP150" s="153"/>
      <c r="DQ150" s="153"/>
      <c r="DR150" s="153"/>
      <c r="DS150" s="153"/>
      <c r="DT150" s="153"/>
      <c r="DU150" s="153"/>
      <c r="DV150" s="153"/>
      <c r="DW150" s="153"/>
      <c r="EC150" s="93"/>
      <c r="ED150" s="93"/>
      <c r="EE150" s="153"/>
      <c r="EF150" s="153"/>
      <c r="EK150" s="93"/>
      <c r="EL150" s="93"/>
      <c r="EM150" s="93"/>
      <c r="EN150" s="93"/>
      <c r="EO150" s="152"/>
      <c r="ER150" s="93"/>
      <c r="ES150" s="93"/>
      <c r="ET150" s="93"/>
      <c r="EU150" s="93"/>
      <c r="EV150" s="93"/>
      <c r="EW150" s="93"/>
      <c r="EX150" s="93"/>
      <c r="FF150" s="93"/>
      <c r="FG150" s="93"/>
      <c r="FH150" s="93"/>
      <c r="FI150" s="93"/>
      <c r="FJ150" s="93"/>
      <c r="FK150" s="93"/>
      <c r="FL150" s="138"/>
      <c r="FM150" s="138"/>
      <c r="FN150" s="138"/>
      <c r="FO150" s="93"/>
      <c r="FP150" s="93"/>
      <c r="FQ150" s="93"/>
      <c r="FR150" s="93"/>
      <c r="FS150" s="138"/>
      <c r="FT150" s="138"/>
      <c r="FU150" s="138"/>
      <c r="FV150" s="93"/>
      <c r="FW150" s="93"/>
    </row>
    <row r="151" spans="2:179" x14ac:dyDescent="0.25">
      <c r="B151" s="1" t="s">
        <v>26</v>
      </c>
      <c r="C151" s="101" t="s">
        <v>110</v>
      </c>
      <c r="D151" s="9">
        <v>3</v>
      </c>
      <c r="E151" s="155">
        <v>1</v>
      </c>
      <c r="F151" s="155"/>
      <c r="G151" s="158">
        <v>7013.2</v>
      </c>
      <c r="H151" s="158"/>
      <c r="I151" s="158">
        <v>6968.4</v>
      </c>
      <c r="J151" s="158"/>
      <c r="K151" s="158">
        <v>7041.8</v>
      </c>
      <c r="M151" s="6" t="s">
        <v>27</v>
      </c>
      <c r="N151" s="101">
        <v>251</v>
      </c>
      <c r="O151" s="101">
        <v>4</v>
      </c>
      <c r="P151" s="10">
        <v>2022</v>
      </c>
      <c r="Q151" s="10">
        <v>1</v>
      </c>
      <c r="R151" s="101">
        <v>100</v>
      </c>
      <c r="S151" s="101">
        <v>100</v>
      </c>
      <c r="T151" s="101">
        <v>100</v>
      </c>
      <c r="U151" s="101">
        <v>100</v>
      </c>
      <c r="V151" s="101">
        <v>100</v>
      </c>
      <c r="W151" s="101">
        <v>100</v>
      </c>
      <c r="X151" s="10" t="s">
        <v>78</v>
      </c>
      <c r="Y151" s="10"/>
      <c r="AA151" s="1" t="s">
        <v>28</v>
      </c>
      <c r="AB151" s="5" t="s">
        <v>107</v>
      </c>
      <c r="AC151" s="27">
        <v>7</v>
      </c>
      <c r="AD151" s="27">
        <v>2022</v>
      </c>
      <c r="AE151" s="27"/>
      <c r="AF151" s="148">
        <v>616.05999999999995</v>
      </c>
      <c r="AG151" s="9"/>
      <c r="AH151" s="102"/>
      <c r="AI151" s="144" t="s">
        <v>111</v>
      </c>
      <c r="AJ151" s="108">
        <v>6</v>
      </c>
      <c r="AK151" s="108">
        <v>1</v>
      </c>
      <c r="AL151" s="108">
        <v>1</v>
      </c>
      <c r="AM151" s="108">
        <v>2022</v>
      </c>
      <c r="AN151" s="108">
        <v>4</v>
      </c>
      <c r="AO151" s="108">
        <v>2022</v>
      </c>
      <c r="AP151" s="109"/>
      <c r="AQ151" s="166">
        <f t="shared" ref="AQ151:AQ152" si="37">IF(AS151=99999,99999,AR151*AS151)</f>
        <v>243.89999999999998</v>
      </c>
      <c r="AR151" s="171">
        <v>0.81299999999999994</v>
      </c>
      <c r="AS151">
        <f>S324</f>
        <v>300</v>
      </c>
      <c r="BD151" s="110" t="s">
        <v>104</v>
      </c>
      <c r="BE151" s="93">
        <v>12</v>
      </c>
      <c r="BF151" s="93">
        <v>12</v>
      </c>
      <c r="BG151" s="93">
        <v>2022</v>
      </c>
      <c r="BH151" s="93">
        <v>1</v>
      </c>
      <c r="BI151" s="93">
        <v>2023</v>
      </c>
      <c r="BJ151" s="103">
        <f t="shared" si="34"/>
        <v>9600</v>
      </c>
      <c r="BK151" s="103">
        <f t="shared" si="35"/>
        <v>10500</v>
      </c>
      <c r="BL151" s="103">
        <f t="shared" si="36"/>
        <v>11300</v>
      </c>
      <c r="BX151" s="93"/>
      <c r="BY151" s="93"/>
      <c r="BZ151" s="93"/>
      <c r="CA151" s="93"/>
      <c r="CB151" s="93"/>
      <c r="CH151" s="93"/>
      <c r="CI151" s="93"/>
      <c r="CJ151" s="93"/>
      <c r="CK151" s="93"/>
      <c r="CL151" s="138"/>
      <c r="CM151" s="138"/>
      <c r="CR151" s="93">
        <v>2022</v>
      </c>
      <c r="CS151" s="93">
        <v>215</v>
      </c>
      <c r="CT151" s="93">
        <v>0.2</v>
      </c>
      <c r="CU151" s="93">
        <v>0.2</v>
      </c>
      <c r="CV151" s="93">
        <v>0.2</v>
      </c>
      <c r="CW151" s="93">
        <v>0.2</v>
      </c>
      <c r="CX151" s="93">
        <v>0.2</v>
      </c>
      <c r="CY151" s="93">
        <v>0.2</v>
      </c>
      <c r="CZ151" s="93">
        <v>0.2</v>
      </c>
      <c r="DA151" s="93">
        <v>0.2</v>
      </c>
      <c r="DB151" s="93">
        <v>0.2</v>
      </c>
      <c r="DC151" s="93">
        <v>0.2</v>
      </c>
      <c r="DD151" s="93">
        <v>0.2</v>
      </c>
      <c r="DE151" s="93">
        <v>0.2</v>
      </c>
      <c r="DI151" s="93"/>
      <c r="DJ151" s="93"/>
      <c r="DK151" s="153"/>
      <c r="DL151" s="153"/>
      <c r="DM151" s="153"/>
      <c r="DN151" s="153"/>
      <c r="DO151" s="153"/>
      <c r="DP151" s="153"/>
      <c r="DQ151" s="153"/>
      <c r="DR151" s="153"/>
      <c r="DS151" s="153"/>
      <c r="DT151" s="153"/>
      <c r="DU151" s="153"/>
      <c r="DV151" s="153"/>
      <c r="DW151" s="153"/>
      <c r="EC151" s="93"/>
      <c r="ED151" s="93"/>
      <c r="EE151" s="153"/>
      <c r="EF151" s="153"/>
      <c r="EK151" s="93"/>
      <c r="EL151" s="93"/>
      <c r="EM151" s="93"/>
      <c r="EN151" s="93"/>
      <c r="EO151" s="152"/>
      <c r="ER151" s="93"/>
      <c r="ES151" s="93"/>
      <c r="ET151" s="93"/>
      <c r="EU151" s="93"/>
      <c r="EV151" s="93"/>
      <c r="EW151" s="93"/>
      <c r="EX151" s="93"/>
      <c r="FF151" s="93"/>
      <c r="FG151" s="93"/>
      <c r="FH151" s="93"/>
      <c r="FI151" s="93"/>
      <c r="FJ151" s="93"/>
      <c r="FK151" s="93"/>
      <c r="FL151" s="138"/>
      <c r="FM151" s="138"/>
      <c r="FN151" s="138"/>
      <c r="FO151" s="93"/>
      <c r="FP151" s="93"/>
      <c r="FQ151" s="93"/>
      <c r="FR151" s="93"/>
      <c r="FS151" s="138"/>
      <c r="FT151" s="138"/>
      <c r="FU151" s="138"/>
      <c r="FV151" s="93"/>
      <c r="FW151" s="93"/>
    </row>
    <row r="152" spans="2:179" x14ac:dyDescent="0.25">
      <c r="B152" s="1" t="s">
        <v>26</v>
      </c>
      <c r="C152" s="101" t="s">
        <v>110</v>
      </c>
      <c r="D152" s="155">
        <v>3</v>
      </c>
      <c r="E152" s="155">
        <v>2</v>
      </c>
      <c r="F152" s="155"/>
      <c r="G152" s="158">
        <v>7073</v>
      </c>
      <c r="H152" s="158"/>
      <c r="I152" s="158">
        <v>7041</v>
      </c>
      <c r="J152" s="158"/>
      <c r="K152" s="158">
        <v>7077</v>
      </c>
      <c r="M152" s="6" t="s">
        <v>27</v>
      </c>
      <c r="N152" s="101">
        <v>251</v>
      </c>
      <c r="O152" s="101">
        <v>4</v>
      </c>
      <c r="P152" s="10">
        <v>2022</v>
      </c>
      <c r="Q152" s="10">
        <v>2</v>
      </c>
      <c r="R152" s="101">
        <v>100</v>
      </c>
      <c r="S152" s="101">
        <v>99999</v>
      </c>
      <c r="T152" s="101">
        <v>100</v>
      </c>
      <c r="U152" s="101">
        <v>99999</v>
      </c>
      <c r="V152" s="101">
        <v>100</v>
      </c>
      <c r="W152" s="101">
        <v>99999</v>
      </c>
      <c r="X152" s="10" t="s">
        <v>78</v>
      </c>
      <c r="Y152" s="10"/>
      <c r="AA152" s="1" t="s">
        <v>28</v>
      </c>
      <c r="AB152" s="5" t="s">
        <v>107</v>
      </c>
      <c r="AC152" s="27">
        <v>8</v>
      </c>
      <c r="AD152" s="27">
        <v>2022</v>
      </c>
      <c r="AE152" s="27"/>
      <c r="AF152" s="148">
        <v>616.05999999999995</v>
      </c>
      <c r="AG152" s="9"/>
      <c r="AH152" s="102"/>
      <c r="AJ152" s="112">
        <v>6</v>
      </c>
      <c r="AK152" s="112">
        <v>2</v>
      </c>
      <c r="AL152" s="112">
        <v>2</v>
      </c>
      <c r="AM152" s="112">
        <v>2022</v>
      </c>
      <c r="AN152" s="112">
        <v>4</v>
      </c>
      <c r="AO152" s="112">
        <v>2022</v>
      </c>
      <c r="AP152" s="113"/>
      <c r="AQ152" s="167">
        <f t="shared" si="37"/>
        <v>243.89999999999998</v>
      </c>
      <c r="AR152" s="171">
        <v>0.81299999999999994</v>
      </c>
      <c r="AS152">
        <f>AS151</f>
        <v>300</v>
      </c>
      <c r="BD152" s="125" t="s">
        <v>112</v>
      </c>
      <c r="BE152" s="108">
        <v>1</v>
      </c>
      <c r="BF152" s="108">
        <v>1</v>
      </c>
      <c r="BG152" s="108">
        <v>2022</v>
      </c>
      <c r="BH152" s="108">
        <v>1</v>
      </c>
      <c r="BI152" s="108">
        <v>2022</v>
      </c>
      <c r="BJ152" s="126">
        <f t="shared" ref="BJ152:BJ197" si="38">G239</f>
        <v>3300</v>
      </c>
      <c r="BK152" s="126">
        <f t="shared" ref="BK152:BK197" si="39">I239</f>
        <v>3300</v>
      </c>
      <c r="BL152" s="126">
        <f t="shared" ref="BL152:BL197" si="40">K239</f>
        <v>3300</v>
      </c>
      <c r="BX152" s="93"/>
      <c r="BY152" s="93"/>
      <c r="BZ152" s="93"/>
      <c r="CA152" s="93"/>
      <c r="CB152" s="93"/>
      <c r="CH152" s="93"/>
      <c r="CI152" s="93"/>
      <c r="CJ152" s="93"/>
      <c r="CK152" s="93"/>
      <c r="CL152" s="138"/>
      <c r="CM152" s="138"/>
      <c r="CR152" s="93">
        <v>2022</v>
      </c>
      <c r="CS152" s="93">
        <v>155</v>
      </c>
      <c r="CT152" s="93">
        <v>1.3</v>
      </c>
      <c r="CU152" s="93">
        <v>2.6</v>
      </c>
      <c r="CV152" s="93">
        <v>1.7</v>
      </c>
      <c r="CW152" s="93">
        <v>3</v>
      </c>
      <c r="CX152" s="93">
        <v>2</v>
      </c>
      <c r="CY152" s="93">
        <v>2.6</v>
      </c>
      <c r="CZ152" s="93">
        <v>2.5</v>
      </c>
      <c r="DA152" s="93">
        <v>2.2000000000000002</v>
      </c>
      <c r="DB152" s="93">
        <v>2.6</v>
      </c>
      <c r="DC152" s="93">
        <v>1.5</v>
      </c>
      <c r="DD152" s="93">
        <v>1.1000000000000001</v>
      </c>
      <c r="DE152" s="93">
        <v>1.1000000000000001</v>
      </c>
      <c r="DI152" s="93"/>
      <c r="DJ152" s="93"/>
      <c r="DK152" s="153"/>
      <c r="DL152" s="153"/>
      <c r="DM152" s="153"/>
      <c r="DN152" s="153"/>
      <c r="DO152" s="153"/>
      <c r="DP152" s="153"/>
      <c r="DQ152" s="153"/>
      <c r="DR152" s="153"/>
      <c r="DS152" s="153"/>
      <c r="DT152" s="153"/>
      <c r="DU152" s="153"/>
      <c r="DV152" s="153"/>
      <c r="DW152" s="153"/>
      <c r="EC152" s="93"/>
      <c r="ED152" s="93"/>
      <c r="EE152" s="153"/>
      <c r="EF152" s="153"/>
      <c r="EK152" s="93"/>
      <c r="EL152" s="93"/>
      <c r="EM152" s="93"/>
      <c r="EN152" s="93"/>
      <c r="EO152" s="152"/>
      <c r="ER152" s="93"/>
      <c r="ES152" s="93"/>
      <c r="ET152" s="93"/>
      <c r="EU152" s="93"/>
      <c r="EV152" s="93"/>
      <c r="EW152" s="93"/>
      <c r="EX152" s="93"/>
      <c r="FF152" s="93"/>
      <c r="FG152" s="93"/>
      <c r="FH152" s="93"/>
      <c r="FI152" s="93"/>
      <c r="FJ152" s="93"/>
      <c r="FK152" s="93"/>
      <c r="FL152" s="138"/>
      <c r="FM152" s="138"/>
      <c r="FN152" s="138"/>
      <c r="FO152" s="93"/>
      <c r="FP152" s="93"/>
      <c r="FQ152" s="93"/>
      <c r="FR152" s="93"/>
      <c r="FS152" s="138"/>
      <c r="FT152" s="138"/>
      <c r="FU152" s="138"/>
      <c r="FV152" s="93"/>
      <c r="FW152" s="93"/>
    </row>
    <row r="153" spans="2:179" x14ac:dyDescent="0.25">
      <c r="B153" s="1" t="s">
        <v>26</v>
      </c>
      <c r="C153" s="101" t="s">
        <v>110</v>
      </c>
      <c r="D153" s="155">
        <v>4</v>
      </c>
      <c r="E153" s="155">
        <v>1</v>
      </c>
      <c r="F153" s="181"/>
      <c r="G153" s="158">
        <v>6762.8</v>
      </c>
      <c r="H153" s="158"/>
      <c r="I153" s="158">
        <v>6709.5</v>
      </c>
      <c r="J153" s="158"/>
      <c r="K153" s="158">
        <v>6806.17</v>
      </c>
      <c r="M153" s="6" t="s">
        <v>27</v>
      </c>
      <c r="N153" s="101">
        <v>251</v>
      </c>
      <c r="O153" s="101">
        <v>5</v>
      </c>
      <c r="P153" s="10">
        <v>2022</v>
      </c>
      <c r="Q153" s="10">
        <v>1</v>
      </c>
      <c r="R153" s="101">
        <v>100</v>
      </c>
      <c r="S153" s="101">
        <v>99999</v>
      </c>
      <c r="T153" s="101">
        <v>100</v>
      </c>
      <c r="U153" s="101">
        <v>99999</v>
      </c>
      <c r="V153" s="101">
        <v>100</v>
      </c>
      <c r="W153" s="101">
        <v>99999</v>
      </c>
      <c r="X153" s="10" t="s">
        <v>78</v>
      </c>
      <c r="Y153" s="10"/>
      <c r="AA153" s="1" t="s">
        <v>28</v>
      </c>
      <c r="AB153" s="5" t="s">
        <v>107</v>
      </c>
      <c r="AC153" s="27">
        <v>9</v>
      </c>
      <c r="AD153" s="27">
        <v>2022</v>
      </c>
      <c r="AE153" s="27"/>
      <c r="AF153" s="148">
        <v>616.05999999999995</v>
      </c>
      <c r="AG153" s="9"/>
      <c r="AH153" s="102"/>
      <c r="AJ153" s="112">
        <v>6</v>
      </c>
      <c r="AK153" s="112">
        <v>3</v>
      </c>
      <c r="AL153" s="112">
        <v>3</v>
      </c>
      <c r="AM153" s="112">
        <v>2022</v>
      </c>
      <c r="AN153" s="112">
        <v>4</v>
      </c>
      <c r="AO153" s="112">
        <v>2022</v>
      </c>
      <c r="AP153" s="113"/>
      <c r="AQ153" s="167">
        <v>99999</v>
      </c>
      <c r="AR153" s="171">
        <v>0.81299999999999994</v>
      </c>
      <c r="BD153" s="106" t="s">
        <v>112</v>
      </c>
      <c r="BE153" s="93">
        <v>1</v>
      </c>
      <c r="BF153" s="93">
        <v>2</v>
      </c>
      <c r="BG153" s="93">
        <v>2022</v>
      </c>
      <c r="BH153" s="93">
        <v>2</v>
      </c>
      <c r="BI153" s="93">
        <v>2022</v>
      </c>
      <c r="BJ153" s="103">
        <f t="shared" si="38"/>
        <v>3300</v>
      </c>
      <c r="BK153" s="103">
        <f t="shared" si="39"/>
        <v>3300</v>
      </c>
      <c r="BL153" s="103">
        <f t="shared" si="40"/>
        <v>3300</v>
      </c>
      <c r="BX153" s="93"/>
      <c r="BY153" s="93"/>
      <c r="BZ153" s="93"/>
      <c r="CA153" s="93"/>
      <c r="CB153" s="93"/>
      <c r="CH153" s="93"/>
      <c r="CI153" s="93"/>
      <c r="CJ153" s="93"/>
      <c r="CK153" s="93"/>
      <c r="CL153" s="138"/>
      <c r="CM153" s="138"/>
      <c r="CR153" s="93">
        <v>2022</v>
      </c>
      <c r="CS153" s="93">
        <v>311</v>
      </c>
      <c r="CT153" s="93">
        <v>0.4</v>
      </c>
      <c r="CU153" s="93">
        <v>0.4</v>
      </c>
      <c r="CV153" s="93">
        <v>0.4</v>
      </c>
      <c r="CW153" s="93">
        <v>0.4</v>
      </c>
      <c r="CX153" s="93">
        <v>0.5</v>
      </c>
      <c r="CY153" s="93">
        <v>0.8</v>
      </c>
      <c r="CZ153" s="93">
        <v>0.9</v>
      </c>
      <c r="DA153" s="93">
        <v>0.8</v>
      </c>
      <c r="DB153" s="93">
        <v>0.6</v>
      </c>
      <c r="DC153" s="93">
        <v>0.5</v>
      </c>
      <c r="DD153" s="93">
        <v>0.4</v>
      </c>
      <c r="DE153" s="93">
        <v>0.4</v>
      </c>
      <c r="DI153" s="93"/>
      <c r="DJ153" s="93"/>
      <c r="DK153" s="153"/>
      <c r="DL153" s="153"/>
      <c r="DM153" s="153"/>
      <c r="DN153" s="153"/>
      <c r="DO153" s="153"/>
      <c r="DP153" s="153"/>
      <c r="DQ153" s="153"/>
      <c r="DR153" s="153"/>
      <c r="DS153" s="153"/>
      <c r="DT153" s="153"/>
      <c r="DU153" s="153"/>
      <c r="DV153" s="153"/>
      <c r="DW153" s="153"/>
      <c r="EC153" s="93"/>
      <c r="ED153" s="93"/>
      <c r="EE153" s="153"/>
      <c r="EF153" s="153"/>
      <c r="EK153" s="93"/>
      <c r="EL153" s="93"/>
      <c r="EM153" s="93"/>
      <c r="EN153" s="93"/>
      <c r="EO153" s="152"/>
      <c r="ER153" s="93"/>
      <c r="ES153" s="93"/>
      <c r="ET153" s="93"/>
      <c r="EU153" s="93"/>
      <c r="EV153" s="93"/>
      <c r="EW153" s="93"/>
      <c r="EX153" s="93"/>
      <c r="FF153" s="93"/>
      <c r="FG153" s="93"/>
      <c r="FH153" s="93"/>
      <c r="FI153" s="93"/>
      <c r="FJ153" s="93"/>
      <c r="FK153" s="93"/>
      <c r="FL153" s="138"/>
      <c r="FM153" s="138"/>
      <c r="FN153" s="138"/>
      <c r="FO153" s="93"/>
      <c r="FP153" s="93"/>
      <c r="FQ153" s="93"/>
      <c r="FR153" s="93"/>
      <c r="FS153" s="138"/>
      <c r="FT153" s="138"/>
      <c r="FU153" s="138"/>
      <c r="FV153" s="93"/>
      <c r="FW153" s="93"/>
    </row>
    <row r="154" spans="2:179" x14ac:dyDescent="0.25">
      <c r="B154" s="1" t="s">
        <v>26</v>
      </c>
      <c r="C154" s="101" t="s">
        <v>110</v>
      </c>
      <c r="D154" s="155">
        <v>4</v>
      </c>
      <c r="E154" s="155">
        <v>2</v>
      </c>
      <c r="F154" s="181"/>
      <c r="G154" s="158">
        <v>7357</v>
      </c>
      <c r="H154" s="158"/>
      <c r="I154" s="158">
        <v>7158</v>
      </c>
      <c r="J154" s="158"/>
      <c r="K154" s="158">
        <v>7376</v>
      </c>
      <c r="M154" s="6" t="s">
        <v>27</v>
      </c>
      <c r="N154" s="101">
        <v>251</v>
      </c>
      <c r="O154" s="101">
        <v>5</v>
      </c>
      <c r="P154" s="10">
        <v>2022</v>
      </c>
      <c r="Q154" s="10">
        <v>2</v>
      </c>
      <c r="R154" s="101">
        <v>300</v>
      </c>
      <c r="S154" s="101">
        <v>99999</v>
      </c>
      <c r="T154" s="101">
        <v>300</v>
      </c>
      <c r="U154" s="101">
        <v>99999</v>
      </c>
      <c r="V154" s="101">
        <v>300</v>
      </c>
      <c r="W154" s="101">
        <v>99999</v>
      </c>
      <c r="X154" s="10" t="s">
        <v>78</v>
      </c>
      <c r="Y154" s="10"/>
      <c r="AA154" s="1" t="s">
        <v>28</v>
      </c>
      <c r="AB154" s="5" t="s">
        <v>107</v>
      </c>
      <c r="AC154" s="27">
        <v>10</v>
      </c>
      <c r="AD154" s="27">
        <v>2022</v>
      </c>
      <c r="AE154" s="27">
        <v>1</v>
      </c>
      <c r="AF154" s="148">
        <v>616.05999999999995</v>
      </c>
      <c r="AG154" s="9"/>
      <c r="AH154" s="102"/>
      <c r="AJ154" s="112">
        <v>6</v>
      </c>
      <c r="AK154" s="112">
        <v>4</v>
      </c>
      <c r="AL154" s="112">
        <v>4</v>
      </c>
      <c r="AM154" s="112">
        <v>2022</v>
      </c>
      <c r="AN154" s="112">
        <v>5</v>
      </c>
      <c r="AO154" s="112">
        <v>2022</v>
      </c>
      <c r="AP154" s="113"/>
      <c r="AQ154" s="167">
        <v>99999</v>
      </c>
      <c r="AR154" s="171"/>
      <c r="BD154" s="106" t="s">
        <v>112</v>
      </c>
      <c r="BE154" s="93">
        <v>2</v>
      </c>
      <c r="BF154" s="93">
        <v>2</v>
      </c>
      <c r="BG154" s="93">
        <v>2022</v>
      </c>
      <c r="BH154" s="93">
        <v>2</v>
      </c>
      <c r="BI154" s="93">
        <v>2022</v>
      </c>
      <c r="BJ154" s="103">
        <f t="shared" si="38"/>
        <v>3300</v>
      </c>
      <c r="BK154" s="103">
        <f t="shared" si="39"/>
        <v>3300</v>
      </c>
      <c r="BL154" s="103">
        <f t="shared" si="40"/>
        <v>3300</v>
      </c>
      <c r="BX154" s="93"/>
      <c r="BY154" s="93"/>
      <c r="BZ154" s="93"/>
      <c r="CA154" s="93"/>
      <c r="CB154" s="93"/>
      <c r="CH154" s="93"/>
      <c r="CI154" s="93"/>
      <c r="CJ154" s="93"/>
      <c r="CK154" s="93"/>
      <c r="CL154" s="138"/>
      <c r="CM154" s="138"/>
      <c r="CR154" s="93">
        <v>2022</v>
      </c>
      <c r="CS154" s="93">
        <v>312</v>
      </c>
      <c r="CT154" s="93">
        <v>0</v>
      </c>
      <c r="CU154" s="93">
        <v>0</v>
      </c>
      <c r="CV154" s="93">
        <v>0</v>
      </c>
      <c r="CW154" s="93">
        <v>0</v>
      </c>
      <c r="CX154" s="93">
        <v>0</v>
      </c>
      <c r="CY154" s="93">
        <v>0</v>
      </c>
      <c r="CZ154" s="93">
        <v>0</v>
      </c>
      <c r="DA154" s="93">
        <v>0</v>
      </c>
      <c r="DB154" s="93">
        <v>0</v>
      </c>
      <c r="DC154" s="93">
        <v>0</v>
      </c>
      <c r="DD154" s="93">
        <v>0</v>
      </c>
      <c r="DE154" s="93">
        <v>0</v>
      </c>
      <c r="DI154" s="93"/>
      <c r="DJ154" s="93"/>
      <c r="DK154" s="153"/>
      <c r="DL154" s="153"/>
      <c r="DM154" s="153"/>
      <c r="DN154" s="153"/>
      <c r="DO154" s="153"/>
      <c r="DP154" s="153"/>
      <c r="DQ154" s="153"/>
      <c r="DR154" s="153"/>
      <c r="DS154" s="153"/>
      <c r="DT154" s="153"/>
      <c r="DU154" s="153"/>
      <c r="DV154" s="153"/>
      <c r="DW154" s="153"/>
      <c r="EC154" s="93"/>
      <c r="ED154" s="93"/>
      <c r="EE154" s="153"/>
      <c r="EF154" s="153"/>
      <c r="EK154" s="93"/>
      <c r="EL154" s="93"/>
      <c r="EM154" s="93"/>
      <c r="EN154" s="93"/>
      <c r="EO154" s="152"/>
      <c r="ER154" s="93"/>
      <c r="ES154" s="93"/>
      <c r="ET154" s="93"/>
      <c r="EU154" s="93"/>
      <c r="EV154" s="93"/>
      <c r="EW154" s="93"/>
      <c r="EX154" s="93"/>
      <c r="FF154" s="93"/>
      <c r="FG154" s="93"/>
      <c r="FH154" s="93"/>
      <c r="FI154" s="93"/>
      <c r="FJ154" s="93"/>
      <c r="FK154" s="93"/>
      <c r="FL154" s="138"/>
      <c r="FM154" s="138"/>
      <c r="FN154" s="138"/>
      <c r="FO154" s="93"/>
      <c r="FP154" s="93"/>
      <c r="FQ154" s="93"/>
      <c r="FR154" s="93"/>
      <c r="FS154" s="138"/>
      <c r="FT154" s="138"/>
      <c r="FU154" s="138"/>
      <c r="FV154" s="93"/>
      <c r="FW154" s="93"/>
    </row>
    <row r="155" spans="2:179" x14ac:dyDescent="0.25">
      <c r="B155" s="1" t="s">
        <v>26</v>
      </c>
      <c r="C155" s="101" t="s">
        <v>110</v>
      </c>
      <c r="D155" s="155">
        <v>5</v>
      </c>
      <c r="E155" s="155">
        <v>1</v>
      </c>
      <c r="F155" s="155"/>
      <c r="G155" s="158">
        <v>6888</v>
      </c>
      <c r="H155" s="158"/>
      <c r="I155" s="158">
        <v>7183</v>
      </c>
      <c r="J155" s="158"/>
      <c r="K155" s="158">
        <v>6913</v>
      </c>
      <c r="M155" s="6" t="s">
        <v>27</v>
      </c>
      <c r="N155" s="101">
        <v>251</v>
      </c>
      <c r="O155" s="101">
        <v>6</v>
      </c>
      <c r="P155" s="10">
        <v>2022</v>
      </c>
      <c r="Q155" s="10">
        <v>1</v>
      </c>
      <c r="R155" s="185">
        <v>300</v>
      </c>
      <c r="S155" s="185">
        <v>300</v>
      </c>
      <c r="T155" s="185">
        <v>300</v>
      </c>
      <c r="U155" s="185">
        <v>300</v>
      </c>
      <c r="V155" s="185">
        <v>300</v>
      </c>
      <c r="W155" s="185">
        <v>300</v>
      </c>
      <c r="X155" s="10" t="s">
        <v>78</v>
      </c>
      <c r="Y155" s="10"/>
      <c r="AA155" s="1" t="s">
        <v>28</v>
      </c>
      <c r="AB155" s="5" t="s">
        <v>107</v>
      </c>
      <c r="AC155" s="27">
        <v>10</v>
      </c>
      <c r="AD155" s="27">
        <v>2022</v>
      </c>
      <c r="AE155" s="27">
        <v>2</v>
      </c>
      <c r="AF155" s="148">
        <v>616.05999999999995</v>
      </c>
      <c r="AG155" s="9"/>
      <c r="AH155" s="102"/>
      <c r="AI155" s="144" t="s">
        <v>113</v>
      </c>
      <c r="AJ155" s="108">
        <v>7</v>
      </c>
      <c r="AK155" s="108">
        <v>1</v>
      </c>
      <c r="AL155" s="108">
        <v>1</v>
      </c>
      <c r="AM155" s="108">
        <v>2022</v>
      </c>
      <c r="AN155" s="108">
        <v>4</v>
      </c>
      <c r="AO155" s="108">
        <v>2022</v>
      </c>
      <c r="AP155" s="109"/>
      <c r="AQ155" s="166">
        <f>IF(AS155=99999,99999,AR155*AS155)</f>
        <v>104.13000000000001</v>
      </c>
      <c r="AR155" s="171">
        <v>0.34710000000000002</v>
      </c>
      <c r="AS155">
        <f>S351</f>
        <v>300</v>
      </c>
      <c r="BD155" s="106" t="s">
        <v>112</v>
      </c>
      <c r="BE155" s="93">
        <v>2</v>
      </c>
      <c r="BF155" s="93">
        <v>3</v>
      </c>
      <c r="BG155" s="93">
        <v>2022</v>
      </c>
      <c r="BH155" s="93">
        <v>3</v>
      </c>
      <c r="BI155" s="93">
        <v>2022</v>
      </c>
      <c r="BJ155" s="103">
        <f t="shared" si="38"/>
        <v>3300</v>
      </c>
      <c r="BK155" s="103">
        <f t="shared" si="39"/>
        <v>3300</v>
      </c>
      <c r="BL155" s="103">
        <f t="shared" si="40"/>
        <v>3300</v>
      </c>
      <c r="BX155" s="93"/>
      <c r="BY155" s="93"/>
      <c r="BZ155" s="93"/>
      <c r="CA155" s="93"/>
      <c r="CB155" s="93"/>
      <c r="CH155" s="93"/>
      <c r="CI155" s="93"/>
      <c r="CJ155" s="93"/>
      <c r="CK155" s="93"/>
      <c r="CL155" s="138"/>
      <c r="CM155" s="138"/>
      <c r="CR155" s="93">
        <v>2022</v>
      </c>
      <c r="CS155" s="93">
        <v>315</v>
      </c>
      <c r="CT155" s="93">
        <v>0</v>
      </c>
      <c r="CU155" s="93">
        <v>0</v>
      </c>
      <c r="CV155" s="93">
        <v>0</v>
      </c>
      <c r="CW155" s="93">
        <v>0.1</v>
      </c>
      <c r="CX155" s="93">
        <v>0.1</v>
      </c>
      <c r="CY155" s="93">
        <v>0.1</v>
      </c>
      <c r="CZ155" s="93">
        <v>0.1</v>
      </c>
      <c r="DA155" s="93">
        <v>0.1</v>
      </c>
      <c r="DB155" s="93">
        <v>0.1</v>
      </c>
      <c r="DC155" s="93">
        <v>0.1</v>
      </c>
      <c r="DD155" s="93">
        <v>0.1</v>
      </c>
      <c r="DE155" s="93">
        <v>0</v>
      </c>
      <c r="DI155" s="93"/>
      <c r="DJ155" s="93"/>
      <c r="DK155" s="153"/>
      <c r="DL155" s="153"/>
      <c r="DM155" s="153"/>
      <c r="DN155" s="153"/>
      <c r="DO155" s="153"/>
      <c r="DP155" s="153"/>
      <c r="DQ155" s="153"/>
      <c r="DR155" s="153"/>
      <c r="DS155" s="153"/>
      <c r="DT155" s="153"/>
      <c r="DU155" s="153"/>
      <c r="DV155" s="153"/>
      <c r="DW155" s="153"/>
      <c r="EC155" s="93"/>
      <c r="ED155" s="93"/>
      <c r="EE155" s="153"/>
      <c r="EF155" s="153"/>
      <c r="EK155" s="93"/>
      <c r="EL155" s="93"/>
      <c r="EM155" s="93"/>
      <c r="EN155" s="93"/>
      <c r="EO155" s="152"/>
      <c r="ER155" s="93"/>
      <c r="ES155" s="93"/>
      <c r="ET155" s="93"/>
      <c r="EU155" s="93"/>
      <c r="EV155" s="93"/>
      <c r="EW155" s="93"/>
      <c r="EX155" s="93"/>
      <c r="FF155" s="93"/>
      <c r="FG155" s="93"/>
      <c r="FH155" s="93"/>
      <c r="FI155" s="93"/>
      <c r="FJ155" s="93"/>
      <c r="FK155" s="93"/>
      <c r="FL155" s="138"/>
      <c r="FM155" s="138"/>
      <c r="FN155" s="138"/>
      <c r="FO155" s="93"/>
      <c r="FP155" s="93"/>
      <c r="FQ155" s="93"/>
      <c r="FR155" s="93"/>
      <c r="FS155" s="138"/>
      <c r="FT155" s="138"/>
      <c r="FU155" s="138"/>
      <c r="FV155" s="93"/>
      <c r="FW155" s="93"/>
    </row>
    <row r="156" spans="2:179" x14ac:dyDescent="0.25">
      <c r="B156" s="1" t="s">
        <v>26</v>
      </c>
      <c r="C156" s="101" t="s">
        <v>110</v>
      </c>
      <c r="D156" s="155">
        <v>5</v>
      </c>
      <c r="E156" s="155">
        <v>2</v>
      </c>
      <c r="F156" s="155"/>
      <c r="G156" s="158">
        <v>7021</v>
      </c>
      <c r="H156" s="158"/>
      <c r="I156" s="158">
        <v>6823</v>
      </c>
      <c r="J156" s="158"/>
      <c r="K156" s="158">
        <v>7559</v>
      </c>
      <c r="M156" s="6" t="s">
        <v>27</v>
      </c>
      <c r="N156" s="101">
        <v>251</v>
      </c>
      <c r="O156" s="101">
        <v>6</v>
      </c>
      <c r="P156" s="10">
        <v>2022</v>
      </c>
      <c r="Q156" s="10">
        <v>2</v>
      </c>
      <c r="R156" s="185">
        <v>300</v>
      </c>
      <c r="S156" s="185">
        <v>300</v>
      </c>
      <c r="T156" s="185">
        <v>300</v>
      </c>
      <c r="U156" s="185">
        <v>300</v>
      </c>
      <c r="V156" s="185">
        <v>300</v>
      </c>
      <c r="W156" s="185">
        <v>300</v>
      </c>
      <c r="X156" s="10" t="s">
        <v>78</v>
      </c>
      <c r="Y156" s="10"/>
      <c r="AA156" s="1" t="s">
        <v>28</v>
      </c>
      <c r="AB156" s="5" t="s">
        <v>107</v>
      </c>
      <c r="AC156" s="27">
        <v>11</v>
      </c>
      <c r="AD156" s="27">
        <v>2022</v>
      </c>
      <c r="AE156" s="27"/>
      <c r="AF156" s="148">
        <v>616.05999999999995</v>
      </c>
      <c r="AG156" s="9"/>
      <c r="AH156" s="102"/>
      <c r="AJ156" s="112">
        <v>7</v>
      </c>
      <c r="AK156" s="112">
        <v>2</v>
      </c>
      <c r="AL156" s="112">
        <v>2</v>
      </c>
      <c r="AM156" s="112">
        <v>2022</v>
      </c>
      <c r="AN156" s="112">
        <v>4</v>
      </c>
      <c r="AO156" s="112">
        <v>2022</v>
      </c>
      <c r="AP156" s="113"/>
      <c r="AQ156" s="167">
        <f>IF(AS156=99999,99999,AR156*AS156)</f>
        <v>104.13000000000001</v>
      </c>
      <c r="AR156" s="171">
        <v>0.34710000000000002</v>
      </c>
      <c r="AS156">
        <f>AS155</f>
        <v>300</v>
      </c>
      <c r="BD156" s="106" t="s">
        <v>112</v>
      </c>
      <c r="BE156" s="93">
        <v>3</v>
      </c>
      <c r="BF156" s="93">
        <v>3</v>
      </c>
      <c r="BG156" s="93">
        <v>2022</v>
      </c>
      <c r="BH156" s="93">
        <v>3</v>
      </c>
      <c r="BI156" s="93">
        <v>2022</v>
      </c>
      <c r="BJ156" s="103">
        <f t="shared" si="38"/>
        <v>3300</v>
      </c>
      <c r="BK156" s="103">
        <f t="shared" si="39"/>
        <v>3300</v>
      </c>
      <c r="BL156" s="103">
        <f t="shared" si="40"/>
        <v>3300</v>
      </c>
      <c r="BX156" s="93"/>
      <c r="BY156" s="93"/>
      <c r="BZ156" s="93"/>
      <c r="CA156" s="93"/>
      <c r="CB156" s="93"/>
      <c r="CH156" s="93"/>
      <c r="CI156" s="93"/>
      <c r="CJ156" s="93"/>
      <c r="CK156" s="93"/>
      <c r="CL156" s="138"/>
      <c r="CM156" s="138"/>
      <c r="CR156" s="93">
        <v>2022</v>
      </c>
      <c r="CS156" s="93">
        <v>21</v>
      </c>
      <c r="CT156" s="93">
        <v>0.1</v>
      </c>
      <c r="CU156" s="93">
        <v>0.1</v>
      </c>
      <c r="CV156" s="93">
        <v>0.7</v>
      </c>
      <c r="CW156" s="93">
        <v>1.2</v>
      </c>
      <c r="CX156" s="93">
        <v>1.3</v>
      </c>
      <c r="CY156" s="93">
        <v>1.9</v>
      </c>
      <c r="CZ156" s="93">
        <v>2</v>
      </c>
      <c r="DA156" s="93">
        <v>2</v>
      </c>
      <c r="DB156" s="93">
        <v>2.1</v>
      </c>
      <c r="DC156" s="93">
        <v>0.3</v>
      </c>
      <c r="DD156" s="93">
        <v>0.1</v>
      </c>
      <c r="DE156" s="93">
        <v>0.1</v>
      </c>
      <c r="DI156" s="93"/>
      <c r="DJ156" s="93"/>
      <c r="DK156" s="153"/>
      <c r="DL156" s="153"/>
      <c r="DM156" s="153"/>
      <c r="DN156" s="153"/>
      <c r="DO156" s="153"/>
      <c r="DP156" s="153"/>
      <c r="DQ156" s="153"/>
      <c r="DR156" s="153"/>
      <c r="DS156" s="153"/>
      <c r="DT156" s="153"/>
      <c r="DU156" s="153"/>
      <c r="DV156" s="153"/>
      <c r="DW156" s="153"/>
      <c r="EC156" s="93"/>
      <c r="ED156" s="93"/>
      <c r="EE156" s="153"/>
      <c r="EF156" s="153"/>
      <c r="EK156" s="93"/>
      <c r="EL156" s="93"/>
      <c r="EM156" s="93"/>
      <c r="EN156" s="93"/>
      <c r="EO156" s="152"/>
      <c r="ER156" s="93"/>
      <c r="ES156" s="93"/>
      <c r="ET156" s="93"/>
      <c r="EU156" s="93"/>
      <c r="EV156" s="93"/>
      <c r="EW156" s="93"/>
      <c r="EX156" s="93"/>
      <c r="FF156" s="93"/>
      <c r="FG156" s="93"/>
      <c r="FH156" s="93"/>
      <c r="FI156" s="93"/>
      <c r="FJ156" s="93"/>
      <c r="FK156" s="93"/>
      <c r="FL156" s="138"/>
      <c r="FM156" s="138"/>
      <c r="FN156" s="138"/>
      <c r="FO156" s="93"/>
      <c r="FP156" s="93"/>
      <c r="FQ156" s="93"/>
      <c r="FR156" s="93"/>
      <c r="FS156" s="138"/>
      <c r="FT156" s="138"/>
      <c r="FU156" s="138"/>
      <c r="FV156" s="93"/>
      <c r="FW156" s="93"/>
    </row>
    <row r="157" spans="2:179" x14ac:dyDescent="0.25">
      <c r="B157" s="1" t="s">
        <v>26</v>
      </c>
      <c r="C157" s="101" t="s">
        <v>110</v>
      </c>
      <c r="D157" s="155">
        <v>6</v>
      </c>
      <c r="E157" s="155">
        <v>1</v>
      </c>
      <c r="F157" s="155"/>
      <c r="G157" s="158">
        <v>6034.2</v>
      </c>
      <c r="H157" s="158"/>
      <c r="I157" s="158">
        <v>5833.6</v>
      </c>
      <c r="J157" s="158"/>
      <c r="K157" s="158">
        <v>5566.4</v>
      </c>
      <c r="M157" s="6" t="s">
        <v>27</v>
      </c>
      <c r="N157" s="101">
        <v>251</v>
      </c>
      <c r="O157" s="101">
        <v>7</v>
      </c>
      <c r="P157" s="10">
        <v>2022</v>
      </c>
      <c r="Q157" s="10">
        <v>1</v>
      </c>
      <c r="R157" s="185">
        <v>300</v>
      </c>
      <c r="S157" s="185">
        <v>300</v>
      </c>
      <c r="T157" s="185">
        <v>300</v>
      </c>
      <c r="U157" s="185">
        <v>300</v>
      </c>
      <c r="V157" s="185">
        <v>300</v>
      </c>
      <c r="W157" s="185">
        <v>300</v>
      </c>
      <c r="X157" s="10" t="s">
        <v>78</v>
      </c>
      <c r="Y157" s="10"/>
      <c r="AA157" s="1" t="s">
        <v>28</v>
      </c>
      <c r="AB157" s="5" t="s">
        <v>107</v>
      </c>
      <c r="AC157" s="27">
        <v>12</v>
      </c>
      <c r="AD157" s="27">
        <v>2022</v>
      </c>
      <c r="AE157" s="27"/>
      <c r="AF157" s="148">
        <v>616.05999999999995</v>
      </c>
      <c r="AG157" s="9"/>
      <c r="AH157" s="102"/>
      <c r="AI157" s="144"/>
      <c r="AJ157" s="112">
        <v>7</v>
      </c>
      <c r="AK157" s="112">
        <v>3</v>
      </c>
      <c r="AL157" s="112">
        <v>3</v>
      </c>
      <c r="AM157" s="112">
        <v>2022</v>
      </c>
      <c r="AN157" s="112">
        <v>4</v>
      </c>
      <c r="AO157" s="112">
        <v>2022</v>
      </c>
      <c r="AP157" s="113"/>
      <c r="AQ157" s="167">
        <v>99999</v>
      </c>
      <c r="AR157" s="171">
        <v>0.34710000000000002</v>
      </c>
      <c r="AS157">
        <f>S353</f>
        <v>4400</v>
      </c>
      <c r="BD157" s="106" t="s">
        <v>112</v>
      </c>
      <c r="BE157" s="93">
        <v>3</v>
      </c>
      <c r="BF157" s="93">
        <v>4</v>
      </c>
      <c r="BG157" s="93">
        <v>2022</v>
      </c>
      <c r="BH157" s="93">
        <v>4</v>
      </c>
      <c r="BI157" s="93">
        <v>2022</v>
      </c>
      <c r="BJ157" s="103">
        <f t="shared" si="38"/>
        <v>3300</v>
      </c>
      <c r="BK157" s="103">
        <f t="shared" si="39"/>
        <v>3300</v>
      </c>
      <c r="BL157" s="103">
        <f t="shared" si="40"/>
        <v>3300</v>
      </c>
      <c r="BX157" s="93"/>
      <c r="BY157" s="93"/>
      <c r="BZ157" s="93"/>
      <c r="CA157" s="93"/>
      <c r="CB157" s="93"/>
      <c r="CH157" s="93"/>
      <c r="CI157" s="93"/>
      <c r="CJ157" s="93"/>
      <c r="CK157" s="93"/>
      <c r="CL157" s="138"/>
      <c r="CM157" s="138"/>
      <c r="CR157" s="93">
        <v>2022</v>
      </c>
      <c r="CS157" s="93">
        <v>290</v>
      </c>
      <c r="CT157" s="93">
        <v>0.1</v>
      </c>
      <c r="CU157" s="93">
        <v>0.1</v>
      </c>
      <c r="CV157" s="93">
        <v>0.1</v>
      </c>
      <c r="CW157" s="93">
        <v>0.1</v>
      </c>
      <c r="CX157" s="93">
        <v>0.1</v>
      </c>
      <c r="CY157" s="93">
        <v>0.1</v>
      </c>
      <c r="CZ157" s="93">
        <v>0.1</v>
      </c>
      <c r="DA157" s="93">
        <v>0.1</v>
      </c>
      <c r="DB157" s="93">
        <v>0.1</v>
      </c>
      <c r="DC157" s="93">
        <v>0.1</v>
      </c>
      <c r="DD157" s="93">
        <v>0.1</v>
      </c>
      <c r="DE157" s="93">
        <v>0.1</v>
      </c>
      <c r="DI157" s="93"/>
      <c r="DJ157" s="93"/>
      <c r="DK157" s="153"/>
      <c r="DL157" s="153"/>
      <c r="DM157" s="153"/>
      <c r="DN157" s="153"/>
      <c r="DO157" s="153"/>
      <c r="DP157" s="153"/>
      <c r="DQ157" s="153"/>
      <c r="DR157" s="153"/>
      <c r="DS157" s="153"/>
      <c r="DT157" s="153"/>
      <c r="DU157" s="153"/>
      <c r="DV157" s="153"/>
      <c r="DW157" s="153"/>
      <c r="EC157" s="93"/>
      <c r="ED157" s="93"/>
      <c r="EE157" s="153"/>
      <c r="EF157" s="153"/>
      <c r="EK157" s="93"/>
      <c r="EL157" s="93"/>
      <c r="EM157" s="93"/>
      <c r="EN157" s="93"/>
      <c r="EO157" s="152"/>
      <c r="ER157" s="93"/>
      <c r="ES157" s="93"/>
      <c r="ET157" s="93"/>
      <c r="EU157" s="93"/>
      <c r="EV157" s="93"/>
      <c r="EW157" s="93"/>
      <c r="EX157" s="93"/>
      <c r="FF157" s="93"/>
      <c r="FG157" s="93"/>
      <c r="FH157" s="93"/>
      <c r="FI157" s="93"/>
      <c r="FJ157" s="93"/>
      <c r="FK157" s="93"/>
      <c r="FL157" s="138"/>
      <c r="FM157" s="138"/>
      <c r="FN157" s="138"/>
      <c r="FO157" s="93"/>
      <c r="FP157" s="93"/>
      <c r="FQ157" s="93"/>
      <c r="FR157" s="93"/>
      <c r="FS157" s="138"/>
      <c r="FT157" s="138"/>
      <c r="FU157" s="138"/>
      <c r="FV157" s="93"/>
      <c r="FW157" s="93"/>
    </row>
    <row r="158" spans="2:179" x14ac:dyDescent="0.25">
      <c r="B158" s="1" t="s">
        <v>26</v>
      </c>
      <c r="C158" s="101" t="s">
        <v>110</v>
      </c>
      <c r="D158" s="155">
        <v>6</v>
      </c>
      <c r="E158" s="155">
        <v>2</v>
      </c>
      <c r="F158" s="155"/>
      <c r="G158" s="158">
        <v>7007</v>
      </c>
      <c r="H158" s="158"/>
      <c r="I158" s="158">
        <v>6827</v>
      </c>
      <c r="J158" s="158"/>
      <c r="K158" s="158">
        <v>6606</v>
      </c>
      <c r="M158" s="6" t="s">
        <v>27</v>
      </c>
      <c r="N158" s="101">
        <v>251</v>
      </c>
      <c r="O158" s="101">
        <v>7</v>
      </c>
      <c r="P158" s="10">
        <v>2022</v>
      </c>
      <c r="Q158" s="10">
        <v>2</v>
      </c>
      <c r="R158" s="185">
        <v>300</v>
      </c>
      <c r="S158" s="185">
        <v>300</v>
      </c>
      <c r="T158" s="185">
        <v>300</v>
      </c>
      <c r="U158" s="185">
        <v>300</v>
      </c>
      <c r="V158" s="185">
        <v>300</v>
      </c>
      <c r="W158" s="185">
        <v>300</v>
      </c>
      <c r="X158" s="10" t="s">
        <v>78</v>
      </c>
      <c r="Y158" s="10"/>
      <c r="AA158" s="1" t="s">
        <v>28</v>
      </c>
      <c r="AB158" s="5" t="s">
        <v>114</v>
      </c>
      <c r="AC158" s="136">
        <v>1</v>
      </c>
      <c r="AD158" s="136">
        <v>2022</v>
      </c>
      <c r="AE158" s="136"/>
      <c r="AF158" s="150">
        <v>0</v>
      </c>
      <c r="AG158" s="149">
        <v>5704.1</v>
      </c>
      <c r="AH158" s="102"/>
      <c r="AI158" s="144" t="s">
        <v>115</v>
      </c>
      <c r="AJ158" s="108">
        <v>24</v>
      </c>
      <c r="AK158" s="108">
        <v>1</v>
      </c>
      <c r="AL158" s="108">
        <v>1</v>
      </c>
      <c r="AM158" s="108">
        <v>2022</v>
      </c>
      <c r="AN158" s="108">
        <v>4</v>
      </c>
      <c r="AO158" s="108">
        <v>2022</v>
      </c>
      <c r="AP158" s="109"/>
      <c r="AQ158" s="166">
        <f>IF(AS158=99999,99999,AR158*AS158)</f>
        <v>162.148</v>
      </c>
      <c r="AR158" s="171">
        <v>1.1581999999999999</v>
      </c>
      <c r="AS158">
        <f>S377</f>
        <v>140</v>
      </c>
      <c r="BD158" s="106" t="s">
        <v>112</v>
      </c>
      <c r="BE158" s="93">
        <v>4</v>
      </c>
      <c r="BF158" s="93">
        <v>4</v>
      </c>
      <c r="BG158" s="93">
        <v>2022</v>
      </c>
      <c r="BH158" s="93">
        <v>4</v>
      </c>
      <c r="BI158" s="93">
        <v>2022</v>
      </c>
      <c r="BJ158" s="103">
        <f t="shared" si="38"/>
        <v>3300</v>
      </c>
      <c r="BK158" s="103">
        <f t="shared" si="39"/>
        <v>3300</v>
      </c>
      <c r="BL158" s="103">
        <f t="shared" si="40"/>
        <v>3300</v>
      </c>
      <c r="BX158" s="93"/>
      <c r="BY158" s="93"/>
      <c r="BZ158" s="93"/>
      <c r="CA158" s="93"/>
      <c r="CB158" s="93"/>
      <c r="CH158" s="93"/>
      <c r="CI158" s="93"/>
      <c r="CJ158" s="93"/>
      <c r="CK158" s="93"/>
      <c r="CL158" s="138"/>
      <c r="CM158" s="138"/>
      <c r="CR158" s="93">
        <v>2022</v>
      </c>
      <c r="CS158" s="93">
        <v>101</v>
      </c>
      <c r="CT158" s="93">
        <v>1.8</v>
      </c>
      <c r="CU158" s="93">
        <v>1.5</v>
      </c>
      <c r="CV158" s="93">
        <v>0.9</v>
      </c>
      <c r="CW158" s="93">
        <v>0.5</v>
      </c>
      <c r="CX158" s="93">
        <v>0.5</v>
      </c>
      <c r="CY158" s="93">
        <v>0.6</v>
      </c>
      <c r="CZ158" s="93">
        <v>0.6</v>
      </c>
      <c r="DA158" s="93">
        <v>0.6</v>
      </c>
      <c r="DB158" s="93">
        <v>0.6</v>
      </c>
      <c r="DC158" s="93">
        <v>0.6</v>
      </c>
      <c r="DD158" s="93">
        <v>0.6</v>
      </c>
      <c r="DE158" s="93">
        <v>1.1000000000000001</v>
      </c>
      <c r="DI158" s="93"/>
      <c r="DJ158" s="93"/>
      <c r="DK158" s="153"/>
      <c r="DL158" s="153"/>
      <c r="DM158" s="153"/>
      <c r="DN158" s="153"/>
      <c r="DO158" s="153"/>
      <c r="DP158" s="153"/>
      <c r="DQ158" s="153"/>
      <c r="DR158" s="153"/>
      <c r="DS158" s="153"/>
      <c r="DT158" s="153"/>
      <c r="DU158" s="153"/>
      <c r="DV158" s="153"/>
      <c r="DW158" s="153"/>
      <c r="EC158" s="93"/>
      <c r="ED158" s="93"/>
      <c r="EE158" s="153"/>
      <c r="EF158" s="153"/>
      <c r="EK158" s="93"/>
      <c r="EL158" s="93"/>
      <c r="EM158" s="93"/>
      <c r="EN158" s="93"/>
      <c r="EO158" s="152"/>
      <c r="ER158" s="93"/>
      <c r="ES158" s="93"/>
      <c r="ET158" s="93"/>
      <c r="EU158" s="93"/>
      <c r="EV158" s="93"/>
      <c r="EW158" s="93"/>
      <c r="EX158" s="93"/>
      <c r="FF158" s="93"/>
      <c r="FG158" s="93"/>
      <c r="FH158" s="93"/>
      <c r="FI158" s="93"/>
      <c r="FJ158" s="93"/>
      <c r="FK158" s="93"/>
      <c r="FL158" s="138"/>
      <c r="FM158" s="138"/>
      <c r="FN158" s="138"/>
      <c r="FO158" s="93"/>
      <c r="FP158" s="93"/>
      <c r="FQ158" s="93"/>
      <c r="FR158" s="93"/>
      <c r="FS158" s="138"/>
      <c r="FT158" s="138"/>
      <c r="FU158" s="138"/>
      <c r="FV158" s="93"/>
      <c r="FW158" s="93"/>
    </row>
    <row r="159" spans="2:179" x14ac:dyDescent="0.25">
      <c r="B159" s="1" t="s">
        <v>26</v>
      </c>
      <c r="C159" s="101" t="s">
        <v>110</v>
      </c>
      <c r="D159" s="155">
        <v>7</v>
      </c>
      <c r="E159" s="155">
        <v>1</v>
      </c>
      <c r="F159" s="155"/>
      <c r="G159" s="158">
        <v>5985</v>
      </c>
      <c r="H159" s="158"/>
      <c r="I159" s="158">
        <v>5791.166666666667</v>
      </c>
      <c r="J159" s="158"/>
      <c r="K159" s="158">
        <v>5579</v>
      </c>
      <c r="M159" s="6" t="s">
        <v>27</v>
      </c>
      <c r="N159" s="101">
        <v>251</v>
      </c>
      <c r="O159" s="101">
        <v>8</v>
      </c>
      <c r="P159" s="10">
        <v>2022</v>
      </c>
      <c r="Q159" s="10">
        <v>1</v>
      </c>
      <c r="R159" s="101">
        <v>300</v>
      </c>
      <c r="S159" s="101">
        <v>99999</v>
      </c>
      <c r="T159" s="101">
        <v>300</v>
      </c>
      <c r="U159" s="101">
        <v>99999</v>
      </c>
      <c r="V159" s="101">
        <v>300</v>
      </c>
      <c r="W159" s="101">
        <v>99999</v>
      </c>
      <c r="X159" s="10" t="s">
        <v>78</v>
      </c>
      <c r="Y159" s="10"/>
      <c r="AA159" s="1" t="s">
        <v>28</v>
      </c>
      <c r="AB159" s="5" t="s">
        <v>114</v>
      </c>
      <c r="AC159" s="136">
        <v>2</v>
      </c>
      <c r="AD159" s="136">
        <v>2022</v>
      </c>
      <c r="AE159" s="136"/>
      <c r="AF159" s="150">
        <v>0</v>
      </c>
      <c r="AG159" s="149">
        <v>5704.1</v>
      </c>
      <c r="AH159" s="102"/>
      <c r="AJ159" s="112">
        <v>24</v>
      </c>
      <c r="AK159" s="112">
        <v>2</v>
      </c>
      <c r="AL159" s="112">
        <v>2</v>
      </c>
      <c r="AM159" s="112">
        <v>2022</v>
      </c>
      <c r="AN159" s="112">
        <v>4</v>
      </c>
      <c r="AO159" s="112">
        <v>2022</v>
      </c>
      <c r="AP159" s="113"/>
      <c r="AQ159" s="167">
        <f>IF(AS159=99999,99999,AR159*AS159)</f>
        <v>162.148</v>
      </c>
      <c r="AR159" s="171">
        <v>1.1581999999999999</v>
      </c>
      <c r="AS159">
        <f>AS158</f>
        <v>140</v>
      </c>
      <c r="BD159" s="106" t="s">
        <v>112</v>
      </c>
      <c r="BE159" s="93">
        <v>4</v>
      </c>
      <c r="BF159" s="93">
        <v>5</v>
      </c>
      <c r="BG159" s="93">
        <v>2022</v>
      </c>
      <c r="BH159" s="93">
        <v>5</v>
      </c>
      <c r="BI159" s="93">
        <v>2022</v>
      </c>
      <c r="BJ159" s="103">
        <f t="shared" si="38"/>
        <v>4700</v>
      </c>
      <c r="BK159" s="103">
        <f t="shared" si="39"/>
        <v>4700</v>
      </c>
      <c r="BL159" s="103">
        <f t="shared" si="40"/>
        <v>4700</v>
      </c>
      <c r="BX159" s="93"/>
      <c r="BY159" s="93"/>
      <c r="BZ159" s="93"/>
      <c r="CA159" s="93"/>
      <c r="CB159" s="93"/>
      <c r="CH159" s="93"/>
      <c r="CI159" s="93"/>
      <c r="CJ159" s="93"/>
      <c r="CK159" s="93"/>
      <c r="CL159" s="138"/>
      <c r="CM159" s="138"/>
      <c r="CR159" s="93">
        <v>2022</v>
      </c>
      <c r="CS159" s="93">
        <v>276</v>
      </c>
      <c r="CT159" s="93">
        <v>8.6999999999999993</v>
      </c>
      <c r="CU159" s="93">
        <v>8.6999999999999993</v>
      </c>
      <c r="CV159" s="93">
        <v>8.6999999999999993</v>
      </c>
      <c r="CW159" s="93">
        <v>8.6999999999999993</v>
      </c>
      <c r="CX159" s="93">
        <v>8.6999999999999993</v>
      </c>
      <c r="CY159" s="93">
        <v>8.8000000000000007</v>
      </c>
      <c r="CZ159" s="93">
        <v>8.8000000000000007</v>
      </c>
      <c r="DA159" s="93">
        <v>8.8000000000000007</v>
      </c>
      <c r="DB159" s="93">
        <v>8.8000000000000007</v>
      </c>
      <c r="DC159" s="93">
        <v>8.6999999999999993</v>
      </c>
      <c r="DD159" s="93">
        <v>8.6999999999999993</v>
      </c>
      <c r="DE159" s="93">
        <v>8.6999999999999993</v>
      </c>
      <c r="DI159" s="93"/>
      <c r="DJ159" s="93"/>
      <c r="DK159" s="153"/>
      <c r="DL159" s="153"/>
      <c r="DM159" s="153"/>
      <c r="DN159" s="153"/>
      <c r="DO159" s="153"/>
      <c r="DP159" s="153"/>
      <c r="DQ159" s="153"/>
      <c r="DR159" s="153"/>
      <c r="DS159" s="153"/>
      <c r="DT159" s="153"/>
      <c r="DU159" s="153"/>
      <c r="DV159" s="153"/>
      <c r="DW159" s="153"/>
      <c r="EC159" s="93"/>
      <c r="ED159" s="93"/>
      <c r="EE159" s="153"/>
      <c r="EF159" s="153"/>
      <c r="EK159" s="93"/>
      <c r="EL159" s="93"/>
      <c r="EM159" s="93"/>
      <c r="EN159" s="93"/>
      <c r="EO159" s="152"/>
      <c r="ER159" s="93"/>
      <c r="ES159" s="93"/>
      <c r="ET159" s="93"/>
      <c r="EU159" s="93"/>
      <c r="EV159" s="93"/>
      <c r="EW159" s="93"/>
      <c r="EX159" s="93"/>
      <c r="FF159" s="93"/>
      <c r="FG159" s="93"/>
      <c r="FH159" s="93"/>
      <c r="FI159" s="93"/>
      <c r="FJ159" s="93"/>
      <c r="FK159" s="93"/>
      <c r="FL159" s="138"/>
      <c r="FM159" s="138"/>
      <c r="FN159" s="138"/>
      <c r="FO159" s="93"/>
      <c r="FP159" s="93"/>
      <c r="FQ159" s="93"/>
      <c r="FR159" s="93"/>
      <c r="FS159" s="138"/>
      <c r="FT159" s="138"/>
      <c r="FU159" s="138"/>
      <c r="FV159" s="93"/>
      <c r="FW159" s="93"/>
    </row>
    <row r="160" spans="2:179" ht="15.75" thickBot="1" x14ac:dyDescent="0.3">
      <c r="B160" s="1" t="s">
        <v>26</v>
      </c>
      <c r="C160" s="101" t="s">
        <v>110</v>
      </c>
      <c r="D160" s="155">
        <v>7</v>
      </c>
      <c r="E160" s="155">
        <v>2</v>
      </c>
      <c r="F160" s="155"/>
      <c r="G160" s="158">
        <v>7392</v>
      </c>
      <c r="H160" s="158"/>
      <c r="I160" s="158">
        <v>7117</v>
      </c>
      <c r="J160" s="158"/>
      <c r="K160" s="158">
        <v>6864</v>
      </c>
      <c r="M160" s="6" t="s">
        <v>27</v>
      </c>
      <c r="N160" s="101">
        <v>251</v>
      </c>
      <c r="O160" s="101">
        <v>8</v>
      </c>
      <c r="P160" s="10">
        <v>2022</v>
      </c>
      <c r="Q160" s="10">
        <v>2</v>
      </c>
      <c r="R160" s="101">
        <v>300</v>
      </c>
      <c r="S160" s="101">
        <v>99999</v>
      </c>
      <c r="T160" s="101">
        <v>300</v>
      </c>
      <c r="U160" s="101">
        <v>99999</v>
      </c>
      <c r="V160" s="101">
        <v>300</v>
      </c>
      <c r="W160" s="101">
        <v>99999</v>
      </c>
      <c r="X160" s="10" t="s">
        <v>78</v>
      </c>
      <c r="Y160" s="10"/>
      <c r="AA160" s="1" t="s">
        <v>28</v>
      </c>
      <c r="AB160" s="5" t="s">
        <v>114</v>
      </c>
      <c r="AC160" s="136">
        <v>3</v>
      </c>
      <c r="AD160" s="136">
        <v>2022</v>
      </c>
      <c r="AE160" s="136"/>
      <c r="AF160" s="150">
        <v>0</v>
      </c>
      <c r="AG160" s="9">
        <v>3449</v>
      </c>
      <c r="AH160" s="102"/>
      <c r="AJ160" s="112">
        <v>24</v>
      </c>
      <c r="AK160" s="112">
        <v>3</v>
      </c>
      <c r="AL160" s="112">
        <v>3</v>
      </c>
      <c r="AM160" s="112">
        <v>2022</v>
      </c>
      <c r="AN160" s="112">
        <v>4</v>
      </c>
      <c r="AO160" s="112">
        <v>2022</v>
      </c>
      <c r="AP160" s="113"/>
      <c r="AQ160" s="167">
        <f>IF(AS160=99999,99999,AR160*AS160)</f>
        <v>162.148</v>
      </c>
      <c r="AR160" s="171">
        <v>1.1581999999999999</v>
      </c>
      <c r="AS160">
        <f t="shared" ref="AS160:AS162" si="41">AS159</f>
        <v>140</v>
      </c>
      <c r="BD160" s="106" t="s">
        <v>112</v>
      </c>
      <c r="BE160" s="93">
        <v>5</v>
      </c>
      <c r="BF160" s="93">
        <v>5</v>
      </c>
      <c r="BG160" s="93">
        <v>2022</v>
      </c>
      <c r="BH160" s="93">
        <v>5</v>
      </c>
      <c r="BI160" s="93">
        <v>2022</v>
      </c>
      <c r="BJ160" s="103">
        <f t="shared" si="38"/>
        <v>3300</v>
      </c>
      <c r="BK160" s="103">
        <f t="shared" si="39"/>
        <v>3300</v>
      </c>
      <c r="BL160" s="103">
        <f t="shared" si="40"/>
        <v>3300</v>
      </c>
      <c r="BX160" s="93"/>
      <c r="BY160" s="93"/>
      <c r="BZ160" s="93"/>
      <c r="CA160" s="93"/>
      <c r="CB160" s="93"/>
      <c r="CH160" s="93"/>
      <c r="CI160" s="93"/>
      <c r="CJ160" s="93"/>
      <c r="CK160" s="93"/>
      <c r="CL160" s="138"/>
      <c r="CM160" s="138"/>
      <c r="CR160" s="93">
        <v>2022</v>
      </c>
      <c r="CS160" s="93">
        <v>102</v>
      </c>
      <c r="CT160" s="93">
        <v>0.4</v>
      </c>
      <c r="CU160" s="93">
        <v>0.3</v>
      </c>
      <c r="CV160" s="93">
        <v>0.1</v>
      </c>
      <c r="CW160" s="93">
        <v>0</v>
      </c>
      <c r="CX160" s="93">
        <v>0</v>
      </c>
      <c r="CY160" s="93">
        <v>0</v>
      </c>
      <c r="CZ160" s="93">
        <v>0</v>
      </c>
      <c r="DA160" s="93">
        <v>0</v>
      </c>
      <c r="DB160" s="93">
        <v>0</v>
      </c>
      <c r="DC160" s="93">
        <v>0</v>
      </c>
      <c r="DD160" s="93">
        <v>0.1</v>
      </c>
      <c r="DE160" s="93">
        <v>0.1</v>
      </c>
      <c r="DI160" s="93"/>
      <c r="DJ160" s="93"/>
      <c r="DK160" s="153"/>
      <c r="DL160" s="153"/>
      <c r="DM160" s="153"/>
      <c r="DN160" s="153"/>
      <c r="DO160" s="153"/>
      <c r="DP160" s="153"/>
      <c r="DQ160" s="153"/>
      <c r="DR160" s="153"/>
      <c r="DS160" s="153"/>
      <c r="DT160" s="153"/>
      <c r="DU160" s="153"/>
      <c r="DV160" s="153"/>
      <c r="DW160" s="153"/>
      <c r="EC160" s="93"/>
      <c r="ED160" s="93"/>
      <c r="EE160" s="153"/>
      <c r="EF160" s="153"/>
      <c r="EK160" s="93"/>
      <c r="EL160" s="93"/>
      <c r="EM160" s="93"/>
      <c r="EN160" s="93"/>
      <c r="EO160" s="152"/>
      <c r="ER160" s="93"/>
      <c r="ES160" s="93"/>
      <c r="ET160" s="93"/>
      <c r="EU160" s="93"/>
      <c r="EV160" s="93"/>
      <c r="EW160" s="93"/>
      <c r="EX160" s="93"/>
      <c r="FF160" s="93"/>
      <c r="FG160" s="93"/>
      <c r="FH160" s="93"/>
      <c r="FI160" s="93"/>
      <c r="FJ160" s="93"/>
      <c r="FK160" s="93"/>
      <c r="FL160" s="138"/>
      <c r="FM160" s="138"/>
      <c r="FN160" s="138"/>
      <c r="FO160" s="93"/>
      <c r="FP160" s="93"/>
      <c r="FQ160" s="93"/>
      <c r="FR160" s="93"/>
      <c r="FS160" s="138"/>
      <c r="FT160" s="138"/>
      <c r="FU160" s="138"/>
      <c r="FV160" s="93"/>
      <c r="FW160" s="93"/>
    </row>
    <row r="161" spans="2:179" x14ac:dyDescent="0.25">
      <c r="B161" s="1" t="s">
        <v>26</v>
      </c>
      <c r="C161" s="219" t="s">
        <v>110</v>
      </c>
      <c r="D161" s="220">
        <v>8</v>
      </c>
      <c r="E161" s="220">
        <v>1</v>
      </c>
      <c r="F161" s="221"/>
      <c r="G161" s="244">
        <v>7361</v>
      </c>
      <c r="H161" s="244"/>
      <c r="I161" s="244">
        <v>7106</v>
      </c>
      <c r="J161" s="244"/>
      <c r="K161" s="222">
        <v>6848</v>
      </c>
      <c r="M161" s="6" t="s">
        <v>27</v>
      </c>
      <c r="N161" s="101">
        <v>251</v>
      </c>
      <c r="O161" s="101">
        <v>9</v>
      </c>
      <c r="P161" s="10">
        <v>2022</v>
      </c>
      <c r="Q161" s="10">
        <v>1</v>
      </c>
      <c r="R161" s="101">
        <v>300</v>
      </c>
      <c r="S161" s="101">
        <v>99999</v>
      </c>
      <c r="T161" s="101">
        <v>300</v>
      </c>
      <c r="U161" s="101">
        <v>99999</v>
      </c>
      <c r="V161" s="101">
        <v>300</v>
      </c>
      <c r="W161" s="101">
        <v>99999</v>
      </c>
      <c r="X161" s="10" t="s">
        <v>78</v>
      </c>
      <c r="Y161" s="10"/>
      <c r="AA161" s="1" t="s">
        <v>28</v>
      </c>
      <c r="AB161" s="5" t="s">
        <v>114</v>
      </c>
      <c r="AC161" s="27">
        <v>4</v>
      </c>
      <c r="AD161" s="27">
        <v>2022</v>
      </c>
      <c r="AE161" s="27"/>
      <c r="AF161" s="147">
        <v>0</v>
      </c>
      <c r="AG161" s="9">
        <v>3449</v>
      </c>
      <c r="AH161" s="102"/>
      <c r="AJ161" s="112">
        <v>24</v>
      </c>
      <c r="AK161" s="112">
        <v>4</v>
      </c>
      <c r="AL161" s="112">
        <v>4</v>
      </c>
      <c r="AM161" s="112">
        <v>2022</v>
      </c>
      <c r="AN161" s="112">
        <v>4</v>
      </c>
      <c r="AO161" s="112">
        <v>2022</v>
      </c>
      <c r="AP161" s="113"/>
      <c r="AQ161" s="167">
        <f>IF(AS161=99999,99999,AR161*AS161)</f>
        <v>162.148</v>
      </c>
      <c r="AR161" s="171">
        <v>1.1581999999999999</v>
      </c>
      <c r="AS161">
        <f t="shared" si="41"/>
        <v>140</v>
      </c>
      <c r="BD161" s="106" t="s">
        <v>112</v>
      </c>
      <c r="BE161" s="93">
        <v>5</v>
      </c>
      <c r="BF161" s="93">
        <v>6</v>
      </c>
      <c r="BG161" s="93">
        <v>2022</v>
      </c>
      <c r="BH161" s="93">
        <v>6</v>
      </c>
      <c r="BI161" s="93">
        <v>2022</v>
      </c>
      <c r="BJ161" s="103">
        <f t="shared" si="38"/>
        <v>4700</v>
      </c>
      <c r="BK161" s="103">
        <f t="shared" si="39"/>
        <v>4700</v>
      </c>
      <c r="BL161" s="103">
        <f t="shared" si="40"/>
        <v>4700</v>
      </c>
      <c r="BX161" s="93"/>
      <c r="BY161" s="93"/>
      <c r="BZ161" s="93"/>
      <c r="CA161" s="93"/>
      <c r="CB161" s="93"/>
      <c r="CH161" s="93"/>
      <c r="CI161" s="93"/>
      <c r="CJ161" s="93"/>
      <c r="CK161" s="93"/>
      <c r="CL161" s="138"/>
      <c r="CM161" s="138"/>
      <c r="CR161" s="93">
        <v>2022</v>
      </c>
      <c r="CS161" s="93">
        <v>153</v>
      </c>
      <c r="CT161" s="93">
        <v>0.3</v>
      </c>
      <c r="CU161" s="93">
        <v>0.3</v>
      </c>
      <c r="CV161" s="93">
        <v>0.3</v>
      </c>
      <c r="CW161" s="93">
        <v>0.4</v>
      </c>
      <c r="CX161" s="93">
        <v>0.4</v>
      </c>
      <c r="CY161" s="93">
        <v>0.4</v>
      </c>
      <c r="CZ161" s="93">
        <v>0.4</v>
      </c>
      <c r="DA161" s="93">
        <v>0.4</v>
      </c>
      <c r="DB161" s="93">
        <v>0.4</v>
      </c>
      <c r="DC161" s="93">
        <v>0.4</v>
      </c>
      <c r="DD161" s="93">
        <v>0.3</v>
      </c>
      <c r="DE161" s="93">
        <v>0.3</v>
      </c>
      <c r="DI161" s="93"/>
      <c r="DJ161" s="93"/>
      <c r="DK161" s="153"/>
      <c r="DL161" s="153"/>
      <c r="DM161" s="153"/>
      <c r="DN161" s="153"/>
      <c r="DO161" s="153"/>
      <c r="DP161" s="153"/>
      <c r="DQ161" s="153"/>
      <c r="DR161" s="153"/>
      <c r="DS161" s="153"/>
      <c r="DT161" s="153"/>
      <c r="DU161" s="153"/>
      <c r="DV161" s="153"/>
      <c r="DW161" s="153"/>
      <c r="EC161" s="93"/>
      <c r="ED161" s="93"/>
      <c r="EE161" s="153"/>
      <c r="EF161" s="153"/>
      <c r="EK161" s="93"/>
      <c r="EL161" s="93"/>
      <c r="EM161" s="93"/>
      <c r="EN161" s="93"/>
      <c r="EO161" s="152"/>
      <c r="ER161" s="93"/>
      <c r="ES161" s="93"/>
      <c r="ET161" s="93"/>
      <c r="EU161" s="93"/>
      <c r="EV161" s="93"/>
      <c r="EW161" s="93"/>
      <c r="EX161" s="93"/>
      <c r="FF161" s="93"/>
      <c r="FG161" s="93"/>
      <c r="FH161" s="93"/>
      <c r="FI161" s="93"/>
      <c r="FJ161" s="93"/>
      <c r="FK161" s="93"/>
      <c r="FL161" s="138"/>
      <c r="FM161" s="138"/>
      <c r="FN161" s="138"/>
      <c r="FO161" s="93"/>
      <c r="FP161" s="93"/>
      <c r="FQ161" s="93"/>
      <c r="FR161" s="93"/>
      <c r="FS161" s="138"/>
      <c r="FT161" s="138"/>
      <c r="FU161" s="138"/>
      <c r="FV161" s="93"/>
      <c r="FW161" s="93"/>
    </row>
    <row r="162" spans="2:179" x14ac:dyDescent="0.25">
      <c r="B162" s="1" t="s">
        <v>26</v>
      </c>
      <c r="C162" s="223" t="s">
        <v>110</v>
      </c>
      <c r="D162" s="205">
        <v>8</v>
      </c>
      <c r="E162" s="205">
        <v>2</v>
      </c>
      <c r="F162" s="181"/>
      <c r="G162" s="181">
        <v>7532</v>
      </c>
      <c r="H162" s="181"/>
      <c r="I162" s="181">
        <v>7446</v>
      </c>
      <c r="J162" s="181"/>
      <c r="K162" s="224">
        <v>6965</v>
      </c>
      <c r="M162" s="6" t="s">
        <v>27</v>
      </c>
      <c r="N162" s="101">
        <v>251</v>
      </c>
      <c r="O162" s="101">
        <v>9</v>
      </c>
      <c r="P162" s="10">
        <v>2022</v>
      </c>
      <c r="Q162" s="10">
        <v>2</v>
      </c>
      <c r="R162" s="101">
        <v>300</v>
      </c>
      <c r="S162" s="101">
        <v>99999</v>
      </c>
      <c r="T162" s="101">
        <v>300</v>
      </c>
      <c r="U162" s="101">
        <v>99999</v>
      </c>
      <c r="V162" s="101">
        <v>300</v>
      </c>
      <c r="W162" s="101">
        <v>99999</v>
      </c>
      <c r="X162" s="10" t="s">
        <v>78</v>
      </c>
      <c r="Y162" s="10"/>
      <c r="AA162" s="1" t="s">
        <v>28</v>
      </c>
      <c r="AB162" s="5" t="s">
        <v>114</v>
      </c>
      <c r="AC162" s="27">
        <v>5</v>
      </c>
      <c r="AD162" s="27">
        <v>2022</v>
      </c>
      <c r="AE162" s="27"/>
      <c r="AF162" s="147">
        <v>0</v>
      </c>
      <c r="AG162" s="9">
        <v>3449</v>
      </c>
      <c r="AH162" s="102"/>
      <c r="AI162" s="144"/>
      <c r="AJ162" s="112">
        <v>24</v>
      </c>
      <c r="AK162" s="112">
        <v>4</v>
      </c>
      <c r="AL162" s="112">
        <v>4</v>
      </c>
      <c r="AM162" s="112">
        <v>2022</v>
      </c>
      <c r="AN162" s="112">
        <v>4</v>
      </c>
      <c r="AO162" s="112">
        <v>2022</v>
      </c>
      <c r="AP162" s="113"/>
      <c r="AQ162" s="167">
        <f>IF(AS162=99999,99999,AR162*AS162)</f>
        <v>162.148</v>
      </c>
      <c r="AR162" s="171">
        <v>1.1581999999999999</v>
      </c>
      <c r="AS162">
        <f t="shared" si="41"/>
        <v>140</v>
      </c>
      <c r="BD162" s="106" t="s">
        <v>112</v>
      </c>
      <c r="BE162" s="93">
        <v>6</v>
      </c>
      <c r="BF162" s="93">
        <v>6</v>
      </c>
      <c r="BG162" s="93">
        <v>2022</v>
      </c>
      <c r="BH162" s="93">
        <v>6</v>
      </c>
      <c r="BI162" s="93">
        <v>2022</v>
      </c>
      <c r="BJ162" s="103">
        <f t="shared" si="38"/>
        <v>3300</v>
      </c>
      <c r="BK162" s="103">
        <f t="shared" si="39"/>
        <v>3300</v>
      </c>
      <c r="BL162" s="103">
        <f t="shared" si="40"/>
        <v>3300</v>
      </c>
      <c r="BX162" s="93"/>
      <c r="BY162" s="93"/>
      <c r="BZ162" s="93"/>
      <c r="CA162" s="93"/>
      <c r="CB162" s="93"/>
      <c r="CH162" s="93"/>
      <c r="CI162" s="93"/>
      <c r="CJ162" s="93"/>
      <c r="CK162" s="93"/>
      <c r="CL162" s="138"/>
      <c r="CM162" s="138"/>
      <c r="CR162" s="93">
        <v>2022</v>
      </c>
      <c r="CS162" s="93">
        <v>277</v>
      </c>
      <c r="CT162" s="93">
        <v>0</v>
      </c>
      <c r="CU162" s="93">
        <v>0</v>
      </c>
      <c r="CV162" s="93">
        <v>0</v>
      </c>
      <c r="CW162" s="93">
        <v>0</v>
      </c>
      <c r="CX162" s="93">
        <v>0</v>
      </c>
      <c r="CY162" s="93">
        <v>0</v>
      </c>
      <c r="CZ162" s="93">
        <v>0</v>
      </c>
      <c r="DA162" s="93">
        <v>0</v>
      </c>
      <c r="DB162" s="93">
        <v>0</v>
      </c>
      <c r="DC162" s="93">
        <v>0</v>
      </c>
      <c r="DD162" s="93">
        <v>0</v>
      </c>
      <c r="DE162" s="93">
        <v>0</v>
      </c>
      <c r="DI162" s="93"/>
      <c r="DJ162" s="93"/>
      <c r="DK162" s="153"/>
      <c r="DL162" s="153"/>
      <c r="DM162" s="153"/>
      <c r="DN162" s="153"/>
      <c r="DO162" s="153"/>
      <c r="DP162" s="153"/>
      <c r="DQ162" s="153"/>
      <c r="DR162" s="153"/>
      <c r="DS162" s="153"/>
      <c r="DT162" s="153"/>
      <c r="DU162" s="153"/>
      <c r="DV162" s="153"/>
      <c r="DW162" s="153"/>
      <c r="EC162" s="93"/>
      <c r="ED162" s="93"/>
      <c r="EE162" s="153"/>
      <c r="EF162" s="153"/>
      <c r="EK162" s="93"/>
      <c r="EL162" s="93"/>
      <c r="EM162" s="93"/>
      <c r="EN162" s="93"/>
      <c r="EO162" s="152"/>
      <c r="ER162" s="93"/>
      <c r="ES162" s="93"/>
      <c r="ET162" s="93"/>
      <c r="EU162" s="93"/>
      <c r="EV162" s="93"/>
      <c r="EW162" s="93"/>
      <c r="EX162" s="93"/>
      <c r="FF162" s="93"/>
      <c r="FG162" s="93"/>
      <c r="FH162" s="93"/>
      <c r="FI162" s="93"/>
      <c r="FJ162" s="93"/>
      <c r="FK162" s="93"/>
      <c r="FL162" s="138"/>
      <c r="FM162" s="138"/>
      <c r="FN162" s="138"/>
      <c r="FO162" s="93"/>
      <c r="FP162" s="93"/>
      <c r="FQ162" s="93"/>
      <c r="FR162" s="93"/>
      <c r="FS162" s="138"/>
      <c r="FT162" s="138"/>
      <c r="FU162" s="138"/>
      <c r="FV162" s="93"/>
      <c r="FW162" s="93"/>
    </row>
    <row r="163" spans="2:179" ht="15.75" thickBot="1" x14ac:dyDescent="0.3">
      <c r="B163" s="1" t="s">
        <v>26</v>
      </c>
      <c r="C163" s="225" t="s">
        <v>110</v>
      </c>
      <c r="D163" s="226">
        <v>9</v>
      </c>
      <c r="E163" s="226">
        <v>1</v>
      </c>
      <c r="F163" s="227"/>
      <c r="G163" s="227">
        <v>7532</v>
      </c>
      <c r="H163" s="227"/>
      <c r="I163" s="227">
        <v>7446</v>
      </c>
      <c r="J163" s="227"/>
      <c r="K163" s="228">
        <v>6965</v>
      </c>
      <c r="M163" s="6" t="s">
        <v>27</v>
      </c>
      <c r="N163" s="101">
        <v>251</v>
      </c>
      <c r="O163" s="101">
        <v>10</v>
      </c>
      <c r="P163" s="10">
        <v>2022</v>
      </c>
      <c r="Q163" s="10">
        <v>1</v>
      </c>
      <c r="R163" s="101">
        <v>300</v>
      </c>
      <c r="S163" s="101">
        <v>99999</v>
      </c>
      <c r="T163" s="101">
        <v>300</v>
      </c>
      <c r="U163" s="101">
        <v>99999</v>
      </c>
      <c r="V163" s="101">
        <v>300</v>
      </c>
      <c r="W163" s="101">
        <v>99999</v>
      </c>
      <c r="X163" s="10" t="s">
        <v>78</v>
      </c>
      <c r="Y163" s="10"/>
      <c r="AA163" s="1" t="s">
        <v>28</v>
      </c>
      <c r="AB163" s="5" t="s">
        <v>114</v>
      </c>
      <c r="AC163" s="27">
        <v>6</v>
      </c>
      <c r="AD163" s="27">
        <v>2022</v>
      </c>
      <c r="AE163" s="27"/>
      <c r="AF163" s="147">
        <v>0</v>
      </c>
      <c r="AG163" s="9">
        <v>3449</v>
      </c>
      <c r="AH163" s="102"/>
      <c r="AI163" s="144"/>
      <c r="AJ163" s="112">
        <v>24</v>
      </c>
      <c r="AK163" s="112">
        <v>4</v>
      </c>
      <c r="AL163" s="112">
        <v>5</v>
      </c>
      <c r="AM163" s="112">
        <v>2022</v>
      </c>
      <c r="AN163" s="112">
        <v>5</v>
      </c>
      <c r="AO163" s="112">
        <v>2022</v>
      </c>
      <c r="AP163" s="113"/>
      <c r="AQ163" s="167">
        <v>99999</v>
      </c>
      <c r="AR163" s="171"/>
      <c r="BD163" s="106" t="s">
        <v>112</v>
      </c>
      <c r="BE163" s="93">
        <v>6</v>
      </c>
      <c r="BF163" s="93">
        <v>7</v>
      </c>
      <c r="BG163" s="93">
        <v>2022</v>
      </c>
      <c r="BH163" s="93">
        <v>7</v>
      </c>
      <c r="BI163" s="93">
        <v>2022</v>
      </c>
      <c r="BJ163" s="103">
        <f t="shared" si="38"/>
        <v>4700</v>
      </c>
      <c r="BK163" s="103">
        <f t="shared" si="39"/>
        <v>4700</v>
      </c>
      <c r="BL163" s="103">
        <f t="shared" si="40"/>
        <v>4700</v>
      </c>
      <c r="BX163" s="93"/>
      <c r="BY163" s="93"/>
      <c r="BZ163" s="93"/>
      <c r="CA163" s="93"/>
      <c r="CB163" s="93"/>
      <c r="CH163" s="93"/>
      <c r="CI163" s="93"/>
      <c r="CJ163" s="93"/>
      <c r="CK163" s="93"/>
      <c r="CL163" s="138"/>
      <c r="CM163" s="138"/>
      <c r="CR163" s="93">
        <v>2022</v>
      </c>
      <c r="CS163" s="93">
        <v>285</v>
      </c>
      <c r="CT163" s="93">
        <v>56.5</v>
      </c>
      <c r="CU163" s="93">
        <v>55.6</v>
      </c>
      <c r="CV163" s="93">
        <v>55.6</v>
      </c>
      <c r="CW163" s="93">
        <v>55.6</v>
      </c>
      <c r="CX163" s="93">
        <v>55.6</v>
      </c>
      <c r="CY163" s="93">
        <v>55.6</v>
      </c>
      <c r="CZ163" s="93">
        <v>55.6</v>
      </c>
      <c r="DA163" s="93">
        <v>55.6</v>
      </c>
      <c r="DB163" s="93">
        <v>55.6</v>
      </c>
      <c r="DC163" s="93">
        <v>55.6</v>
      </c>
      <c r="DD163" s="93">
        <v>55.6</v>
      </c>
      <c r="DE163" s="93">
        <v>55.6</v>
      </c>
      <c r="DI163" s="93"/>
      <c r="DJ163" s="93"/>
      <c r="DK163" s="153"/>
      <c r="DL163" s="153"/>
      <c r="DM163" s="153"/>
      <c r="DN163" s="153"/>
      <c r="DO163" s="153"/>
      <c r="DP163" s="153"/>
      <c r="DQ163" s="153"/>
      <c r="DR163" s="153"/>
      <c r="DS163" s="153"/>
      <c r="DT163" s="153"/>
      <c r="DU163" s="153"/>
      <c r="DV163" s="153"/>
      <c r="DW163" s="153"/>
      <c r="EC163" s="93"/>
      <c r="ED163" s="93"/>
      <c r="EE163" s="153"/>
      <c r="EF163" s="153"/>
      <c r="EK163" s="93"/>
      <c r="EL163" s="93"/>
      <c r="EM163" s="93"/>
      <c r="EN163" s="93"/>
      <c r="EO163" s="152"/>
      <c r="ER163" s="93"/>
      <c r="ES163" s="93"/>
      <c r="ET163" s="93"/>
      <c r="EU163" s="93"/>
      <c r="EV163" s="93"/>
      <c r="EW163" s="93"/>
      <c r="EX163" s="93"/>
      <c r="FF163" s="93"/>
      <c r="FG163" s="93"/>
      <c r="FH163" s="93"/>
      <c r="FI163" s="93"/>
      <c r="FJ163" s="93"/>
      <c r="FK163" s="93"/>
      <c r="FL163" s="138"/>
      <c r="FM163" s="138"/>
      <c r="FN163" s="138"/>
      <c r="FO163" s="93"/>
      <c r="FP163" s="93"/>
      <c r="FQ163" s="93"/>
      <c r="FR163" s="93"/>
      <c r="FS163" s="138"/>
      <c r="FT163" s="138"/>
      <c r="FU163" s="138"/>
      <c r="FV163" s="93"/>
      <c r="FW163" s="93"/>
    </row>
    <row r="164" spans="2:179" x14ac:dyDescent="0.25">
      <c r="B164" s="1" t="s">
        <v>26</v>
      </c>
      <c r="C164" s="101" t="s">
        <v>110</v>
      </c>
      <c r="D164" s="9">
        <v>9</v>
      </c>
      <c r="E164" s="9">
        <v>2</v>
      </c>
      <c r="F164" s="155"/>
      <c r="G164" s="158">
        <v>6425.0652250000003</v>
      </c>
      <c r="H164" s="158"/>
      <c r="I164" s="158">
        <v>6371.5354500000003</v>
      </c>
      <c r="J164" s="158"/>
      <c r="K164" s="158">
        <v>5933.5065500000001</v>
      </c>
      <c r="M164" s="6" t="s">
        <v>27</v>
      </c>
      <c r="N164" s="101">
        <v>251</v>
      </c>
      <c r="O164" s="101">
        <v>10</v>
      </c>
      <c r="P164" s="10">
        <v>2022</v>
      </c>
      <c r="Q164" s="10">
        <v>2</v>
      </c>
      <c r="R164" s="101">
        <v>300</v>
      </c>
      <c r="S164" s="101">
        <v>99999</v>
      </c>
      <c r="T164" s="101">
        <v>300</v>
      </c>
      <c r="U164" s="101">
        <v>99999</v>
      </c>
      <c r="V164" s="101">
        <v>300</v>
      </c>
      <c r="W164" s="101">
        <v>99999</v>
      </c>
      <c r="X164" s="10" t="s">
        <v>78</v>
      </c>
      <c r="Y164" s="10"/>
      <c r="AA164" s="1" t="s">
        <v>28</v>
      </c>
      <c r="AB164" s="5" t="s">
        <v>114</v>
      </c>
      <c r="AC164" s="27">
        <v>7</v>
      </c>
      <c r="AD164" s="27">
        <v>2022</v>
      </c>
      <c r="AE164" s="27"/>
      <c r="AF164" s="147">
        <v>0</v>
      </c>
      <c r="AG164" s="9">
        <v>3449</v>
      </c>
      <c r="AH164" s="102"/>
      <c r="AI164" s="144" t="s">
        <v>116</v>
      </c>
      <c r="AJ164" s="108">
        <v>31</v>
      </c>
      <c r="AK164" s="108">
        <v>1</v>
      </c>
      <c r="AL164" s="108">
        <v>1</v>
      </c>
      <c r="AM164" s="108">
        <v>2022</v>
      </c>
      <c r="AN164" s="108">
        <v>4</v>
      </c>
      <c r="AO164" s="108">
        <v>2022</v>
      </c>
      <c r="AP164" s="109"/>
      <c r="AQ164" s="166">
        <f>IF(AS164=99999,99999,AR164*AS164)</f>
        <v>344.32299999999998</v>
      </c>
      <c r="AR164" s="171">
        <v>0.70269999999999999</v>
      </c>
      <c r="AS164">
        <f>S364</f>
        <v>490</v>
      </c>
      <c r="BD164" s="106" t="s">
        <v>112</v>
      </c>
      <c r="BE164" s="93">
        <v>7</v>
      </c>
      <c r="BF164" s="93">
        <v>7</v>
      </c>
      <c r="BG164" s="93">
        <v>2022</v>
      </c>
      <c r="BH164" s="93">
        <v>7</v>
      </c>
      <c r="BI164" s="93">
        <v>2022</v>
      </c>
      <c r="BJ164" s="103">
        <f t="shared" si="38"/>
        <v>3300</v>
      </c>
      <c r="BK164" s="103">
        <f t="shared" si="39"/>
        <v>3300</v>
      </c>
      <c r="BL164" s="103">
        <f t="shared" si="40"/>
        <v>3300</v>
      </c>
      <c r="BX164" s="93"/>
      <c r="BY164" s="93"/>
      <c r="BZ164" s="93"/>
      <c r="CA164" s="93"/>
      <c r="CB164" s="93"/>
      <c r="CH164" s="93"/>
      <c r="CI164" s="93"/>
      <c r="CJ164" s="93"/>
      <c r="CK164" s="93"/>
      <c r="CL164" s="138"/>
      <c r="CM164" s="138"/>
      <c r="CR164" s="93">
        <v>2022</v>
      </c>
      <c r="CS164" s="93">
        <v>286</v>
      </c>
      <c r="CT164" s="93">
        <v>0.8</v>
      </c>
      <c r="CU164" s="93">
        <v>0.8</v>
      </c>
      <c r="CV164" s="93">
        <v>0.8</v>
      </c>
      <c r="CW164" s="93">
        <v>0.8</v>
      </c>
      <c r="CX164" s="93">
        <v>0.8</v>
      </c>
      <c r="CY164" s="93">
        <v>0.8</v>
      </c>
      <c r="CZ164" s="93">
        <v>0.8</v>
      </c>
      <c r="DA164" s="93">
        <v>0.8</v>
      </c>
      <c r="DB164" s="93">
        <v>0.8</v>
      </c>
      <c r="DC164" s="93">
        <v>0.8</v>
      </c>
      <c r="DD164" s="93">
        <v>0.8</v>
      </c>
      <c r="DE164" s="93">
        <v>0.8</v>
      </c>
      <c r="DI164" s="93"/>
      <c r="DJ164" s="93"/>
      <c r="DK164" s="153"/>
      <c r="DL164" s="153"/>
      <c r="DM164" s="153"/>
      <c r="DN164" s="153"/>
      <c r="DO164" s="153"/>
      <c r="DP164" s="153"/>
      <c r="DQ164" s="153"/>
      <c r="DR164" s="153"/>
      <c r="DS164" s="153"/>
      <c r="DT164" s="153"/>
      <c r="DU164" s="153"/>
      <c r="DV164" s="153"/>
      <c r="DW164" s="153"/>
      <c r="EC164" s="93"/>
      <c r="ED164" s="93"/>
      <c r="EE164" s="153"/>
      <c r="EF164" s="153"/>
      <c r="EK164" s="93"/>
      <c r="EL164" s="93"/>
      <c r="EM164" s="93"/>
      <c r="EN164" s="93"/>
      <c r="EO164" s="152"/>
      <c r="ER164" s="93"/>
      <c r="ES164" s="93"/>
      <c r="ET164" s="93"/>
      <c r="EU164" s="93"/>
      <c r="EV164" s="93"/>
      <c r="EW164" s="93"/>
      <c r="EX164" s="93"/>
      <c r="FF164" s="93"/>
      <c r="FG164" s="93"/>
      <c r="FH164" s="93"/>
      <c r="FI164" s="93"/>
      <c r="FJ164" s="93"/>
      <c r="FK164" s="93"/>
      <c r="FL164" s="138"/>
      <c r="FM164" s="138"/>
      <c r="FN164" s="138"/>
      <c r="FO164" s="93"/>
      <c r="FP164" s="93"/>
      <c r="FQ164" s="93"/>
      <c r="FR164" s="93"/>
      <c r="FS164" s="138"/>
      <c r="FT164" s="138"/>
      <c r="FU164" s="138"/>
      <c r="FV164" s="93"/>
      <c r="FW164" s="93"/>
    </row>
    <row r="165" spans="2:179" x14ac:dyDescent="0.25">
      <c r="B165" s="1" t="s">
        <v>26</v>
      </c>
      <c r="C165" s="101" t="s">
        <v>110</v>
      </c>
      <c r="D165" s="9">
        <v>10</v>
      </c>
      <c r="E165" s="9">
        <v>1</v>
      </c>
      <c r="F165" s="155"/>
      <c r="G165" s="158">
        <v>6425.0652250000003</v>
      </c>
      <c r="H165" s="158"/>
      <c r="I165" s="158">
        <v>6371.5354500000003</v>
      </c>
      <c r="J165" s="158"/>
      <c r="K165" s="158">
        <v>5933.5065500000001</v>
      </c>
      <c r="M165" s="6" t="s">
        <v>27</v>
      </c>
      <c r="N165" s="101">
        <v>251</v>
      </c>
      <c r="O165" s="101">
        <v>11</v>
      </c>
      <c r="P165" s="10">
        <v>2022</v>
      </c>
      <c r="Q165" s="10">
        <v>1</v>
      </c>
      <c r="R165" s="101">
        <v>300</v>
      </c>
      <c r="S165" s="101">
        <v>99999</v>
      </c>
      <c r="T165" s="101">
        <v>300</v>
      </c>
      <c r="U165" s="101">
        <v>99999</v>
      </c>
      <c r="V165" s="101">
        <v>300</v>
      </c>
      <c r="W165" s="101">
        <v>99999</v>
      </c>
      <c r="X165" s="10" t="s">
        <v>78</v>
      </c>
      <c r="Y165" s="10"/>
      <c r="AA165" s="1" t="s">
        <v>28</v>
      </c>
      <c r="AB165" s="5" t="s">
        <v>114</v>
      </c>
      <c r="AC165" s="27">
        <v>8</v>
      </c>
      <c r="AD165" s="27">
        <v>2022</v>
      </c>
      <c r="AE165" s="27"/>
      <c r="AF165" s="147">
        <v>0</v>
      </c>
      <c r="AG165" s="9">
        <v>3449</v>
      </c>
      <c r="AH165" s="102"/>
      <c r="AJ165" s="112">
        <v>31</v>
      </c>
      <c r="AK165" s="112">
        <v>2</v>
      </c>
      <c r="AL165" s="112">
        <v>2</v>
      </c>
      <c r="AM165" s="112">
        <v>2022</v>
      </c>
      <c r="AN165" s="112">
        <v>4</v>
      </c>
      <c r="AO165" s="112">
        <v>2022</v>
      </c>
      <c r="AP165" s="113"/>
      <c r="AQ165" s="167">
        <f>IF(AS165=99999,99999,AR165*AS165)</f>
        <v>550.91679999999997</v>
      </c>
      <c r="AR165" s="171">
        <v>0.70269999999999999</v>
      </c>
      <c r="AS165">
        <v>784</v>
      </c>
      <c r="BD165" s="106" t="s">
        <v>112</v>
      </c>
      <c r="BE165" s="93">
        <v>7</v>
      </c>
      <c r="BF165" s="93">
        <v>8</v>
      </c>
      <c r="BG165" s="93">
        <v>2022</v>
      </c>
      <c r="BH165" s="93">
        <v>8</v>
      </c>
      <c r="BI165" s="93">
        <v>2022</v>
      </c>
      <c r="BJ165" s="103">
        <f t="shared" si="38"/>
        <v>4700</v>
      </c>
      <c r="BK165" s="103">
        <f t="shared" si="39"/>
        <v>4700</v>
      </c>
      <c r="BL165" s="103">
        <f t="shared" si="40"/>
        <v>4700</v>
      </c>
      <c r="BX165" s="93"/>
      <c r="BY165" s="93"/>
      <c r="BZ165" s="93"/>
      <c r="CA165" s="93"/>
      <c r="CB165" s="93"/>
      <c r="CH165" s="93"/>
      <c r="CI165" s="93"/>
      <c r="CJ165" s="93"/>
      <c r="CK165" s="93"/>
      <c r="CL165" s="138"/>
      <c r="CM165" s="138"/>
      <c r="CR165" s="93">
        <v>2022</v>
      </c>
      <c r="CS165" s="93">
        <v>284</v>
      </c>
      <c r="CT165" s="93">
        <v>0</v>
      </c>
      <c r="CU165" s="93">
        <v>0</v>
      </c>
      <c r="CV165" s="93">
        <v>0</v>
      </c>
      <c r="CW165" s="93">
        <v>0</v>
      </c>
      <c r="CX165" s="93">
        <v>0</v>
      </c>
      <c r="CY165" s="93">
        <v>0</v>
      </c>
      <c r="CZ165" s="93">
        <v>0</v>
      </c>
      <c r="DA165" s="93">
        <v>0</v>
      </c>
      <c r="DB165" s="93">
        <v>0</v>
      </c>
      <c r="DC165" s="93">
        <v>0</v>
      </c>
      <c r="DD165" s="93">
        <v>0</v>
      </c>
      <c r="DE165" s="93">
        <v>0</v>
      </c>
      <c r="DI165" s="93"/>
      <c r="DJ165" s="93"/>
      <c r="DK165" s="153"/>
      <c r="DL165" s="153"/>
      <c r="DM165" s="153"/>
      <c r="DN165" s="153"/>
      <c r="DO165" s="153"/>
      <c r="DP165" s="153"/>
      <c r="DQ165" s="153"/>
      <c r="DR165" s="153"/>
      <c r="DS165" s="153"/>
      <c r="DT165" s="153"/>
      <c r="DU165" s="153"/>
      <c r="DV165" s="153"/>
      <c r="DW165" s="153"/>
      <c r="EC165" s="93"/>
      <c r="ED165" s="93"/>
      <c r="EE165" s="153"/>
      <c r="EF165" s="153"/>
      <c r="EK165" s="93"/>
      <c r="EL165" s="93"/>
      <c r="EM165" s="93"/>
      <c r="EN165" s="93"/>
      <c r="EO165" s="152"/>
      <c r="ER165" s="93"/>
      <c r="ES165" s="93"/>
      <c r="ET165" s="93"/>
      <c r="EU165" s="93"/>
      <c r="EV165" s="93"/>
      <c r="EW165" s="93"/>
      <c r="EX165" s="93"/>
      <c r="FF165" s="93"/>
      <c r="FG165" s="93"/>
      <c r="FH165" s="93"/>
      <c r="FI165" s="93"/>
      <c r="FJ165" s="93"/>
      <c r="FK165" s="93"/>
      <c r="FL165" s="138"/>
      <c r="FM165" s="138"/>
      <c r="FN165" s="138"/>
      <c r="FO165" s="93"/>
      <c r="FP165" s="93"/>
      <c r="FQ165" s="93"/>
      <c r="FR165" s="93"/>
      <c r="FS165" s="138"/>
      <c r="FT165" s="138"/>
      <c r="FU165" s="138"/>
      <c r="FV165" s="93"/>
      <c r="FW165" s="93"/>
    </row>
    <row r="166" spans="2:179" x14ac:dyDescent="0.25">
      <c r="B166" s="1" t="s">
        <v>26</v>
      </c>
      <c r="C166" s="101" t="s">
        <v>110</v>
      </c>
      <c r="D166" s="9">
        <v>10</v>
      </c>
      <c r="E166" s="9">
        <v>2</v>
      </c>
      <c r="F166" s="155"/>
      <c r="G166" s="158">
        <v>6355.4869499999986</v>
      </c>
      <c r="H166" s="158"/>
      <c r="I166" s="158">
        <v>6346.060875000001</v>
      </c>
      <c r="J166" s="158"/>
      <c r="K166" s="158">
        <v>5948.3180500000008</v>
      </c>
      <c r="M166" s="6" t="s">
        <v>27</v>
      </c>
      <c r="N166" s="101">
        <v>251</v>
      </c>
      <c r="O166" s="101">
        <v>11</v>
      </c>
      <c r="P166" s="10">
        <v>2022</v>
      </c>
      <c r="Q166" s="10">
        <v>2</v>
      </c>
      <c r="R166" s="101">
        <v>100</v>
      </c>
      <c r="S166" s="101">
        <v>99999</v>
      </c>
      <c r="T166" s="101">
        <v>100</v>
      </c>
      <c r="U166" s="101">
        <v>99999</v>
      </c>
      <c r="V166" s="101">
        <v>100</v>
      </c>
      <c r="W166" s="101">
        <v>99999</v>
      </c>
      <c r="X166" s="10" t="s">
        <v>78</v>
      </c>
      <c r="Y166" s="10"/>
      <c r="AA166" s="1" t="s">
        <v>28</v>
      </c>
      <c r="AB166" s="5" t="s">
        <v>114</v>
      </c>
      <c r="AC166" s="27">
        <v>9</v>
      </c>
      <c r="AD166" s="27">
        <v>2022</v>
      </c>
      <c r="AE166" s="27"/>
      <c r="AF166" s="147">
        <v>0</v>
      </c>
      <c r="AG166" s="9">
        <v>3449</v>
      </c>
      <c r="AH166" s="102"/>
      <c r="AJ166" s="112">
        <v>31</v>
      </c>
      <c r="AK166" s="112">
        <v>3</v>
      </c>
      <c r="AL166" s="112">
        <v>3</v>
      </c>
      <c r="AM166" s="112">
        <v>2022</v>
      </c>
      <c r="AN166" s="112">
        <v>4</v>
      </c>
      <c r="AO166" s="112">
        <v>2022</v>
      </c>
      <c r="AP166" s="113"/>
      <c r="AQ166" s="167">
        <f>IF(AS166=99999,99999,AR166*AS166)</f>
        <v>550.91679999999997</v>
      </c>
      <c r="AR166" s="171">
        <v>0.70269999999999999</v>
      </c>
      <c r="AS166">
        <v>784</v>
      </c>
      <c r="BD166" s="106" t="s">
        <v>112</v>
      </c>
      <c r="BE166" s="93">
        <v>8</v>
      </c>
      <c r="BF166" s="93">
        <v>8</v>
      </c>
      <c r="BG166" s="93">
        <v>2022</v>
      </c>
      <c r="BH166" s="93">
        <v>8</v>
      </c>
      <c r="BI166" s="93">
        <v>2022</v>
      </c>
      <c r="BJ166" s="103">
        <f t="shared" si="38"/>
        <v>4700</v>
      </c>
      <c r="BK166" s="103">
        <f t="shared" si="39"/>
        <v>4700</v>
      </c>
      <c r="BL166" s="103">
        <f t="shared" si="40"/>
        <v>4700</v>
      </c>
      <c r="BX166" s="93"/>
      <c r="BY166" s="93"/>
      <c r="BZ166" s="93"/>
      <c r="CA166" s="93"/>
      <c r="CB166" s="93"/>
      <c r="CH166" s="93"/>
      <c r="CI166" s="93"/>
      <c r="CJ166" s="93"/>
      <c r="CK166" s="93"/>
      <c r="CL166" s="138"/>
      <c r="CM166" s="138"/>
      <c r="CR166" s="93">
        <v>2022</v>
      </c>
      <c r="CS166" s="93">
        <v>192</v>
      </c>
      <c r="CT166" s="93">
        <v>0.6</v>
      </c>
      <c r="CU166" s="93">
        <v>0.6</v>
      </c>
      <c r="CV166" s="93">
        <v>0.6</v>
      </c>
      <c r="CW166" s="93">
        <v>0.7</v>
      </c>
      <c r="CX166" s="93">
        <v>0.7</v>
      </c>
      <c r="CY166" s="93">
        <v>0.7</v>
      </c>
      <c r="CZ166" s="93">
        <v>0.7</v>
      </c>
      <c r="DA166" s="93">
        <v>0.7</v>
      </c>
      <c r="DB166" s="93">
        <v>0.7</v>
      </c>
      <c r="DC166" s="93">
        <v>0.6</v>
      </c>
      <c r="DD166" s="93">
        <v>0.6</v>
      </c>
      <c r="DE166" s="93">
        <v>0.6</v>
      </c>
      <c r="DI166" s="93"/>
      <c r="DJ166" s="93"/>
      <c r="DK166" s="153"/>
      <c r="DL166" s="153"/>
      <c r="DM166" s="153"/>
      <c r="DN166" s="153"/>
      <c r="DO166" s="153"/>
      <c r="DP166" s="153"/>
      <c r="DQ166" s="153"/>
      <c r="DR166" s="153"/>
      <c r="DS166" s="153"/>
      <c r="DT166" s="153"/>
      <c r="DU166" s="153"/>
      <c r="DV166" s="153"/>
      <c r="DW166" s="153"/>
      <c r="EC166" s="93"/>
      <c r="ED166" s="93"/>
      <c r="EE166" s="153"/>
      <c r="EF166" s="153"/>
      <c r="EK166" s="93"/>
      <c r="EL166" s="93"/>
      <c r="EM166" s="93"/>
      <c r="EN166" s="93"/>
      <c r="EO166" s="152"/>
      <c r="ER166" s="93"/>
      <c r="ES166" s="93"/>
      <c r="ET166" s="93"/>
      <c r="EU166" s="93"/>
      <c r="EV166" s="93"/>
      <c r="EW166" s="93"/>
      <c r="EX166" s="93"/>
      <c r="FF166" s="93"/>
      <c r="FG166" s="93"/>
      <c r="FH166" s="93"/>
      <c r="FI166" s="93"/>
      <c r="FJ166" s="93"/>
      <c r="FK166" s="93"/>
      <c r="FL166" s="138"/>
      <c r="FM166" s="138"/>
      <c r="FN166" s="138"/>
      <c r="FO166" s="93"/>
      <c r="FP166" s="93"/>
      <c r="FQ166" s="93"/>
      <c r="FR166" s="93"/>
      <c r="FS166" s="138"/>
      <c r="FT166" s="138"/>
      <c r="FU166" s="138"/>
      <c r="FV166" s="93"/>
      <c r="FW166" s="93"/>
    </row>
    <row r="167" spans="2:179" x14ac:dyDescent="0.25">
      <c r="B167" s="1" t="s">
        <v>26</v>
      </c>
      <c r="C167" s="101" t="s">
        <v>110</v>
      </c>
      <c r="D167" s="9">
        <v>11</v>
      </c>
      <c r="E167" s="9">
        <v>1</v>
      </c>
      <c r="F167" s="155"/>
      <c r="G167" s="158">
        <v>6355.4869499999986</v>
      </c>
      <c r="H167" s="158"/>
      <c r="I167" s="158">
        <v>6346.060875000001</v>
      </c>
      <c r="J167" s="158"/>
      <c r="K167" s="158">
        <v>5948.3180500000008</v>
      </c>
      <c r="M167" s="6" t="s">
        <v>27</v>
      </c>
      <c r="N167" s="101">
        <v>251</v>
      </c>
      <c r="O167" s="101">
        <v>12</v>
      </c>
      <c r="P167" s="10">
        <v>2022</v>
      </c>
      <c r="Q167" s="10">
        <v>1</v>
      </c>
      <c r="R167" s="101">
        <v>100</v>
      </c>
      <c r="S167" s="101">
        <v>99999</v>
      </c>
      <c r="T167" s="101">
        <v>100</v>
      </c>
      <c r="U167" s="101">
        <v>99999</v>
      </c>
      <c r="V167" s="101">
        <v>100</v>
      </c>
      <c r="W167" s="101">
        <v>99999</v>
      </c>
      <c r="X167" s="10" t="s">
        <v>78</v>
      </c>
      <c r="Y167" s="10"/>
      <c r="AA167" s="1" t="s">
        <v>28</v>
      </c>
      <c r="AB167" s="5" t="s">
        <v>114</v>
      </c>
      <c r="AC167" s="27">
        <v>10</v>
      </c>
      <c r="AD167" s="27">
        <v>2022</v>
      </c>
      <c r="AE167" s="27">
        <v>1</v>
      </c>
      <c r="AF167" s="147">
        <v>0</v>
      </c>
      <c r="AG167" s="9">
        <v>3449</v>
      </c>
      <c r="AH167" s="102"/>
      <c r="AJ167" s="112">
        <v>31</v>
      </c>
      <c r="AK167" s="112">
        <v>4</v>
      </c>
      <c r="AL167" s="112">
        <v>4</v>
      </c>
      <c r="AM167" s="112">
        <v>2022</v>
      </c>
      <c r="AN167" s="112">
        <v>4</v>
      </c>
      <c r="AO167" s="112">
        <v>2022</v>
      </c>
      <c r="AP167" s="113"/>
      <c r="AQ167" s="167">
        <v>99999</v>
      </c>
      <c r="AR167" s="171">
        <v>0.70269999999999999</v>
      </c>
      <c r="AS167" s="175">
        <v>784</v>
      </c>
      <c r="BD167" s="106" t="s">
        <v>112</v>
      </c>
      <c r="BE167" s="93">
        <v>8</v>
      </c>
      <c r="BF167" s="93">
        <v>9</v>
      </c>
      <c r="BG167" s="93">
        <v>2022</v>
      </c>
      <c r="BH167" s="93">
        <v>9</v>
      </c>
      <c r="BI167" s="93">
        <v>2022</v>
      </c>
      <c r="BJ167" s="103">
        <f t="shared" si="38"/>
        <v>4700</v>
      </c>
      <c r="BK167" s="103">
        <f t="shared" si="39"/>
        <v>4700</v>
      </c>
      <c r="BL167" s="103">
        <f t="shared" si="40"/>
        <v>4700</v>
      </c>
      <c r="BX167" s="93"/>
      <c r="BY167" s="93"/>
      <c r="BZ167" s="93"/>
      <c r="CA167" s="93"/>
      <c r="CB167" s="93"/>
      <c r="CH167" s="93"/>
      <c r="CI167" s="93"/>
      <c r="CJ167" s="93"/>
      <c r="CK167" s="93"/>
      <c r="CL167" s="138"/>
      <c r="CM167" s="138"/>
      <c r="CR167" s="93">
        <v>2022</v>
      </c>
      <c r="CS167" s="93">
        <v>33</v>
      </c>
      <c r="CT167" s="93">
        <v>8</v>
      </c>
      <c r="CU167" s="93">
        <v>6.3</v>
      </c>
      <c r="CV167" s="93">
        <v>13</v>
      </c>
      <c r="CW167" s="93">
        <v>22.2</v>
      </c>
      <c r="CX167" s="93">
        <v>32.700000000000003</v>
      </c>
      <c r="CY167" s="93">
        <v>44.6</v>
      </c>
      <c r="CZ167" s="93">
        <v>47.1</v>
      </c>
      <c r="DA167" s="93">
        <v>49.8</v>
      </c>
      <c r="DB167" s="93">
        <v>42.5</v>
      </c>
      <c r="DC167" s="93">
        <v>16.3</v>
      </c>
      <c r="DD167" s="93">
        <v>6.4</v>
      </c>
      <c r="DE167" s="93">
        <v>5.5</v>
      </c>
      <c r="DI167" s="93"/>
      <c r="DJ167" s="93"/>
      <c r="DK167" s="153"/>
      <c r="DL167" s="153"/>
      <c r="DM167" s="153"/>
      <c r="DN167" s="153"/>
      <c r="DO167" s="153"/>
      <c r="DP167" s="153"/>
      <c r="DQ167" s="153"/>
      <c r="DR167" s="153"/>
      <c r="DS167" s="153"/>
      <c r="DT167" s="153"/>
      <c r="DU167" s="153"/>
      <c r="DV167" s="153"/>
      <c r="DW167" s="153"/>
      <c r="EC167" s="93"/>
      <c r="ED167" s="93"/>
      <c r="EE167" s="153"/>
      <c r="EF167" s="153"/>
      <c r="EK167" s="93"/>
      <c r="EL167" s="93"/>
      <c r="EM167" s="93"/>
      <c r="EN167" s="93"/>
      <c r="EO167" s="152"/>
      <c r="ER167" s="93"/>
      <c r="ES167" s="93"/>
      <c r="ET167" s="93"/>
      <c r="EU167" s="93"/>
      <c r="EV167" s="93"/>
      <c r="EW167" s="93"/>
      <c r="EX167" s="93"/>
      <c r="FF167" s="93"/>
      <c r="FG167" s="93"/>
      <c r="FH167" s="93"/>
      <c r="FI167" s="93"/>
      <c r="FJ167" s="93"/>
      <c r="FK167" s="93"/>
      <c r="FL167" s="138"/>
      <c r="FM167" s="138"/>
      <c r="FN167" s="138"/>
      <c r="FO167" s="93"/>
      <c r="FP167" s="93"/>
      <c r="FQ167" s="93"/>
      <c r="FR167" s="93"/>
      <c r="FS167" s="138"/>
      <c r="FT167" s="138"/>
      <c r="FU167" s="138"/>
      <c r="FV167" s="93"/>
      <c r="FW167" s="93"/>
    </row>
    <row r="168" spans="2:179" x14ac:dyDescent="0.25">
      <c r="B168" s="1" t="s">
        <v>26</v>
      </c>
      <c r="C168" s="101" t="s">
        <v>110</v>
      </c>
      <c r="D168" s="9">
        <v>11</v>
      </c>
      <c r="E168" s="9">
        <v>2</v>
      </c>
      <c r="F168" s="155"/>
      <c r="G168" s="158">
        <v>7358.4369000000006</v>
      </c>
      <c r="H168" s="158"/>
      <c r="I168" s="158">
        <v>7323.506699999999</v>
      </c>
      <c r="J168" s="158"/>
      <c r="K168" s="158">
        <v>7451.9909000000007</v>
      </c>
      <c r="M168" s="6" t="s">
        <v>27</v>
      </c>
      <c r="N168" s="101">
        <v>251</v>
      </c>
      <c r="O168" s="101">
        <v>12</v>
      </c>
      <c r="P168" s="10">
        <v>2022</v>
      </c>
      <c r="Q168" s="10">
        <v>2</v>
      </c>
      <c r="R168" s="101">
        <v>100</v>
      </c>
      <c r="S168" s="101">
        <v>99999</v>
      </c>
      <c r="T168" s="101">
        <v>100</v>
      </c>
      <c r="U168" s="101">
        <v>99999</v>
      </c>
      <c r="V168" s="101">
        <v>100</v>
      </c>
      <c r="W168" s="101">
        <v>99999</v>
      </c>
      <c r="X168" s="10" t="s">
        <v>78</v>
      </c>
      <c r="Y168" s="10"/>
      <c r="AA168" s="1" t="s">
        <v>28</v>
      </c>
      <c r="AB168" s="5" t="s">
        <v>114</v>
      </c>
      <c r="AC168" s="27">
        <v>10</v>
      </c>
      <c r="AD168" s="27">
        <v>2022</v>
      </c>
      <c r="AE168" s="27">
        <v>2</v>
      </c>
      <c r="AF168" s="147">
        <v>0</v>
      </c>
      <c r="AG168" s="9">
        <v>3449</v>
      </c>
      <c r="AH168" s="102"/>
      <c r="AJ168" s="112">
        <v>31</v>
      </c>
      <c r="AK168" s="112">
        <v>4</v>
      </c>
      <c r="AL168" s="112">
        <v>5</v>
      </c>
      <c r="AM168" s="112">
        <v>2022</v>
      </c>
      <c r="AN168" s="112">
        <v>5</v>
      </c>
      <c r="AO168" s="112">
        <v>2022</v>
      </c>
      <c r="AP168" s="113"/>
      <c r="AQ168" s="167">
        <v>99999</v>
      </c>
      <c r="AR168" s="171"/>
      <c r="AS168" s="175"/>
      <c r="BD168" s="106" t="s">
        <v>112</v>
      </c>
      <c r="BE168" s="93">
        <v>9</v>
      </c>
      <c r="BF168" s="93">
        <v>9</v>
      </c>
      <c r="BG168" s="93">
        <v>2022</v>
      </c>
      <c r="BH168" s="93">
        <v>9</v>
      </c>
      <c r="BI168" s="93">
        <v>2022</v>
      </c>
      <c r="BJ168" s="103">
        <f t="shared" si="38"/>
        <v>4700</v>
      </c>
      <c r="BK168" s="103">
        <f t="shared" si="39"/>
        <v>4700</v>
      </c>
      <c r="BL168" s="103">
        <f t="shared" si="40"/>
        <v>4700</v>
      </c>
      <c r="BX168" s="93"/>
      <c r="BY168" s="93"/>
      <c r="BZ168" s="93"/>
      <c r="CA168" s="93"/>
      <c r="CB168" s="93"/>
      <c r="CH168" s="93"/>
      <c r="CI168" s="93"/>
      <c r="CJ168" s="93"/>
      <c r="CK168" s="93"/>
      <c r="CL168" s="138"/>
      <c r="CM168" s="138"/>
      <c r="CR168" s="93">
        <v>2022</v>
      </c>
      <c r="CS168" s="93">
        <v>34</v>
      </c>
      <c r="CT168" s="93">
        <v>3.1</v>
      </c>
      <c r="CU168" s="93">
        <v>2.4</v>
      </c>
      <c r="CV168" s="93">
        <v>2.4</v>
      </c>
      <c r="CW168" s="93">
        <v>3.8</v>
      </c>
      <c r="CX168" s="93">
        <v>4.0999999999999996</v>
      </c>
      <c r="CY168" s="93">
        <v>5.5</v>
      </c>
      <c r="CZ168" s="93">
        <v>5.7</v>
      </c>
      <c r="DA168" s="93">
        <v>5.0999999999999996</v>
      </c>
      <c r="DB168" s="93">
        <v>4.5</v>
      </c>
      <c r="DC168" s="93">
        <v>3.5</v>
      </c>
      <c r="DD168" s="93">
        <v>4.8</v>
      </c>
      <c r="DE168" s="93">
        <v>1.9</v>
      </c>
      <c r="DI168" s="93"/>
      <c r="DJ168" s="93"/>
      <c r="DK168" s="153"/>
      <c r="DL168" s="153"/>
      <c r="DM168" s="153"/>
      <c r="DN168" s="153"/>
      <c r="DO168" s="153"/>
      <c r="DP168" s="153"/>
      <c r="DQ168" s="153"/>
      <c r="DR168" s="153"/>
      <c r="DS168" s="153"/>
      <c r="DT168" s="153"/>
      <c r="DU168" s="153"/>
      <c r="DV168" s="153"/>
      <c r="DW168" s="153"/>
      <c r="EC168" s="93"/>
      <c r="ED168" s="93"/>
      <c r="EE168" s="153"/>
      <c r="EF168" s="153"/>
      <c r="EK168" s="93"/>
      <c r="EL168" s="93"/>
      <c r="EM168" s="93"/>
      <c r="EN168" s="93"/>
      <c r="EO168" s="152"/>
      <c r="ER168" s="93"/>
      <c r="ES168" s="93"/>
      <c r="ET168" s="93"/>
      <c r="EU168" s="93"/>
      <c r="EV168" s="93"/>
      <c r="EW168" s="93"/>
      <c r="EX168" s="93"/>
      <c r="FF168" s="93"/>
      <c r="FG168" s="93"/>
      <c r="FH168" s="93"/>
      <c r="FI168" s="93"/>
      <c r="FJ168" s="93"/>
      <c r="FK168" s="93"/>
      <c r="FL168" s="138"/>
      <c r="FM168" s="138"/>
      <c r="FN168" s="138"/>
      <c r="FO168" s="93"/>
      <c r="FP168" s="93"/>
      <c r="FQ168" s="93"/>
      <c r="FR168" s="93"/>
      <c r="FS168" s="138"/>
      <c r="FT168" s="138"/>
      <c r="FU168" s="138"/>
      <c r="FV168" s="93"/>
      <c r="FW168" s="93"/>
    </row>
    <row r="169" spans="2:179" x14ac:dyDescent="0.25">
      <c r="B169" s="1" t="s">
        <v>26</v>
      </c>
      <c r="C169" s="101" t="s">
        <v>110</v>
      </c>
      <c r="D169" s="9">
        <v>12</v>
      </c>
      <c r="E169" s="9"/>
      <c r="F169" s="155"/>
      <c r="G169" s="158">
        <v>7358.4369000000006</v>
      </c>
      <c r="H169" s="158"/>
      <c r="I169" s="158">
        <v>7323.506699999999</v>
      </c>
      <c r="J169" s="158"/>
      <c r="K169" s="158">
        <v>7451.9909000000007</v>
      </c>
      <c r="M169" s="6" t="s">
        <v>27</v>
      </c>
      <c r="N169" s="107">
        <v>277</v>
      </c>
      <c r="O169" s="107">
        <v>1</v>
      </c>
      <c r="P169" s="108">
        <v>2022</v>
      </c>
      <c r="Q169" s="108">
        <v>1</v>
      </c>
      <c r="R169" s="107">
        <v>390</v>
      </c>
      <c r="S169" s="107"/>
      <c r="T169" s="107">
        <v>390</v>
      </c>
      <c r="U169" s="107"/>
      <c r="V169" s="107">
        <v>390</v>
      </c>
      <c r="W169" s="107"/>
      <c r="X169" s="108" t="s">
        <v>78</v>
      </c>
      <c r="Y169" s="108"/>
      <c r="AA169" s="1" t="s">
        <v>28</v>
      </c>
      <c r="AB169" s="5" t="s">
        <v>114</v>
      </c>
      <c r="AC169" s="27">
        <v>11</v>
      </c>
      <c r="AD169" s="27">
        <v>2022</v>
      </c>
      <c r="AE169" s="27"/>
      <c r="AF169" s="147">
        <v>0</v>
      </c>
      <c r="AG169" s="9">
        <v>3449</v>
      </c>
      <c r="AH169" s="102"/>
      <c r="AI169" s="144" t="s">
        <v>117</v>
      </c>
      <c r="AJ169" s="108">
        <v>251</v>
      </c>
      <c r="AK169" s="108">
        <v>1</v>
      </c>
      <c r="AL169" s="108">
        <v>1</v>
      </c>
      <c r="AM169" s="108">
        <v>2022</v>
      </c>
      <c r="AN169" s="108">
        <v>4</v>
      </c>
      <c r="AO169" s="108">
        <v>2022</v>
      </c>
      <c r="AP169" s="108"/>
      <c r="AQ169" s="135">
        <f t="shared" ref="AQ169:AQ191" si="42">IF(AS169=99999,99999,AR169*AS169)</f>
        <v>104.03999999999999</v>
      </c>
      <c r="AR169" s="170">
        <v>1.0404</v>
      </c>
      <c r="AS169" s="198">
        <f>S145</f>
        <v>100</v>
      </c>
      <c r="BD169" s="106" t="s">
        <v>112</v>
      </c>
      <c r="BE169" s="93">
        <v>9</v>
      </c>
      <c r="BF169" s="93">
        <v>10</v>
      </c>
      <c r="BG169" s="93">
        <v>2022</v>
      </c>
      <c r="BH169" s="93">
        <v>10</v>
      </c>
      <c r="BI169" s="93">
        <v>2022</v>
      </c>
      <c r="BJ169" s="103">
        <f t="shared" si="38"/>
        <v>4700</v>
      </c>
      <c r="BK169" s="103">
        <f t="shared" si="39"/>
        <v>4700</v>
      </c>
      <c r="BL169" s="103">
        <f t="shared" si="40"/>
        <v>4700</v>
      </c>
      <c r="BX169" s="93"/>
      <c r="BY169" s="93"/>
      <c r="BZ169" s="93"/>
      <c r="CA169" s="93"/>
      <c r="CB169" s="93"/>
      <c r="CH169" s="93"/>
      <c r="CI169" s="93"/>
      <c r="CJ169" s="93"/>
      <c r="CK169" s="93"/>
      <c r="CL169" s="138"/>
      <c r="CM169" s="138"/>
      <c r="CR169" s="93">
        <v>2022</v>
      </c>
      <c r="CS169" s="93">
        <v>45</v>
      </c>
      <c r="CT169" s="93">
        <v>1.5</v>
      </c>
      <c r="CU169" s="93">
        <v>1.5</v>
      </c>
      <c r="CV169" s="93">
        <v>1.5</v>
      </c>
      <c r="CW169" s="93">
        <v>1.7</v>
      </c>
      <c r="CX169" s="93">
        <v>1.6</v>
      </c>
      <c r="CY169" s="93">
        <v>1.7</v>
      </c>
      <c r="CZ169" s="93">
        <v>1.8</v>
      </c>
      <c r="DA169" s="93">
        <v>1.7</v>
      </c>
      <c r="DB169" s="93">
        <v>1.7</v>
      </c>
      <c r="DC169" s="93">
        <v>1.7</v>
      </c>
      <c r="DD169" s="93">
        <v>1.6</v>
      </c>
      <c r="DE169" s="93">
        <v>1.5</v>
      </c>
      <c r="DI169" s="93"/>
      <c r="DJ169" s="93"/>
      <c r="DK169" s="153"/>
      <c r="DL169" s="153"/>
      <c r="DM169" s="153"/>
      <c r="DN169" s="153"/>
      <c r="DO169" s="153"/>
      <c r="DP169" s="153"/>
      <c r="DQ169" s="153"/>
      <c r="DR169" s="153"/>
      <c r="DS169" s="153"/>
      <c r="DT169" s="153"/>
      <c r="DU169" s="153"/>
      <c r="DV169" s="153"/>
      <c r="DW169" s="153"/>
      <c r="EC169" s="93"/>
      <c r="ED169" s="93"/>
      <c r="EE169" s="153"/>
      <c r="EF169" s="153"/>
      <c r="EK169" s="93"/>
      <c r="EL169" s="93"/>
      <c r="EM169" s="93"/>
      <c r="EN169" s="93"/>
      <c r="EO169" s="152"/>
      <c r="ER169" s="93"/>
      <c r="ES169" s="93"/>
      <c r="ET169" s="93"/>
      <c r="EU169" s="93"/>
      <c r="EV169" s="93"/>
      <c r="EW169" s="93"/>
      <c r="EX169" s="93"/>
      <c r="FF169" s="93"/>
      <c r="FG169" s="93"/>
      <c r="FH169" s="93"/>
      <c r="FI169" s="93"/>
      <c r="FJ169" s="93"/>
      <c r="FK169" s="93"/>
      <c r="FL169" s="138"/>
      <c r="FM169" s="138"/>
      <c r="FN169" s="138"/>
      <c r="FO169" s="93"/>
      <c r="FP169" s="93"/>
      <c r="FQ169" s="93"/>
      <c r="FR169" s="93"/>
      <c r="FS169" s="138"/>
      <c r="FT169" s="138"/>
      <c r="FU169" s="138"/>
      <c r="FV169" s="93"/>
      <c r="FW169" s="93"/>
    </row>
    <row r="170" spans="2:179" x14ac:dyDescent="0.25">
      <c r="B170" s="1" t="s">
        <v>26</v>
      </c>
      <c r="C170" s="107" t="s">
        <v>118</v>
      </c>
      <c r="D170" s="154">
        <v>1</v>
      </c>
      <c r="E170" s="154">
        <v>1</v>
      </c>
      <c r="F170" s="154"/>
      <c r="G170" s="154">
        <v>6500</v>
      </c>
      <c r="H170" s="154"/>
      <c r="I170" s="154">
        <v>6500</v>
      </c>
      <c r="J170" s="154"/>
      <c r="K170" s="154">
        <v>6000</v>
      </c>
      <c r="M170" s="6" t="s">
        <v>27</v>
      </c>
      <c r="N170" s="101">
        <v>277</v>
      </c>
      <c r="O170" s="101">
        <v>1</v>
      </c>
      <c r="P170" s="10">
        <v>2022</v>
      </c>
      <c r="Q170" s="10">
        <v>2</v>
      </c>
      <c r="R170" s="101">
        <v>300</v>
      </c>
      <c r="S170" s="101"/>
      <c r="T170" s="101">
        <v>300</v>
      </c>
      <c r="U170" s="101"/>
      <c r="V170" s="101">
        <v>300</v>
      </c>
      <c r="W170" s="101"/>
      <c r="X170" s="10" t="s">
        <v>78</v>
      </c>
      <c r="Y170" s="10"/>
      <c r="AA170" s="1" t="s">
        <v>28</v>
      </c>
      <c r="AB170" s="5" t="s">
        <v>114</v>
      </c>
      <c r="AC170" s="27">
        <v>12</v>
      </c>
      <c r="AD170" s="27">
        <v>2022</v>
      </c>
      <c r="AE170" s="27"/>
      <c r="AF170" s="147">
        <v>0</v>
      </c>
      <c r="AG170" s="9">
        <v>3449</v>
      </c>
      <c r="AH170" s="102"/>
      <c r="AJ170" s="116">
        <v>251</v>
      </c>
      <c r="AK170" s="116">
        <v>2</v>
      </c>
      <c r="AL170" s="116">
        <v>2</v>
      </c>
      <c r="AM170" s="116">
        <v>2022</v>
      </c>
      <c r="AN170" s="116">
        <v>4</v>
      </c>
      <c r="AO170" s="116">
        <v>2022</v>
      </c>
      <c r="AP170" s="116"/>
      <c r="AQ170" s="121">
        <f t="shared" si="42"/>
        <v>104.03999999999999</v>
      </c>
      <c r="AR170" s="170">
        <v>1.0404</v>
      </c>
      <c r="AS170" s="198">
        <f>S147</f>
        <v>100</v>
      </c>
      <c r="BD170" s="106" t="s">
        <v>112</v>
      </c>
      <c r="BE170" s="93">
        <v>10</v>
      </c>
      <c r="BF170" s="93">
        <v>10</v>
      </c>
      <c r="BG170" s="93">
        <v>2022</v>
      </c>
      <c r="BH170" s="93">
        <v>10</v>
      </c>
      <c r="BI170" s="93">
        <v>2022</v>
      </c>
      <c r="BJ170" s="103">
        <f t="shared" si="38"/>
        <v>4700</v>
      </c>
      <c r="BK170" s="103">
        <f t="shared" si="39"/>
        <v>4700</v>
      </c>
      <c r="BL170" s="103">
        <f t="shared" si="40"/>
        <v>4700</v>
      </c>
      <c r="BX170" s="93"/>
      <c r="BY170" s="93"/>
      <c r="BZ170" s="93"/>
      <c r="CA170" s="93"/>
      <c r="CB170" s="93"/>
      <c r="CH170" s="93"/>
      <c r="CI170" s="93"/>
      <c r="CJ170" s="93"/>
      <c r="CK170" s="93"/>
      <c r="CL170" s="138"/>
      <c r="CM170" s="138"/>
      <c r="CR170" s="93">
        <v>2022</v>
      </c>
      <c r="CS170" s="93">
        <v>43</v>
      </c>
      <c r="CT170" s="93">
        <v>2.4</v>
      </c>
      <c r="CU170" s="93">
        <v>1</v>
      </c>
      <c r="CV170" s="93">
        <v>1.5</v>
      </c>
      <c r="CW170" s="93">
        <v>3.9</v>
      </c>
      <c r="CX170" s="93">
        <v>4.3</v>
      </c>
      <c r="CY170" s="93">
        <v>6.3</v>
      </c>
      <c r="CZ170" s="93">
        <v>7.3</v>
      </c>
      <c r="DA170" s="93">
        <v>5.9</v>
      </c>
      <c r="DB170" s="93">
        <v>6.1</v>
      </c>
      <c r="DC170" s="93">
        <v>3.4</v>
      </c>
      <c r="DD170" s="93">
        <v>4.9000000000000004</v>
      </c>
      <c r="DE170" s="93">
        <v>1</v>
      </c>
      <c r="DI170" s="93"/>
      <c r="DJ170" s="9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EC170" s="93"/>
      <c r="ED170" s="93"/>
      <c r="EE170" s="153"/>
      <c r="EF170" s="153"/>
      <c r="EK170" s="93"/>
      <c r="EL170" s="93"/>
      <c r="EM170" s="93"/>
      <c r="EN170" s="93"/>
      <c r="EO170" s="152"/>
      <c r="ER170" s="93"/>
      <c r="ES170" s="93"/>
      <c r="ET170" s="93"/>
      <c r="EU170" s="93"/>
      <c r="EV170" s="93"/>
      <c r="EW170" s="93"/>
      <c r="EX170" s="93"/>
      <c r="FF170" s="93"/>
      <c r="FG170" s="93"/>
      <c r="FH170" s="93"/>
      <c r="FI170" s="93"/>
      <c r="FJ170" s="93"/>
      <c r="FK170" s="93"/>
      <c r="FL170" s="138"/>
      <c r="FM170" s="138"/>
      <c r="FN170" s="138"/>
      <c r="FO170" s="93"/>
      <c r="FP170" s="93"/>
      <c r="FQ170" s="93"/>
      <c r="FR170" s="93"/>
      <c r="FS170" s="138"/>
      <c r="FT170" s="138"/>
      <c r="FU170" s="138"/>
      <c r="FV170" s="93"/>
      <c r="FW170" s="93"/>
    </row>
    <row r="171" spans="2:179" x14ac:dyDescent="0.25">
      <c r="B171" s="1" t="s">
        <v>26</v>
      </c>
      <c r="C171" s="101" t="s">
        <v>118</v>
      </c>
      <c r="D171" s="9">
        <v>1</v>
      </c>
      <c r="E171" s="155">
        <v>2</v>
      </c>
      <c r="F171" s="155"/>
      <c r="G171" s="155">
        <v>6500</v>
      </c>
      <c r="H171" s="155"/>
      <c r="I171" s="155">
        <v>6500</v>
      </c>
      <c r="J171" s="155"/>
      <c r="K171" s="155">
        <v>6000</v>
      </c>
      <c r="M171" s="6" t="s">
        <v>27</v>
      </c>
      <c r="N171" s="101">
        <v>277</v>
      </c>
      <c r="O171" s="101">
        <v>2</v>
      </c>
      <c r="P171" s="10">
        <v>2022</v>
      </c>
      <c r="Q171" s="10"/>
      <c r="R171" s="101">
        <v>300</v>
      </c>
      <c r="S171" s="101"/>
      <c r="T171" s="101">
        <v>300</v>
      </c>
      <c r="U171" s="101"/>
      <c r="V171" s="101">
        <v>300</v>
      </c>
      <c r="W171" s="101"/>
      <c r="X171" s="10" t="s">
        <v>78</v>
      </c>
      <c r="Y171" s="10"/>
      <c r="AA171" s="1" t="s">
        <v>28</v>
      </c>
      <c r="AB171" s="5" t="s">
        <v>119</v>
      </c>
      <c r="AC171" s="136">
        <v>1</v>
      </c>
      <c r="AD171" s="136">
        <v>2022</v>
      </c>
      <c r="AE171" s="136"/>
      <c r="AF171" s="150">
        <v>0</v>
      </c>
      <c r="AG171" s="149">
        <v>9183.7999999999993</v>
      </c>
      <c r="AH171" s="102"/>
      <c r="AJ171" s="116">
        <v>251</v>
      </c>
      <c r="AK171" s="116">
        <v>3</v>
      </c>
      <c r="AL171" s="116">
        <v>3</v>
      </c>
      <c r="AM171" s="116">
        <v>2022</v>
      </c>
      <c r="AN171" s="116">
        <v>4</v>
      </c>
      <c r="AO171" s="116">
        <v>2022</v>
      </c>
      <c r="AP171" s="116"/>
      <c r="AQ171" s="121">
        <f t="shared" si="42"/>
        <v>104.03999999999999</v>
      </c>
      <c r="AR171" s="170">
        <v>1.0404</v>
      </c>
      <c r="AS171" s="198">
        <f>S149</f>
        <v>100</v>
      </c>
      <c r="BD171" s="106" t="s">
        <v>112</v>
      </c>
      <c r="BE171" s="93">
        <v>10</v>
      </c>
      <c r="BF171" s="93">
        <v>11</v>
      </c>
      <c r="BG171" s="93">
        <v>2022</v>
      </c>
      <c r="BH171" s="93">
        <v>11</v>
      </c>
      <c r="BI171" s="93">
        <v>2022</v>
      </c>
      <c r="BJ171" s="103">
        <f t="shared" si="38"/>
        <v>4700</v>
      </c>
      <c r="BK171" s="103">
        <f t="shared" si="39"/>
        <v>4700</v>
      </c>
      <c r="BL171" s="103">
        <f t="shared" si="40"/>
        <v>4700</v>
      </c>
      <c r="BX171" s="93"/>
      <c r="BY171" s="93"/>
      <c r="BZ171" s="93"/>
      <c r="CA171" s="93"/>
      <c r="CB171" s="93"/>
      <c r="CH171" s="93"/>
      <c r="CI171" s="93"/>
      <c r="CJ171" s="93"/>
      <c r="CK171" s="93"/>
      <c r="CL171" s="138"/>
      <c r="CM171" s="138"/>
      <c r="CR171" s="93">
        <v>2022</v>
      </c>
      <c r="CS171" s="93">
        <v>227</v>
      </c>
      <c r="CT171" s="93">
        <v>3.4</v>
      </c>
      <c r="CU171" s="93">
        <v>3.3</v>
      </c>
      <c r="CV171" s="93">
        <v>10.8</v>
      </c>
      <c r="CW171" s="93">
        <v>15.3</v>
      </c>
      <c r="CX171" s="93">
        <v>18.600000000000001</v>
      </c>
      <c r="CY171" s="93">
        <v>22.3</v>
      </c>
      <c r="CZ171" s="93">
        <v>19.2</v>
      </c>
      <c r="DA171" s="93">
        <v>18.100000000000001</v>
      </c>
      <c r="DB171" s="93">
        <v>9.5</v>
      </c>
      <c r="DC171" s="93">
        <v>3.4</v>
      </c>
      <c r="DD171" s="93">
        <v>3.4</v>
      </c>
      <c r="DE171" s="93">
        <v>3.4</v>
      </c>
      <c r="DI171" s="93"/>
      <c r="DJ171" s="93"/>
      <c r="DK171" s="153"/>
      <c r="DL171" s="153"/>
      <c r="DM171" s="153"/>
      <c r="DN171" s="153"/>
      <c r="DO171" s="153"/>
      <c r="DP171" s="153"/>
      <c r="DQ171" s="153"/>
      <c r="DR171" s="153"/>
      <c r="DS171" s="153"/>
      <c r="DT171" s="153"/>
      <c r="DU171" s="153"/>
      <c r="DV171" s="153"/>
      <c r="DW171" s="153"/>
      <c r="EC171" s="93"/>
      <c r="ED171" s="93"/>
      <c r="EE171" s="153"/>
      <c r="EF171" s="153"/>
      <c r="EK171" s="93"/>
      <c r="EL171" s="93"/>
      <c r="EM171" s="93"/>
      <c r="EN171" s="93"/>
      <c r="EO171" s="152"/>
      <c r="ER171" s="93"/>
      <c r="ES171" s="93"/>
      <c r="ET171" s="93"/>
      <c r="EU171" s="93"/>
      <c r="EV171" s="93"/>
      <c r="EW171" s="93"/>
      <c r="EX171" s="93"/>
      <c r="FF171" s="93"/>
      <c r="FG171" s="93"/>
      <c r="FH171" s="93"/>
      <c r="FI171" s="93"/>
      <c r="FJ171" s="93"/>
      <c r="FK171" s="93"/>
      <c r="FL171" s="138"/>
      <c r="FM171" s="138"/>
      <c r="FN171" s="138"/>
      <c r="FO171" s="93"/>
      <c r="FP171" s="93"/>
      <c r="FQ171" s="93"/>
      <c r="FR171" s="93"/>
      <c r="FS171" s="138"/>
      <c r="FT171" s="138"/>
      <c r="FU171" s="138"/>
      <c r="FV171" s="93"/>
      <c r="FW171" s="93"/>
    </row>
    <row r="172" spans="2:179" x14ac:dyDescent="0.25">
      <c r="B172" s="1" t="s">
        <v>26</v>
      </c>
      <c r="C172" s="101" t="s">
        <v>118</v>
      </c>
      <c r="D172" s="9">
        <v>2</v>
      </c>
      <c r="E172" s="155">
        <v>1</v>
      </c>
      <c r="F172" s="155"/>
      <c r="G172" s="155">
        <v>6500</v>
      </c>
      <c r="H172" s="155"/>
      <c r="I172" s="155">
        <v>6500</v>
      </c>
      <c r="J172" s="155"/>
      <c r="K172" s="155">
        <v>6000</v>
      </c>
      <c r="M172" s="6" t="s">
        <v>27</v>
      </c>
      <c r="N172" s="101">
        <v>277</v>
      </c>
      <c r="O172" s="101">
        <v>3</v>
      </c>
      <c r="P172" s="10">
        <v>2022</v>
      </c>
      <c r="Q172" s="10">
        <v>1</v>
      </c>
      <c r="R172" s="101">
        <v>300</v>
      </c>
      <c r="S172" s="101"/>
      <c r="T172" s="101">
        <v>300</v>
      </c>
      <c r="U172" s="101"/>
      <c r="V172" s="101">
        <v>300</v>
      </c>
      <c r="W172" s="101"/>
      <c r="X172" s="10" t="s">
        <v>78</v>
      </c>
      <c r="Y172" s="10"/>
      <c r="AA172" s="1" t="s">
        <v>28</v>
      </c>
      <c r="AB172" s="5" t="s">
        <v>119</v>
      </c>
      <c r="AC172" s="136">
        <v>2</v>
      </c>
      <c r="AD172" s="136">
        <v>2022</v>
      </c>
      <c r="AE172" s="136"/>
      <c r="AF172" s="150">
        <v>0</v>
      </c>
      <c r="AG172" s="149">
        <v>9183.7999999999993</v>
      </c>
      <c r="AH172" s="102"/>
      <c r="AJ172" s="116">
        <v>251</v>
      </c>
      <c r="AK172" s="116">
        <v>4</v>
      </c>
      <c r="AL172" s="116">
        <v>4</v>
      </c>
      <c r="AM172" s="116">
        <v>2022</v>
      </c>
      <c r="AN172" s="116">
        <v>4</v>
      </c>
      <c r="AO172" s="116">
        <v>2022</v>
      </c>
      <c r="AP172" s="116"/>
      <c r="AQ172" s="121">
        <f t="shared" si="42"/>
        <v>104.03999999999999</v>
      </c>
      <c r="AR172" s="170">
        <v>1.0404</v>
      </c>
      <c r="AS172" s="198">
        <f t="shared" ref="AS172:AS188" si="43">S151</f>
        <v>100</v>
      </c>
      <c r="BD172" s="106" t="s">
        <v>112</v>
      </c>
      <c r="BE172" s="93">
        <v>11</v>
      </c>
      <c r="BF172" s="93">
        <v>11</v>
      </c>
      <c r="BG172" s="93">
        <v>2022</v>
      </c>
      <c r="BH172" s="93">
        <v>11</v>
      </c>
      <c r="BI172" s="93">
        <v>2022</v>
      </c>
      <c r="BJ172" s="103">
        <f t="shared" si="38"/>
        <v>4700</v>
      </c>
      <c r="BK172" s="103">
        <f t="shared" si="39"/>
        <v>4700</v>
      </c>
      <c r="BL172" s="103">
        <f t="shared" si="40"/>
        <v>4700</v>
      </c>
      <c r="BX172" s="93"/>
      <c r="BY172" s="93"/>
      <c r="BZ172" s="93"/>
      <c r="CA172" s="93"/>
      <c r="CB172" s="93"/>
      <c r="CH172" s="93"/>
      <c r="CI172" s="93"/>
      <c r="CJ172" s="93"/>
      <c r="CK172" s="93"/>
      <c r="CL172" s="138"/>
      <c r="CM172" s="138"/>
      <c r="CR172" s="93">
        <v>2022</v>
      </c>
      <c r="CS172" s="93">
        <v>288</v>
      </c>
      <c r="CT172" s="93">
        <v>6</v>
      </c>
      <c r="CU172" s="93">
        <v>5.8</v>
      </c>
      <c r="CV172" s="93">
        <v>5.8</v>
      </c>
      <c r="CW172" s="93">
        <v>6.3</v>
      </c>
      <c r="CX172" s="93">
        <v>7.1</v>
      </c>
      <c r="CY172" s="93">
        <v>7.6</v>
      </c>
      <c r="CZ172" s="93">
        <v>7.8</v>
      </c>
      <c r="DA172" s="93">
        <v>7.8</v>
      </c>
      <c r="DB172" s="93">
        <v>7.5</v>
      </c>
      <c r="DC172" s="93">
        <v>6.7</v>
      </c>
      <c r="DD172" s="93">
        <v>6</v>
      </c>
      <c r="DE172" s="93">
        <v>6</v>
      </c>
      <c r="DI172" s="93"/>
      <c r="DJ172" s="93"/>
      <c r="DK172" s="153"/>
      <c r="DL172" s="153"/>
      <c r="DM172" s="153"/>
      <c r="DN172" s="153"/>
      <c r="DO172" s="153"/>
      <c r="DP172" s="153"/>
      <c r="DQ172" s="153"/>
      <c r="DR172" s="153"/>
      <c r="DS172" s="153"/>
      <c r="DT172" s="153"/>
      <c r="DU172" s="153"/>
      <c r="DV172" s="153"/>
      <c r="DW172" s="153"/>
      <c r="EC172" s="93"/>
      <c r="ED172" s="93"/>
      <c r="EE172" s="153"/>
      <c r="EF172" s="153"/>
      <c r="EK172" s="93"/>
      <c r="EL172" s="93"/>
      <c r="EM172" s="93"/>
      <c r="EN172" s="93"/>
      <c r="EO172" s="152"/>
      <c r="ER172" s="93"/>
      <c r="ES172" s="93"/>
      <c r="ET172" s="93"/>
      <c r="EU172" s="93"/>
      <c r="EV172" s="93"/>
      <c r="EW172" s="93"/>
      <c r="EX172" s="93"/>
      <c r="FF172" s="93"/>
      <c r="FG172" s="93"/>
      <c r="FH172" s="93"/>
      <c r="FI172" s="93"/>
      <c r="FJ172" s="93"/>
      <c r="FK172" s="93"/>
      <c r="FL172" s="138"/>
      <c r="FM172" s="138"/>
      <c r="FN172" s="138"/>
      <c r="FO172" s="93"/>
      <c r="FP172" s="93"/>
      <c r="FQ172" s="93"/>
      <c r="FR172" s="93"/>
      <c r="FS172" s="138"/>
      <c r="FT172" s="138"/>
      <c r="FU172" s="138"/>
      <c r="FV172" s="93"/>
      <c r="FW172" s="93"/>
    </row>
    <row r="173" spans="2:179" x14ac:dyDescent="0.25">
      <c r="B173" s="1" t="s">
        <v>26</v>
      </c>
      <c r="C173" s="101" t="s">
        <v>118</v>
      </c>
      <c r="D173" s="9">
        <v>2</v>
      </c>
      <c r="E173" s="155">
        <v>2</v>
      </c>
      <c r="F173" s="155"/>
      <c r="G173" s="155">
        <v>6300</v>
      </c>
      <c r="H173" s="155"/>
      <c r="I173" s="155">
        <v>6300</v>
      </c>
      <c r="J173" s="155"/>
      <c r="K173" s="155">
        <v>5800</v>
      </c>
      <c r="M173" s="6" t="s">
        <v>27</v>
      </c>
      <c r="N173" s="101">
        <v>277</v>
      </c>
      <c r="O173" s="101">
        <v>3</v>
      </c>
      <c r="P173" s="10">
        <v>2022</v>
      </c>
      <c r="Q173" s="10">
        <v>2</v>
      </c>
      <c r="R173" s="101">
        <v>300</v>
      </c>
      <c r="S173" s="101"/>
      <c r="T173" s="101">
        <v>300</v>
      </c>
      <c r="U173" s="101"/>
      <c r="V173" s="101">
        <v>300</v>
      </c>
      <c r="W173" s="101"/>
      <c r="X173" s="10" t="s">
        <v>78</v>
      </c>
      <c r="Y173" s="10"/>
      <c r="AA173" s="1" t="s">
        <v>28</v>
      </c>
      <c r="AB173" s="5" t="s">
        <v>119</v>
      </c>
      <c r="AC173" s="136">
        <v>3</v>
      </c>
      <c r="AD173" s="136">
        <v>2022</v>
      </c>
      <c r="AE173" s="136"/>
      <c r="AF173" s="150">
        <v>0</v>
      </c>
      <c r="AG173" s="9">
        <v>5482</v>
      </c>
      <c r="AH173" s="102"/>
      <c r="AJ173" s="116">
        <v>251</v>
      </c>
      <c r="AK173" s="116">
        <v>4</v>
      </c>
      <c r="AL173" s="116">
        <v>5</v>
      </c>
      <c r="AM173" s="116">
        <v>2022</v>
      </c>
      <c r="AN173" s="116">
        <v>5</v>
      </c>
      <c r="AO173" s="116">
        <v>2022</v>
      </c>
      <c r="AP173" s="116"/>
      <c r="AQ173" s="121">
        <f t="shared" si="42"/>
        <v>99999</v>
      </c>
      <c r="AR173" s="170">
        <v>1.0404</v>
      </c>
      <c r="AS173" s="198">
        <f t="shared" si="43"/>
        <v>99999</v>
      </c>
      <c r="BD173" s="106" t="s">
        <v>112</v>
      </c>
      <c r="BE173" s="93">
        <v>11</v>
      </c>
      <c r="BF173" s="93">
        <v>12</v>
      </c>
      <c r="BG173" s="93">
        <v>2022</v>
      </c>
      <c r="BH173" s="93">
        <v>12</v>
      </c>
      <c r="BI173" s="93">
        <v>2022</v>
      </c>
      <c r="BJ173" s="103">
        <f t="shared" si="38"/>
        <v>4700</v>
      </c>
      <c r="BK173" s="103">
        <f t="shared" si="39"/>
        <v>4700</v>
      </c>
      <c r="BL173" s="103">
        <f t="shared" si="40"/>
        <v>4700</v>
      </c>
      <c r="BX173" s="93"/>
      <c r="BY173" s="93"/>
      <c r="BZ173" s="93"/>
      <c r="CA173" s="93"/>
      <c r="CB173" s="93"/>
      <c r="CH173" s="93"/>
      <c r="CI173" s="93"/>
      <c r="CJ173" s="93"/>
      <c r="CK173" s="93"/>
      <c r="CL173" s="138"/>
      <c r="CM173" s="138"/>
      <c r="CR173" s="93">
        <v>2022</v>
      </c>
      <c r="CS173" s="93">
        <v>103</v>
      </c>
      <c r="CT173" s="93">
        <v>75.900000000000006</v>
      </c>
      <c r="CU173" s="93">
        <v>75.900000000000006</v>
      </c>
      <c r="CV173" s="93">
        <v>75.900000000000006</v>
      </c>
      <c r="CW173" s="93">
        <v>75.8</v>
      </c>
      <c r="CX173" s="93">
        <v>75.8</v>
      </c>
      <c r="CY173" s="93">
        <v>75.8</v>
      </c>
      <c r="CZ173" s="93">
        <v>75.8</v>
      </c>
      <c r="DA173" s="93">
        <v>75.8</v>
      </c>
      <c r="DB173" s="93">
        <v>75.8</v>
      </c>
      <c r="DC173" s="93">
        <v>75.8</v>
      </c>
      <c r="DD173" s="93">
        <v>75.900000000000006</v>
      </c>
      <c r="DE173" s="93">
        <v>75.900000000000006</v>
      </c>
      <c r="DI173" s="93"/>
      <c r="DJ173" s="93"/>
      <c r="DK173" s="153"/>
      <c r="DL173" s="153"/>
      <c r="DM173" s="153"/>
      <c r="DN173" s="153"/>
      <c r="DO173" s="153"/>
      <c r="DP173" s="153"/>
      <c r="DQ173" s="153"/>
      <c r="DR173" s="153"/>
      <c r="DS173" s="153"/>
      <c r="DT173" s="153"/>
      <c r="DU173" s="153"/>
      <c r="DV173" s="153"/>
      <c r="DW173" s="153"/>
      <c r="EC173" s="93"/>
      <c r="ED173" s="93"/>
      <c r="EE173" s="153"/>
      <c r="EF173" s="153"/>
      <c r="EK173" s="93"/>
      <c r="EL173" s="93"/>
      <c r="EM173" s="93"/>
      <c r="EN173" s="93"/>
      <c r="EO173" s="152"/>
      <c r="ER173" s="93"/>
      <c r="ES173" s="93"/>
      <c r="ET173" s="93"/>
      <c r="EU173" s="93"/>
      <c r="EV173" s="93"/>
      <c r="EW173" s="93"/>
      <c r="EX173" s="93"/>
      <c r="FF173" s="93"/>
      <c r="FG173" s="93"/>
      <c r="FH173" s="93"/>
      <c r="FI173" s="93"/>
      <c r="FJ173" s="93"/>
      <c r="FK173" s="93"/>
      <c r="FL173" s="138"/>
      <c r="FM173" s="138"/>
      <c r="FN173" s="138"/>
      <c r="FO173" s="93"/>
      <c r="FP173" s="93"/>
      <c r="FQ173" s="93"/>
      <c r="FR173" s="93"/>
      <c r="FS173" s="138"/>
      <c r="FT173" s="138"/>
      <c r="FU173" s="138"/>
      <c r="FV173" s="93"/>
      <c r="FW173" s="93"/>
    </row>
    <row r="174" spans="2:179" x14ac:dyDescent="0.25">
      <c r="B174" s="1" t="s">
        <v>26</v>
      </c>
      <c r="C174" s="101" t="s">
        <v>118</v>
      </c>
      <c r="D174" s="9">
        <v>3</v>
      </c>
      <c r="E174" s="155">
        <v>1</v>
      </c>
      <c r="F174" s="155"/>
      <c r="G174" s="155">
        <v>6500</v>
      </c>
      <c r="H174" s="155"/>
      <c r="I174" s="155">
        <v>6500</v>
      </c>
      <c r="J174" s="155"/>
      <c r="K174" s="155">
        <v>6000</v>
      </c>
      <c r="M174" s="6" t="s">
        <v>27</v>
      </c>
      <c r="N174" s="101">
        <v>277</v>
      </c>
      <c r="O174" s="101">
        <v>4</v>
      </c>
      <c r="P174" s="10">
        <v>2022</v>
      </c>
      <c r="Q174" s="10"/>
      <c r="R174" s="101">
        <v>300</v>
      </c>
      <c r="S174" s="101"/>
      <c r="T174" s="101">
        <v>300</v>
      </c>
      <c r="U174" s="101"/>
      <c r="V174" s="101">
        <v>300</v>
      </c>
      <c r="W174" s="101"/>
      <c r="X174" s="10" t="s">
        <v>78</v>
      </c>
      <c r="Y174" s="10"/>
      <c r="AA174" s="1" t="s">
        <v>28</v>
      </c>
      <c r="AB174" s="5" t="s">
        <v>119</v>
      </c>
      <c r="AC174" s="27">
        <v>4</v>
      </c>
      <c r="AD174" s="27">
        <v>2022</v>
      </c>
      <c r="AE174" s="27"/>
      <c r="AF174" s="147">
        <v>0</v>
      </c>
      <c r="AG174" s="9">
        <v>5482</v>
      </c>
      <c r="AH174" s="102"/>
      <c r="AJ174" s="116">
        <v>251</v>
      </c>
      <c r="AK174" s="116">
        <v>5</v>
      </c>
      <c r="AL174" s="116">
        <v>5</v>
      </c>
      <c r="AM174" s="116">
        <v>2022</v>
      </c>
      <c r="AN174" s="116">
        <v>5</v>
      </c>
      <c r="AO174" s="116">
        <v>2022</v>
      </c>
      <c r="AP174" s="116"/>
      <c r="AQ174" s="121">
        <f t="shared" si="42"/>
        <v>99999</v>
      </c>
      <c r="AR174" s="170">
        <v>1.0404</v>
      </c>
      <c r="AS174" s="198">
        <f t="shared" si="43"/>
        <v>99999</v>
      </c>
      <c r="BD174" s="106" t="s">
        <v>112</v>
      </c>
      <c r="BE174" s="93">
        <v>12</v>
      </c>
      <c r="BF174" s="93">
        <v>12</v>
      </c>
      <c r="BG174" s="93">
        <v>2022</v>
      </c>
      <c r="BH174" s="93">
        <v>1</v>
      </c>
      <c r="BI174" s="93">
        <v>2023</v>
      </c>
      <c r="BJ174" s="103">
        <f t="shared" si="38"/>
        <v>4700</v>
      </c>
      <c r="BK174" s="103">
        <f t="shared" si="39"/>
        <v>4700</v>
      </c>
      <c r="BL174" s="103">
        <f t="shared" si="40"/>
        <v>4700</v>
      </c>
      <c r="BX174" s="93"/>
      <c r="BY174" s="93"/>
      <c r="BZ174" s="93"/>
      <c r="CA174" s="93"/>
      <c r="CB174" s="93"/>
      <c r="CH174" s="93"/>
      <c r="CI174" s="93"/>
      <c r="CJ174" s="93"/>
      <c r="CK174" s="93"/>
      <c r="CL174" s="138"/>
      <c r="CM174" s="138"/>
      <c r="CR174" s="93">
        <v>2022</v>
      </c>
      <c r="CS174" s="93">
        <v>129</v>
      </c>
      <c r="CT174" s="93">
        <v>90.9</v>
      </c>
      <c r="CU174" s="93">
        <v>90.9</v>
      </c>
      <c r="CV174" s="93">
        <v>90.9</v>
      </c>
      <c r="CW174" s="93">
        <v>91.4</v>
      </c>
      <c r="CX174" s="93">
        <v>91.6</v>
      </c>
      <c r="CY174" s="93">
        <v>91.8</v>
      </c>
      <c r="CZ174" s="93">
        <v>91.8</v>
      </c>
      <c r="DA174" s="93">
        <v>92.2</v>
      </c>
      <c r="DB174" s="93">
        <v>91.7</v>
      </c>
      <c r="DC174" s="93">
        <v>91.2</v>
      </c>
      <c r="DD174" s="93">
        <v>90.8</v>
      </c>
      <c r="DE174" s="93">
        <v>90.9</v>
      </c>
      <c r="DI174" s="93"/>
      <c r="DJ174" s="93"/>
      <c r="DK174" s="153"/>
      <c r="DL174" s="153"/>
      <c r="DM174" s="153"/>
      <c r="DN174" s="153"/>
      <c r="DO174" s="153"/>
      <c r="DP174" s="153"/>
      <c r="DQ174" s="153"/>
      <c r="DR174" s="153"/>
      <c r="DS174" s="153"/>
      <c r="DT174" s="153"/>
      <c r="DU174" s="153"/>
      <c r="DV174" s="153"/>
      <c r="DW174" s="153"/>
      <c r="EC174" s="93"/>
      <c r="ED174" s="93"/>
      <c r="EE174" s="153"/>
      <c r="EF174" s="153"/>
      <c r="EK174" s="93"/>
      <c r="EL174" s="93"/>
      <c r="EM174" s="93"/>
      <c r="EN174" s="93"/>
      <c r="EO174" s="152"/>
      <c r="ER174" s="93"/>
      <c r="ES174" s="93"/>
      <c r="ET174" s="93"/>
      <c r="EU174" s="93"/>
      <c r="EV174" s="93"/>
      <c r="EW174" s="93"/>
      <c r="EX174" s="93"/>
      <c r="FF174" s="93"/>
      <c r="FG174" s="93"/>
      <c r="FH174" s="93"/>
      <c r="FI174" s="93"/>
      <c r="FJ174" s="93"/>
      <c r="FK174" s="93"/>
      <c r="FL174" s="138"/>
      <c r="FM174" s="138"/>
      <c r="FN174" s="138"/>
      <c r="FO174" s="93"/>
      <c r="FP174" s="93"/>
      <c r="FQ174" s="93"/>
      <c r="FR174" s="93"/>
      <c r="FS174" s="138"/>
      <c r="FT174" s="138"/>
      <c r="FU174" s="138"/>
      <c r="FV174" s="93"/>
      <c r="FW174" s="93"/>
    </row>
    <row r="175" spans="2:179" x14ac:dyDescent="0.25">
      <c r="B175" s="1" t="s">
        <v>26</v>
      </c>
      <c r="C175" s="101" t="s">
        <v>118</v>
      </c>
      <c r="D175" s="155">
        <v>3</v>
      </c>
      <c r="E175" s="155">
        <v>2</v>
      </c>
      <c r="F175" s="155"/>
      <c r="G175" s="155">
        <v>6300</v>
      </c>
      <c r="H175" s="155"/>
      <c r="I175" s="155">
        <v>6300</v>
      </c>
      <c r="J175" s="155"/>
      <c r="K175" s="155">
        <v>5800</v>
      </c>
      <c r="M175" s="6" t="s">
        <v>27</v>
      </c>
      <c r="N175" s="101">
        <v>277</v>
      </c>
      <c r="O175" s="101">
        <v>5</v>
      </c>
      <c r="P175" s="10">
        <v>2022</v>
      </c>
      <c r="Q175" s="10"/>
      <c r="R175" s="101">
        <v>300</v>
      </c>
      <c r="S175" s="101"/>
      <c r="T175" s="101">
        <v>300</v>
      </c>
      <c r="U175" s="101"/>
      <c r="V175" s="101">
        <v>300</v>
      </c>
      <c r="W175" s="101"/>
      <c r="X175" s="10" t="s">
        <v>78</v>
      </c>
      <c r="Y175" s="10"/>
      <c r="AA175" s="1" t="s">
        <v>28</v>
      </c>
      <c r="AB175" s="5" t="s">
        <v>119</v>
      </c>
      <c r="AC175" s="27">
        <v>5</v>
      </c>
      <c r="AD175" s="27">
        <v>2022</v>
      </c>
      <c r="AE175" s="27"/>
      <c r="AF175" s="147">
        <v>0</v>
      </c>
      <c r="AG175" s="9">
        <v>5482</v>
      </c>
      <c r="AH175" s="102"/>
      <c r="AJ175" s="116">
        <v>251</v>
      </c>
      <c r="AK175" s="116">
        <v>5</v>
      </c>
      <c r="AL175" s="116">
        <v>6</v>
      </c>
      <c r="AM175" s="116">
        <v>2022</v>
      </c>
      <c r="AN175" s="116">
        <v>6</v>
      </c>
      <c r="AO175" s="116">
        <v>2022</v>
      </c>
      <c r="AP175" s="116"/>
      <c r="AQ175" s="121">
        <f t="shared" si="42"/>
        <v>99999</v>
      </c>
      <c r="AR175" s="170">
        <v>1.0404</v>
      </c>
      <c r="AS175" s="198">
        <f t="shared" si="43"/>
        <v>99999</v>
      </c>
      <c r="BD175" s="125" t="s">
        <v>120</v>
      </c>
      <c r="BE175" s="108">
        <v>1</v>
      </c>
      <c r="BF175" s="108">
        <v>1</v>
      </c>
      <c r="BG175" s="108">
        <v>2022</v>
      </c>
      <c r="BH175" s="108">
        <v>1</v>
      </c>
      <c r="BI175" s="108">
        <v>2022</v>
      </c>
      <c r="BJ175" s="126">
        <f t="shared" si="38"/>
        <v>5500</v>
      </c>
      <c r="BK175" s="126">
        <f t="shared" si="39"/>
        <v>5500</v>
      </c>
      <c r="BL175" s="126">
        <f t="shared" si="40"/>
        <v>5500</v>
      </c>
      <c r="BX175" s="93"/>
      <c r="BY175" s="93"/>
      <c r="BZ175" s="93"/>
      <c r="CA175" s="93"/>
      <c r="CB175" s="93"/>
      <c r="CH175" s="93"/>
      <c r="CI175" s="93"/>
      <c r="CJ175" s="93"/>
      <c r="CK175" s="93"/>
      <c r="CL175" s="138"/>
      <c r="CM175" s="138"/>
      <c r="CR175" s="93">
        <v>2022</v>
      </c>
      <c r="CS175" s="93">
        <v>130</v>
      </c>
      <c r="CT175" s="93">
        <v>-89.8</v>
      </c>
      <c r="CU175" s="93">
        <v>-89.8</v>
      </c>
      <c r="CV175" s="93">
        <v>-89.9</v>
      </c>
      <c r="CW175" s="93">
        <v>-89.2</v>
      </c>
      <c r="CX175" s="93">
        <v>-89.1</v>
      </c>
      <c r="CY175" s="93">
        <v>-89.1</v>
      </c>
      <c r="CZ175" s="93">
        <v>-89</v>
      </c>
      <c r="DA175" s="93">
        <v>-88.7</v>
      </c>
      <c r="DB175" s="93">
        <v>-89.1</v>
      </c>
      <c r="DC175" s="93">
        <v>-84.4</v>
      </c>
      <c r="DD175" s="93">
        <v>-89.9</v>
      </c>
      <c r="DE175" s="93">
        <v>-89.9</v>
      </c>
      <c r="DI175" s="93"/>
      <c r="DJ175" s="93"/>
      <c r="DK175" s="153"/>
      <c r="DL175" s="153"/>
      <c r="DM175" s="153"/>
      <c r="DN175" s="153"/>
      <c r="DO175" s="153"/>
      <c r="DP175" s="153"/>
      <c r="DQ175" s="153"/>
      <c r="DR175" s="153"/>
      <c r="DS175" s="153"/>
      <c r="DT175" s="153"/>
      <c r="DU175" s="153"/>
      <c r="DV175" s="153"/>
      <c r="DW175" s="153"/>
      <c r="EC175" s="93"/>
      <c r="ED175" s="93"/>
      <c r="EE175" s="153"/>
      <c r="EF175" s="153"/>
      <c r="EK175" s="93"/>
      <c r="EL175" s="93"/>
      <c r="EM175" s="93"/>
      <c r="EN175" s="93"/>
      <c r="EO175" s="152"/>
      <c r="ER175" s="93"/>
      <c r="ES175" s="93"/>
      <c r="ET175" s="93"/>
      <c r="EU175" s="93"/>
      <c r="EV175" s="93"/>
      <c r="EW175" s="93"/>
      <c r="EX175" s="93"/>
      <c r="FF175" s="93"/>
      <c r="FG175" s="93"/>
      <c r="FH175" s="93"/>
      <c r="FI175" s="93"/>
      <c r="FJ175" s="93"/>
      <c r="FK175" s="93"/>
      <c r="FL175" s="138"/>
      <c r="FM175" s="138"/>
      <c r="FN175" s="138"/>
      <c r="FO175" s="93"/>
      <c r="FP175" s="93"/>
      <c r="FQ175" s="93"/>
      <c r="FR175" s="93"/>
      <c r="FS175" s="138"/>
      <c r="FT175" s="138"/>
      <c r="FU175" s="138"/>
      <c r="FV175" s="93"/>
      <c r="FW175" s="93"/>
    </row>
    <row r="176" spans="2:179" x14ac:dyDescent="0.25">
      <c r="B176" s="1" t="s">
        <v>26</v>
      </c>
      <c r="C176" s="101" t="s">
        <v>118</v>
      </c>
      <c r="D176" s="155">
        <v>4</v>
      </c>
      <c r="E176" s="155">
        <v>1</v>
      </c>
      <c r="F176" s="155"/>
      <c r="G176" s="155">
        <v>6300</v>
      </c>
      <c r="H176" s="155"/>
      <c r="I176" s="155">
        <v>6300</v>
      </c>
      <c r="J176" s="155"/>
      <c r="K176" s="155">
        <v>5800</v>
      </c>
      <c r="M176" s="6" t="s">
        <v>27</v>
      </c>
      <c r="N176" s="101">
        <v>277</v>
      </c>
      <c r="O176" s="101">
        <v>6</v>
      </c>
      <c r="P176" s="10">
        <v>2022</v>
      </c>
      <c r="Q176" s="10"/>
      <c r="R176" s="101">
        <v>300</v>
      </c>
      <c r="S176" s="101"/>
      <c r="T176" s="101">
        <v>300</v>
      </c>
      <c r="U176" s="101"/>
      <c r="V176" s="101">
        <v>300</v>
      </c>
      <c r="W176" s="101"/>
      <c r="X176" s="10" t="s">
        <v>78</v>
      </c>
      <c r="Y176" s="10"/>
      <c r="AA176" s="1" t="s">
        <v>28</v>
      </c>
      <c r="AB176" s="5" t="s">
        <v>119</v>
      </c>
      <c r="AC176" s="27">
        <v>6</v>
      </c>
      <c r="AD176" s="27">
        <v>2022</v>
      </c>
      <c r="AE176" s="27"/>
      <c r="AF176" s="147">
        <v>0</v>
      </c>
      <c r="AG176" s="9">
        <v>5482</v>
      </c>
      <c r="AH176" s="102"/>
      <c r="AJ176" s="116">
        <v>251</v>
      </c>
      <c r="AK176" s="116">
        <v>6</v>
      </c>
      <c r="AL176" s="116">
        <v>6</v>
      </c>
      <c r="AM176" s="116">
        <v>2022</v>
      </c>
      <c r="AN176" s="116">
        <v>6</v>
      </c>
      <c r="AO176" s="116">
        <v>2022</v>
      </c>
      <c r="AP176" s="116"/>
      <c r="AQ176" s="121">
        <f t="shared" si="42"/>
        <v>312.12</v>
      </c>
      <c r="AR176" s="170">
        <v>1.0404</v>
      </c>
      <c r="AS176" s="198">
        <f t="shared" si="43"/>
        <v>300</v>
      </c>
      <c r="BD176" s="106" t="s">
        <v>120</v>
      </c>
      <c r="BE176" s="93">
        <v>1</v>
      </c>
      <c r="BF176" s="93">
        <v>2</v>
      </c>
      <c r="BG176" s="93">
        <v>2022</v>
      </c>
      <c r="BH176" s="93">
        <v>2</v>
      </c>
      <c r="BI176" s="93">
        <v>2022</v>
      </c>
      <c r="BJ176" s="103">
        <f t="shared" si="38"/>
        <v>5500</v>
      </c>
      <c r="BK176" s="103">
        <f t="shared" si="39"/>
        <v>5500</v>
      </c>
      <c r="BL176" s="103">
        <f t="shared" si="40"/>
        <v>5500</v>
      </c>
      <c r="BX176" s="93"/>
      <c r="BY176" s="93"/>
      <c r="BZ176" s="93"/>
      <c r="CA176" s="93"/>
      <c r="CB176" s="93"/>
      <c r="CH176" s="93"/>
      <c r="CI176" s="93"/>
      <c r="CJ176" s="93"/>
      <c r="CK176" s="93"/>
      <c r="CL176" s="138"/>
      <c r="CM176" s="138"/>
      <c r="CR176" s="93">
        <v>2022</v>
      </c>
      <c r="CS176" s="93">
        <v>133</v>
      </c>
      <c r="CT176" s="93">
        <v>5.5</v>
      </c>
      <c r="CU176" s="93">
        <v>5.5</v>
      </c>
      <c r="CV176" s="93">
        <v>5.5</v>
      </c>
      <c r="CW176" s="93">
        <v>5.5</v>
      </c>
      <c r="CX176" s="93">
        <v>5.5</v>
      </c>
      <c r="CY176" s="93">
        <v>5.5</v>
      </c>
      <c r="CZ176" s="93">
        <v>5.5</v>
      </c>
      <c r="DA176" s="93">
        <v>5.5</v>
      </c>
      <c r="DB176" s="93">
        <v>5.5</v>
      </c>
      <c r="DC176" s="93">
        <v>5.5</v>
      </c>
      <c r="DD176" s="93">
        <v>5.5</v>
      </c>
      <c r="DE176" s="93">
        <v>5.5</v>
      </c>
      <c r="DI176" s="93"/>
      <c r="DJ176" s="93"/>
      <c r="DK176" s="153"/>
      <c r="DL176" s="153"/>
      <c r="DM176" s="153"/>
      <c r="DN176" s="153"/>
      <c r="DO176" s="153"/>
      <c r="DP176" s="153"/>
      <c r="DQ176" s="153"/>
      <c r="DR176" s="153"/>
      <c r="DS176" s="153"/>
      <c r="DT176" s="153"/>
      <c r="DU176" s="153"/>
      <c r="DV176" s="153"/>
      <c r="DW176" s="153"/>
      <c r="EC176" s="93"/>
      <c r="ED176" s="93"/>
      <c r="EE176" s="153"/>
      <c r="EF176" s="153"/>
      <c r="EK176" s="93"/>
      <c r="EL176" s="93"/>
      <c r="EM176" s="93"/>
      <c r="EN176" s="93"/>
      <c r="EO176" s="152"/>
      <c r="ER176" s="93"/>
      <c r="ES176" s="93"/>
      <c r="ET176" s="93"/>
      <c r="EU176" s="93"/>
      <c r="EV176" s="93"/>
      <c r="EW176" s="93"/>
      <c r="EX176" s="93"/>
      <c r="FF176" s="93"/>
      <c r="FG176" s="93"/>
      <c r="FH176" s="93"/>
      <c r="FI176" s="93"/>
      <c r="FJ176" s="93"/>
      <c r="FK176" s="93"/>
      <c r="FL176" s="138"/>
      <c r="FM176" s="138"/>
      <c r="FN176" s="138"/>
      <c r="FO176" s="93"/>
      <c r="FP176" s="93"/>
      <c r="FQ176" s="93"/>
      <c r="FR176" s="93"/>
      <c r="FS176" s="138"/>
      <c r="FT176" s="138"/>
      <c r="FU176" s="138"/>
      <c r="FV176" s="93"/>
      <c r="FW176" s="93"/>
    </row>
    <row r="177" spans="2:179" x14ac:dyDescent="0.25">
      <c r="B177" s="1" t="s">
        <v>26</v>
      </c>
      <c r="C177" s="101" t="s">
        <v>118</v>
      </c>
      <c r="D177" s="155">
        <v>4</v>
      </c>
      <c r="E177" s="155">
        <v>2</v>
      </c>
      <c r="F177" s="155"/>
      <c r="G177" s="155">
        <v>7672</v>
      </c>
      <c r="H177" s="155"/>
      <c r="I177" s="155">
        <v>7672</v>
      </c>
      <c r="J177" s="155"/>
      <c r="K177" s="155">
        <v>6672</v>
      </c>
      <c r="M177" s="6" t="s">
        <v>27</v>
      </c>
      <c r="N177" s="101">
        <v>277</v>
      </c>
      <c r="O177" s="101">
        <v>7</v>
      </c>
      <c r="P177" s="10">
        <v>2022</v>
      </c>
      <c r="Q177" s="10"/>
      <c r="R177" s="101">
        <v>300</v>
      </c>
      <c r="S177" s="101"/>
      <c r="T177" s="101">
        <v>300</v>
      </c>
      <c r="U177" s="101"/>
      <c r="V177" s="101">
        <v>300</v>
      </c>
      <c r="W177" s="101"/>
      <c r="X177" s="10" t="s">
        <v>78</v>
      </c>
      <c r="Y177" s="10"/>
      <c r="AA177" s="1" t="s">
        <v>28</v>
      </c>
      <c r="AB177" s="5" t="s">
        <v>119</v>
      </c>
      <c r="AC177" s="27">
        <v>7</v>
      </c>
      <c r="AD177" s="27">
        <v>2022</v>
      </c>
      <c r="AE177" s="27"/>
      <c r="AF177" s="147">
        <v>0</v>
      </c>
      <c r="AG177" s="9">
        <v>5482</v>
      </c>
      <c r="AH177" s="102"/>
      <c r="AJ177" s="116">
        <v>251</v>
      </c>
      <c r="AK177" s="116">
        <v>6</v>
      </c>
      <c r="AL177" s="116">
        <v>7</v>
      </c>
      <c r="AM177" s="116">
        <v>2022</v>
      </c>
      <c r="AN177" s="116">
        <v>7</v>
      </c>
      <c r="AO177" s="116">
        <v>2022</v>
      </c>
      <c r="AP177" s="116"/>
      <c r="AQ177" s="121">
        <f t="shared" si="42"/>
        <v>312.12</v>
      </c>
      <c r="AR177" s="170">
        <v>1.0404</v>
      </c>
      <c r="AS177" s="198">
        <f t="shared" si="43"/>
        <v>300</v>
      </c>
      <c r="BD177" s="106" t="s">
        <v>120</v>
      </c>
      <c r="BE177" s="93">
        <v>2</v>
      </c>
      <c r="BF177" s="93">
        <v>2</v>
      </c>
      <c r="BG177" s="93">
        <v>2022</v>
      </c>
      <c r="BH177" s="93">
        <v>2</v>
      </c>
      <c r="BI177" s="93">
        <v>2022</v>
      </c>
      <c r="BJ177" s="103">
        <f t="shared" si="38"/>
        <v>5500</v>
      </c>
      <c r="BK177" s="103">
        <f t="shared" si="39"/>
        <v>5500</v>
      </c>
      <c r="BL177" s="103">
        <f t="shared" si="40"/>
        <v>5500</v>
      </c>
      <c r="BX177" s="93"/>
      <c r="BY177" s="93"/>
      <c r="BZ177" s="93"/>
      <c r="CA177" s="93"/>
      <c r="CB177" s="93"/>
      <c r="CH177" s="93"/>
      <c r="CI177" s="93"/>
      <c r="CJ177" s="93"/>
      <c r="CK177" s="93"/>
      <c r="CL177" s="138"/>
      <c r="CM177" s="138"/>
      <c r="CR177" s="93">
        <v>2022</v>
      </c>
      <c r="CS177" s="93">
        <v>172</v>
      </c>
      <c r="CT177" s="93">
        <v>84.75</v>
      </c>
      <c r="CU177" s="93">
        <v>70.75</v>
      </c>
      <c r="CV177" s="93">
        <v>39.450000000000003</v>
      </c>
      <c r="CW177" s="93">
        <v>74.25</v>
      </c>
      <c r="CX177" s="93">
        <v>70.92</v>
      </c>
      <c r="CY177" s="93">
        <v>52.92</v>
      </c>
      <c r="CZ177" s="93">
        <v>59.150000000000006</v>
      </c>
      <c r="DA177" s="93">
        <v>72.25</v>
      </c>
      <c r="DB177" s="93">
        <v>85.27000000000001</v>
      </c>
      <c r="DC177" s="93">
        <v>86.2</v>
      </c>
      <c r="DD177" s="93">
        <v>87.48</v>
      </c>
      <c r="DE177" s="93">
        <v>52.38</v>
      </c>
      <c r="DI177" s="93"/>
      <c r="DJ177" s="93"/>
      <c r="DK177" s="153"/>
      <c r="DL177" s="153"/>
      <c r="DM177" s="153"/>
      <c r="DN177" s="153"/>
      <c r="DO177" s="153"/>
      <c r="DP177" s="153"/>
      <c r="DQ177" s="153"/>
      <c r="DR177" s="153"/>
      <c r="DS177" s="153"/>
      <c r="DT177" s="153"/>
      <c r="DU177" s="153"/>
      <c r="DV177" s="153"/>
      <c r="DW177" s="153"/>
      <c r="EC177" s="93"/>
      <c r="ED177" s="93"/>
      <c r="EE177" s="153"/>
      <c r="EF177" s="153"/>
      <c r="EK177" s="93"/>
      <c r="EL177" s="93"/>
      <c r="EM177" s="93"/>
      <c r="EN177" s="93"/>
      <c r="EO177" s="152"/>
      <c r="ER177" s="93"/>
      <c r="ES177" s="93"/>
      <c r="ET177" s="93"/>
      <c r="EU177" s="93"/>
      <c r="EV177" s="93"/>
      <c r="EW177" s="93"/>
      <c r="EX177" s="93"/>
      <c r="FF177" s="93"/>
      <c r="FG177" s="93"/>
      <c r="FH177" s="93"/>
      <c r="FI177" s="93"/>
      <c r="FJ177" s="93"/>
      <c r="FK177" s="93"/>
      <c r="FL177" s="138"/>
      <c r="FM177" s="138"/>
      <c r="FN177" s="138"/>
      <c r="FO177" s="93"/>
      <c r="FP177" s="93"/>
      <c r="FQ177" s="93"/>
      <c r="FR177" s="93"/>
      <c r="FS177" s="138"/>
      <c r="FT177" s="138"/>
      <c r="FU177" s="138"/>
      <c r="FV177" s="93"/>
      <c r="FW177" s="93"/>
    </row>
    <row r="178" spans="2:179" x14ac:dyDescent="0.25">
      <c r="B178" s="1" t="s">
        <v>26</v>
      </c>
      <c r="C178" s="101" t="s">
        <v>118</v>
      </c>
      <c r="D178" s="155">
        <v>5</v>
      </c>
      <c r="E178" s="155">
        <v>1</v>
      </c>
      <c r="F178" s="155"/>
      <c r="G178" s="155">
        <v>7072</v>
      </c>
      <c r="H178" s="155"/>
      <c r="I178" s="155">
        <v>6272</v>
      </c>
      <c r="J178" s="155"/>
      <c r="K178" s="155">
        <v>6272</v>
      </c>
      <c r="M178" s="6" t="s">
        <v>27</v>
      </c>
      <c r="N178" s="101">
        <v>277</v>
      </c>
      <c r="O178" s="101">
        <v>8</v>
      </c>
      <c r="P178" s="10">
        <v>2022</v>
      </c>
      <c r="Q178" s="10">
        <v>1</v>
      </c>
      <c r="R178" s="101">
        <v>300</v>
      </c>
      <c r="S178" s="101"/>
      <c r="T178" s="101">
        <v>300</v>
      </c>
      <c r="U178" s="101"/>
      <c r="V178" s="101">
        <v>300</v>
      </c>
      <c r="W178" s="101"/>
      <c r="X178" s="10" t="s">
        <v>78</v>
      </c>
      <c r="Y178" s="10"/>
      <c r="AA178" s="1" t="s">
        <v>28</v>
      </c>
      <c r="AB178" s="5" t="s">
        <v>119</v>
      </c>
      <c r="AC178" s="27">
        <v>8</v>
      </c>
      <c r="AD178" s="27">
        <v>2022</v>
      </c>
      <c r="AE178" s="27"/>
      <c r="AF178" s="147">
        <v>0</v>
      </c>
      <c r="AG178" s="9">
        <v>5482</v>
      </c>
      <c r="AH178" s="102"/>
      <c r="AJ178" s="116">
        <v>251</v>
      </c>
      <c r="AK178" s="116">
        <v>7</v>
      </c>
      <c r="AL178" s="116">
        <v>7</v>
      </c>
      <c r="AM178" s="116">
        <v>2022</v>
      </c>
      <c r="AN178" s="116">
        <v>7</v>
      </c>
      <c r="AO178" s="116">
        <v>2022</v>
      </c>
      <c r="AP178" s="116"/>
      <c r="AQ178" s="121">
        <f t="shared" si="42"/>
        <v>312.12</v>
      </c>
      <c r="AR178" s="170">
        <v>1.0404</v>
      </c>
      <c r="AS178" s="198">
        <f t="shared" si="43"/>
        <v>300</v>
      </c>
      <c r="BD178" s="106" t="s">
        <v>120</v>
      </c>
      <c r="BE178" s="93">
        <v>2</v>
      </c>
      <c r="BF178" s="93">
        <v>3</v>
      </c>
      <c r="BG178" s="93">
        <v>2022</v>
      </c>
      <c r="BH178" s="93">
        <v>3</v>
      </c>
      <c r="BI178" s="93">
        <v>2022</v>
      </c>
      <c r="BJ178" s="103">
        <f t="shared" si="38"/>
        <v>5500</v>
      </c>
      <c r="BK178" s="103">
        <f t="shared" si="39"/>
        <v>5500</v>
      </c>
      <c r="BL178" s="103">
        <f t="shared" si="40"/>
        <v>5500</v>
      </c>
      <c r="BX178" s="93"/>
      <c r="BY178" s="93"/>
      <c r="BZ178" s="93"/>
      <c r="CA178" s="93"/>
      <c r="CB178" s="93"/>
      <c r="CH178" s="93"/>
      <c r="CI178" s="93"/>
      <c r="CJ178" s="93"/>
      <c r="CK178" s="93"/>
      <c r="CL178" s="138"/>
      <c r="CM178" s="138"/>
      <c r="CR178" s="93">
        <v>2022</v>
      </c>
      <c r="CS178" s="93">
        <v>120</v>
      </c>
      <c r="CT178" s="93">
        <v>5.23</v>
      </c>
      <c r="CU178" s="93">
        <v>5.23</v>
      </c>
      <c r="CV178" s="93">
        <v>5.23</v>
      </c>
      <c r="CW178" s="93">
        <v>5.23</v>
      </c>
      <c r="CX178" s="93">
        <v>5.6</v>
      </c>
      <c r="CY178" s="93">
        <v>5.6</v>
      </c>
      <c r="CZ178" s="93">
        <v>5.6</v>
      </c>
      <c r="DA178" s="93">
        <v>5.6</v>
      </c>
      <c r="DB178" s="93">
        <v>5.6</v>
      </c>
      <c r="DC178" s="93">
        <v>5.6</v>
      </c>
      <c r="DD178" s="93">
        <v>5.6</v>
      </c>
      <c r="DE178" s="93">
        <v>5.4</v>
      </c>
      <c r="DI178" s="93"/>
      <c r="DJ178" s="93"/>
      <c r="DK178" s="153"/>
      <c r="DL178" s="153"/>
      <c r="DM178" s="153"/>
      <c r="DN178" s="153"/>
      <c r="DO178" s="153"/>
      <c r="DP178" s="153"/>
      <c r="DQ178" s="153"/>
      <c r="DR178" s="153"/>
      <c r="DS178" s="153"/>
      <c r="DT178" s="153"/>
      <c r="DU178" s="153"/>
      <c r="DV178" s="153"/>
      <c r="DW178" s="153"/>
      <c r="EC178" s="93"/>
      <c r="ED178" s="93"/>
      <c r="EE178" s="153"/>
      <c r="EF178" s="153"/>
      <c r="EK178" s="93"/>
      <c r="EL178" s="93"/>
      <c r="EM178" s="93"/>
      <c r="EN178" s="93"/>
      <c r="EO178" s="152"/>
      <c r="ER178" s="93"/>
      <c r="ES178" s="93"/>
      <c r="ET178" s="93"/>
      <c r="EU178" s="93"/>
      <c r="EV178" s="93"/>
      <c r="EW178" s="93"/>
      <c r="EX178" s="93"/>
      <c r="FF178" s="93"/>
      <c r="FG178" s="93"/>
      <c r="FH178" s="93"/>
      <c r="FI178" s="93"/>
      <c r="FJ178" s="93"/>
      <c r="FK178" s="93"/>
      <c r="FL178" s="138"/>
      <c r="FM178" s="138"/>
      <c r="FN178" s="138"/>
      <c r="FO178" s="93"/>
      <c r="FP178" s="93"/>
      <c r="FQ178" s="93"/>
      <c r="FR178" s="93"/>
      <c r="FS178" s="138"/>
      <c r="FT178" s="138"/>
      <c r="FU178" s="138"/>
      <c r="FV178" s="93"/>
      <c r="FW178" s="93"/>
    </row>
    <row r="179" spans="2:179" x14ac:dyDescent="0.25">
      <c r="B179" s="1" t="s">
        <v>26</v>
      </c>
      <c r="C179" s="101" t="s">
        <v>118</v>
      </c>
      <c r="D179" s="155">
        <v>5</v>
      </c>
      <c r="E179" s="155">
        <v>2</v>
      </c>
      <c r="F179" s="155"/>
      <c r="G179" s="155">
        <v>8100</v>
      </c>
      <c r="H179" s="155"/>
      <c r="I179" s="155">
        <v>8100</v>
      </c>
      <c r="J179" s="155"/>
      <c r="K179" s="155">
        <v>7100</v>
      </c>
      <c r="M179" s="6" t="s">
        <v>27</v>
      </c>
      <c r="N179" s="101">
        <v>277</v>
      </c>
      <c r="O179" s="101">
        <v>8</v>
      </c>
      <c r="P179" s="10">
        <v>2022</v>
      </c>
      <c r="Q179" s="10">
        <v>2</v>
      </c>
      <c r="R179" s="101">
        <v>300</v>
      </c>
      <c r="S179" s="101"/>
      <c r="T179" s="101">
        <v>300</v>
      </c>
      <c r="U179" s="101"/>
      <c r="V179" s="101">
        <v>300</v>
      </c>
      <c r="W179" s="101"/>
      <c r="X179" s="10" t="s">
        <v>78</v>
      </c>
      <c r="Y179" s="10"/>
      <c r="AA179" s="1" t="s">
        <v>28</v>
      </c>
      <c r="AB179" s="5" t="s">
        <v>119</v>
      </c>
      <c r="AC179" s="27">
        <v>9</v>
      </c>
      <c r="AD179" s="27">
        <v>2022</v>
      </c>
      <c r="AE179" s="27"/>
      <c r="AF179" s="147">
        <v>0</v>
      </c>
      <c r="AG179" s="9">
        <v>5482</v>
      </c>
      <c r="AH179" s="102"/>
      <c r="AJ179" s="116">
        <v>251</v>
      </c>
      <c r="AK179" s="116">
        <v>7</v>
      </c>
      <c r="AL179" s="116">
        <v>8</v>
      </c>
      <c r="AM179" s="116">
        <v>2022</v>
      </c>
      <c r="AN179" s="116">
        <v>8</v>
      </c>
      <c r="AO179" s="116">
        <v>2022</v>
      </c>
      <c r="AP179" s="116"/>
      <c r="AQ179" s="121">
        <f t="shared" si="42"/>
        <v>312.12</v>
      </c>
      <c r="AR179" s="170">
        <v>1.0404</v>
      </c>
      <c r="AS179" s="198">
        <f t="shared" si="43"/>
        <v>300</v>
      </c>
      <c r="BD179" s="106" t="s">
        <v>120</v>
      </c>
      <c r="BE179" s="93">
        <v>3</v>
      </c>
      <c r="BF179" s="93">
        <v>3</v>
      </c>
      <c r="BG179" s="93">
        <v>2022</v>
      </c>
      <c r="BH179" s="93">
        <v>3</v>
      </c>
      <c r="BI179" s="93">
        <v>2022</v>
      </c>
      <c r="BJ179" s="103">
        <f t="shared" si="38"/>
        <v>5500</v>
      </c>
      <c r="BK179" s="103">
        <f t="shared" si="39"/>
        <v>5500</v>
      </c>
      <c r="BL179" s="103">
        <f t="shared" si="40"/>
        <v>5500</v>
      </c>
      <c r="BX179" s="93"/>
      <c r="BY179" s="93"/>
      <c r="BZ179" s="93"/>
      <c r="CA179" s="93"/>
      <c r="CB179" s="93"/>
      <c r="CH179" s="93"/>
      <c r="CI179" s="93"/>
      <c r="CJ179" s="93"/>
      <c r="CK179" s="93"/>
      <c r="CL179" s="138"/>
      <c r="CM179" s="138"/>
      <c r="CR179" s="93">
        <v>2022</v>
      </c>
      <c r="CS179" s="93">
        <v>61</v>
      </c>
      <c r="CT179" s="93">
        <v>6.4</v>
      </c>
      <c r="CU179" s="93">
        <v>2.9</v>
      </c>
      <c r="CV179" s="93">
        <v>2.9</v>
      </c>
      <c r="CW179" s="93">
        <v>3.3</v>
      </c>
      <c r="CX179" s="93">
        <v>4.4000000000000004</v>
      </c>
      <c r="CY179" s="93">
        <v>6.2</v>
      </c>
      <c r="CZ179" s="93">
        <v>8.8000000000000007</v>
      </c>
      <c r="DA179" s="93">
        <v>7.1</v>
      </c>
      <c r="DB179" s="93">
        <v>8.4</v>
      </c>
      <c r="DC179" s="93">
        <v>4.3</v>
      </c>
      <c r="DD179" s="93">
        <v>5.6</v>
      </c>
      <c r="DE179" s="93">
        <v>2.9</v>
      </c>
      <c r="DI179" s="93"/>
      <c r="DJ179" s="93"/>
      <c r="DK179" s="153"/>
      <c r="DL179" s="153"/>
      <c r="DM179" s="153"/>
      <c r="DN179" s="153"/>
      <c r="DO179" s="153"/>
      <c r="DP179" s="153"/>
      <c r="DQ179" s="153"/>
      <c r="DR179" s="153"/>
      <c r="DS179" s="153"/>
      <c r="DT179" s="153"/>
      <c r="DU179" s="153"/>
      <c r="DV179" s="153"/>
      <c r="DW179" s="153"/>
      <c r="EC179" s="93"/>
      <c r="ED179" s="93"/>
      <c r="EE179" s="153"/>
      <c r="EF179" s="153"/>
      <c r="EK179" s="93"/>
      <c r="EL179" s="93"/>
      <c r="EM179" s="93"/>
      <c r="EN179" s="93"/>
      <c r="EO179" s="152"/>
      <c r="ER179" s="93"/>
      <c r="ES179" s="93"/>
      <c r="ET179" s="93"/>
      <c r="EU179" s="93"/>
      <c r="EV179" s="93"/>
      <c r="EW179" s="93"/>
      <c r="EX179" s="93"/>
      <c r="FF179" s="93"/>
      <c r="FG179" s="93"/>
      <c r="FH179" s="93"/>
      <c r="FI179" s="93"/>
      <c r="FJ179" s="93"/>
      <c r="FK179" s="93"/>
      <c r="FL179" s="138"/>
      <c r="FM179" s="138"/>
      <c r="FN179" s="138"/>
      <c r="FO179" s="93"/>
      <c r="FP179" s="93"/>
      <c r="FQ179" s="93"/>
      <c r="FR179" s="93"/>
      <c r="FS179" s="138"/>
      <c r="FT179" s="138"/>
      <c r="FU179" s="138"/>
      <c r="FV179" s="93"/>
      <c r="FW179" s="93"/>
    </row>
    <row r="180" spans="2:179" x14ac:dyDescent="0.25">
      <c r="B180" s="1" t="s">
        <v>26</v>
      </c>
      <c r="C180" s="101" t="s">
        <v>118</v>
      </c>
      <c r="D180" s="155">
        <v>6</v>
      </c>
      <c r="E180" s="155">
        <v>1</v>
      </c>
      <c r="F180" s="155"/>
      <c r="G180" s="208">
        <v>8800</v>
      </c>
      <c r="H180" s="208"/>
      <c r="I180" s="208">
        <v>8800</v>
      </c>
      <c r="J180" s="208"/>
      <c r="K180" s="208">
        <v>8800</v>
      </c>
      <c r="M180" s="6" t="s">
        <v>27</v>
      </c>
      <c r="N180" s="101">
        <v>277</v>
      </c>
      <c r="O180" s="101">
        <v>9</v>
      </c>
      <c r="P180" s="10">
        <v>2022</v>
      </c>
      <c r="Q180" s="10">
        <v>1</v>
      </c>
      <c r="R180" s="101">
        <v>300</v>
      </c>
      <c r="S180" s="101"/>
      <c r="T180" s="101">
        <v>300</v>
      </c>
      <c r="U180" s="101"/>
      <c r="V180" s="101">
        <v>300</v>
      </c>
      <c r="W180" s="101"/>
      <c r="X180" s="10" t="s">
        <v>78</v>
      </c>
      <c r="Y180" s="10"/>
      <c r="AA180" s="1" t="s">
        <v>28</v>
      </c>
      <c r="AB180" s="5" t="s">
        <v>119</v>
      </c>
      <c r="AC180" s="27">
        <v>10</v>
      </c>
      <c r="AD180" s="27">
        <v>2022</v>
      </c>
      <c r="AE180" s="27">
        <v>1</v>
      </c>
      <c r="AF180" s="147">
        <v>0</v>
      </c>
      <c r="AG180" s="9">
        <v>5482</v>
      </c>
      <c r="AH180" s="102"/>
      <c r="AJ180" s="116">
        <v>251</v>
      </c>
      <c r="AK180" s="116">
        <v>8</v>
      </c>
      <c r="AL180" s="116">
        <v>8</v>
      </c>
      <c r="AM180" s="116">
        <v>2022</v>
      </c>
      <c r="AN180" s="116">
        <v>8</v>
      </c>
      <c r="AO180" s="116">
        <v>2022</v>
      </c>
      <c r="AP180" s="116"/>
      <c r="AQ180" s="121">
        <f t="shared" si="42"/>
        <v>99999</v>
      </c>
      <c r="AR180" s="170">
        <v>1.0404</v>
      </c>
      <c r="AS180" s="198">
        <f t="shared" si="43"/>
        <v>99999</v>
      </c>
      <c r="BD180" s="106" t="s">
        <v>120</v>
      </c>
      <c r="BE180" s="93">
        <v>3</v>
      </c>
      <c r="BF180" s="93">
        <v>4</v>
      </c>
      <c r="BG180" s="93">
        <v>2022</v>
      </c>
      <c r="BH180" s="93">
        <v>4</v>
      </c>
      <c r="BI180" s="93">
        <v>2022</v>
      </c>
      <c r="BJ180" s="103">
        <f t="shared" si="38"/>
        <v>5500</v>
      </c>
      <c r="BK180" s="103">
        <f t="shared" si="39"/>
        <v>5500</v>
      </c>
      <c r="BL180" s="103">
        <f t="shared" si="40"/>
        <v>5500</v>
      </c>
      <c r="BX180" s="93"/>
      <c r="BY180" s="93"/>
      <c r="BZ180" s="93"/>
      <c r="CA180" s="93"/>
      <c r="CB180" s="93"/>
      <c r="CH180" s="93"/>
      <c r="CI180" s="93"/>
      <c r="CJ180" s="93"/>
      <c r="CK180" s="93"/>
      <c r="CL180" s="138"/>
      <c r="CM180" s="138"/>
      <c r="CR180" s="93">
        <v>2022</v>
      </c>
      <c r="CS180" s="93">
        <v>62</v>
      </c>
      <c r="CT180" s="93">
        <v>0.5</v>
      </c>
      <c r="CU180" s="93">
        <v>0.3</v>
      </c>
      <c r="CV180" s="93">
        <v>0.3</v>
      </c>
      <c r="CW180" s="93">
        <v>0.3</v>
      </c>
      <c r="CX180" s="93">
        <v>0.6</v>
      </c>
      <c r="CY180" s="93">
        <v>0.8</v>
      </c>
      <c r="CZ180" s="93">
        <v>1.1000000000000001</v>
      </c>
      <c r="DA180" s="93">
        <v>0.8</v>
      </c>
      <c r="DB180" s="93">
        <v>0.9</v>
      </c>
      <c r="DC180" s="93">
        <v>0.5</v>
      </c>
      <c r="DD180" s="93">
        <v>0.5</v>
      </c>
      <c r="DE180" s="93">
        <v>0.3</v>
      </c>
      <c r="DI180" s="93"/>
      <c r="DJ180" s="93"/>
      <c r="DK180" s="153"/>
      <c r="DL180" s="153"/>
      <c r="DM180" s="153"/>
      <c r="DN180" s="153"/>
      <c r="DO180" s="153"/>
      <c r="DP180" s="153"/>
      <c r="DQ180" s="153"/>
      <c r="DR180" s="153"/>
      <c r="DS180" s="153"/>
      <c r="DT180" s="153"/>
      <c r="DU180" s="153"/>
      <c r="DV180" s="153"/>
      <c r="DW180" s="153"/>
      <c r="EC180" s="93"/>
      <c r="ED180" s="93"/>
      <c r="EE180" s="153"/>
      <c r="EF180" s="153"/>
      <c r="EK180" s="93"/>
      <c r="EL180" s="93"/>
      <c r="EM180" s="93"/>
      <c r="EN180" s="93"/>
      <c r="EO180" s="152"/>
      <c r="ER180" s="93"/>
      <c r="ES180" s="93"/>
      <c r="ET180" s="93"/>
      <c r="EU180" s="93"/>
      <c r="EV180" s="93"/>
      <c r="EW180" s="93"/>
      <c r="EX180" s="93"/>
      <c r="FF180" s="93"/>
      <c r="FG180" s="93"/>
      <c r="FH180" s="93"/>
      <c r="FI180" s="93"/>
      <c r="FJ180" s="93"/>
      <c r="FK180" s="93"/>
      <c r="FL180" s="138"/>
      <c r="FM180" s="138"/>
      <c r="FN180" s="138"/>
      <c r="FO180" s="93"/>
      <c r="FP180" s="93"/>
      <c r="FQ180" s="93"/>
      <c r="FR180" s="93"/>
      <c r="FS180" s="138"/>
      <c r="FT180" s="138"/>
      <c r="FU180" s="138"/>
      <c r="FV180" s="93"/>
      <c r="FW180" s="93"/>
    </row>
    <row r="181" spans="2:179" x14ac:dyDescent="0.25">
      <c r="B181" s="1" t="s">
        <v>26</v>
      </c>
      <c r="C181" s="101" t="s">
        <v>118</v>
      </c>
      <c r="D181" s="155">
        <v>6</v>
      </c>
      <c r="E181" s="155">
        <v>2</v>
      </c>
      <c r="F181" s="155"/>
      <c r="G181" s="155">
        <v>9233</v>
      </c>
      <c r="H181" s="155"/>
      <c r="I181" s="155">
        <v>9233</v>
      </c>
      <c r="J181" s="155"/>
      <c r="K181" s="155">
        <v>9233</v>
      </c>
      <c r="M181" s="6" t="s">
        <v>27</v>
      </c>
      <c r="N181" s="101">
        <v>277</v>
      </c>
      <c r="O181" s="101">
        <v>9</v>
      </c>
      <c r="P181" s="10">
        <v>2022</v>
      </c>
      <c r="Q181" s="10">
        <v>2</v>
      </c>
      <c r="R181" s="101">
        <v>390</v>
      </c>
      <c r="S181" s="101"/>
      <c r="T181" s="101">
        <v>390</v>
      </c>
      <c r="U181" s="101"/>
      <c r="V181" s="101">
        <v>390</v>
      </c>
      <c r="W181" s="101"/>
      <c r="X181" s="10" t="s">
        <v>78</v>
      </c>
      <c r="Y181" s="10"/>
      <c r="AA181" s="1" t="s">
        <v>28</v>
      </c>
      <c r="AB181" s="5" t="s">
        <v>119</v>
      </c>
      <c r="AC181" s="27">
        <v>10</v>
      </c>
      <c r="AD181" s="27">
        <v>2022</v>
      </c>
      <c r="AE181" s="27">
        <v>2</v>
      </c>
      <c r="AF181" s="147">
        <v>0</v>
      </c>
      <c r="AG181" s="9">
        <v>5482</v>
      </c>
      <c r="AH181" s="102"/>
      <c r="AJ181" s="116">
        <v>251</v>
      </c>
      <c r="AK181" s="116">
        <v>8</v>
      </c>
      <c r="AL181" s="116">
        <v>9</v>
      </c>
      <c r="AM181" s="116">
        <v>2022</v>
      </c>
      <c r="AN181" s="116">
        <v>9</v>
      </c>
      <c r="AO181" s="116">
        <v>2022</v>
      </c>
      <c r="AP181" s="116"/>
      <c r="AQ181" s="121">
        <f t="shared" si="42"/>
        <v>99999</v>
      </c>
      <c r="AR181" s="170">
        <v>1.0404</v>
      </c>
      <c r="AS181" s="198">
        <f t="shared" si="43"/>
        <v>99999</v>
      </c>
      <c r="BD181" s="106" t="s">
        <v>120</v>
      </c>
      <c r="BE181" s="93">
        <v>4</v>
      </c>
      <c r="BF181" s="93">
        <v>4</v>
      </c>
      <c r="BG181" s="93">
        <v>2022</v>
      </c>
      <c r="BH181" s="93">
        <v>4</v>
      </c>
      <c r="BI181" s="93">
        <v>2022</v>
      </c>
      <c r="BJ181" s="103">
        <f t="shared" si="38"/>
        <v>5500</v>
      </c>
      <c r="BK181" s="103">
        <f t="shared" si="39"/>
        <v>5500</v>
      </c>
      <c r="BL181" s="103">
        <f t="shared" si="40"/>
        <v>5500</v>
      </c>
      <c r="BX181" s="93"/>
      <c r="BY181" s="93"/>
      <c r="BZ181" s="93"/>
      <c r="CA181" s="93"/>
      <c r="CB181" s="93"/>
      <c r="CH181" s="93"/>
      <c r="CI181" s="93"/>
      <c r="CJ181" s="93"/>
      <c r="CK181" s="93"/>
      <c r="CL181" s="138"/>
      <c r="CM181" s="138"/>
      <c r="CR181" s="93">
        <v>2022</v>
      </c>
      <c r="CS181" s="93">
        <v>143</v>
      </c>
      <c r="CT181" s="93">
        <v>17.100000000000001</v>
      </c>
      <c r="CU181" s="93">
        <v>18.3</v>
      </c>
      <c r="CV181" s="93">
        <v>17.899999999999999</v>
      </c>
      <c r="CW181" s="93">
        <v>18.8</v>
      </c>
      <c r="CX181" s="93">
        <v>19</v>
      </c>
      <c r="CY181" s="93">
        <v>18.8</v>
      </c>
      <c r="CZ181" s="93">
        <v>18.7</v>
      </c>
      <c r="DA181" s="93">
        <v>19.399999999999999</v>
      </c>
      <c r="DB181" s="93">
        <v>19.2</v>
      </c>
      <c r="DC181" s="93">
        <v>18.3</v>
      </c>
      <c r="DD181" s="93">
        <v>17.100000000000001</v>
      </c>
      <c r="DE181" s="93">
        <v>17.100000000000001</v>
      </c>
      <c r="DI181" s="93"/>
      <c r="DJ181" s="93"/>
      <c r="DK181" s="153"/>
      <c r="DL181" s="153"/>
      <c r="DM181" s="153"/>
      <c r="DN181" s="153"/>
      <c r="DO181" s="153"/>
      <c r="DP181" s="153"/>
      <c r="DQ181" s="153"/>
      <c r="DR181" s="153"/>
      <c r="DS181" s="153"/>
      <c r="DT181" s="153"/>
      <c r="DU181" s="153"/>
      <c r="DV181" s="153"/>
      <c r="DW181" s="153"/>
      <c r="EC181" s="93"/>
      <c r="ED181" s="93"/>
      <c r="EE181" s="153"/>
      <c r="EF181" s="153"/>
      <c r="EK181" s="93"/>
      <c r="EL181" s="93"/>
      <c r="EM181" s="93"/>
      <c r="EN181" s="93"/>
      <c r="EO181" s="152"/>
      <c r="ER181" s="93"/>
      <c r="ES181" s="93"/>
      <c r="ET181" s="93"/>
      <c r="EU181" s="93"/>
      <c r="EV181" s="93"/>
      <c r="EW181" s="93"/>
      <c r="EX181" s="93"/>
      <c r="FF181" s="93"/>
      <c r="FG181" s="93"/>
      <c r="FH181" s="93"/>
      <c r="FI181" s="93"/>
      <c r="FJ181" s="93"/>
      <c r="FK181" s="93"/>
      <c r="FL181" s="138"/>
      <c r="FM181" s="138"/>
      <c r="FN181" s="138"/>
      <c r="FO181" s="93"/>
      <c r="FP181" s="93"/>
      <c r="FQ181" s="93"/>
      <c r="FR181" s="93"/>
      <c r="FS181" s="138"/>
      <c r="FT181" s="138"/>
      <c r="FU181" s="138"/>
      <c r="FV181" s="93"/>
      <c r="FW181" s="93"/>
    </row>
    <row r="182" spans="2:179" x14ac:dyDescent="0.25">
      <c r="B182" s="1" t="s">
        <v>26</v>
      </c>
      <c r="C182" s="101" t="s">
        <v>118</v>
      </c>
      <c r="D182" s="155">
        <v>7</v>
      </c>
      <c r="E182" s="155">
        <v>1</v>
      </c>
      <c r="F182" s="155"/>
      <c r="G182" s="229">
        <v>8800</v>
      </c>
      <c r="H182" s="229"/>
      <c r="I182" s="229">
        <v>8800</v>
      </c>
      <c r="J182" s="229"/>
      <c r="K182" s="229">
        <v>8800</v>
      </c>
      <c r="M182" s="6" t="s">
        <v>27</v>
      </c>
      <c r="N182" s="101">
        <v>277</v>
      </c>
      <c r="O182" s="101">
        <v>10</v>
      </c>
      <c r="P182" s="10">
        <v>2022</v>
      </c>
      <c r="Q182" s="10"/>
      <c r="R182" s="101">
        <v>390</v>
      </c>
      <c r="S182" s="101"/>
      <c r="T182" s="101">
        <v>390</v>
      </c>
      <c r="U182" s="101"/>
      <c r="V182" s="101">
        <v>390</v>
      </c>
      <c r="W182" s="101"/>
      <c r="X182" s="10" t="s">
        <v>78</v>
      </c>
      <c r="Y182" s="10"/>
      <c r="AA182" s="1" t="s">
        <v>28</v>
      </c>
      <c r="AB182" s="5" t="s">
        <v>119</v>
      </c>
      <c r="AC182" s="27">
        <v>11</v>
      </c>
      <c r="AD182" s="27">
        <v>2022</v>
      </c>
      <c r="AE182" s="27"/>
      <c r="AF182" s="147">
        <v>0</v>
      </c>
      <c r="AG182" s="9">
        <v>5482</v>
      </c>
      <c r="AH182" s="102"/>
      <c r="AJ182" s="116">
        <v>251</v>
      </c>
      <c r="AK182" s="116">
        <v>9</v>
      </c>
      <c r="AL182" s="116">
        <v>9</v>
      </c>
      <c r="AM182" s="116">
        <v>2022</v>
      </c>
      <c r="AN182" s="116">
        <v>9</v>
      </c>
      <c r="AO182" s="116">
        <v>2022</v>
      </c>
      <c r="AP182" s="116"/>
      <c r="AQ182" s="121">
        <f t="shared" si="42"/>
        <v>99999</v>
      </c>
      <c r="AR182" s="170">
        <v>1.0404</v>
      </c>
      <c r="AS182" s="198">
        <f t="shared" si="43"/>
        <v>99999</v>
      </c>
      <c r="BD182" s="106" t="s">
        <v>120</v>
      </c>
      <c r="BE182" s="93">
        <v>4</v>
      </c>
      <c r="BF182" s="93">
        <v>5</v>
      </c>
      <c r="BG182" s="93">
        <v>2022</v>
      </c>
      <c r="BH182" s="93">
        <v>5</v>
      </c>
      <c r="BI182" s="93">
        <v>2022</v>
      </c>
      <c r="BJ182" s="103">
        <f t="shared" si="38"/>
        <v>5500</v>
      </c>
      <c r="BK182" s="103">
        <f t="shared" si="39"/>
        <v>5500</v>
      </c>
      <c r="BL182" s="103">
        <f t="shared" si="40"/>
        <v>5500</v>
      </c>
      <c r="BX182" s="93"/>
      <c r="BY182" s="93"/>
      <c r="BZ182" s="93"/>
      <c r="CA182" s="93"/>
      <c r="CB182" s="93"/>
      <c r="CH182" s="93"/>
      <c r="CI182" s="93"/>
      <c r="CJ182" s="93"/>
      <c r="CK182" s="93"/>
      <c r="CL182" s="138"/>
      <c r="CM182" s="138"/>
      <c r="CR182" s="93">
        <v>2022</v>
      </c>
      <c r="CS182" s="93">
        <v>144</v>
      </c>
      <c r="CT182" s="93">
        <v>-15.3</v>
      </c>
      <c r="CU182" s="93">
        <v>-13.6</v>
      </c>
      <c r="CV182" s="93">
        <v>-14.4</v>
      </c>
      <c r="CW182" s="93">
        <v>-13.4</v>
      </c>
      <c r="CX182" s="93">
        <v>-13.4</v>
      </c>
      <c r="CY182" s="93">
        <v>-13.6</v>
      </c>
      <c r="CZ182" s="93">
        <v>-13.6</v>
      </c>
      <c r="DA182" s="93">
        <v>-12.9</v>
      </c>
      <c r="DB182" s="93">
        <v>-13.1</v>
      </c>
      <c r="DC182" s="93">
        <v>-14.2</v>
      </c>
      <c r="DD182" s="93">
        <v>-15.5</v>
      </c>
      <c r="DE182" s="93">
        <v>-15.5</v>
      </c>
      <c r="DI182" s="93"/>
      <c r="DJ182" s="93"/>
      <c r="DK182" s="153"/>
      <c r="DL182" s="153"/>
      <c r="DM182" s="153"/>
      <c r="DN182" s="153"/>
      <c r="DO182" s="153"/>
      <c r="DP182" s="153"/>
      <c r="DQ182" s="153"/>
      <c r="DR182" s="153"/>
      <c r="DS182" s="153"/>
      <c r="DT182" s="153"/>
      <c r="DU182" s="153"/>
      <c r="DV182" s="153"/>
      <c r="DW182" s="153"/>
      <c r="EC182" s="93"/>
      <c r="ED182" s="93"/>
      <c r="EE182" s="153"/>
      <c r="EF182" s="153"/>
      <c r="EK182" s="93"/>
      <c r="EL182" s="93"/>
      <c r="EM182" s="93"/>
      <c r="EN182" s="93"/>
      <c r="EO182" s="152"/>
      <c r="ER182" s="93"/>
      <c r="ES182" s="93"/>
      <c r="ET182" s="93"/>
      <c r="EU182" s="93"/>
      <c r="EV182" s="93"/>
      <c r="EW182" s="93"/>
      <c r="EX182" s="93"/>
      <c r="FF182" s="93"/>
      <c r="FG182" s="93"/>
      <c r="FH182" s="93"/>
      <c r="FI182" s="93"/>
      <c r="FJ182" s="93"/>
      <c r="FK182" s="93"/>
      <c r="FL182" s="138"/>
      <c r="FM182" s="138"/>
      <c r="FN182" s="138"/>
      <c r="FO182" s="93"/>
      <c r="FP182" s="93"/>
      <c r="FQ182" s="93"/>
      <c r="FR182" s="93"/>
      <c r="FS182" s="138"/>
      <c r="FT182" s="138"/>
      <c r="FU182" s="138"/>
      <c r="FV182" s="93"/>
      <c r="FW182" s="93"/>
    </row>
    <row r="183" spans="2:179" ht="15.75" thickBot="1" x14ac:dyDescent="0.3">
      <c r="B183" s="1" t="s">
        <v>26</v>
      </c>
      <c r="C183" s="101" t="s">
        <v>118</v>
      </c>
      <c r="D183" s="155">
        <v>7</v>
      </c>
      <c r="E183" s="155">
        <v>2</v>
      </c>
      <c r="F183" s="155"/>
      <c r="G183" s="155">
        <v>9233</v>
      </c>
      <c r="H183" s="155"/>
      <c r="I183" s="155">
        <v>9233</v>
      </c>
      <c r="J183" s="155"/>
      <c r="K183" s="155">
        <v>9233</v>
      </c>
      <c r="M183" s="6" t="s">
        <v>27</v>
      </c>
      <c r="N183" s="101">
        <v>277</v>
      </c>
      <c r="O183" s="101">
        <v>11</v>
      </c>
      <c r="P183" s="10">
        <v>2022</v>
      </c>
      <c r="Q183" s="10"/>
      <c r="R183" s="101">
        <v>390</v>
      </c>
      <c r="S183" s="101"/>
      <c r="T183" s="101">
        <v>390</v>
      </c>
      <c r="U183" s="101"/>
      <c r="V183" s="101">
        <v>390</v>
      </c>
      <c r="W183" s="101"/>
      <c r="X183" s="10" t="s">
        <v>78</v>
      </c>
      <c r="Y183" s="10"/>
      <c r="AA183" s="1" t="s">
        <v>28</v>
      </c>
      <c r="AB183" s="5" t="s">
        <v>119</v>
      </c>
      <c r="AC183" s="27">
        <v>12</v>
      </c>
      <c r="AD183" s="27">
        <v>2022</v>
      </c>
      <c r="AE183" s="27"/>
      <c r="AF183" s="147">
        <v>0</v>
      </c>
      <c r="AG183" s="9">
        <v>5482</v>
      </c>
      <c r="AH183" s="102"/>
      <c r="AJ183" s="116">
        <v>251</v>
      </c>
      <c r="AK183" s="116">
        <v>9</v>
      </c>
      <c r="AL183" s="116">
        <v>10</v>
      </c>
      <c r="AM183" s="116">
        <v>2022</v>
      </c>
      <c r="AN183" s="116">
        <v>10</v>
      </c>
      <c r="AO183" s="116">
        <v>2022</v>
      </c>
      <c r="AP183" s="116"/>
      <c r="AQ183" s="121">
        <f t="shared" si="42"/>
        <v>99999</v>
      </c>
      <c r="AR183" s="170">
        <v>1.0404</v>
      </c>
      <c r="AS183" s="198">
        <f t="shared" si="43"/>
        <v>99999</v>
      </c>
      <c r="BD183" s="106" t="s">
        <v>120</v>
      </c>
      <c r="BE183" s="93">
        <v>5</v>
      </c>
      <c r="BF183" s="93">
        <v>5</v>
      </c>
      <c r="BG183" s="93">
        <v>2022</v>
      </c>
      <c r="BH183" s="93">
        <v>5</v>
      </c>
      <c r="BI183" s="93">
        <v>2022</v>
      </c>
      <c r="BJ183" s="103">
        <f t="shared" si="38"/>
        <v>5500</v>
      </c>
      <c r="BK183" s="103">
        <f t="shared" si="39"/>
        <v>5500</v>
      </c>
      <c r="BL183" s="103">
        <f t="shared" si="40"/>
        <v>5500</v>
      </c>
      <c r="BX183" s="93"/>
      <c r="BY183" s="93"/>
      <c r="BZ183" s="93"/>
      <c r="CA183" s="93"/>
      <c r="CB183" s="93"/>
      <c r="CH183" s="93"/>
      <c r="CI183" s="93"/>
      <c r="CJ183" s="93"/>
      <c r="CK183" s="93"/>
      <c r="CL183" s="138"/>
      <c r="CM183" s="138"/>
      <c r="CR183" s="93">
        <v>2022</v>
      </c>
      <c r="CS183" s="93">
        <v>71</v>
      </c>
      <c r="CT183" s="93">
        <v>6.87</v>
      </c>
      <c r="CU183" s="93">
        <v>6.87</v>
      </c>
      <c r="CV183" s="93">
        <v>6.87</v>
      </c>
      <c r="CW183" s="93">
        <v>6.87</v>
      </c>
      <c r="CX183" s="93">
        <v>6.87</v>
      </c>
      <c r="CY183" s="93">
        <v>6.87</v>
      </c>
      <c r="CZ183" s="93">
        <v>6.87</v>
      </c>
      <c r="DA183" s="93">
        <v>6.87</v>
      </c>
      <c r="DB183" s="93">
        <v>6.87</v>
      </c>
      <c r="DC183" s="93">
        <v>6.87</v>
      </c>
      <c r="DD183" s="93">
        <v>6.87</v>
      </c>
      <c r="DE183" s="93">
        <v>6.87</v>
      </c>
      <c r="DI183" s="93"/>
      <c r="DJ183" s="93"/>
      <c r="DK183" s="153"/>
      <c r="DL183" s="153"/>
      <c r="DM183" s="153"/>
      <c r="DN183" s="153"/>
      <c r="DO183" s="153"/>
      <c r="DP183" s="153"/>
      <c r="DQ183" s="153"/>
      <c r="DR183" s="153"/>
      <c r="DS183" s="153"/>
      <c r="DT183" s="153"/>
      <c r="DU183" s="153"/>
      <c r="DV183" s="153"/>
      <c r="DW183" s="153"/>
      <c r="EC183" s="93"/>
      <c r="ED183" s="93"/>
      <c r="EE183" s="153"/>
      <c r="EF183" s="153"/>
      <c r="EK183" s="93"/>
      <c r="EL183" s="93"/>
      <c r="EM183" s="93"/>
      <c r="EN183" s="93"/>
      <c r="EO183" s="152"/>
      <c r="ER183" s="93"/>
      <c r="ES183" s="93"/>
      <c r="ET183" s="93"/>
      <c r="EU183" s="93"/>
      <c r="EV183" s="93"/>
      <c r="EW183" s="93"/>
      <c r="EX183" s="93"/>
      <c r="FF183" s="93"/>
      <c r="FG183" s="93"/>
      <c r="FH183" s="93"/>
      <c r="FI183" s="93"/>
      <c r="FJ183" s="93"/>
      <c r="FK183" s="93"/>
      <c r="FL183" s="138"/>
      <c r="FM183" s="138"/>
      <c r="FN183" s="138"/>
      <c r="FO183" s="93"/>
      <c r="FP183" s="93"/>
      <c r="FQ183" s="93"/>
      <c r="FR183" s="93"/>
      <c r="FS183" s="138"/>
      <c r="FT183" s="138"/>
      <c r="FU183" s="138"/>
      <c r="FV183" s="93"/>
      <c r="FW183" s="93"/>
    </row>
    <row r="184" spans="2:179" x14ac:dyDescent="0.25">
      <c r="B184" s="1" t="s">
        <v>26</v>
      </c>
      <c r="C184" s="219" t="s">
        <v>118</v>
      </c>
      <c r="D184" s="220">
        <v>8</v>
      </c>
      <c r="E184" s="220">
        <v>1</v>
      </c>
      <c r="F184" s="221"/>
      <c r="G184" s="221">
        <v>9233</v>
      </c>
      <c r="H184" s="221"/>
      <c r="I184" s="221">
        <v>9233</v>
      </c>
      <c r="J184" s="221"/>
      <c r="K184" s="222">
        <v>9233</v>
      </c>
      <c r="M184" s="6" t="s">
        <v>27</v>
      </c>
      <c r="N184" s="101">
        <v>277</v>
      </c>
      <c r="O184" s="101">
        <v>12</v>
      </c>
      <c r="P184" s="10">
        <v>2022</v>
      </c>
      <c r="Q184" s="10"/>
      <c r="R184" s="101">
        <v>390</v>
      </c>
      <c r="S184" s="101"/>
      <c r="T184" s="101">
        <v>390</v>
      </c>
      <c r="U184" s="101"/>
      <c r="V184" s="101">
        <v>390</v>
      </c>
      <c r="W184" s="101"/>
      <c r="X184" s="10" t="s">
        <v>78</v>
      </c>
      <c r="Y184" s="10"/>
      <c r="AA184" s="1" t="s">
        <v>28</v>
      </c>
      <c r="AB184" s="5" t="s">
        <v>121</v>
      </c>
      <c r="AC184" s="136">
        <v>1</v>
      </c>
      <c r="AD184" s="136">
        <v>2022</v>
      </c>
      <c r="AE184" s="136"/>
      <c r="AF184" s="159">
        <v>22</v>
      </c>
      <c r="AG184" s="102"/>
      <c r="AH184" s="102"/>
      <c r="AI184" t="s">
        <v>122</v>
      </c>
      <c r="AJ184" s="116">
        <v>251</v>
      </c>
      <c r="AK184" s="116">
        <v>10</v>
      </c>
      <c r="AL184" s="116">
        <v>10</v>
      </c>
      <c r="AM184" s="116">
        <v>2022</v>
      </c>
      <c r="AN184" s="116">
        <v>10</v>
      </c>
      <c r="AO184" s="116">
        <v>2022</v>
      </c>
      <c r="AP184" s="116"/>
      <c r="AQ184" s="121">
        <f t="shared" si="42"/>
        <v>99999</v>
      </c>
      <c r="AR184" s="170">
        <v>1.0404</v>
      </c>
      <c r="AS184" s="198">
        <f t="shared" si="43"/>
        <v>99999</v>
      </c>
      <c r="BD184" s="106" t="s">
        <v>120</v>
      </c>
      <c r="BE184" s="93">
        <v>5</v>
      </c>
      <c r="BF184" s="93">
        <v>6</v>
      </c>
      <c r="BG184" s="93">
        <v>2022</v>
      </c>
      <c r="BH184" s="93">
        <v>6</v>
      </c>
      <c r="BI184" s="93">
        <v>2022</v>
      </c>
      <c r="BJ184" s="103">
        <f t="shared" si="38"/>
        <v>5500</v>
      </c>
      <c r="BK184" s="103">
        <f t="shared" si="39"/>
        <v>5500</v>
      </c>
      <c r="BL184" s="103">
        <f t="shared" si="40"/>
        <v>5500</v>
      </c>
      <c r="BX184" s="93"/>
      <c r="BY184" s="93"/>
      <c r="BZ184" s="93"/>
      <c r="CA184" s="93"/>
      <c r="CB184" s="93"/>
      <c r="CH184" s="93"/>
      <c r="CI184" s="93"/>
      <c r="CJ184" s="93"/>
      <c r="CK184" s="93"/>
      <c r="CL184" s="138"/>
      <c r="CM184" s="138"/>
      <c r="CR184" s="93">
        <v>2022</v>
      </c>
      <c r="CS184" s="93">
        <v>72</v>
      </c>
      <c r="CT184" s="93">
        <v>0.45</v>
      </c>
      <c r="CU184" s="93">
        <v>0.45</v>
      </c>
      <c r="CV184" s="93">
        <v>0.45</v>
      </c>
      <c r="CW184" s="93">
        <v>0.45</v>
      </c>
      <c r="CX184" s="93">
        <v>0.45</v>
      </c>
      <c r="CY184" s="93">
        <v>0.45</v>
      </c>
      <c r="CZ184" s="93">
        <v>0.45</v>
      </c>
      <c r="DA184" s="93">
        <v>0.45</v>
      </c>
      <c r="DB184" s="93">
        <v>0.45</v>
      </c>
      <c r="DC184" s="93">
        <v>0.45</v>
      </c>
      <c r="DD184" s="93">
        <v>0.45</v>
      </c>
      <c r="DE184" s="93">
        <v>0.45</v>
      </c>
      <c r="DI184" s="93"/>
      <c r="DJ184" s="93"/>
      <c r="DK184" s="153"/>
      <c r="DL184" s="153"/>
      <c r="DM184" s="153"/>
      <c r="DN184" s="153"/>
      <c r="DO184" s="153"/>
      <c r="DP184" s="153"/>
      <c r="DQ184" s="153"/>
      <c r="DR184" s="153"/>
      <c r="DS184" s="153"/>
      <c r="DT184" s="153"/>
      <c r="DU184" s="153"/>
      <c r="DV184" s="153"/>
      <c r="DW184" s="153"/>
      <c r="EC184" s="93"/>
      <c r="ED184" s="93"/>
      <c r="EE184" s="153"/>
      <c r="EF184" s="153"/>
      <c r="EK184" s="93"/>
      <c r="EL184" s="93"/>
      <c r="EM184" s="93"/>
      <c r="EN184" s="93"/>
      <c r="EO184" s="152"/>
      <c r="ER184" s="93"/>
      <c r="ES184" s="93"/>
      <c r="ET184" s="93"/>
      <c r="EU184" s="93"/>
      <c r="EV184" s="93"/>
      <c r="EW184" s="93"/>
      <c r="EX184" s="93"/>
      <c r="FF184" s="93"/>
      <c r="FG184" s="93"/>
      <c r="FH184" s="93"/>
      <c r="FI184" s="93"/>
      <c r="FJ184" s="93"/>
      <c r="FK184" s="93"/>
      <c r="FL184" s="138"/>
      <c r="FM184" s="138"/>
      <c r="FN184" s="138"/>
      <c r="FO184" s="93"/>
      <c r="FP184" s="93"/>
      <c r="FQ184" s="93"/>
      <c r="FR184" s="93"/>
      <c r="FS184" s="138"/>
      <c r="FT184" s="138"/>
      <c r="FU184" s="138"/>
      <c r="FV184" s="93"/>
      <c r="FW184" s="93"/>
    </row>
    <row r="185" spans="2:179" x14ac:dyDescent="0.25">
      <c r="B185" s="1" t="s">
        <v>26</v>
      </c>
      <c r="C185" s="223" t="s">
        <v>118</v>
      </c>
      <c r="D185" s="205">
        <v>8</v>
      </c>
      <c r="E185" s="205">
        <v>2</v>
      </c>
      <c r="F185" s="181"/>
      <c r="G185" s="181">
        <v>9233</v>
      </c>
      <c r="H185" s="181"/>
      <c r="I185" s="181">
        <v>9233</v>
      </c>
      <c r="J185" s="181"/>
      <c r="K185" s="224">
        <v>9233</v>
      </c>
      <c r="M185" s="6" t="s">
        <v>27</v>
      </c>
      <c r="N185" s="107">
        <v>162</v>
      </c>
      <c r="O185" s="107">
        <v>1</v>
      </c>
      <c r="P185" s="108">
        <v>2022</v>
      </c>
      <c r="Q185" s="108"/>
      <c r="R185" s="107">
        <v>8.8000000000000007</v>
      </c>
      <c r="S185" s="107">
        <v>204</v>
      </c>
      <c r="T185" s="107">
        <v>8.8000000000000007</v>
      </c>
      <c r="U185" s="107">
        <v>204</v>
      </c>
      <c r="V185" s="107">
        <v>8.8000000000000007</v>
      </c>
      <c r="W185" s="107">
        <v>204</v>
      </c>
      <c r="X185" s="108" t="s">
        <v>78</v>
      </c>
      <c r="Y185" s="108"/>
      <c r="AA185" s="1" t="s">
        <v>28</v>
      </c>
      <c r="AB185" s="5" t="s">
        <v>121</v>
      </c>
      <c r="AC185" s="27">
        <v>2</v>
      </c>
      <c r="AD185" s="27">
        <v>2022</v>
      </c>
      <c r="AE185" s="27"/>
      <c r="AF185" s="159">
        <v>22</v>
      </c>
      <c r="AG185" s="102"/>
      <c r="AH185" s="102"/>
      <c r="AJ185" s="116">
        <v>251</v>
      </c>
      <c r="AK185" s="116">
        <v>10</v>
      </c>
      <c r="AL185" s="116">
        <v>11</v>
      </c>
      <c r="AM185" s="116">
        <v>2022</v>
      </c>
      <c r="AN185" s="116">
        <v>11</v>
      </c>
      <c r="AO185" s="116">
        <v>2022</v>
      </c>
      <c r="AP185" s="116"/>
      <c r="AQ185" s="121">
        <f t="shared" si="42"/>
        <v>99999</v>
      </c>
      <c r="AR185" s="170">
        <v>1.0404</v>
      </c>
      <c r="AS185" s="198">
        <f t="shared" si="43"/>
        <v>99999</v>
      </c>
      <c r="BD185" s="106" t="s">
        <v>120</v>
      </c>
      <c r="BE185" s="93">
        <v>6</v>
      </c>
      <c r="BF185" s="93">
        <v>6</v>
      </c>
      <c r="BG185" s="93">
        <v>2022</v>
      </c>
      <c r="BH185" s="93">
        <v>6</v>
      </c>
      <c r="BI185" s="93">
        <v>2022</v>
      </c>
      <c r="BJ185" s="103">
        <f t="shared" si="38"/>
        <v>5500</v>
      </c>
      <c r="BK185" s="103">
        <f t="shared" si="39"/>
        <v>5500</v>
      </c>
      <c r="BL185" s="103">
        <f t="shared" si="40"/>
        <v>5500</v>
      </c>
      <c r="BX185" s="93"/>
      <c r="BY185" s="93"/>
      <c r="BZ185" s="93"/>
      <c r="CA185" s="93"/>
      <c r="CB185" s="93"/>
      <c r="CH185" s="93"/>
      <c r="CI185" s="93"/>
      <c r="CJ185" s="93"/>
      <c r="CK185" s="93"/>
      <c r="CL185" s="138"/>
      <c r="CM185" s="138"/>
      <c r="CR185" s="93">
        <v>2022</v>
      </c>
      <c r="CS185" s="93">
        <v>73</v>
      </c>
      <c r="CT185" s="93">
        <v>-6.92</v>
      </c>
      <c r="CU185" s="93">
        <v>-6.92</v>
      </c>
      <c r="CV185" s="93">
        <v>-6.92</v>
      </c>
      <c r="CW185" s="93">
        <v>-6.92</v>
      </c>
      <c r="CX185" s="93">
        <v>-6.92</v>
      </c>
      <c r="CY185" s="93">
        <v>-6.92</v>
      </c>
      <c r="CZ185" s="93">
        <v>-6.92</v>
      </c>
      <c r="DA185" s="93">
        <v>-6.92</v>
      </c>
      <c r="DB185" s="93">
        <v>-6.92</v>
      </c>
      <c r="DC185" s="93">
        <v>-6.92</v>
      </c>
      <c r="DD185" s="93">
        <v>-6.92</v>
      </c>
      <c r="DE185" s="93">
        <v>-6.92</v>
      </c>
      <c r="DI185" s="93"/>
      <c r="DJ185" s="93"/>
      <c r="DK185" s="153"/>
      <c r="DL185" s="153"/>
      <c r="DM185" s="153"/>
      <c r="DN185" s="153"/>
      <c r="DO185" s="153"/>
      <c r="DP185" s="153"/>
      <c r="DQ185" s="153"/>
      <c r="DR185" s="153"/>
      <c r="DS185" s="153"/>
      <c r="DT185" s="153"/>
      <c r="DU185" s="153"/>
      <c r="DV185" s="153"/>
      <c r="DW185" s="153"/>
      <c r="EC185" s="93"/>
      <c r="ED185" s="93"/>
      <c r="EE185" s="153"/>
      <c r="EF185" s="153"/>
      <c r="EK185" s="93"/>
      <c r="EL185" s="93"/>
      <c r="EM185" s="93"/>
      <c r="EN185" s="93"/>
      <c r="EO185" s="152"/>
      <c r="ER185" s="93"/>
      <c r="ES185" s="93"/>
      <c r="ET185" s="93"/>
      <c r="EU185" s="93"/>
      <c r="EV185" s="93"/>
      <c r="EW185" s="93"/>
      <c r="EX185" s="93"/>
      <c r="FF185" s="93"/>
      <c r="FG185" s="93"/>
      <c r="FH185" s="93"/>
      <c r="FI185" s="93"/>
      <c r="FJ185" s="93"/>
      <c r="FK185" s="93"/>
      <c r="FL185" s="138"/>
      <c r="FM185" s="138"/>
      <c r="FN185" s="138"/>
      <c r="FO185" s="93"/>
      <c r="FP185" s="93"/>
      <c r="FQ185" s="93"/>
      <c r="FR185" s="93"/>
      <c r="FS185" s="138"/>
      <c r="FT185" s="138"/>
      <c r="FU185" s="138"/>
      <c r="FV185" s="93"/>
      <c r="FW185" s="93"/>
    </row>
    <row r="186" spans="2:179" ht="15.75" thickBot="1" x14ac:dyDescent="0.3">
      <c r="B186" s="1" t="s">
        <v>26</v>
      </c>
      <c r="C186" s="225" t="s">
        <v>118</v>
      </c>
      <c r="D186" s="226">
        <v>9</v>
      </c>
      <c r="E186" s="226">
        <v>1</v>
      </c>
      <c r="F186" s="227"/>
      <c r="G186" s="227">
        <v>9233</v>
      </c>
      <c r="H186" s="227"/>
      <c r="I186" s="227">
        <v>9233</v>
      </c>
      <c r="J186" s="227"/>
      <c r="K186" s="228">
        <v>9233</v>
      </c>
      <c r="M186" s="6" t="s">
        <v>27</v>
      </c>
      <c r="N186" s="101">
        <v>162</v>
      </c>
      <c r="O186" s="101">
        <v>2</v>
      </c>
      <c r="P186" s="10">
        <v>2022</v>
      </c>
      <c r="Q186" s="10"/>
      <c r="R186" s="101">
        <v>8.8000000000000007</v>
      </c>
      <c r="S186" s="101">
        <v>204</v>
      </c>
      <c r="T186" s="101">
        <v>8.8000000000000007</v>
      </c>
      <c r="U186" s="101">
        <v>204</v>
      </c>
      <c r="V186" s="101">
        <v>8.8000000000000007</v>
      </c>
      <c r="W186" s="101">
        <v>204</v>
      </c>
      <c r="X186" s="10" t="s">
        <v>78</v>
      </c>
      <c r="Y186" s="10"/>
      <c r="AA186" s="1" t="s">
        <v>28</v>
      </c>
      <c r="AB186" s="5" t="s">
        <v>121</v>
      </c>
      <c r="AC186" s="27">
        <v>3</v>
      </c>
      <c r="AD186" s="27">
        <v>2022</v>
      </c>
      <c r="AE186" s="27"/>
      <c r="AF186" s="159">
        <v>22</v>
      </c>
      <c r="AG186" s="102"/>
      <c r="AH186" s="102"/>
      <c r="AJ186" s="116">
        <v>251</v>
      </c>
      <c r="AK186" s="116">
        <v>11</v>
      </c>
      <c r="AL186" s="116">
        <v>11</v>
      </c>
      <c r="AM186" s="116">
        <v>2022</v>
      </c>
      <c r="AN186" s="116">
        <v>11</v>
      </c>
      <c r="AO186" s="116">
        <v>2022</v>
      </c>
      <c r="AP186" s="116"/>
      <c r="AQ186" s="121">
        <f t="shared" si="42"/>
        <v>99999</v>
      </c>
      <c r="AR186" s="170">
        <v>1.0404</v>
      </c>
      <c r="AS186" s="198">
        <f t="shared" si="43"/>
        <v>99999</v>
      </c>
      <c r="BD186" s="106" t="s">
        <v>120</v>
      </c>
      <c r="BE186" s="93">
        <v>6</v>
      </c>
      <c r="BF186" s="93">
        <v>7</v>
      </c>
      <c r="BG186" s="93">
        <v>2022</v>
      </c>
      <c r="BH186" s="93">
        <v>7</v>
      </c>
      <c r="BI186" s="93">
        <v>2022</v>
      </c>
      <c r="BJ186" s="103">
        <f t="shared" si="38"/>
        <v>5500</v>
      </c>
      <c r="BK186" s="103">
        <f t="shared" si="39"/>
        <v>5500</v>
      </c>
      <c r="BL186" s="103">
        <f t="shared" si="40"/>
        <v>5500</v>
      </c>
      <c r="BX186" s="93"/>
      <c r="BY186" s="93"/>
      <c r="BZ186" s="93"/>
      <c r="CA186" s="93"/>
      <c r="CB186" s="93"/>
      <c r="CH186" s="93"/>
      <c r="CI186" s="93"/>
      <c r="CJ186" s="93"/>
      <c r="CK186" s="93"/>
      <c r="CL186" s="138"/>
      <c r="CM186" s="138"/>
      <c r="CR186" s="93">
        <v>2022</v>
      </c>
      <c r="CS186" s="93">
        <v>228</v>
      </c>
      <c r="CT186" s="93">
        <v>9.5</v>
      </c>
      <c r="CU186" s="93">
        <v>9.5</v>
      </c>
      <c r="CV186" s="93">
        <v>9.5</v>
      </c>
      <c r="CW186" s="93">
        <v>9.5</v>
      </c>
      <c r="CX186" s="93">
        <v>9.5</v>
      </c>
      <c r="CY186" s="93">
        <v>9.5</v>
      </c>
      <c r="CZ186" s="93">
        <v>9.5</v>
      </c>
      <c r="DA186" s="93">
        <v>9.5</v>
      </c>
      <c r="DB186" s="93">
        <v>9.5</v>
      </c>
      <c r="DC186" s="93">
        <v>9.5</v>
      </c>
      <c r="DD186" s="93">
        <v>9.5</v>
      </c>
      <c r="DE186" s="93">
        <v>9.5</v>
      </c>
      <c r="DI186" s="93"/>
      <c r="DJ186" s="93"/>
      <c r="DK186" s="153"/>
      <c r="DL186" s="153"/>
      <c r="DM186" s="153"/>
      <c r="DN186" s="153"/>
      <c r="DO186" s="153"/>
      <c r="DP186" s="153"/>
      <c r="DQ186" s="153"/>
      <c r="DR186" s="153"/>
      <c r="DS186" s="153"/>
      <c r="DT186" s="153"/>
      <c r="DU186" s="153"/>
      <c r="DV186" s="153"/>
      <c r="DW186" s="153"/>
      <c r="EC186" s="93"/>
      <c r="ED186" s="93"/>
      <c r="EE186" s="153"/>
      <c r="EF186" s="153"/>
      <c r="EK186" s="93"/>
      <c r="EL186" s="93"/>
      <c r="EM186" s="93"/>
      <c r="EN186" s="93"/>
      <c r="EO186" s="152"/>
      <c r="ER186" s="93"/>
      <c r="ES186" s="93"/>
      <c r="ET186" s="93"/>
      <c r="EU186" s="93"/>
      <c r="EV186" s="93"/>
      <c r="EW186" s="93"/>
      <c r="EX186" s="93"/>
      <c r="FF186" s="93"/>
      <c r="FG186" s="93"/>
      <c r="FH186" s="93"/>
      <c r="FI186" s="93"/>
      <c r="FJ186" s="93"/>
      <c r="FK186" s="93"/>
      <c r="FL186" s="138"/>
      <c r="FM186" s="138"/>
      <c r="FN186" s="138"/>
      <c r="FO186" s="93"/>
      <c r="FP186" s="93"/>
      <c r="FQ186" s="93"/>
      <c r="FR186" s="93"/>
      <c r="FS186" s="138"/>
      <c r="FT186" s="138"/>
      <c r="FU186" s="138"/>
      <c r="FV186" s="93"/>
      <c r="FW186" s="93"/>
    </row>
    <row r="187" spans="2:179" x14ac:dyDescent="0.25">
      <c r="B187" s="1" t="s">
        <v>26</v>
      </c>
      <c r="C187" s="101" t="s">
        <v>118</v>
      </c>
      <c r="D187" s="9">
        <v>9</v>
      </c>
      <c r="E187" s="9">
        <v>2</v>
      </c>
      <c r="F187" s="155"/>
      <c r="G187" s="155">
        <v>9733</v>
      </c>
      <c r="H187" s="155"/>
      <c r="I187" s="155">
        <v>9733</v>
      </c>
      <c r="J187" s="155"/>
      <c r="K187" s="155">
        <v>9733</v>
      </c>
      <c r="M187" s="6" t="s">
        <v>27</v>
      </c>
      <c r="N187" s="101">
        <v>162</v>
      </c>
      <c r="O187" s="101">
        <v>3</v>
      </c>
      <c r="P187" s="10">
        <v>2022</v>
      </c>
      <c r="Q187" s="10"/>
      <c r="R187" s="101">
        <v>8.8000000000000007</v>
      </c>
      <c r="S187" s="101">
        <v>204</v>
      </c>
      <c r="T187" s="101">
        <v>8.8000000000000007</v>
      </c>
      <c r="U187" s="101">
        <v>204</v>
      </c>
      <c r="V187" s="101">
        <v>8.8000000000000007</v>
      </c>
      <c r="W187" s="101">
        <v>204</v>
      </c>
      <c r="X187" s="10" t="s">
        <v>78</v>
      </c>
      <c r="Y187" s="10"/>
      <c r="AA187" s="1" t="s">
        <v>28</v>
      </c>
      <c r="AB187" s="5" t="s">
        <v>121</v>
      </c>
      <c r="AC187" s="27">
        <v>4</v>
      </c>
      <c r="AD187" s="27">
        <v>2022</v>
      </c>
      <c r="AE187" s="27"/>
      <c r="AF187" s="159">
        <v>22</v>
      </c>
      <c r="AG187" s="102"/>
      <c r="AH187" s="102"/>
      <c r="AJ187" s="116">
        <v>251</v>
      </c>
      <c r="AK187" s="116">
        <v>11</v>
      </c>
      <c r="AL187" s="116">
        <v>12</v>
      </c>
      <c r="AM187" s="116">
        <v>2022</v>
      </c>
      <c r="AN187" s="116">
        <v>12</v>
      </c>
      <c r="AO187" s="116">
        <v>2022</v>
      </c>
      <c r="AP187" s="116"/>
      <c r="AQ187" s="121">
        <f t="shared" si="42"/>
        <v>99999</v>
      </c>
      <c r="AR187" s="170">
        <v>1.0404</v>
      </c>
      <c r="AS187" s="198">
        <f t="shared" si="43"/>
        <v>99999</v>
      </c>
      <c r="BD187" s="106" t="s">
        <v>120</v>
      </c>
      <c r="BE187" s="93">
        <v>7</v>
      </c>
      <c r="BF187" s="93">
        <v>7</v>
      </c>
      <c r="BG187" s="93">
        <v>2022</v>
      </c>
      <c r="BH187" s="93">
        <v>7</v>
      </c>
      <c r="BI187" s="93">
        <v>2022</v>
      </c>
      <c r="BJ187" s="103">
        <f t="shared" si="38"/>
        <v>5500</v>
      </c>
      <c r="BK187" s="103">
        <f t="shared" si="39"/>
        <v>5500</v>
      </c>
      <c r="BL187" s="103">
        <f t="shared" si="40"/>
        <v>5500</v>
      </c>
      <c r="BX187" s="93"/>
      <c r="BY187" s="93"/>
      <c r="BZ187" s="93"/>
      <c r="CA187" s="93"/>
      <c r="CB187" s="93"/>
      <c r="CH187" s="93"/>
      <c r="CI187" s="93"/>
      <c r="CJ187" s="93"/>
      <c r="CK187" s="93"/>
      <c r="CL187" s="138"/>
      <c r="CM187" s="138"/>
      <c r="CR187" s="93">
        <v>2022</v>
      </c>
      <c r="CS187" s="93">
        <v>229</v>
      </c>
      <c r="CT187" s="93">
        <v>1.1000000000000001</v>
      </c>
      <c r="CU187" s="93">
        <v>1.1000000000000001</v>
      </c>
      <c r="CV187" s="93">
        <v>1.8</v>
      </c>
      <c r="CW187" s="93">
        <v>2.7</v>
      </c>
      <c r="CX187" s="93">
        <v>3.6</v>
      </c>
      <c r="CY187" s="93">
        <v>4.5999999999999996</v>
      </c>
      <c r="CZ187" s="93">
        <v>3.7</v>
      </c>
      <c r="DA187" s="93">
        <v>3.4</v>
      </c>
      <c r="DB187" s="93">
        <v>1.6</v>
      </c>
      <c r="DC187" s="93">
        <v>1.1000000000000001</v>
      </c>
      <c r="DD187" s="93">
        <v>1.1000000000000001</v>
      </c>
      <c r="DE187" s="93">
        <v>1.1000000000000001</v>
      </c>
      <c r="DI187" s="93"/>
      <c r="DJ187" s="93"/>
      <c r="DK187" s="153"/>
      <c r="DL187" s="153"/>
      <c r="DM187" s="153"/>
      <c r="DN187" s="153"/>
      <c r="DO187" s="153"/>
      <c r="DP187" s="153"/>
      <c r="DQ187" s="153"/>
      <c r="DR187" s="153"/>
      <c r="DS187" s="153"/>
      <c r="DT187" s="153"/>
      <c r="DU187" s="153"/>
      <c r="DV187" s="153"/>
      <c r="DW187" s="153"/>
      <c r="EC187" s="93"/>
      <c r="ED187" s="93"/>
      <c r="EE187" s="153"/>
      <c r="EF187" s="153"/>
      <c r="EK187" s="93"/>
      <c r="EL187" s="93"/>
      <c r="EM187" s="93"/>
      <c r="EN187" s="93"/>
      <c r="EO187" s="152"/>
      <c r="ER187" s="93"/>
      <c r="ES187" s="93"/>
      <c r="ET187" s="93"/>
      <c r="EU187" s="93"/>
      <c r="EV187" s="93"/>
      <c r="EW187" s="93"/>
      <c r="EX187" s="93"/>
      <c r="FF187" s="93"/>
      <c r="FG187" s="93"/>
      <c r="FH187" s="93"/>
      <c r="FI187" s="93"/>
      <c r="FJ187" s="93"/>
      <c r="FK187" s="93"/>
      <c r="FL187" s="138"/>
      <c r="FM187" s="138"/>
      <c r="FN187" s="138"/>
      <c r="FO187" s="93"/>
      <c r="FP187" s="93"/>
      <c r="FQ187" s="93"/>
      <c r="FR187" s="93"/>
      <c r="FS187" s="138"/>
      <c r="FT187" s="138"/>
      <c r="FU187" s="138"/>
      <c r="FV187" s="93"/>
      <c r="FW187" s="93"/>
    </row>
    <row r="188" spans="2:179" ht="15.75" thickBot="1" x14ac:dyDescent="0.3">
      <c r="B188" s="1" t="s">
        <v>26</v>
      </c>
      <c r="C188" s="101" t="s">
        <v>118</v>
      </c>
      <c r="D188" s="9">
        <v>10</v>
      </c>
      <c r="E188" s="9">
        <v>1</v>
      </c>
      <c r="F188" s="155"/>
      <c r="G188" s="155">
        <v>9733</v>
      </c>
      <c r="H188" s="155"/>
      <c r="I188" s="155">
        <v>9733</v>
      </c>
      <c r="J188" s="155"/>
      <c r="K188" s="155">
        <v>9733</v>
      </c>
      <c r="M188" s="6" t="s">
        <v>27</v>
      </c>
      <c r="N188" s="101">
        <v>162</v>
      </c>
      <c r="O188" s="101">
        <v>4</v>
      </c>
      <c r="P188" s="10">
        <v>2022</v>
      </c>
      <c r="Q188" s="10">
        <v>1</v>
      </c>
      <c r="R188" s="101">
        <v>8.8000000000000007</v>
      </c>
      <c r="S188" s="101">
        <v>204</v>
      </c>
      <c r="T188" s="101">
        <v>8.8000000000000007</v>
      </c>
      <c r="U188" s="101">
        <v>204</v>
      </c>
      <c r="V188" s="101">
        <v>8.8000000000000007</v>
      </c>
      <c r="W188" s="101">
        <v>204</v>
      </c>
      <c r="X188" s="10" t="s">
        <v>78</v>
      </c>
      <c r="Y188" s="10"/>
      <c r="AA188" s="1" t="s">
        <v>28</v>
      </c>
      <c r="AB188" s="5" t="s">
        <v>121</v>
      </c>
      <c r="AC188" s="27">
        <v>5</v>
      </c>
      <c r="AD188" s="27">
        <v>2022</v>
      </c>
      <c r="AE188" s="27"/>
      <c r="AF188" s="159">
        <v>22</v>
      </c>
      <c r="AG188" s="102"/>
      <c r="AH188" s="102"/>
      <c r="AJ188" s="116">
        <v>251</v>
      </c>
      <c r="AK188" s="116">
        <v>12</v>
      </c>
      <c r="AL188" s="116">
        <v>12</v>
      </c>
      <c r="AM188" s="116">
        <v>2022</v>
      </c>
      <c r="AN188" s="116">
        <v>1</v>
      </c>
      <c r="AO188" s="116">
        <v>2023</v>
      </c>
      <c r="AP188" s="116"/>
      <c r="AQ188" s="121">
        <f t="shared" si="42"/>
        <v>99999</v>
      </c>
      <c r="AR188" s="170">
        <v>1.0404</v>
      </c>
      <c r="AS188" s="198">
        <f t="shared" si="43"/>
        <v>99999</v>
      </c>
      <c r="BD188" s="106" t="s">
        <v>120</v>
      </c>
      <c r="BE188" s="93">
        <v>7</v>
      </c>
      <c r="BF188" s="93">
        <v>8</v>
      </c>
      <c r="BG188" s="93">
        <v>2022</v>
      </c>
      <c r="BH188" s="93">
        <v>8</v>
      </c>
      <c r="BI188" s="93">
        <v>2022</v>
      </c>
      <c r="BJ188" s="103">
        <f t="shared" si="38"/>
        <v>5500</v>
      </c>
      <c r="BK188" s="103">
        <f t="shared" si="39"/>
        <v>5500</v>
      </c>
      <c r="BL188" s="103">
        <f t="shared" si="40"/>
        <v>5500</v>
      </c>
      <c r="BX188" s="93"/>
      <c r="BY188" s="93"/>
      <c r="BZ188" s="93"/>
      <c r="CA188" s="93"/>
      <c r="CB188" s="93"/>
      <c r="CH188" s="93"/>
      <c r="CI188" s="93"/>
      <c r="CJ188" s="93"/>
      <c r="CK188" s="93"/>
      <c r="CL188" s="138"/>
      <c r="CM188" s="138"/>
      <c r="CR188" s="93">
        <v>2022</v>
      </c>
      <c r="CS188" s="93">
        <v>230</v>
      </c>
      <c r="CT188" s="93">
        <v>-0.9</v>
      </c>
      <c r="CU188" s="93">
        <v>-0.9</v>
      </c>
      <c r="CV188" s="93">
        <v>-0.9</v>
      </c>
      <c r="CW188" s="93">
        <v>-0.9</v>
      </c>
      <c r="CX188" s="93">
        <v>-0.9</v>
      </c>
      <c r="CY188" s="93">
        <v>-0.9</v>
      </c>
      <c r="CZ188" s="93">
        <v>-0.9</v>
      </c>
      <c r="DA188" s="93">
        <v>-0.9</v>
      </c>
      <c r="DB188" s="93">
        <v>-0.9</v>
      </c>
      <c r="DC188" s="93">
        <v>-0.9</v>
      </c>
      <c r="DD188" s="93">
        <v>-0.9</v>
      </c>
      <c r="DE188" s="93">
        <v>-0.9</v>
      </c>
      <c r="DI188" s="93"/>
      <c r="DJ188" s="93"/>
      <c r="DK188" s="153"/>
      <c r="DL188" s="153"/>
      <c r="DM188" s="153"/>
      <c r="DN188" s="153"/>
      <c r="DO188" s="153"/>
      <c r="DP188" s="153"/>
      <c r="DQ188" s="153"/>
      <c r="DR188" s="153"/>
      <c r="DS188" s="153"/>
      <c r="DT188" s="153"/>
      <c r="DU188" s="153"/>
      <c r="DV188" s="153"/>
      <c r="DW188" s="153"/>
      <c r="EC188" s="93"/>
      <c r="ED188" s="93"/>
      <c r="EE188" s="153"/>
      <c r="EF188" s="153"/>
      <c r="EK188" s="93"/>
      <c r="EL188" s="93"/>
      <c r="EM188" s="93"/>
      <c r="EN188" s="93"/>
      <c r="EO188" s="152"/>
      <c r="ER188" s="93"/>
      <c r="ES188" s="93"/>
      <c r="ET188" s="93"/>
      <c r="EU188" s="93"/>
      <c r="EV188" s="93"/>
      <c r="EW188" s="93"/>
      <c r="EX188" s="93"/>
      <c r="FF188" s="93"/>
      <c r="FG188" s="93"/>
      <c r="FH188" s="93"/>
      <c r="FI188" s="93"/>
      <c r="FJ188" s="93"/>
      <c r="FK188" s="93"/>
      <c r="FL188" s="138"/>
      <c r="FM188" s="138"/>
      <c r="FN188" s="138"/>
      <c r="FO188" s="93"/>
      <c r="FP188" s="93"/>
      <c r="FQ188" s="93"/>
      <c r="FR188" s="93"/>
      <c r="FS188" s="138"/>
      <c r="FT188" s="138"/>
      <c r="FU188" s="138"/>
      <c r="FV188" s="93"/>
      <c r="FW188" s="93"/>
    </row>
    <row r="189" spans="2:179" x14ac:dyDescent="0.25">
      <c r="B189" s="1" t="s">
        <v>26</v>
      </c>
      <c r="C189" s="101" t="s">
        <v>118</v>
      </c>
      <c r="D189" s="9">
        <v>10</v>
      </c>
      <c r="E189" s="9">
        <v>2</v>
      </c>
      <c r="F189" s="155"/>
      <c r="G189" s="245">
        <v>9933</v>
      </c>
      <c r="H189" s="155"/>
      <c r="I189" s="155">
        <v>9233</v>
      </c>
      <c r="J189" s="155"/>
      <c r="K189" s="155">
        <v>9233</v>
      </c>
      <c r="M189" s="6" t="s">
        <v>27</v>
      </c>
      <c r="N189" s="101">
        <v>162</v>
      </c>
      <c r="O189" s="101">
        <v>4</v>
      </c>
      <c r="P189" s="10">
        <v>2022</v>
      </c>
      <c r="Q189" s="10">
        <v>2</v>
      </c>
      <c r="R189" s="101">
        <v>17</v>
      </c>
      <c r="S189" s="101">
        <v>204</v>
      </c>
      <c r="T189" s="101">
        <v>17</v>
      </c>
      <c r="U189" s="101">
        <v>204</v>
      </c>
      <c r="V189" s="101">
        <v>17</v>
      </c>
      <c r="W189" s="101">
        <v>204</v>
      </c>
      <c r="X189" s="10" t="s">
        <v>78</v>
      </c>
      <c r="Y189" s="10"/>
      <c r="AA189" s="1" t="s">
        <v>28</v>
      </c>
      <c r="AB189" s="5" t="s">
        <v>121</v>
      </c>
      <c r="AC189" s="27">
        <v>6</v>
      </c>
      <c r="AD189" s="27">
        <v>2022</v>
      </c>
      <c r="AE189" s="27"/>
      <c r="AF189" s="159">
        <v>22</v>
      </c>
      <c r="AG189" s="102"/>
      <c r="AH189" s="102"/>
      <c r="AI189" s="144" t="s">
        <v>123</v>
      </c>
      <c r="AJ189" s="108">
        <v>45</v>
      </c>
      <c r="AK189" s="108">
        <v>1</v>
      </c>
      <c r="AL189" s="108">
        <v>1</v>
      </c>
      <c r="AM189" s="108">
        <v>2022</v>
      </c>
      <c r="AN189" s="108">
        <v>2</v>
      </c>
      <c r="AO189" s="108">
        <v>2022</v>
      </c>
      <c r="AP189" s="109"/>
      <c r="AQ189" s="166">
        <f t="shared" si="42"/>
        <v>720</v>
      </c>
      <c r="AR189" s="171">
        <v>0.18</v>
      </c>
      <c r="AS189" s="199">
        <v>4000</v>
      </c>
      <c r="BD189" s="106" t="s">
        <v>120</v>
      </c>
      <c r="BE189" s="93">
        <v>8</v>
      </c>
      <c r="BF189" s="93">
        <v>8</v>
      </c>
      <c r="BG189" s="93">
        <v>2022</v>
      </c>
      <c r="BH189" s="93">
        <v>8</v>
      </c>
      <c r="BI189" s="93">
        <v>2022</v>
      </c>
      <c r="BJ189" s="103">
        <f t="shared" si="38"/>
        <v>5500</v>
      </c>
      <c r="BK189" s="103">
        <f t="shared" si="39"/>
        <v>5500</v>
      </c>
      <c r="BL189" s="103">
        <f t="shared" si="40"/>
        <v>5500</v>
      </c>
      <c r="BX189" s="93"/>
      <c r="BY189" s="93"/>
      <c r="BZ189" s="93"/>
      <c r="CA189" s="93"/>
      <c r="CB189" s="93"/>
      <c r="CH189" s="93"/>
      <c r="CI189" s="93"/>
      <c r="CJ189" s="93"/>
      <c r="CK189" s="93"/>
      <c r="CL189" s="138"/>
      <c r="CM189" s="138"/>
      <c r="DI189" s="93"/>
      <c r="DJ189" s="93"/>
      <c r="DK189" s="153"/>
      <c r="DL189" s="153"/>
      <c r="DM189" s="153"/>
      <c r="DN189" s="153"/>
      <c r="DO189" s="153"/>
      <c r="DP189" s="153"/>
      <c r="DQ189" s="153"/>
      <c r="DR189" s="153"/>
      <c r="DS189" s="153"/>
      <c r="DT189" s="153"/>
      <c r="DU189" s="153"/>
      <c r="DV189" s="153"/>
      <c r="DW189" s="153"/>
      <c r="EC189" s="93"/>
      <c r="ED189" s="93"/>
      <c r="EE189" s="153"/>
      <c r="EF189" s="153"/>
      <c r="EK189" s="93"/>
      <c r="EL189" s="93"/>
      <c r="EM189" s="93"/>
      <c r="EN189" s="93"/>
      <c r="EO189" s="152"/>
      <c r="ER189" s="93"/>
      <c r="ES189" s="93"/>
      <c r="ET189" s="93"/>
      <c r="EU189" s="93"/>
      <c r="EV189" s="93"/>
      <c r="EW189" s="93"/>
      <c r="EX189" s="93"/>
      <c r="FF189" s="93"/>
      <c r="FG189" s="93"/>
      <c r="FH189" s="93"/>
      <c r="FI189" s="93"/>
      <c r="FJ189" s="93"/>
      <c r="FK189" s="93"/>
      <c r="FL189" s="138"/>
      <c r="FM189" s="138"/>
      <c r="FN189" s="138"/>
      <c r="FO189" s="93"/>
      <c r="FP189" s="93"/>
      <c r="FQ189" s="93"/>
      <c r="FR189" s="93"/>
      <c r="FS189" s="138"/>
      <c r="FT189" s="138"/>
      <c r="FU189" s="138"/>
      <c r="FV189" s="93"/>
      <c r="FW189" s="93"/>
    </row>
    <row r="190" spans="2:179" x14ac:dyDescent="0.25">
      <c r="B190" s="1" t="s">
        <v>26</v>
      </c>
      <c r="C190" s="101" t="s">
        <v>118</v>
      </c>
      <c r="D190" s="9">
        <v>11</v>
      </c>
      <c r="E190" s="9">
        <v>1</v>
      </c>
      <c r="F190" s="155"/>
      <c r="G190" s="245">
        <v>9933</v>
      </c>
      <c r="H190" s="155"/>
      <c r="I190" s="155">
        <v>9233</v>
      </c>
      <c r="J190" s="155"/>
      <c r="K190" s="155">
        <v>9233</v>
      </c>
      <c r="M190" s="6" t="s">
        <v>27</v>
      </c>
      <c r="N190" s="101">
        <v>162</v>
      </c>
      <c r="O190" s="101">
        <v>5</v>
      </c>
      <c r="P190" s="10">
        <v>2022</v>
      </c>
      <c r="Q190" s="10"/>
      <c r="R190" s="101">
        <v>17</v>
      </c>
      <c r="S190" s="101">
        <v>204</v>
      </c>
      <c r="T190" s="101">
        <v>17</v>
      </c>
      <c r="U190" s="101">
        <v>204</v>
      </c>
      <c r="V190" s="101">
        <v>17</v>
      </c>
      <c r="W190" s="101">
        <v>204</v>
      </c>
      <c r="X190" s="10" t="s">
        <v>78</v>
      </c>
      <c r="Y190" s="10"/>
      <c r="AA190" s="1" t="s">
        <v>28</v>
      </c>
      <c r="AB190" s="5" t="s">
        <v>121</v>
      </c>
      <c r="AC190" s="27">
        <v>7</v>
      </c>
      <c r="AD190" s="27">
        <v>2022</v>
      </c>
      <c r="AE190" s="27"/>
      <c r="AF190" s="159">
        <v>22</v>
      </c>
      <c r="AG190" s="102"/>
      <c r="AH190" s="102"/>
      <c r="AJ190" s="112">
        <v>45</v>
      </c>
      <c r="AK190" s="112">
        <v>2</v>
      </c>
      <c r="AL190" s="112">
        <v>2</v>
      </c>
      <c r="AM190" s="112">
        <v>2022</v>
      </c>
      <c r="AN190" s="112">
        <v>2</v>
      </c>
      <c r="AO190" s="112">
        <v>2022</v>
      </c>
      <c r="AP190" s="113"/>
      <c r="AQ190" s="167">
        <f t="shared" si="42"/>
        <v>648</v>
      </c>
      <c r="AR190" s="171">
        <v>0.18</v>
      </c>
      <c r="AS190" s="164">
        <f>S288</f>
        <v>3600</v>
      </c>
      <c r="BD190" s="106" t="s">
        <v>120</v>
      </c>
      <c r="BE190" s="93">
        <v>8</v>
      </c>
      <c r="BF190" s="93">
        <v>9</v>
      </c>
      <c r="BG190" s="93">
        <v>2022</v>
      </c>
      <c r="BH190" s="93">
        <v>9</v>
      </c>
      <c r="BI190" s="93">
        <v>2022</v>
      </c>
      <c r="BJ190" s="103">
        <f t="shared" si="38"/>
        <v>5500</v>
      </c>
      <c r="BK190" s="103">
        <f t="shared" si="39"/>
        <v>5500</v>
      </c>
      <c r="BL190" s="103">
        <f t="shared" si="40"/>
        <v>5500</v>
      </c>
      <c r="BX190" s="93"/>
      <c r="BY190" s="93"/>
      <c r="BZ190" s="93"/>
      <c r="CA190" s="93"/>
      <c r="CB190" s="93"/>
      <c r="CH190" s="93"/>
      <c r="CI190" s="93"/>
      <c r="CJ190" s="93"/>
      <c r="CK190" s="93"/>
      <c r="CL190" s="138"/>
      <c r="CM190" s="138"/>
      <c r="DI190" s="93"/>
      <c r="DJ190" s="93"/>
      <c r="DK190" s="153"/>
      <c r="DL190" s="153"/>
      <c r="DM190" s="153"/>
      <c r="DN190" s="153"/>
      <c r="DO190" s="153"/>
      <c r="DP190" s="153"/>
      <c r="DQ190" s="153"/>
      <c r="DR190" s="153"/>
      <c r="DS190" s="153"/>
      <c r="DT190" s="153"/>
      <c r="DU190" s="153"/>
      <c r="DV190" s="153"/>
      <c r="DW190" s="153"/>
      <c r="EC190" s="93"/>
      <c r="ED190" s="93"/>
      <c r="EE190" s="153"/>
      <c r="EF190" s="153"/>
      <c r="EK190" s="93"/>
      <c r="EL190" s="93"/>
      <c r="EM190" s="93"/>
      <c r="EN190" s="93"/>
      <c r="EO190" s="152"/>
      <c r="ER190" s="93"/>
      <c r="ES190" s="93"/>
      <c r="ET190" s="93"/>
      <c r="EU190" s="93"/>
      <c r="EV190" s="93"/>
      <c r="EW190" s="93"/>
      <c r="EX190" s="93"/>
      <c r="FF190" s="93"/>
      <c r="FG190" s="93"/>
      <c r="FH190" s="93"/>
      <c r="FI190" s="93"/>
      <c r="FJ190" s="93"/>
      <c r="FK190" s="93"/>
      <c r="FL190" s="138"/>
      <c r="FM190" s="138"/>
      <c r="FN190" s="138"/>
      <c r="FO190" s="93"/>
      <c r="FP190" s="93"/>
      <c r="FQ190" s="93"/>
      <c r="FR190" s="93"/>
      <c r="FS190" s="138"/>
      <c r="FT190" s="138"/>
      <c r="FU190" s="138"/>
      <c r="FV190" s="93"/>
      <c r="FW190" s="93"/>
    </row>
    <row r="191" spans="2:179" ht="15.75" thickBot="1" x14ac:dyDescent="0.3">
      <c r="B191" s="1" t="s">
        <v>26</v>
      </c>
      <c r="C191" s="101" t="s">
        <v>118</v>
      </c>
      <c r="D191" s="9">
        <v>11</v>
      </c>
      <c r="E191" s="9">
        <v>2</v>
      </c>
      <c r="F191" s="155"/>
      <c r="G191" s="245">
        <v>8933</v>
      </c>
      <c r="H191" s="155"/>
      <c r="I191" s="155">
        <v>8233</v>
      </c>
      <c r="J191" s="155"/>
      <c r="K191" s="155">
        <v>8233</v>
      </c>
      <c r="M191" s="6" t="s">
        <v>27</v>
      </c>
      <c r="N191" s="101">
        <v>162</v>
      </c>
      <c r="O191" s="101">
        <v>6</v>
      </c>
      <c r="P191" s="10">
        <v>2022</v>
      </c>
      <c r="Q191" s="10"/>
      <c r="R191" s="101">
        <v>17</v>
      </c>
      <c r="S191" s="101">
        <v>204</v>
      </c>
      <c r="T191" s="101">
        <v>17</v>
      </c>
      <c r="U191" s="101">
        <v>204</v>
      </c>
      <c r="V191" s="101">
        <v>17</v>
      </c>
      <c r="W191" s="101">
        <v>204</v>
      </c>
      <c r="X191" s="10" t="s">
        <v>78</v>
      </c>
      <c r="Y191" s="10"/>
      <c r="AA191" s="1" t="s">
        <v>28</v>
      </c>
      <c r="AB191" s="5" t="s">
        <v>121</v>
      </c>
      <c r="AC191" s="27">
        <v>8</v>
      </c>
      <c r="AD191" s="27">
        <v>2022</v>
      </c>
      <c r="AE191" s="27"/>
      <c r="AF191" s="159">
        <v>22</v>
      </c>
      <c r="AG191" s="102"/>
      <c r="AH191" s="102"/>
      <c r="AJ191" s="112">
        <v>45</v>
      </c>
      <c r="AK191" s="112">
        <v>2</v>
      </c>
      <c r="AL191" s="112">
        <v>3</v>
      </c>
      <c r="AM191" s="112">
        <v>2022</v>
      </c>
      <c r="AN191" s="112">
        <v>3</v>
      </c>
      <c r="AO191" s="112">
        <v>2022</v>
      </c>
      <c r="AP191" s="113"/>
      <c r="AQ191" s="167">
        <f t="shared" si="42"/>
        <v>2880</v>
      </c>
      <c r="AR191" s="171">
        <v>0.18</v>
      </c>
      <c r="AS191" s="164">
        <v>16000</v>
      </c>
      <c r="BD191" s="106" t="s">
        <v>120</v>
      </c>
      <c r="BE191" s="93">
        <v>9</v>
      </c>
      <c r="BF191" s="93">
        <v>9</v>
      </c>
      <c r="BG191" s="93">
        <v>2022</v>
      </c>
      <c r="BH191" s="93">
        <v>9</v>
      </c>
      <c r="BI191" s="93">
        <v>2022</v>
      </c>
      <c r="BJ191" s="103">
        <f t="shared" si="38"/>
        <v>5500</v>
      </c>
      <c r="BK191" s="103">
        <f t="shared" si="39"/>
        <v>5500</v>
      </c>
      <c r="BL191" s="103">
        <f t="shared" si="40"/>
        <v>5500</v>
      </c>
      <c r="BX191" s="93"/>
      <c r="BY191" s="93"/>
      <c r="BZ191" s="93"/>
      <c r="CA191" s="93"/>
      <c r="CB191" s="93"/>
      <c r="CH191" s="93"/>
      <c r="CI191" s="93"/>
      <c r="CJ191" s="93"/>
      <c r="CK191" s="93"/>
      <c r="CL191" s="138"/>
      <c r="CM191" s="138"/>
      <c r="CX191" s="160" t="s">
        <v>124</v>
      </c>
      <c r="DI191" s="93"/>
      <c r="DJ191" s="93"/>
      <c r="DK191" s="153"/>
      <c r="DL191" s="153"/>
      <c r="DM191" s="153"/>
      <c r="DN191" s="153"/>
      <c r="DO191" s="153"/>
      <c r="DP191" s="153"/>
      <c r="DQ191" s="153"/>
      <c r="DR191" s="153"/>
      <c r="DS191" s="153"/>
      <c r="DT191" s="153"/>
      <c r="DU191" s="153"/>
      <c r="DV191" s="153"/>
      <c r="DW191" s="153"/>
      <c r="EC191" s="93"/>
      <c r="ED191" s="93"/>
      <c r="EE191" s="153"/>
      <c r="EF191" s="153"/>
      <c r="EK191" s="93"/>
      <c r="EL191" s="93"/>
      <c r="EM191" s="93"/>
      <c r="EN191" s="93"/>
      <c r="EO191" s="152"/>
      <c r="ER191" s="93"/>
      <c r="ES191" s="93"/>
      <c r="ET191" s="93"/>
      <c r="EU191" s="93"/>
      <c r="EV191" s="93"/>
      <c r="EW191" s="93"/>
      <c r="EX191" s="93"/>
      <c r="FF191" s="93"/>
      <c r="FG191" s="93"/>
      <c r="FH191" s="93"/>
      <c r="FI191" s="93"/>
      <c r="FJ191" s="93"/>
      <c r="FK191" s="93"/>
      <c r="FL191" s="138"/>
      <c r="FM191" s="138"/>
      <c r="FN191" s="138"/>
      <c r="FO191" s="93"/>
      <c r="FP191" s="93"/>
      <c r="FQ191" s="93"/>
      <c r="FR191" s="93"/>
      <c r="FS191" s="138"/>
      <c r="FT191" s="138"/>
      <c r="FU191" s="138"/>
      <c r="FV191" s="93"/>
      <c r="FW191" s="93"/>
    </row>
    <row r="192" spans="2:179" x14ac:dyDescent="0.25">
      <c r="B192" s="1" t="s">
        <v>26</v>
      </c>
      <c r="C192" s="101" t="s">
        <v>118</v>
      </c>
      <c r="D192" s="9">
        <v>12</v>
      </c>
      <c r="E192" s="9"/>
      <c r="F192" s="155"/>
      <c r="G192" s="245">
        <v>8933</v>
      </c>
      <c r="H192" s="155"/>
      <c r="I192" s="155">
        <v>8233</v>
      </c>
      <c r="J192" s="155"/>
      <c r="K192" s="155">
        <v>8233</v>
      </c>
      <c r="M192" s="6" t="s">
        <v>27</v>
      </c>
      <c r="N192" s="101">
        <v>162</v>
      </c>
      <c r="O192" s="101">
        <v>7</v>
      </c>
      <c r="P192" s="10">
        <v>2022</v>
      </c>
      <c r="Q192" s="10"/>
      <c r="R192" s="101">
        <v>17</v>
      </c>
      <c r="S192" s="101">
        <v>204</v>
      </c>
      <c r="T192" s="101">
        <v>17</v>
      </c>
      <c r="U192" s="101">
        <v>204</v>
      </c>
      <c r="V192" s="101">
        <v>17</v>
      </c>
      <c r="W192" s="101">
        <v>204</v>
      </c>
      <c r="X192" s="10" t="s">
        <v>78</v>
      </c>
      <c r="Y192" s="10"/>
      <c r="AA192" s="1" t="s">
        <v>28</v>
      </c>
      <c r="AB192" s="5" t="s">
        <v>121</v>
      </c>
      <c r="AC192" s="27">
        <v>9</v>
      </c>
      <c r="AD192" s="27">
        <v>2022</v>
      </c>
      <c r="AE192" s="27"/>
      <c r="AF192" s="159">
        <v>22</v>
      </c>
      <c r="AG192" s="102"/>
      <c r="AH192" s="102"/>
      <c r="AJ192" s="112">
        <v>45</v>
      </c>
      <c r="AK192" s="112">
        <v>3</v>
      </c>
      <c r="AL192" s="112">
        <v>3</v>
      </c>
      <c r="AM192" s="112">
        <v>2022</v>
      </c>
      <c r="AN192" s="112">
        <v>3</v>
      </c>
      <c r="AO192" s="112">
        <v>2022</v>
      </c>
      <c r="AP192" s="113"/>
      <c r="AQ192" s="167">
        <f>IF(AS192=99999,99999,AR192*AS192)</f>
        <v>2880</v>
      </c>
      <c r="AR192" s="171">
        <v>0.18</v>
      </c>
      <c r="AS192" s="164">
        <f>S290</f>
        <v>16000</v>
      </c>
      <c r="BD192" s="106" t="s">
        <v>120</v>
      </c>
      <c r="BE192" s="93">
        <v>9</v>
      </c>
      <c r="BF192" s="93">
        <v>10</v>
      </c>
      <c r="BG192" s="93">
        <v>2022</v>
      </c>
      <c r="BH192" s="93">
        <v>10</v>
      </c>
      <c r="BI192" s="93">
        <v>2022</v>
      </c>
      <c r="BJ192" s="103">
        <f t="shared" si="38"/>
        <v>5500</v>
      </c>
      <c r="BK192" s="103">
        <f t="shared" si="39"/>
        <v>5500</v>
      </c>
      <c r="BL192" s="103">
        <f t="shared" si="40"/>
        <v>5500</v>
      </c>
      <c r="BX192" s="93"/>
      <c r="BY192" s="93"/>
      <c r="BZ192" s="93"/>
      <c r="CA192" s="93"/>
      <c r="CB192" s="93"/>
      <c r="CH192" s="93"/>
      <c r="CI192" s="93"/>
      <c r="CJ192" s="93"/>
      <c r="CK192" s="93"/>
      <c r="CL192" s="138"/>
      <c r="CM192" s="138"/>
      <c r="CX192" s="69"/>
      <c r="CY192" s="75" t="s">
        <v>125</v>
      </c>
      <c r="CZ192" s="75" t="s">
        <v>126</v>
      </c>
      <c r="DA192" s="75" t="s">
        <v>127</v>
      </c>
      <c r="DB192" s="75" t="s">
        <v>128</v>
      </c>
      <c r="DC192" s="75" t="s">
        <v>129</v>
      </c>
      <c r="DD192" s="75" t="s">
        <v>130</v>
      </c>
      <c r="DE192" s="75" t="s">
        <v>131</v>
      </c>
      <c r="DF192" s="70" t="s">
        <v>132</v>
      </c>
      <c r="DI192" s="93"/>
      <c r="DJ192" s="9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EC192" s="93"/>
      <c r="ED192" s="93"/>
      <c r="EE192" s="153"/>
      <c r="EF192" s="153"/>
      <c r="EK192" s="93"/>
      <c r="EL192" s="93"/>
      <c r="EM192" s="93"/>
      <c r="EN192" s="93"/>
      <c r="EO192" s="152"/>
      <c r="ER192" s="93"/>
      <c r="ES192" s="93"/>
      <c r="ET192" s="93"/>
      <c r="EU192" s="93"/>
      <c r="EV192" s="93"/>
      <c r="EW192" s="93"/>
      <c r="EX192" s="93"/>
      <c r="FF192" s="93"/>
      <c r="FG192" s="93"/>
      <c r="FH192" s="93"/>
      <c r="FI192" s="93"/>
      <c r="FJ192" s="93"/>
      <c r="FK192" s="93"/>
      <c r="FL192" s="138"/>
      <c r="FM192" s="138"/>
      <c r="FN192" s="138"/>
      <c r="FO192" s="93"/>
      <c r="FP192" s="93"/>
      <c r="FQ192" s="93"/>
      <c r="FR192" s="93"/>
      <c r="FS192" s="138"/>
      <c r="FT192" s="138"/>
      <c r="FU192" s="138"/>
      <c r="FV192" s="93"/>
      <c r="FW192" s="93"/>
    </row>
    <row r="193" spans="2:179" x14ac:dyDescent="0.25">
      <c r="B193" s="1" t="s">
        <v>26</v>
      </c>
      <c r="C193" s="107" t="s">
        <v>133</v>
      </c>
      <c r="D193" s="154">
        <v>1</v>
      </c>
      <c r="E193" s="154">
        <v>1</v>
      </c>
      <c r="F193" s="154"/>
      <c r="G193" s="154">
        <v>6500</v>
      </c>
      <c r="H193" s="154"/>
      <c r="I193" s="154">
        <v>6500</v>
      </c>
      <c r="J193" s="154"/>
      <c r="K193" s="154">
        <v>6800</v>
      </c>
      <c r="M193" s="6" t="s">
        <v>27</v>
      </c>
      <c r="N193" s="101">
        <v>162</v>
      </c>
      <c r="O193" s="101">
        <v>8</v>
      </c>
      <c r="P193" s="10">
        <v>2022</v>
      </c>
      <c r="Q193" s="10"/>
      <c r="R193" s="101">
        <v>17</v>
      </c>
      <c r="S193" s="101">
        <v>204</v>
      </c>
      <c r="T193" s="101">
        <v>17</v>
      </c>
      <c r="U193" s="101">
        <v>204</v>
      </c>
      <c r="V193" s="101">
        <v>17</v>
      </c>
      <c r="W193" s="101">
        <v>204</v>
      </c>
      <c r="X193" s="10" t="s">
        <v>78</v>
      </c>
      <c r="Y193" s="10"/>
      <c r="AA193" s="1" t="s">
        <v>28</v>
      </c>
      <c r="AB193" s="5" t="s">
        <v>121</v>
      </c>
      <c r="AC193" s="27">
        <v>10</v>
      </c>
      <c r="AD193" s="27">
        <v>2022</v>
      </c>
      <c r="AE193" s="27"/>
      <c r="AF193" s="159">
        <v>22</v>
      </c>
      <c r="AG193" s="102"/>
      <c r="AH193" s="102"/>
      <c r="AJ193" s="112">
        <v>45</v>
      </c>
      <c r="AK193" s="112">
        <v>3</v>
      </c>
      <c r="AL193" s="112">
        <v>4</v>
      </c>
      <c r="AM193" s="112">
        <v>2022</v>
      </c>
      <c r="AN193" s="112">
        <v>4</v>
      </c>
      <c r="AO193" s="112">
        <v>2022</v>
      </c>
      <c r="AP193" s="113"/>
      <c r="AQ193" s="167">
        <f>IF(AS193=99999,99999,AR193*AS193)</f>
        <v>2880</v>
      </c>
      <c r="AR193" s="171">
        <v>0.18</v>
      </c>
      <c r="AS193" s="200">
        <f>S291</f>
        <v>16000</v>
      </c>
      <c r="BD193" s="106" t="s">
        <v>120</v>
      </c>
      <c r="BE193" s="93">
        <v>10</v>
      </c>
      <c r="BF193" s="93">
        <v>10</v>
      </c>
      <c r="BG193" s="93">
        <v>2022</v>
      </c>
      <c r="BH193" s="93">
        <v>10</v>
      </c>
      <c r="BI193" s="93">
        <v>2022</v>
      </c>
      <c r="BJ193" s="103">
        <f t="shared" si="38"/>
        <v>5500</v>
      </c>
      <c r="BK193" s="103">
        <f t="shared" si="39"/>
        <v>5500</v>
      </c>
      <c r="BL193" s="103">
        <f t="shared" si="40"/>
        <v>5500</v>
      </c>
      <c r="BX193" s="93"/>
      <c r="BY193" s="93"/>
      <c r="BZ193" s="93"/>
      <c r="CA193" s="93"/>
      <c r="CB193" s="93"/>
      <c r="CH193" s="93"/>
      <c r="CI193" s="93"/>
      <c r="CJ193" s="93"/>
      <c r="CK193" s="93"/>
      <c r="CL193" s="138"/>
      <c r="CM193" s="138"/>
      <c r="CX193" s="71" t="s">
        <v>134</v>
      </c>
      <c r="CY193" s="183">
        <v>3.72</v>
      </c>
      <c r="CZ193" s="183">
        <v>3.72</v>
      </c>
      <c r="DA193">
        <v>2.2799999999999998</v>
      </c>
      <c r="DB193">
        <v>2.2799999999999998</v>
      </c>
      <c r="DC193">
        <v>2.2799999999999998</v>
      </c>
      <c r="DD193">
        <v>2.2799999999999998</v>
      </c>
      <c r="DE193">
        <v>2.2799999999999998</v>
      </c>
      <c r="DF193" s="72">
        <v>2.2799999999999998</v>
      </c>
      <c r="DI193" s="93"/>
      <c r="DJ193" s="93"/>
      <c r="DK193" s="153"/>
      <c r="DL193" s="153"/>
      <c r="DM193" s="153"/>
      <c r="DN193" s="153"/>
      <c r="DO193" s="153"/>
      <c r="DP193" s="153"/>
      <c r="DQ193" s="153"/>
      <c r="DR193" s="153"/>
      <c r="DS193" s="153"/>
      <c r="DT193" s="153"/>
      <c r="DU193" s="153"/>
      <c r="DV193" s="153"/>
      <c r="DW193" s="153"/>
      <c r="EC193" s="93"/>
      <c r="ED193" s="93"/>
      <c r="EE193" s="153"/>
      <c r="EF193" s="153"/>
      <c r="EK193" s="93"/>
      <c r="EL193" s="93"/>
      <c r="EM193" s="93"/>
      <c r="EN193" s="93"/>
      <c r="EO193" s="152"/>
      <c r="ER193" s="93"/>
      <c r="ES193" s="93"/>
      <c r="ET193" s="93"/>
      <c r="EU193" s="93"/>
      <c r="EV193" s="93"/>
      <c r="EW193" s="93"/>
      <c r="EX193" s="93"/>
      <c r="FF193" s="93"/>
      <c r="FG193" s="93"/>
      <c r="FH193" s="93"/>
      <c r="FI193" s="93"/>
      <c r="FJ193" s="93"/>
      <c r="FK193" s="93"/>
      <c r="FL193" s="138"/>
      <c r="FM193" s="138"/>
      <c r="FN193" s="138"/>
      <c r="FO193" s="93"/>
      <c r="FP193" s="93"/>
      <c r="FQ193" s="93"/>
      <c r="FR193" s="93"/>
      <c r="FS193" s="138"/>
      <c r="FT193" s="138"/>
      <c r="FU193" s="138"/>
      <c r="FV193" s="93"/>
      <c r="FW193" s="93"/>
    </row>
    <row r="194" spans="2:179" ht="15.75" thickBot="1" x14ac:dyDescent="0.3">
      <c r="B194" s="1" t="s">
        <v>26</v>
      </c>
      <c r="C194" s="101" t="s">
        <v>133</v>
      </c>
      <c r="D194" s="9">
        <v>1</v>
      </c>
      <c r="E194" s="155">
        <v>2</v>
      </c>
      <c r="F194" s="155"/>
      <c r="G194" s="155">
        <v>6500</v>
      </c>
      <c r="H194" s="155"/>
      <c r="I194" s="155">
        <v>6500</v>
      </c>
      <c r="J194" s="155"/>
      <c r="K194" s="155">
        <v>8200</v>
      </c>
      <c r="M194" s="6" t="s">
        <v>27</v>
      </c>
      <c r="N194" s="101">
        <v>162</v>
      </c>
      <c r="O194" s="101">
        <v>9</v>
      </c>
      <c r="P194" s="10">
        <v>2022</v>
      </c>
      <c r="Q194" s="10"/>
      <c r="R194" s="101">
        <v>17</v>
      </c>
      <c r="S194" s="101">
        <v>204</v>
      </c>
      <c r="T194" s="101">
        <v>17</v>
      </c>
      <c r="U194" s="101">
        <v>204</v>
      </c>
      <c r="V194" s="101">
        <v>17</v>
      </c>
      <c r="W194" s="101">
        <v>204</v>
      </c>
      <c r="X194" s="10" t="s">
        <v>78</v>
      </c>
      <c r="Y194" s="10"/>
      <c r="AA194" s="1" t="s">
        <v>28</v>
      </c>
      <c r="AB194" s="5" t="s">
        <v>121</v>
      </c>
      <c r="AC194" s="27">
        <v>11</v>
      </c>
      <c r="AD194" s="27">
        <v>2022</v>
      </c>
      <c r="AE194" s="27">
        <v>1</v>
      </c>
      <c r="AF194" s="159">
        <v>22</v>
      </c>
      <c r="AG194" s="102"/>
      <c r="AH194" s="102"/>
      <c r="AJ194" s="112">
        <v>45</v>
      </c>
      <c r="AK194" s="112">
        <v>4</v>
      </c>
      <c r="AL194" s="112">
        <v>4</v>
      </c>
      <c r="AM194" s="112">
        <v>2022</v>
      </c>
      <c r="AN194" s="112">
        <v>4</v>
      </c>
      <c r="AO194" s="112">
        <v>2022</v>
      </c>
      <c r="AP194" s="113"/>
      <c r="AQ194" s="167">
        <f>IF(AS194=99999,99999,AR194*AS194)</f>
        <v>2880</v>
      </c>
      <c r="AR194" s="171">
        <v>0.18</v>
      </c>
      <c r="AS194" s="201">
        <f>S292</f>
        <v>16000</v>
      </c>
      <c r="AT194" t="s">
        <v>135</v>
      </c>
      <c r="BD194" s="106" t="s">
        <v>120</v>
      </c>
      <c r="BE194" s="93">
        <v>10</v>
      </c>
      <c r="BF194" s="93">
        <v>11</v>
      </c>
      <c r="BG194" s="93">
        <v>2022</v>
      </c>
      <c r="BH194" s="93">
        <v>11</v>
      </c>
      <c r="BI194" s="93">
        <v>2022</v>
      </c>
      <c r="BJ194" s="103">
        <f t="shared" si="38"/>
        <v>7800</v>
      </c>
      <c r="BK194" s="103">
        <f t="shared" si="39"/>
        <v>7800</v>
      </c>
      <c r="BL194" s="103">
        <f t="shared" si="40"/>
        <v>7800</v>
      </c>
      <c r="BX194" s="93"/>
      <c r="BY194" s="93"/>
      <c r="BZ194" s="93"/>
      <c r="CA194" s="93"/>
      <c r="CB194" s="93"/>
      <c r="CH194" s="93"/>
      <c r="CI194" s="93"/>
      <c r="CJ194" s="93"/>
      <c r="CK194" s="93"/>
      <c r="CL194" s="138"/>
      <c r="CM194" s="138"/>
      <c r="CX194" s="71" t="s">
        <v>136</v>
      </c>
      <c r="CY194">
        <v>9</v>
      </c>
      <c r="CZ194">
        <v>1.7</v>
      </c>
      <c r="DA194">
        <v>1.7</v>
      </c>
      <c r="DB194">
        <v>1.7</v>
      </c>
      <c r="DC194">
        <v>1.7</v>
      </c>
      <c r="DD194">
        <v>1.7</v>
      </c>
      <c r="DE194">
        <v>1.7</v>
      </c>
      <c r="DF194" s="72">
        <v>1.7</v>
      </c>
      <c r="DI194" s="93"/>
      <c r="DJ194" s="93"/>
      <c r="DK194" s="153"/>
      <c r="DL194" s="153"/>
      <c r="DM194" s="153"/>
      <c r="DN194" s="153"/>
      <c r="DO194" s="153"/>
      <c r="DP194" s="153"/>
      <c r="DQ194" s="153"/>
      <c r="DR194" s="153"/>
      <c r="DS194" s="153"/>
      <c r="DT194" s="153"/>
      <c r="DU194" s="153"/>
      <c r="DV194" s="153"/>
      <c r="DW194" s="153"/>
      <c r="EC194" s="93"/>
      <c r="ED194" s="93"/>
      <c r="EE194" s="153"/>
      <c r="EF194" s="153"/>
      <c r="EK194" s="93"/>
      <c r="EL194" s="93"/>
      <c r="EM194" s="93"/>
      <c r="EN194" s="93"/>
      <c r="EO194" s="152"/>
      <c r="ER194" s="93"/>
      <c r="ES194" s="93"/>
      <c r="ET194" s="93"/>
      <c r="EU194" s="93"/>
      <c r="EV194" s="93"/>
      <c r="EW194" s="93"/>
      <c r="EX194" s="93"/>
      <c r="FF194" s="93"/>
      <c r="FG194" s="93"/>
      <c r="FH194" s="93"/>
      <c r="FI194" s="93"/>
      <c r="FJ194" s="93"/>
      <c r="FK194" s="93"/>
      <c r="FL194" s="138"/>
      <c r="FM194" s="138"/>
      <c r="FN194" s="138"/>
      <c r="FO194" s="93"/>
      <c r="FP194" s="93"/>
      <c r="FQ194" s="93"/>
      <c r="FR194" s="93"/>
      <c r="FS194" s="138"/>
      <c r="FT194" s="138"/>
      <c r="FU194" s="138"/>
      <c r="FV194" s="93"/>
      <c r="FW194" s="93"/>
    </row>
    <row r="195" spans="2:179" x14ac:dyDescent="0.25">
      <c r="B195" s="1" t="s">
        <v>26</v>
      </c>
      <c r="C195" s="101" t="s">
        <v>133</v>
      </c>
      <c r="D195" s="9">
        <v>2</v>
      </c>
      <c r="E195" s="155">
        <v>1</v>
      </c>
      <c r="F195" s="155"/>
      <c r="G195" s="155">
        <v>6500</v>
      </c>
      <c r="H195" s="155"/>
      <c r="I195" s="155">
        <v>6500</v>
      </c>
      <c r="J195" s="155"/>
      <c r="K195" s="155">
        <v>6800</v>
      </c>
      <c r="M195" s="6" t="s">
        <v>27</v>
      </c>
      <c r="N195" s="101">
        <v>162</v>
      </c>
      <c r="O195" s="101">
        <v>10</v>
      </c>
      <c r="P195" s="10">
        <v>2022</v>
      </c>
      <c r="Q195" s="10">
        <v>1</v>
      </c>
      <c r="R195" s="101">
        <v>17</v>
      </c>
      <c r="S195" s="101">
        <v>204</v>
      </c>
      <c r="T195" s="101">
        <v>17</v>
      </c>
      <c r="U195" s="101">
        <v>204</v>
      </c>
      <c r="V195" s="101">
        <v>17</v>
      </c>
      <c r="W195" s="101">
        <v>204</v>
      </c>
      <c r="X195" s="10" t="s">
        <v>78</v>
      </c>
      <c r="Y195" s="10"/>
      <c r="AA195" s="1" t="s">
        <v>28</v>
      </c>
      <c r="AB195" s="5" t="s">
        <v>121</v>
      </c>
      <c r="AC195" s="27">
        <v>11</v>
      </c>
      <c r="AD195" s="27">
        <v>2022</v>
      </c>
      <c r="AE195" s="27">
        <v>2</v>
      </c>
      <c r="AF195" s="147">
        <v>0</v>
      </c>
      <c r="AG195" s="102"/>
      <c r="AH195" s="102"/>
      <c r="AJ195" s="112">
        <v>45</v>
      </c>
      <c r="AK195" s="112">
        <v>4</v>
      </c>
      <c r="AL195" s="112">
        <v>5</v>
      </c>
      <c r="AM195" s="112">
        <v>2022</v>
      </c>
      <c r="AN195" s="112">
        <v>5</v>
      </c>
      <c r="AO195" s="112">
        <v>2022</v>
      </c>
      <c r="AP195" s="113"/>
      <c r="AQ195" s="167">
        <v>99999</v>
      </c>
      <c r="BD195" s="106" t="s">
        <v>120</v>
      </c>
      <c r="BE195" s="93">
        <v>11</v>
      </c>
      <c r="BF195" s="93">
        <v>11</v>
      </c>
      <c r="BG195" s="93">
        <v>2022</v>
      </c>
      <c r="BH195" s="93">
        <v>11</v>
      </c>
      <c r="BI195" s="93">
        <v>2022</v>
      </c>
      <c r="BJ195" s="103">
        <f t="shared" si="38"/>
        <v>7800</v>
      </c>
      <c r="BK195" s="103">
        <f t="shared" si="39"/>
        <v>7800</v>
      </c>
      <c r="BL195" s="103">
        <f t="shared" si="40"/>
        <v>7800</v>
      </c>
      <c r="BX195" s="93"/>
      <c r="BY195" s="93"/>
      <c r="BZ195" s="93"/>
      <c r="CA195" s="93"/>
      <c r="CB195" s="93"/>
      <c r="CH195" s="93"/>
      <c r="CI195" s="93"/>
      <c r="CJ195" s="93"/>
      <c r="CK195" s="93"/>
      <c r="CL195" s="138"/>
      <c r="CM195" s="138"/>
      <c r="CX195" s="71" t="s">
        <v>137</v>
      </c>
      <c r="CY195">
        <v>58.2</v>
      </c>
      <c r="CZ195">
        <v>47.5</v>
      </c>
      <c r="DA195">
        <v>55.17</v>
      </c>
      <c r="DB195">
        <v>68.27</v>
      </c>
      <c r="DC195">
        <v>81.290000000000006</v>
      </c>
      <c r="DD195">
        <v>82.22</v>
      </c>
      <c r="DE195">
        <v>83.5</v>
      </c>
      <c r="DF195" s="72">
        <v>48.4</v>
      </c>
      <c r="DI195" s="93"/>
      <c r="DJ195" s="93"/>
      <c r="DK195" s="153"/>
      <c r="DL195" s="153"/>
      <c r="DM195" s="153"/>
      <c r="DN195" s="153"/>
      <c r="DO195" s="153"/>
      <c r="DP195" s="153"/>
      <c r="DQ195" s="153"/>
      <c r="DR195" s="153"/>
      <c r="DS195" s="153"/>
      <c r="DT195" s="153"/>
      <c r="DU195" s="153"/>
      <c r="DV195" s="153"/>
      <c r="DW195" s="153"/>
      <c r="EC195" s="93"/>
      <c r="ED195" s="93"/>
      <c r="EE195" s="153"/>
      <c r="EF195" s="153"/>
      <c r="EK195" s="93"/>
      <c r="EL195" s="93"/>
      <c r="EM195" s="93"/>
      <c r="EN195" s="93"/>
      <c r="EO195" s="152"/>
      <c r="ER195" s="93"/>
      <c r="ES195" s="93"/>
      <c r="ET195" s="93"/>
      <c r="EU195" s="93"/>
      <c r="EV195" s="93"/>
      <c r="EW195" s="93"/>
      <c r="EX195" s="93"/>
      <c r="FF195" s="93"/>
      <c r="FG195" s="93"/>
      <c r="FH195" s="93"/>
      <c r="FI195" s="93"/>
      <c r="FJ195" s="93"/>
      <c r="FK195" s="93"/>
      <c r="FL195" s="138"/>
      <c r="FM195" s="138"/>
      <c r="FN195" s="138"/>
      <c r="FO195" s="93"/>
      <c r="FP195" s="93"/>
      <c r="FQ195" s="93"/>
      <c r="FR195" s="93"/>
      <c r="FS195" s="138"/>
      <c r="FT195" s="138"/>
      <c r="FU195" s="138"/>
      <c r="FV195" s="93"/>
      <c r="FW195" s="93"/>
    </row>
    <row r="196" spans="2:179" x14ac:dyDescent="0.25">
      <c r="B196" s="1" t="s">
        <v>26</v>
      </c>
      <c r="C196" s="101" t="s">
        <v>133</v>
      </c>
      <c r="D196" s="9">
        <v>2</v>
      </c>
      <c r="E196" s="155">
        <v>2</v>
      </c>
      <c r="F196" s="155"/>
      <c r="G196" s="155">
        <v>6500</v>
      </c>
      <c r="H196" s="155"/>
      <c r="I196" s="155">
        <v>6500</v>
      </c>
      <c r="J196" s="155"/>
      <c r="K196" s="155">
        <v>6800</v>
      </c>
      <c r="M196" s="6" t="s">
        <v>27</v>
      </c>
      <c r="N196" s="101">
        <v>162</v>
      </c>
      <c r="O196" s="101">
        <v>10</v>
      </c>
      <c r="P196" s="10">
        <v>2022</v>
      </c>
      <c r="Q196" s="10">
        <v>2</v>
      </c>
      <c r="R196" s="101">
        <v>8.8000000000000007</v>
      </c>
      <c r="S196" s="101">
        <v>204</v>
      </c>
      <c r="T196" s="101">
        <v>8.8000000000000007</v>
      </c>
      <c r="U196" s="101">
        <v>204</v>
      </c>
      <c r="V196" s="101">
        <v>8.8000000000000007</v>
      </c>
      <c r="W196" s="101">
        <v>204</v>
      </c>
      <c r="X196" s="10" t="s">
        <v>78</v>
      </c>
      <c r="Y196" s="10"/>
      <c r="AA196" s="1" t="s">
        <v>28</v>
      </c>
      <c r="AB196" s="5" t="s">
        <v>121</v>
      </c>
      <c r="AC196" s="27">
        <v>12</v>
      </c>
      <c r="AD196" s="27">
        <v>2022</v>
      </c>
      <c r="AE196" s="27"/>
      <c r="AF196" s="147">
        <v>0</v>
      </c>
      <c r="AG196" s="102"/>
      <c r="AH196" s="102"/>
      <c r="BD196" s="106" t="s">
        <v>120</v>
      </c>
      <c r="BE196" s="93">
        <v>11</v>
      </c>
      <c r="BF196" s="93">
        <v>12</v>
      </c>
      <c r="BG196" s="93">
        <v>2022</v>
      </c>
      <c r="BH196" s="93">
        <v>12</v>
      </c>
      <c r="BI196" s="93">
        <v>2022</v>
      </c>
      <c r="BJ196" s="103">
        <f t="shared" si="38"/>
        <v>7800</v>
      </c>
      <c r="BK196" s="103">
        <f t="shared" si="39"/>
        <v>7800</v>
      </c>
      <c r="BL196" s="103">
        <f t="shared" si="40"/>
        <v>7800</v>
      </c>
      <c r="BX196" s="93"/>
      <c r="BY196" s="93"/>
      <c r="BZ196" s="93"/>
      <c r="CA196" s="93"/>
      <c r="CB196" s="93"/>
      <c r="CH196" s="93"/>
      <c r="CI196" s="93"/>
      <c r="CJ196" s="93"/>
      <c r="CK196" s="93"/>
      <c r="CL196" s="138"/>
      <c r="CM196" s="138"/>
      <c r="CX196" s="71"/>
      <c r="DF196" s="72"/>
      <c r="DI196" s="93"/>
      <c r="DJ196" s="93"/>
      <c r="DK196" s="153"/>
      <c r="DL196" s="153"/>
      <c r="DM196" s="153"/>
      <c r="DN196" s="153"/>
      <c r="DO196" s="153"/>
      <c r="DP196" s="153"/>
      <c r="DQ196" s="153"/>
      <c r="DR196" s="153"/>
      <c r="DS196" s="153"/>
      <c r="DT196" s="153"/>
      <c r="DU196" s="153"/>
      <c r="DV196" s="153"/>
      <c r="DW196" s="153"/>
      <c r="EC196" s="93"/>
      <c r="ED196" s="93"/>
      <c r="EE196" s="153"/>
      <c r="EF196" s="153"/>
      <c r="EK196" s="93"/>
      <c r="EL196" s="93"/>
      <c r="EM196" s="93"/>
      <c r="EN196" s="93"/>
      <c r="EO196" s="152"/>
      <c r="ER196" s="93"/>
      <c r="ES196" s="93"/>
      <c r="ET196" s="93"/>
      <c r="EU196" s="93"/>
      <c r="EV196" s="93"/>
      <c r="EW196" s="93"/>
      <c r="EX196" s="93"/>
      <c r="FF196" s="93"/>
      <c r="FG196" s="93"/>
      <c r="FH196" s="93"/>
      <c r="FI196" s="93"/>
      <c r="FJ196" s="93"/>
      <c r="FK196" s="93"/>
      <c r="FL196" s="138"/>
      <c r="FM196" s="138"/>
      <c r="FN196" s="138"/>
      <c r="FO196" s="93"/>
      <c r="FP196" s="93"/>
      <c r="FQ196" s="93"/>
      <c r="FR196" s="93"/>
      <c r="FS196" s="138"/>
      <c r="FT196" s="138"/>
      <c r="FU196" s="138"/>
      <c r="FV196" s="93"/>
      <c r="FW196" s="93"/>
    </row>
    <row r="197" spans="2:179" x14ac:dyDescent="0.25">
      <c r="B197" s="1" t="s">
        <v>26</v>
      </c>
      <c r="C197" s="101" t="s">
        <v>133</v>
      </c>
      <c r="D197" s="9">
        <v>3</v>
      </c>
      <c r="E197" s="155">
        <v>1</v>
      </c>
      <c r="F197" s="155"/>
      <c r="G197" s="155">
        <v>6500</v>
      </c>
      <c r="H197" s="155"/>
      <c r="I197" s="155">
        <v>6500</v>
      </c>
      <c r="J197" s="155"/>
      <c r="K197" s="155">
        <v>6800</v>
      </c>
      <c r="M197" s="6" t="s">
        <v>27</v>
      </c>
      <c r="N197" s="101">
        <v>162</v>
      </c>
      <c r="O197" s="101">
        <v>11</v>
      </c>
      <c r="P197" s="10">
        <v>2022</v>
      </c>
      <c r="Q197" s="10"/>
      <c r="R197" s="101">
        <v>8.8000000000000007</v>
      </c>
      <c r="S197" s="101">
        <v>204</v>
      </c>
      <c r="T197" s="101">
        <v>8.8000000000000007</v>
      </c>
      <c r="U197" s="101">
        <v>204</v>
      </c>
      <c r="V197" s="101">
        <v>8.8000000000000007</v>
      </c>
      <c r="W197" s="101">
        <v>204</v>
      </c>
      <c r="X197" s="10" t="s">
        <v>78</v>
      </c>
      <c r="Y197" s="10"/>
      <c r="AA197" s="1" t="s">
        <v>28</v>
      </c>
      <c r="AB197" s="173" t="s">
        <v>138</v>
      </c>
      <c r="AC197" s="136">
        <v>1</v>
      </c>
      <c r="AD197" s="136">
        <v>2022</v>
      </c>
      <c r="AE197" s="136"/>
      <c r="AF197" s="137">
        <v>81.489999999999995</v>
      </c>
      <c r="AG197" s="137">
        <v>372.69</v>
      </c>
      <c r="AH197" s="137"/>
      <c r="AI197" s="62" t="s">
        <v>139</v>
      </c>
      <c r="BD197" s="106" t="s">
        <v>120</v>
      </c>
      <c r="BE197" s="93">
        <v>12</v>
      </c>
      <c r="BF197" s="93">
        <v>12</v>
      </c>
      <c r="BG197" s="93">
        <v>2022</v>
      </c>
      <c r="BH197" s="93">
        <v>1</v>
      </c>
      <c r="BI197" s="93">
        <v>2023</v>
      </c>
      <c r="BJ197" s="103">
        <f t="shared" si="38"/>
        <v>7800</v>
      </c>
      <c r="BK197" s="103">
        <f t="shared" si="39"/>
        <v>7800</v>
      </c>
      <c r="BL197" s="103">
        <f t="shared" si="40"/>
        <v>7800</v>
      </c>
      <c r="BX197" s="93"/>
      <c r="BY197" s="93"/>
      <c r="BZ197" s="93"/>
      <c r="CA197" s="93"/>
      <c r="CB197" s="93"/>
      <c r="CH197" s="93"/>
      <c r="CI197" s="93"/>
      <c r="CJ197" s="93"/>
      <c r="CK197" s="93"/>
      <c r="CL197" s="138"/>
      <c r="CM197" s="138"/>
      <c r="CX197" s="71" t="s">
        <v>140</v>
      </c>
      <c r="CY197">
        <f>CY195+CY194+CY193</f>
        <v>70.92</v>
      </c>
      <c r="CZ197">
        <f t="shared" ref="CZ197:DF197" si="44">CZ195+CZ194+CZ193</f>
        <v>52.92</v>
      </c>
      <c r="DA197">
        <f t="shared" si="44"/>
        <v>59.150000000000006</v>
      </c>
      <c r="DB197">
        <f t="shared" si="44"/>
        <v>72.25</v>
      </c>
      <c r="DC197">
        <f t="shared" si="44"/>
        <v>85.27000000000001</v>
      </c>
      <c r="DD197">
        <f t="shared" si="44"/>
        <v>86.2</v>
      </c>
      <c r="DE197">
        <f t="shared" si="44"/>
        <v>87.48</v>
      </c>
      <c r="DF197" s="72">
        <f t="shared" si="44"/>
        <v>52.38</v>
      </c>
      <c r="DI197" s="93"/>
      <c r="DJ197" s="93"/>
      <c r="DK197" s="153"/>
      <c r="DL197" s="153"/>
      <c r="DM197" s="153"/>
      <c r="DN197" s="153"/>
      <c r="DO197" s="153"/>
      <c r="DP197" s="153"/>
      <c r="DQ197" s="153"/>
      <c r="DR197" s="153"/>
      <c r="DS197" s="153"/>
      <c r="DT197" s="153"/>
      <c r="DU197" s="153"/>
      <c r="DV197" s="153"/>
      <c r="DW197" s="153"/>
      <c r="EC197" s="93"/>
      <c r="ED197" s="93"/>
      <c r="EE197" s="153"/>
      <c r="EF197" s="153"/>
      <c r="EK197" s="93"/>
      <c r="EL197" s="93"/>
      <c r="EM197" s="93"/>
      <c r="EN197" s="93"/>
      <c r="EO197" s="152"/>
      <c r="ER197" s="93"/>
      <c r="ES197" s="93"/>
      <c r="ET197" s="93"/>
      <c r="EU197" s="93"/>
      <c r="EV197" s="93"/>
      <c r="EW197" s="93"/>
      <c r="EX197" s="93"/>
      <c r="FF197" s="93"/>
      <c r="FG197" s="93"/>
      <c r="FH197" s="93"/>
      <c r="FI197" s="93"/>
      <c r="FJ197" s="93"/>
      <c r="FK197" s="93"/>
      <c r="FL197" s="138"/>
      <c r="FM197" s="138"/>
      <c r="FN197" s="138"/>
      <c r="FO197" s="93"/>
      <c r="FP197" s="93"/>
      <c r="FQ197" s="93"/>
      <c r="FR197" s="93"/>
      <c r="FS197" s="138"/>
      <c r="FT197" s="138"/>
      <c r="FU197" s="138"/>
      <c r="FV197" s="93"/>
      <c r="FW197" s="93"/>
    </row>
    <row r="198" spans="2:179" x14ac:dyDescent="0.25">
      <c r="B198" s="1" t="s">
        <v>26</v>
      </c>
      <c r="C198" s="101" t="s">
        <v>133</v>
      </c>
      <c r="D198" s="155">
        <v>3</v>
      </c>
      <c r="E198" s="155">
        <v>2</v>
      </c>
      <c r="F198" s="155"/>
      <c r="G198" s="155">
        <v>6500</v>
      </c>
      <c r="H198" s="155"/>
      <c r="I198" s="155">
        <v>6500</v>
      </c>
      <c r="J198" s="155"/>
      <c r="K198" s="155">
        <v>8200</v>
      </c>
      <c r="M198" s="6" t="s">
        <v>27</v>
      </c>
      <c r="N198" s="101">
        <v>162</v>
      </c>
      <c r="O198" s="101">
        <v>12</v>
      </c>
      <c r="P198" s="10">
        <v>2022</v>
      </c>
      <c r="Q198" s="10"/>
      <c r="R198" s="101">
        <v>8.8000000000000007</v>
      </c>
      <c r="S198" s="101">
        <v>204</v>
      </c>
      <c r="T198" s="101">
        <v>8.8000000000000007</v>
      </c>
      <c r="U198" s="101">
        <v>204</v>
      </c>
      <c r="V198" s="101">
        <v>8.8000000000000007</v>
      </c>
      <c r="W198" s="101">
        <v>204</v>
      </c>
      <c r="X198" s="10" t="s">
        <v>78</v>
      </c>
      <c r="Y198" s="10"/>
      <c r="AA198" s="1" t="s">
        <v>28</v>
      </c>
      <c r="AB198" s="172" t="s">
        <v>138</v>
      </c>
      <c r="AC198" s="27">
        <v>2</v>
      </c>
      <c r="AD198" s="27">
        <v>2022</v>
      </c>
      <c r="AE198" s="27">
        <v>1</v>
      </c>
      <c r="AF198" s="102">
        <v>81.489999999999995</v>
      </c>
      <c r="AG198" s="102">
        <v>372.69</v>
      </c>
      <c r="AH198" s="102"/>
      <c r="BD198" s="125" t="s">
        <v>141</v>
      </c>
      <c r="BE198" s="108">
        <v>1</v>
      </c>
      <c r="BF198" s="108">
        <v>1</v>
      </c>
      <c r="BG198" s="108">
        <v>2022</v>
      </c>
      <c r="BH198" s="108">
        <v>1</v>
      </c>
      <c r="BI198" s="108">
        <v>2022</v>
      </c>
      <c r="BJ198" s="126">
        <f t="shared" ref="BJ198:BJ220" si="45">G343</f>
        <v>5000</v>
      </c>
      <c r="BK198" s="126">
        <f t="shared" ref="BK198:BK220" si="46">I343</f>
        <v>5000</v>
      </c>
      <c r="BL198" s="126">
        <f t="shared" ref="BL198:BL220" si="47">K343</f>
        <v>5000</v>
      </c>
      <c r="BX198" s="93"/>
      <c r="BY198" s="93"/>
      <c r="BZ198" s="93"/>
      <c r="CA198" s="93"/>
      <c r="CB198" s="93"/>
      <c r="CH198" s="93"/>
      <c r="CI198" s="93"/>
      <c r="CJ198" s="93"/>
      <c r="CK198" s="93"/>
      <c r="CL198" s="138"/>
      <c r="CM198" s="138"/>
      <c r="CX198" s="71" t="s">
        <v>142</v>
      </c>
      <c r="CY198">
        <v>75.650000000000006</v>
      </c>
      <c r="CZ198">
        <v>65.25</v>
      </c>
      <c r="DA198">
        <v>72.650000000000006</v>
      </c>
      <c r="DB198">
        <v>85.35</v>
      </c>
      <c r="DC198">
        <v>97.95</v>
      </c>
      <c r="DD198">
        <v>98.85</v>
      </c>
      <c r="DE198">
        <v>100.2</v>
      </c>
      <c r="DF198" s="72">
        <v>66.150000000000006</v>
      </c>
      <c r="DI198" s="93"/>
      <c r="DJ198" s="93"/>
      <c r="DK198" s="153"/>
      <c r="DL198" s="153"/>
      <c r="DM198" s="153"/>
      <c r="DN198" s="153"/>
      <c r="DO198" s="153"/>
      <c r="DP198" s="153"/>
      <c r="DQ198" s="153"/>
      <c r="DR198" s="153"/>
      <c r="DS198" s="153"/>
      <c r="DT198" s="153"/>
      <c r="DU198" s="153"/>
      <c r="DV198" s="153"/>
      <c r="DW198" s="153"/>
      <c r="EC198" s="93"/>
      <c r="ED198" s="93"/>
      <c r="EE198" s="153"/>
      <c r="EF198" s="153"/>
      <c r="EK198" s="93"/>
      <c r="EL198" s="93"/>
      <c r="EM198" s="93"/>
      <c r="EN198" s="93"/>
      <c r="EO198" s="152"/>
      <c r="ER198" s="93"/>
      <c r="ES198" s="93"/>
      <c r="ET198" s="93"/>
      <c r="EU198" s="93"/>
      <c r="EV198" s="93"/>
      <c r="EW198" s="93"/>
      <c r="EX198" s="93"/>
      <c r="FF198" s="93"/>
      <c r="FG198" s="93"/>
      <c r="FH198" s="93"/>
      <c r="FI198" s="93"/>
      <c r="FJ198" s="93"/>
      <c r="FK198" s="93"/>
      <c r="FL198" s="138"/>
      <c r="FM198" s="138"/>
      <c r="FN198" s="138"/>
      <c r="FO198" s="93"/>
      <c r="FP198" s="93"/>
      <c r="FQ198" s="93"/>
      <c r="FR198" s="93"/>
      <c r="FS198" s="138"/>
      <c r="FT198" s="138"/>
      <c r="FU198" s="138"/>
      <c r="FV198" s="93"/>
      <c r="FW198" s="93"/>
    </row>
    <row r="199" spans="2:179" ht="15.75" thickBot="1" x14ac:dyDescent="0.3">
      <c r="B199" s="1" t="s">
        <v>26</v>
      </c>
      <c r="C199" s="101" t="s">
        <v>133</v>
      </c>
      <c r="D199" s="155">
        <v>4</v>
      </c>
      <c r="E199" s="155">
        <v>1</v>
      </c>
      <c r="F199" s="155"/>
      <c r="G199" s="155">
        <v>6500</v>
      </c>
      <c r="H199" s="155"/>
      <c r="I199" s="155">
        <v>6500</v>
      </c>
      <c r="J199" s="155"/>
      <c r="K199" s="155">
        <v>6800</v>
      </c>
      <c r="M199" s="6" t="s">
        <v>27</v>
      </c>
      <c r="N199" s="107" t="s">
        <v>143</v>
      </c>
      <c r="O199" s="107">
        <v>1</v>
      </c>
      <c r="P199" s="108">
        <v>2022</v>
      </c>
      <c r="Q199" s="108"/>
      <c r="R199" s="107">
        <v>330</v>
      </c>
      <c r="S199" s="107"/>
      <c r="T199" s="107">
        <v>330</v>
      </c>
      <c r="U199" s="107"/>
      <c r="V199" s="107">
        <v>330</v>
      </c>
      <c r="W199" s="107"/>
      <c r="X199" s="108" t="s">
        <v>144</v>
      </c>
      <c r="Y199" s="108"/>
      <c r="AA199" s="1" t="s">
        <v>28</v>
      </c>
      <c r="AB199" s="172" t="s">
        <v>138</v>
      </c>
      <c r="AC199" s="27">
        <v>2</v>
      </c>
      <c r="AD199" s="27">
        <v>2022</v>
      </c>
      <c r="AE199" s="27">
        <v>2</v>
      </c>
      <c r="AF199" s="102">
        <v>81.489999999999995</v>
      </c>
      <c r="AG199" s="102">
        <v>407.78</v>
      </c>
      <c r="AH199" s="102"/>
      <c r="BD199" s="106" t="s">
        <v>141</v>
      </c>
      <c r="BE199" s="93">
        <v>1</v>
      </c>
      <c r="BF199" s="93">
        <v>2</v>
      </c>
      <c r="BG199" s="93">
        <v>2022</v>
      </c>
      <c r="BH199" s="93">
        <v>2</v>
      </c>
      <c r="BI199" s="93">
        <v>2022</v>
      </c>
      <c r="BJ199" s="103">
        <f t="shared" si="45"/>
        <v>5000</v>
      </c>
      <c r="BK199" s="103">
        <f t="shared" si="46"/>
        <v>5000</v>
      </c>
      <c r="BL199" s="103">
        <f t="shared" si="47"/>
        <v>5000</v>
      </c>
      <c r="BX199" s="93"/>
      <c r="BY199" s="93"/>
      <c r="BZ199" s="93"/>
      <c r="CA199" s="93"/>
      <c r="CB199" s="93"/>
      <c r="CH199" s="93"/>
      <c r="CI199" s="93"/>
      <c r="CJ199" s="93"/>
      <c r="CK199" s="93"/>
      <c r="CL199" s="138"/>
      <c r="CM199" s="138"/>
      <c r="CX199" s="76" t="s">
        <v>145</v>
      </c>
      <c r="CY199" s="45">
        <f>CY197-CY198</f>
        <v>-4.730000000000004</v>
      </c>
      <c r="CZ199" s="45">
        <f t="shared" ref="CZ199:DF199" si="48">CZ197-CZ198</f>
        <v>-12.329999999999998</v>
      </c>
      <c r="DA199" s="45">
        <f t="shared" si="48"/>
        <v>-13.5</v>
      </c>
      <c r="DB199" s="45">
        <f t="shared" si="48"/>
        <v>-13.099999999999994</v>
      </c>
      <c r="DC199" s="45">
        <f t="shared" si="48"/>
        <v>-12.679999999999993</v>
      </c>
      <c r="DD199" s="45">
        <f t="shared" si="48"/>
        <v>-12.649999999999991</v>
      </c>
      <c r="DE199" s="45">
        <f t="shared" si="48"/>
        <v>-12.719999999999999</v>
      </c>
      <c r="DF199" s="84">
        <f t="shared" si="48"/>
        <v>-13.770000000000003</v>
      </c>
      <c r="DI199" s="93"/>
      <c r="DJ199" s="93"/>
      <c r="DK199" s="153"/>
      <c r="DL199" s="153"/>
      <c r="DM199" s="153"/>
      <c r="DN199" s="153"/>
      <c r="DO199" s="153"/>
      <c r="DP199" s="153"/>
      <c r="DQ199" s="153"/>
      <c r="DR199" s="153"/>
      <c r="DS199" s="153"/>
      <c r="DT199" s="153"/>
      <c r="DU199" s="153"/>
      <c r="DV199" s="153"/>
      <c r="DW199" s="153"/>
      <c r="EC199" s="93"/>
      <c r="ED199" s="93"/>
      <c r="EE199" s="153"/>
      <c r="EF199" s="153"/>
      <c r="EK199" s="93"/>
      <c r="EL199" s="93"/>
      <c r="EM199" s="93"/>
      <c r="EN199" s="93"/>
      <c r="EO199" s="152"/>
      <c r="ER199" s="93"/>
      <c r="ES199" s="93"/>
      <c r="ET199" s="93"/>
      <c r="EU199" s="93"/>
      <c r="EV199" s="93"/>
      <c r="EW199" s="93"/>
      <c r="EX199" s="93"/>
      <c r="FF199" s="93"/>
      <c r="FG199" s="93"/>
      <c r="FH199" s="93"/>
      <c r="FI199" s="93"/>
      <c r="FJ199" s="93"/>
      <c r="FK199" s="93"/>
      <c r="FL199" s="138"/>
      <c r="FM199" s="138"/>
      <c r="FN199" s="138"/>
      <c r="FO199" s="93"/>
      <c r="FP199" s="93"/>
      <c r="FQ199" s="93"/>
      <c r="FR199" s="93"/>
      <c r="FS199" s="138"/>
      <c r="FT199" s="138"/>
      <c r="FU199" s="138"/>
      <c r="FV199" s="93"/>
      <c r="FW199" s="93"/>
    </row>
    <row r="200" spans="2:179" x14ac:dyDescent="0.25">
      <c r="B200" s="1" t="s">
        <v>26</v>
      </c>
      <c r="C200" s="101" t="s">
        <v>133</v>
      </c>
      <c r="D200" s="155">
        <v>4</v>
      </c>
      <c r="E200" s="155">
        <v>2</v>
      </c>
      <c r="F200" s="155"/>
      <c r="G200" s="155">
        <v>6500</v>
      </c>
      <c r="H200" s="155"/>
      <c r="I200" s="155">
        <v>8200</v>
      </c>
      <c r="J200" s="155"/>
      <c r="K200" s="155">
        <v>8200</v>
      </c>
      <c r="M200" s="6" t="s">
        <v>27</v>
      </c>
      <c r="N200" s="101" t="s">
        <v>143</v>
      </c>
      <c r="O200" s="101">
        <v>2</v>
      </c>
      <c r="P200" s="10">
        <v>2022</v>
      </c>
      <c r="Q200" s="10">
        <v>1</v>
      </c>
      <c r="R200" s="101">
        <v>865</v>
      </c>
      <c r="S200" s="101"/>
      <c r="T200" s="101">
        <v>865</v>
      </c>
      <c r="U200" s="101"/>
      <c r="V200" s="101">
        <v>865</v>
      </c>
      <c r="W200" s="101"/>
      <c r="X200" s="10" t="s">
        <v>144</v>
      </c>
      <c r="Y200" s="10"/>
      <c r="AA200" s="1" t="s">
        <v>28</v>
      </c>
      <c r="AB200" s="172" t="s">
        <v>138</v>
      </c>
      <c r="AC200" s="27">
        <v>3</v>
      </c>
      <c r="AD200" s="27">
        <v>2022</v>
      </c>
      <c r="AE200" s="27">
        <v>1</v>
      </c>
      <c r="AF200" s="102">
        <v>81.489999999999995</v>
      </c>
      <c r="AG200" s="102">
        <v>407.78</v>
      </c>
      <c r="AH200" s="102"/>
      <c r="AQ200" s="168"/>
      <c r="BD200" s="106" t="s">
        <v>141</v>
      </c>
      <c r="BE200" s="93">
        <v>2</v>
      </c>
      <c r="BF200" s="93">
        <v>2</v>
      </c>
      <c r="BG200" s="93">
        <v>2022</v>
      </c>
      <c r="BH200" s="93">
        <v>2</v>
      </c>
      <c r="BI200" s="93">
        <v>2022</v>
      </c>
      <c r="BJ200" s="103">
        <f t="shared" si="45"/>
        <v>6000</v>
      </c>
      <c r="BK200" s="103">
        <f t="shared" si="46"/>
        <v>6000</v>
      </c>
      <c r="BL200" s="103">
        <f t="shared" si="47"/>
        <v>6000</v>
      </c>
      <c r="BX200" s="93"/>
      <c r="BY200" s="93"/>
      <c r="BZ200" s="93"/>
      <c r="CA200" s="93"/>
      <c r="CB200" s="93"/>
      <c r="CH200" s="93"/>
      <c r="CI200" s="93"/>
      <c r="CJ200" s="93"/>
      <c r="CK200" s="93"/>
      <c r="CL200" s="138"/>
      <c r="CM200" s="138"/>
      <c r="DI200" s="93"/>
      <c r="DJ200" s="93"/>
      <c r="DK200" s="153"/>
      <c r="DL200" s="153"/>
      <c r="DM200" s="153"/>
      <c r="DN200" s="153"/>
      <c r="DO200" s="153"/>
      <c r="DP200" s="153"/>
      <c r="DQ200" s="153"/>
      <c r="DR200" s="153"/>
      <c r="DS200" s="153"/>
      <c r="DT200" s="153"/>
      <c r="DU200" s="153"/>
      <c r="DV200" s="153"/>
      <c r="DW200" s="153"/>
      <c r="EC200" s="93"/>
      <c r="ED200" s="93"/>
      <c r="EE200" s="153"/>
      <c r="EF200" s="153"/>
      <c r="EK200" s="93"/>
      <c r="EL200" s="93"/>
      <c r="EM200" s="93"/>
      <c r="EN200" s="93"/>
      <c r="EO200" s="152"/>
      <c r="ER200" s="93"/>
      <c r="ES200" s="93"/>
      <c r="ET200" s="93"/>
      <c r="EU200" s="93"/>
      <c r="EV200" s="93"/>
      <c r="EW200" s="93"/>
      <c r="EX200" s="93"/>
      <c r="FF200" s="93"/>
      <c r="FG200" s="93"/>
      <c r="FH200" s="93"/>
      <c r="FI200" s="93"/>
      <c r="FJ200" s="93"/>
      <c r="FK200" s="93"/>
      <c r="FL200" s="138"/>
      <c r="FM200" s="138"/>
      <c r="FN200" s="138"/>
      <c r="FO200" s="93"/>
      <c r="FP200" s="93"/>
      <c r="FQ200" s="93"/>
      <c r="FR200" s="93"/>
      <c r="FS200" s="138"/>
      <c r="FT200" s="138"/>
      <c r="FU200" s="138"/>
      <c r="FV200" s="93"/>
      <c r="FW200" s="93"/>
    </row>
    <row r="201" spans="2:179" x14ac:dyDescent="0.25">
      <c r="B201" s="1" t="s">
        <v>26</v>
      </c>
      <c r="C201" s="101" t="s">
        <v>133</v>
      </c>
      <c r="D201" s="155">
        <v>5</v>
      </c>
      <c r="E201" s="155">
        <v>1</v>
      </c>
      <c r="F201" s="155"/>
      <c r="G201" s="155">
        <v>6500</v>
      </c>
      <c r="H201" s="155"/>
      <c r="I201" s="155">
        <v>8200</v>
      </c>
      <c r="J201" s="155"/>
      <c r="K201" s="155">
        <v>8200</v>
      </c>
      <c r="M201" s="6" t="s">
        <v>27</v>
      </c>
      <c r="N201" s="101" t="s">
        <v>143</v>
      </c>
      <c r="O201" s="101">
        <v>2</v>
      </c>
      <c r="P201" s="10">
        <v>2022</v>
      </c>
      <c r="Q201" s="10">
        <v>2</v>
      </c>
      <c r="R201" s="101">
        <v>330</v>
      </c>
      <c r="S201" s="101"/>
      <c r="T201" s="101">
        <v>330</v>
      </c>
      <c r="U201" s="101"/>
      <c r="V201" s="101">
        <v>330</v>
      </c>
      <c r="W201" s="101"/>
      <c r="X201" s="10" t="s">
        <v>144</v>
      </c>
      <c r="Y201" s="10"/>
      <c r="AA201" s="1" t="s">
        <v>28</v>
      </c>
      <c r="AB201" s="172" t="s">
        <v>138</v>
      </c>
      <c r="AC201" s="27">
        <v>3</v>
      </c>
      <c r="AD201" s="27">
        <v>2022</v>
      </c>
      <c r="AE201" s="27">
        <v>2</v>
      </c>
      <c r="AF201" s="102">
        <v>81.489999999999995</v>
      </c>
      <c r="AG201" s="102">
        <v>448.67</v>
      </c>
      <c r="AH201" s="102"/>
      <c r="AQ201" s="168"/>
      <c r="BD201" s="106" t="s">
        <v>141</v>
      </c>
      <c r="BE201" s="93">
        <v>2</v>
      </c>
      <c r="BF201" s="93">
        <v>3</v>
      </c>
      <c r="BG201" s="93">
        <v>2022</v>
      </c>
      <c r="BH201" s="93">
        <v>3</v>
      </c>
      <c r="BI201" s="93">
        <v>2022</v>
      </c>
      <c r="BJ201" s="103">
        <f t="shared" si="45"/>
        <v>6000</v>
      </c>
      <c r="BK201" s="103">
        <f t="shared" si="46"/>
        <v>6000</v>
      </c>
      <c r="BL201" s="103">
        <f t="shared" si="47"/>
        <v>6000</v>
      </c>
      <c r="BX201" s="93"/>
      <c r="BY201" s="93"/>
      <c r="BZ201" s="93"/>
      <c r="CA201" s="93"/>
      <c r="CB201" s="93"/>
      <c r="CH201" s="93"/>
      <c r="CI201" s="93"/>
      <c r="CJ201" s="93"/>
      <c r="CK201" s="93"/>
      <c r="CL201" s="138"/>
      <c r="CM201" s="138"/>
      <c r="DI201" s="93"/>
      <c r="DJ201" s="93"/>
      <c r="DK201" s="153"/>
      <c r="DL201" s="153"/>
      <c r="DM201" s="153"/>
      <c r="DN201" s="153"/>
      <c r="DO201" s="153"/>
      <c r="DP201" s="153"/>
      <c r="DQ201" s="153"/>
      <c r="DR201" s="153"/>
      <c r="DS201" s="153"/>
      <c r="DT201" s="153"/>
      <c r="DU201" s="153"/>
      <c r="DV201" s="153"/>
      <c r="DW201" s="153"/>
      <c r="EC201" s="93"/>
      <c r="ED201" s="93"/>
      <c r="EE201" s="153"/>
      <c r="EF201" s="153"/>
      <c r="EK201" s="93"/>
      <c r="EL201" s="93"/>
      <c r="EM201" s="93"/>
      <c r="EN201" s="93"/>
      <c r="EO201" s="152"/>
      <c r="ER201" s="93"/>
      <c r="ES201" s="93"/>
      <c r="ET201" s="93"/>
      <c r="EU201" s="93"/>
      <c r="EV201" s="93"/>
      <c r="EW201" s="93"/>
      <c r="EX201" s="93"/>
      <c r="FF201" s="93"/>
      <c r="FG201" s="93"/>
      <c r="FH201" s="93"/>
      <c r="FI201" s="93"/>
      <c r="FJ201" s="93"/>
      <c r="FK201" s="93"/>
      <c r="FL201" s="138"/>
      <c r="FM201" s="138"/>
      <c r="FN201" s="138"/>
      <c r="FO201" s="93"/>
      <c r="FP201" s="93"/>
      <c r="FQ201" s="93"/>
      <c r="FR201" s="93"/>
      <c r="FS201" s="138"/>
      <c r="FT201" s="138"/>
      <c r="FU201" s="138"/>
      <c r="FV201" s="93"/>
      <c r="FW201" s="93"/>
    </row>
    <row r="202" spans="2:179" x14ac:dyDescent="0.25">
      <c r="B202" s="1" t="s">
        <v>26</v>
      </c>
      <c r="C202" s="101" t="s">
        <v>133</v>
      </c>
      <c r="D202" s="155">
        <v>5</v>
      </c>
      <c r="E202" s="155">
        <v>2</v>
      </c>
      <c r="F202" s="155"/>
      <c r="G202" s="155">
        <v>6500</v>
      </c>
      <c r="H202" s="155"/>
      <c r="I202" s="155">
        <v>8200</v>
      </c>
      <c r="J202" s="155"/>
      <c r="K202" s="155">
        <v>8200</v>
      </c>
      <c r="M202" s="6" t="s">
        <v>27</v>
      </c>
      <c r="N202" s="101" t="s">
        <v>143</v>
      </c>
      <c r="O202" s="101">
        <v>3</v>
      </c>
      <c r="P202" s="10">
        <v>2022</v>
      </c>
      <c r="Q202" s="10">
        <v>1</v>
      </c>
      <c r="R202" s="101">
        <v>330</v>
      </c>
      <c r="S202" s="101"/>
      <c r="T202" s="101">
        <v>330</v>
      </c>
      <c r="U202" s="101"/>
      <c r="V202" s="101">
        <v>330</v>
      </c>
      <c r="W202" s="101"/>
      <c r="X202" s="10" t="s">
        <v>144</v>
      </c>
      <c r="Y202" s="10"/>
      <c r="AA202" s="1" t="s">
        <v>28</v>
      </c>
      <c r="AB202" s="172" t="s">
        <v>138</v>
      </c>
      <c r="AC202" s="27">
        <v>4</v>
      </c>
      <c r="AD202" s="27">
        <v>2022</v>
      </c>
      <c r="AE202" s="27"/>
      <c r="AF202" s="102">
        <v>81.489999999999995</v>
      </c>
      <c r="AG202" s="102">
        <v>448.67</v>
      </c>
      <c r="AH202" s="102"/>
      <c r="AQ202" s="168"/>
      <c r="BD202" s="106" t="s">
        <v>141</v>
      </c>
      <c r="BE202" s="93">
        <v>3</v>
      </c>
      <c r="BF202" s="93">
        <v>3</v>
      </c>
      <c r="BG202" s="93">
        <v>2022</v>
      </c>
      <c r="BH202" s="93">
        <v>3</v>
      </c>
      <c r="BI202" s="93">
        <v>2022</v>
      </c>
      <c r="BJ202" s="103">
        <f t="shared" si="45"/>
        <v>6000</v>
      </c>
      <c r="BK202" s="103">
        <f t="shared" si="46"/>
        <v>6000</v>
      </c>
      <c r="BL202" s="103">
        <f t="shared" si="47"/>
        <v>6000</v>
      </c>
      <c r="BX202" s="93"/>
      <c r="BY202" s="93"/>
      <c r="BZ202" s="93"/>
      <c r="CA202" s="93"/>
      <c r="CB202" s="93"/>
      <c r="CH202" s="93"/>
      <c r="CI202" s="93"/>
      <c r="CJ202" s="93"/>
      <c r="CK202" s="93"/>
      <c r="CL202" s="138"/>
      <c r="CM202" s="138"/>
      <c r="DI202" s="93"/>
      <c r="DJ202" s="93"/>
      <c r="DK202" s="153"/>
      <c r="DL202" s="153"/>
      <c r="DM202" s="153"/>
      <c r="DN202" s="153"/>
      <c r="DO202" s="153"/>
      <c r="DP202" s="153"/>
      <c r="DQ202" s="153"/>
      <c r="DR202" s="153"/>
      <c r="DS202" s="153"/>
      <c r="DT202" s="153"/>
      <c r="DU202" s="153"/>
      <c r="DV202" s="153"/>
      <c r="DW202" s="153"/>
      <c r="EC202" s="93"/>
      <c r="ED202" s="93"/>
      <c r="EE202" s="153"/>
      <c r="EF202" s="153"/>
      <c r="EK202" s="93"/>
      <c r="EL202" s="93"/>
      <c r="EM202" s="93"/>
      <c r="EN202" s="93"/>
      <c r="EO202" s="152"/>
      <c r="ER202" s="93"/>
      <c r="ES202" s="93"/>
      <c r="ET202" s="93"/>
      <c r="EU202" s="93"/>
      <c r="EV202" s="93"/>
      <c r="EW202" s="93"/>
      <c r="EX202" s="93"/>
      <c r="FF202" s="93"/>
      <c r="FG202" s="93"/>
      <c r="FH202" s="93"/>
      <c r="FI202" s="93"/>
      <c r="FJ202" s="93"/>
      <c r="FK202" s="93"/>
      <c r="FL202" s="138"/>
      <c r="FM202" s="138"/>
      <c r="FN202" s="138"/>
      <c r="FO202" s="93"/>
      <c r="FP202" s="93"/>
      <c r="FQ202" s="93"/>
      <c r="FR202" s="93"/>
      <c r="FS202" s="138"/>
      <c r="FT202" s="138"/>
      <c r="FU202" s="138"/>
      <c r="FV202" s="93"/>
      <c r="FW202" s="93"/>
    </row>
    <row r="203" spans="2:179" x14ac:dyDescent="0.25">
      <c r="B203" s="1" t="s">
        <v>26</v>
      </c>
      <c r="C203" s="101" t="s">
        <v>133</v>
      </c>
      <c r="D203" s="155">
        <v>6</v>
      </c>
      <c r="E203" s="155">
        <v>1</v>
      </c>
      <c r="F203" s="155"/>
      <c r="G203" s="155">
        <v>6500</v>
      </c>
      <c r="H203" s="155"/>
      <c r="I203" s="155">
        <v>8200</v>
      </c>
      <c r="J203" s="155"/>
      <c r="K203" s="155">
        <v>8200</v>
      </c>
      <c r="M203" s="6" t="s">
        <v>27</v>
      </c>
      <c r="N203" s="101" t="s">
        <v>143</v>
      </c>
      <c r="O203" s="101">
        <v>3</v>
      </c>
      <c r="P203" s="10">
        <v>2022</v>
      </c>
      <c r="Q203" s="10">
        <v>2</v>
      </c>
      <c r="R203" s="101">
        <v>0</v>
      </c>
      <c r="S203" s="101"/>
      <c r="T203" s="101">
        <v>0</v>
      </c>
      <c r="U203" s="101"/>
      <c r="V203" s="101">
        <v>0</v>
      </c>
      <c r="W203" s="101"/>
      <c r="X203" s="10" t="s">
        <v>144</v>
      </c>
      <c r="Y203" s="10"/>
      <c r="AA203" s="1" t="s">
        <v>28</v>
      </c>
      <c r="AB203" s="172" t="s">
        <v>138</v>
      </c>
      <c r="AC203" s="27">
        <v>5</v>
      </c>
      <c r="AD203" s="27">
        <v>2022</v>
      </c>
      <c r="AE203" s="27">
        <v>1</v>
      </c>
      <c r="AF203" s="102">
        <v>81.489999999999995</v>
      </c>
      <c r="AG203" s="102">
        <v>448.67</v>
      </c>
      <c r="AH203" s="102"/>
      <c r="AQ203" s="168"/>
      <c r="BD203" s="106" t="s">
        <v>141</v>
      </c>
      <c r="BE203" s="93">
        <v>3</v>
      </c>
      <c r="BF203" s="93">
        <v>4</v>
      </c>
      <c r="BG203" s="93">
        <v>2022</v>
      </c>
      <c r="BH203" s="93">
        <v>4</v>
      </c>
      <c r="BI203" s="93">
        <v>2022</v>
      </c>
      <c r="BJ203" s="103">
        <f t="shared" si="45"/>
        <v>6000</v>
      </c>
      <c r="BK203" s="103">
        <f t="shared" si="46"/>
        <v>6000</v>
      </c>
      <c r="BL203" s="103">
        <f t="shared" si="47"/>
        <v>6000</v>
      </c>
      <c r="BX203" s="93"/>
      <c r="BY203" s="93"/>
      <c r="BZ203" s="93"/>
      <c r="CA203" s="93"/>
      <c r="CB203" s="93"/>
      <c r="CH203" s="93"/>
      <c r="CI203" s="93"/>
      <c r="CJ203" s="93"/>
      <c r="CK203" s="93"/>
      <c r="CL203" s="138"/>
      <c r="CM203" s="138"/>
      <c r="DI203" s="93"/>
      <c r="DJ203" s="93"/>
      <c r="DK203" s="153"/>
      <c r="DL203" s="153"/>
      <c r="DM203" s="153"/>
      <c r="DN203" s="153"/>
      <c r="DO203" s="153"/>
      <c r="DP203" s="153"/>
      <c r="DQ203" s="153"/>
      <c r="DR203" s="153"/>
      <c r="DS203" s="153"/>
      <c r="DT203" s="153"/>
      <c r="DU203" s="153"/>
      <c r="DV203" s="153"/>
      <c r="DW203" s="153"/>
      <c r="EC203" s="93"/>
      <c r="ED203" s="93"/>
      <c r="EE203" s="153"/>
      <c r="EF203" s="153"/>
      <c r="EK203" s="93"/>
      <c r="EL203" s="93"/>
      <c r="EM203" s="93"/>
      <c r="EN203" s="93"/>
      <c r="EO203" s="152"/>
      <c r="ER203" s="93"/>
      <c r="ES203" s="93"/>
      <c r="ET203" s="93"/>
      <c r="EU203" s="93"/>
      <c r="EV203" s="93"/>
      <c r="EW203" s="93"/>
      <c r="EX203" s="93"/>
      <c r="FF203" s="93"/>
      <c r="FG203" s="93"/>
      <c r="FH203" s="93"/>
      <c r="FI203" s="93"/>
      <c r="FJ203" s="93"/>
      <c r="FK203" s="93"/>
      <c r="FL203" s="138"/>
      <c r="FM203" s="138"/>
      <c r="FN203" s="138"/>
      <c r="FO203" s="93"/>
      <c r="FP203" s="93"/>
      <c r="FQ203" s="93"/>
      <c r="FR203" s="93"/>
      <c r="FS203" s="138"/>
      <c r="FT203" s="138"/>
      <c r="FU203" s="138"/>
      <c r="FV203" s="93"/>
      <c r="FW203" s="93"/>
    </row>
    <row r="204" spans="2:179" x14ac:dyDescent="0.25">
      <c r="B204" s="1" t="s">
        <v>26</v>
      </c>
      <c r="C204" s="101" t="s">
        <v>133</v>
      </c>
      <c r="D204" s="155">
        <v>6</v>
      </c>
      <c r="E204" s="155">
        <v>2</v>
      </c>
      <c r="F204" s="155"/>
      <c r="G204" s="155">
        <v>6500</v>
      </c>
      <c r="H204" s="155"/>
      <c r="I204" s="155">
        <v>8200</v>
      </c>
      <c r="J204" s="155"/>
      <c r="K204" s="155">
        <v>8200</v>
      </c>
      <c r="M204" s="6" t="s">
        <v>27</v>
      </c>
      <c r="N204" s="101" t="s">
        <v>143</v>
      </c>
      <c r="O204" s="101">
        <v>4</v>
      </c>
      <c r="P204" s="10">
        <v>2022</v>
      </c>
      <c r="Q204" s="10"/>
      <c r="R204" s="101">
        <v>0</v>
      </c>
      <c r="S204" s="101"/>
      <c r="T204" s="101">
        <v>0</v>
      </c>
      <c r="U204" s="101"/>
      <c r="V204" s="101">
        <v>0</v>
      </c>
      <c r="W204" s="101"/>
      <c r="X204" s="10" t="s">
        <v>144</v>
      </c>
      <c r="Y204" s="10"/>
      <c r="AA204" s="1" t="s">
        <v>28</v>
      </c>
      <c r="AB204" s="172" t="s">
        <v>138</v>
      </c>
      <c r="AC204" s="27">
        <v>5</v>
      </c>
      <c r="AD204" s="27">
        <v>2022</v>
      </c>
      <c r="AE204" s="27">
        <v>2</v>
      </c>
      <c r="AF204" s="102">
        <v>81.489999999999995</v>
      </c>
      <c r="AG204" s="102">
        <v>430.55</v>
      </c>
      <c r="AH204" s="102"/>
      <c r="AQ204" s="168"/>
      <c r="BD204" s="106" t="s">
        <v>141</v>
      </c>
      <c r="BE204" s="93">
        <v>4</v>
      </c>
      <c r="BF204" s="93">
        <v>4</v>
      </c>
      <c r="BG204" s="93">
        <v>2022</v>
      </c>
      <c r="BH204" s="93">
        <v>4</v>
      </c>
      <c r="BI204" s="93">
        <v>2022</v>
      </c>
      <c r="BJ204" s="103">
        <f t="shared" si="45"/>
        <v>6000</v>
      </c>
      <c r="BK204" s="103">
        <f t="shared" si="46"/>
        <v>6000</v>
      </c>
      <c r="BL204" s="103">
        <f t="shared" si="47"/>
        <v>6000</v>
      </c>
      <c r="BX204" s="93"/>
      <c r="BY204" s="93"/>
      <c r="BZ204" s="93"/>
      <c r="CA204" s="93"/>
      <c r="CB204" s="93"/>
      <c r="CH204" s="93"/>
      <c r="CI204" s="93"/>
      <c r="CJ204" s="93"/>
      <c r="CK204" s="93"/>
      <c r="CL204" s="138"/>
      <c r="CM204" s="138"/>
      <c r="DI204" s="93"/>
      <c r="DJ204" s="93"/>
      <c r="DK204" s="153"/>
      <c r="DL204" s="153"/>
      <c r="DM204" s="153"/>
      <c r="DN204" s="153"/>
      <c r="DO204" s="153"/>
      <c r="DP204" s="153"/>
      <c r="DQ204" s="153"/>
      <c r="DR204" s="153"/>
      <c r="DS204" s="153"/>
      <c r="DT204" s="153"/>
      <c r="DU204" s="153"/>
      <c r="DV204" s="153"/>
      <c r="DW204" s="153"/>
      <c r="EC204" s="93"/>
      <c r="ED204" s="93"/>
      <c r="EE204" s="153"/>
      <c r="EF204" s="153"/>
      <c r="EK204" s="93"/>
      <c r="EL204" s="93"/>
      <c r="EM204" s="93"/>
      <c r="EN204" s="93"/>
      <c r="EO204" s="152"/>
      <c r="ER204" s="93"/>
      <c r="ES204" s="93"/>
      <c r="ET204" s="93"/>
      <c r="EU204" s="93"/>
      <c r="EV204" s="93"/>
      <c r="EW204" s="93"/>
      <c r="EX204" s="93"/>
      <c r="FF204" s="93"/>
      <c r="FG204" s="93"/>
      <c r="FH204" s="93"/>
      <c r="FI204" s="93"/>
      <c r="FJ204" s="93"/>
      <c r="FK204" s="93"/>
      <c r="FL204" s="138"/>
      <c r="FM204" s="138"/>
      <c r="FN204" s="138"/>
      <c r="FO204" s="93"/>
      <c r="FP204" s="93"/>
      <c r="FQ204" s="93"/>
      <c r="FR204" s="93"/>
      <c r="FS204" s="138"/>
      <c r="FT204" s="138"/>
      <c r="FU204" s="138"/>
      <c r="FV204" s="93"/>
      <c r="FW204" s="93"/>
    </row>
    <row r="205" spans="2:179" x14ac:dyDescent="0.25">
      <c r="B205" s="1" t="s">
        <v>26</v>
      </c>
      <c r="C205" s="101" t="s">
        <v>133</v>
      </c>
      <c r="D205" s="155">
        <v>7</v>
      </c>
      <c r="E205" s="155">
        <v>1</v>
      </c>
      <c r="F205" s="155"/>
      <c r="G205" s="155">
        <v>6500</v>
      </c>
      <c r="H205" s="155"/>
      <c r="I205" s="155">
        <v>8200</v>
      </c>
      <c r="J205" s="155"/>
      <c r="K205" s="155">
        <v>8200</v>
      </c>
      <c r="M205" s="6" t="s">
        <v>27</v>
      </c>
      <c r="N205" s="101" t="s">
        <v>143</v>
      </c>
      <c r="O205" s="101">
        <v>5</v>
      </c>
      <c r="P205" s="10">
        <v>2022</v>
      </c>
      <c r="Q205" s="10"/>
      <c r="R205" s="101">
        <v>0</v>
      </c>
      <c r="S205" s="101"/>
      <c r="T205" s="101">
        <v>0</v>
      </c>
      <c r="U205" s="101"/>
      <c r="V205" s="101">
        <v>0</v>
      </c>
      <c r="W205" s="101"/>
      <c r="X205" s="10" t="s">
        <v>144</v>
      </c>
      <c r="Y205" s="10"/>
      <c r="AA205" s="1" t="s">
        <v>28</v>
      </c>
      <c r="AB205" s="172" t="s">
        <v>138</v>
      </c>
      <c r="AC205" s="27">
        <v>6</v>
      </c>
      <c r="AD205" s="27">
        <v>2022</v>
      </c>
      <c r="AE205" s="27">
        <v>1</v>
      </c>
      <c r="AF205" s="102">
        <v>81.489999999999995</v>
      </c>
      <c r="AG205" s="102">
        <v>430.55</v>
      </c>
      <c r="AH205" s="102"/>
      <c r="AQ205" s="168"/>
      <c r="BD205" s="106" t="s">
        <v>141</v>
      </c>
      <c r="BE205" s="93">
        <v>4</v>
      </c>
      <c r="BF205" s="93">
        <v>5</v>
      </c>
      <c r="BG205" s="93">
        <v>2022</v>
      </c>
      <c r="BH205" s="93">
        <v>5</v>
      </c>
      <c r="BI205" s="93">
        <v>2022</v>
      </c>
      <c r="BJ205" s="103">
        <f t="shared" si="45"/>
        <v>6000</v>
      </c>
      <c r="BK205" s="103">
        <f t="shared" si="46"/>
        <v>6000</v>
      </c>
      <c r="BL205" s="103">
        <f t="shared" si="47"/>
        <v>6000</v>
      </c>
      <c r="BX205" s="93"/>
      <c r="BY205" s="93"/>
      <c r="BZ205" s="93"/>
      <c r="CA205" s="93"/>
      <c r="CB205" s="93"/>
      <c r="CH205" s="93"/>
      <c r="CI205" s="93"/>
      <c r="CJ205" s="93"/>
      <c r="CK205" s="93"/>
      <c r="CL205" s="138"/>
      <c r="CM205" s="138"/>
      <c r="DI205" s="93"/>
      <c r="DJ205" s="93"/>
      <c r="DK205" s="153"/>
      <c r="DL205" s="153"/>
      <c r="DM205" s="153"/>
      <c r="DN205" s="153"/>
      <c r="DO205" s="153"/>
      <c r="DP205" s="153"/>
      <c r="DQ205" s="153"/>
      <c r="DR205" s="153"/>
      <c r="DS205" s="153"/>
      <c r="DT205" s="153"/>
      <c r="DU205" s="153"/>
      <c r="DV205" s="153"/>
      <c r="DW205" s="153"/>
      <c r="EC205" s="93"/>
      <c r="ED205" s="93"/>
      <c r="EE205" s="153"/>
      <c r="EF205" s="153"/>
      <c r="EK205" s="93"/>
      <c r="EL205" s="93"/>
      <c r="EM205" s="93"/>
      <c r="EN205" s="93"/>
      <c r="EO205" s="152"/>
      <c r="ER205" s="93"/>
      <c r="ES205" s="93"/>
      <c r="ET205" s="93"/>
      <c r="EU205" s="93"/>
      <c r="EV205" s="93"/>
      <c r="EW205" s="93"/>
      <c r="EX205" s="93"/>
      <c r="FF205" s="93"/>
      <c r="FG205" s="93"/>
      <c r="FH205" s="93"/>
      <c r="FI205" s="93"/>
      <c r="FJ205" s="93"/>
      <c r="FK205" s="93"/>
      <c r="FL205" s="138"/>
      <c r="FM205" s="138"/>
      <c r="FN205" s="138"/>
      <c r="FO205" s="93"/>
      <c r="FP205" s="93"/>
      <c r="FQ205" s="93"/>
      <c r="FR205" s="93"/>
      <c r="FS205" s="138"/>
      <c r="FT205" s="138"/>
      <c r="FU205" s="138"/>
      <c r="FV205" s="93"/>
      <c r="FW205" s="93"/>
    </row>
    <row r="206" spans="2:179" ht="15.75" thickBot="1" x14ac:dyDescent="0.3">
      <c r="B206" s="1" t="s">
        <v>26</v>
      </c>
      <c r="C206" s="101" t="s">
        <v>133</v>
      </c>
      <c r="D206" s="155">
        <v>7</v>
      </c>
      <c r="E206" s="155">
        <v>2</v>
      </c>
      <c r="F206" s="155"/>
      <c r="G206" s="155">
        <v>7000</v>
      </c>
      <c r="H206" s="155"/>
      <c r="I206" s="155">
        <v>8600</v>
      </c>
      <c r="J206" s="155"/>
      <c r="K206" s="155">
        <v>8600</v>
      </c>
      <c r="M206" s="6" t="s">
        <v>27</v>
      </c>
      <c r="N206" s="101" t="s">
        <v>143</v>
      </c>
      <c r="O206" s="101">
        <v>6</v>
      </c>
      <c r="P206" s="10">
        <v>2022</v>
      </c>
      <c r="Q206" s="10"/>
      <c r="R206" s="101">
        <v>0</v>
      </c>
      <c r="S206" s="101"/>
      <c r="T206" s="101">
        <v>0</v>
      </c>
      <c r="U206" s="101"/>
      <c r="V206" s="101">
        <v>0</v>
      </c>
      <c r="W206" s="101"/>
      <c r="X206" s="10" t="s">
        <v>144</v>
      </c>
      <c r="Y206" s="10"/>
      <c r="AA206" s="1" t="s">
        <v>28</v>
      </c>
      <c r="AB206" s="172" t="s">
        <v>138</v>
      </c>
      <c r="AC206" s="27">
        <v>6</v>
      </c>
      <c r="AD206" s="27">
        <v>2022</v>
      </c>
      <c r="AE206" s="27">
        <v>2</v>
      </c>
      <c r="AF206" s="102">
        <v>81.489999999999995</v>
      </c>
      <c r="AG206" s="102">
        <v>414.53</v>
      </c>
      <c r="AH206" s="102"/>
      <c r="AQ206" s="168"/>
      <c r="BD206" s="106" t="s">
        <v>141</v>
      </c>
      <c r="BE206" s="93">
        <v>5</v>
      </c>
      <c r="BF206" s="93">
        <v>5</v>
      </c>
      <c r="BG206" s="93">
        <v>2022</v>
      </c>
      <c r="BH206" s="93">
        <v>5</v>
      </c>
      <c r="BI206" s="93">
        <v>2022</v>
      </c>
      <c r="BJ206" s="103">
        <f t="shared" si="45"/>
        <v>6000</v>
      </c>
      <c r="BK206" s="103">
        <f t="shared" si="46"/>
        <v>6000</v>
      </c>
      <c r="BL206" s="103">
        <f t="shared" si="47"/>
        <v>6000</v>
      </c>
      <c r="BX206" s="93"/>
      <c r="BY206" s="93"/>
      <c r="BZ206" s="93"/>
      <c r="CA206" s="93"/>
      <c r="CB206" s="93"/>
      <c r="CH206" s="93"/>
      <c r="CI206" s="93"/>
      <c r="CJ206" s="93"/>
      <c r="CK206" s="93"/>
      <c r="CL206" s="138"/>
      <c r="CM206" s="138"/>
      <c r="DI206" s="93"/>
      <c r="DJ206" s="93"/>
      <c r="DK206" s="153"/>
      <c r="DL206" s="153"/>
      <c r="DM206" s="153"/>
      <c r="DN206" s="153"/>
      <c r="DO206" s="153"/>
      <c r="DP206" s="153"/>
      <c r="DQ206" s="153"/>
      <c r="DR206" s="153"/>
      <c r="DS206" s="153"/>
      <c r="DT206" s="153"/>
      <c r="DU206" s="153"/>
      <c r="DV206" s="153"/>
      <c r="DW206" s="153"/>
      <c r="EC206" s="93"/>
      <c r="ED206" s="93"/>
      <c r="EE206" s="153"/>
      <c r="EF206" s="153"/>
      <c r="EK206" s="93"/>
      <c r="EL206" s="93"/>
      <c r="EM206" s="93"/>
      <c r="EN206" s="93"/>
      <c r="EO206" s="152"/>
      <c r="ER206" s="93"/>
      <c r="ES206" s="93"/>
      <c r="ET206" s="93"/>
      <c r="EU206" s="93"/>
      <c r="EV206" s="93"/>
      <c r="EW206" s="93"/>
      <c r="EX206" s="93"/>
      <c r="FF206" s="93"/>
      <c r="FG206" s="93"/>
      <c r="FH206" s="93"/>
      <c r="FI206" s="93"/>
      <c r="FJ206" s="93"/>
      <c r="FK206" s="93"/>
      <c r="FL206" s="138"/>
      <c r="FM206" s="138"/>
      <c r="FN206" s="138"/>
      <c r="FO206" s="93"/>
      <c r="FP206" s="93"/>
      <c r="FQ206" s="93"/>
      <c r="FR206" s="93"/>
      <c r="FS206" s="138"/>
      <c r="FT206" s="138"/>
      <c r="FU206" s="138"/>
      <c r="FV206" s="93"/>
      <c r="FW206" s="93"/>
    </row>
    <row r="207" spans="2:179" x14ac:dyDescent="0.25">
      <c r="B207" s="1" t="s">
        <v>26</v>
      </c>
      <c r="C207" s="219" t="s">
        <v>133</v>
      </c>
      <c r="D207" s="220">
        <v>8</v>
      </c>
      <c r="E207" s="220">
        <v>1</v>
      </c>
      <c r="F207" s="221"/>
      <c r="G207" s="221">
        <v>6500</v>
      </c>
      <c r="H207" s="221"/>
      <c r="I207" s="221">
        <v>8200</v>
      </c>
      <c r="J207" s="221"/>
      <c r="K207" s="222">
        <v>8200</v>
      </c>
      <c r="M207" s="6" t="s">
        <v>27</v>
      </c>
      <c r="N207" s="101" t="s">
        <v>143</v>
      </c>
      <c r="O207" s="101">
        <v>7</v>
      </c>
      <c r="P207" s="10">
        <v>2022</v>
      </c>
      <c r="Q207" s="10"/>
      <c r="R207" s="101">
        <v>0</v>
      </c>
      <c r="S207" s="101"/>
      <c r="T207" s="101">
        <v>0</v>
      </c>
      <c r="U207" s="101"/>
      <c r="V207" s="101">
        <v>0</v>
      </c>
      <c r="W207" s="101"/>
      <c r="X207" s="10" t="s">
        <v>144</v>
      </c>
      <c r="Y207" s="10"/>
      <c r="AA207" s="1" t="s">
        <v>28</v>
      </c>
      <c r="AB207" s="172" t="s">
        <v>138</v>
      </c>
      <c r="AC207" s="27">
        <v>7</v>
      </c>
      <c r="AD207" s="27">
        <v>2022</v>
      </c>
      <c r="AE207" s="27">
        <v>1</v>
      </c>
      <c r="AF207" s="102">
        <v>81.489999999999995</v>
      </c>
      <c r="AG207" s="102">
        <v>414.53</v>
      </c>
      <c r="AH207" s="102"/>
      <c r="AQ207" s="168"/>
      <c r="BD207" s="106" t="s">
        <v>141</v>
      </c>
      <c r="BE207" s="93">
        <v>5</v>
      </c>
      <c r="BF207" s="93">
        <v>6</v>
      </c>
      <c r="BG207" s="93">
        <v>2022</v>
      </c>
      <c r="BH207" s="93">
        <v>6</v>
      </c>
      <c r="BI207" s="93">
        <v>2022</v>
      </c>
      <c r="BJ207" s="103">
        <f t="shared" si="45"/>
        <v>6000</v>
      </c>
      <c r="BK207" s="103">
        <f t="shared" si="46"/>
        <v>6000</v>
      </c>
      <c r="BL207" s="103">
        <f t="shared" si="47"/>
        <v>6000</v>
      </c>
      <c r="BX207" s="93"/>
      <c r="BY207" s="93"/>
      <c r="BZ207" s="93"/>
      <c r="CA207" s="93"/>
      <c r="CB207" s="93"/>
      <c r="CH207" s="93"/>
      <c r="CI207" s="93"/>
      <c r="CJ207" s="93"/>
      <c r="CK207" s="93"/>
      <c r="CL207" s="138"/>
      <c r="CM207" s="138"/>
      <c r="DI207" s="93"/>
      <c r="DJ207" s="93"/>
      <c r="DK207" s="153"/>
      <c r="DL207" s="153"/>
      <c r="DM207" s="153"/>
      <c r="DN207" s="153"/>
      <c r="DO207" s="153"/>
      <c r="DP207" s="153"/>
      <c r="DQ207" s="153"/>
      <c r="DR207" s="153"/>
      <c r="DS207" s="153"/>
      <c r="DT207" s="153"/>
      <c r="DU207" s="153"/>
      <c r="DV207" s="153"/>
      <c r="DW207" s="153"/>
      <c r="EC207" s="93"/>
      <c r="ED207" s="93"/>
      <c r="EE207" s="153"/>
      <c r="EF207" s="153"/>
      <c r="EK207" s="93"/>
      <c r="EL207" s="93"/>
      <c r="EM207" s="93"/>
      <c r="EN207" s="93"/>
      <c r="EO207" s="152"/>
      <c r="ER207" s="93"/>
      <c r="ES207" s="93"/>
      <c r="ET207" s="93"/>
      <c r="EU207" s="93"/>
      <c r="EV207" s="93"/>
      <c r="EW207" s="93"/>
      <c r="EX207" s="93"/>
      <c r="FF207" s="93"/>
      <c r="FG207" s="93"/>
      <c r="FH207" s="93"/>
      <c r="FI207" s="93"/>
      <c r="FJ207" s="93"/>
      <c r="FK207" s="93"/>
      <c r="FL207" s="138"/>
      <c r="FM207" s="138"/>
      <c r="FN207" s="138"/>
      <c r="FO207" s="93"/>
      <c r="FP207" s="93"/>
      <c r="FQ207" s="93"/>
      <c r="FR207" s="93"/>
      <c r="FS207" s="138"/>
      <c r="FT207" s="138"/>
      <c r="FU207" s="138"/>
      <c r="FV207" s="93"/>
      <c r="FW207" s="93"/>
    </row>
    <row r="208" spans="2:179" x14ac:dyDescent="0.25">
      <c r="B208" s="1" t="s">
        <v>26</v>
      </c>
      <c r="C208" s="223" t="s">
        <v>133</v>
      </c>
      <c r="D208" s="205">
        <v>8</v>
      </c>
      <c r="E208" s="205">
        <v>2</v>
      </c>
      <c r="F208" s="181"/>
      <c r="G208" s="181">
        <v>6500</v>
      </c>
      <c r="H208" s="181"/>
      <c r="I208" s="181">
        <v>8200</v>
      </c>
      <c r="J208" s="181"/>
      <c r="K208" s="224">
        <v>8200</v>
      </c>
      <c r="M208" s="6" t="s">
        <v>27</v>
      </c>
      <c r="N208" s="101" t="s">
        <v>143</v>
      </c>
      <c r="O208" s="101">
        <v>8</v>
      </c>
      <c r="P208" s="10">
        <v>2022</v>
      </c>
      <c r="Q208" s="10"/>
      <c r="R208" s="101">
        <v>0</v>
      </c>
      <c r="S208" s="101"/>
      <c r="T208" s="101">
        <v>0</v>
      </c>
      <c r="U208" s="101"/>
      <c r="V208" s="101">
        <v>0</v>
      </c>
      <c r="W208" s="101"/>
      <c r="X208" s="10" t="s">
        <v>144</v>
      </c>
      <c r="Y208" s="10"/>
      <c r="AA208" s="1" t="s">
        <v>28</v>
      </c>
      <c r="AB208" s="172" t="s">
        <v>138</v>
      </c>
      <c r="AC208" s="27">
        <v>7</v>
      </c>
      <c r="AD208" s="27">
        <v>2022</v>
      </c>
      <c r="AE208" s="27">
        <v>2</v>
      </c>
      <c r="AF208" s="102">
        <v>81.489999999999995</v>
      </c>
      <c r="AG208" s="102">
        <v>400.05</v>
      </c>
      <c r="AH208" s="102"/>
      <c r="AQ208" s="168"/>
      <c r="BD208" s="106" t="s">
        <v>141</v>
      </c>
      <c r="BE208" s="93">
        <v>6</v>
      </c>
      <c r="BF208" s="93">
        <v>6</v>
      </c>
      <c r="BG208" s="93">
        <v>2022</v>
      </c>
      <c r="BH208" s="93">
        <v>6</v>
      </c>
      <c r="BI208" s="93">
        <v>2022</v>
      </c>
      <c r="BJ208" s="103">
        <f t="shared" si="45"/>
        <v>6000</v>
      </c>
      <c r="BK208" s="103">
        <f t="shared" si="46"/>
        <v>6000</v>
      </c>
      <c r="BL208" s="103">
        <f t="shared" si="47"/>
        <v>6000</v>
      </c>
      <c r="BX208" s="93"/>
      <c r="BY208" s="93"/>
      <c r="BZ208" s="93"/>
      <c r="CA208" s="93"/>
      <c r="CB208" s="93"/>
      <c r="CH208" s="93"/>
      <c r="CI208" s="93"/>
      <c r="CJ208" s="93"/>
      <c r="CK208" s="93"/>
      <c r="CL208" s="138"/>
      <c r="CM208" s="138"/>
      <c r="DI208" s="93"/>
      <c r="DJ208" s="93"/>
      <c r="DK208" s="153"/>
      <c r="DL208" s="153"/>
      <c r="DM208" s="153"/>
      <c r="DN208" s="153"/>
      <c r="DO208" s="153"/>
      <c r="DP208" s="153"/>
      <c r="DQ208" s="153"/>
      <c r="DR208" s="153"/>
      <c r="DS208" s="153"/>
      <c r="DT208" s="153"/>
      <c r="DU208" s="153"/>
      <c r="DV208" s="153"/>
      <c r="DW208" s="153"/>
      <c r="EC208" s="93"/>
      <c r="ED208" s="93"/>
      <c r="EE208" s="153"/>
      <c r="EF208" s="153"/>
      <c r="EK208" s="93"/>
      <c r="EL208" s="93"/>
      <c r="EM208" s="93"/>
      <c r="EN208" s="93"/>
      <c r="EO208" s="152"/>
      <c r="ER208" s="93"/>
      <c r="ES208" s="93"/>
      <c r="ET208" s="93"/>
      <c r="EU208" s="93"/>
      <c r="EV208" s="93"/>
      <c r="EW208" s="93"/>
      <c r="EX208" s="93"/>
      <c r="FF208" s="93"/>
      <c r="FG208" s="93"/>
      <c r="FH208" s="93"/>
      <c r="FI208" s="93"/>
      <c r="FJ208" s="93"/>
      <c r="FK208" s="93"/>
      <c r="FL208" s="138"/>
      <c r="FM208" s="138"/>
      <c r="FN208" s="138"/>
      <c r="FO208" s="93"/>
      <c r="FP208" s="93"/>
      <c r="FQ208" s="93"/>
      <c r="FR208" s="93"/>
      <c r="FS208" s="138"/>
      <c r="FT208" s="138"/>
      <c r="FU208" s="138"/>
      <c r="FV208" s="93"/>
      <c r="FW208" s="93"/>
    </row>
    <row r="209" spans="2:179" ht="15.75" thickBot="1" x14ac:dyDescent="0.3">
      <c r="B209" s="1" t="s">
        <v>26</v>
      </c>
      <c r="C209" s="225" t="s">
        <v>133</v>
      </c>
      <c r="D209" s="226">
        <v>9</v>
      </c>
      <c r="E209" s="226">
        <v>1</v>
      </c>
      <c r="F209" s="227"/>
      <c r="G209" s="227">
        <v>6500</v>
      </c>
      <c r="H209" s="227"/>
      <c r="I209" s="248">
        <v>6500</v>
      </c>
      <c r="J209" s="227"/>
      <c r="K209" s="228">
        <v>8200</v>
      </c>
      <c r="M209" s="6" t="s">
        <v>27</v>
      </c>
      <c r="N209" s="101" t="s">
        <v>143</v>
      </c>
      <c r="O209" s="101">
        <v>9</v>
      </c>
      <c r="P209" s="10">
        <v>2022</v>
      </c>
      <c r="Q209" s="10"/>
      <c r="R209" s="101">
        <v>0</v>
      </c>
      <c r="S209" s="101"/>
      <c r="T209" s="101">
        <v>0</v>
      </c>
      <c r="U209" s="101"/>
      <c r="V209" s="101">
        <v>0</v>
      </c>
      <c r="W209" s="101"/>
      <c r="X209" s="10" t="s">
        <v>144</v>
      </c>
      <c r="Y209" s="10"/>
      <c r="AA209" s="1" t="s">
        <v>28</v>
      </c>
      <c r="AB209" s="172" t="s">
        <v>138</v>
      </c>
      <c r="AC209" s="27">
        <v>8</v>
      </c>
      <c r="AD209" s="27">
        <v>2022</v>
      </c>
      <c r="AE209" s="27">
        <v>1</v>
      </c>
      <c r="AF209" s="102">
        <v>81.489999999999995</v>
      </c>
      <c r="AG209" s="102">
        <v>400.05</v>
      </c>
      <c r="AH209" s="102"/>
      <c r="AQ209" s="168"/>
      <c r="BD209" s="106" t="s">
        <v>141</v>
      </c>
      <c r="BE209" s="93">
        <v>6</v>
      </c>
      <c r="BF209" s="93">
        <v>7</v>
      </c>
      <c r="BG209" s="93">
        <v>2022</v>
      </c>
      <c r="BH209" s="93">
        <v>7</v>
      </c>
      <c r="BI209" s="93">
        <v>2022</v>
      </c>
      <c r="BJ209" s="103">
        <f t="shared" si="45"/>
        <v>6000</v>
      </c>
      <c r="BK209" s="103">
        <f t="shared" si="46"/>
        <v>6000</v>
      </c>
      <c r="BL209" s="103">
        <f t="shared" si="47"/>
        <v>6000</v>
      </c>
      <c r="BX209" s="93"/>
      <c r="BY209" s="93"/>
      <c r="BZ209" s="93"/>
      <c r="CA209" s="93"/>
      <c r="CB209" s="93"/>
      <c r="CH209" s="93"/>
      <c r="CI209" s="93"/>
      <c r="CJ209" s="93"/>
      <c r="CK209" s="93"/>
      <c r="CL209" s="138"/>
      <c r="CM209" s="138"/>
      <c r="DI209" s="93"/>
      <c r="DJ209" s="93"/>
      <c r="DK209" s="153"/>
      <c r="DL209" s="153"/>
      <c r="DM209" s="153"/>
      <c r="DN209" s="153"/>
      <c r="DO209" s="153"/>
      <c r="DP209" s="153"/>
      <c r="DQ209" s="153"/>
      <c r="DR209" s="153"/>
      <c r="DS209" s="153"/>
      <c r="DT209" s="153"/>
      <c r="DU209" s="153"/>
      <c r="DV209" s="153"/>
      <c r="DW209" s="153"/>
      <c r="EC209" s="93"/>
      <c r="ED209" s="93"/>
      <c r="EE209" s="153"/>
      <c r="EF209" s="153"/>
      <c r="EK209" s="93"/>
      <c r="EL209" s="93"/>
      <c r="EM209" s="93"/>
      <c r="EN209" s="93"/>
      <c r="EO209" s="152"/>
      <c r="ER209" s="93"/>
      <c r="ES209" s="93"/>
      <c r="ET209" s="93"/>
      <c r="EU209" s="93"/>
      <c r="EV209" s="93"/>
      <c r="EW209" s="93"/>
      <c r="EX209" s="93"/>
      <c r="FF209" s="93"/>
      <c r="FG209" s="93"/>
      <c r="FH209" s="93"/>
      <c r="FI209" s="93"/>
      <c r="FJ209" s="93"/>
      <c r="FK209" s="93"/>
      <c r="FL209" s="138"/>
      <c r="FM209" s="138"/>
      <c r="FN209" s="138"/>
      <c r="FO209" s="93"/>
      <c r="FP209" s="93"/>
      <c r="FQ209" s="93"/>
      <c r="FR209" s="93"/>
      <c r="FS209" s="138"/>
      <c r="FT209" s="138"/>
      <c r="FU209" s="138"/>
      <c r="FV209" s="93"/>
      <c r="FW209" s="93"/>
    </row>
    <row r="210" spans="2:179" x14ac:dyDescent="0.25">
      <c r="B210" s="1" t="s">
        <v>26</v>
      </c>
      <c r="C210" s="101" t="s">
        <v>133</v>
      </c>
      <c r="D210" s="9">
        <v>9</v>
      </c>
      <c r="E210" s="9">
        <v>2</v>
      </c>
      <c r="F210" s="155"/>
      <c r="G210" s="155">
        <v>7000</v>
      </c>
      <c r="H210" s="155"/>
      <c r="I210" s="155">
        <v>7000</v>
      </c>
      <c r="J210" s="155"/>
      <c r="K210" s="155">
        <v>8600</v>
      </c>
      <c r="M210" s="6" t="s">
        <v>27</v>
      </c>
      <c r="N210" s="101" t="s">
        <v>143</v>
      </c>
      <c r="O210" s="101">
        <v>10</v>
      </c>
      <c r="P210" s="10">
        <v>2022</v>
      </c>
      <c r="Q210" s="10">
        <v>1</v>
      </c>
      <c r="R210" s="101">
        <v>0</v>
      </c>
      <c r="S210" s="101"/>
      <c r="T210" s="101">
        <v>0</v>
      </c>
      <c r="U210" s="101"/>
      <c r="V210" s="101">
        <v>0</v>
      </c>
      <c r="W210" s="101"/>
      <c r="X210" s="10" t="s">
        <v>144</v>
      </c>
      <c r="Y210" s="10"/>
      <c r="AA210" s="1" t="s">
        <v>28</v>
      </c>
      <c r="AB210" s="172" t="s">
        <v>138</v>
      </c>
      <c r="AC210" s="27">
        <v>8</v>
      </c>
      <c r="AD210" s="27">
        <v>2022</v>
      </c>
      <c r="AE210" s="27">
        <v>2</v>
      </c>
      <c r="AF210" s="102">
        <v>81.489999999999995</v>
      </c>
      <c r="AG210" s="102">
        <v>386.08</v>
      </c>
      <c r="AH210" s="102"/>
      <c r="AQ210" s="168"/>
      <c r="BD210" s="106" t="s">
        <v>141</v>
      </c>
      <c r="BE210" s="93">
        <v>7</v>
      </c>
      <c r="BF210" s="93">
        <v>7</v>
      </c>
      <c r="BG210" s="93">
        <v>2022</v>
      </c>
      <c r="BH210" s="93">
        <v>7</v>
      </c>
      <c r="BI210" s="93">
        <v>2022</v>
      </c>
      <c r="BJ210" s="103">
        <f t="shared" si="45"/>
        <v>6000</v>
      </c>
      <c r="BK210" s="103">
        <f t="shared" si="46"/>
        <v>6000</v>
      </c>
      <c r="BL210" s="103">
        <f t="shared" si="47"/>
        <v>6000</v>
      </c>
      <c r="BX210" s="93"/>
      <c r="BY210" s="93"/>
      <c r="BZ210" s="93"/>
      <c r="CA210" s="93"/>
      <c r="CB210" s="93"/>
      <c r="CH210" s="93"/>
      <c r="CI210" s="93"/>
      <c r="CJ210" s="93"/>
      <c r="CK210" s="93"/>
      <c r="CL210" s="138"/>
      <c r="CM210" s="138"/>
      <c r="DI210" s="93"/>
      <c r="DJ210" s="93"/>
      <c r="DK210" s="153"/>
      <c r="DL210" s="153"/>
      <c r="DM210" s="153"/>
      <c r="DN210" s="153"/>
      <c r="DO210" s="153"/>
      <c r="DP210" s="153"/>
      <c r="DQ210" s="153"/>
      <c r="DR210" s="153"/>
      <c r="DS210" s="153"/>
      <c r="DT210" s="153"/>
      <c r="DU210" s="153"/>
      <c r="DV210" s="153"/>
      <c r="DW210" s="153"/>
      <c r="EC210" s="93"/>
      <c r="ED210" s="93"/>
      <c r="EE210" s="153"/>
      <c r="EF210" s="153"/>
      <c r="EK210" s="93"/>
      <c r="EL210" s="93"/>
      <c r="EM210" s="93"/>
      <c r="EN210" s="93"/>
      <c r="EO210" s="152"/>
      <c r="ER210" s="93"/>
      <c r="ES210" s="93"/>
      <c r="ET210" s="93"/>
      <c r="EU210" s="93"/>
      <c r="EV210" s="93"/>
      <c r="EW210" s="93"/>
      <c r="EX210" s="93"/>
      <c r="FF210" s="93"/>
      <c r="FG210" s="93"/>
      <c r="FH210" s="93"/>
      <c r="FI210" s="93"/>
      <c r="FJ210" s="93"/>
      <c r="FK210" s="93"/>
      <c r="FL210" s="138"/>
      <c r="FM210" s="138"/>
      <c r="FN210" s="138"/>
      <c r="FO210" s="93"/>
      <c r="FP210" s="93"/>
      <c r="FQ210" s="93"/>
      <c r="FR210" s="93"/>
      <c r="FS210" s="138"/>
      <c r="FT210" s="138"/>
      <c r="FU210" s="138"/>
      <c r="FV210" s="93"/>
      <c r="FW210" s="93"/>
    </row>
    <row r="211" spans="2:179" x14ac:dyDescent="0.25">
      <c r="B211" s="1" t="s">
        <v>26</v>
      </c>
      <c r="C211" s="101" t="s">
        <v>133</v>
      </c>
      <c r="D211" s="9">
        <v>10</v>
      </c>
      <c r="E211" s="9">
        <v>1</v>
      </c>
      <c r="F211" s="155"/>
      <c r="G211" s="155">
        <v>7000</v>
      </c>
      <c r="H211" s="155"/>
      <c r="I211" s="155">
        <v>7000</v>
      </c>
      <c r="J211" s="155"/>
      <c r="K211" s="155">
        <v>8600</v>
      </c>
      <c r="M211" s="6" t="s">
        <v>27</v>
      </c>
      <c r="N211" s="101" t="s">
        <v>143</v>
      </c>
      <c r="O211" s="101">
        <v>10</v>
      </c>
      <c r="P211" s="10">
        <v>2022</v>
      </c>
      <c r="Q211" s="10">
        <v>2</v>
      </c>
      <c r="R211" s="101">
        <v>330</v>
      </c>
      <c r="S211" s="101"/>
      <c r="T211" s="101">
        <v>330</v>
      </c>
      <c r="U211" s="101"/>
      <c r="V211" s="101">
        <v>330</v>
      </c>
      <c r="W211" s="101"/>
      <c r="X211" s="10" t="s">
        <v>144</v>
      </c>
      <c r="Y211" s="10"/>
      <c r="AA211" s="1" t="s">
        <v>28</v>
      </c>
      <c r="AB211" s="172" t="s">
        <v>138</v>
      </c>
      <c r="AC211" s="27">
        <v>9</v>
      </c>
      <c r="AD211" s="27">
        <v>2022</v>
      </c>
      <c r="AE211" s="27">
        <v>1</v>
      </c>
      <c r="AF211" s="102">
        <v>81.489999999999995</v>
      </c>
      <c r="AG211" s="102">
        <v>386.08</v>
      </c>
      <c r="AH211" s="102"/>
      <c r="AQ211" s="168"/>
      <c r="BD211" s="106" t="s">
        <v>141</v>
      </c>
      <c r="BE211" s="93">
        <v>7</v>
      </c>
      <c r="BF211" s="93">
        <v>8</v>
      </c>
      <c r="BG211" s="93">
        <v>2022</v>
      </c>
      <c r="BH211" s="93">
        <v>8</v>
      </c>
      <c r="BI211" s="93">
        <v>2022</v>
      </c>
      <c r="BJ211" s="103">
        <f t="shared" si="45"/>
        <v>6000</v>
      </c>
      <c r="BK211" s="103">
        <f t="shared" si="46"/>
        <v>6000</v>
      </c>
      <c r="BL211" s="103">
        <f t="shared" si="47"/>
        <v>6000</v>
      </c>
      <c r="BX211" s="93"/>
      <c r="BY211" s="93"/>
      <c r="BZ211" s="93"/>
      <c r="CA211" s="93"/>
      <c r="CB211" s="93"/>
      <c r="CH211" s="93"/>
      <c r="CI211" s="93"/>
      <c r="CJ211" s="93"/>
      <c r="CK211" s="93"/>
      <c r="CL211" s="138"/>
      <c r="CM211" s="138"/>
      <c r="DI211" s="93"/>
      <c r="DJ211" s="93"/>
      <c r="DK211" s="153"/>
      <c r="DL211" s="153"/>
      <c r="DM211" s="153"/>
      <c r="DN211" s="153"/>
      <c r="DO211" s="153"/>
      <c r="DP211" s="153"/>
      <c r="DQ211" s="153"/>
      <c r="DR211" s="153"/>
      <c r="DS211" s="153"/>
      <c r="DT211" s="153"/>
      <c r="DU211" s="153"/>
      <c r="DV211" s="153"/>
      <c r="DW211" s="153"/>
      <c r="EC211" s="93"/>
      <c r="ED211" s="93"/>
      <c r="EE211" s="153"/>
      <c r="EF211" s="153"/>
      <c r="EK211" s="93"/>
      <c r="EL211" s="93"/>
      <c r="EM211" s="93"/>
      <c r="EN211" s="93"/>
      <c r="EO211" s="152"/>
      <c r="ER211" s="93"/>
      <c r="ES211" s="93"/>
      <c r="ET211" s="93"/>
      <c r="EU211" s="93"/>
      <c r="EV211" s="93"/>
      <c r="EW211" s="93"/>
      <c r="EX211" s="93"/>
      <c r="FF211" s="93"/>
      <c r="FG211" s="93"/>
      <c r="FH211" s="93"/>
      <c r="FI211" s="93"/>
      <c r="FJ211" s="93"/>
      <c r="FK211" s="93"/>
      <c r="FL211" s="138"/>
      <c r="FM211" s="138"/>
      <c r="FN211" s="138"/>
      <c r="FO211" s="93"/>
      <c r="FP211" s="93"/>
      <c r="FQ211" s="93"/>
      <c r="FR211" s="93"/>
      <c r="FS211" s="138"/>
      <c r="FT211" s="138"/>
      <c r="FU211" s="138"/>
      <c r="FV211" s="93"/>
      <c r="FW211" s="93"/>
    </row>
    <row r="212" spans="2:179" x14ac:dyDescent="0.25">
      <c r="B212" s="1" t="s">
        <v>26</v>
      </c>
      <c r="C212" s="101" t="s">
        <v>133</v>
      </c>
      <c r="D212" s="9">
        <v>10</v>
      </c>
      <c r="E212" s="9">
        <v>2</v>
      </c>
      <c r="F212" s="155"/>
      <c r="G212" s="155">
        <v>7000</v>
      </c>
      <c r="H212" s="155"/>
      <c r="I212" s="155">
        <v>7000</v>
      </c>
      <c r="J212" s="155"/>
      <c r="K212" s="155">
        <v>8600</v>
      </c>
      <c r="M212" s="6" t="s">
        <v>27</v>
      </c>
      <c r="N212" s="101" t="s">
        <v>143</v>
      </c>
      <c r="O212" s="101">
        <v>11</v>
      </c>
      <c r="P212" s="10">
        <v>2022</v>
      </c>
      <c r="Q212" s="10"/>
      <c r="R212" s="101">
        <v>330</v>
      </c>
      <c r="S212" s="101"/>
      <c r="T212" s="101">
        <v>330</v>
      </c>
      <c r="U212" s="101"/>
      <c r="V212" s="101">
        <v>330</v>
      </c>
      <c r="W212" s="101"/>
      <c r="X212" s="10" t="s">
        <v>144</v>
      </c>
      <c r="Y212" s="10"/>
      <c r="AA212" s="1" t="s">
        <v>28</v>
      </c>
      <c r="AB212" s="172" t="s">
        <v>138</v>
      </c>
      <c r="AC212" s="27">
        <v>9</v>
      </c>
      <c r="AD212" s="27">
        <v>2022</v>
      </c>
      <c r="AE212" s="27">
        <v>2</v>
      </c>
      <c r="AF212" s="102">
        <v>81.489999999999995</v>
      </c>
      <c r="AG212" s="102">
        <v>372.69</v>
      </c>
      <c r="AH212" s="102"/>
      <c r="AQ212" s="168"/>
      <c r="BD212" s="106" t="s">
        <v>141</v>
      </c>
      <c r="BE212" s="93">
        <v>8</v>
      </c>
      <c r="BF212" s="93">
        <v>8</v>
      </c>
      <c r="BG212" s="93">
        <v>2022</v>
      </c>
      <c r="BH212" s="93">
        <v>8</v>
      </c>
      <c r="BI212" s="93">
        <v>2022</v>
      </c>
      <c r="BJ212" s="103">
        <f t="shared" si="45"/>
        <v>6000</v>
      </c>
      <c r="BK212" s="103">
        <f t="shared" si="46"/>
        <v>6000</v>
      </c>
      <c r="BL212" s="103">
        <f t="shared" si="47"/>
        <v>6000</v>
      </c>
      <c r="BX212" s="93"/>
      <c r="BY212" s="93"/>
      <c r="BZ212" s="93"/>
      <c r="CA212" s="93"/>
      <c r="CB212" s="93"/>
      <c r="CH212" s="93"/>
      <c r="CI212" s="93"/>
      <c r="CJ212" s="93"/>
      <c r="CK212" s="93"/>
      <c r="CL212" s="138"/>
      <c r="CM212" s="138"/>
      <c r="DI212" s="93"/>
      <c r="DJ212" s="93"/>
      <c r="DK212" s="153"/>
      <c r="DL212" s="153"/>
      <c r="DM212" s="153"/>
      <c r="DN212" s="153"/>
      <c r="DO212" s="153"/>
      <c r="DP212" s="153"/>
      <c r="DQ212" s="153"/>
      <c r="DR212" s="153"/>
      <c r="DS212" s="153"/>
      <c r="DT212" s="153"/>
      <c r="DU212" s="153"/>
      <c r="DV212" s="153"/>
      <c r="DW212" s="153"/>
      <c r="EC212" s="93"/>
      <c r="ED212" s="93"/>
      <c r="EE212" s="153"/>
      <c r="EF212" s="153"/>
      <c r="EK212" s="93"/>
      <c r="EL212" s="93"/>
      <c r="EM212" s="93"/>
      <c r="EN212" s="93"/>
      <c r="EO212" s="152"/>
      <c r="ER212" s="93"/>
      <c r="ES212" s="93"/>
      <c r="ET212" s="93"/>
      <c r="EU212" s="93"/>
      <c r="EV212" s="93"/>
      <c r="EW212" s="93"/>
      <c r="EX212" s="93"/>
      <c r="FF212" s="93"/>
      <c r="FG212" s="93"/>
      <c r="FH212" s="93"/>
      <c r="FI212" s="93"/>
      <c r="FJ212" s="93"/>
      <c r="FK212" s="93"/>
      <c r="FL212" s="138"/>
      <c r="FM212" s="138"/>
      <c r="FN212" s="138"/>
      <c r="FO212" s="93"/>
      <c r="FP212" s="93"/>
      <c r="FQ212" s="93"/>
      <c r="FR212" s="93"/>
      <c r="FS212" s="138"/>
      <c r="FT212" s="138"/>
      <c r="FU212" s="138"/>
      <c r="FV212" s="93"/>
      <c r="FW212" s="93"/>
    </row>
    <row r="213" spans="2:179" x14ac:dyDescent="0.25">
      <c r="B213" s="1" t="s">
        <v>26</v>
      </c>
      <c r="C213" s="101" t="s">
        <v>133</v>
      </c>
      <c r="D213" s="9">
        <v>11</v>
      </c>
      <c r="E213" s="9">
        <v>1</v>
      </c>
      <c r="F213" s="155"/>
      <c r="G213" s="155">
        <v>7000</v>
      </c>
      <c r="H213" s="155"/>
      <c r="I213" s="155">
        <v>7000</v>
      </c>
      <c r="J213" s="155"/>
      <c r="K213" s="155">
        <v>8600</v>
      </c>
      <c r="M213" s="6" t="s">
        <v>27</v>
      </c>
      <c r="N213" s="101" t="s">
        <v>143</v>
      </c>
      <c r="O213" s="101">
        <v>12</v>
      </c>
      <c r="P213" s="10">
        <v>2022</v>
      </c>
      <c r="Q213" s="10"/>
      <c r="R213" s="101">
        <v>330</v>
      </c>
      <c r="S213" s="101"/>
      <c r="T213" s="101">
        <v>330</v>
      </c>
      <c r="U213" s="101"/>
      <c r="V213" s="101">
        <v>330</v>
      </c>
      <c r="W213" s="101"/>
      <c r="X213" s="10" t="s">
        <v>144</v>
      </c>
      <c r="Y213" s="10"/>
      <c r="AA213" s="1" t="s">
        <v>28</v>
      </c>
      <c r="AB213" s="172" t="s">
        <v>138</v>
      </c>
      <c r="AC213" s="27">
        <v>10</v>
      </c>
      <c r="AD213" s="27">
        <v>2022</v>
      </c>
      <c r="AE213" s="27"/>
      <c r="AF213" s="102">
        <v>81.489999999999995</v>
      </c>
      <c r="AG213" s="102">
        <v>372.69</v>
      </c>
      <c r="AH213" s="102"/>
      <c r="AQ213" s="168"/>
      <c r="BD213" s="106" t="s">
        <v>141</v>
      </c>
      <c r="BE213" s="93">
        <v>8</v>
      </c>
      <c r="BF213" s="93">
        <v>9</v>
      </c>
      <c r="BG213" s="93">
        <v>2022</v>
      </c>
      <c r="BH213" s="93">
        <v>9</v>
      </c>
      <c r="BI213" s="93">
        <v>2022</v>
      </c>
      <c r="BJ213" s="103">
        <f t="shared" si="45"/>
        <v>6000</v>
      </c>
      <c r="BK213" s="103">
        <f t="shared" si="46"/>
        <v>6000</v>
      </c>
      <c r="BL213" s="103">
        <f t="shared" si="47"/>
        <v>6000</v>
      </c>
      <c r="BX213" s="93"/>
      <c r="BY213" s="93"/>
      <c r="BZ213" s="93"/>
      <c r="CA213" s="93"/>
      <c r="CB213" s="93"/>
      <c r="CH213" s="93"/>
      <c r="CI213" s="93"/>
      <c r="CJ213" s="93"/>
      <c r="CK213" s="93"/>
      <c r="CL213" s="138"/>
      <c r="CM213" s="138"/>
      <c r="DI213" s="93"/>
      <c r="DJ213" s="93"/>
      <c r="DK213" s="153"/>
      <c r="DL213" s="153"/>
      <c r="DM213" s="153"/>
      <c r="DN213" s="153"/>
      <c r="DO213" s="153"/>
      <c r="DP213" s="153"/>
      <c r="DQ213" s="153"/>
      <c r="DR213" s="153"/>
      <c r="DS213" s="153"/>
      <c r="DT213" s="153"/>
      <c r="DU213" s="153"/>
      <c r="DV213" s="153"/>
      <c r="DW213" s="153"/>
      <c r="EC213" s="93"/>
      <c r="ED213" s="93"/>
      <c r="EE213" s="153"/>
      <c r="EF213" s="153"/>
      <c r="EK213" s="93"/>
      <c r="EL213" s="93"/>
      <c r="EM213" s="93"/>
      <c r="EN213" s="93"/>
      <c r="EO213" s="152"/>
      <c r="ER213" s="93"/>
      <c r="ES213" s="93"/>
      <c r="ET213" s="93"/>
      <c r="EU213" s="93"/>
      <c r="EV213" s="93"/>
      <c r="EW213" s="93"/>
      <c r="EX213" s="93"/>
      <c r="FF213" s="93"/>
      <c r="FG213" s="93"/>
      <c r="FH213" s="93"/>
      <c r="FI213" s="93"/>
      <c r="FJ213" s="93"/>
      <c r="FK213" s="93"/>
      <c r="FL213" s="138"/>
      <c r="FM213" s="138"/>
      <c r="FN213" s="138"/>
      <c r="FO213" s="93"/>
      <c r="FP213" s="93"/>
      <c r="FQ213" s="93"/>
      <c r="FR213" s="93"/>
      <c r="FS213" s="138"/>
      <c r="FT213" s="138"/>
      <c r="FU213" s="138"/>
      <c r="FV213" s="93"/>
      <c r="FW213" s="93"/>
    </row>
    <row r="214" spans="2:179" x14ac:dyDescent="0.25">
      <c r="B214" s="1" t="s">
        <v>26</v>
      </c>
      <c r="C214" s="101" t="s">
        <v>133</v>
      </c>
      <c r="D214" s="9">
        <v>11</v>
      </c>
      <c r="E214" s="9">
        <v>2</v>
      </c>
      <c r="F214" s="155"/>
      <c r="G214" s="155">
        <v>7000</v>
      </c>
      <c r="H214" s="155"/>
      <c r="I214" s="155">
        <v>7000</v>
      </c>
      <c r="J214" s="155"/>
      <c r="K214" s="155">
        <v>8600</v>
      </c>
      <c r="M214" s="6" t="s">
        <v>27</v>
      </c>
      <c r="N214" s="107">
        <v>278</v>
      </c>
      <c r="O214" s="107">
        <v>1</v>
      </c>
      <c r="P214" s="108">
        <v>2022</v>
      </c>
      <c r="Q214" s="108"/>
      <c r="R214" s="157">
        <v>75</v>
      </c>
      <c r="S214" s="107">
        <v>1550</v>
      </c>
      <c r="T214" s="157">
        <v>75</v>
      </c>
      <c r="U214" s="107">
        <v>1550</v>
      </c>
      <c r="V214" s="157">
        <v>75</v>
      </c>
      <c r="W214" s="107">
        <v>1550</v>
      </c>
      <c r="X214" s="108" t="s">
        <v>78</v>
      </c>
      <c r="Y214" s="108"/>
      <c r="Z214" t="s">
        <v>146</v>
      </c>
      <c r="AA214" s="1" t="s">
        <v>28</v>
      </c>
      <c r="AB214" s="172" t="s">
        <v>138</v>
      </c>
      <c r="AC214" s="27">
        <v>11</v>
      </c>
      <c r="AD214" s="27">
        <v>2022</v>
      </c>
      <c r="AE214" s="27"/>
      <c r="AF214" s="102">
        <v>81.489999999999995</v>
      </c>
      <c r="AG214" s="102">
        <v>372.69</v>
      </c>
      <c r="AH214" s="102"/>
      <c r="AQ214" s="168"/>
      <c r="BD214" s="106" t="s">
        <v>141</v>
      </c>
      <c r="BE214" s="93">
        <v>9</v>
      </c>
      <c r="BF214" s="93">
        <v>9</v>
      </c>
      <c r="BG214" s="93">
        <v>2022</v>
      </c>
      <c r="BH214" s="93">
        <v>9</v>
      </c>
      <c r="BI214" s="93">
        <v>2022</v>
      </c>
      <c r="BJ214" s="103">
        <f t="shared" si="45"/>
        <v>6000</v>
      </c>
      <c r="BK214" s="103">
        <f t="shared" si="46"/>
        <v>6000</v>
      </c>
      <c r="BL214" s="103">
        <f t="shared" si="47"/>
        <v>6000</v>
      </c>
      <c r="BX214" s="93"/>
      <c r="BY214" s="93"/>
      <c r="BZ214" s="93"/>
      <c r="CA214" s="93"/>
      <c r="CB214" s="93"/>
      <c r="CH214" s="93"/>
      <c r="CI214" s="93"/>
      <c r="CJ214" s="93"/>
      <c r="CK214" s="93"/>
      <c r="CL214" s="138"/>
      <c r="CM214" s="138"/>
      <c r="DI214" s="93"/>
      <c r="DJ214" s="93"/>
      <c r="DK214" s="153"/>
      <c r="DL214" s="153"/>
      <c r="DM214" s="153"/>
      <c r="DN214" s="153"/>
      <c r="DO214" s="153"/>
      <c r="DP214" s="153"/>
      <c r="DQ214" s="153"/>
      <c r="DR214" s="153"/>
      <c r="DS214" s="153"/>
      <c r="DT214" s="153"/>
      <c r="DU214" s="153"/>
      <c r="DV214" s="153"/>
      <c r="DW214" s="153"/>
      <c r="EC214" s="93"/>
      <c r="ED214" s="93"/>
      <c r="EE214" s="153"/>
      <c r="EF214" s="153"/>
      <c r="EK214" s="93"/>
      <c r="EL214" s="93"/>
      <c r="EM214" s="93"/>
      <c r="EN214" s="93"/>
      <c r="EO214" s="152"/>
      <c r="ER214" s="93"/>
      <c r="ES214" s="93"/>
      <c r="ET214" s="93"/>
      <c r="EU214" s="93"/>
      <c r="EV214" s="93"/>
      <c r="EW214" s="93"/>
      <c r="EX214" s="93"/>
      <c r="FF214" s="93"/>
      <c r="FG214" s="93"/>
      <c r="FH214" s="93"/>
      <c r="FI214" s="93"/>
      <c r="FJ214" s="93"/>
      <c r="FK214" s="93"/>
      <c r="FL214" s="138"/>
      <c r="FM214" s="138"/>
      <c r="FN214" s="138"/>
      <c r="FO214" s="93"/>
      <c r="FP214" s="93"/>
      <c r="FQ214" s="93"/>
      <c r="FR214" s="93"/>
      <c r="FS214" s="138"/>
      <c r="FT214" s="138"/>
      <c r="FU214" s="138"/>
      <c r="FV214" s="93"/>
      <c r="FW214" s="93"/>
    </row>
    <row r="215" spans="2:179" x14ac:dyDescent="0.25">
      <c r="B215" s="1" t="s">
        <v>26</v>
      </c>
      <c r="C215" s="101" t="s">
        <v>133</v>
      </c>
      <c r="D215" s="9">
        <v>12</v>
      </c>
      <c r="E215" s="9"/>
      <c r="F215" s="155"/>
      <c r="G215" s="155">
        <v>7000</v>
      </c>
      <c r="H215" s="155"/>
      <c r="I215" s="155">
        <v>7000</v>
      </c>
      <c r="J215" s="155"/>
      <c r="K215" s="155">
        <v>8600</v>
      </c>
      <c r="M215" s="6" t="s">
        <v>27</v>
      </c>
      <c r="N215" s="101">
        <v>278</v>
      </c>
      <c r="O215" s="101">
        <v>2</v>
      </c>
      <c r="P215" s="10">
        <v>2022</v>
      </c>
      <c r="Q215" s="10"/>
      <c r="R215" s="157">
        <v>75</v>
      </c>
      <c r="S215" s="101">
        <v>1550</v>
      </c>
      <c r="T215" s="157">
        <v>75</v>
      </c>
      <c r="U215" s="101">
        <v>1550</v>
      </c>
      <c r="V215" s="157">
        <v>75</v>
      </c>
      <c r="W215" s="101">
        <v>1550</v>
      </c>
      <c r="X215" s="10" t="s">
        <v>78</v>
      </c>
      <c r="Y215" s="10"/>
      <c r="AA215" s="1" t="s">
        <v>28</v>
      </c>
      <c r="AB215" s="172" t="s">
        <v>138</v>
      </c>
      <c r="AC215" s="27">
        <v>12</v>
      </c>
      <c r="AD215" s="27">
        <v>2022</v>
      </c>
      <c r="AE215" s="27"/>
      <c r="AF215" s="102">
        <v>81.489999999999995</v>
      </c>
      <c r="AG215" s="102">
        <v>372.69</v>
      </c>
      <c r="AH215" s="102"/>
      <c r="AQ215" s="168"/>
      <c r="BD215" s="106" t="s">
        <v>141</v>
      </c>
      <c r="BE215" s="93">
        <v>9</v>
      </c>
      <c r="BF215" s="93">
        <v>10</v>
      </c>
      <c r="BG215" s="93">
        <v>2022</v>
      </c>
      <c r="BH215" s="93">
        <v>10</v>
      </c>
      <c r="BI215" s="93">
        <v>2022</v>
      </c>
      <c r="BJ215" s="103">
        <f t="shared" si="45"/>
        <v>6000</v>
      </c>
      <c r="BK215" s="103">
        <f t="shared" si="46"/>
        <v>6000</v>
      </c>
      <c r="BL215" s="103">
        <f t="shared" si="47"/>
        <v>6000</v>
      </c>
      <c r="BX215" s="93"/>
      <c r="BY215" s="93"/>
      <c r="BZ215" s="93"/>
      <c r="CA215" s="93"/>
      <c r="CB215" s="93"/>
      <c r="CH215" s="93"/>
      <c r="CI215" s="93"/>
      <c r="CJ215" s="93"/>
      <c r="CK215" s="93"/>
      <c r="CL215" s="138"/>
      <c r="CM215" s="138"/>
      <c r="DI215" s="93"/>
      <c r="DJ215" s="93"/>
      <c r="DK215" s="153"/>
      <c r="DL215" s="153"/>
      <c r="DM215" s="153"/>
      <c r="DN215" s="153"/>
      <c r="DO215" s="153"/>
      <c r="DP215" s="153"/>
      <c r="DQ215" s="153"/>
      <c r="DR215" s="153"/>
      <c r="DS215" s="153"/>
      <c r="DT215" s="153"/>
      <c r="DU215" s="153"/>
      <c r="DV215" s="153"/>
      <c r="DW215" s="153"/>
      <c r="EC215" s="93"/>
      <c r="ED215" s="93"/>
      <c r="EE215" s="153"/>
      <c r="EF215" s="153"/>
      <c r="EK215" s="93"/>
      <c r="EL215" s="93"/>
      <c r="EM215" s="93"/>
      <c r="EN215" s="93"/>
      <c r="EO215" s="152"/>
      <c r="ER215" s="93"/>
      <c r="ES215" s="93"/>
      <c r="ET215" s="93"/>
      <c r="EU215" s="93"/>
      <c r="EV215" s="93"/>
      <c r="EW215" s="93"/>
      <c r="EX215" s="93"/>
      <c r="FF215" s="93"/>
      <c r="FG215" s="93"/>
      <c r="FH215" s="93"/>
      <c r="FI215" s="93"/>
      <c r="FJ215" s="93"/>
      <c r="FK215" s="93"/>
      <c r="FL215" s="138"/>
      <c r="FM215" s="138"/>
      <c r="FN215" s="138"/>
      <c r="FO215" s="93"/>
      <c r="FP215" s="93"/>
      <c r="FQ215" s="93"/>
      <c r="FR215" s="93"/>
      <c r="FS215" s="138"/>
      <c r="FT215" s="138"/>
      <c r="FU215" s="138"/>
      <c r="FV215" s="93"/>
      <c r="FW215" s="93"/>
    </row>
    <row r="216" spans="2:179" x14ac:dyDescent="0.25">
      <c r="B216" s="1" t="s">
        <v>26</v>
      </c>
      <c r="C216" s="107" t="s">
        <v>147</v>
      </c>
      <c r="D216" s="154">
        <v>1</v>
      </c>
      <c r="E216" s="154">
        <v>1</v>
      </c>
      <c r="F216" s="154"/>
      <c r="G216" s="154">
        <v>3800</v>
      </c>
      <c r="H216" s="154"/>
      <c r="I216" s="154">
        <v>3800</v>
      </c>
      <c r="J216" s="154"/>
      <c r="K216" s="154">
        <v>3200</v>
      </c>
      <c r="M216" s="6" t="s">
        <v>27</v>
      </c>
      <c r="N216" s="101">
        <v>278</v>
      </c>
      <c r="O216" s="101">
        <v>3</v>
      </c>
      <c r="P216" s="10">
        <v>2022</v>
      </c>
      <c r="Q216" s="10">
        <v>1</v>
      </c>
      <c r="R216" s="157">
        <v>75</v>
      </c>
      <c r="S216" s="101">
        <v>1550</v>
      </c>
      <c r="T216" s="157">
        <v>75</v>
      </c>
      <c r="U216" s="101">
        <v>1550</v>
      </c>
      <c r="V216" s="157">
        <v>75</v>
      </c>
      <c r="W216" s="101">
        <v>1550</v>
      </c>
      <c r="X216" s="10" t="s">
        <v>78</v>
      </c>
      <c r="Y216" s="10"/>
      <c r="AQ216" s="168"/>
      <c r="BD216" s="106" t="s">
        <v>141</v>
      </c>
      <c r="BE216" s="93">
        <v>10</v>
      </c>
      <c r="BF216" s="93">
        <v>10</v>
      </c>
      <c r="BG216" s="93">
        <v>2022</v>
      </c>
      <c r="BH216" s="93">
        <v>10</v>
      </c>
      <c r="BI216" s="93">
        <v>2022</v>
      </c>
      <c r="BJ216" s="103">
        <f t="shared" si="45"/>
        <v>6000</v>
      </c>
      <c r="BK216" s="103">
        <f t="shared" si="46"/>
        <v>6000</v>
      </c>
      <c r="BL216" s="103">
        <f t="shared" si="47"/>
        <v>6000</v>
      </c>
      <c r="BX216" s="93"/>
      <c r="BY216" s="93"/>
      <c r="BZ216" s="93"/>
      <c r="CA216" s="93"/>
      <c r="CB216" s="93"/>
      <c r="CH216" s="93"/>
      <c r="CI216" s="93"/>
      <c r="CJ216" s="93"/>
      <c r="CK216" s="93"/>
      <c r="CL216" s="138"/>
      <c r="CM216" s="138"/>
      <c r="DI216" s="93"/>
      <c r="DJ216" s="93"/>
      <c r="DK216" s="153"/>
      <c r="DL216" s="153"/>
      <c r="DM216" s="153"/>
      <c r="DN216" s="153"/>
      <c r="DO216" s="153"/>
      <c r="DP216" s="153"/>
      <c r="DQ216" s="153"/>
      <c r="DR216" s="153"/>
      <c r="DS216" s="153"/>
      <c r="DT216" s="153"/>
      <c r="DU216" s="153"/>
      <c r="DV216" s="153"/>
      <c r="DW216" s="153"/>
      <c r="EC216" s="93"/>
      <c r="ED216" s="93"/>
      <c r="EE216" s="153"/>
      <c r="EF216" s="153"/>
      <c r="EK216" s="93"/>
      <c r="EL216" s="93"/>
      <c r="EM216" s="93"/>
      <c r="EN216" s="93"/>
      <c r="EO216" s="152"/>
      <c r="ER216" s="93"/>
      <c r="ES216" s="93"/>
      <c r="ET216" s="93"/>
      <c r="EU216" s="93"/>
      <c r="EV216" s="93"/>
      <c r="EW216" s="93"/>
      <c r="EX216" s="93"/>
      <c r="FF216" s="93"/>
      <c r="FG216" s="93"/>
      <c r="FH216" s="93"/>
      <c r="FI216" s="93"/>
      <c r="FJ216" s="93"/>
      <c r="FK216" s="93"/>
      <c r="FL216" s="138"/>
      <c r="FM216" s="138"/>
      <c r="FN216" s="138"/>
      <c r="FO216" s="93"/>
      <c r="FP216" s="93"/>
      <c r="FQ216" s="93"/>
      <c r="FR216" s="93"/>
      <c r="FS216" s="138"/>
      <c r="FT216" s="138"/>
      <c r="FU216" s="138"/>
      <c r="FV216" s="93"/>
      <c r="FW216" s="93"/>
    </row>
    <row r="217" spans="2:179" x14ac:dyDescent="0.25">
      <c r="B217" s="1" t="s">
        <v>26</v>
      </c>
      <c r="C217" s="101" t="s">
        <v>147</v>
      </c>
      <c r="D217" s="9">
        <v>1</v>
      </c>
      <c r="E217" s="155">
        <v>2</v>
      </c>
      <c r="F217" s="155"/>
      <c r="G217" s="155">
        <v>3800</v>
      </c>
      <c r="H217" s="155"/>
      <c r="I217" s="155">
        <v>3800</v>
      </c>
      <c r="J217" s="155"/>
      <c r="K217" s="155">
        <v>3200</v>
      </c>
      <c r="M217" s="6" t="s">
        <v>27</v>
      </c>
      <c r="N217" s="101">
        <v>278</v>
      </c>
      <c r="O217" s="101">
        <v>3</v>
      </c>
      <c r="P217" s="10">
        <v>2022</v>
      </c>
      <c r="Q217" s="10">
        <v>2</v>
      </c>
      <c r="R217" s="157">
        <v>75</v>
      </c>
      <c r="S217" s="101">
        <v>1550</v>
      </c>
      <c r="T217" s="157">
        <v>75</v>
      </c>
      <c r="U217" s="101">
        <v>1550</v>
      </c>
      <c r="V217" s="157">
        <v>75</v>
      </c>
      <c r="W217" s="101">
        <v>1550</v>
      </c>
      <c r="X217" s="10" t="s">
        <v>78</v>
      </c>
      <c r="Y217" s="10"/>
      <c r="AQ217" s="168"/>
      <c r="BD217" s="106" t="s">
        <v>141</v>
      </c>
      <c r="BE217" s="93">
        <v>10</v>
      </c>
      <c r="BF217" s="93">
        <v>11</v>
      </c>
      <c r="BG217" s="93">
        <v>2022</v>
      </c>
      <c r="BH217" s="93">
        <v>11</v>
      </c>
      <c r="BI217" s="93">
        <v>2022</v>
      </c>
      <c r="BJ217" s="103">
        <f t="shared" si="45"/>
        <v>6400</v>
      </c>
      <c r="BK217" s="103">
        <f t="shared" si="46"/>
        <v>6400</v>
      </c>
      <c r="BL217" s="103">
        <f t="shared" si="47"/>
        <v>6400</v>
      </c>
      <c r="BX217" s="93"/>
      <c r="BY217" s="93"/>
      <c r="BZ217" s="93"/>
      <c r="CA217" s="93"/>
      <c r="CB217" s="93"/>
      <c r="CH217" s="93"/>
      <c r="CI217" s="93"/>
      <c r="CJ217" s="93"/>
      <c r="CK217" s="93"/>
      <c r="CL217" s="138"/>
      <c r="CM217" s="138"/>
      <c r="DI217" s="93"/>
      <c r="DJ217" s="93"/>
      <c r="DK217" s="153"/>
      <c r="DL217" s="153"/>
      <c r="DM217" s="153"/>
      <c r="DN217" s="153"/>
      <c r="DO217" s="153"/>
      <c r="DP217" s="153"/>
      <c r="DQ217" s="153"/>
      <c r="DR217" s="153"/>
      <c r="DS217" s="153"/>
      <c r="DT217" s="153"/>
      <c r="DU217" s="153"/>
      <c r="DV217" s="153"/>
      <c r="DW217" s="153"/>
      <c r="EC217" s="93"/>
      <c r="ED217" s="93"/>
      <c r="EE217" s="153"/>
      <c r="EF217" s="153"/>
      <c r="EK217" s="93"/>
      <c r="EL217" s="93"/>
      <c r="EM217" s="93"/>
      <c r="EN217" s="93"/>
      <c r="EO217" s="152"/>
      <c r="ER217" s="93"/>
      <c r="ES217" s="93"/>
      <c r="ET217" s="93"/>
      <c r="EU217" s="93"/>
      <c r="EV217" s="93"/>
      <c r="EW217" s="93"/>
      <c r="EX217" s="93"/>
      <c r="FF217" s="93"/>
      <c r="FG217" s="93"/>
      <c r="FH217" s="93"/>
      <c r="FI217" s="93"/>
      <c r="FJ217" s="93"/>
      <c r="FK217" s="93"/>
      <c r="FL217" s="138"/>
      <c r="FM217" s="138"/>
      <c r="FN217" s="138"/>
      <c r="FO217" s="93"/>
      <c r="FP217" s="93"/>
      <c r="FQ217" s="93"/>
      <c r="FR217" s="93"/>
      <c r="FS217" s="138"/>
      <c r="FT217" s="138"/>
      <c r="FU217" s="138"/>
      <c r="FV217" s="93"/>
      <c r="FW217" s="93"/>
    </row>
    <row r="218" spans="2:179" x14ac:dyDescent="0.25">
      <c r="B218" s="1" t="s">
        <v>26</v>
      </c>
      <c r="C218" s="101" t="s">
        <v>147</v>
      </c>
      <c r="D218" s="9">
        <v>2</v>
      </c>
      <c r="E218" s="155">
        <v>1</v>
      </c>
      <c r="F218" s="155"/>
      <c r="G218" s="155">
        <v>3800</v>
      </c>
      <c r="H218" s="155"/>
      <c r="I218" s="155">
        <v>3800</v>
      </c>
      <c r="J218" s="155"/>
      <c r="K218" s="155">
        <v>3200</v>
      </c>
      <c r="M218" s="6" t="s">
        <v>27</v>
      </c>
      <c r="N218" s="101">
        <v>278</v>
      </c>
      <c r="O218" s="101">
        <v>4</v>
      </c>
      <c r="P218" s="10">
        <v>2022</v>
      </c>
      <c r="Q218" s="10"/>
      <c r="R218" s="157">
        <v>75</v>
      </c>
      <c r="S218" s="101">
        <v>1550</v>
      </c>
      <c r="T218" s="157">
        <v>75</v>
      </c>
      <c r="U218" s="101">
        <v>1550</v>
      </c>
      <c r="V218" s="157">
        <v>75</v>
      </c>
      <c r="W218" s="101">
        <v>1550</v>
      </c>
      <c r="X218" s="10" t="s">
        <v>78</v>
      </c>
      <c r="Y218" s="10"/>
      <c r="AQ218" s="168"/>
      <c r="BD218" s="106" t="s">
        <v>141</v>
      </c>
      <c r="BE218" s="93">
        <v>11</v>
      </c>
      <c r="BF218" s="93">
        <v>11</v>
      </c>
      <c r="BG218" s="93">
        <v>2022</v>
      </c>
      <c r="BH218" s="93">
        <v>11</v>
      </c>
      <c r="BI218" s="93">
        <v>2022</v>
      </c>
      <c r="BJ218" s="103">
        <f t="shared" si="45"/>
        <v>6400</v>
      </c>
      <c r="BK218" s="103">
        <f t="shared" si="46"/>
        <v>6400</v>
      </c>
      <c r="BL218" s="103">
        <f t="shared" si="47"/>
        <v>6400</v>
      </c>
      <c r="BX218" s="93"/>
      <c r="BY218" s="93"/>
      <c r="BZ218" s="93"/>
      <c r="CA218" s="93"/>
      <c r="CB218" s="93"/>
      <c r="CH218" s="93"/>
      <c r="CI218" s="93"/>
      <c r="CJ218" s="93"/>
      <c r="CK218" s="93"/>
      <c r="CL218" s="138"/>
      <c r="CM218" s="138"/>
      <c r="DI218" s="93"/>
      <c r="DJ218" s="93"/>
      <c r="DK218" s="153"/>
      <c r="DL218" s="153"/>
      <c r="DM218" s="153"/>
      <c r="DN218" s="153"/>
      <c r="DO218" s="153"/>
      <c r="DP218" s="153"/>
      <c r="DQ218" s="153"/>
      <c r="DR218" s="153"/>
      <c r="DS218" s="153"/>
      <c r="DT218" s="153"/>
      <c r="DU218" s="153"/>
      <c r="DV218" s="153"/>
      <c r="DW218" s="153"/>
      <c r="EC218" s="93"/>
      <c r="ED218" s="93"/>
      <c r="EE218" s="153"/>
      <c r="EF218" s="153"/>
      <c r="EK218" s="93"/>
      <c r="EL218" s="93"/>
      <c r="EM218" s="93"/>
      <c r="EN218" s="93"/>
      <c r="EO218" s="152"/>
      <c r="ER218" s="93"/>
      <c r="ES218" s="93"/>
      <c r="ET218" s="93"/>
      <c r="EU218" s="93"/>
      <c r="EV218" s="93"/>
      <c r="EW218" s="93"/>
      <c r="EX218" s="93"/>
      <c r="FF218" s="93"/>
      <c r="FG218" s="93"/>
      <c r="FH218" s="93"/>
      <c r="FI218" s="93"/>
      <c r="FJ218" s="93"/>
      <c r="FK218" s="93"/>
      <c r="FL218" s="138"/>
      <c r="FM218" s="138"/>
      <c r="FN218" s="138"/>
      <c r="FO218" s="93"/>
      <c r="FP218" s="93"/>
      <c r="FQ218" s="93"/>
      <c r="FR218" s="93"/>
      <c r="FS218" s="138"/>
      <c r="FT218" s="138"/>
      <c r="FU218" s="138"/>
      <c r="FV218" s="93"/>
      <c r="FW218" s="93"/>
    </row>
    <row r="219" spans="2:179" x14ac:dyDescent="0.25">
      <c r="B219" s="1" t="s">
        <v>26</v>
      </c>
      <c r="C219" s="101" t="s">
        <v>147</v>
      </c>
      <c r="D219" s="9">
        <v>2</v>
      </c>
      <c r="E219" s="155">
        <v>2</v>
      </c>
      <c r="F219" s="155"/>
      <c r="G219" s="155">
        <v>3800</v>
      </c>
      <c r="H219" s="155"/>
      <c r="I219" s="155">
        <v>3800</v>
      </c>
      <c r="J219" s="155"/>
      <c r="K219" s="155">
        <v>3200</v>
      </c>
      <c r="M219" s="6" t="s">
        <v>27</v>
      </c>
      <c r="N219" s="101">
        <v>278</v>
      </c>
      <c r="O219" s="101">
        <v>5</v>
      </c>
      <c r="P219" s="10">
        <v>2022</v>
      </c>
      <c r="Q219" s="10">
        <v>1</v>
      </c>
      <c r="R219" s="157">
        <v>75</v>
      </c>
      <c r="S219" s="101">
        <v>165</v>
      </c>
      <c r="T219" s="157">
        <v>75</v>
      </c>
      <c r="U219" s="101">
        <v>165</v>
      </c>
      <c r="V219" s="157">
        <v>75</v>
      </c>
      <c r="W219" s="101">
        <v>165</v>
      </c>
      <c r="X219" s="10" t="s">
        <v>78</v>
      </c>
      <c r="Y219" s="10"/>
      <c r="AQ219" s="168"/>
      <c r="BD219" s="106" t="s">
        <v>141</v>
      </c>
      <c r="BE219" s="93">
        <v>11</v>
      </c>
      <c r="BF219" s="93">
        <v>12</v>
      </c>
      <c r="BG219" s="93">
        <v>2022</v>
      </c>
      <c r="BH219" s="93">
        <v>12</v>
      </c>
      <c r="BI219" s="93">
        <v>2022</v>
      </c>
      <c r="BJ219" s="103">
        <f t="shared" si="45"/>
        <v>6400</v>
      </c>
      <c r="BK219" s="103">
        <f t="shared" si="46"/>
        <v>6400</v>
      </c>
      <c r="BL219" s="103">
        <f t="shared" si="47"/>
        <v>6400</v>
      </c>
      <c r="BX219" s="93"/>
      <c r="BY219" s="93"/>
      <c r="BZ219" s="93"/>
      <c r="CA219" s="93"/>
      <c r="CB219" s="93"/>
      <c r="CH219" s="93"/>
      <c r="CI219" s="93"/>
      <c r="CJ219" s="93"/>
      <c r="CK219" s="93"/>
      <c r="CL219" s="138"/>
      <c r="CM219" s="138"/>
      <c r="DI219" s="93"/>
      <c r="DJ219" s="93"/>
      <c r="DK219" s="153"/>
      <c r="DL219" s="153"/>
      <c r="DM219" s="153"/>
      <c r="DN219" s="153"/>
      <c r="DO219" s="153"/>
      <c r="DP219" s="153"/>
      <c r="DQ219" s="153"/>
      <c r="DR219" s="153"/>
      <c r="DS219" s="153"/>
      <c r="DT219" s="153"/>
      <c r="DU219" s="153"/>
      <c r="DV219" s="153"/>
      <c r="DW219" s="153"/>
      <c r="EC219" s="93"/>
      <c r="ED219" s="93"/>
      <c r="EE219" s="153"/>
      <c r="EF219" s="153"/>
      <c r="EK219" s="93"/>
      <c r="EL219" s="93"/>
      <c r="EM219" s="93"/>
      <c r="EN219" s="93"/>
      <c r="EO219" s="152"/>
      <c r="ER219" s="93"/>
      <c r="ES219" s="93"/>
      <c r="ET219" s="93"/>
      <c r="EU219" s="93"/>
      <c r="EV219" s="93"/>
      <c r="EW219" s="93"/>
      <c r="EX219" s="93"/>
      <c r="FF219" s="93"/>
      <c r="FG219" s="93"/>
      <c r="FH219" s="93"/>
      <c r="FI219" s="93"/>
      <c r="FJ219" s="93"/>
      <c r="FK219" s="93"/>
      <c r="FL219" s="138"/>
      <c r="FM219" s="138"/>
      <c r="FN219" s="138"/>
      <c r="FO219" s="93"/>
      <c r="FP219" s="93"/>
      <c r="FQ219" s="93"/>
      <c r="FR219" s="93"/>
      <c r="FS219" s="138"/>
      <c r="FT219" s="138"/>
      <c r="FU219" s="138"/>
      <c r="FV219" s="93"/>
      <c r="FW219" s="93"/>
    </row>
    <row r="220" spans="2:179" x14ac:dyDescent="0.25">
      <c r="B220" s="1" t="s">
        <v>26</v>
      </c>
      <c r="C220" s="101" t="s">
        <v>147</v>
      </c>
      <c r="D220" s="9">
        <v>3</v>
      </c>
      <c r="E220" s="155">
        <v>1</v>
      </c>
      <c r="F220" s="155"/>
      <c r="G220" s="155">
        <v>3800</v>
      </c>
      <c r="H220" s="155"/>
      <c r="I220" s="155">
        <v>3800</v>
      </c>
      <c r="J220" s="155"/>
      <c r="K220" s="155">
        <v>3200</v>
      </c>
      <c r="M220" s="6" t="s">
        <v>27</v>
      </c>
      <c r="N220" s="101">
        <v>278</v>
      </c>
      <c r="O220" s="101">
        <v>5</v>
      </c>
      <c r="P220" s="10">
        <v>2022</v>
      </c>
      <c r="Q220" s="10">
        <v>2</v>
      </c>
      <c r="R220" s="157">
        <v>75</v>
      </c>
      <c r="S220" s="101">
        <v>165</v>
      </c>
      <c r="T220" s="157">
        <v>75</v>
      </c>
      <c r="U220" s="101">
        <v>165</v>
      </c>
      <c r="V220" s="157">
        <v>75</v>
      </c>
      <c r="W220" s="101">
        <v>165</v>
      </c>
      <c r="X220" s="10" t="s">
        <v>78</v>
      </c>
      <c r="Y220" s="10"/>
      <c r="AQ220" s="168"/>
      <c r="BD220" s="106" t="s">
        <v>141</v>
      </c>
      <c r="BE220" s="93">
        <v>12</v>
      </c>
      <c r="BF220" s="93">
        <v>12</v>
      </c>
      <c r="BG220" s="93">
        <v>2022</v>
      </c>
      <c r="BH220" s="93">
        <v>1</v>
      </c>
      <c r="BI220" s="93">
        <v>2023</v>
      </c>
      <c r="BJ220" s="103">
        <f t="shared" si="45"/>
        <v>6400</v>
      </c>
      <c r="BK220" s="103">
        <f t="shared" si="46"/>
        <v>6400</v>
      </c>
      <c r="BL220" s="103">
        <f t="shared" si="47"/>
        <v>6400</v>
      </c>
      <c r="BX220" s="93"/>
      <c r="BY220" s="93"/>
      <c r="BZ220" s="93"/>
      <c r="CA220" s="93"/>
      <c r="CB220" s="93"/>
      <c r="CH220" s="93"/>
      <c r="CI220" s="93"/>
      <c r="CJ220" s="93"/>
      <c r="CK220" s="93"/>
      <c r="CL220" s="138"/>
      <c r="CM220" s="138"/>
      <c r="DI220" s="93"/>
      <c r="DJ220" s="93"/>
      <c r="DK220" s="153"/>
      <c r="DL220" s="153"/>
      <c r="DM220" s="153"/>
      <c r="DN220" s="153"/>
      <c r="DO220" s="153"/>
      <c r="DP220" s="153"/>
      <c r="DQ220" s="153"/>
      <c r="DR220" s="153"/>
      <c r="DS220" s="153"/>
      <c r="DT220" s="153"/>
      <c r="DU220" s="153"/>
      <c r="DV220" s="153"/>
      <c r="DW220" s="153"/>
      <c r="EC220" s="93"/>
      <c r="ED220" s="93"/>
      <c r="EE220" s="153"/>
      <c r="EF220" s="153"/>
      <c r="EK220" s="93"/>
      <c r="EL220" s="93"/>
      <c r="EM220" s="93"/>
      <c r="EN220" s="93"/>
      <c r="EO220" s="152"/>
      <c r="ER220" s="93"/>
      <c r="ES220" s="93"/>
      <c r="ET220" s="93"/>
      <c r="EU220" s="93"/>
      <c r="EV220" s="93"/>
      <c r="EW220" s="93"/>
      <c r="EX220" s="93"/>
      <c r="FF220" s="93"/>
      <c r="FG220" s="93"/>
      <c r="FH220" s="93"/>
      <c r="FI220" s="93"/>
      <c r="FJ220" s="93"/>
      <c r="FK220" s="93"/>
      <c r="FL220" s="138"/>
      <c r="FM220" s="138"/>
      <c r="FN220" s="138"/>
      <c r="FO220" s="93"/>
      <c r="FP220" s="93"/>
      <c r="FQ220" s="93"/>
      <c r="FR220" s="93"/>
      <c r="FS220" s="138"/>
      <c r="FT220" s="138"/>
      <c r="FU220" s="138"/>
      <c r="FV220" s="93"/>
      <c r="FW220" s="93"/>
    </row>
    <row r="221" spans="2:179" x14ac:dyDescent="0.25">
      <c r="B221" s="1" t="s">
        <v>26</v>
      </c>
      <c r="C221" s="101" t="s">
        <v>147</v>
      </c>
      <c r="D221" s="155">
        <v>3</v>
      </c>
      <c r="E221" s="155">
        <v>2</v>
      </c>
      <c r="F221" s="155"/>
      <c r="G221" s="155">
        <v>3800</v>
      </c>
      <c r="H221" s="155"/>
      <c r="I221" s="155">
        <v>3800</v>
      </c>
      <c r="J221" s="155"/>
      <c r="K221" s="155">
        <v>3200</v>
      </c>
      <c r="M221" s="6" t="s">
        <v>27</v>
      </c>
      <c r="N221" s="101">
        <v>278</v>
      </c>
      <c r="O221" s="101">
        <v>6</v>
      </c>
      <c r="P221" s="10">
        <v>2022</v>
      </c>
      <c r="Q221" s="10"/>
      <c r="R221" s="157">
        <v>75</v>
      </c>
      <c r="S221" s="101">
        <v>165</v>
      </c>
      <c r="T221" s="157">
        <v>75</v>
      </c>
      <c r="U221" s="101">
        <v>165</v>
      </c>
      <c r="V221" s="157">
        <v>75</v>
      </c>
      <c r="W221" s="101">
        <v>165</v>
      </c>
      <c r="X221" s="10" t="s">
        <v>78</v>
      </c>
      <c r="Y221" s="10"/>
      <c r="AQ221" s="168"/>
      <c r="BX221" s="93"/>
      <c r="BY221" s="93"/>
      <c r="BZ221" s="93"/>
      <c r="CA221" s="93"/>
      <c r="CB221" s="93"/>
      <c r="CH221" s="93"/>
      <c r="CI221" s="93"/>
      <c r="CJ221" s="93"/>
      <c r="CK221" s="93"/>
      <c r="CL221" s="138"/>
      <c r="CM221" s="138"/>
      <c r="DI221" s="93"/>
      <c r="DJ221" s="93"/>
      <c r="DK221" s="153"/>
      <c r="DL221" s="153"/>
      <c r="DM221" s="153"/>
      <c r="DN221" s="153"/>
      <c r="DO221" s="153"/>
      <c r="DP221" s="153"/>
      <c r="DQ221" s="153"/>
      <c r="DR221" s="153"/>
      <c r="DS221" s="153"/>
      <c r="DT221" s="153"/>
      <c r="DU221" s="153"/>
      <c r="DV221" s="153"/>
      <c r="DW221" s="153"/>
      <c r="EC221" s="93"/>
      <c r="ED221" s="93"/>
      <c r="EE221" s="153"/>
      <c r="EF221" s="153"/>
      <c r="EK221" s="93"/>
      <c r="EL221" s="93"/>
      <c r="EM221" s="93"/>
      <c r="EN221" s="93"/>
      <c r="EO221" s="152"/>
      <c r="ER221" s="93"/>
      <c r="ES221" s="93"/>
      <c r="ET221" s="93"/>
      <c r="EU221" s="93"/>
      <c r="EV221" s="93"/>
      <c r="EW221" s="93"/>
      <c r="EX221" s="93"/>
      <c r="FF221" s="93"/>
      <c r="FG221" s="93"/>
      <c r="FH221" s="93"/>
      <c r="FI221" s="93"/>
      <c r="FJ221" s="93"/>
      <c r="FK221" s="93"/>
      <c r="FL221" s="138"/>
      <c r="FM221" s="138"/>
      <c r="FN221" s="138"/>
      <c r="FO221" s="93"/>
      <c r="FP221" s="93"/>
      <c r="FQ221" s="93"/>
      <c r="FR221" s="93"/>
      <c r="FS221" s="138"/>
      <c r="FT221" s="138"/>
      <c r="FU221" s="138"/>
      <c r="FV221" s="93"/>
      <c r="FW221" s="93"/>
    </row>
    <row r="222" spans="2:179" x14ac:dyDescent="0.25">
      <c r="B222" s="1" t="s">
        <v>26</v>
      </c>
      <c r="C222" s="101" t="s">
        <v>147</v>
      </c>
      <c r="D222" s="155">
        <v>4</v>
      </c>
      <c r="E222" s="155">
        <v>1</v>
      </c>
      <c r="F222" s="155"/>
      <c r="G222" s="155">
        <v>3800</v>
      </c>
      <c r="H222" s="155"/>
      <c r="I222" s="155">
        <v>3800</v>
      </c>
      <c r="J222" s="155"/>
      <c r="K222" s="155">
        <v>3200</v>
      </c>
      <c r="M222" s="6" t="s">
        <v>27</v>
      </c>
      <c r="N222" s="101">
        <v>278</v>
      </c>
      <c r="O222" s="101">
        <v>7</v>
      </c>
      <c r="P222" s="10">
        <v>2022</v>
      </c>
      <c r="Q222" s="10"/>
      <c r="R222" s="157">
        <v>75</v>
      </c>
      <c r="S222" s="101">
        <v>165</v>
      </c>
      <c r="T222" s="157">
        <v>75</v>
      </c>
      <c r="U222" s="101">
        <v>165</v>
      </c>
      <c r="V222" s="157">
        <v>75</v>
      </c>
      <c r="W222" s="101">
        <v>165</v>
      </c>
      <c r="X222" s="10" t="s">
        <v>78</v>
      </c>
      <c r="Y222" s="10"/>
      <c r="AQ222" s="168"/>
      <c r="BX222" s="93"/>
      <c r="BY222" s="93"/>
      <c r="BZ222" s="93"/>
      <c r="CA222" s="93"/>
      <c r="CB222" s="93"/>
      <c r="CH222" s="93"/>
      <c r="CI222" s="93"/>
      <c r="CJ222" s="93"/>
      <c r="CK222" s="93"/>
      <c r="CL222" s="138"/>
      <c r="CM222" s="138"/>
      <c r="DI222" s="93"/>
      <c r="DJ222" s="93"/>
      <c r="DK222" s="153"/>
      <c r="DL222" s="153"/>
      <c r="DM222" s="153"/>
      <c r="DN222" s="153"/>
      <c r="DO222" s="153"/>
      <c r="DP222" s="153"/>
      <c r="DQ222" s="153"/>
      <c r="DR222" s="153"/>
      <c r="DS222" s="153"/>
      <c r="DT222" s="153"/>
      <c r="DU222" s="153"/>
      <c r="DV222" s="153"/>
      <c r="DW222" s="153"/>
      <c r="EC222" s="93"/>
      <c r="ED222" s="93"/>
      <c r="EE222" s="153"/>
      <c r="EF222" s="153"/>
      <c r="EK222" s="93"/>
      <c r="EL222" s="93"/>
      <c r="EM222" s="93"/>
      <c r="EN222" s="93"/>
      <c r="EO222" s="152"/>
      <c r="ER222" s="93"/>
      <c r="ES222" s="93"/>
      <c r="ET222" s="93"/>
      <c r="EU222" s="93"/>
      <c r="EV222" s="93"/>
      <c r="EW222" s="93"/>
      <c r="EX222" s="93"/>
      <c r="FF222" s="93"/>
      <c r="FG222" s="93"/>
      <c r="FH222" s="93"/>
      <c r="FI222" s="93"/>
      <c r="FJ222" s="93"/>
      <c r="FK222" s="93"/>
      <c r="FL222" s="138"/>
      <c r="FM222" s="138"/>
      <c r="FN222" s="138"/>
      <c r="FO222" s="93"/>
      <c r="FP222" s="93"/>
      <c r="FQ222" s="93"/>
      <c r="FR222" s="93"/>
      <c r="FS222" s="138"/>
      <c r="FT222" s="138"/>
      <c r="FU222" s="138"/>
      <c r="FV222" s="93"/>
      <c r="FW222" s="93"/>
    </row>
    <row r="223" spans="2:179" x14ac:dyDescent="0.25">
      <c r="B223" s="1" t="s">
        <v>26</v>
      </c>
      <c r="C223" s="101" t="s">
        <v>147</v>
      </c>
      <c r="D223" s="155">
        <v>4</v>
      </c>
      <c r="E223" s="155">
        <v>2</v>
      </c>
      <c r="F223" s="155"/>
      <c r="G223" s="155">
        <v>6300</v>
      </c>
      <c r="H223" s="155"/>
      <c r="I223" s="155">
        <v>6300</v>
      </c>
      <c r="J223" s="155"/>
      <c r="K223" s="155">
        <v>6300</v>
      </c>
      <c r="M223" s="6" t="s">
        <v>27</v>
      </c>
      <c r="N223" s="101">
        <v>278</v>
      </c>
      <c r="O223" s="101">
        <v>8</v>
      </c>
      <c r="P223" s="10">
        <v>2022</v>
      </c>
      <c r="Q223" s="10"/>
      <c r="R223" s="157">
        <v>75</v>
      </c>
      <c r="S223" s="101">
        <v>165</v>
      </c>
      <c r="T223" s="157">
        <v>75</v>
      </c>
      <c r="U223" s="101">
        <v>165</v>
      </c>
      <c r="V223" s="157">
        <v>75</v>
      </c>
      <c r="W223" s="101">
        <v>165</v>
      </c>
      <c r="X223" s="10" t="s">
        <v>78</v>
      </c>
      <c r="Y223" s="10"/>
      <c r="AQ223" s="168"/>
      <c r="BX223" s="93"/>
      <c r="BY223" s="93"/>
      <c r="BZ223" s="93"/>
      <c r="CA223" s="93"/>
      <c r="CB223" s="93"/>
      <c r="CH223" s="93"/>
      <c r="CI223" s="93"/>
      <c r="CJ223" s="93"/>
      <c r="CK223" s="93"/>
      <c r="CL223" s="138"/>
      <c r="CM223" s="138"/>
      <c r="DI223" s="93"/>
      <c r="DJ223" s="93"/>
      <c r="DK223" s="153"/>
      <c r="DL223" s="153"/>
      <c r="DM223" s="153"/>
      <c r="DN223" s="153"/>
      <c r="DO223" s="153"/>
      <c r="DP223" s="153"/>
      <c r="DQ223" s="153"/>
      <c r="DR223" s="153"/>
      <c r="DS223" s="153"/>
      <c r="DT223" s="153"/>
      <c r="DU223" s="153"/>
      <c r="DV223" s="153"/>
      <c r="DW223" s="153"/>
      <c r="EC223" s="93"/>
      <c r="ED223" s="93"/>
      <c r="EE223" s="153"/>
      <c r="EF223" s="153"/>
      <c r="EK223" s="93"/>
      <c r="EL223" s="93"/>
      <c r="EM223" s="93"/>
      <c r="EN223" s="93"/>
      <c r="EO223" s="152"/>
      <c r="ER223" s="93"/>
      <c r="ES223" s="93"/>
      <c r="ET223" s="93"/>
      <c r="EU223" s="93"/>
      <c r="EV223" s="93"/>
      <c r="EW223" s="93"/>
      <c r="EX223" s="93"/>
      <c r="FF223" s="93"/>
      <c r="FG223" s="93"/>
      <c r="FH223" s="93"/>
      <c r="FI223" s="93"/>
      <c r="FJ223" s="93"/>
      <c r="FK223" s="93"/>
      <c r="FL223" s="138"/>
      <c r="FM223" s="138"/>
      <c r="FN223" s="138"/>
      <c r="FO223" s="93"/>
      <c r="FP223" s="93"/>
      <c r="FQ223" s="93"/>
      <c r="FR223" s="93"/>
      <c r="FS223" s="138"/>
      <c r="FT223" s="138"/>
      <c r="FU223" s="138"/>
      <c r="FV223" s="93"/>
      <c r="FW223" s="93"/>
    </row>
    <row r="224" spans="2:179" x14ac:dyDescent="0.25">
      <c r="B224" s="1" t="s">
        <v>26</v>
      </c>
      <c r="C224" s="101" t="s">
        <v>147</v>
      </c>
      <c r="D224" s="155">
        <v>5</v>
      </c>
      <c r="E224" s="155">
        <v>1</v>
      </c>
      <c r="F224" s="155"/>
      <c r="G224" s="155">
        <v>5200</v>
      </c>
      <c r="H224" s="155"/>
      <c r="I224" s="155">
        <v>5200</v>
      </c>
      <c r="J224" s="155"/>
      <c r="K224" s="155">
        <v>5200</v>
      </c>
      <c r="M224" s="6" t="s">
        <v>27</v>
      </c>
      <c r="N224" s="101">
        <v>278</v>
      </c>
      <c r="O224" s="101">
        <v>9</v>
      </c>
      <c r="P224" s="10">
        <v>2022</v>
      </c>
      <c r="Q224" s="10"/>
      <c r="R224" s="157">
        <v>75</v>
      </c>
      <c r="S224" s="101">
        <v>165</v>
      </c>
      <c r="T224" s="157">
        <v>75</v>
      </c>
      <c r="U224" s="101">
        <v>165</v>
      </c>
      <c r="V224" s="157">
        <v>75</v>
      </c>
      <c r="W224" s="101">
        <v>165</v>
      </c>
      <c r="X224" s="10" t="s">
        <v>78</v>
      </c>
      <c r="Y224" s="10"/>
      <c r="AQ224" s="168"/>
      <c r="BX224" s="93"/>
      <c r="BY224" s="93"/>
      <c r="BZ224" s="93"/>
      <c r="CA224" s="93"/>
      <c r="CB224" s="93"/>
      <c r="CH224" s="93"/>
      <c r="CI224" s="93"/>
      <c r="CJ224" s="93"/>
      <c r="CK224" s="93"/>
      <c r="CL224" s="138"/>
      <c r="CM224" s="138"/>
      <c r="DI224" s="93"/>
      <c r="DJ224" s="93"/>
      <c r="DK224" s="153"/>
      <c r="DL224" s="153"/>
      <c r="DM224" s="153"/>
      <c r="DN224" s="153"/>
      <c r="DO224" s="153"/>
      <c r="DP224" s="153"/>
      <c r="DQ224" s="153"/>
      <c r="DR224" s="153"/>
      <c r="DS224" s="153"/>
      <c r="DT224" s="153"/>
      <c r="DU224" s="153"/>
      <c r="DV224" s="153"/>
      <c r="DW224" s="153"/>
      <c r="EC224" s="93"/>
      <c r="ED224" s="93"/>
      <c r="EE224" s="153"/>
      <c r="EF224" s="153"/>
      <c r="EK224" s="93"/>
      <c r="EL224" s="93"/>
      <c r="EM224" s="93"/>
      <c r="EN224" s="93"/>
      <c r="EO224" s="152"/>
      <c r="ER224" s="93"/>
      <c r="ES224" s="93"/>
      <c r="ET224" s="93"/>
      <c r="EU224" s="93"/>
      <c r="EV224" s="93"/>
      <c r="EW224" s="93"/>
      <c r="EX224" s="93"/>
      <c r="FF224" s="93"/>
      <c r="FG224" s="93"/>
      <c r="FH224" s="93"/>
      <c r="FI224" s="93"/>
      <c r="FJ224" s="93"/>
      <c r="FK224" s="93"/>
      <c r="FL224" s="138"/>
      <c r="FM224" s="138"/>
      <c r="FN224" s="138"/>
      <c r="FO224" s="93"/>
      <c r="FP224" s="93"/>
      <c r="FQ224" s="93"/>
      <c r="FR224" s="93"/>
      <c r="FS224" s="138"/>
      <c r="FT224" s="138"/>
      <c r="FU224" s="138"/>
      <c r="FV224" s="93"/>
      <c r="FW224" s="93"/>
    </row>
    <row r="225" spans="2:179" x14ac:dyDescent="0.25">
      <c r="B225" s="1" t="s">
        <v>26</v>
      </c>
      <c r="C225" s="101" t="s">
        <v>147</v>
      </c>
      <c r="D225" s="155">
        <v>5</v>
      </c>
      <c r="E225" s="155">
        <v>2</v>
      </c>
      <c r="F225" s="155"/>
      <c r="G225" s="155">
        <v>6300</v>
      </c>
      <c r="H225" s="155"/>
      <c r="I225" s="155">
        <v>6300</v>
      </c>
      <c r="J225" s="155"/>
      <c r="K225" s="155">
        <v>6300</v>
      </c>
      <c r="M225" s="6" t="s">
        <v>27</v>
      </c>
      <c r="N225" s="101">
        <v>278</v>
      </c>
      <c r="O225" s="101">
        <v>10</v>
      </c>
      <c r="P225" s="10">
        <v>2022</v>
      </c>
      <c r="Q225" s="10">
        <v>1</v>
      </c>
      <c r="R225" s="157">
        <v>75</v>
      </c>
      <c r="S225" s="101">
        <v>165</v>
      </c>
      <c r="T225" s="157">
        <v>75</v>
      </c>
      <c r="U225" s="101">
        <v>165</v>
      </c>
      <c r="V225" s="157">
        <v>75</v>
      </c>
      <c r="W225" s="101">
        <v>165</v>
      </c>
      <c r="X225" s="10" t="s">
        <v>78</v>
      </c>
      <c r="Y225" s="10"/>
      <c r="AQ225" s="168"/>
      <c r="BX225" s="93"/>
      <c r="BY225" s="93"/>
      <c r="BZ225" s="93"/>
      <c r="CA225" s="93"/>
      <c r="CB225" s="93"/>
      <c r="CH225" s="93"/>
      <c r="CI225" s="93"/>
      <c r="CJ225" s="93"/>
      <c r="CK225" s="93"/>
      <c r="CL225" s="138"/>
      <c r="CM225" s="138"/>
      <c r="DI225" s="93"/>
      <c r="DJ225" s="93"/>
      <c r="DK225" s="153"/>
      <c r="DL225" s="153"/>
      <c r="DM225" s="153"/>
      <c r="DN225" s="153"/>
      <c r="DO225" s="153"/>
      <c r="DP225" s="153"/>
      <c r="DQ225" s="153"/>
      <c r="DR225" s="153"/>
      <c r="DS225" s="153"/>
      <c r="DT225" s="153"/>
      <c r="DU225" s="153"/>
      <c r="DV225" s="153"/>
      <c r="DW225" s="153"/>
      <c r="EC225" s="93"/>
      <c r="ED225" s="93"/>
      <c r="EE225" s="153"/>
      <c r="EF225" s="153"/>
      <c r="EK225" s="93"/>
      <c r="EL225" s="93"/>
      <c r="EM225" s="93"/>
      <c r="EN225" s="93"/>
      <c r="EO225" s="152"/>
      <c r="ER225" s="93"/>
      <c r="ES225" s="93"/>
      <c r="ET225" s="93"/>
      <c r="EU225" s="93"/>
      <c r="EV225" s="93"/>
      <c r="EW225" s="93"/>
      <c r="EX225" s="93"/>
      <c r="FF225" s="93"/>
      <c r="FG225" s="93"/>
      <c r="FH225" s="93"/>
      <c r="FI225" s="93"/>
      <c r="FJ225" s="93"/>
      <c r="FK225" s="93"/>
      <c r="FL225" s="138"/>
      <c r="FM225" s="138"/>
      <c r="FN225" s="138"/>
      <c r="FO225" s="93"/>
      <c r="FP225" s="93"/>
      <c r="FQ225" s="93"/>
      <c r="FR225" s="93"/>
      <c r="FS225" s="138"/>
      <c r="FT225" s="138"/>
      <c r="FU225" s="138"/>
      <c r="FV225" s="93"/>
      <c r="FW225" s="93"/>
    </row>
    <row r="226" spans="2:179" x14ac:dyDescent="0.25">
      <c r="B226" s="1" t="s">
        <v>26</v>
      </c>
      <c r="C226" s="101" t="s">
        <v>147</v>
      </c>
      <c r="D226" s="155">
        <v>6</v>
      </c>
      <c r="E226" s="155">
        <v>1</v>
      </c>
      <c r="F226" s="155"/>
      <c r="G226" s="208">
        <v>5700</v>
      </c>
      <c r="H226" s="208"/>
      <c r="I226" s="208">
        <v>5900</v>
      </c>
      <c r="J226" s="208"/>
      <c r="K226" s="208">
        <v>5900</v>
      </c>
      <c r="M226" s="6" t="s">
        <v>27</v>
      </c>
      <c r="N226" s="101">
        <v>278</v>
      </c>
      <c r="O226" s="101">
        <v>10</v>
      </c>
      <c r="P226" s="10">
        <v>2022</v>
      </c>
      <c r="Q226" s="10">
        <v>2</v>
      </c>
      <c r="R226" s="101">
        <v>95</v>
      </c>
      <c r="S226" s="101">
        <v>1550</v>
      </c>
      <c r="T226" s="101">
        <v>95</v>
      </c>
      <c r="U226" s="101">
        <v>1550</v>
      </c>
      <c r="V226" s="101">
        <v>95</v>
      </c>
      <c r="W226" s="101">
        <v>1550</v>
      </c>
      <c r="X226" s="10" t="s">
        <v>78</v>
      </c>
      <c r="Y226" s="10"/>
      <c r="AQ226" s="168"/>
      <c r="BX226" s="93"/>
      <c r="BY226" s="93"/>
      <c r="BZ226" s="93"/>
      <c r="CA226" s="93"/>
      <c r="CB226" s="93"/>
      <c r="CH226" s="93"/>
      <c r="CI226" s="93"/>
      <c r="CJ226" s="93"/>
      <c r="CK226" s="93"/>
      <c r="CL226" s="138"/>
      <c r="CM226" s="138"/>
      <c r="DI226" s="93"/>
      <c r="DJ226" s="93"/>
      <c r="DK226" s="153"/>
      <c r="DL226" s="153"/>
      <c r="DM226" s="153"/>
      <c r="DN226" s="153"/>
      <c r="DO226" s="153"/>
      <c r="DP226" s="153"/>
      <c r="DQ226" s="153"/>
      <c r="DR226" s="153"/>
      <c r="DS226" s="153"/>
      <c r="DT226" s="153"/>
      <c r="DU226" s="153"/>
      <c r="DV226" s="153"/>
      <c r="DW226" s="153"/>
      <c r="EC226" s="93"/>
      <c r="ED226" s="93"/>
      <c r="EE226" s="153"/>
      <c r="EF226" s="153"/>
      <c r="EK226" s="93"/>
      <c r="EL226" s="93"/>
      <c r="EM226" s="93"/>
      <c r="EN226" s="93"/>
      <c r="EO226" s="152"/>
      <c r="ER226" s="93"/>
      <c r="ES226" s="93"/>
      <c r="ET226" s="93"/>
      <c r="EU226" s="93"/>
      <c r="EV226" s="93"/>
      <c r="EW226" s="93"/>
      <c r="EX226" s="93"/>
      <c r="FF226" s="93"/>
      <c r="FG226" s="93"/>
      <c r="FH226" s="93"/>
      <c r="FI226" s="93"/>
      <c r="FJ226" s="93"/>
      <c r="FK226" s="93"/>
      <c r="FL226" s="138"/>
      <c r="FM226" s="138"/>
      <c r="FN226" s="138"/>
      <c r="FO226" s="93"/>
      <c r="FP226" s="93"/>
      <c r="FQ226" s="93"/>
      <c r="FR226" s="93"/>
      <c r="FS226" s="138"/>
      <c r="FT226" s="138"/>
      <c r="FU226" s="138"/>
      <c r="FV226" s="93"/>
      <c r="FW226" s="93"/>
    </row>
    <row r="227" spans="2:179" x14ac:dyDescent="0.25">
      <c r="B227" s="1" t="s">
        <v>26</v>
      </c>
      <c r="C227" s="101" t="s">
        <v>147</v>
      </c>
      <c r="D227" s="155">
        <v>6</v>
      </c>
      <c r="E227" s="155">
        <v>2</v>
      </c>
      <c r="F227" s="155"/>
      <c r="G227" s="155">
        <v>6300</v>
      </c>
      <c r="H227" s="155"/>
      <c r="I227" s="155">
        <v>6300</v>
      </c>
      <c r="J227" s="155"/>
      <c r="K227" s="155">
        <v>6900</v>
      </c>
      <c r="M227" s="6" t="s">
        <v>27</v>
      </c>
      <c r="N227" s="101">
        <v>278</v>
      </c>
      <c r="O227" s="101">
        <v>11</v>
      </c>
      <c r="P227" s="10">
        <v>2022</v>
      </c>
      <c r="Q227" s="10"/>
      <c r="R227" s="101">
        <v>95</v>
      </c>
      <c r="S227" s="101">
        <v>1550</v>
      </c>
      <c r="T227" s="101">
        <v>95</v>
      </c>
      <c r="U227" s="101">
        <v>1550</v>
      </c>
      <c r="V227" s="101">
        <v>95</v>
      </c>
      <c r="W227" s="101">
        <v>1550</v>
      </c>
      <c r="X227" s="10" t="s">
        <v>78</v>
      </c>
      <c r="Y227" s="10"/>
      <c r="AQ227" s="168"/>
      <c r="BX227" s="93"/>
      <c r="BY227" s="93"/>
      <c r="BZ227" s="93"/>
      <c r="CA227" s="93"/>
      <c r="CB227" s="93"/>
      <c r="CH227" s="93"/>
      <c r="CI227" s="93"/>
      <c r="CJ227" s="93"/>
      <c r="CK227" s="93"/>
      <c r="CL227" s="138"/>
      <c r="CM227" s="138"/>
      <c r="DI227" s="93"/>
      <c r="DJ227" s="93"/>
      <c r="DK227" s="153"/>
      <c r="DL227" s="153"/>
      <c r="DM227" s="153"/>
      <c r="DN227" s="153"/>
      <c r="DO227" s="153"/>
      <c r="DP227" s="153"/>
      <c r="DQ227" s="153"/>
      <c r="DR227" s="153"/>
      <c r="DS227" s="153"/>
      <c r="DT227" s="153"/>
      <c r="DU227" s="153"/>
      <c r="DV227" s="153"/>
      <c r="DW227" s="153"/>
      <c r="EC227" s="93"/>
      <c r="ED227" s="93"/>
      <c r="EE227" s="153"/>
      <c r="EF227" s="153"/>
      <c r="EK227" s="93"/>
      <c r="EL227" s="93"/>
      <c r="EM227" s="93"/>
      <c r="EN227" s="93"/>
      <c r="EO227" s="152"/>
      <c r="ER227" s="93"/>
      <c r="ES227" s="93"/>
      <c r="ET227" s="93"/>
      <c r="EU227" s="93"/>
      <c r="EV227" s="93"/>
      <c r="EW227" s="93"/>
      <c r="EX227" s="93"/>
      <c r="FF227" s="93"/>
      <c r="FG227" s="93"/>
      <c r="FH227" s="93"/>
      <c r="FI227" s="93"/>
      <c r="FJ227" s="93"/>
      <c r="FK227" s="93"/>
      <c r="FL227" s="138"/>
      <c r="FM227" s="138"/>
      <c r="FN227" s="138"/>
      <c r="FO227" s="93"/>
      <c r="FP227" s="93"/>
      <c r="FQ227" s="93"/>
      <c r="FR227" s="93"/>
      <c r="FS227" s="138"/>
      <c r="FT227" s="138"/>
      <c r="FU227" s="138"/>
      <c r="FV227" s="93"/>
      <c r="FW227" s="93"/>
    </row>
    <row r="228" spans="2:179" x14ac:dyDescent="0.25">
      <c r="B228" s="1" t="s">
        <v>26</v>
      </c>
      <c r="C228" s="101" t="s">
        <v>147</v>
      </c>
      <c r="D228" s="155">
        <v>7</v>
      </c>
      <c r="E228" s="155">
        <v>1</v>
      </c>
      <c r="F228" s="155"/>
      <c r="G228" s="229">
        <v>5700</v>
      </c>
      <c r="H228" s="229"/>
      <c r="I228" s="229">
        <v>5900</v>
      </c>
      <c r="J228" s="229"/>
      <c r="K228" s="229">
        <v>5900</v>
      </c>
      <c r="M228" s="6" t="s">
        <v>27</v>
      </c>
      <c r="N228" s="101">
        <v>278</v>
      </c>
      <c r="O228" s="101">
        <v>12</v>
      </c>
      <c r="P228" s="10">
        <v>2022</v>
      </c>
      <c r="Q228" s="10"/>
      <c r="R228" s="101">
        <v>95</v>
      </c>
      <c r="S228" s="101">
        <v>1550</v>
      </c>
      <c r="T228" s="101">
        <v>95</v>
      </c>
      <c r="U228" s="101">
        <v>1550</v>
      </c>
      <c r="V228" s="101">
        <v>95</v>
      </c>
      <c r="W228" s="101">
        <v>1550</v>
      </c>
      <c r="X228" s="10" t="s">
        <v>78</v>
      </c>
      <c r="Y228" s="10"/>
      <c r="AQ228" s="168"/>
      <c r="BX228" s="93"/>
      <c r="BY228" s="93"/>
      <c r="BZ228" s="93"/>
      <c r="CA228" s="93"/>
      <c r="CB228" s="93"/>
      <c r="CH228" s="93"/>
      <c r="CI228" s="93"/>
      <c r="CJ228" s="93"/>
      <c r="CK228" s="93"/>
      <c r="CL228" s="138"/>
      <c r="CM228" s="138"/>
      <c r="DI228" s="93"/>
      <c r="DJ228" s="93"/>
      <c r="DK228" s="153"/>
      <c r="DL228" s="153"/>
      <c r="DM228" s="153"/>
      <c r="DN228" s="153"/>
      <c r="DO228" s="153"/>
      <c r="DP228" s="153"/>
      <c r="DQ228" s="153"/>
      <c r="DR228" s="153"/>
      <c r="DS228" s="153"/>
      <c r="DT228" s="153"/>
      <c r="DU228" s="153"/>
      <c r="DV228" s="153"/>
      <c r="DW228" s="153"/>
      <c r="EC228" s="93"/>
      <c r="ED228" s="93"/>
      <c r="EE228" s="153"/>
      <c r="EF228" s="153"/>
      <c r="EK228" s="93"/>
      <c r="EL228" s="93"/>
      <c r="EM228" s="93"/>
      <c r="EN228" s="93"/>
      <c r="EO228" s="152"/>
      <c r="ER228" s="93"/>
      <c r="ES228" s="93"/>
      <c r="ET228" s="93"/>
      <c r="EU228" s="93"/>
      <c r="EV228" s="93"/>
      <c r="EW228" s="93"/>
      <c r="EX228" s="93"/>
      <c r="FF228" s="93"/>
      <c r="FG228" s="93"/>
      <c r="FH228" s="93"/>
      <c r="FI228" s="93"/>
      <c r="FJ228" s="93"/>
      <c r="FK228" s="93"/>
      <c r="FL228" s="138"/>
      <c r="FM228" s="138"/>
      <c r="FN228" s="138"/>
      <c r="FO228" s="93"/>
      <c r="FP228" s="93"/>
      <c r="FQ228" s="93"/>
      <c r="FR228" s="93"/>
      <c r="FS228" s="138"/>
      <c r="FT228" s="138"/>
      <c r="FU228" s="138"/>
      <c r="FV228" s="93"/>
      <c r="FW228" s="93"/>
    </row>
    <row r="229" spans="2:179" ht="15.75" thickBot="1" x14ac:dyDescent="0.3">
      <c r="B229" s="1" t="s">
        <v>26</v>
      </c>
      <c r="C229" s="101" t="s">
        <v>147</v>
      </c>
      <c r="D229" s="155">
        <v>7</v>
      </c>
      <c r="E229" s="155">
        <v>2</v>
      </c>
      <c r="F229" s="155"/>
      <c r="G229" s="155">
        <v>6300</v>
      </c>
      <c r="H229" s="155"/>
      <c r="I229" s="155">
        <v>6300</v>
      </c>
      <c r="J229" s="155"/>
      <c r="K229" s="155">
        <v>7200</v>
      </c>
      <c r="M229" s="6" t="s">
        <v>27</v>
      </c>
      <c r="N229" s="107">
        <v>20</v>
      </c>
      <c r="O229" s="107">
        <v>1</v>
      </c>
      <c r="P229" s="108">
        <v>2022</v>
      </c>
      <c r="Q229" s="108"/>
      <c r="R229" s="107">
        <v>30.1</v>
      </c>
      <c r="S229" s="107"/>
      <c r="T229" s="107">
        <v>30.1</v>
      </c>
      <c r="U229" s="107"/>
      <c r="V229" s="107">
        <v>30.1</v>
      </c>
      <c r="W229" s="107"/>
      <c r="X229" s="108" t="s">
        <v>78</v>
      </c>
      <c r="Y229" s="108"/>
      <c r="Z229" t="s">
        <v>148</v>
      </c>
      <c r="AQ229" s="168"/>
      <c r="BX229" s="93"/>
      <c r="BY229" s="93"/>
      <c r="BZ229" s="93"/>
      <c r="CA229" s="93"/>
      <c r="CB229" s="93"/>
      <c r="CH229" s="93"/>
      <c r="CI229" s="93"/>
      <c r="CJ229" s="93"/>
      <c r="CK229" s="93"/>
      <c r="CL229" s="138"/>
      <c r="CM229" s="138"/>
      <c r="DI229" s="93"/>
      <c r="DJ229" s="93"/>
      <c r="DK229" s="153"/>
      <c r="DL229" s="153"/>
      <c r="DM229" s="153"/>
      <c r="DN229" s="153"/>
      <c r="DO229" s="153"/>
      <c r="DP229" s="153"/>
      <c r="DQ229" s="153"/>
      <c r="DR229" s="153"/>
      <c r="DS229" s="153"/>
      <c r="DT229" s="153"/>
      <c r="DU229" s="153"/>
      <c r="DV229" s="153"/>
      <c r="DW229" s="153"/>
      <c r="EC229" s="93"/>
      <c r="ED229" s="93"/>
      <c r="EE229" s="153"/>
      <c r="EF229" s="153"/>
      <c r="EK229" s="93"/>
      <c r="EL229" s="93"/>
      <c r="EM229" s="93"/>
      <c r="EN229" s="93"/>
      <c r="EO229" s="152"/>
      <c r="ER229" s="93"/>
      <c r="ES229" s="93"/>
      <c r="ET229" s="93"/>
      <c r="EU229" s="93"/>
      <c r="EV229" s="93"/>
      <c r="EW229" s="93"/>
      <c r="EX229" s="93"/>
      <c r="FF229" s="93"/>
      <c r="FG229" s="93"/>
      <c r="FH229" s="93"/>
      <c r="FI229" s="93"/>
      <c r="FJ229" s="93"/>
      <c r="FK229" s="93"/>
      <c r="FL229" s="138"/>
      <c r="FM229" s="138"/>
      <c r="FN229" s="138"/>
      <c r="FO229" s="93"/>
      <c r="FP229" s="93"/>
      <c r="FQ229" s="93"/>
      <c r="FR229" s="93"/>
      <c r="FS229" s="138"/>
      <c r="FT229" s="138"/>
      <c r="FU229" s="138"/>
      <c r="FV229" s="93"/>
      <c r="FW229" s="93"/>
    </row>
    <row r="230" spans="2:179" x14ac:dyDescent="0.25">
      <c r="B230" s="1" t="s">
        <v>26</v>
      </c>
      <c r="C230" s="219" t="s">
        <v>147</v>
      </c>
      <c r="D230" s="220">
        <v>8</v>
      </c>
      <c r="E230" s="220">
        <v>1</v>
      </c>
      <c r="F230" s="221"/>
      <c r="G230" s="221">
        <v>6300</v>
      </c>
      <c r="H230" s="221"/>
      <c r="I230" s="221">
        <v>6300</v>
      </c>
      <c r="J230" s="221"/>
      <c r="K230" s="222">
        <v>7200</v>
      </c>
      <c r="M230" s="6" t="s">
        <v>27</v>
      </c>
      <c r="N230" s="101">
        <v>20</v>
      </c>
      <c r="O230" s="101">
        <v>2</v>
      </c>
      <c r="P230" s="10">
        <v>2022</v>
      </c>
      <c r="Q230" s="10"/>
      <c r="R230" s="101">
        <v>30.1</v>
      </c>
      <c r="S230" s="101"/>
      <c r="T230" s="101">
        <v>30.1</v>
      </c>
      <c r="U230" s="101"/>
      <c r="V230" s="101">
        <v>30.1</v>
      </c>
      <c r="W230" s="101"/>
      <c r="X230" s="10" t="s">
        <v>78</v>
      </c>
      <c r="Y230" s="10"/>
      <c r="AQ230" s="168"/>
      <c r="BX230" s="93"/>
      <c r="BY230" s="93"/>
      <c r="BZ230" s="93"/>
      <c r="CA230" s="93"/>
      <c r="CB230" s="93"/>
      <c r="CH230" s="93"/>
      <c r="CI230" s="93"/>
      <c r="CJ230" s="93"/>
      <c r="CK230" s="93"/>
      <c r="CL230" s="138"/>
      <c r="CM230" s="138"/>
      <c r="DI230" s="93"/>
      <c r="DJ230" s="93"/>
      <c r="DK230" s="153"/>
      <c r="DL230" s="153"/>
      <c r="DM230" s="153"/>
      <c r="DN230" s="153"/>
      <c r="DO230" s="153"/>
      <c r="DP230" s="153"/>
      <c r="DQ230" s="153"/>
      <c r="DR230" s="153"/>
      <c r="DS230" s="153"/>
      <c r="DT230" s="153"/>
      <c r="DU230" s="153"/>
      <c r="DV230" s="153"/>
      <c r="DW230" s="153"/>
      <c r="EC230" s="93"/>
      <c r="ED230" s="93"/>
      <c r="EE230" s="153"/>
      <c r="EF230" s="153"/>
      <c r="EK230" s="93"/>
      <c r="EL230" s="93"/>
      <c r="EM230" s="93"/>
      <c r="EN230" s="93"/>
      <c r="EO230" s="152"/>
      <c r="ER230" s="93"/>
      <c r="ES230" s="93"/>
      <c r="ET230" s="93"/>
      <c r="EU230" s="93"/>
      <c r="EV230" s="93"/>
      <c r="EW230" s="93"/>
      <c r="EX230" s="93"/>
      <c r="FF230" s="93"/>
      <c r="FG230" s="93"/>
      <c r="FH230" s="93"/>
      <c r="FI230" s="93"/>
      <c r="FJ230" s="93"/>
      <c r="FK230" s="93"/>
      <c r="FL230" s="138"/>
      <c r="FM230" s="138"/>
      <c r="FN230" s="138"/>
      <c r="FO230" s="93"/>
      <c r="FP230" s="93"/>
      <c r="FQ230" s="93"/>
      <c r="FR230" s="93"/>
      <c r="FS230" s="138"/>
      <c r="FT230" s="138"/>
      <c r="FU230" s="138"/>
      <c r="FV230" s="93"/>
      <c r="FW230" s="93"/>
    </row>
    <row r="231" spans="2:179" x14ac:dyDescent="0.25">
      <c r="B231" s="1" t="s">
        <v>26</v>
      </c>
      <c r="C231" s="223" t="s">
        <v>147</v>
      </c>
      <c r="D231" s="205">
        <v>8</v>
      </c>
      <c r="E231" s="205">
        <v>2</v>
      </c>
      <c r="F231" s="181"/>
      <c r="G231" s="181">
        <v>6300</v>
      </c>
      <c r="H231" s="181"/>
      <c r="I231" s="181">
        <v>6300</v>
      </c>
      <c r="J231" s="181"/>
      <c r="K231" s="224">
        <v>7200</v>
      </c>
      <c r="M231" s="6" t="s">
        <v>27</v>
      </c>
      <c r="N231" s="101">
        <v>20</v>
      </c>
      <c r="O231" s="101">
        <v>3</v>
      </c>
      <c r="P231" s="10">
        <v>2022</v>
      </c>
      <c r="Q231" s="10"/>
      <c r="R231" s="101">
        <v>30.1</v>
      </c>
      <c r="S231" s="101"/>
      <c r="T231" s="101">
        <v>30.1</v>
      </c>
      <c r="U231" s="101"/>
      <c r="V231" s="101">
        <v>30.1</v>
      </c>
      <c r="W231" s="101"/>
      <c r="X231" s="10" t="s">
        <v>78</v>
      </c>
      <c r="Y231" s="10"/>
      <c r="AQ231" s="168"/>
      <c r="BX231" s="93"/>
      <c r="BY231" s="93"/>
      <c r="BZ231" s="93"/>
      <c r="CA231" s="93"/>
      <c r="CB231" s="93"/>
      <c r="CH231" s="93"/>
      <c r="CI231" s="93"/>
      <c r="CJ231" s="93"/>
      <c r="CK231" s="93"/>
      <c r="CL231" s="138"/>
      <c r="CM231" s="138"/>
      <c r="DI231" s="93"/>
      <c r="DJ231" s="93"/>
      <c r="DK231" s="153"/>
      <c r="DL231" s="153"/>
      <c r="DM231" s="153"/>
      <c r="DN231" s="153"/>
      <c r="DO231" s="153"/>
      <c r="DP231" s="153"/>
      <c r="DQ231" s="153"/>
      <c r="DR231" s="153"/>
      <c r="DS231" s="153"/>
      <c r="DT231" s="153"/>
      <c r="DU231" s="153"/>
      <c r="DV231" s="153"/>
      <c r="DW231" s="153"/>
      <c r="EC231" s="93"/>
      <c r="ED231" s="93"/>
      <c r="EE231" s="153"/>
      <c r="EF231" s="153"/>
      <c r="EK231" s="93"/>
      <c r="EL231" s="93"/>
      <c r="EM231" s="93"/>
      <c r="EN231" s="93"/>
      <c r="EO231" s="152"/>
      <c r="ER231" s="93"/>
      <c r="ES231" s="93"/>
      <c r="ET231" s="93"/>
      <c r="EU231" s="93"/>
      <c r="EV231" s="93"/>
      <c r="EW231" s="93"/>
      <c r="EX231" s="93"/>
      <c r="FF231" s="93"/>
      <c r="FG231" s="93"/>
      <c r="FH231" s="93"/>
      <c r="FI231" s="93"/>
      <c r="FJ231" s="93"/>
      <c r="FK231" s="93"/>
      <c r="FL231" s="138"/>
      <c r="FM231" s="138"/>
      <c r="FN231" s="138"/>
      <c r="FO231" s="93"/>
      <c r="FP231" s="93"/>
      <c r="FQ231" s="93"/>
      <c r="FR231" s="93"/>
      <c r="FS231" s="138"/>
      <c r="FT231" s="138"/>
      <c r="FU231" s="138"/>
      <c r="FV231" s="93"/>
      <c r="FW231" s="93"/>
    </row>
    <row r="232" spans="2:179" ht="15.75" thickBot="1" x14ac:dyDescent="0.3">
      <c r="B232" s="1" t="s">
        <v>26</v>
      </c>
      <c r="C232" s="225" t="s">
        <v>147</v>
      </c>
      <c r="D232" s="226">
        <v>9</v>
      </c>
      <c r="E232" s="226">
        <v>1</v>
      </c>
      <c r="F232" s="227"/>
      <c r="G232" s="227">
        <v>6300</v>
      </c>
      <c r="H232" s="227"/>
      <c r="I232" s="227">
        <v>6300</v>
      </c>
      <c r="J232" s="227"/>
      <c r="K232" s="228">
        <v>7200</v>
      </c>
      <c r="M232" s="6" t="s">
        <v>27</v>
      </c>
      <c r="N232" s="101">
        <v>20</v>
      </c>
      <c r="O232" s="101">
        <v>4</v>
      </c>
      <c r="P232" s="10">
        <v>2022</v>
      </c>
      <c r="Q232" s="10">
        <v>1</v>
      </c>
      <c r="R232" s="101">
        <v>30.1</v>
      </c>
      <c r="S232" s="101"/>
      <c r="T232" s="101">
        <v>30.1</v>
      </c>
      <c r="U232" s="101"/>
      <c r="V232" s="101">
        <v>30.1</v>
      </c>
      <c r="W232" s="101"/>
      <c r="X232" s="10" t="s">
        <v>78</v>
      </c>
      <c r="Y232" s="10"/>
      <c r="AQ232" s="168"/>
      <c r="BX232" s="93"/>
      <c r="BY232" s="93"/>
      <c r="BZ232" s="93"/>
      <c r="CA232" s="93"/>
      <c r="CB232" s="93"/>
      <c r="CH232" s="93"/>
      <c r="CI232" s="93"/>
      <c r="CJ232" s="93"/>
      <c r="CK232" s="93"/>
      <c r="CL232" s="138"/>
      <c r="CM232" s="138"/>
      <c r="DI232" s="93"/>
      <c r="DJ232" s="93"/>
      <c r="DK232" s="153"/>
      <c r="DL232" s="153"/>
      <c r="DM232" s="153"/>
      <c r="DN232" s="153"/>
      <c r="DO232" s="153"/>
      <c r="DP232" s="153"/>
      <c r="DQ232" s="153"/>
      <c r="DR232" s="153"/>
      <c r="DS232" s="153"/>
      <c r="DT232" s="153"/>
      <c r="DU232" s="153"/>
      <c r="DV232" s="153"/>
      <c r="DW232" s="153"/>
      <c r="EC232" s="93"/>
      <c r="ED232" s="93"/>
      <c r="EE232" s="153"/>
      <c r="EF232" s="153"/>
      <c r="EK232" s="93"/>
      <c r="EL232" s="93"/>
      <c r="EM232" s="93"/>
      <c r="EN232" s="93"/>
      <c r="EO232" s="152"/>
      <c r="ER232" s="93"/>
      <c r="ES232" s="93"/>
      <c r="ET232" s="93"/>
      <c r="EU232" s="93"/>
      <c r="EV232" s="93"/>
      <c r="EW232" s="93"/>
      <c r="EX232" s="93"/>
      <c r="FF232" s="93"/>
      <c r="FG232" s="93"/>
      <c r="FH232" s="93"/>
      <c r="FI232" s="93"/>
      <c r="FJ232" s="93"/>
      <c r="FK232" s="93"/>
      <c r="FL232" s="138"/>
      <c r="FM232" s="138"/>
      <c r="FN232" s="138"/>
      <c r="FO232" s="93"/>
      <c r="FP232" s="93"/>
      <c r="FQ232" s="93"/>
      <c r="FR232" s="93"/>
      <c r="FS232" s="138"/>
      <c r="FT232" s="138"/>
      <c r="FU232" s="138"/>
      <c r="FV232" s="93"/>
      <c r="FW232" s="93"/>
    </row>
    <row r="233" spans="2:179" x14ac:dyDescent="0.25">
      <c r="B233" s="1" t="s">
        <v>26</v>
      </c>
      <c r="C233" s="101" t="s">
        <v>147</v>
      </c>
      <c r="D233" s="9">
        <v>9</v>
      </c>
      <c r="E233" s="9">
        <v>2</v>
      </c>
      <c r="F233" s="155"/>
      <c r="G233" s="155">
        <v>7200</v>
      </c>
      <c r="H233" s="155"/>
      <c r="I233" s="155">
        <v>7200</v>
      </c>
      <c r="J233" s="155"/>
      <c r="K233" s="155">
        <v>7200</v>
      </c>
      <c r="M233" s="6" t="s">
        <v>27</v>
      </c>
      <c r="N233" s="101">
        <v>20</v>
      </c>
      <c r="O233" s="101">
        <v>4</v>
      </c>
      <c r="P233" s="10">
        <v>2022</v>
      </c>
      <c r="Q233" s="10">
        <v>2</v>
      </c>
      <c r="R233" s="101">
        <v>23</v>
      </c>
      <c r="S233" s="101"/>
      <c r="T233" s="101">
        <v>23</v>
      </c>
      <c r="U233" s="101"/>
      <c r="V233" s="101">
        <v>23</v>
      </c>
      <c r="W233" s="101"/>
      <c r="X233" s="10" t="s">
        <v>78</v>
      </c>
      <c r="Y233" s="10"/>
      <c r="AQ233" s="168"/>
      <c r="BX233" s="93"/>
      <c r="BY233" s="93"/>
      <c r="BZ233" s="93"/>
      <c r="CA233" s="93"/>
      <c r="CB233" s="93"/>
      <c r="CH233" s="93"/>
      <c r="CI233" s="93"/>
      <c r="CJ233" s="93"/>
      <c r="CK233" s="93"/>
      <c r="CL233" s="138"/>
      <c r="CM233" s="138"/>
      <c r="DI233" s="93"/>
      <c r="DJ233" s="93"/>
      <c r="DK233" s="153"/>
      <c r="DL233" s="153"/>
      <c r="DM233" s="153"/>
      <c r="DN233" s="153"/>
      <c r="DO233" s="153"/>
      <c r="DP233" s="153"/>
      <c r="DQ233" s="153"/>
      <c r="DR233" s="153"/>
      <c r="DS233" s="153"/>
      <c r="DT233" s="153"/>
      <c r="DU233" s="153"/>
      <c r="DV233" s="153"/>
      <c r="DW233" s="153"/>
      <c r="EC233" s="93"/>
      <c r="ED233" s="93"/>
      <c r="EE233" s="153"/>
      <c r="EF233" s="153"/>
      <c r="EK233" s="93"/>
      <c r="EL233" s="93"/>
      <c r="EM233" s="93"/>
      <c r="EN233" s="93"/>
      <c r="EO233" s="152"/>
      <c r="ER233" s="93"/>
      <c r="ES233" s="93"/>
      <c r="ET233" s="93"/>
      <c r="EU233" s="93"/>
      <c r="EV233" s="93"/>
      <c r="EW233" s="93"/>
      <c r="EX233" s="93"/>
      <c r="FF233" s="93"/>
      <c r="FG233" s="93"/>
      <c r="FH233" s="93"/>
      <c r="FI233" s="93"/>
      <c r="FJ233" s="93"/>
      <c r="FK233" s="93"/>
      <c r="FL233" s="138"/>
      <c r="FM233" s="138"/>
      <c r="FN233" s="138"/>
      <c r="FO233" s="93"/>
      <c r="FP233" s="93"/>
      <c r="FQ233" s="93"/>
      <c r="FR233" s="93"/>
      <c r="FS233" s="138"/>
      <c r="FT233" s="138"/>
      <c r="FU233" s="138"/>
      <c r="FV233" s="93"/>
      <c r="FW233" s="93"/>
    </row>
    <row r="234" spans="2:179" x14ac:dyDescent="0.25">
      <c r="B234" s="1" t="s">
        <v>26</v>
      </c>
      <c r="C234" s="101" t="s">
        <v>147</v>
      </c>
      <c r="D234" s="9">
        <v>10</v>
      </c>
      <c r="E234" s="9">
        <v>1</v>
      </c>
      <c r="F234" s="155"/>
      <c r="G234" s="155">
        <v>7200</v>
      </c>
      <c r="H234" s="155"/>
      <c r="I234" s="155">
        <v>7200</v>
      </c>
      <c r="J234" s="155"/>
      <c r="K234" s="155">
        <v>7200</v>
      </c>
      <c r="M234" s="6" t="s">
        <v>27</v>
      </c>
      <c r="N234" s="101">
        <v>20</v>
      </c>
      <c r="O234" s="101">
        <v>5</v>
      </c>
      <c r="P234" s="10">
        <v>2022</v>
      </c>
      <c r="Q234" s="10"/>
      <c r="R234" s="101">
        <v>23</v>
      </c>
      <c r="S234" s="101"/>
      <c r="T234" s="101">
        <v>23</v>
      </c>
      <c r="U234" s="101"/>
      <c r="V234" s="101">
        <v>23</v>
      </c>
      <c r="W234" s="101"/>
      <c r="X234" s="10" t="s">
        <v>78</v>
      </c>
      <c r="Y234" s="10"/>
      <c r="AQ234" s="168"/>
      <c r="BX234" s="93"/>
      <c r="BY234" s="93"/>
      <c r="BZ234" s="93"/>
      <c r="CA234" s="93"/>
      <c r="CB234" s="93"/>
      <c r="CH234" s="93"/>
      <c r="CI234" s="93"/>
      <c r="CJ234" s="93"/>
      <c r="CK234" s="93"/>
      <c r="CL234" s="138"/>
      <c r="CM234" s="138"/>
      <c r="DI234" s="93"/>
      <c r="DJ234" s="93"/>
      <c r="DK234" s="153"/>
      <c r="DL234" s="153"/>
      <c r="DM234" s="153"/>
      <c r="DN234" s="153"/>
      <c r="DO234" s="153"/>
      <c r="DP234" s="153"/>
      <c r="DQ234" s="153"/>
      <c r="DR234" s="153"/>
      <c r="DS234" s="153"/>
      <c r="DT234" s="153"/>
      <c r="DU234" s="153"/>
      <c r="DV234" s="153"/>
      <c r="DW234" s="153"/>
      <c r="EC234" s="93"/>
      <c r="ED234" s="93"/>
      <c r="EE234" s="153"/>
      <c r="EF234" s="153"/>
      <c r="EK234" s="93"/>
      <c r="EL234" s="93"/>
      <c r="EM234" s="93"/>
      <c r="EN234" s="93"/>
      <c r="EO234" s="152"/>
      <c r="ER234" s="93"/>
      <c r="ES234" s="93"/>
      <c r="ET234" s="93"/>
      <c r="EU234" s="93"/>
      <c r="EV234" s="93"/>
      <c r="EW234" s="93"/>
      <c r="EX234" s="93"/>
      <c r="FF234" s="93"/>
      <c r="FG234" s="93"/>
      <c r="FH234" s="93"/>
      <c r="FI234" s="93"/>
      <c r="FJ234" s="93"/>
      <c r="FK234" s="93"/>
      <c r="FL234" s="138"/>
      <c r="FM234" s="138"/>
      <c r="FN234" s="138"/>
      <c r="FO234" s="93"/>
      <c r="FP234" s="93"/>
      <c r="FQ234" s="93"/>
      <c r="FR234" s="93"/>
      <c r="FS234" s="138"/>
      <c r="FT234" s="138"/>
      <c r="FU234" s="138"/>
      <c r="FV234" s="93"/>
      <c r="FW234" s="93"/>
    </row>
    <row r="235" spans="2:179" x14ac:dyDescent="0.25">
      <c r="B235" s="1" t="s">
        <v>26</v>
      </c>
      <c r="C235" s="101" t="s">
        <v>147</v>
      </c>
      <c r="D235" s="9">
        <v>10</v>
      </c>
      <c r="E235" s="9">
        <v>2</v>
      </c>
      <c r="F235" s="155"/>
      <c r="G235" s="155">
        <v>6300</v>
      </c>
      <c r="H235" s="155"/>
      <c r="I235" s="155">
        <v>6300</v>
      </c>
      <c r="J235" s="155"/>
      <c r="K235" s="155">
        <v>6300</v>
      </c>
      <c r="M235" s="6" t="s">
        <v>27</v>
      </c>
      <c r="N235" s="101">
        <v>20</v>
      </c>
      <c r="O235" s="101">
        <v>6</v>
      </c>
      <c r="P235" s="10">
        <v>2022</v>
      </c>
      <c r="Q235" s="10"/>
      <c r="R235" s="101">
        <v>23</v>
      </c>
      <c r="S235" s="101"/>
      <c r="T235" s="101">
        <v>23</v>
      </c>
      <c r="U235" s="101"/>
      <c r="V235" s="101">
        <v>23</v>
      </c>
      <c r="W235" s="101"/>
      <c r="X235" s="10" t="s">
        <v>78</v>
      </c>
      <c r="Y235" s="10"/>
      <c r="AQ235" s="168"/>
      <c r="BX235" s="93"/>
      <c r="BY235" s="93"/>
      <c r="BZ235" s="93"/>
      <c r="CA235" s="93"/>
      <c r="CB235" s="93"/>
      <c r="CH235" s="93"/>
      <c r="CI235" s="93"/>
      <c r="CJ235" s="93"/>
      <c r="CK235" s="93"/>
      <c r="CL235" s="138"/>
      <c r="CM235" s="138"/>
      <c r="DI235" s="93"/>
      <c r="DJ235" s="93"/>
      <c r="DK235" s="153"/>
      <c r="DL235" s="153"/>
      <c r="DM235" s="153"/>
      <c r="DN235" s="153"/>
      <c r="DO235" s="153"/>
      <c r="DP235" s="153"/>
      <c r="DQ235" s="153"/>
      <c r="DR235" s="153"/>
      <c r="DS235" s="153"/>
      <c r="DT235" s="153"/>
      <c r="DU235" s="153"/>
      <c r="DV235" s="153"/>
      <c r="DW235" s="153"/>
      <c r="EC235" s="93"/>
      <c r="ED235" s="93"/>
      <c r="EE235" s="153"/>
      <c r="EF235" s="153"/>
      <c r="EK235" s="93"/>
      <c r="EL235" s="93"/>
      <c r="EM235" s="93"/>
      <c r="EN235" s="93"/>
      <c r="EO235" s="152"/>
      <c r="ER235" s="93"/>
      <c r="ES235" s="93"/>
      <c r="ET235" s="93"/>
      <c r="EU235" s="93"/>
      <c r="EV235" s="93"/>
      <c r="EW235" s="93"/>
      <c r="EX235" s="93"/>
      <c r="FF235" s="93"/>
      <c r="FG235" s="93"/>
      <c r="FH235" s="93"/>
      <c r="FI235" s="93"/>
      <c r="FJ235" s="93"/>
      <c r="FK235" s="93"/>
      <c r="FL235" s="138"/>
      <c r="FM235" s="138"/>
      <c r="FN235" s="138"/>
      <c r="FO235" s="93"/>
      <c r="FP235" s="93"/>
      <c r="FQ235" s="93"/>
      <c r="FR235" s="93"/>
      <c r="FS235" s="138"/>
      <c r="FT235" s="138"/>
      <c r="FU235" s="138"/>
      <c r="FV235" s="93"/>
      <c r="FW235" s="93"/>
    </row>
    <row r="236" spans="2:179" x14ac:dyDescent="0.25">
      <c r="B236" s="1" t="s">
        <v>26</v>
      </c>
      <c r="C236" s="101" t="s">
        <v>147</v>
      </c>
      <c r="D236" s="9">
        <v>11</v>
      </c>
      <c r="E236" s="9">
        <v>1</v>
      </c>
      <c r="F236" s="155"/>
      <c r="G236" s="155">
        <v>6300</v>
      </c>
      <c r="H236" s="155"/>
      <c r="I236" s="155">
        <v>6300</v>
      </c>
      <c r="J236" s="155"/>
      <c r="K236" s="155">
        <v>6300</v>
      </c>
      <c r="M236" s="6" t="s">
        <v>27</v>
      </c>
      <c r="N236" s="101">
        <v>20</v>
      </c>
      <c r="O236" s="101">
        <v>7</v>
      </c>
      <c r="P236" s="10">
        <v>2022</v>
      </c>
      <c r="Q236" s="10"/>
      <c r="R236" s="101">
        <v>23</v>
      </c>
      <c r="S236" s="101"/>
      <c r="T236" s="101">
        <v>23</v>
      </c>
      <c r="U236" s="101"/>
      <c r="V236" s="101">
        <v>23</v>
      </c>
      <c r="W236" s="101"/>
      <c r="X236" s="10" t="s">
        <v>78</v>
      </c>
      <c r="Y236" s="10"/>
      <c r="AQ236" s="168"/>
      <c r="BX236" s="93"/>
      <c r="BY236" s="93"/>
      <c r="BZ236" s="93"/>
      <c r="CA236" s="93"/>
      <c r="CB236" s="93"/>
      <c r="CH236" s="93"/>
      <c r="CI236" s="93"/>
      <c r="CJ236" s="93"/>
      <c r="CK236" s="93"/>
      <c r="CL236" s="138"/>
      <c r="CM236" s="138"/>
      <c r="DI236" s="93"/>
      <c r="DJ236" s="93"/>
      <c r="DK236" s="153"/>
      <c r="DL236" s="153"/>
      <c r="DM236" s="153"/>
      <c r="DN236" s="153"/>
      <c r="DO236" s="153"/>
      <c r="DP236" s="153"/>
      <c r="DQ236" s="153"/>
      <c r="DR236" s="153"/>
      <c r="DS236" s="153"/>
      <c r="DT236" s="153"/>
      <c r="DU236" s="153"/>
      <c r="DV236" s="153"/>
      <c r="DW236" s="153"/>
      <c r="EC236" s="93"/>
      <c r="ED236" s="93"/>
      <c r="EE236" s="153"/>
      <c r="EF236" s="153"/>
      <c r="EK236" s="93"/>
      <c r="EL236" s="93"/>
      <c r="EM236" s="93"/>
      <c r="EN236" s="93"/>
      <c r="EO236" s="152"/>
      <c r="ER236" s="93"/>
      <c r="ES236" s="93"/>
      <c r="ET236" s="93"/>
      <c r="EU236" s="93"/>
      <c r="EV236" s="93"/>
      <c r="EW236" s="93"/>
      <c r="EX236" s="93"/>
      <c r="FF236" s="93"/>
      <c r="FG236" s="93"/>
      <c r="FH236" s="93"/>
      <c r="FI236" s="93"/>
      <c r="FJ236" s="93"/>
      <c r="FK236" s="93"/>
      <c r="FL236" s="138"/>
      <c r="FM236" s="138"/>
      <c r="FN236" s="138"/>
      <c r="FO236" s="93"/>
      <c r="FP236" s="93"/>
      <c r="FQ236" s="93"/>
      <c r="FR236" s="93"/>
      <c r="FS236" s="138"/>
      <c r="FT236" s="138"/>
      <c r="FU236" s="138"/>
      <c r="FV236" s="93"/>
      <c r="FW236" s="93"/>
    </row>
    <row r="237" spans="2:179" x14ac:dyDescent="0.25">
      <c r="B237" s="1" t="s">
        <v>26</v>
      </c>
      <c r="C237" s="101" t="s">
        <v>147</v>
      </c>
      <c r="D237" s="9">
        <v>11</v>
      </c>
      <c r="E237" s="9">
        <v>2</v>
      </c>
      <c r="F237" s="155"/>
      <c r="G237" s="155">
        <v>6300</v>
      </c>
      <c r="H237" s="155"/>
      <c r="I237" s="155">
        <v>6300</v>
      </c>
      <c r="J237" s="155"/>
      <c r="K237" s="155">
        <v>6300</v>
      </c>
      <c r="M237" s="6" t="s">
        <v>27</v>
      </c>
      <c r="N237" s="101">
        <v>20</v>
      </c>
      <c r="O237" s="101">
        <v>8</v>
      </c>
      <c r="P237" s="10">
        <v>2022</v>
      </c>
      <c r="Q237" s="10"/>
      <c r="R237" s="101">
        <v>23</v>
      </c>
      <c r="S237" s="101"/>
      <c r="T237" s="101">
        <v>23</v>
      </c>
      <c r="U237" s="101"/>
      <c r="V237" s="101">
        <v>23</v>
      </c>
      <c r="W237" s="101"/>
      <c r="X237" s="10" t="s">
        <v>78</v>
      </c>
      <c r="Y237" s="10"/>
      <c r="AQ237" s="168"/>
      <c r="BX237" s="93"/>
      <c r="BY237" s="93"/>
      <c r="BZ237" s="93"/>
      <c r="CA237" s="93"/>
      <c r="CB237" s="93"/>
      <c r="CH237" s="93"/>
      <c r="CI237" s="93"/>
      <c r="CJ237" s="93"/>
      <c r="CK237" s="93"/>
      <c r="CL237" s="138"/>
      <c r="CM237" s="138"/>
      <c r="DI237" s="93"/>
      <c r="DJ237" s="93"/>
      <c r="DK237" s="153"/>
      <c r="DL237" s="153"/>
      <c r="DM237" s="153"/>
      <c r="DN237" s="153"/>
      <c r="DO237" s="153"/>
      <c r="DP237" s="153"/>
      <c r="DQ237" s="153"/>
      <c r="DR237" s="153"/>
      <c r="DS237" s="153"/>
      <c r="DT237" s="153"/>
      <c r="DU237" s="153"/>
      <c r="DV237" s="153"/>
      <c r="DW237" s="153"/>
      <c r="EC237" s="93"/>
      <c r="ED237" s="93"/>
      <c r="EE237" s="153"/>
      <c r="EF237" s="153"/>
      <c r="EK237" s="93"/>
      <c r="EL237" s="93"/>
      <c r="EM237" s="93"/>
      <c r="EN237" s="93"/>
      <c r="EO237" s="152"/>
      <c r="ER237" s="93"/>
      <c r="ES237" s="93"/>
      <c r="ET237" s="93"/>
      <c r="EU237" s="93"/>
      <c r="EV237" s="93"/>
      <c r="EW237" s="93"/>
      <c r="EX237" s="93"/>
      <c r="FF237" s="93"/>
      <c r="FG237" s="93"/>
      <c r="FH237" s="93"/>
      <c r="FI237" s="93"/>
      <c r="FJ237" s="93"/>
      <c r="FK237" s="93"/>
      <c r="FL237" s="138"/>
      <c r="FM237" s="138"/>
      <c r="FN237" s="138"/>
      <c r="FO237" s="93"/>
      <c r="FP237" s="93"/>
      <c r="FQ237" s="93"/>
      <c r="FR237" s="93"/>
      <c r="FS237" s="138"/>
      <c r="FT237" s="138"/>
      <c r="FU237" s="138"/>
      <c r="FV237" s="93"/>
      <c r="FW237" s="93"/>
    </row>
    <row r="238" spans="2:179" x14ac:dyDescent="0.25">
      <c r="B238" s="1" t="s">
        <v>26</v>
      </c>
      <c r="C238" s="101" t="s">
        <v>147</v>
      </c>
      <c r="D238" s="9">
        <v>12</v>
      </c>
      <c r="E238" s="9"/>
      <c r="F238" s="155"/>
      <c r="G238" s="155">
        <v>6300</v>
      </c>
      <c r="H238" s="155"/>
      <c r="I238" s="155">
        <v>6300</v>
      </c>
      <c r="J238" s="155"/>
      <c r="K238" s="155">
        <v>6300</v>
      </c>
      <c r="M238" s="6" t="s">
        <v>27</v>
      </c>
      <c r="N238" s="101">
        <v>20</v>
      </c>
      <c r="O238" s="101">
        <v>9</v>
      </c>
      <c r="P238" s="10">
        <v>2022</v>
      </c>
      <c r="Q238" s="10"/>
      <c r="R238" s="101">
        <v>23</v>
      </c>
      <c r="S238" s="101"/>
      <c r="T238" s="101">
        <v>23</v>
      </c>
      <c r="U238" s="101"/>
      <c r="V238" s="101">
        <v>23</v>
      </c>
      <c r="W238" s="101"/>
      <c r="X238" s="10" t="s">
        <v>78</v>
      </c>
      <c r="Y238" s="10"/>
      <c r="AQ238" s="168"/>
      <c r="BX238" s="93"/>
      <c r="BY238" s="93"/>
      <c r="BZ238" s="93"/>
      <c r="CA238" s="93"/>
      <c r="CB238" s="93"/>
      <c r="CH238" s="93"/>
      <c r="CI238" s="93"/>
      <c r="CJ238" s="93"/>
      <c r="CK238" s="93"/>
      <c r="CL238" s="138"/>
      <c r="CM238" s="138"/>
      <c r="DI238" s="93"/>
      <c r="DJ238" s="93"/>
      <c r="DK238" s="153"/>
      <c r="DL238" s="153"/>
      <c r="DM238" s="153"/>
      <c r="DN238" s="153"/>
      <c r="DO238" s="153"/>
      <c r="DP238" s="153"/>
      <c r="DQ238" s="153"/>
      <c r="DR238" s="153"/>
      <c r="DS238" s="153"/>
      <c r="DT238" s="153"/>
      <c r="DU238" s="153"/>
      <c r="DV238" s="153"/>
      <c r="DW238" s="153"/>
      <c r="EC238" s="93"/>
      <c r="ED238" s="93"/>
      <c r="EE238" s="153"/>
      <c r="EF238" s="153"/>
      <c r="EK238" s="93"/>
      <c r="EL238" s="93"/>
      <c r="EM238" s="93"/>
      <c r="EN238" s="93"/>
      <c r="EO238" s="152"/>
      <c r="ER238" s="93"/>
      <c r="ES238" s="93"/>
      <c r="ET238" s="93"/>
      <c r="EU238" s="93"/>
      <c r="EV238" s="93"/>
      <c r="EW238" s="93"/>
      <c r="EX238" s="93"/>
      <c r="FF238" s="93"/>
      <c r="FG238" s="93"/>
      <c r="FH238" s="93"/>
      <c r="FI238" s="93"/>
      <c r="FJ238" s="93"/>
      <c r="FK238" s="93"/>
      <c r="FL238" s="138"/>
      <c r="FM238" s="138"/>
      <c r="FN238" s="138"/>
      <c r="FO238" s="93"/>
      <c r="FP238" s="93"/>
      <c r="FQ238" s="93"/>
      <c r="FR238" s="93"/>
      <c r="FS238" s="138"/>
      <c r="FT238" s="138"/>
      <c r="FU238" s="138"/>
      <c r="FV238" s="93"/>
      <c r="FW238" s="93"/>
    </row>
    <row r="239" spans="2:179" x14ac:dyDescent="0.25">
      <c r="B239" s="1" t="s">
        <v>26</v>
      </c>
      <c r="C239" s="107" t="s">
        <v>149</v>
      </c>
      <c r="D239" s="154">
        <v>1</v>
      </c>
      <c r="E239" s="154">
        <v>1</v>
      </c>
      <c r="F239" s="154"/>
      <c r="G239" s="154">
        <v>3300</v>
      </c>
      <c r="H239" s="154"/>
      <c r="I239" s="154">
        <v>3300</v>
      </c>
      <c r="J239" s="154"/>
      <c r="K239" s="154">
        <v>3300</v>
      </c>
      <c r="M239" s="6" t="s">
        <v>27</v>
      </c>
      <c r="N239" s="101">
        <v>20</v>
      </c>
      <c r="O239" s="101">
        <v>10</v>
      </c>
      <c r="P239" s="10">
        <v>2022</v>
      </c>
      <c r="Q239" s="10">
        <v>1</v>
      </c>
      <c r="R239" s="101">
        <v>23</v>
      </c>
      <c r="S239" s="101"/>
      <c r="T239" s="101">
        <v>23</v>
      </c>
      <c r="U239" s="101"/>
      <c r="V239" s="101">
        <v>23</v>
      </c>
      <c r="W239" s="101"/>
      <c r="X239" s="10" t="s">
        <v>78</v>
      </c>
      <c r="Y239" s="10"/>
      <c r="AQ239" s="168"/>
      <c r="BX239" s="93"/>
      <c r="BY239" s="93"/>
      <c r="BZ239" s="93"/>
      <c r="CA239" s="93"/>
      <c r="CB239" s="93"/>
      <c r="CH239" s="93"/>
      <c r="CI239" s="93"/>
      <c r="CJ239" s="93"/>
      <c r="CK239" s="93"/>
      <c r="CL239" s="138"/>
      <c r="CM239" s="138"/>
      <c r="DI239" s="93"/>
      <c r="DJ239" s="93"/>
      <c r="DK239" s="153"/>
      <c r="DL239" s="153"/>
      <c r="DM239" s="153"/>
      <c r="DN239" s="153"/>
      <c r="DO239" s="153"/>
      <c r="DP239" s="153"/>
      <c r="DQ239" s="153"/>
      <c r="DR239" s="153"/>
      <c r="DS239" s="153"/>
      <c r="DT239" s="153"/>
      <c r="DU239" s="153"/>
      <c r="DV239" s="153"/>
      <c r="DW239" s="153"/>
      <c r="EC239" s="93"/>
      <c r="ED239" s="93"/>
      <c r="EE239" s="153"/>
      <c r="EF239" s="153"/>
      <c r="EK239" s="93"/>
      <c r="EL239" s="93"/>
      <c r="EM239" s="93"/>
      <c r="EN239" s="93"/>
      <c r="EO239" s="152"/>
      <c r="ER239" s="93"/>
      <c r="ES239" s="93"/>
      <c r="ET239" s="93"/>
      <c r="EU239" s="93"/>
      <c r="EV239" s="93"/>
      <c r="EW239" s="93"/>
      <c r="EX239" s="93"/>
      <c r="FF239" s="93"/>
      <c r="FG239" s="93"/>
      <c r="FH239" s="93"/>
      <c r="FI239" s="93"/>
      <c r="FJ239" s="93"/>
      <c r="FK239" s="93"/>
      <c r="FL239" s="138"/>
      <c r="FM239" s="138"/>
      <c r="FN239" s="138"/>
      <c r="FO239" s="93"/>
      <c r="FP239" s="93"/>
      <c r="FQ239" s="93"/>
      <c r="FR239" s="93"/>
      <c r="FS239" s="138"/>
      <c r="FT239" s="138"/>
      <c r="FU239" s="138"/>
      <c r="FV239" s="93"/>
      <c r="FW239" s="93"/>
    </row>
    <row r="240" spans="2:179" x14ac:dyDescent="0.25">
      <c r="B240" s="1" t="s">
        <v>26</v>
      </c>
      <c r="C240" s="101" t="s">
        <v>149</v>
      </c>
      <c r="D240" s="9">
        <v>1</v>
      </c>
      <c r="E240" s="155">
        <v>2</v>
      </c>
      <c r="F240" s="155"/>
      <c r="G240" s="155">
        <v>3300</v>
      </c>
      <c r="H240" s="155"/>
      <c r="I240" s="155">
        <v>3300</v>
      </c>
      <c r="J240" s="155"/>
      <c r="K240" s="155">
        <v>3300</v>
      </c>
      <c r="M240" s="6" t="s">
        <v>27</v>
      </c>
      <c r="N240" s="101">
        <v>20</v>
      </c>
      <c r="O240" s="101">
        <v>10</v>
      </c>
      <c r="P240" s="10">
        <v>2022</v>
      </c>
      <c r="Q240" s="10">
        <v>2</v>
      </c>
      <c r="R240" s="101">
        <v>30.1</v>
      </c>
      <c r="S240" s="101"/>
      <c r="T240" s="101">
        <v>30.1</v>
      </c>
      <c r="U240" s="101"/>
      <c r="V240" s="101">
        <v>30.1</v>
      </c>
      <c r="W240" s="101"/>
      <c r="X240" s="10" t="s">
        <v>78</v>
      </c>
      <c r="Y240" s="10"/>
      <c r="AQ240" s="168"/>
      <c r="BX240" s="93"/>
      <c r="BY240" s="93"/>
      <c r="BZ240" s="93"/>
      <c r="CA240" s="93"/>
      <c r="CB240" s="93"/>
      <c r="CH240" s="93"/>
      <c r="CI240" s="93"/>
      <c r="CJ240" s="93"/>
      <c r="CK240" s="93"/>
      <c r="CL240" s="138"/>
      <c r="CM240" s="138"/>
      <c r="DI240" s="93"/>
      <c r="DJ240" s="93"/>
      <c r="DK240" s="153"/>
      <c r="DL240" s="153"/>
      <c r="DM240" s="153"/>
      <c r="DN240" s="153"/>
      <c r="DO240" s="153"/>
      <c r="DP240" s="153"/>
      <c r="DQ240" s="153"/>
      <c r="DR240" s="153"/>
      <c r="DS240" s="153"/>
      <c r="DT240" s="153"/>
      <c r="DU240" s="153"/>
      <c r="DV240" s="153"/>
      <c r="DW240" s="153"/>
      <c r="EC240" s="93"/>
      <c r="ED240" s="93"/>
      <c r="EE240" s="153"/>
      <c r="EF240" s="153"/>
      <c r="EK240" s="93"/>
      <c r="EL240" s="93"/>
      <c r="EM240" s="93"/>
      <c r="EN240" s="93"/>
      <c r="EO240" s="152"/>
      <c r="ER240" s="93"/>
      <c r="ES240" s="93"/>
      <c r="ET240" s="93"/>
      <c r="EU240" s="93"/>
      <c r="EV240" s="93"/>
      <c r="EW240" s="93"/>
      <c r="EX240" s="93"/>
      <c r="FF240" s="93"/>
      <c r="FG240" s="93"/>
      <c r="FH240" s="93"/>
      <c r="FI240" s="93"/>
      <c r="FJ240" s="93"/>
      <c r="FK240" s="93"/>
      <c r="FL240" s="138"/>
      <c r="FM240" s="138"/>
      <c r="FN240" s="138"/>
      <c r="FO240" s="93"/>
      <c r="FP240" s="93"/>
      <c r="FQ240" s="93"/>
      <c r="FR240" s="93"/>
      <c r="FS240" s="138"/>
      <c r="FT240" s="138"/>
      <c r="FU240" s="138"/>
      <c r="FV240" s="93"/>
      <c r="FW240" s="93"/>
    </row>
    <row r="241" spans="2:179" x14ac:dyDescent="0.25">
      <c r="B241" s="1" t="s">
        <v>26</v>
      </c>
      <c r="C241" s="101" t="s">
        <v>149</v>
      </c>
      <c r="D241" s="9">
        <v>2</v>
      </c>
      <c r="E241" s="155">
        <v>1</v>
      </c>
      <c r="F241" s="155"/>
      <c r="G241" s="155">
        <v>3300</v>
      </c>
      <c r="H241" s="155"/>
      <c r="I241" s="155">
        <v>3300</v>
      </c>
      <c r="J241" s="155"/>
      <c r="K241" s="155">
        <v>3300</v>
      </c>
      <c r="M241" s="6" t="s">
        <v>27</v>
      </c>
      <c r="N241" s="101">
        <v>20</v>
      </c>
      <c r="O241" s="101">
        <v>11</v>
      </c>
      <c r="P241" s="10">
        <v>2022</v>
      </c>
      <c r="Q241" s="10"/>
      <c r="R241" s="101">
        <v>30.1</v>
      </c>
      <c r="S241" s="101"/>
      <c r="T241" s="101">
        <v>30.1</v>
      </c>
      <c r="U241" s="101"/>
      <c r="V241" s="101">
        <v>30.1</v>
      </c>
      <c r="W241" s="101"/>
      <c r="X241" s="10" t="s">
        <v>78</v>
      </c>
      <c r="Y241" s="10"/>
      <c r="AQ241" s="168"/>
      <c r="BX241" s="93"/>
      <c r="BY241" s="93"/>
      <c r="BZ241" s="93"/>
      <c r="CA241" s="93"/>
      <c r="CB241" s="93"/>
      <c r="CH241" s="93"/>
      <c r="CI241" s="93"/>
      <c r="CJ241" s="93"/>
      <c r="CK241" s="93"/>
      <c r="CL241" s="138"/>
      <c r="CM241" s="138"/>
      <c r="DI241" s="93"/>
      <c r="DJ241" s="93"/>
      <c r="DK241" s="153"/>
      <c r="DL241" s="153"/>
      <c r="DM241" s="153"/>
      <c r="DN241" s="153"/>
      <c r="DO241" s="153"/>
      <c r="DP241" s="153"/>
      <c r="DQ241" s="153"/>
      <c r="DR241" s="153"/>
      <c r="DS241" s="153"/>
      <c r="DT241" s="153"/>
      <c r="DU241" s="153"/>
      <c r="DV241" s="153"/>
      <c r="DW241" s="153"/>
      <c r="EC241" s="93"/>
      <c r="ED241" s="93"/>
      <c r="EE241" s="153"/>
      <c r="EF241" s="153"/>
      <c r="EK241" s="93"/>
      <c r="EL241" s="93"/>
      <c r="EM241" s="93"/>
      <c r="EN241" s="93"/>
      <c r="EO241" s="152"/>
      <c r="ER241" s="93"/>
      <c r="ES241" s="93"/>
      <c r="ET241" s="93"/>
      <c r="EU241" s="93"/>
      <c r="EV241" s="93"/>
      <c r="EW241" s="93"/>
      <c r="EX241" s="93"/>
      <c r="FF241" s="93"/>
      <c r="FG241" s="93"/>
      <c r="FH241" s="93"/>
      <c r="FI241" s="93"/>
      <c r="FJ241" s="93"/>
      <c r="FK241" s="93"/>
      <c r="FL241" s="138"/>
      <c r="FM241" s="138"/>
      <c r="FN241" s="138"/>
      <c r="FO241" s="93"/>
      <c r="FP241" s="93"/>
      <c r="FQ241" s="93"/>
      <c r="FR241" s="93"/>
      <c r="FS241" s="138"/>
      <c r="FT241" s="138"/>
      <c r="FU241" s="138"/>
      <c r="FV241" s="93"/>
      <c r="FW241" s="93"/>
    </row>
    <row r="242" spans="2:179" x14ac:dyDescent="0.25">
      <c r="B242" s="1" t="s">
        <v>26</v>
      </c>
      <c r="C242" s="101" t="s">
        <v>149</v>
      </c>
      <c r="D242" s="9">
        <v>2</v>
      </c>
      <c r="E242" s="155">
        <v>2</v>
      </c>
      <c r="F242" s="155"/>
      <c r="G242" s="155">
        <v>3300</v>
      </c>
      <c r="H242" s="155"/>
      <c r="I242" s="155">
        <v>3300</v>
      </c>
      <c r="J242" s="155"/>
      <c r="K242" s="155">
        <v>3300</v>
      </c>
      <c r="M242" s="6" t="s">
        <v>27</v>
      </c>
      <c r="N242" s="101">
        <v>20</v>
      </c>
      <c r="O242" s="101">
        <v>12</v>
      </c>
      <c r="P242" s="10">
        <v>2022</v>
      </c>
      <c r="Q242" s="10"/>
      <c r="R242" s="101">
        <v>30.1</v>
      </c>
      <c r="S242" s="101"/>
      <c r="T242" s="101">
        <v>30.1</v>
      </c>
      <c r="U242" s="101"/>
      <c r="V242" s="101">
        <v>30.1</v>
      </c>
      <c r="W242" s="101"/>
      <c r="X242" s="10" t="s">
        <v>78</v>
      </c>
      <c r="Y242" s="10"/>
      <c r="AQ242" s="168"/>
      <c r="BX242" s="93"/>
      <c r="BY242" s="93"/>
      <c r="BZ242" s="93"/>
      <c r="CA242" s="93"/>
      <c r="CB242" s="93"/>
      <c r="CH242" s="93"/>
      <c r="CI242" s="93"/>
      <c r="CJ242" s="93"/>
      <c r="CK242" s="93"/>
      <c r="CL242" s="138"/>
      <c r="CM242" s="138"/>
      <c r="DI242" s="93"/>
      <c r="DJ242" s="93"/>
      <c r="DK242" s="153"/>
      <c r="DL242" s="153"/>
      <c r="DM242" s="153"/>
      <c r="DN242" s="153"/>
      <c r="DO242" s="153"/>
      <c r="DP242" s="153"/>
      <c r="DQ242" s="153"/>
      <c r="DR242" s="153"/>
      <c r="DS242" s="153"/>
      <c r="DT242" s="153"/>
      <c r="DU242" s="153"/>
      <c r="DV242" s="153"/>
      <c r="DW242" s="153"/>
      <c r="EC242" s="93"/>
      <c r="ED242" s="93"/>
      <c r="EE242" s="153"/>
      <c r="EF242" s="153"/>
      <c r="EK242" s="93"/>
      <c r="EL242" s="93"/>
      <c r="EM242" s="93"/>
      <c r="EN242" s="93"/>
      <c r="EO242" s="152"/>
      <c r="ER242" s="93"/>
      <c r="ES242" s="93"/>
      <c r="ET242" s="93"/>
      <c r="EU242" s="93"/>
      <c r="EV242" s="93"/>
      <c r="EW242" s="93"/>
      <c r="EX242" s="93"/>
      <c r="FF242" s="93"/>
      <c r="FG242" s="93"/>
      <c r="FH242" s="93"/>
      <c r="FI242" s="93"/>
      <c r="FJ242" s="93"/>
      <c r="FK242" s="93"/>
      <c r="FL242" s="138"/>
      <c r="FM242" s="138"/>
      <c r="FN242" s="138"/>
      <c r="FO242" s="93"/>
      <c r="FP242" s="93"/>
      <c r="FQ242" s="93"/>
      <c r="FR242" s="93"/>
      <c r="FS242" s="138"/>
      <c r="FT242" s="138"/>
      <c r="FU242" s="138"/>
      <c r="FV242" s="93"/>
      <c r="FW242" s="93"/>
    </row>
    <row r="243" spans="2:179" x14ac:dyDescent="0.25">
      <c r="B243" s="1" t="s">
        <v>26</v>
      </c>
      <c r="C243" s="101" t="s">
        <v>149</v>
      </c>
      <c r="D243" s="9">
        <v>3</v>
      </c>
      <c r="E243" s="155">
        <v>1</v>
      </c>
      <c r="F243" s="155"/>
      <c r="G243" s="155">
        <v>3300</v>
      </c>
      <c r="H243" s="155"/>
      <c r="I243" s="155">
        <v>3300</v>
      </c>
      <c r="J243" s="155"/>
      <c r="K243" s="155">
        <v>3300</v>
      </c>
      <c r="M243" s="6" t="s">
        <v>27</v>
      </c>
      <c r="N243" s="107">
        <v>26</v>
      </c>
      <c r="O243" s="107">
        <v>1</v>
      </c>
      <c r="P243" s="108">
        <v>2022</v>
      </c>
      <c r="Q243" s="108">
        <v>1</v>
      </c>
      <c r="R243" s="107">
        <v>135</v>
      </c>
      <c r="S243" s="107">
        <v>3600</v>
      </c>
      <c r="T243" s="107">
        <v>135</v>
      </c>
      <c r="U243" s="107">
        <v>3600</v>
      </c>
      <c r="V243" s="107">
        <v>135</v>
      </c>
      <c r="W243" s="107">
        <v>3600</v>
      </c>
      <c r="X243" s="108" t="s">
        <v>78</v>
      </c>
      <c r="Y243" s="108"/>
      <c r="Z243" t="s">
        <v>150</v>
      </c>
      <c r="AQ243" s="168"/>
      <c r="BX243" s="93"/>
      <c r="BY243" s="93"/>
      <c r="BZ243" s="93"/>
      <c r="CA243" s="93"/>
      <c r="CB243" s="93"/>
      <c r="CH243" s="93"/>
      <c r="CI243" s="93"/>
      <c r="CJ243" s="93"/>
      <c r="CK243" s="93"/>
      <c r="CL243" s="138"/>
      <c r="CM243" s="138"/>
      <c r="DI243" s="93"/>
      <c r="DJ243" s="93"/>
      <c r="DK243" s="153"/>
      <c r="DL243" s="153"/>
      <c r="DM243" s="153"/>
      <c r="DN243" s="153"/>
      <c r="DO243" s="153"/>
      <c r="DP243" s="153"/>
      <c r="DQ243" s="153"/>
      <c r="DR243" s="153"/>
      <c r="DS243" s="153"/>
      <c r="DT243" s="153"/>
      <c r="DU243" s="153"/>
      <c r="DV243" s="153"/>
      <c r="DW243" s="153"/>
      <c r="EC243" s="93"/>
      <c r="ED243" s="93"/>
      <c r="EE243" s="153"/>
      <c r="EF243" s="153"/>
      <c r="EK243" s="93"/>
      <c r="EL243" s="93"/>
      <c r="EM243" s="93"/>
      <c r="EN243" s="93"/>
      <c r="EO243" s="152"/>
      <c r="ER243" s="93"/>
      <c r="ES243" s="93"/>
      <c r="ET243" s="93"/>
      <c r="EU243" s="93"/>
      <c r="EV243" s="93"/>
      <c r="EW243" s="93"/>
      <c r="EX243" s="93"/>
      <c r="FF243" s="93"/>
      <c r="FG243" s="93"/>
      <c r="FH243" s="93"/>
      <c r="FI243" s="93"/>
      <c r="FJ243" s="93"/>
      <c r="FK243" s="93"/>
      <c r="FL243" s="138"/>
      <c r="FM243" s="138"/>
      <c r="FN243" s="138"/>
      <c r="FO243" s="93"/>
      <c r="FP243" s="93"/>
      <c r="FQ243" s="93"/>
      <c r="FR243" s="93"/>
      <c r="FS243" s="138"/>
      <c r="FT243" s="138"/>
      <c r="FU243" s="138"/>
      <c r="FV243" s="93"/>
      <c r="FW243" s="93"/>
    </row>
    <row r="244" spans="2:179" x14ac:dyDescent="0.25">
      <c r="B244" s="1" t="s">
        <v>26</v>
      </c>
      <c r="C244" s="101" t="s">
        <v>149</v>
      </c>
      <c r="D244" s="155">
        <v>3</v>
      </c>
      <c r="E244" s="155">
        <v>2</v>
      </c>
      <c r="F244" s="155"/>
      <c r="G244" s="155">
        <v>3300</v>
      </c>
      <c r="H244" s="155"/>
      <c r="I244" s="155">
        <v>3300</v>
      </c>
      <c r="J244" s="155"/>
      <c r="K244" s="155">
        <v>3300</v>
      </c>
      <c r="M244" s="6" t="s">
        <v>27</v>
      </c>
      <c r="N244" s="101">
        <v>26</v>
      </c>
      <c r="O244" s="101">
        <v>2</v>
      </c>
      <c r="P244" s="10">
        <v>2022</v>
      </c>
      <c r="Q244" s="10">
        <v>2</v>
      </c>
      <c r="R244" s="101">
        <v>135</v>
      </c>
      <c r="S244" s="101">
        <v>3600</v>
      </c>
      <c r="T244" s="101">
        <v>135</v>
      </c>
      <c r="U244" s="101">
        <v>3600</v>
      </c>
      <c r="V244" s="101">
        <v>135</v>
      </c>
      <c r="W244" s="101">
        <v>3600</v>
      </c>
      <c r="X244" s="10" t="s">
        <v>78</v>
      </c>
      <c r="Y244" s="10"/>
      <c r="AQ244" s="168"/>
      <c r="BX244" s="93"/>
      <c r="BY244" s="93"/>
      <c r="BZ244" s="93"/>
      <c r="CA244" s="93"/>
      <c r="CB244" s="93"/>
      <c r="CH244" s="93"/>
      <c r="CI244" s="93"/>
      <c r="CJ244" s="93"/>
      <c r="CK244" s="93"/>
      <c r="CL244" s="138"/>
      <c r="CM244" s="138"/>
      <c r="DI244" s="93"/>
      <c r="DJ244" s="93"/>
      <c r="DK244" s="153"/>
      <c r="DL244" s="153"/>
      <c r="DM244" s="153"/>
      <c r="DN244" s="153"/>
      <c r="DO244" s="153"/>
      <c r="DP244" s="153"/>
      <c r="DQ244" s="153"/>
      <c r="DR244" s="153"/>
      <c r="DS244" s="153"/>
      <c r="DT244" s="153"/>
      <c r="DU244" s="153"/>
      <c r="DV244" s="153"/>
      <c r="DW244" s="153"/>
      <c r="EC244" s="93"/>
      <c r="ED244" s="93"/>
      <c r="EE244" s="153"/>
      <c r="EF244" s="153"/>
      <c r="EK244" s="93"/>
      <c r="EL244" s="93"/>
      <c r="EM244" s="93"/>
      <c r="EN244" s="93"/>
      <c r="EO244" s="152"/>
      <c r="ER244" s="93"/>
      <c r="ES244" s="93"/>
      <c r="ET244" s="93"/>
      <c r="EU244" s="93"/>
      <c r="EV244" s="93"/>
      <c r="EW244" s="93"/>
      <c r="EX244" s="93"/>
      <c r="FF244" s="93"/>
      <c r="FG244" s="93"/>
      <c r="FH244" s="93"/>
      <c r="FI244" s="93"/>
      <c r="FJ244" s="93"/>
      <c r="FK244" s="93"/>
      <c r="FL244" s="138"/>
      <c r="FM244" s="138"/>
      <c r="FN244" s="138"/>
      <c r="FO244" s="93"/>
      <c r="FP244" s="93"/>
      <c r="FQ244" s="93"/>
      <c r="FR244" s="93"/>
      <c r="FS244" s="138"/>
      <c r="FT244" s="138"/>
      <c r="FU244" s="138"/>
      <c r="FV244" s="93"/>
      <c r="FW244" s="93"/>
    </row>
    <row r="245" spans="2:179" x14ac:dyDescent="0.25">
      <c r="B245" s="1" t="s">
        <v>26</v>
      </c>
      <c r="C245" s="101" t="s">
        <v>149</v>
      </c>
      <c r="D245" s="155">
        <v>4</v>
      </c>
      <c r="E245" s="155">
        <v>1</v>
      </c>
      <c r="F245" s="155"/>
      <c r="G245" s="155">
        <v>3300</v>
      </c>
      <c r="H245" s="155"/>
      <c r="I245" s="155">
        <v>3300</v>
      </c>
      <c r="J245" s="155"/>
      <c r="K245" s="155">
        <v>3300</v>
      </c>
      <c r="M245" s="6" t="s">
        <v>27</v>
      </c>
      <c r="N245" s="101">
        <v>26</v>
      </c>
      <c r="O245" s="101">
        <v>2</v>
      </c>
      <c r="P245" s="10">
        <v>2022</v>
      </c>
      <c r="Q245" s="10">
        <v>1</v>
      </c>
      <c r="R245" s="101">
        <v>135</v>
      </c>
      <c r="S245" s="101">
        <v>3600</v>
      </c>
      <c r="T245" s="101">
        <v>135</v>
      </c>
      <c r="U245" s="101">
        <v>3600</v>
      </c>
      <c r="V245" s="101">
        <v>135</v>
      </c>
      <c r="W245" s="101">
        <v>3600</v>
      </c>
      <c r="X245" s="10" t="s">
        <v>78</v>
      </c>
      <c r="Y245" s="10"/>
      <c r="AQ245" s="168"/>
      <c r="BX245" s="93"/>
      <c r="BY245" s="93"/>
      <c r="BZ245" s="93"/>
      <c r="CA245" s="93"/>
      <c r="CB245" s="93"/>
      <c r="CH245" s="93"/>
      <c r="CI245" s="93"/>
      <c r="CJ245" s="93"/>
      <c r="CK245" s="93"/>
      <c r="CL245" s="138"/>
      <c r="CM245" s="138"/>
      <c r="DI245" s="93"/>
      <c r="DJ245" s="93"/>
      <c r="DK245" s="153"/>
      <c r="DL245" s="153"/>
      <c r="DM245" s="153"/>
      <c r="DN245" s="153"/>
      <c r="DO245" s="153"/>
      <c r="DP245" s="153"/>
      <c r="DQ245" s="153"/>
      <c r="DR245" s="153"/>
      <c r="DS245" s="153"/>
      <c r="DT245" s="153"/>
      <c r="DU245" s="153"/>
      <c r="DV245" s="153"/>
      <c r="DW245" s="153"/>
      <c r="EC245" s="93"/>
      <c r="ED245" s="93"/>
      <c r="EE245" s="153"/>
      <c r="EF245" s="153"/>
      <c r="EK245" s="93"/>
      <c r="EL245" s="93"/>
      <c r="EM245" s="93"/>
      <c r="EN245" s="93"/>
      <c r="EO245" s="152"/>
      <c r="ER245" s="93"/>
      <c r="ES245" s="93"/>
      <c r="ET245" s="93"/>
      <c r="EU245" s="93"/>
      <c r="EV245" s="93"/>
      <c r="EW245" s="93"/>
      <c r="EX245" s="93"/>
      <c r="FF245" s="93"/>
      <c r="FG245" s="93"/>
      <c r="FH245" s="93"/>
      <c r="FI245" s="93"/>
      <c r="FJ245" s="93"/>
      <c r="FK245" s="93"/>
      <c r="FL245" s="138"/>
      <c r="FM245" s="138"/>
      <c r="FN245" s="138"/>
      <c r="FO245" s="93"/>
      <c r="FP245" s="93"/>
      <c r="FQ245" s="93"/>
      <c r="FR245" s="93"/>
      <c r="FS245" s="138"/>
      <c r="FT245" s="138"/>
      <c r="FU245" s="138"/>
      <c r="FV245" s="93"/>
      <c r="FW245" s="93"/>
    </row>
    <row r="246" spans="2:179" x14ac:dyDescent="0.25">
      <c r="B246" s="1" t="s">
        <v>26</v>
      </c>
      <c r="C246" s="101" t="s">
        <v>149</v>
      </c>
      <c r="D246" s="155">
        <v>4</v>
      </c>
      <c r="E246" s="155">
        <v>2</v>
      </c>
      <c r="F246" s="158"/>
      <c r="G246" s="155">
        <v>4700</v>
      </c>
      <c r="H246" s="155"/>
      <c r="I246" s="155">
        <v>4700</v>
      </c>
      <c r="J246" s="155"/>
      <c r="K246" s="155">
        <v>4700</v>
      </c>
      <c r="M246" s="6" t="s">
        <v>27</v>
      </c>
      <c r="N246" s="101">
        <v>26</v>
      </c>
      <c r="O246" s="101">
        <v>3</v>
      </c>
      <c r="P246" s="10">
        <v>2022</v>
      </c>
      <c r="Q246" s="10"/>
      <c r="R246" s="101">
        <v>135</v>
      </c>
      <c r="S246" s="101">
        <v>3600</v>
      </c>
      <c r="T246" s="101">
        <v>135</v>
      </c>
      <c r="U246" s="101">
        <v>3600</v>
      </c>
      <c r="V246" s="101">
        <v>135</v>
      </c>
      <c r="W246" s="101">
        <v>3600</v>
      </c>
      <c r="X246" s="10" t="s">
        <v>78</v>
      </c>
      <c r="Y246" s="10"/>
      <c r="AQ246" s="168"/>
      <c r="BX246" s="93"/>
      <c r="BY246" s="93"/>
      <c r="BZ246" s="93"/>
      <c r="CA246" s="93"/>
      <c r="CB246" s="93"/>
      <c r="CH246" s="93"/>
      <c r="CI246" s="93"/>
      <c r="CJ246" s="93"/>
      <c r="CK246" s="93"/>
      <c r="CL246" s="138"/>
      <c r="CM246" s="138"/>
      <c r="DI246" s="93"/>
      <c r="DJ246" s="93"/>
      <c r="DK246" s="153"/>
      <c r="DL246" s="153"/>
      <c r="DM246" s="153"/>
      <c r="DN246" s="153"/>
      <c r="DO246" s="153"/>
      <c r="DP246" s="153"/>
      <c r="DQ246" s="153"/>
      <c r="DR246" s="153"/>
      <c r="DS246" s="153"/>
      <c r="DT246" s="153"/>
      <c r="DU246" s="153"/>
      <c r="DV246" s="153"/>
      <c r="DW246" s="153"/>
      <c r="EC246" s="93"/>
      <c r="ED246" s="93"/>
      <c r="EE246" s="153"/>
      <c r="EF246" s="153"/>
      <c r="EK246" s="93"/>
      <c r="EL246" s="93"/>
      <c r="EM246" s="93"/>
      <c r="EN246" s="93"/>
      <c r="EO246" s="152"/>
      <c r="ER246" s="93"/>
      <c r="ES246" s="93"/>
      <c r="ET246" s="93"/>
      <c r="EU246" s="93"/>
      <c r="EV246" s="93"/>
      <c r="EW246" s="93"/>
      <c r="EX246" s="93"/>
      <c r="FF246" s="93"/>
      <c r="FG246" s="93"/>
      <c r="FH246" s="93"/>
      <c r="FI246" s="93"/>
      <c r="FJ246" s="93"/>
      <c r="FK246" s="93"/>
      <c r="FL246" s="138"/>
      <c r="FM246" s="138"/>
      <c r="FN246" s="138"/>
      <c r="FO246" s="93"/>
      <c r="FP246" s="93"/>
      <c r="FQ246" s="93"/>
      <c r="FR246" s="93"/>
      <c r="FS246" s="138"/>
      <c r="FT246" s="138"/>
      <c r="FU246" s="138"/>
      <c r="FV246" s="93"/>
      <c r="FW246" s="93"/>
    </row>
    <row r="247" spans="2:179" x14ac:dyDescent="0.25">
      <c r="B247" s="1" t="s">
        <v>26</v>
      </c>
      <c r="C247" s="101" t="s">
        <v>149</v>
      </c>
      <c r="D247" s="155">
        <v>5</v>
      </c>
      <c r="E247" s="155">
        <v>1</v>
      </c>
      <c r="F247" s="158"/>
      <c r="G247" s="155">
        <v>3300</v>
      </c>
      <c r="H247" s="155"/>
      <c r="I247" s="155">
        <v>3300</v>
      </c>
      <c r="J247" s="155"/>
      <c r="K247" s="155">
        <v>3300</v>
      </c>
      <c r="M247" s="6" t="s">
        <v>27</v>
      </c>
      <c r="N247" s="101">
        <v>26</v>
      </c>
      <c r="O247" s="101">
        <v>4</v>
      </c>
      <c r="P247" s="10">
        <v>2022</v>
      </c>
      <c r="Q247" s="10">
        <v>1</v>
      </c>
      <c r="R247" s="101">
        <v>135</v>
      </c>
      <c r="S247" s="101">
        <v>3600</v>
      </c>
      <c r="T247" s="101">
        <v>135</v>
      </c>
      <c r="U247" s="101">
        <v>3600</v>
      </c>
      <c r="V247" s="101">
        <v>135</v>
      </c>
      <c r="W247" s="101">
        <v>3600</v>
      </c>
      <c r="X247" s="10" t="s">
        <v>78</v>
      </c>
      <c r="Y247" s="10"/>
      <c r="AQ247" s="168"/>
      <c r="BX247" s="93"/>
      <c r="BY247" s="93"/>
      <c r="BZ247" s="93"/>
      <c r="CA247" s="93"/>
      <c r="CB247" s="93"/>
      <c r="CH247" s="93"/>
      <c r="CI247" s="93"/>
      <c r="CJ247" s="93"/>
      <c r="CK247" s="93"/>
      <c r="CL247" s="138"/>
      <c r="CM247" s="138"/>
      <c r="DI247" s="93"/>
      <c r="DJ247" s="93"/>
      <c r="DK247" s="153"/>
      <c r="DL247" s="153"/>
      <c r="DM247" s="153"/>
      <c r="DN247" s="153"/>
      <c r="DO247" s="153"/>
      <c r="DP247" s="153"/>
      <c r="DQ247" s="153"/>
      <c r="DR247" s="153"/>
      <c r="DS247" s="153"/>
      <c r="DT247" s="153"/>
      <c r="DU247" s="153"/>
      <c r="DV247" s="153"/>
      <c r="DW247" s="153"/>
      <c r="EC247" s="93"/>
      <c r="ED247" s="93"/>
      <c r="EE247" s="153"/>
      <c r="EF247" s="153"/>
      <c r="EK247" s="93"/>
      <c r="EL247" s="93"/>
      <c r="EM247" s="93"/>
      <c r="EN247" s="93"/>
      <c r="EO247" s="152"/>
      <c r="ER247" s="93"/>
      <c r="ES247" s="93"/>
      <c r="ET247" s="93"/>
      <c r="EU247" s="93"/>
      <c r="EV247" s="93"/>
      <c r="EW247" s="93"/>
      <c r="EX247" s="93"/>
      <c r="FF247" s="93"/>
      <c r="FG247" s="93"/>
      <c r="FH247" s="93"/>
      <c r="FI247" s="93"/>
      <c r="FJ247" s="93"/>
      <c r="FK247" s="93"/>
      <c r="FL247" s="138"/>
      <c r="FM247" s="138"/>
      <c r="FN247" s="138"/>
      <c r="FO247" s="93"/>
      <c r="FP247" s="93"/>
      <c r="FQ247" s="93"/>
      <c r="FR247" s="93"/>
      <c r="FS247" s="138"/>
      <c r="FT247" s="138"/>
      <c r="FU247" s="138"/>
      <c r="FV247" s="93"/>
      <c r="FW247" s="93"/>
    </row>
    <row r="248" spans="2:179" x14ac:dyDescent="0.25">
      <c r="B248" s="1" t="s">
        <v>26</v>
      </c>
      <c r="C248" s="101" t="s">
        <v>149</v>
      </c>
      <c r="D248" s="155">
        <v>5</v>
      </c>
      <c r="E248" s="155">
        <v>2</v>
      </c>
      <c r="F248" s="158"/>
      <c r="G248" s="155">
        <v>4700</v>
      </c>
      <c r="H248" s="155"/>
      <c r="I248" s="155">
        <v>4700</v>
      </c>
      <c r="J248" s="155"/>
      <c r="K248" s="155">
        <v>4700</v>
      </c>
      <c r="M248" s="6" t="s">
        <v>27</v>
      </c>
      <c r="N248" s="101">
        <v>26</v>
      </c>
      <c r="O248" s="101">
        <v>4</v>
      </c>
      <c r="P248" s="10">
        <v>2022</v>
      </c>
      <c r="Q248" s="10">
        <v>2</v>
      </c>
      <c r="R248" s="101">
        <v>0</v>
      </c>
      <c r="S248" s="101">
        <v>3600</v>
      </c>
      <c r="T248" s="101">
        <v>0</v>
      </c>
      <c r="U248" s="101">
        <v>3600</v>
      </c>
      <c r="V248" s="101">
        <v>0</v>
      </c>
      <c r="W248" s="101">
        <v>3600</v>
      </c>
      <c r="X248" s="10" t="s">
        <v>78</v>
      </c>
      <c r="Y248" s="10"/>
      <c r="AQ248" s="168"/>
      <c r="BX248" s="93"/>
      <c r="BY248" s="93"/>
      <c r="BZ248" s="93"/>
      <c r="CA248" s="93"/>
      <c r="CB248" s="93"/>
      <c r="CH248" s="93"/>
      <c r="CI248" s="93"/>
      <c r="CJ248" s="93"/>
      <c r="CK248" s="93"/>
      <c r="CL248" s="138"/>
      <c r="CM248" s="138"/>
      <c r="DI248" s="93"/>
      <c r="DJ248" s="93"/>
      <c r="DK248" s="153"/>
      <c r="DL248" s="153"/>
      <c r="DM248" s="153"/>
      <c r="DN248" s="153"/>
      <c r="DO248" s="153"/>
      <c r="DP248" s="153"/>
      <c r="DQ248" s="153"/>
      <c r="DR248" s="153"/>
      <c r="DS248" s="153"/>
      <c r="DT248" s="153"/>
      <c r="DU248" s="153"/>
      <c r="DV248" s="153"/>
      <c r="DW248" s="153"/>
      <c r="EC248" s="93"/>
      <c r="ED248" s="93"/>
      <c r="EE248" s="153"/>
      <c r="EF248" s="153"/>
      <c r="EK248" s="93"/>
      <c r="EL248" s="93"/>
      <c r="EM248" s="93"/>
      <c r="EN248" s="93"/>
      <c r="EO248" s="152"/>
      <c r="ER248" s="93"/>
      <c r="ES248" s="93"/>
      <c r="ET248" s="93"/>
      <c r="EU248" s="93"/>
      <c r="EV248" s="93"/>
      <c r="EW248" s="93"/>
      <c r="EX248" s="93"/>
      <c r="FF248" s="93"/>
      <c r="FG248" s="93"/>
      <c r="FH248" s="93"/>
      <c r="FI248" s="93"/>
      <c r="FJ248" s="93"/>
      <c r="FK248" s="93"/>
      <c r="FL248" s="138"/>
      <c r="FM248" s="138"/>
      <c r="FN248" s="138"/>
      <c r="FO248" s="93"/>
      <c r="FP248" s="93"/>
      <c r="FQ248" s="93"/>
      <c r="FR248" s="93"/>
      <c r="FS248" s="138"/>
      <c r="FT248" s="138"/>
      <c r="FU248" s="138"/>
      <c r="FV248" s="93"/>
      <c r="FW248" s="93"/>
    </row>
    <row r="249" spans="2:179" x14ac:dyDescent="0.25">
      <c r="B249" s="1" t="s">
        <v>26</v>
      </c>
      <c r="C249" s="101" t="s">
        <v>149</v>
      </c>
      <c r="D249" s="155">
        <v>6</v>
      </c>
      <c r="E249" s="155">
        <v>1</v>
      </c>
      <c r="F249" s="158"/>
      <c r="G249" s="208">
        <v>3300</v>
      </c>
      <c r="H249" s="208"/>
      <c r="I249" s="208">
        <v>3300</v>
      </c>
      <c r="J249" s="208"/>
      <c r="K249" s="208">
        <v>3300</v>
      </c>
      <c r="M249" s="6" t="s">
        <v>27</v>
      </c>
      <c r="N249" s="101">
        <v>26</v>
      </c>
      <c r="O249" s="101">
        <v>5</v>
      </c>
      <c r="P249" s="10">
        <v>2022</v>
      </c>
      <c r="Q249" s="10"/>
      <c r="R249" s="101">
        <v>0</v>
      </c>
      <c r="S249" s="101">
        <v>3600</v>
      </c>
      <c r="T249" s="101">
        <v>0</v>
      </c>
      <c r="U249" s="101">
        <v>3600</v>
      </c>
      <c r="V249" s="101">
        <v>0</v>
      </c>
      <c r="W249" s="101">
        <v>3600</v>
      </c>
      <c r="X249" s="10" t="s">
        <v>78</v>
      </c>
      <c r="Y249" s="10"/>
      <c r="AQ249" s="168"/>
      <c r="BX249" s="93"/>
      <c r="BY249" s="93"/>
      <c r="BZ249" s="93"/>
      <c r="CA249" s="93"/>
      <c r="CB249" s="93"/>
      <c r="CH249" s="93"/>
      <c r="CI249" s="93"/>
      <c r="CJ249" s="93"/>
      <c r="CK249" s="93"/>
      <c r="CL249" s="138"/>
      <c r="CM249" s="138"/>
      <c r="DI249" s="93"/>
      <c r="DJ249" s="93"/>
      <c r="DK249" s="153"/>
      <c r="DL249" s="153"/>
      <c r="DM249" s="153"/>
      <c r="DN249" s="153"/>
      <c r="DO249" s="153"/>
      <c r="DP249" s="153"/>
      <c r="DQ249" s="153"/>
      <c r="DR249" s="153"/>
      <c r="DS249" s="153"/>
      <c r="DT249" s="153"/>
      <c r="DU249" s="153"/>
      <c r="DV249" s="153"/>
      <c r="DW249" s="153"/>
      <c r="EC249" s="93"/>
      <c r="ED249" s="93"/>
      <c r="EE249" s="153"/>
      <c r="EF249" s="153"/>
      <c r="EK249" s="93"/>
      <c r="EL249" s="93"/>
      <c r="EM249" s="93"/>
      <c r="EN249" s="93"/>
      <c r="EO249" s="152"/>
      <c r="ER249" s="93"/>
      <c r="ES249" s="93"/>
      <c r="ET249" s="93"/>
      <c r="EU249" s="93"/>
      <c r="EV249" s="93"/>
      <c r="EW249" s="93"/>
      <c r="EX249" s="93"/>
      <c r="FF249" s="93"/>
      <c r="FG249" s="93"/>
      <c r="FH249" s="93"/>
      <c r="FI249" s="93"/>
      <c r="FJ249" s="93"/>
      <c r="FK249" s="93"/>
      <c r="FL249" s="138"/>
      <c r="FM249" s="138"/>
      <c r="FN249" s="138"/>
      <c r="FO249" s="93"/>
      <c r="FP249" s="93"/>
      <c r="FQ249" s="93"/>
      <c r="FR249" s="93"/>
      <c r="FS249" s="138"/>
      <c r="FT249" s="138"/>
      <c r="FU249" s="138"/>
      <c r="FV249" s="93"/>
      <c r="FW249" s="93"/>
    </row>
    <row r="250" spans="2:179" x14ac:dyDescent="0.25">
      <c r="B250" s="1" t="s">
        <v>26</v>
      </c>
      <c r="C250" s="101" t="s">
        <v>149</v>
      </c>
      <c r="D250" s="155">
        <v>6</v>
      </c>
      <c r="E250" s="155">
        <v>2</v>
      </c>
      <c r="F250" s="158"/>
      <c r="G250" s="155">
        <v>4700</v>
      </c>
      <c r="H250" s="155"/>
      <c r="I250" s="155">
        <v>4700</v>
      </c>
      <c r="J250" s="155"/>
      <c r="K250" s="155">
        <v>4700</v>
      </c>
      <c r="M250" s="6" t="s">
        <v>27</v>
      </c>
      <c r="N250" s="101">
        <v>26</v>
      </c>
      <c r="O250" s="101">
        <v>6</v>
      </c>
      <c r="P250" s="10">
        <v>2022</v>
      </c>
      <c r="Q250" s="10"/>
      <c r="R250" s="101">
        <v>0</v>
      </c>
      <c r="S250" s="101">
        <v>3600</v>
      </c>
      <c r="T250" s="101">
        <v>0</v>
      </c>
      <c r="U250" s="101">
        <v>3600</v>
      </c>
      <c r="V250" s="101">
        <v>0</v>
      </c>
      <c r="W250" s="101">
        <v>3600</v>
      </c>
      <c r="X250" s="10" t="s">
        <v>78</v>
      </c>
      <c r="Y250" s="10"/>
      <c r="AQ250" s="168"/>
      <c r="BX250" s="93"/>
      <c r="BY250" s="93"/>
      <c r="BZ250" s="93"/>
      <c r="CA250" s="93"/>
      <c r="CB250" s="93"/>
      <c r="CH250" s="93"/>
      <c r="CI250" s="93"/>
      <c r="CJ250" s="93"/>
      <c r="CK250" s="93"/>
      <c r="CL250" s="138"/>
      <c r="CM250" s="138"/>
      <c r="DI250" s="93"/>
      <c r="DJ250" s="93"/>
      <c r="DK250" s="153"/>
      <c r="DL250" s="153"/>
      <c r="DM250" s="153"/>
      <c r="DN250" s="153"/>
      <c r="DO250" s="153"/>
      <c r="DP250" s="153"/>
      <c r="DQ250" s="153"/>
      <c r="DR250" s="153"/>
      <c r="DS250" s="153"/>
      <c r="DT250" s="153"/>
      <c r="DU250" s="153"/>
      <c r="DV250" s="153"/>
      <c r="DW250" s="153"/>
      <c r="EC250" s="93"/>
      <c r="ED250" s="93"/>
      <c r="EE250" s="153"/>
      <c r="EF250" s="153"/>
      <c r="EK250" s="93"/>
      <c r="EL250" s="93"/>
      <c r="EM250" s="93"/>
      <c r="EN250" s="93"/>
      <c r="EO250" s="152"/>
      <c r="ER250" s="93"/>
      <c r="ES250" s="93"/>
      <c r="ET250" s="93"/>
      <c r="EU250" s="93"/>
      <c r="EV250" s="93"/>
      <c r="EW250" s="93"/>
      <c r="EX250" s="93"/>
      <c r="FF250" s="93"/>
      <c r="FG250" s="93"/>
      <c r="FH250" s="93"/>
      <c r="FI250" s="93"/>
      <c r="FJ250" s="93"/>
      <c r="FK250" s="93"/>
      <c r="FL250" s="138"/>
      <c r="FM250" s="138"/>
      <c r="FN250" s="138"/>
      <c r="FO250" s="93"/>
      <c r="FP250" s="93"/>
      <c r="FQ250" s="93"/>
      <c r="FR250" s="93"/>
      <c r="FS250" s="138"/>
      <c r="FT250" s="138"/>
      <c r="FU250" s="138"/>
      <c r="FV250" s="93"/>
      <c r="FW250" s="93"/>
    </row>
    <row r="251" spans="2:179" x14ac:dyDescent="0.25">
      <c r="B251" s="1" t="s">
        <v>26</v>
      </c>
      <c r="C251" s="101" t="s">
        <v>149</v>
      </c>
      <c r="D251" s="155">
        <v>7</v>
      </c>
      <c r="E251" s="155">
        <v>1</v>
      </c>
      <c r="F251" s="158"/>
      <c r="G251" s="229">
        <v>3300</v>
      </c>
      <c r="H251" s="229"/>
      <c r="I251" s="229">
        <v>3300</v>
      </c>
      <c r="J251" s="229"/>
      <c r="K251" s="229">
        <v>3300</v>
      </c>
      <c r="M251" s="6" t="s">
        <v>27</v>
      </c>
      <c r="N251" s="101">
        <v>26</v>
      </c>
      <c r="O251" s="101">
        <v>7</v>
      </c>
      <c r="P251" s="10">
        <v>2022</v>
      </c>
      <c r="Q251" s="10"/>
      <c r="R251" s="101">
        <v>0</v>
      </c>
      <c r="S251" s="101">
        <v>3600</v>
      </c>
      <c r="T251" s="101">
        <v>0</v>
      </c>
      <c r="U251" s="101">
        <v>3600</v>
      </c>
      <c r="V251" s="101">
        <v>0</v>
      </c>
      <c r="W251" s="101">
        <v>3600</v>
      </c>
      <c r="X251" s="10" t="s">
        <v>78</v>
      </c>
      <c r="Y251" s="10"/>
      <c r="AQ251" s="168"/>
      <c r="BX251" s="93"/>
      <c r="BY251" s="93"/>
      <c r="BZ251" s="93"/>
      <c r="CA251" s="93"/>
      <c r="CB251" s="93"/>
      <c r="CH251" s="93"/>
      <c r="CI251" s="93"/>
      <c r="CJ251" s="93"/>
      <c r="CK251" s="93"/>
      <c r="CL251" s="138"/>
      <c r="CM251" s="138"/>
      <c r="DI251" s="93"/>
      <c r="DJ251" s="93"/>
      <c r="DK251" s="153"/>
      <c r="DL251" s="153"/>
      <c r="DM251" s="153"/>
      <c r="DN251" s="153"/>
      <c r="DO251" s="153"/>
      <c r="DP251" s="153"/>
      <c r="DQ251" s="153"/>
      <c r="DR251" s="153"/>
      <c r="DS251" s="153"/>
      <c r="DT251" s="153"/>
      <c r="DU251" s="153"/>
      <c r="DV251" s="153"/>
      <c r="DW251" s="153"/>
      <c r="EC251" s="93"/>
      <c r="ED251" s="93"/>
      <c r="EE251" s="153"/>
      <c r="EF251" s="153"/>
      <c r="EK251" s="93"/>
      <c r="EL251" s="93"/>
      <c r="EM251" s="93"/>
      <c r="EN251" s="93"/>
      <c r="EO251" s="152"/>
      <c r="ER251" s="93"/>
      <c r="ES251" s="93"/>
      <c r="ET251" s="93"/>
      <c r="EU251" s="93"/>
      <c r="EV251" s="93"/>
      <c r="EW251" s="93"/>
      <c r="EX251" s="93"/>
      <c r="FF251" s="93"/>
      <c r="FG251" s="93"/>
      <c r="FH251" s="93"/>
      <c r="FI251" s="93"/>
      <c r="FJ251" s="93"/>
      <c r="FK251" s="93"/>
      <c r="FL251" s="138"/>
      <c r="FM251" s="138"/>
      <c r="FN251" s="138"/>
      <c r="FO251" s="93"/>
      <c r="FP251" s="93"/>
      <c r="FQ251" s="93"/>
      <c r="FR251" s="93"/>
      <c r="FS251" s="138"/>
      <c r="FT251" s="138"/>
      <c r="FU251" s="138"/>
      <c r="FV251" s="93"/>
      <c r="FW251" s="93"/>
    </row>
    <row r="252" spans="2:179" ht="15.75" thickBot="1" x14ac:dyDescent="0.3">
      <c r="B252" s="1" t="s">
        <v>26</v>
      </c>
      <c r="C252" s="101" t="s">
        <v>149</v>
      </c>
      <c r="D252" s="155">
        <v>7</v>
      </c>
      <c r="E252" s="155">
        <v>2</v>
      </c>
      <c r="F252" s="158"/>
      <c r="G252" s="155">
        <v>4700</v>
      </c>
      <c r="H252" s="155"/>
      <c r="I252" s="155">
        <v>4700</v>
      </c>
      <c r="J252" s="155"/>
      <c r="K252" s="155">
        <v>4700</v>
      </c>
      <c r="M252" s="6" t="s">
        <v>27</v>
      </c>
      <c r="N252" s="101">
        <v>26</v>
      </c>
      <c r="O252" s="101">
        <v>8</v>
      </c>
      <c r="P252" s="10">
        <v>2022</v>
      </c>
      <c r="Q252" s="10"/>
      <c r="R252" s="101">
        <v>0</v>
      </c>
      <c r="S252" s="101">
        <v>3600</v>
      </c>
      <c r="T252" s="101">
        <v>0</v>
      </c>
      <c r="U252" s="101">
        <v>3600</v>
      </c>
      <c r="V252" s="101">
        <v>0</v>
      </c>
      <c r="W252" s="101">
        <v>3600</v>
      </c>
      <c r="X252" s="10" t="s">
        <v>78</v>
      </c>
      <c r="Y252" s="10"/>
      <c r="AQ252" s="168"/>
      <c r="BX252" s="93"/>
      <c r="BY252" s="93"/>
      <c r="BZ252" s="93"/>
      <c r="CA252" s="93"/>
      <c r="CB252" s="93"/>
      <c r="CH252" s="93"/>
      <c r="CI252" s="93"/>
      <c r="CJ252" s="93"/>
      <c r="CK252" s="93"/>
      <c r="CL252" s="138"/>
      <c r="CM252" s="138"/>
      <c r="DI252" s="93"/>
      <c r="DJ252" s="93"/>
      <c r="DK252" s="153"/>
      <c r="DL252" s="153"/>
      <c r="DM252" s="153"/>
      <c r="DN252" s="153"/>
      <c r="DO252" s="153"/>
      <c r="DP252" s="153"/>
      <c r="DQ252" s="153"/>
      <c r="DR252" s="153"/>
      <c r="DS252" s="153"/>
      <c r="DT252" s="153"/>
      <c r="DU252" s="153"/>
      <c r="DV252" s="153"/>
      <c r="DW252" s="153"/>
      <c r="EC252" s="93"/>
      <c r="ED252" s="93"/>
      <c r="EE252" s="153"/>
      <c r="EF252" s="153"/>
      <c r="EK252" s="93"/>
      <c r="EL252" s="93"/>
      <c r="EM252" s="93"/>
      <c r="EN252" s="93"/>
      <c r="EO252" s="152"/>
      <c r="ER252" s="93"/>
      <c r="ES252" s="93"/>
      <c r="ET252" s="93"/>
      <c r="EU252" s="93"/>
      <c r="EV252" s="93"/>
      <c r="EW252" s="93"/>
      <c r="EX252" s="93"/>
      <c r="FF252" s="93"/>
      <c r="FG252" s="93"/>
      <c r="FH252" s="93"/>
      <c r="FI252" s="93"/>
      <c r="FJ252" s="93"/>
      <c r="FK252" s="93"/>
      <c r="FL252" s="138"/>
      <c r="FM252" s="138"/>
      <c r="FN252" s="138"/>
      <c r="FO252" s="93"/>
      <c r="FP252" s="93"/>
      <c r="FQ252" s="93"/>
      <c r="FR252" s="93"/>
      <c r="FS252" s="138"/>
      <c r="FT252" s="138"/>
      <c r="FU252" s="138"/>
      <c r="FV252" s="93"/>
      <c r="FW252" s="93"/>
    </row>
    <row r="253" spans="2:179" x14ac:dyDescent="0.25">
      <c r="B253" s="1" t="s">
        <v>26</v>
      </c>
      <c r="C253" s="219" t="s">
        <v>149</v>
      </c>
      <c r="D253" s="220">
        <v>8</v>
      </c>
      <c r="E253" s="220">
        <v>1</v>
      </c>
      <c r="F253" s="221"/>
      <c r="G253" s="221">
        <v>4700</v>
      </c>
      <c r="H253" s="221"/>
      <c r="I253" s="221">
        <v>4700</v>
      </c>
      <c r="J253" s="221"/>
      <c r="K253" s="222">
        <v>4700</v>
      </c>
      <c r="M253" s="6" t="s">
        <v>27</v>
      </c>
      <c r="N253" s="101">
        <v>26</v>
      </c>
      <c r="O253" s="101">
        <v>9</v>
      </c>
      <c r="P253" s="10">
        <v>2022</v>
      </c>
      <c r="Q253" s="10"/>
      <c r="R253" s="101">
        <v>0</v>
      </c>
      <c r="S253" s="101">
        <v>3600</v>
      </c>
      <c r="T253" s="101">
        <v>0</v>
      </c>
      <c r="U253" s="101">
        <v>3600</v>
      </c>
      <c r="V253" s="101">
        <v>0</v>
      </c>
      <c r="W253" s="101">
        <v>3600</v>
      </c>
      <c r="X253" s="10" t="s">
        <v>78</v>
      </c>
      <c r="Y253" s="10"/>
      <c r="AQ253" s="168"/>
      <c r="BX253" s="93"/>
      <c r="BY253" s="93"/>
      <c r="BZ253" s="93"/>
      <c r="CA253" s="93"/>
      <c r="CB253" s="93"/>
      <c r="CH253" s="93"/>
      <c r="CI253" s="93"/>
      <c r="CJ253" s="93"/>
      <c r="CK253" s="93"/>
      <c r="CL253" s="138"/>
      <c r="CM253" s="138"/>
      <c r="DI253" s="93"/>
      <c r="DJ253" s="93"/>
      <c r="DK253" s="153"/>
      <c r="DL253" s="153"/>
      <c r="DM253" s="153"/>
      <c r="DN253" s="153"/>
      <c r="DO253" s="153"/>
      <c r="DP253" s="153"/>
      <c r="DQ253" s="153"/>
      <c r="DR253" s="153"/>
      <c r="DS253" s="153"/>
      <c r="DT253" s="153"/>
      <c r="DU253" s="153"/>
      <c r="DV253" s="153"/>
      <c r="DW253" s="153"/>
      <c r="EC253" s="93"/>
      <c r="ED253" s="93"/>
      <c r="EE253" s="153"/>
      <c r="EF253" s="153"/>
      <c r="EK253" s="93"/>
      <c r="EL253" s="93"/>
      <c r="EM253" s="93"/>
      <c r="EN253" s="93"/>
      <c r="EO253" s="152"/>
      <c r="ER253" s="93"/>
      <c r="ES253" s="93"/>
      <c r="ET253" s="93"/>
      <c r="EU253" s="93"/>
      <c r="EV253" s="93"/>
      <c r="EW253" s="93"/>
      <c r="EX253" s="93"/>
      <c r="FF253" s="93"/>
      <c r="FG253" s="93"/>
      <c r="FH253" s="93"/>
      <c r="FI253" s="93"/>
      <c r="FJ253" s="93"/>
      <c r="FK253" s="93"/>
      <c r="FL253" s="138"/>
      <c r="FM253" s="138"/>
      <c r="FN253" s="138"/>
      <c r="FO253" s="93"/>
      <c r="FP253" s="93"/>
      <c r="FQ253" s="93"/>
      <c r="FR253" s="93"/>
      <c r="FS253" s="138"/>
      <c r="FT253" s="138"/>
      <c r="FU253" s="138"/>
      <c r="FV253" s="93"/>
      <c r="FW253" s="93"/>
    </row>
    <row r="254" spans="2:179" x14ac:dyDescent="0.25">
      <c r="B254" s="1" t="s">
        <v>26</v>
      </c>
      <c r="C254" s="223" t="s">
        <v>149</v>
      </c>
      <c r="D254" s="205">
        <v>8</v>
      </c>
      <c r="E254" s="205">
        <v>2</v>
      </c>
      <c r="F254" s="181"/>
      <c r="G254" s="181">
        <v>4700</v>
      </c>
      <c r="H254" s="181"/>
      <c r="I254" s="181">
        <v>4700</v>
      </c>
      <c r="J254" s="181"/>
      <c r="K254" s="224">
        <v>4700</v>
      </c>
      <c r="M254" s="6" t="s">
        <v>27</v>
      </c>
      <c r="N254" s="101">
        <v>26</v>
      </c>
      <c r="O254" s="101">
        <v>10</v>
      </c>
      <c r="P254" s="10">
        <v>2022</v>
      </c>
      <c r="Q254" s="10">
        <v>1</v>
      </c>
      <c r="R254" s="101">
        <v>0</v>
      </c>
      <c r="S254" s="101">
        <v>3600</v>
      </c>
      <c r="T254" s="101">
        <v>0</v>
      </c>
      <c r="U254" s="101">
        <v>3600</v>
      </c>
      <c r="V254" s="101">
        <v>0</v>
      </c>
      <c r="W254" s="101">
        <v>3600</v>
      </c>
      <c r="X254" s="10" t="s">
        <v>78</v>
      </c>
      <c r="Y254" s="10"/>
      <c r="AQ254" s="168"/>
      <c r="BX254" s="93"/>
      <c r="BY254" s="93"/>
      <c r="BZ254" s="93"/>
      <c r="CA254" s="93"/>
      <c r="CB254" s="93"/>
      <c r="CH254" s="93"/>
      <c r="CI254" s="93"/>
      <c r="CJ254" s="93"/>
      <c r="CK254" s="93"/>
      <c r="CL254" s="138"/>
      <c r="CM254" s="138"/>
      <c r="DI254" s="93"/>
      <c r="DJ254" s="93"/>
      <c r="DK254" s="153"/>
      <c r="DL254" s="153"/>
      <c r="DM254" s="153"/>
      <c r="DN254" s="153"/>
      <c r="DO254" s="153"/>
      <c r="DP254" s="153"/>
      <c r="DQ254" s="153"/>
      <c r="DR254" s="153"/>
      <c r="DS254" s="153"/>
      <c r="DT254" s="153"/>
      <c r="DU254" s="153"/>
      <c r="DV254" s="153"/>
      <c r="DW254" s="153"/>
      <c r="EC254" s="93"/>
      <c r="ED254" s="93"/>
      <c r="EE254" s="153"/>
      <c r="EF254" s="153"/>
      <c r="EK254" s="93"/>
      <c r="EL254" s="93"/>
      <c r="EM254" s="93"/>
      <c r="EN254" s="93"/>
      <c r="EO254" s="152"/>
      <c r="ER254" s="93"/>
      <c r="ES254" s="93"/>
      <c r="ET254" s="93"/>
      <c r="EU254" s="93"/>
      <c r="EV254" s="93"/>
      <c r="EW254" s="93"/>
      <c r="EX254" s="93"/>
      <c r="FF254" s="93"/>
      <c r="FG254" s="93"/>
      <c r="FH254" s="93"/>
      <c r="FI254" s="93"/>
      <c r="FJ254" s="93"/>
      <c r="FK254" s="93"/>
      <c r="FL254" s="138"/>
      <c r="FM254" s="138"/>
      <c r="FN254" s="138"/>
      <c r="FO254" s="93"/>
      <c r="FP254" s="93"/>
      <c r="FQ254" s="93"/>
      <c r="FR254" s="93"/>
      <c r="FS254" s="138"/>
      <c r="FT254" s="138"/>
      <c r="FU254" s="138"/>
      <c r="FV254" s="93"/>
      <c r="FW254" s="93"/>
    </row>
    <row r="255" spans="2:179" ht="15.75" thickBot="1" x14ac:dyDescent="0.3">
      <c r="B255" s="1" t="s">
        <v>26</v>
      </c>
      <c r="C255" s="225" t="s">
        <v>149</v>
      </c>
      <c r="D255" s="226">
        <v>9</v>
      </c>
      <c r="E255" s="226">
        <v>1</v>
      </c>
      <c r="F255" s="227"/>
      <c r="G255" s="227">
        <v>4700</v>
      </c>
      <c r="H255" s="227"/>
      <c r="I255" s="227">
        <v>4700</v>
      </c>
      <c r="J255" s="227"/>
      <c r="K255" s="228">
        <v>4700</v>
      </c>
      <c r="M255" s="6" t="s">
        <v>27</v>
      </c>
      <c r="N255" s="101">
        <v>26</v>
      </c>
      <c r="O255" s="101">
        <v>10</v>
      </c>
      <c r="P255" s="10">
        <v>2022</v>
      </c>
      <c r="Q255" s="10">
        <v>2</v>
      </c>
      <c r="R255" s="101">
        <v>135</v>
      </c>
      <c r="S255" s="101">
        <v>3600</v>
      </c>
      <c r="T255" s="101">
        <v>135</v>
      </c>
      <c r="U255" s="101">
        <v>3600</v>
      </c>
      <c r="V255" s="101">
        <v>135</v>
      </c>
      <c r="W255" s="101">
        <v>3600</v>
      </c>
      <c r="X255" s="10" t="s">
        <v>78</v>
      </c>
      <c r="Y255" s="10"/>
      <c r="AQ255" s="168"/>
      <c r="BX255" s="93"/>
      <c r="BY255" s="93"/>
      <c r="BZ255" s="93"/>
      <c r="CA255" s="93"/>
      <c r="CB255" s="93"/>
      <c r="CH255" s="93"/>
      <c r="CI255" s="93"/>
      <c r="CJ255" s="93"/>
      <c r="CK255" s="93"/>
      <c r="CL255" s="138"/>
      <c r="CM255" s="138"/>
      <c r="DI255" s="93"/>
      <c r="DJ255" s="93"/>
      <c r="DK255" s="153"/>
      <c r="DL255" s="153"/>
      <c r="DM255" s="153"/>
      <c r="DN255" s="153"/>
      <c r="DO255" s="153"/>
      <c r="DP255" s="153"/>
      <c r="DQ255" s="153"/>
      <c r="DR255" s="153"/>
      <c r="DS255" s="153"/>
      <c r="DT255" s="153"/>
      <c r="DU255" s="153"/>
      <c r="DV255" s="153"/>
      <c r="DW255" s="153"/>
      <c r="EC255" s="93"/>
      <c r="ED255" s="93"/>
      <c r="EE255" s="153"/>
      <c r="EF255" s="153"/>
      <c r="EK255" s="93"/>
      <c r="EL255" s="93"/>
      <c r="EM255" s="93"/>
      <c r="EN255" s="93"/>
      <c r="EO255" s="152"/>
      <c r="ER255" s="93"/>
      <c r="ES255" s="93"/>
      <c r="ET255" s="93"/>
      <c r="EU255" s="93"/>
      <c r="EV255" s="93"/>
      <c r="EW255" s="93"/>
      <c r="EX255" s="93"/>
      <c r="FF255" s="93"/>
      <c r="FG255" s="93"/>
      <c r="FH255" s="93"/>
      <c r="FI255" s="93"/>
      <c r="FJ255" s="93"/>
      <c r="FK255" s="93"/>
      <c r="FL255" s="138"/>
      <c r="FM255" s="138"/>
      <c r="FN255" s="138"/>
      <c r="FO255" s="93"/>
      <c r="FP255" s="93"/>
      <c r="FQ255" s="93"/>
      <c r="FR255" s="93"/>
      <c r="FS255" s="138"/>
      <c r="FT255" s="138"/>
      <c r="FU255" s="138"/>
      <c r="FV255" s="93"/>
      <c r="FW255" s="93"/>
    </row>
    <row r="256" spans="2:179" x14ac:dyDescent="0.25">
      <c r="B256" s="1" t="s">
        <v>26</v>
      </c>
      <c r="C256" s="101" t="s">
        <v>149</v>
      </c>
      <c r="D256" s="9">
        <v>9</v>
      </c>
      <c r="E256" s="9">
        <v>2</v>
      </c>
      <c r="F256" s="158"/>
      <c r="G256" s="155">
        <v>4700</v>
      </c>
      <c r="H256" s="155"/>
      <c r="I256" s="155">
        <v>4700</v>
      </c>
      <c r="J256" s="155"/>
      <c r="K256" s="155">
        <v>4700</v>
      </c>
      <c r="M256" s="6" t="s">
        <v>27</v>
      </c>
      <c r="N256" s="101">
        <v>26</v>
      </c>
      <c r="O256" s="101">
        <v>11</v>
      </c>
      <c r="P256" s="10">
        <v>2022</v>
      </c>
      <c r="Q256" s="10"/>
      <c r="R256" s="101">
        <v>135</v>
      </c>
      <c r="S256" s="101">
        <v>3600</v>
      </c>
      <c r="T256" s="101">
        <v>135</v>
      </c>
      <c r="U256" s="101">
        <v>3600</v>
      </c>
      <c r="V256" s="101">
        <v>135</v>
      </c>
      <c r="W256" s="101">
        <v>3600</v>
      </c>
      <c r="X256" s="10" t="s">
        <v>78</v>
      </c>
      <c r="Y256" s="10"/>
      <c r="AQ256" s="168"/>
      <c r="BX256" s="93"/>
      <c r="BY256" s="93"/>
      <c r="BZ256" s="93"/>
      <c r="CA256" s="93"/>
      <c r="CB256" s="93"/>
      <c r="CH256" s="93"/>
      <c r="CI256" s="93"/>
      <c r="CJ256" s="93"/>
      <c r="CK256" s="93"/>
      <c r="CL256" s="138"/>
      <c r="CM256" s="138"/>
      <c r="DI256" s="93"/>
      <c r="DJ256" s="93"/>
      <c r="DK256" s="153"/>
      <c r="DL256" s="153"/>
      <c r="DM256" s="153"/>
      <c r="DN256" s="153"/>
      <c r="DO256" s="153"/>
      <c r="DP256" s="153"/>
      <c r="DQ256" s="153"/>
      <c r="DR256" s="153"/>
      <c r="DS256" s="153"/>
      <c r="DT256" s="153"/>
      <c r="DU256" s="153"/>
      <c r="DV256" s="153"/>
      <c r="DW256" s="153"/>
      <c r="EC256" s="93"/>
      <c r="ED256" s="93"/>
      <c r="EE256" s="153"/>
      <c r="EF256" s="153"/>
      <c r="EK256" s="93"/>
      <c r="EL256" s="93"/>
      <c r="EM256" s="93"/>
      <c r="EN256" s="93"/>
      <c r="EO256" s="152"/>
      <c r="ER256" s="93"/>
      <c r="ES256" s="93"/>
      <c r="ET256" s="93"/>
      <c r="EU256" s="93"/>
      <c r="EV256" s="93"/>
      <c r="EW256" s="93"/>
      <c r="EX256" s="93"/>
      <c r="FF256" s="93"/>
      <c r="FG256" s="93"/>
      <c r="FH256" s="93"/>
      <c r="FI256" s="93"/>
      <c r="FJ256" s="93"/>
      <c r="FK256" s="93"/>
      <c r="FL256" s="138"/>
      <c r="FM256" s="138"/>
      <c r="FN256" s="138"/>
      <c r="FO256" s="93"/>
      <c r="FP256" s="93"/>
      <c r="FQ256" s="93"/>
      <c r="FR256" s="93"/>
      <c r="FS256" s="138"/>
      <c r="FT256" s="138"/>
      <c r="FU256" s="138"/>
      <c r="FV256" s="93"/>
      <c r="FW256" s="93"/>
    </row>
    <row r="257" spans="2:179" x14ac:dyDescent="0.25">
      <c r="B257" s="1" t="s">
        <v>26</v>
      </c>
      <c r="C257" s="101" t="s">
        <v>149</v>
      </c>
      <c r="D257" s="9">
        <v>10</v>
      </c>
      <c r="E257" s="9">
        <v>1</v>
      </c>
      <c r="F257" s="158"/>
      <c r="G257" s="155">
        <v>4700</v>
      </c>
      <c r="H257" s="155"/>
      <c r="I257" s="155">
        <v>4700</v>
      </c>
      <c r="J257" s="155"/>
      <c r="K257" s="155">
        <v>4700</v>
      </c>
      <c r="M257" s="6" t="s">
        <v>27</v>
      </c>
      <c r="N257" s="101">
        <v>26</v>
      </c>
      <c r="O257" s="101">
        <v>12</v>
      </c>
      <c r="P257" s="10">
        <v>2022</v>
      </c>
      <c r="Q257" s="10"/>
      <c r="R257" s="101">
        <v>135</v>
      </c>
      <c r="S257" s="101">
        <v>3600</v>
      </c>
      <c r="T257" s="101">
        <v>135</v>
      </c>
      <c r="U257" s="101">
        <v>3600</v>
      </c>
      <c r="V257" s="101">
        <v>135</v>
      </c>
      <c r="W257" s="101">
        <v>3600</v>
      </c>
      <c r="X257" s="10" t="s">
        <v>78</v>
      </c>
      <c r="Y257" s="10"/>
      <c r="AQ257" s="168"/>
      <c r="BX257" s="93"/>
      <c r="BY257" s="93"/>
      <c r="BZ257" s="93"/>
      <c r="CA257" s="93"/>
      <c r="CB257" s="93"/>
      <c r="CH257" s="93"/>
      <c r="CI257" s="93"/>
      <c r="CJ257" s="93"/>
      <c r="CK257" s="93"/>
      <c r="CL257" s="138"/>
      <c r="CM257" s="138"/>
      <c r="DI257" s="93"/>
      <c r="DJ257" s="93"/>
      <c r="DK257" s="153"/>
      <c r="DL257" s="153"/>
      <c r="DM257" s="153"/>
      <c r="DN257" s="153"/>
      <c r="DO257" s="153"/>
      <c r="DP257" s="153"/>
      <c r="DQ257" s="153"/>
      <c r="DR257" s="153"/>
      <c r="DS257" s="153"/>
      <c r="DT257" s="153"/>
      <c r="DU257" s="153"/>
      <c r="DV257" s="153"/>
      <c r="DW257" s="153"/>
      <c r="EC257" s="93"/>
      <c r="ED257" s="93"/>
      <c r="EE257" s="153"/>
      <c r="EF257" s="153"/>
      <c r="EK257" s="93"/>
      <c r="EL257" s="93"/>
      <c r="EM257" s="93"/>
      <c r="EN257" s="93"/>
      <c r="EO257" s="152"/>
      <c r="ER257" s="93"/>
      <c r="ES257" s="93"/>
      <c r="ET257" s="93"/>
      <c r="EU257" s="93"/>
      <c r="EV257" s="93"/>
      <c r="EW257" s="93"/>
      <c r="EX257" s="93"/>
      <c r="FF257" s="93"/>
      <c r="FG257" s="93"/>
      <c r="FH257" s="93"/>
      <c r="FI257" s="93"/>
      <c r="FJ257" s="93"/>
      <c r="FK257" s="93"/>
      <c r="FL257" s="138"/>
      <c r="FM257" s="138"/>
      <c r="FN257" s="138"/>
      <c r="FO257" s="93"/>
      <c r="FP257" s="93"/>
      <c r="FQ257" s="93"/>
      <c r="FR257" s="93"/>
      <c r="FS257" s="138"/>
      <c r="FT257" s="138"/>
      <c r="FU257" s="138"/>
      <c r="FV257" s="93"/>
      <c r="FW257" s="93"/>
    </row>
    <row r="258" spans="2:179" x14ac:dyDescent="0.25">
      <c r="B258" s="1" t="s">
        <v>26</v>
      </c>
      <c r="C258" s="101" t="s">
        <v>149</v>
      </c>
      <c r="D258" s="9">
        <v>10</v>
      </c>
      <c r="E258" s="9">
        <v>2</v>
      </c>
      <c r="F258" s="158"/>
      <c r="G258" s="155">
        <v>4700</v>
      </c>
      <c r="H258" s="155"/>
      <c r="I258" s="155">
        <v>4700</v>
      </c>
      <c r="J258" s="155"/>
      <c r="K258" s="155">
        <v>4700</v>
      </c>
      <c r="M258" s="6" t="s">
        <v>27</v>
      </c>
      <c r="N258" s="107">
        <v>114</v>
      </c>
      <c r="O258" s="107">
        <v>1</v>
      </c>
      <c r="P258" s="108">
        <v>2022</v>
      </c>
      <c r="Q258" s="108"/>
      <c r="R258" s="107">
        <v>14.8</v>
      </c>
      <c r="S258" s="107">
        <v>1450</v>
      </c>
      <c r="T258" s="107">
        <v>14.8</v>
      </c>
      <c r="U258" s="107">
        <v>1450</v>
      </c>
      <c r="V258" s="107">
        <v>14.8</v>
      </c>
      <c r="W258" s="107">
        <v>1450</v>
      </c>
      <c r="X258" s="108" t="s">
        <v>78</v>
      </c>
      <c r="Y258" s="108"/>
      <c r="Z258" t="s">
        <v>151</v>
      </c>
      <c r="AQ258" s="168"/>
      <c r="BX258" s="93"/>
      <c r="BY258" s="93"/>
      <c r="BZ258" s="93"/>
      <c r="CA258" s="93"/>
      <c r="CB258" s="93"/>
      <c r="CH258" s="93"/>
      <c r="CI258" s="93"/>
      <c r="CJ258" s="93"/>
      <c r="CK258" s="93"/>
      <c r="CL258" s="138"/>
      <c r="CM258" s="138"/>
      <c r="DI258" s="93"/>
      <c r="DJ258" s="93"/>
      <c r="DK258" s="153"/>
      <c r="DL258" s="153"/>
      <c r="DM258" s="153"/>
      <c r="DN258" s="153"/>
      <c r="DO258" s="153"/>
      <c r="DP258" s="153"/>
      <c r="DQ258" s="153"/>
      <c r="DR258" s="153"/>
      <c r="DS258" s="153"/>
      <c r="DT258" s="153"/>
      <c r="DU258" s="153"/>
      <c r="DV258" s="153"/>
      <c r="DW258" s="153"/>
      <c r="EC258" s="93"/>
      <c r="ED258" s="93"/>
      <c r="EE258" s="153"/>
      <c r="EF258" s="153"/>
      <c r="EK258" s="93"/>
      <c r="EL258" s="93"/>
      <c r="EM258" s="93"/>
      <c r="EN258" s="93"/>
      <c r="EO258" s="152"/>
      <c r="ER258" s="93"/>
      <c r="ES258" s="93"/>
      <c r="ET258" s="93"/>
      <c r="EU258" s="93"/>
      <c r="EV258" s="93"/>
      <c r="EW258" s="93"/>
      <c r="EX258" s="93"/>
      <c r="FF258" s="93"/>
      <c r="FG258" s="93"/>
      <c r="FH258" s="93"/>
      <c r="FI258" s="93"/>
      <c r="FJ258" s="93"/>
      <c r="FK258" s="93"/>
      <c r="FL258" s="138"/>
      <c r="FM258" s="138"/>
      <c r="FN258" s="138"/>
      <c r="FO258" s="93"/>
      <c r="FP258" s="93"/>
      <c r="FQ258" s="93"/>
      <c r="FR258" s="93"/>
      <c r="FS258" s="138"/>
      <c r="FT258" s="138"/>
      <c r="FU258" s="138"/>
      <c r="FV258" s="93"/>
      <c r="FW258" s="93"/>
    </row>
    <row r="259" spans="2:179" x14ac:dyDescent="0.25">
      <c r="B259" s="1" t="s">
        <v>26</v>
      </c>
      <c r="C259" s="101" t="s">
        <v>149</v>
      </c>
      <c r="D259" s="9">
        <v>11</v>
      </c>
      <c r="E259" s="9">
        <v>1</v>
      </c>
      <c r="F259" s="158"/>
      <c r="G259" s="155">
        <v>4700</v>
      </c>
      <c r="H259" s="155"/>
      <c r="I259" s="155">
        <v>4700</v>
      </c>
      <c r="J259" s="155"/>
      <c r="K259" s="155">
        <v>4700</v>
      </c>
      <c r="M259" s="6" t="s">
        <v>27</v>
      </c>
      <c r="N259" s="101">
        <v>114</v>
      </c>
      <c r="O259" s="101">
        <v>2</v>
      </c>
      <c r="P259" s="10">
        <v>2022</v>
      </c>
      <c r="Q259" s="10"/>
      <c r="R259" s="101">
        <v>14.8</v>
      </c>
      <c r="S259" s="101">
        <v>1450</v>
      </c>
      <c r="T259" s="101">
        <v>14.8</v>
      </c>
      <c r="U259" s="101">
        <v>1450</v>
      </c>
      <c r="V259" s="101">
        <v>14.8</v>
      </c>
      <c r="W259" s="101">
        <v>1450</v>
      </c>
      <c r="X259" s="10" t="s">
        <v>78</v>
      </c>
      <c r="Y259" s="10"/>
      <c r="AQ259" s="168"/>
      <c r="BX259" s="93"/>
      <c r="BY259" s="93"/>
      <c r="BZ259" s="93"/>
      <c r="CA259" s="93"/>
      <c r="CB259" s="93"/>
      <c r="CH259" s="93"/>
      <c r="CI259" s="93"/>
      <c r="CJ259" s="93"/>
      <c r="CK259" s="93"/>
      <c r="CL259" s="138"/>
      <c r="CM259" s="138"/>
      <c r="DI259" s="93"/>
      <c r="DJ259" s="93"/>
      <c r="DK259" s="153"/>
      <c r="DL259" s="153"/>
      <c r="DM259" s="153"/>
      <c r="DN259" s="153"/>
      <c r="DO259" s="153"/>
      <c r="DP259" s="153"/>
      <c r="DQ259" s="153"/>
      <c r="DR259" s="153"/>
      <c r="DS259" s="153"/>
      <c r="DT259" s="153"/>
      <c r="DU259" s="153"/>
      <c r="DV259" s="153"/>
      <c r="DW259" s="153"/>
      <c r="EC259" s="93"/>
      <c r="ED259" s="93"/>
      <c r="EE259" s="153"/>
      <c r="EF259" s="153"/>
      <c r="EK259" s="93"/>
      <c r="EL259" s="93"/>
      <c r="EM259" s="93"/>
      <c r="EN259" s="93"/>
      <c r="EO259" s="152"/>
      <c r="ER259" s="93"/>
      <c r="ES259" s="93"/>
      <c r="ET259" s="93"/>
      <c r="EU259" s="93"/>
      <c r="EV259" s="93"/>
      <c r="EW259" s="93"/>
      <c r="EX259" s="93"/>
      <c r="FF259" s="93"/>
      <c r="FG259" s="93"/>
      <c r="FH259" s="93"/>
      <c r="FI259" s="93"/>
      <c r="FJ259" s="93"/>
      <c r="FK259" s="93"/>
      <c r="FL259" s="138"/>
      <c r="FM259" s="138"/>
      <c r="FN259" s="138"/>
      <c r="FO259" s="93"/>
      <c r="FP259" s="93"/>
      <c r="FQ259" s="93"/>
      <c r="FR259" s="93"/>
      <c r="FS259" s="138"/>
      <c r="FT259" s="138"/>
      <c r="FU259" s="138"/>
      <c r="FV259" s="93"/>
      <c r="FW259" s="93"/>
    </row>
    <row r="260" spans="2:179" x14ac:dyDescent="0.25">
      <c r="B260" s="1" t="s">
        <v>26</v>
      </c>
      <c r="C260" s="101" t="s">
        <v>149</v>
      </c>
      <c r="D260" s="9">
        <v>11</v>
      </c>
      <c r="E260" s="9">
        <v>2</v>
      </c>
      <c r="F260" s="158"/>
      <c r="G260" s="155">
        <v>4700</v>
      </c>
      <c r="H260" s="155"/>
      <c r="I260" s="155">
        <v>4700</v>
      </c>
      <c r="J260" s="155"/>
      <c r="K260" s="155">
        <v>4700</v>
      </c>
      <c r="M260" s="6" t="s">
        <v>27</v>
      </c>
      <c r="N260" s="101">
        <v>114</v>
      </c>
      <c r="O260" s="101">
        <v>3</v>
      </c>
      <c r="P260" s="10">
        <v>2022</v>
      </c>
      <c r="Q260" s="10"/>
      <c r="R260" s="101">
        <v>14.8</v>
      </c>
      <c r="S260" s="101">
        <v>1450</v>
      </c>
      <c r="T260" s="101">
        <v>14.8</v>
      </c>
      <c r="U260" s="101">
        <v>1450</v>
      </c>
      <c r="V260" s="101">
        <v>14.8</v>
      </c>
      <c r="W260" s="101">
        <v>1450</v>
      </c>
      <c r="X260" s="10" t="s">
        <v>78</v>
      </c>
      <c r="Y260" s="10"/>
      <c r="AQ260" s="168"/>
      <c r="BX260" s="93"/>
      <c r="BY260" s="93"/>
      <c r="BZ260" s="93"/>
      <c r="CA260" s="93"/>
      <c r="CB260" s="93"/>
      <c r="CH260" s="93"/>
      <c r="CI260" s="93"/>
      <c r="CJ260" s="93"/>
      <c r="CK260" s="93"/>
      <c r="CL260" s="138"/>
      <c r="CM260" s="138"/>
      <c r="DI260" s="93"/>
      <c r="DJ260" s="93"/>
      <c r="DK260" s="153"/>
      <c r="DL260" s="153"/>
      <c r="DM260" s="153"/>
      <c r="DN260" s="153"/>
      <c r="DO260" s="153"/>
      <c r="DP260" s="153"/>
      <c r="DQ260" s="153"/>
      <c r="DR260" s="153"/>
      <c r="DS260" s="153"/>
      <c r="DT260" s="153"/>
      <c r="DU260" s="153"/>
      <c r="DV260" s="153"/>
      <c r="DW260" s="153"/>
      <c r="EC260" s="93"/>
      <c r="ED260" s="93"/>
      <c r="EE260" s="153"/>
      <c r="EF260" s="153"/>
      <c r="EK260" s="93"/>
      <c r="EL260" s="93"/>
      <c r="EM260" s="93"/>
      <c r="EN260" s="93"/>
      <c r="EO260" s="152"/>
      <c r="ER260" s="93"/>
      <c r="ES260" s="93"/>
      <c r="ET260" s="93"/>
      <c r="EU260" s="93"/>
      <c r="EV260" s="93"/>
      <c r="EW260" s="93"/>
      <c r="EX260" s="93"/>
      <c r="FF260" s="93"/>
      <c r="FG260" s="93"/>
      <c r="FH260" s="93"/>
      <c r="FI260" s="93"/>
      <c r="FJ260" s="93"/>
      <c r="FK260" s="93"/>
      <c r="FL260" s="138"/>
      <c r="FM260" s="138"/>
      <c r="FN260" s="138"/>
      <c r="FO260" s="93"/>
      <c r="FP260" s="93"/>
      <c r="FQ260" s="93"/>
      <c r="FR260" s="93"/>
      <c r="FS260" s="138"/>
      <c r="FT260" s="138"/>
      <c r="FU260" s="138"/>
      <c r="FV260" s="93"/>
      <c r="FW260" s="93"/>
    </row>
    <row r="261" spans="2:179" x14ac:dyDescent="0.25">
      <c r="B261" s="1" t="s">
        <v>26</v>
      </c>
      <c r="C261" s="101" t="s">
        <v>149</v>
      </c>
      <c r="D261" s="9">
        <v>12</v>
      </c>
      <c r="E261" s="9"/>
      <c r="F261" s="158"/>
      <c r="G261" s="155">
        <v>4700</v>
      </c>
      <c r="H261" s="155"/>
      <c r="I261" s="155">
        <v>4700</v>
      </c>
      <c r="J261" s="155"/>
      <c r="K261" s="155">
        <v>4700</v>
      </c>
      <c r="M261" s="6" t="s">
        <v>27</v>
      </c>
      <c r="N261" s="101">
        <v>114</v>
      </c>
      <c r="O261" s="101">
        <v>4</v>
      </c>
      <c r="P261" s="10">
        <v>2022</v>
      </c>
      <c r="Q261" s="10">
        <v>1</v>
      </c>
      <c r="R261" s="101">
        <v>14.8</v>
      </c>
      <c r="S261" s="101">
        <v>1450</v>
      </c>
      <c r="T261" s="101">
        <v>14.8</v>
      </c>
      <c r="U261" s="101">
        <v>1450</v>
      </c>
      <c r="V261" s="101">
        <v>14.8</v>
      </c>
      <c r="W261" s="101">
        <v>1450</v>
      </c>
      <c r="X261" s="10" t="s">
        <v>78</v>
      </c>
      <c r="Y261" s="10"/>
      <c r="AQ261" s="168"/>
      <c r="BX261" s="93"/>
      <c r="BY261" s="93"/>
      <c r="BZ261" s="93"/>
      <c r="CA261" s="93"/>
      <c r="CB261" s="93"/>
      <c r="CH261" s="93"/>
      <c r="CI261" s="93"/>
      <c r="CJ261" s="93"/>
      <c r="CK261" s="93"/>
      <c r="CL261" s="138"/>
      <c r="CM261" s="138"/>
      <c r="DI261" s="93"/>
      <c r="DJ261" s="93"/>
      <c r="DK261" s="153"/>
      <c r="DL261" s="153"/>
      <c r="DM261" s="153"/>
      <c r="DN261" s="153"/>
      <c r="DO261" s="153"/>
      <c r="DP261" s="153"/>
      <c r="DQ261" s="153"/>
      <c r="DR261" s="153"/>
      <c r="DS261" s="153"/>
      <c r="DT261" s="153"/>
      <c r="DU261" s="153"/>
      <c r="DV261" s="153"/>
      <c r="DW261" s="153"/>
      <c r="EC261" s="93"/>
      <c r="ED261" s="93"/>
      <c r="EE261" s="153"/>
      <c r="EF261" s="153"/>
      <c r="EK261" s="93"/>
      <c r="EL261" s="93"/>
      <c r="EM261" s="93"/>
      <c r="EN261" s="93"/>
      <c r="EO261" s="152"/>
      <c r="ER261" s="93"/>
      <c r="ES261" s="93"/>
      <c r="ET261" s="93"/>
      <c r="EU261" s="93"/>
      <c r="EV261" s="93"/>
      <c r="EW261" s="93"/>
      <c r="EX261" s="93"/>
      <c r="FF261" s="93"/>
      <c r="FG261" s="93"/>
      <c r="FH261" s="93"/>
      <c r="FI261" s="93"/>
      <c r="FJ261" s="93"/>
      <c r="FK261" s="93"/>
      <c r="FL261" s="138"/>
      <c r="FM261" s="138"/>
      <c r="FN261" s="138"/>
      <c r="FO261" s="93"/>
      <c r="FP261" s="93"/>
      <c r="FQ261" s="93"/>
      <c r="FR261" s="93"/>
      <c r="FS261" s="138"/>
      <c r="FT261" s="138"/>
      <c r="FU261" s="138"/>
      <c r="FV261" s="93"/>
      <c r="FW261" s="93"/>
    </row>
    <row r="262" spans="2:179" x14ac:dyDescent="0.25">
      <c r="B262" s="1" t="s">
        <v>26</v>
      </c>
      <c r="C262" s="107" t="s">
        <v>152</v>
      </c>
      <c r="D262" s="149">
        <v>1</v>
      </c>
      <c r="E262" s="149">
        <v>1</v>
      </c>
      <c r="F262" s="174"/>
      <c r="G262" s="154">
        <v>5500</v>
      </c>
      <c r="H262" s="154"/>
      <c r="I262" s="154">
        <v>5500</v>
      </c>
      <c r="J262" s="154"/>
      <c r="K262" s="154">
        <v>5500</v>
      </c>
      <c r="M262" s="6" t="s">
        <v>27</v>
      </c>
      <c r="N262" s="101">
        <v>114</v>
      </c>
      <c r="O262" s="101">
        <v>4</v>
      </c>
      <c r="P262" s="10">
        <v>2022</v>
      </c>
      <c r="Q262" s="10">
        <v>2</v>
      </c>
      <c r="R262" s="101">
        <v>14.8</v>
      </c>
      <c r="S262" s="101">
        <v>99999</v>
      </c>
      <c r="T262" s="101">
        <v>14.8</v>
      </c>
      <c r="U262" s="101">
        <v>99999</v>
      </c>
      <c r="V262" s="101">
        <v>14.8</v>
      </c>
      <c r="W262" s="101">
        <v>99999</v>
      </c>
      <c r="X262" s="10" t="s">
        <v>78</v>
      </c>
      <c r="Y262" s="10"/>
      <c r="AQ262" s="168"/>
      <c r="BX262" s="93"/>
      <c r="BY262" s="93"/>
      <c r="BZ262" s="93"/>
      <c r="CA262" s="93"/>
      <c r="CB262" s="93"/>
      <c r="CH262" s="93"/>
      <c r="CI262" s="93"/>
      <c r="CJ262" s="93"/>
      <c r="CK262" s="93"/>
      <c r="CL262" s="138"/>
      <c r="CM262" s="138"/>
      <c r="DI262" s="93"/>
      <c r="DJ262" s="93"/>
      <c r="DK262" s="153"/>
      <c r="DL262" s="153"/>
      <c r="DM262" s="153"/>
      <c r="DN262" s="153"/>
      <c r="DO262" s="153"/>
      <c r="DP262" s="153"/>
      <c r="DQ262" s="153"/>
      <c r="DR262" s="153"/>
      <c r="DS262" s="153"/>
      <c r="DT262" s="153"/>
      <c r="DU262" s="153"/>
      <c r="DV262" s="153"/>
      <c r="DW262" s="153"/>
      <c r="EC262" s="93"/>
      <c r="ED262" s="93"/>
      <c r="EE262" s="153"/>
      <c r="EF262" s="153"/>
      <c r="EK262" s="93"/>
      <c r="EL262" s="93"/>
      <c r="EM262" s="93"/>
      <c r="EN262" s="93"/>
      <c r="EO262" s="152"/>
      <c r="ER262" s="93"/>
      <c r="ES262" s="93"/>
      <c r="ET262" s="93"/>
      <c r="EU262" s="93"/>
      <c r="EV262" s="93"/>
      <c r="EW262" s="93"/>
      <c r="EX262" s="93"/>
      <c r="FF262" s="93"/>
      <c r="FG262" s="93"/>
      <c r="FH262" s="93"/>
      <c r="FI262" s="93"/>
      <c r="FJ262" s="93"/>
      <c r="FK262" s="93"/>
      <c r="FL262" s="138"/>
      <c r="FM262" s="138"/>
      <c r="FN262" s="138"/>
      <c r="FO262" s="93"/>
      <c r="FP262" s="93"/>
      <c r="FQ262" s="93"/>
      <c r="FR262" s="93"/>
      <c r="FS262" s="138"/>
      <c r="FT262" s="138"/>
      <c r="FU262" s="138"/>
      <c r="FV262" s="93"/>
      <c r="FW262" s="93"/>
    </row>
    <row r="263" spans="2:179" x14ac:dyDescent="0.25">
      <c r="B263" s="1" t="s">
        <v>26</v>
      </c>
      <c r="C263" s="101" t="s">
        <v>152</v>
      </c>
      <c r="D263" s="9">
        <v>1</v>
      </c>
      <c r="E263" s="9">
        <v>2</v>
      </c>
      <c r="F263" s="158"/>
      <c r="G263" s="155">
        <v>5500</v>
      </c>
      <c r="H263" s="155"/>
      <c r="I263" s="155">
        <v>5500</v>
      </c>
      <c r="J263" s="155"/>
      <c r="K263" s="155">
        <v>5500</v>
      </c>
      <c r="M263" s="6" t="s">
        <v>27</v>
      </c>
      <c r="N263" s="101">
        <v>114</v>
      </c>
      <c r="O263" s="101">
        <v>5</v>
      </c>
      <c r="P263" s="10">
        <v>2022</v>
      </c>
      <c r="Q263" s="10"/>
      <c r="R263" s="101">
        <v>14.8</v>
      </c>
      <c r="S263" s="101">
        <v>99999</v>
      </c>
      <c r="T263" s="101">
        <v>14.8</v>
      </c>
      <c r="U263" s="101">
        <v>99999</v>
      </c>
      <c r="V263" s="101">
        <v>14.8</v>
      </c>
      <c r="W263" s="101">
        <v>99999</v>
      </c>
      <c r="X263" s="10" t="s">
        <v>78</v>
      </c>
      <c r="Y263" s="10"/>
      <c r="AQ263" s="168"/>
      <c r="BX263" s="93"/>
      <c r="BY263" s="93"/>
      <c r="BZ263" s="93"/>
      <c r="CA263" s="93"/>
      <c r="CB263" s="93"/>
      <c r="CH263" s="93"/>
      <c r="CI263" s="93"/>
      <c r="CJ263" s="93"/>
      <c r="CK263" s="93"/>
      <c r="CL263" s="138"/>
      <c r="CM263" s="138"/>
      <c r="DI263" s="93"/>
      <c r="DJ263" s="93"/>
      <c r="DK263" s="153"/>
      <c r="DL263" s="153"/>
      <c r="DM263" s="153"/>
      <c r="DN263" s="153"/>
      <c r="DO263" s="153"/>
      <c r="DP263" s="153"/>
      <c r="DQ263" s="153"/>
      <c r="DR263" s="153"/>
      <c r="DS263" s="153"/>
      <c r="DT263" s="153"/>
      <c r="DU263" s="153"/>
      <c r="DV263" s="153"/>
      <c r="DW263" s="153"/>
      <c r="EC263" s="93"/>
      <c r="ED263" s="93"/>
      <c r="EE263" s="153"/>
      <c r="EF263" s="153"/>
      <c r="EK263" s="93"/>
      <c r="EL263" s="93"/>
      <c r="EM263" s="93"/>
      <c r="EN263" s="93"/>
      <c r="EO263" s="152"/>
      <c r="ER263" s="93"/>
      <c r="ES263" s="93"/>
      <c r="ET263" s="93"/>
      <c r="EU263" s="93"/>
      <c r="EV263" s="93"/>
      <c r="EW263" s="93"/>
      <c r="EX263" s="93"/>
      <c r="FF263" s="93"/>
      <c r="FG263" s="93"/>
      <c r="FH263" s="93"/>
      <c r="FI263" s="93"/>
      <c r="FJ263" s="93"/>
      <c r="FK263" s="93"/>
      <c r="FL263" s="138"/>
      <c r="FM263" s="138"/>
      <c r="FN263" s="138"/>
      <c r="FO263" s="93"/>
      <c r="FP263" s="93"/>
      <c r="FQ263" s="93"/>
      <c r="FR263" s="93"/>
      <c r="FS263" s="138"/>
      <c r="FT263" s="138"/>
      <c r="FU263" s="138"/>
      <c r="FV263" s="93"/>
      <c r="FW263" s="93"/>
    </row>
    <row r="264" spans="2:179" x14ac:dyDescent="0.25">
      <c r="B264" s="1" t="s">
        <v>26</v>
      </c>
      <c r="C264" s="101" t="s">
        <v>152</v>
      </c>
      <c r="D264" s="9">
        <v>2</v>
      </c>
      <c r="E264" s="9">
        <v>1</v>
      </c>
      <c r="F264" s="158"/>
      <c r="G264" s="155">
        <v>5500</v>
      </c>
      <c r="H264" s="155"/>
      <c r="I264" s="155">
        <v>5500</v>
      </c>
      <c r="J264" s="155"/>
      <c r="K264" s="155">
        <v>5500</v>
      </c>
      <c r="M264" s="6" t="s">
        <v>27</v>
      </c>
      <c r="N264" s="101">
        <v>114</v>
      </c>
      <c r="O264" s="101">
        <v>6</v>
      </c>
      <c r="P264" s="10">
        <v>2022</v>
      </c>
      <c r="Q264" s="10"/>
      <c r="R264" s="101">
        <v>14.8</v>
      </c>
      <c r="S264" s="101">
        <v>99999</v>
      </c>
      <c r="T264" s="101">
        <v>14.8</v>
      </c>
      <c r="U264" s="101">
        <v>99999</v>
      </c>
      <c r="V264" s="101">
        <v>14.8</v>
      </c>
      <c r="W264" s="101">
        <v>99999</v>
      </c>
      <c r="X264" s="10" t="s">
        <v>78</v>
      </c>
      <c r="Y264" s="10"/>
      <c r="AQ264" s="168"/>
      <c r="BX264" s="93"/>
      <c r="BY264" s="93"/>
      <c r="BZ264" s="93"/>
      <c r="CA264" s="93"/>
      <c r="CB264" s="93"/>
      <c r="CH264" s="93"/>
      <c r="CI264" s="93"/>
      <c r="CJ264" s="93"/>
      <c r="CK264" s="93"/>
      <c r="CL264" s="138"/>
      <c r="CM264" s="138"/>
      <c r="DI264" s="93"/>
      <c r="DJ264" s="93"/>
      <c r="DK264" s="153"/>
      <c r="DL264" s="153"/>
      <c r="DM264" s="153"/>
      <c r="DN264" s="153"/>
      <c r="DO264" s="153"/>
      <c r="DP264" s="153"/>
      <c r="DQ264" s="153"/>
      <c r="DR264" s="153"/>
      <c r="DS264" s="153"/>
      <c r="DT264" s="153"/>
      <c r="DU264" s="153"/>
      <c r="DV264" s="153"/>
      <c r="DW264" s="153"/>
      <c r="EC264" s="93"/>
      <c r="ED264" s="93"/>
      <c r="EE264" s="153"/>
      <c r="EF264" s="153"/>
      <c r="EK264" s="93"/>
      <c r="EL264" s="93"/>
      <c r="EM264" s="93"/>
      <c r="EN264" s="93"/>
      <c r="EO264" s="152"/>
      <c r="ER264" s="93"/>
      <c r="ES264" s="93"/>
      <c r="ET264" s="93"/>
      <c r="EU264" s="93"/>
      <c r="EV264" s="93"/>
      <c r="EW264" s="93"/>
      <c r="EX264" s="93"/>
      <c r="FF264" s="93"/>
      <c r="FG264" s="93"/>
      <c r="FH264" s="93"/>
      <c r="FI264" s="93"/>
      <c r="FJ264" s="93"/>
      <c r="FK264" s="93"/>
      <c r="FL264" s="138"/>
      <c r="FM264" s="138"/>
      <c r="FN264" s="138"/>
      <c r="FO264" s="93"/>
      <c r="FP264" s="93"/>
      <c r="FQ264" s="93"/>
      <c r="FR264" s="93"/>
      <c r="FS264" s="138"/>
      <c r="FT264" s="138"/>
      <c r="FU264" s="138"/>
      <c r="FV264" s="93"/>
      <c r="FW264" s="93"/>
    </row>
    <row r="265" spans="2:179" x14ac:dyDescent="0.25">
      <c r="B265" s="1" t="s">
        <v>26</v>
      </c>
      <c r="C265" s="101" t="s">
        <v>152</v>
      </c>
      <c r="D265" s="9">
        <v>2</v>
      </c>
      <c r="E265" s="9">
        <v>2</v>
      </c>
      <c r="F265" s="158"/>
      <c r="G265" s="155">
        <v>5500</v>
      </c>
      <c r="H265" s="155"/>
      <c r="I265" s="155">
        <v>5500</v>
      </c>
      <c r="J265" s="155"/>
      <c r="K265" s="155">
        <v>5500</v>
      </c>
      <c r="M265" s="6" t="s">
        <v>27</v>
      </c>
      <c r="N265" s="101">
        <v>114</v>
      </c>
      <c r="O265" s="101">
        <v>7</v>
      </c>
      <c r="P265" s="10">
        <v>2022</v>
      </c>
      <c r="Q265" s="10"/>
      <c r="R265" s="101">
        <v>14.8</v>
      </c>
      <c r="S265" s="101">
        <v>99999</v>
      </c>
      <c r="T265" s="101">
        <v>14.8</v>
      </c>
      <c r="U265" s="101">
        <v>99999</v>
      </c>
      <c r="V265" s="101">
        <v>14.8</v>
      </c>
      <c r="W265" s="101">
        <v>99999</v>
      </c>
      <c r="X265" s="10" t="s">
        <v>78</v>
      </c>
      <c r="Y265" s="10"/>
      <c r="AQ265" s="168"/>
      <c r="BX265" s="93"/>
      <c r="BY265" s="93"/>
      <c r="BZ265" s="93"/>
      <c r="CA265" s="93"/>
      <c r="CB265" s="93"/>
      <c r="CH265" s="93"/>
      <c r="CI265" s="93"/>
      <c r="CJ265" s="93"/>
      <c r="CK265" s="93"/>
      <c r="CL265" s="138"/>
      <c r="CM265" s="138"/>
      <c r="DI265" s="93"/>
      <c r="DJ265" s="93"/>
      <c r="DK265" s="153"/>
      <c r="DL265" s="153"/>
      <c r="DM265" s="153"/>
      <c r="DN265" s="153"/>
      <c r="DO265" s="153"/>
      <c r="DP265" s="153"/>
      <c r="DQ265" s="153"/>
      <c r="DR265" s="153"/>
      <c r="DS265" s="153"/>
      <c r="DT265" s="153"/>
      <c r="DU265" s="153"/>
      <c r="DV265" s="153"/>
      <c r="DW265" s="153"/>
      <c r="EC265" s="93"/>
      <c r="ED265" s="93"/>
      <c r="EE265" s="153"/>
      <c r="EF265" s="153"/>
      <c r="EK265" s="93"/>
      <c r="EL265" s="93"/>
      <c r="EM265" s="93"/>
      <c r="EN265" s="93"/>
      <c r="EO265" s="152"/>
      <c r="ER265" s="93"/>
      <c r="ES265" s="93"/>
      <c r="ET265" s="93"/>
      <c r="EU265" s="93"/>
      <c r="EV265" s="93"/>
      <c r="EW265" s="93"/>
      <c r="EX265" s="93"/>
      <c r="FF265" s="93"/>
      <c r="FG265" s="93"/>
      <c r="FH265" s="93"/>
      <c r="FI265" s="93"/>
      <c r="FJ265" s="93"/>
      <c r="FK265" s="93"/>
      <c r="FL265" s="138"/>
      <c r="FM265" s="138"/>
      <c r="FN265" s="138"/>
      <c r="FO265" s="93"/>
      <c r="FP265" s="93"/>
      <c r="FQ265" s="93"/>
      <c r="FR265" s="93"/>
      <c r="FS265" s="138"/>
      <c r="FT265" s="138"/>
      <c r="FU265" s="138"/>
      <c r="FV265" s="93"/>
      <c r="FW265" s="93"/>
    </row>
    <row r="266" spans="2:179" x14ac:dyDescent="0.25">
      <c r="B266" s="1" t="s">
        <v>26</v>
      </c>
      <c r="C266" s="101" t="s">
        <v>152</v>
      </c>
      <c r="D266" s="9">
        <v>3</v>
      </c>
      <c r="E266" s="9">
        <v>1</v>
      </c>
      <c r="F266" s="158"/>
      <c r="G266" s="155">
        <v>5500</v>
      </c>
      <c r="H266" s="155"/>
      <c r="I266" s="155">
        <v>5500</v>
      </c>
      <c r="J266" s="155"/>
      <c r="K266" s="155">
        <v>5500</v>
      </c>
      <c r="M266" s="6" t="s">
        <v>27</v>
      </c>
      <c r="N266" s="101">
        <v>114</v>
      </c>
      <c r="O266" s="101">
        <v>8</v>
      </c>
      <c r="P266" s="10">
        <v>2022</v>
      </c>
      <c r="Q266" s="10"/>
      <c r="R266" s="101">
        <v>14.8</v>
      </c>
      <c r="S266" s="101">
        <v>99999</v>
      </c>
      <c r="T266" s="101">
        <v>14.8</v>
      </c>
      <c r="U266" s="101">
        <v>99999</v>
      </c>
      <c r="V266" s="101">
        <v>14.8</v>
      </c>
      <c r="W266" s="101">
        <v>99999</v>
      </c>
      <c r="X266" s="10" t="s">
        <v>78</v>
      </c>
      <c r="Y266" s="10"/>
      <c r="AQ266" s="168"/>
      <c r="BX266" s="93"/>
      <c r="BY266" s="93"/>
      <c r="BZ266" s="93"/>
      <c r="CA266" s="93"/>
      <c r="CB266" s="93"/>
      <c r="CH266" s="93"/>
      <c r="CI266" s="93"/>
      <c r="CJ266" s="93"/>
      <c r="CK266" s="93"/>
      <c r="CL266" s="138"/>
      <c r="CM266" s="138"/>
      <c r="DI266" s="93"/>
      <c r="DJ266" s="93"/>
      <c r="DK266" s="153"/>
      <c r="DL266" s="153"/>
      <c r="DM266" s="153"/>
      <c r="DN266" s="153"/>
      <c r="DO266" s="153"/>
      <c r="DP266" s="153"/>
      <c r="DQ266" s="153"/>
      <c r="DR266" s="153"/>
      <c r="DS266" s="153"/>
      <c r="DT266" s="153"/>
      <c r="DU266" s="153"/>
      <c r="DV266" s="153"/>
      <c r="DW266" s="153"/>
      <c r="EC266" s="93"/>
      <c r="ED266" s="93"/>
      <c r="EE266" s="153"/>
      <c r="EF266" s="153"/>
      <c r="EK266" s="93"/>
      <c r="EL266" s="93"/>
      <c r="EM266" s="93"/>
      <c r="EN266" s="93"/>
      <c r="EO266" s="152"/>
      <c r="ER266" s="93"/>
      <c r="ES266" s="93"/>
      <c r="ET266" s="93"/>
      <c r="EU266" s="93"/>
      <c r="EV266" s="93"/>
      <c r="EW266" s="93"/>
      <c r="EX266" s="93"/>
      <c r="FF266" s="93"/>
      <c r="FG266" s="93"/>
      <c r="FH266" s="93"/>
      <c r="FI266" s="93"/>
      <c r="FJ266" s="93"/>
      <c r="FK266" s="93"/>
      <c r="FL266" s="138"/>
      <c r="FM266" s="138"/>
      <c r="FN266" s="138"/>
      <c r="FO266" s="93"/>
      <c r="FP266" s="93"/>
      <c r="FQ266" s="93"/>
      <c r="FR266" s="93"/>
      <c r="FS266" s="138"/>
      <c r="FT266" s="138"/>
      <c r="FU266" s="138"/>
      <c r="FV266" s="93"/>
      <c r="FW266" s="93"/>
    </row>
    <row r="267" spans="2:179" x14ac:dyDescent="0.25">
      <c r="B267" s="1" t="s">
        <v>26</v>
      </c>
      <c r="C267" s="101" t="s">
        <v>152</v>
      </c>
      <c r="D267" s="9">
        <v>3</v>
      </c>
      <c r="E267" s="9">
        <v>2</v>
      </c>
      <c r="F267" s="158"/>
      <c r="G267" s="155">
        <v>5500</v>
      </c>
      <c r="H267" s="155"/>
      <c r="I267" s="155">
        <v>5500</v>
      </c>
      <c r="J267" s="155"/>
      <c r="K267" s="155">
        <v>5500</v>
      </c>
      <c r="M267" s="6" t="s">
        <v>27</v>
      </c>
      <c r="N267" s="101">
        <v>114</v>
      </c>
      <c r="O267" s="101">
        <v>9</v>
      </c>
      <c r="P267" s="10">
        <v>2022</v>
      </c>
      <c r="Q267" s="10"/>
      <c r="R267" s="101">
        <v>14.8</v>
      </c>
      <c r="S267" s="101">
        <v>99999</v>
      </c>
      <c r="T267" s="101">
        <v>14.8</v>
      </c>
      <c r="U267" s="101">
        <v>99999</v>
      </c>
      <c r="V267" s="101">
        <v>14.8</v>
      </c>
      <c r="W267" s="101">
        <v>99999</v>
      </c>
      <c r="X267" s="10" t="s">
        <v>78</v>
      </c>
      <c r="Y267" s="10"/>
      <c r="AQ267" s="168"/>
      <c r="BX267" s="93"/>
      <c r="BY267" s="93"/>
      <c r="BZ267" s="93"/>
      <c r="CA267" s="93"/>
      <c r="CB267" s="93"/>
      <c r="CH267" s="93"/>
      <c r="CI267" s="93"/>
      <c r="CJ267" s="93"/>
      <c r="CK267" s="93"/>
      <c r="CL267" s="138"/>
      <c r="CM267" s="138"/>
      <c r="DI267" s="93"/>
      <c r="DJ267" s="93"/>
      <c r="DK267" s="153"/>
      <c r="DL267" s="153"/>
      <c r="DM267" s="153"/>
      <c r="DN267" s="153"/>
      <c r="DO267" s="153"/>
      <c r="DP267" s="153"/>
      <c r="DQ267" s="153"/>
      <c r="DR267" s="153"/>
      <c r="DS267" s="153"/>
      <c r="DT267" s="153"/>
      <c r="DU267" s="153"/>
      <c r="DV267" s="153"/>
      <c r="DW267" s="153"/>
      <c r="EC267" s="93"/>
      <c r="ED267" s="93"/>
      <c r="EE267" s="153"/>
      <c r="EF267" s="153"/>
      <c r="EK267" s="93"/>
      <c r="EL267" s="93"/>
      <c r="EM267" s="93"/>
      <c r="EN267" s="93"/>
      <c r="EO267" s="152"/>
      <c r="ER267" s="93"/>
      <c r="ES267" s="93"/>
      <c r="ET267" s="93"/>
      <c r="EU267" s="93"/>
      <c r="EV267" s="93"/>
      <c r="EW267" s="93"/>
      <c r="EX267" s="93"/>
      <c r="FF267" s="93"/>
      <c r="FG267" s="93"/>
      <c r="FH267" s="93"/>
      <c r="FI267" s="93"/>
      <c r="FJ267" s="93"/>
      <c r="FK267" s="93"/>
      <c r="FL267" s="138"/>
      <c r="FM267" s="138"/>
      <c r="FN267" s="138"/>
      <c r="FO267" s="93"/>
      <c r="FP267" s="93"/>
      <c r="FQ267" s="93"/>
      <c r="FR267" s="93"/>
      <c r="FS267" s="138"/>
      <c r="FT267" s="138"/>
      <c r="FU267" s="138"/>
      <c r="FV267" s="93"/>
      <c r="FW267" s="93"/>
    </row>
    <row r="268" spans="2:179" x14ac:dyDescent="0.25">
      <c r="B268" s="1" t="s">
        <v>26</v>
      </c>
      <c r="C268" s="101" t="s">
        <v>152</v>
      </c>
      <c r="D268" s="9">
        <v>4</v>
      </c>
      <c r="E268" s="9">
        <v>1</v>
      </c>
      <c r="F268" s="158"/>
      <c r="G268" s="155">
        <v>5500</v>
      </c>
      <c r="H268" s="155"/>
      <c r="I268" s="155">
        <v>5500</v>
      </c>
      <c r="J268" s="155"/>
      <c r="K268" s="155">
        <v>5500</v>
      </c>
      <c r="M268" s="6" t="s">
        <v>27</v>
      </c>
      <c r="N268" s="101">
        <v>114</v>
      </c>
      <c r="O268" s="101">
        <v>10</v>
      </c>
      <c r="P268" s="10">
        <v>2022</v>
      </c>
      <c r="Q268" s="10">
        <v>1</v>
      </c>
      <c r="R268" s="101">
        <v>14.8</v>
      </c>
      <c r="S268" s="101">
        <v>99999</v>
      </c>
      <c r="T268" s="101">
        <v>14.8</v>
      </c>
      <c r="U268" s="101">
        <v>99999</v>
      </c>
      <c r="V268" s="101">
        <v>14.8</v>
      </c>
      <c r="W268" s="101">
        <v>99999</v>
      </c>
      <c r="X268" s="10" t="s">
        <v>78</v>
      </c>
      <c r="Y268" s="10"/>
      <c r="AQ268" s="168"/>
      <c r="BX268" s="93"/>
      <c r="BY268" s="93"/>
      <c r="BZ268" s="93"/>
      <c r="CA268" s="93"/>
      <c r="CB268" s="93"/>
      <c r="CH268" s="93"/>
      <c r="CI268" s="93"/>
      <c r="CJ268" s="93"/>
      <c r="CK268" s="93"/>
      <c r="CL268" s="138"/>
      <c r="CM268" s="138"/>
      <c r="DI268" s="93"/>
      <c r="DJ268" s="93"/>
      <c r="DK268" s="153"/>
      <c r="DL268" s="153"/>
      <c r="DM268" s="153"/>
      <c r="DN268" s="153"/>
      <c r="DO268" s="153"/>
      <c r="DP268" s="153"/>
      <c r="DQ268" s="153"/>
      <c r="DR268" s="153"/>
      <c r="DS268" s="153"/>
      <c r="DT268" s="153"/>
      <c r="DU268" s="153"/>
      <c r="DV268" s="153"/>
      <c r="DW268" s="153"/>
      <c r="EC268" s="93"/>
      <c r="ED268" s="93"/>
      <c r="EE268" s="153"/>
      <c r="EF268" s="153"/>
      <c r="EK268" s="93"/>
      <c r="EL268" s="93"/>
      <c r="EM268" s="93"/>
      <c r="EN268" s="93"/>
      <c r="EO268" s="152"/>
      <c r="ER268" s="93"/>
      <c r="ES268" s="93"/>
      <c r="ET268" s="93"/>
      <c r="EU268" s="93"/>
      <c r="EV268" s="93"/>
      <c r="EW268" s="93"/>
      <c r="EX268" s="93"/>
      <c r="FF268" s="93"/>
      <c r="FG268" s="93"/>
      <c r="FH268" s="93"/>
      <c r="FI268" s="93"/>
      <c r="FJ268" s="93"/>
      <c r="FK268" s="93"/>
      <c r="FL268" s="138"/>
      <c r="FM268" s="138"/>
      <c r="FN268" s="138"/>
      <c r="FO268" s="93"/>
      <c r="FP268" s="93"/>
      <c r="FQ268" s="93"/>
      <c r="FR268" s="93"/>
      <c r="FS268" s="138"/>
      <c r="FT268" s="138"/>
      <c r="FU268" s="138"/>
      <c r="FV268" s="93"/>
      <c r="FW268" s="93"/>
    </row>
    <row r="269" spans="2:179" x14ac:dyDescent="0.25">
      <c r="B269" s="1" t="s">
        <v>26</v>
      </c>
      <c r="C269" s="101" t="s">
        <v>152</v>
      </c>
      <c r="D269" s="9">
        <v>4</v>
      </c>
      <c r="E269" s="9">
        <v>2</v>
      </c>
      <c r="F269" s="158"/>
      <c r="G269" s="155">
        <v>5500</v>
      </c>
      <c r="H269" s="155"/>
      <c r="I269" s="155">
        <v>5500</v>
      </c>
      <c r="J269" s="155"/>
      <c r="K269" s="155">
        <v>5500</v>
      </c>
      <c r="M269" s="6" t="s">
        <v>27</v>
      </c>
      <c r="N269" s="101">
        <v>114</v>
      </c>
      <c r="O269" s="101">
        <v>10</v>
      </c>
      <c r="P269" s="10">
        <v>2022</v>
      </c>
      <c r="Q269" s="10">
        <v>2</v>
      </c>
      <c r="R269" s="101">
        <v>14.8</v>
      </c>
      <c r="S269" s="101">
        <v>1450</v>
      </c>
      <c r="T269" s="101">
        <v>14.8</v>
      </c>
      <c r="U269" s="101">
        <v>1450</v>
      </c>
      <c r="V269" s="101">
        <v>14.8</v>
      </c>
      <c r="W269" s="101">
        <v>1450</v>
      </c>
      <c r="X269" s="10" t="s">
        <v>78</v>
      </c>
      <c r="Y269" s="10"/>
      <c r="AQ269" s="168"/>
      <c r="BX269" s="93"/>
      <c r="BY269" s="93"/>
      <c r="BZ269" s="93"/>
      <c r="CA269" s="93"/>
      <c r="CB269" s="93"/>
      <c r="CH269" s="93"/>
      <c r="CI269" s="93"/>
      <c r="CJ269" s="93"/>
      <c r="CK269" s="93"/>
      <c r="CL269" s="138"/>
      <c r="CM269" s="138"/>
      <c r="DI269" s="93"/>
      <c r="DJ269" s="93"/>
      <c r="DK269" s="153"/>
      <c r="DL269" s="153"/>
      <c r="DM269" s="153"/>
      <c r="DN269" s="153"/>
      <c r="DO269" s="153"/>
      <c r="DP269" s="153"/>
      <c r="DQ269" s="153"/>
      <c r="DR269" s="153"/>
      <c r="DS269" s="153"/>
      <c r="DT269" s="153"/>
      <c r="DU269" s="153"/>
      <c r="DV269" s="153"/>
      <c r="DW269" s="153"/>
      <c r="EC269" s="93"/>
      <c r="ED269" s="93"/>
      <c r="EE269" s="153"/>
      <c r="EF269" s="153"/>
      <c r="EK269" s="93"/>
      <c r="EL269" s="93"/>
      <c r="EM269" s="93"/>
      <c r="EN269" s="93"/>
      <c r="EO269" s="152"/>
      <c r="ER269" s="93"/>
      <c r="ES269" s="93"/>
      <c r="ET269" s="93"/>
      <c r="EU269" s="93"/>
      <c r="EV269" s="93"/>
      <c r="EW269" s="93"/>
      <c r="EX269" s="93"/>
      <c r="FF269" s="93"/>
      <c r="FG269" s="93"/>
      <c r="FH269" s="93"/>
      <c r="FI269" s="93"/>
      <c r="FJ269" s="93"/>
      <c r="FK269" s="93"/>
      <c r="FL269" s="138"/>
      <c r="FM269" s="138"/>
      <c r="FN269" s="138"/>
      <c r="FO269" s="93"/>
      <c r="FP269" s="93"/>
      <c r="FQ269" s="93"/>
      <c r="FR269" s="93"/>
      <c r="FS269" s="138"/>
      <c r="FT269" s="138"/>
      <c r="FU269" s="138"/>
      <c r="FV269" s="93"/>
      <c r="FW269" s="93"/>
    </row>
    <row r="270" spans="2:179" x14ac:dyDescent="0.25">
      <c r="B270" s="1" t="s">
        <v>26</v>
      </c>
      <c r="C270" s="101" t="s">
        <v>152</v>
      </c>
      <c r="D270" s="9">
        <v>5</v>
      </c>
      <c r="E270" s="9">
        <v>1</v>
      </c>
      <c r="F270" s="158"/>
      <c r="G270" s="155">
        <v>5500</v>
      </c>
      <c r="H270" s="155"/>
      <c r="I270" s="155">
        <v>5500</v>
      </c>
      <c r="J270" s="155"/>
      <c r="K270" s="155">
        <v>5500</v>
      </c>
      <c r="M270" s="6" t="s">
        <v>27</v>
      </c>
      <c r="N270" s="101">
        <v>114</v>
      </c>
      <c r="O270" s="101">
        <v>11</v>
      </c>
      <c r="P270" s="10">
        <v>2022</v>
      </c>
      <c r="Q270" s="10"/>
      <c r="R270" s="101">
        <v>14.8</v>
      </c>
      <c r="S270" s="101">
        <v>1450</v>
      </c>
      <c r="T270" s="101">
        <v>14.8</v>
      </c>
      <c r="U270" s="101">
        <v>1450</v>
      </c>
      <c r="V270" s="101">
        <v>14.8</v>
      </c>
      <c r="W270" s="101">
        <v>1450</v>
      </c>
      <c r="X270" s="10" t="s">
        <v>78</v>
      </c>
      <c r="Y270" s="10"/>
      <c r="AQ270" s="168"/>
      <c r="BX270" s="93"/>
      <c r="BY270" s="93"/>
      <c r="BZ270" s="93"/>
      <c r="CA270" s="93"/>
      <c r="CB270" s="93"/>
      <c r="CH270" s="93"/>
      <c r="CI270" s="93"/>
      <c r="CJ270" s="93"/>
      <c r="CK270" s="93"/>
      <c r="CL270" s="138"/>
      <c r="CM270" s="138"/>
      <c r="DI270" s="93"/>
      <c r="DJ270" s="93"/>
      <c r="DK270" s="153"/>
      <c r="DL270" s="153"/>
      <c r="DM270" s="153"/>
      <c r="DN270" s="153"/>
      <c r="DO270" s="153"/>
      <c r="DP270" s="153"/>
      <c r="DQ270" s="153"/>
      <c r="DR270" s="153"/>
      <c r="DS270" s="153"/>
      <c r="DT270" s="153"/>
      <c r="DU270" s="153"/>
      <c r="DV270" s="153"/>
      <c r="DW270" s="153"/>
      <c r="EC270" s="93"/>
      <c r="ED270" s="93"/>
      <c r="EE270" s="153"/>
      <c r="EF270" s="153"/>
      <c r="EK270" s="93"/>
      <c r="EL270" s="93"/>
      <c r="EM270" s="93"/>
      <c r="EN270" s="93"/>
      <c r="EO270" s="152"/>
      <c r="ER270" s="93"/>
      <c r="ES270" s="93"/>
      <c r="ET270" s="93"/>
      <c r="EU270" s="93"/>
      <c r="EV270" s="93"/>
      <c r="EW270" s="93"/>
      <c r="EX270" s="93"/>
      <c r="FF270" s="93"/>
      <c r="FG270" s="93"/>
      <c r="FH270" s="93"/>
      <c r="FI270" s="93"/>
      <c r="FJ270" s="93"/>
      <c r="FK270" s="93"/>
      <c r="FL270" s="138"/>
      <c r="FM270" s="138"/>
      <c r="FN270" s="138"/>
      <c r="FO270" s="93"/>
      <c r="FP270" s="93"/>
      <c r="FQ270" s="93"/>
      <c r="FR270" s="93"/>
      <c r="FS270" s="138"/>
      <c r="FT270" s="138"/>
      <c r="FU270" s="138"/>
      <c r="FV270" s="93"/>
      <c r="FW270" s="93"/>
    </row>
    <row r="271" spans="2:179" x14ac:dyDescent="0.25">
      <c r="B271" s="1" t="s">
        <v>26</v>
      </c>
      <c r="C271" s="101" t="s">
        <v>152</v>
      </c>
      <c r="D271" s="9">
        <v>5</v>
      </c>
      <c r="E271" s="9">
        <v>2</v>
      </c>
      <c r="F271" s="158"/>
      <c r="G271" s="155">
        <v>5500</v>
      </c>
      <c r="H271" s="155"/>
      <c r="I271" s="155">
        <v>5500</v>
      </c>
      <c r="J271" s="155"/>
      <c r="K271" s="155">
        <v>5500</v>
      </c>
      <c r="M271" s="6" t="s">
        <v>27</v>
      </c>
      <c r="N271" s="101">
        <v>114</v>
      </c>
      <c r="O271" s="101">
        <v>12</v>
      </c>
      <c r="P271" s="10">
        <v>2022</v>
      </c>
      <c r="Q271" s="10"/>
      <c r="R271" s="101">
        <v>14.8</v>
      </c>
      <c r="S271" s="101">
        <v>1450</v>
      </c>
      <c r="T271" s="101">
        <v>14.8</v>
      </c>
      <c r="U271" s="101">
        <v>1450</v>
      </c>
      <c r="V271" s="101">
        <v>14.8</v>
      </c>
      <c r="W271" s="101">
        <v>1450</v>
      </c>
      <c r="X271" s="10" t="s">
        <v>78</v>
      </c>
      <c r="Y271" s="10"/>
      <c r="AQ271" s="168"/>
      <c r="BX271" s="93"/>
      <c r="BY271" s="93"/>
      <c r="BZ271" s="93"/>
      <c r="CA271" s="93"/>
      <c r="CB271" s="93"/>
      <c r="CH271" s="93"/>
      <c r="CI271" s="93"/>
      <c r="CJ271" s="93"/>
      <c r="CK271" s="93"/>
      <c r="CL271" s="138"/>
      <c r="CM271" s="138"/>
      <c r="DI271" s="93"/>
      <c r="DJ271" s="93"/>
      <c r="DK271" s="153"/>
      <c r="DL271" s="153"/>
      <c r="DM271" s="153"/>
      <c r="DN271" s="153"/>
      <c r="DO271" s="153"/>
      <c r="DP271" s="153"/>
      <c r="DQ271" s="153"/>
      <c r="DR271" s="153"/>
      <c r="DS271" s="153"/>
      <c r="DT271" s="153"/>
      <c r="DU271" s="153"/>
      <c r="DV271" s="153"/>
      <c r="DW271" s="153"/>
      <c r="EC271" s="93"/>
      <c r="ED271" s="93"/>
      <c r="EE271" s="153"/>
      <c r="EF271" s="153"/>
      <c r="EK271" s="93"/>
      <c r="EL271" s="93"/>
      <c r="EM271" s="93"/>
      <c r="EN271" s="93"/>
      <c r="EO271" s="152"/>
      <c r="ER271" s="93"/>
      <c r="ES271" s="93"/>
      <c r="ET271" s="93"/>
      <c r="EU271" s="93"/>
      <c r="EV271" s="93"/>
      <c r="EW271" s="93"/>
      <c r="EX271" s="93"/>
      <c r="FF271" s="93"/>
      <c r="FG271" s="93"/>
      <c r="FH271" s="93"/>
      <c r="FI271" s="93"/>
      <c r="FJ271" s="93"/>
      <c r="FK271" s="93"/>
      <c r="FL271" s="138"/>
      <c r="FM271" s="138"/>
      <c r="FN271" s="138"/>
      <c r="FO271" s="93"/>
      <c r="FP271" s="93"/>
      <c r="FQ271" s="93"/>
      <c r="FR271" s="93"/>
      <c r="FS271" s="138"/>
      <c r="FT271" s="138"/>
      <c r="FU271" s="138"/>
      <c r="FV271" s="93"/>
      <c r="FW271" s="93"/>
    </row>
    <row r="272" spans="2:179" x14ac:dyDescent="0.25">
      <c r="B272" s="1" t="s">
        <v>26</v>
      </c>
      <c r="C272" s="101" t="s">
        <v>152</v>
      </c>
      <c r="D272" s="9">
        <v>6</v>
      </c>
      <c r="E272" s="9">
        <v>1</v>
      </c>
      <c r="F272" s="158"/>
      <c r="G272" s="155">
        <v>5500</v>
      </c>
      <c r="H272" s="155"/>
      <c r="I272" s="155">
        <v>5500</v>
      </c>
      <c r="J272" s="155"/>
      <c r="K272" s="155">
        <v>5500</v>
      </c>
      <c r="M272" s="6" t="s">
        <v>27</v>
      </c>
      <c r="N272" s="142" t="s">
        <v>153</v>
      </c>
      <c r="O272" s="107">
        <v>1</v>
      </c>
      <c r="P272" s="108">
        <v>2022</v>
      </c>
      <c r="Q272" s="108">
        <v>1</v>
      </c>
      <c r="R272" s="107">
        <v>700</v>
      </c>
      <c r="S272" s="107"/>
      <c r="T272" s="107">
        <v>700</v>
      </c>
      <c r="U272" s="107"/>
      <c r="V272" s="107">
        <v>700</v>
      </c>
      <c r="W272" s="107"/>
      <c r="X272" s="108" t="s">
        <v>144</v>
      </c>
      <c r="Y272" s="108"/>
      <c r="Z272" t="s">
        <v>154</v>
      </c>
      <c r="AQ272" s="168"/>
      <c r="BX272" s="93"/>
      <c r="BY272" s="93"/>
      <c r="BZ272" s="93"/>
      <c r="CA272" s="93"/>
      <c r="CB272" s="93"/>
      <c r="CH272" s="93"/>
      <c r="CI272" s="93"/>
      <c r="CJ272" s="93"/>
      <c r="CK272" s="93"/>
      <c r="CL272" s="138"/>
      <c r="CM272" s="138"/>
      <c r="DI272" s="93"/>
      <c r="DJ272" s="93"/>
      <c r="DK272" s="153"/>
      <c r="DL272" s="153"/>
      <c r="DM272" s="153"/>
      <c r="DN272" s="153"/>
      <c r="DO272" s="153"/>
      <c r="DP272" s="153"/>
      <c r="DQ272" s="153"/>
      <c r="DR272" s="153"/>
      <c r="DS272" s="153"/>
      <c r="DT272" s="153"/>
      <c r="DU272" s="153"/>
      <c r="DV272" s="153"/>
      <c r="DW272" s="153"/>
      <c r="EC272" s="93"/>
      <c r="ED272" s="93"/>
      <c r="EE272" s="153"/>
      <c r="EF272" s="153"/>
      <c r="EK272" s="93"/>
      <c r="EL272" s="93"/>
      <c r="EM272" s="93"/>
      <c r="EN272" s="93"/>
      <c r="EO272" s="152"/>
      <c r="ER272" s="93"/>
      <c r="ES272" s="93"/>
      <c r="ET272" s="93"/>
      <c r="EU272" s="93"/>
      <c r="EV272" s="93"/>
      <c r="EW272" s="93"/>
      <c r="EX272" s="93"/>
      <c r="FF272" s="93"/>
      <c r="FG272" s="93"/>
      <c r="FH272" s="93"/>
      <c r="FI272" s="93"/>
      <c r="FJ272" s="93"/>
      <c r="FK272" s="93"/>
      <c r="FL272" s="138"/>
      <c r="FM272" s="138"/>
      <c r="FN272" s="138"/>
      <c r="FO272" s="93"/>
      <c r="FP272" s="93"/>
      <c r="FQ272" s="93"/>
      <c r="FR272" s="93"/>
      <c r="FS272" s="138"/>
      <c r="FT272" s="138"/>
      <c r="FU272" s="138"/>
      <c r="FV272" s="93"/>
      <c r="FW272" s="93"/>
    </row>
    <row r="273" spans="2:179" x14ac:dyDescent="0.25">
      <c r="B273" s="1" t="s">
        <v>26</v>
      </c>
      <c r="C273" s="101" t="s">
        <v>152</v>
      </c>
      <c r="D273" s="9">
        <v>6</v>
      </c>
      <c r="E273" s="9">
        <v>2</v>
      </c>
      <c r="F273" s="158"/>
      <c r="G273" s="155">
        <v>5500</v>
      </c>
      <c r="H273" s="155"/>
      <c r="I273" s="155">
        <v>5500</v>
      </c>
      <c r="J273" s="155"/>
      <c r="K273" s="155">
        <v>5500</v>
      </c>
      <c r="M273" s="6" t="s">
        <v>27</v>
      </c>
      <c r="N273" s="143" t="s">
        <v>153</v>
      </c>
      <c r="O273" s="101">
        <v>1</v>
      </c>
      <c r="P273" s="10">
        <v>2022</v>
      </c>
      <c r="Q273" s="10">
        <v>2</v>
      </c>
      <c r="R273" s="101">
        <v>700</v>
      </c>
      <c r="S273" s="101"/>
      <c r="T273" s="101">
        <v>700</v>
      </c>
      <c r="U273" s="101"/>
      <c r="V273" s="101">
        <v>700</v>
      </c>
      <c r="W273" s="101"/>
      <c r="X273" s="10" t="s">
        <v>144</v>
      </c>
      <c r="Y273" s="10"/>
      <c r="AQ273" s="168"/>
      <c r="BX273" s="93"/>
      <c r="BY273" s="93"/>
      <c r="BZ273" s="93"/>
      <c r="CA273" s="93"/>
      <c r="CB273" s="93"/>
      <c r="CH273" s="93"/>
      <c r="CI273" s="93"/>
      <c r="CJ273" s="93"/>
      <c r="CK273" s="93"/>
      <c r="CL273" s="138"/>
      <c r="CM273" s="138"/>
      <c r="DI273" s="93"/>
      <c r="DJ273" s="93"/>
      <c r="DK273" s="153"/>
      <c r="DL273" s="153"/>
      <c r="DM273" s="153"/>
      <c r="DN273" s="153"/>
      <c r="DO273" s="153"/>
      <c r="DP273" s="153"/>
      <c r="DQ273" s="153"/>
      <c r="DR273" s="153"/>
      <c r="DS273" s="153"/>
      <c r="DT273" s="153"/>
      <c r="DU273" s="153"/>
      <c r="DV273" s="153"/>
      <c r="DW273" s="153"/>
      <c r="EC273" s="93"/>
      <c r="ED273" s="93"/>
      <c r="EE273" s="153"/>
      <c r="EF273" s="153"/>
      <c r="EK273" s="93"/>
      <c r="EL273" s="93"/>
      <c r="EM273" s="93"/>
      <c r="EN273" s="93"/>
      <c r="EO273" s="152"/>
      <c r="ER273" s="93"/>
      <c r="ES273" s="93"/>
      <c r="ET273" s="93"/>
      <c r="EU273" s="93"/>
      <c r="EV273" s="93"/>
      <c r="EW273" s="93"/>
      <c r="EX273" s="93"/>
      <c r="FF273" s="93"/>
      <c r="FG273" s="93"/>
      <c r="FH273" s="93"/>
      <c r="FI273" s="93"/>
      <c r="FJ273" s="93"/>
      <c r="FK273" s="93"/>
      <c r="FL273" s="138"/>
      <c r="FM273" s="138"/>
      <c r="FN273" s="138"/>
      <c r="FO273" s="93"/>
      <c r="FP273" s="93"/>
      <c r="FQ273" s="93"/>
      <c r="FR273" s="93"/>
      <c r="FS273" s="138"/>
      <c r="FT273" s="138"/>
      <c r="FU273" s="138"/>
      <c r="FV273" s="93"/>
      <c r="FW273" s="93"/>
    </row>
    <row r="274" spans="2:179" x14ac:dyDescent="0.25">
      <c r="B274" s="1" t="s">
        <v>26</v>
      </c>
      <c r="C274" s="101" t="s">
        <v>152</v>
      </c>
      <c r="D274" s="9">
        <v>7</v>
      </c>
      <c r="E274" s="9">
        <v>1</v>
      </c>
      <c r="F274" s="158"/>
      <c r="G274" s="155">
        <v>5500</v>
      </c>
      <c r="H274" s="155"/>
      <c r="I274" s="155">
        <v>5500</v>
      </c>
      <c r="J274" s="155"/>
      <c r="K274" s="155">
        <v>5500</v>
      </c>
      <c r="M274" s="6" t="s">
        <v>27</v>
      </c>
      <c r="N274" s="143" t="s">
        <v>153</v>
      </c>
      <c r="O274" s="101">
        <v>2</v>
      </c>
      <c r="P274" s="10">
        <v>2022</v>
      </c>
      <c r="Q274" s="10"/>
      <c r="R274" s="101">
        <v>700</v>
      </c>
      <c r="S274" s="101"/>
      <c r="T274" s="101">
        <v>700</v>
      </c>
      <c r="U274" s="101"/>
      <c r="V274" s="101">
        <v>700</v>
      </c>
      <c r="W274" s="101"/>
      <c r="X274" s="10" t="s">
        <v>144</v>
      </c>
      <c r="Y274" s="10"/>
      <c r="AQ274" s="168"/>
      <c r="BX274" s="93"/>
      <c r="BY274" s="93"/>
      <c r="BZ274" s="93"/>
      <c r="CA274" s="93"/>
      <c r="CB274" s="93"/>
      <c r="CH274" s="93"/>
      <c r="CI274" s="93"/>
      <c r="CJ274" s="93"/>
      <c r="CK274" s="93"/>
      <c r="CL274" s="138"/>
      <c r="CM274" s="138"/>
      <c r="DI274" s="93"/>
      <c r="DJ274" s="93"/>
      <c r="DK274" s="153"/>
      <c r="DL274" s="153"/>
      <c r="DM274" s="153"/>
      <c r="DN274" s="153"/>
      <c r="DO274" s="153"/>
      <c r="DP274" s="153"/>
      <c r="DQ274" s="153"/>
      <c r="DR274" s="153"/>
      <c r="DS274" s="153"/>
      <c r="DT274" s="153"/>
      <c r="DU274" s="153"/>
      <c r="DV274" s="153"/>
      <c r="DW274" s="153"/>
      <c r="EC274" s="93"/>
      <c r="ED274" s="93"/>
      <c r="EE274" s="153"/>
      <c r="EF274" s="153"/>
      <c r="EK274" s="93"/>
      <c r="EL274" s="93"/>
      <c r="EM274" s="93"/>
      <c r="EN274" s="93"/>
      <c r="EO274" s="152"/>
      <c r="ER274" s="93"/>
      <c r="ES274" s="93"/>
      <c r="ET274" s="93"/>
      <c r="EU274" s="93"/>
      <c r="EV274" s="93"/>
      <c r="EW274" s="93"/>
      <c r="EX274" s="93"/>
      <c r="FF274" s="93"/>
      <c r="FG274" s="93"/>
      <c r="FH274" s="93"/>
      <c r="FI274" s="93"/>
      <c r="FJ274" s="93"/>
      <c r="FK274" s="93"/>
      <c r="FL274" s="138"/>
      <c r="FM274" s="138"/>
      <c r="FN274" s="138"/>
      <c r="FO274" s="93"/>
      <c r="FP274" s="93"/>
      <c r="FQ274" s="93"/>
      <c r="FR274" s="93"/>
      <c r="FS274" s="138"/>
      <c r="FT274" s="138"/>
      <c r="FU274" s="138"/>
      <c r="FV274" s="93"/>
      <c r="FW274" s="93"/>
    </row>
    <row r="275" spans="2:179" ht="15.75" thickBot="1" x14ac:dyDescent="0.3">
      <c r="B275" s="1" t="s">
        <v>26</v>
      </c>
      <c r="C275" s="101" t="s">
        <v>152</v>
      </c>
      <c r="D275" s="9">
        <v>7</v>
      </c>
      <c r="E275" s="9">
        <v>2</v>
      </c>
      <c r="F275" s="158"/>
      <c r="G275" s="155">
        <v>5500</v>
      </c>
      <c r="H275" s="155"/>
      <c r="I275" s="155">
        <v>5500</v>
      </c>
      <c r="J275" s="155"/>
      <c r="K275" s="155">
        <v>5500</v>
      </c>
      <c r="M275" s="6" t="s">
        <v>27</v>
      </c>
      <c r="N275" s="143" t="s">
        <v>153</v>
      </c>
      <c r="O275" s="101">
        <v>3</v>
      </c>
      <c r="P275" s="10">
        <v>2022</v>
      </c>
      <c r="Q275" s="10">
        <v>1</v>
      </c>
      <c r="R275" s="101">
        <v>700</v>
      </c>
      <c r="S275" s="101"/>
      <c r="T275" s="101">
        <v>700</v>
      </c>
      <c r="U275" s="101"/>
      <c r="V275" s="101">
        <v>700</v>
      </c>
      <c r="W275" s="101"/>
      <c r="X275" s="10" t="s">
        <v>144</v>
      </c>
      <c r="Y275" s="10"/>
      <c r="AQ275" s="168"/>
      <c r="BX275" s="93"/>
      <c r="BY275" s="93"/>
      <c r="BZ275" s="93"/>
      <c r="CA275" s="93"/>
      <c r="CB275" s="93"/>
      <c r="CH275" s="93"/>
      <c r="CI275" s="93"/>
      <c r="CJ275" s="93"/>
      <c r="CK275" s="93"/>
      <c r="CL275" s="138"/>
      <c r="CM275" s="138"/>
      <c r="DI275" s="93"/>
      <c r="DJ275" s="93"/>
      <c r="DK275" s="153"/>
      <c r="DL275" s="153"/>
      <c r="DM275" s="153"/>
      <c r="DN275" s="153"/>
      <c r="DO275" s="153"/>
      <c r="DP275" s="153"/>
      <c r="DQ275" s="153"/>
      <c r="DR275" s="153"/>
      <c r="DS275" s="153"/>
      <c r="DT275" s="153"/>
      <c r="DU275" s="153"/>
      <c r="DV275" s="153"/>
      <c r="DW275" s="153"/>
      <c r="EC275" s="93"/>
      <c r="ED275" s="93"/>
      <c r="EE275" s="153"/>
      <c r="EF275" s="153"/>
      <c r="EK275" s="93"/>
      <c r="EL275" s="93"/>
      <c r="EM275" s="93"/>
      <c r="EN275" s="93"/>
      <c r="EO275" s="152"/>
      <c r="ER275" s="93"/>
      <c r="ES275" s="93"/>
      <c r="ET275" s="93"/>
      <c r="EU275" s="93"/>
      <c r="EV275" s="93"/>
      <c r="EW275" s="93"/>
      <c r="EX275" s="93"/>
      <c r="FF275" s="93"/>
      <c r="FG275" s="93"/>
      <c r="FH275" s="93"/>
      <c r="FI275" s="93"/>
      <c r="FJ275" s="93"/>
      <c r="FK275" s="93"/>
      <c r="FL275" s="138"/>
      <c r="FM275" s="138"/>
      <c r="FN275" s="138"/>
      <c r="FO275" s="93"/>
      <c r="FP275" s="93"/>
      <c r="FQ275" s="93"/>
      <c r="FR275" s="93"/>
      <c r="FS275" s="138"/>
      <c r="FT275" s="138"/>
      <c r="FU275" s="138"/>
      <c r="FV275" s="93"/>
      <c r="FW275" s="93"/>
    </row>
    <row r="276" spans="2:179" x14ac:dyDescent="0.25">
      <c r="B276" s="1" t="s">
        <v>26</v>
      </c>
      <c r="C276" s="219" t="s">
        <v>152</v>
      </c>
      <c r="D276" s="220">
        <v>8</v>
      </c>
      <c r="E276" s="220">
        <v>1</v>
      </c>
      <c r="F276" s="221"/>
      <c r="G276" s="221">
        <v>5500</v>
      </c>
      <c r="H276" s="221"/>
      <c r="I276" s="221">
        <v>5500</v>
      </c>
      <c r="J276" s="221"/>
      <c r="K276" s="222">
        <v>5500</v>
      </c>
      <c r="M276" s="6" t="s">
        <v>27</v>
      </c>
      <c r="N276" s="143" t="s">
        <v>153</v>
      </c>
      <c r="O276" s="101">
        <v>3</v>
      </c>
      <c r="P276" s="10">
        <v>2022</v>
      </c>
      <c r="Q276" s="10">
        <v>2</v>
      </c>
      <c r="R276" s="101">
        <v>0</v>
      </c>
      <c r="S276" s="101"/>
      <c r="T276" s="101">
        <v>0</v>
      </c>
      <c r="U276" s="101"/>
      <c r="V276" s="101">
        <v>0</v>
      </c>
      <c r="W276" s="101"/>
      <c r="X276" s="10" t="s">
        <v>144</v>
      </c>
      <c r="Y276" s="10"/>
      <c r="AQ276" s="168"/>
      <c r="BX276" s="93"/>
      <c r="BY276" s="93"/>
      <c r="BZ276" s="93"/>
      <c r="CA276" s="93"/>
      <c r="CB276" s="93"/>
      <c r="CH276" s="93"/>
      <c r="CI276" s="93"/>
      <c r="CJ276" s="93"/>
      <c r="CK276" s="93"/>
      <c r="CL276" s="138"/>
      <c r="CM276" s="138"/>
      <c r="DI276" s="93"/>
      <c r="DJ276" s="93"/>
      <c r="DK276" s="153"/>
      <c r="DL276" s="153"/>
      <c r="DM276" s="153"/>
      <c r="DN276" s="153"/>
      <c r="DO276" s="153"/>
      <c r="DP276" s="153"/>
      <c r="DQ276" s="153"/>
      <c r="DR276" s="153"/>
      <c r="DS276" s="153"/>
      <c r="DT276" s="153"/>
      <c r="DU276" s="153"/>
      <c r="DV276" s="153"/>
      <c r="DW276" s="153"/>
      <c r="EC276" s="93"/>
      <c r="ED276" s="93"/>
      <c r="EE276" s="153"/>
      <c r="EF276" s="153"/>
      <c r="EK276" s="93"/>
      <c r="EL276" s="93"/>
      <c r="EM276" s="93"/>
      <c r="EN276" s="93"/>
      <c r="EO276" s="152"/>
      <c r="ER276" s="93"/>
      <c r="ES276" s="93"/>
      <c r="ET276" s="93"/>
      <c r="EU276" s="93"/>
      <c r="EV276" s="93"/>
      <c r="EW276" s="93"/>
      <c r="EX276" s="93"/>
      <c r="FF276" s="93"/>
      <c r="FG276" s="93"/>
      <c r="FH276" s="93"/>
      <c r="FI276" s="93"/>
      <c r="FJ276" s="93"/>
      <c r="FK276" s="93"/>
      <c r="FL276" s="138"/>
      <c r="FM276" s="138"/>
      <c r="FN276" s="138"/>
      <c r="FO276" s="93"/>
      <c r="FP276" s="93"/>
      <c r="FQ276" s="93"/>
      <c r="FR276" s="93"/>
      <c r="FS276" s="138"/>
      <c r="FT276" s="138"/>
      <c r="FU276" s="138"/>
      <c r="FV276" s="93"/>
      <c r="FW276" s="93"/>
    </row>
    <row r="277" spans="2:179" x14ac:dyDescent="0.25">
      <c r="B277" s="1" t="s">
        <v>26</v>
      </c>
      <c r="C277" s="223" t="s">
        <v>152</v>
      </c>
      <c r="D277" s="205">
        <v>8</v>
      </c>
      <c r="E277" s="205">
        <v>2</v>
      </c>
      <c r="F277" s="181"/>
      <c r="G277" s="181">
        <v>5500</v>
      </c>
      <c r="H277" s="181"/>
      <c r="I277" s="181">
        <v>5500</v>
      </c>
      <c r="J277" s="181"/>
      <c r="K277" s="224">
        <v>5500</v>
      </c>
      <c r="M277" s="6" t="s">
        <v>27</v>
      </c>
      <c r="N277" s="143" t="s">
        <v>153</v>
      </c>
      <c r="O277" s="101">
        <v>4</v>
      </c>
      <c r="P277" s="10">
        <v>2022</v>
      </c>
      <c r="Q277" s="10"/>
      <c r="R277" s="101">
        <v>0</v>
      </c>
      <c r="S277" s="101"/>
      <c r="T277" s="101">
        <v>0</v>
      </c>
      <c r="U277" s="101"/>
      <c r="V277" s="101">
        <v>0</v>
      </c>
      <c r="W277" s="101"/>
      <c r="X277" s="10" t="s">
        <v>144</v>
      </c>
      <c r="Y277" s="10"/>
      <c r="AQ277" s="168"/>
      <c r="BX277" s="93"/>
      <c r="BY277" s="93"/>
      <c r="BZ277" s="93"/>
      <c r="CA277" s="93"/>
      <c r="CB277" s="93"/>
      <c r="CH277" s="93"/>
      <c r="CI277" s="93"/>
      <c r="CJ277" s="93"/>
      <c r="CK277" s="93"/>
      <c r="CL277" s="138"/>
      <c r="CM277" s="138"/>
      <c r="DI277" s="93"/>
      <c r="DJ277" s="93"/>
      <c r="DK277" s="153"/>
      <c r="DL277" s="153"/>
      <c r="DM277" s="153"/>
      <c r="DN277" s="153"/>
      <c r="DO277" s="153"/>
      <c r="DP277" s="153"/>
      <c r="DQ277" s="153"/>
      <c r="DR277" s="153"/>
      <c r="DS277" s="153"/>
      <c r="DT277" s="153"/>
      <c r="DU277" s="153"/>
      <c r="DV277" s="153"/>
      <c r="DW277" s="153"/>
      <c r="EC277" s="93"/>
      <c r="ED277" s="93"/>
      <c r="EE277" s="153"/>
      <c r="EF277" s="153"/>
      <c r="EK277" s="93"/>
      <c r="EL277" s="93"/>
      <c r="EM277" s="93"/>
      <c r="EN277" s="93"/>
      <c r="EO277" s="152"/>
      <c r="ER277" s="93"/>
      <c r="ES277" s="93"/>
      <c r="ET277" s="93"/>
      <c r="EU277" s="93"/>
      <c r="EV277" s="93"/>
      <c r="EW277" s="93"/>
      <c r="EX277" s="93"/>
      <c r="FF277" s="93"/>
      <c r="FG277" s="93"/>
      <c r="FH277" s="93"/>
      <c r="FI277" s="93"/>
      <c r="FJ277" s="93"/>
      <c r="FK277" s="93"/>
      <c r="FL277" s="138"/>
      <c r="FM277" s="138"/>
      <c r="FN277" s="138"/>
      <c r="FO277" s="93"/>
      <c r="FP277" s="93"/>
      <c r="FQ277" s="93"/>
      <c r="FR277" s="93"/>
      <c r="FS277" s="138"/>
      <c r="FT277" s="138"/>
      <c r="FU277" s="138"/>
      <c r="FV277" s="93"/>
      <c r="FW277" s="93"/>
    </row>
    <row r="278" spans="2:179" ht="15.75" thickBot="1" x14ac:dyDescent="0.3">
      <c r="B278" s="1" t="s">
        <v>26</v>
      </c>
      <c r="C278" s="225" t="s">
        <v>152</v>
      </c>
      <c r="D278" s="226">
        <v>9</v>
      </c>
      <c r="E278" s="226">
        <v>1</v>
      </c>
      <c r="F278" s="227"/>
      <c r="G278" s="227">
        <v>5500</v>
      </c>
      <c r="H278" s="227"/>
      <c r="I278" s="227">
        <v>5500</v>
      </c>
      <c r="J278" s="227"/>
      <c r="K278" s="228">
        <v>5500</v>
      </c>
      <c r="M278" s="6" t="s">
        <v>27</v>
      </c>
      <c r="N278" s="143" t="s">
        <v>153</v>
      </c>
      <c r="O278" s="101">
        <v>5</v>
      </c>
      <c r="P278" s="10">
        <v>2022</v>
      </c>
      <c r="Q278" s="10"/>
      <c r="R278" s="101">
        <v>0</v>
      </c>
      <c r="S278" s="101"/>
      <c r="T278" s="101">
        <v>0</v>
      </c>
      <c r="U278" s="101"/>
      <c r="V278" s="101">
        <v>0</v>
      </c>
      <c r="W278" s="101"/>
      <c r="X278" s="10" t="s">
        <v>144</v>
      </c>
      <c r="Y278" s="10"/>
      <c r="AQ278" s="168"/>
      <c r="BX278" s="93"/>
      <c r="BY278" s="93"/>
      <c r="BZ278" s="93"/>
      <c r="CA278" s="93"/>
      <c r="CB278" s="93"/>
      <c r="CH278" s="93"/>
      <c r="CI278" s="93"/>
      <c r="CJ278" s="93"/>
      <c r="CK278" s="93"/>
      <c r="CL278" s="138"/>
      <c r="CM278" s="138"/>
      <c r="DI278" s="93"/>
      <c r="DJ278" s="93"/>
      <c r="DK278" s="153"/>
      <c r="DL278" s="153"/>
      <c r="DM278" s="153"/>
      <c r="DN278" s="153"/>
      <c r="DO278" s="153"/>
      <c r="DP278" s="153"/>
      <c r="DQ278" s="153"/>
      <c r="DR278" s="153"/>
      <c r="DS278" s="153"/>
      <c r="DT278" s="153"/>
      <c r="DU278" s="153"/>
      <c r="DV278" s="153"/>
      <c r="DW278" s="153"/>
      <c r="EC278" s="93"/>
      <c r="ED278" s="93"/>
      <c r="EE278" s="153"/>
      <c r="EF278" s="153"/>
      <c r="EK278" s="93"/>
      <c r="EL278" s="93"/>
      <c r="EM278" s="93"/>
      <c r="EN278" s="93"/>
      <c r="EO278" s="152"/>
      <c r="ER278" s="93"/>
      <c r="ES278" s="93"/>
      <c r="ET278" s="93"/>
      <c r="EU278" s="93"/>
      <c r="EV278" s="93"/>
      <c r="EW278" s="93"/>
      <c r="EX278" s="93"/>
      <c r="FF278" s="93"/>
      <c r="FG278" s="93"/>
      <c r="FH278" s="93"/>
      <c r="FI278" s="93"/>
      <c r="FJ278" s="93"/>
      <c r="FK278" s="93"/>
      <c r="FL278" s="138"/>
      <c r="FM278" s="138"/>
      <c r="FN278" s="138"/>
      <c r="FO278" s="93"/>
      <c r="FP278" s="93"/>
      <c r="FQ278" s="93"/>
      <c r="FR278" s="93"/>
      <c r="FS278" s="138"/>
      <c r="FT278" s="138"/>
      <c r="FU278" s="138"/>
      <c r="FV278" s="93"/>
      <c r="FW278" s="93"/>
    </row>
    <row r="279" spans="2:179" x14ac:dyDescent="0.25">
      <c r="B279" s="1" t="s">
        <v>26</v>
      </c>
      <c r="C279" s="101" t="s">
        <v>152</v>
      </c>
      <c r="D279" s="9">
        <v>9</v>
      </c>
      <c r="E279" s="9">
        <v>2</v>
      </c>
      <c r="F279" s="158"/>
      <c r="G279" s="155">
        <v>5500</v>
      </c>
      <c r="H279" s="155"/>
      <c r="I279" s="155">
        <v>5500</v>
      </c>
      <c r="J279" s="155"/>
      <c r="K279" s="155">
        <v>5500</v>
      </c>
      <c r="M279" s="6" t="s">
        <v>27</v>
      </c>
      <c r="N279" s="143" t="s">
        <v>153</v>
      </c>
      <c r="O279" s="101">
        <v>6</v>
      </c>
      <c r="P279" s="10">
        <v>2022</v>
      </c>
      <c r="Q279" s="10"/>
      <c r="R279" s="101">
        <v>0</v>
      </c>
      <c r="S279" s="101"/>
      <c r="T279" s="101">
        <v>0</v>
      </c>
      <c r="U279" s="101"/>
      <c r="V279" s="101">
        <v>0</v>
      </c>
      <c r="W279" s="101"/>
      <c r="X279" s="10" t="s">
        <v>144</v>
      </c>
      <c r="Y279" s="10"/>
      <c r="AQ279" s="168"/>
      <c r="BX279" s="93"/>
      <c r="BY279" s="93"/>
      <c r="BZ279" s="93"/>
      <c r="CA279" s="93"/>
      <c r="CB279" s="93"/>
      <c r="CH279" s="93"/>
      <c r="CI279" s="93"/>
      <c r="CJ279" s="93"/>
      <c r="CK279" s="93"/>
      <c r="CL279" s="138"/>
      <c r="CM279" s="138"/>
      <c r="FF279" s="93"/>
      <c r="FG279" s="93"/>
      <c r="FH279" s="93"/>
      <c r="FI279" s="93"/>
      <c r="FJ279" s="93"/>
      <c r="FK279" s="93"/>
      <c r="FL279" s="138"/>
      <c r="FM279" s="138"/>
      <c r="FN279" s="138"/>
      <c r="FO279" s="93"/>
      <c r="FP279" s="93"/>
      <c r="FQ279" s="93"/>
      <c r="FR279" s="93"/>
      <c r="FS279" s="138"/>
      <c r="FT279" s="138"/>
      <c r="FU279" s="138"/>
      <c r="FV279" s="93"/>
      <c r="FW279" s="93"/>
    </row>
    <row r="280" spans="2:179" x14ac:dyDescent="0.25">
      <c r="B280" s="1" t="s">
        <v>26</v>
      </c>
      <c r="C280" s="101" t="s">
        <v>152</v>
      </c>
      <c r="D280" s="9">
        <v>10</v>
      </c>
      <c r="E280" s="9">
        <v>1</v>
      </c>
      <c r="F280" s="158"/>
      <c r="G280" s="155">
        <v>5500</v>
      </c>
      <c r="H280" s="155"/>
      <c r="I280" s="155">
        <v>5500</v>
      </c>
      <c r="J280" s="155"/>
      <c r="K280" s="155">
        <v>5500</v>
      </c>
      <c r="M280" s="6" t="s">
        <v>27</v>
      </c>
      <c r="N280" s="143" t="s">
        <v>153</v>
      </c>
      <c r="O280" s="101">
        <v>7</v>
      </c>
      <c r="P280" s="10">
        <v>2022</v>
      </c>
      <c r="Q280" s="10"/>
      <c r="R280" s="101">
        <v>0</v>
      </c>
      <c r="S280" s="101"/>
      <c r="T280" s="101">
        <v>0</v>
      </c>
      <c r="U280" s="101"/>
      <c r="V280" s="101">
        <v>0</v>
      </c>
      <c r="W280" s="101"/>
      <c r="X280" s="10" t="s">
        <v>144</v>
      </c>
      <c r="Y280" s="10"/>
      <c r="AQ280" s="168"/>
      <c r="BX280" s="93"/>
      <c r="BY280" s="93"/>
      <c r="BZ280" s="93"/>
      <c r="CA280" s="93"/>
      <c r="CB280" s="93"/>
      <c r="CH280" s="93"/>
      <c r="CI280" s="93"/>
      <c r="CJ280" s="93"/>
      <c r="CK280" s="93"/>
      <c r="CL280" s="138"/>
      <c r="CM280" s="138"/>
    </row>
    <row r="281" spans="2:179" x14ac:dyDescent="0.25">
      <c r="B281" s="1" t="s">
        <v>26</v>
      </c>
      <c r="C281" s="101" t="s">
        <v>152</v>
      </c>
      <c r="D281" s="9">
        <v>10</v>
      </c>
      <c r="E281" s="9">
        <v>2</v>
      </c>
      <c r="F281" s="158"/>
      <c r="G281" s="155">
        <v>7800</v>
      </c>
      <c r="H281" s="155"/>
      <c r="I281" s="155">
        <v>7800</v>
      </c>
      <c r="J281" s="155"/>
      <c r="K281" s="155">
        <v>7800</v>
      </c>
      <c r="M281" s="6" t="s">
        <v>27</v>
      </c>
      <c r="N281" s="143" t="s">
        <v>153</v>
      </c>
      <c r="O281" s="101">
        <v>8</v>
      </c>
      <c r="P281" s="10">
        <v>2022</v>
      </c>
      <c r="Q281" s="10"/>
      <c r="R281" s="101">
        <v>0</v>
      </c>
      <c r="S281" s="101"/>
      <c r="T281" s="101">
        <v>0</v>
      </c>
      <c r="U281" s="101"/>
      <c r="V281" s="101">
        <v>0</v>
      </c>
      <c r="W281" s="101"/>
      <c r="X281" s="10" t="s">
        <v>144</v>
      </c>
      <c r="Y281" s="10"/>
      <c r="AQ281" s="168"/>
      <c r="BX281" s="93"/>
      <c r="BY281" s="93"/>
      <c r="BZ281" s="93"/>
      <c r="CA281" s="93"/>
      <c r="CB281" s="93"/>
      <c r="CH281" s="93"/>
      <c r="CI281" s="93"/>
      <c r="CJ281" s="93"/>
      <c r="CK281" s="93"/>
      <c r="CL281" s="138"/>
      <c r="CM281" s="138"/>
    </row>
    <row r="282" spans="2:179" x14ac:dyDescent="0.25">
      <c r="B282" s="1" t="s">
        <v>26</v>
      </c>
      <c r="C282" s="101" t="s">
        <v>152</v>
      </c>
      <c r="D282" s="9">
        <v>11</v>
      </c>
      <c r="E282" s="9">
        <v>1</v>
      </c>
      <c r="F282" s="158"/>
      <c r="G282" s="155">
        <v>7800</v>
      </c>
      <c r="H282" s="155"/>
      <c r="I282" s="155">
        <v>7800</v>
      </c>
      <c r="J282" s="155"/>
      <c r="K282" s="155">
        <v>7800</v>
      </c>
      <c r="M282" s="6" t="s">
        <v>27</v>
      </c>
      <c r="N282" s="143" t="s">
        <v>153</v>
      </c>
      <c r="O282" s="101">
        <v>9</v>
      </c>
      <c r="P282" s="10">
        <v>2022</v>
      </c>
      <c r="Q282" s="10"/>
      <c r="R282" s="101">
        <v>0</v>
      </c>
      <c r="S282" s="101"/>
      <c r="T282" s="101">
        <v>0</v>
      </c>
      <c r="U282" s="101"/>
      <c r="V282" s="101">
        <v>0</v>
      </c>
      <c r="W282" s="101"/>
      <c r="X282" s="10" t="s">
        <v>144</v>
      </c>
      <c r="Y282" s="10"/>
      <c r="AQ282" s="168"/>
      <c r="BX282" s="93"/>
      <c r="BY282" s="93"/>
      <c r="BZ282" s="93"/>
      <c r="CA282" s="93"/>
      <c r="CB282" s="93"/>
      <c r="CH282" s="93"/>
      <c r="CI282" s="93"/>
      <c r="CJ282" s="93"/>
      <c r="CK282" s="93"/>
      <c r="CL282" s="138"/>
      <c r="CM282" s="138"/>
    </row>
    <row r="283" spans="2:179" x14ac:dyDescent="0.25">
      <c r="B283" s="1" t="s">
        <v>26</v>
      </c>
      <c r="C283" s="101" t="s">
        <v>152</v>
      </c>
      <c r="D283" s="9">
        <v>11</v>
      </c>
      <c r="E283" s="9">
        <v>2</v>
      </c>
      <c r="F283" s="158"/>
      <c r="G283" s="155">
        <v>7800</v>
      </c>
      <c r="H283" s="155"/>
      <c r="I283" s="155">
        <v>7800</v>
      </c>
      <c r="J283" s="155"/>
      <c r="K283" s="155">
        <v>7800</v>
      </c>
      <c r="M283" s="6" t="s">
        <v>27</v>
      </c>
      <c r="N283" s="143" t="s">
        <v>153</v>
      </c>
      <c r="O283" s="101">
        <v>10</v>
      </c>
      <c r="P283" s="10">
        <v>2022</v>
      </c>
      <c r="Q283" s="10">
        <v>1</v>
      </c>
      <c r="R283" s="101">
        <v>0</v>
      </c>
      <c r="S283" s="101"/>
      <c r="T283" s="101">
        <v>0</v>
      </c>
      <c r="U283" s="101"/>
      <c r="V283" s="101">
        <v>0</v>
      </c>
      <c r="W283" s="101"/>
      <c r="X283" s="10" t="s">
        <v>144</v>
      </c>
      <c r="Y283" s="10"/>
      <c r="AQ283" s="168"/>
      <c r="BX283" s="93"/>
      <c r="BY283" s="93"/>
      <c r="BZ283" s="93"/>
      <c r="CA283" s="93"/>
      <c r="CB283" s="93"/>
      <c r="CH283" s="93"/>
      <c r="CI283" s="93"/>
      <c r="CJ283" s="93"/>
      <c r="CK283" s="93"/>
      <c r="CL283" s="138"/>
      <c r="CM283" s="138"/>
    </row>
    <row r="284" spans="2:179" x14ac:dyDescent="0.25">
      <c r="B284" s="1" t="s">
        <v>26</v>
      </c>
      <c r="C284" s="101" t="s">
        <v>152</v>
      </c>
      <c r="D284" s="9">
        <v>12</v>
      </c>
      <c r="E284" s="9"/>
      <c r="F284" s="158"/>
      <c r="G284" s="155">
        <v>7800</v>
      </c>
      <c r="H284" s="155"/>
      <c r="I284" s="155">
        <v>7800</v>
      </c>
      <c r="J284" s="155"/>
      <c r="K284" s="155">
        <v>7800</v>
      </c>
      <c r="M284" s="6" t="s">
        <v>27</v>
      </c>
      <c r="N284" s="143" t="s">
        <v>153</v>
      </c>
      <c r="O284" s="101">
        <v>10</v>
      </c>
      <c r="P284" s="10">
        <v>2022</v>
      </c>
      <c r="Q284" s="10">
        <v>2</v>
      </c>
      <c r="R284" s="101">
        <v>296</v>
      </c>
      <c r="S284" s="101"/>
      <c r="T284" s="101">
        <v>296</v>
      </c>
      <c r="U284" s="101"/>
      <c r="V284" s="101">
        <v>296</v>
      </c>
      <c r="W284" s="101"/>
      <c r="X284" s="10" t="s">
        <v>144</v>
      </c>
      <c r="Y284" s="10"/>
      <c r="AQ284" s="168"/>
      <c r="BX284" s="93"/>
      <c r="BY284" s="93"/>
      <c r="BZ284" s="93"/>
      <c r="CA284" s="93"/>
      <c r="CB284" s="93"/>
      <c r="CH284" s="93"/>
      <c r="CI284" s="93"/>
      <c r="CJ284" s="93"/>
      <c r="CK284" s="93"/>
      <c r="CL284" s="138"/>
      <c r="CM284" s="138"/>
    </row>
    <row r="285" spans="2:179" x14ac:dyDescent="0.25">
      <c r="B285" s="1" t="s">
        <v>26</v>
      </c>
      <c r="C285" s="107" t="s">
        <v>155</v>
      </c>
      <c r="D285" s="149">
        <v>1</v>
      </c>
      <c r="E285" s="149">
        <v>1</v>
      </c>
      <c r="F285" s="174"/>
      <c r="G285" s="154">
        <v>7500</v>
      </c>
      <c r="H285" s="154"/>
      <c r="I285" s="154">
        <v>7500</v>
      </c>
      <c r="J285" s="154"/>
      <c r="K285" s="154">
        <v>7500</v>
      </c>
      <c r="M285" s="6" t="s">
        <v>27</v>
      </c>
      <c r="N285" s="143" t="s">
        <v>153</v>
      </c>
      <c r="O285" s="101">
        <v>11</v>
      </c>
      <c r="P285" s="10">
        <v>2022</v>
      </c>
      <c r="Q285" s="10"/>
      <c r="R285" s="101">
        <v>296</v>
      </c>
      <c r="S285" s="101"/>
      <c r="T285" s="101">
        <v>296</v>
      </c>
      <c r="U285" s="101"/>
      <c r="V285" s="101">
        <v>296</v>
      </c>
      <c r="W285" s="101"/>
      <c r="X285" s="10" t="s">
        <v>144</v>
      </c>
      <c r="Y285" s="10"/>
      <c r="AQ285" s="168"/>
      <c r="BX285" s="93"/>
      <c r="BY285" s="93"/>
      <c r="BZ285" s="93"/>
      <c r="CA285" s="93"/>
      <c r="CB285" s="93"/>
      <c r="CH285" s="93"/>
      <c r="CI285" s="93"/>
      <c r="CJ285" s="93"/>
      <c r="CK285" s="93"/>
      <c r="CL285" s="138"/>
      <c r="CM285" s="138"/>
    </row>
    <row r="286" spans="2:179" x14ac:dyDescent="0.25">
      <c r="B286" s="1" t="s">
        <v>26</v>
      </c>
      <c r="C286" s="101" t="s">
        <v>155</v>
      </c>
      <c r="D286" s="9">
        <v>1</v>
      </c>
      <c r="E286" s="9">
        <v>2</v>
      </c>
      <c r="F286" s="158"/>
      <c r="G286" s="155">
        <v>7500</v>
      </c>
      <c r="H286" s="155"/>
      <c r="I286" s="155">
        <v>7500</v>
      </c>
      <c r="J286" s="155"/>
      <c r="K286" s="155">
        <v>7500</v>
      </c>
      <c r="M286" s="6" t="s">
        <v>27</v>
      </c>
      <c r="N286" s="143" t="s">
        <v>153</v>
      </c>
      <c r="O286" s="101">
        <v>12</v>
      </c>
      <c r="P286" s="10">
        <v>2022</v>
      </c>
      <c r="Q286" s="10"/>
      <c r="R286" s="101">
        <v>296</v>
      </c>
      <c r="S286" s="101"/>
      <c r="T286" s="101">
        <v>296</v>
      </c>
      <c r="U286" s="101"/>
      <c r="V286" s="101">
        <v>296</v>
      </c>
      <c r="W286" s="163"/>
      <c r="X286" s="10" t="s">
        <v>144</v>
      </c>
      <c r="Y286" s="10"/>
      <c r="AQ286" s="168"/>
      <c r="BX286" s="93"/>
      <c r="BY286" s="93"/>
      <c r="BZ286" s="93"/>
      <c r="CA286" s="93"/>
      <c r="CB286" s="93"/>
      <c r="CH286" s="93"/>
      <c r="CI286" s="93"/>
      <c r="CJ286" s="93"/>
      <c r="CK286" s="93"/>
      <c r="CL286" s="138"/>
      <c r="CM286" s="138"/>
    </row>
    <row r="287" spans="2:179" x14ac:dyDescent="0.25">
      <c r="B287" s="1" t="s">
        <v>26</v>
      </c>
      <c r="C287" s="101" t="s">
        <v>155</v>
      </c>
      <c r="D287" s="9">
        <v>2</v>
      </c>
      <c r="E287" s="9">
        <v>1</v>
      </c>
      <c r="F287" s="158"/>
      <c r="G287" s="155">
        <v>7500</v>
      </c>
      <c r="H287" s="155"/>
      <c r="I287" s="155">
        <v>7500</v>
      </c>
      <c r="J287" s="155"/>
      <c r="K287" s="155">
        <v>7500</v>
      </c>
      <c r="M287" s="6" t="s">
        <v>27</v>
      </c>
      <c r="N287" s="107">
        <v>45</v>
      </c>
      <c r="O287" s="107">
        <v>1</v>
      </c>
      <c r="P287" s="108">
        <v>2022</v>
      </c>
      <c r="Q287" s="108"/>
      <c r="R287" s="137">
        <v>3600</v>
      </c>
      <c r="S287" s="137">
        <v>3600</v>
      </c>
      <c r="T287" s="137">
        <v>3600</v>
      </c>
      <c r="U287" s="137">
        <v>3600</v>
      </c>
      <c r="V287" s="137">
        <v>3600</v>
      </c>
      <c r="W287" s="137">
        <v>3600</v>
      </c>
      <c r="X287" s="108" t="s">
        <v>78</v>
      </c>
      <c r="Y287" s="10"/>
      <c r="Z287" t="s">
        <v>156</v>
      </c>
      <c r="AQ287" s="168"/>
      <c r="BX287" s="93"/>
      <c r="BY287" s="93"/>
      <c r="BZ287" s="93"/>
      <c r="CA287" s="93"/>
      <c r="CB287" s="93"/>
      <c r="CH287" s="93"/>
      <c r="CI287" s="93"/>
      <c r="CJ287" s="93"/>
      <c r="CK287" s="93"/>
      <c r="CL287" s="138"/>
      <c r="CM287" s="138"/>
    </row>
    <row r="288" spans="2:179" x14ac:dyDescent="0.25">
      <c r="B288" s="1" t="s">
        <v>26</v>
      </c>
      <c r="C288" s="101" t="s">
        <v>155</v>
      </c>
      <c r="D288" s="9">
        <v>2</v>
      </c>
      <c r="E288" s="9">
        <v>2</v>
      </c>
      <c r="F288" s="158"/>
      <c r="G288" s="155">
        <v>7500</v>
      </c>
      <c r="H288" s="155"/>
      <c r="I288" s="155">
        <v>7500</v>
      </c>
      <c r="J288" s="155"/>
      <c r="K288" s="155">
        <v>7500</v>
      </c>
      <c r="M288" s="6" t="s">
        <v>27</v>
      </c>
      <c r="N288" s="101">
        <v>45</v>
      </c>
      <c r="O288" s="101">
        <v>2</v>
      </c>
      <c r="P288" s="10">
        <v>2022</v>
      </c>
      <c r="Q288" s="10">
        <v>1</v>
      </c>
      <c r="R288" s="10">
        <v>3300</v>
      </c>
      <c r="S288" s="10">
        <v>3600</v>
      </c>
      <c r="T288" s="10">
        <v>3300</v>
      </c>
      <c r="U288" s="10">
        <v>3600</v>
      </c>
      <c r="V288" s="10">
        <v>3300</v>
      </c>
      <c r="W288" s="10">
        <v>3600</v>
      </c>
      <c r="X288" s="10" t="s">
        <v>78</v>
      </c>
      <c r="Y288" s="10"/>
      <c r="AQ288" s="168"/>
      <c r="BX288" s="93"/>
      <c r="BY288" s="93"/>
      <c r="BZ288" s="93"/>
      <c r="CA288" s="93"/>
      <c r="CB288" s="93"/>
      <c r="CH288" s="93"/>
      <c r="CI288" s="93"/>
      <c r="CJ288" s="93"/>
      <c r="CK288" s="93"/>
      <c r="CL288" s="138"/>
      <c r="CM288" s="138"/>
    </row>
    <row r="289" spans="2:91" x14ac:dyDescent="0.25">
      <c r="B289" s="1" t="s">
        <v>26</v>
      </c>
      <c r="C289" s="101" t="s">
        <v>155</v>
      </c>
      <c r="D289" s="9">
        <v>3</v>
      </c>
      <c r="E289" s="9">
        <v>1</v>
      </c>
      <c r="F289" s="158"/>
      <c r="G289" s="155">
        <v>7500</v>
      </c>
      <c r="H289" s="155"/>
      <c r="I289" s="155">
        <v>7500</v>
      </c>
      <c r="J289" s="155"/>
      <c r="K289" s="155">
        <v>7500</v>
      </c>
      <c r="M289" s="6" t="s">
        <v>27</v>
      </c>
      <c r="N289" s="101">
        <v>45</v>
      </c>
      <c r="O289" s="101">
        <v>2</v>
      </c>
      <c r="P289" s="10">
        <v>2022</v>
      </c>
      <c r="Q289" s="10">
        <v>2</v>
      </c>
      <c r="R289" s="10">
        <v>4000</v>
      </c>
      <c r="S289" s="10">
        <v>16000</v>
      </c>
      <c r="T289" s="10">
        <v>4000</v>
      </c>
      <c r="U289" s="10">
        <v>16000</v>
      </c>
      <c r="V289" s="10">
        <v>4000</v>
      </c>
      <c r="W289" s="10">
        <v>16000</v>
      </c>
      <c r="X289" s="10" t="s">
        <v>78</v>
      </c>
      <c r="Y289" s="10"/>
      <c r="AQ289" s="168"/>
      <c r="BX289" s="93"/>
      <c r="BY289" s="93"/>
      <c r="BZ289" s="93"/>
      <c r="CA289" s="93"/>
      <c r="CB289" s="93"/>
      <c r="CH289" s="93"/>
      <c r="CI289" s="93"/>
      <c r="CJ289" s="93"/>
      <c r="CK289" s="93"/>
      <c r="CL289" s="138"/>
      <c r="CM289" s="138"/>
    </row>
    <row r="290" spans="2:91" x14ac:dyDescent="0.25">
      <c r="B290" s="1" t="s">
        <v>26</v>
      </c>
      <c r="C290" s="101" t="s">
        <v>155</v>
      </c>
      <c r="D290" s="9">
        <v>3</v>
      </c>
      <c r="E290" s="9">
        <v>2</v>
      </c>
      <c r="F290" s="158"/>
      <c r="G290" s="155">
        <v>7500</v>
      </c>
      <c r="H290" s="155"/>
      <c r="I290" s="155">
        <v>7500</v>
      </c>
      <c r="J290" s="155"/>
      <c r="K290" s="155">
        <v>7500</v>
      </c>
      <c r="M290" s="6" t="s">
        <v>27</v>
      </c>
      <c r="N290" s="101">
        <v>45</v>
      </c>
      <c r="O290" s="101">
        <v>3</v>
      </c>
      <c r="P290" s="10">
        <v>2022</v>
      </c>
      <c r="Q290" s="10">
        <v>1</v>
      </c>
      <c r="R290" s="10">
        <v>2300</v>
      </c>
      <c r="S290" s="10">
        <v>16000</v>
      </c>
      <c r="T290" s="10">
        <v>2300</v>
      </c>
      <c r="U290" s="10">
        <v>16000</v>
      </c>
      <c r="V290" s="10">
        <v>2300</v>
      </c>
      <c r="W290" s="10">
        <v>16000</v>
      </c>
      <c r="X290" s="10" t="s">
        <v>78</v>
      </c>
      <c r="Y290" s="10"/>
      <c r="AQ290" s="168"/>
      <c r="BX290" s="93"/>
      <c r="BY290" s="93"/>
      <c r="BZ290" s="93"/>
      <c r="CA290" s="93"/>
      <c r="CB290" s="93"/>
      <c r="CH290" s="93"/>
      <c r="CI290" s="93"/>
      <c r="CJ290" s="93"/>
      <c r="CK290" s="93"/>
      <c r="CL290" s="138"/>
      <c r="CM290" s="138"/>
    </row>
    <row r="291" spans="2:91" x14ac:dyDescent="0.25">
      <c r="B291" s="1" t="s">
        <v>26</v>
      </c>
      <c r="C291" s="101" t="s">
        <v>155</v>
      </c>
      <c r="D291" s="9">
        <v>4</v>
      </c>
      <c r="E291" s="9">
        <v>1</v>
      </c>
      <c r="F291" s="158"/>
      <c r="G291" s="155">
        <v>7500</v>
      </c>
      <c r="H291" s="155"/>
      <c r="I291" s="155">
        <v>7500</v>
      </c>
      <c r="J291" s="155"/>
      <c r="K291" s="155">
        <v>7500</v>
      </c>
      <c r="M291" s="6" t="s">
        <v>27</v>
      </c>
      <c r="N291" s="101">
        <v>45</v>
      </c>
      <c r="O291" s="101">
        <v>3</v>
      </c>
      <c r="P291" s="10">
        <v>2022</v>
      </c>
      <c r="Q291" s="10">
        <v>2</v>
      </c>
      <c r="R291" s="10">
        <v>2300</v>
      </c>
      <c r="S291" s="10">
        <v>16000</v>
      </c>
      <c r="T291" s="10">
        <v>2300</v>
      </c>
      <c r="U291" s="10">
        <v>16000</v>
      </c>
      <c r="V291" s="10">
        <v>2300</v>
      </c>
      <c r="W291" s="10">
        <v>16000</v>
      </c>
      <c r="X291" s="10" t="s">
        <v>78</v>
      </c>
      <c r="Y291" s="10"/>
      <c r="AQ291" s="168"/>
      <c r="BX291" s="93"/>
      <c r="BY291" s="93"/>
      <c r="BZ291" s="93"/>
      <c r="CA291" s="93"/>
      <c r="CB291" s="93"/>
      <c r="CH291" s="93"/>
      <c r="CI291" s="93"/>
      <c r="CJ291" s="93"/>
      <c r="CK291" s="93"/>
      <c r="CL291" s="138"/>
      <c r="CM291" s="138"/>
    </row>
    <row r="292" spans="2:91" x14ac:dyDescent="0.25">
      <c r="B292" s="1" t="s">
        <v>26</v>
      </c>
      <c r="C292" s="101" t="s">
        <v>155</v>
      </c>
      <c r="D292" s="9">
        <v>4</v>
      </c>
      <c r="E292" s="9">
        <v>2</v>
      </c>
      <c r="F292" s="158"/>
      <c r="G292" s="155">
        <v>8300</v>
      </c>
      <c r="H292" s="155"/>
      <c r="I292" s="155">
        <v>8300</v>
      </c>
      <c r="J292" s="155"/>
      <c r="K292" s="155">
        <v>8300</v>
      </c>
      <c r="M292" s="6" t="s">
        <v>27</v>
      </c>
      <c r="N292" s="101">
        <v>45</v>
      </c>
      <c r="O292" s="101">
        <v>4</v>
      </c>
      <c r="P292" s="10">
        <v>2022</v>
      </c>
      <c r="Q292" s="10"/>
      <c r="R292" s="10">
        <v>2300</v>
      </c>
      <c r="S292" s="10">
        <v>16000</v>
      </c>
      <c r="T292" s="10">
        <v>2300</v>
      </c>
      <c r="U292" s="10">
        <v>16000</v>
      </c>
      <c r="V292" s="10">
        <v>2300</v>
      </c>
      <c r="W292" s="10">
        <v>16000</v>
      </c>
      <c r="X292" s="10" t="s">
        <v>78</v>
      </c>
      <c r="Y292" s="10"/>
      <c r="AQ292" s="168"/>
      <c r="BX292" s="93"/>
      <c r="BY292" s="93"/>
      <c r="BZ292" s="93"/>
      <c r="CA292" s="93"/>
      <c r="CB292" s="93"/>
      <c r="CH292" s="93"/>
      <c r="CI292" s="93"/>
      <c r="CJ292" s="93"/>
      <c r="CK292" s="93"/>
      <c r="CL292" s="138"/>
      <c r="CM292" s="138"/>
    </row>
    <row r="293" spans="2:91" x14ac:dyDescent="0.25">
      <c r="B293" s="1" t="s">
        <v>26</v>
      </c>
      <c r="C293" s="101" t="s">
        <v>155</v>
      </c>
      <c r="D293" s="9">
        <v>5</v>
      </c>
      <c r="E293" s="9">
        <v>1</v>
      </c>
      <c r="F293" s="158"/>
      <c r="G293" s="155">
        <v>7500</v>
      </c>
      <c r="H293" s="155"/>
      <c r="I293" s="155">
        <v>7500</v>
      </c>
      <c r="J293" s="155"/>
      <c r="K293" s="155">
        <v>7500</v>
      </c>
      <c r="M293" s="6" t="s">
        <v>27</v>
      </c>
      <c r="N293" s="101">
        <v>45</v>
      </c>
      <c r="O293" s="101">
        <v>5</v>
      </c>
      <c r="P293" s="10">
        <v>2022</v>
      </c>
      <c r="Q293" s="10"/>
      <c r="R293" s="10">
        <v>2300</v>
      </c>
      <c r="S293" s="10">
        <v>16000</v>
      </c>
      <c r="T293" s="10">
        <v>2300</v>
      </c>
      <c r="U293" s="10">
        <v>16000</v>
      </c>
      <c r="V293" s="10">
        <v>2300</v>
      </c>
      <c r="W293" s="10">
        <v>16000</v>
      </c>
      <c r="X293" s="10" t="s">
        <v>78</v>
      </c>
      <c r="Y293" s="10"/>
      <c r="AQ293" s="168"/>
      <c r="BX293" s="93"/>
      <c r="BY293" s="93"/>
      <c r="BZ293" s="93"/>
      <c r="CA293" s="93"/>
      <c r="CB293" s="93"/>
      <c r="CH293" s="93"/>
      <c r="CI293" s="93"/>
      <c r="CJ293" s="93"/>
      <c r="CK293" s="93"/>
      <c r="CL293" s="138"/>
      <c r="CM293" s="138"/>
    </row>
    <row r="294" spans="2:91" x14ac:dyDescent="0.25">
      <c r="B294" s="1" t="s">
        <v>26</v>
      </c>
      <c r="C294" s="101" t="s">
        <v>155</v>
      </c>
      <c r="D294" s="9">
        <v>5</v>
      </c>
      <c r="E294" s="9">
        <v>2</v>
      </c>
      <c r="F294" s="158"/>
      <c r="G294" s="155">
        <v>8300</v>
      </c>
      <c r="H294" s="155"/>
      <c r="I294" s="155">
        <v>8300</v>
      </c>
      <c r="J294" s="155"/>
      <c r="K294" s="155">
        <v>8300</v>
      </c>
      <c r="M294" s="6" t="s">
        <v>27</v>
      </c>
      <c r="N294" s="101">
        <v>45</v>
      </c>
      <c r="O294" s="101">
        <v>6</v>
      </c>
      <c r="P294" s="10">
        <v>2022</v>
      </c>
      <c r="Q294" s="10">
        <v>1</v>
      </c>
      <c r="R294" s="184">
        <v>3000</v>
      </c>
      <c r="S294" s="184">
        <v>16000</v>
      </c>
      <c r="T294" s="184">
        <v>3000</v>
      </c>
      <c r="U294" s="184">
        <v>16000</v>
      </c>
      <c r="V294" s="184">
        <v>3000</v>
      </c>
      <c r="W294" s="184">
        <v>16000</v>
      </c>
      <c r="X294" s="10" t="s">
        <v>78</v>
      </c>
      <c r="Y294" s="10"/>
      <c r="AQ294" s="168"/>
      <c r="BX294" s="93"/>
      <c r="BY294" s="93"/>
      <c r="BZ294" s="93"/>
      <c r="CA294" s="93"/>
      <c r="CB294" s="93"/>
      <c r="CH294" s="93"/>
      <c r="CI294" s="93"/>
      <c r="CJ294" s="93"/>
      <c r="CK294" s="93"/>
      <c r="CL294" s="138"/>
      <c r="CM294" s="138"/>
    </row>
    <row r="295" spans="2:91" x14ac:dyDescent="0.25">
      <c r="B295" s="1" t="s">
        <v>26</v>
      </c>
      <c r="C295" s="101" t="s">
        <v>155</v>
      </c>
      <c r="D295" s="9">
        <v>6</v>
      </c>
      <c r="E295" s="9">
        <v>1</v>
      </c>
      <c r="F295" s="158"/>
      <c r="G295" s="208">
        <v>7500</v>
      </c>
      <c r="H295" s="208"/>
      <c r="I295" s="208">
        <v>7500</v>
      </c>
      <c r="J295" s="208"/>
      <c r="K295" s="208">
        <v>7500</v>
      </c>
      <c r="M295" s="6" t="s">
        <v>27</v>
      </c>
      <c r="N295" s="101">
        <v>45</v>
      </c>
      <c r="O295" s="101">
        <v>6</v>
      </c>
      <c r="P295" s="10">
        <v>2022</v>
      </c>
      <c r="Q295" s="10">
        <v>2</v>
      </c>
      <c r="R295" s="184">
        <v>3300</v>
      </c>
      <c r="S295" s="184">
        <v>16000</v>
      </c>
      <c r="T295" s="184">
        <v>3300</v>
      </c>
      <c r="U295" s="184">
        <v>16000</v>
      </c>
      <c r="V295" s="184">
        <v>3300</v>
      </c>
      <c r="W295" s="184">
        <v>16000</v>
      </c>
      <c r="X295" s="10" t="s">
        <v>78</v>
      </c>
      <c r="Y295" s="10"/>
      <c r="AQ295" s="168"/>
      <c r="BX295" s="93"/>
      <c r="BY295" s="93"/>
      <c r="BZ295" s="93"/>
      <c r="CA295" s="93"/>
      <c r="CB295" s="93"/>
      <c r="CH295" s="93"/>
      <c r="CI295" s="93"/>
      <c r="CJ295" s="93"/>
      <c r="CK295" s="93"/>
      <c r="CL295" s="138"/>
      <c r="CM295" s="138"/>
    </row>
    <row r="296" spans="2:91" x14ac:dyDescent="0.25">
      <c r="B296" s="1" t="s">
        <v>26</v>
      </c>
      <c r="C296" s="101" t="s">
        <v>155</v>
      </c>
      <c r="D296" s="9">
        <v>6</v>
      </c>
      <c r="E296" s="9">
        <v>2</v>
      </c>
      <c r="F296" s="158"/>
      <c r="G296" s="155">
        <v>8300</v>
      </c>
      <c r="H296" s="155"/>
      <c r="I296" s="155">
        <v>8300</v>
      </c>
      <c r="J296" s="155"/>
      <c r="K296" s="155">
        <v>8300</v>
      </c>
      <c r="M296" s="6" t="s">
        <v>27</v>
      </c>
      <c r="N296" s="101">
        <v>45</v>
      </c>
      <c r="O296" s="101">
        <v>7</v>
      </c>
      <c r="P296" s="10">
        <v>2022</v>
      </c>
      <c r="Q296" s="10">
        <v>1</v>
      </c>
      <c r="R296" s="184">
        <v>3000</v>
      </c>
      <c r="S296" s="184">
        <v>16000</v>
      </c>
      <c r="T296" s="184">
        <v>3000</v>
      </c>
      <c r="U296" s="184">
        <v>16000</v>
      </c>
      <c r="V296" s="184">
        <v>3000</v>
      </c>
      <c r="W296" s="184">
        <v>16000</v>
      </c>
      <c r="X296" s="10" t="s">
        <v>78</v>
      </c>
      <c r="Y296" s="10"/>
      <c r="AQ296" s="168"/>
      <c r="BX296" s="93"/>
      <c r="BY296" s="93"/>
      <c r="BZ296" s="93"/>
      <c r="CA296" s="93"/>
      <c r="CB296" s="93"/>
      <c r="CH296" s="93"/>
      <c r="CI296" s="93"/>
      <c r="CJ296" s="93"/>
      <c r="CK296" s="93"/>
      <c r="CL296" s="138"/>
      <c r="CM296" s="138"/>
    </row>
    <row r="297" spans="2:91" ht="15.75" thickBot="1" x14ac:dyDescent="0.3">
      <c r="B297" s="1" t="s">
        <v>26</v>
      </c>
      <c r="C297" s="101" t="s">
        <v>155</v>
      </c>
      <c r="D297" s="9">
        <v>7</v>
      </c>
      <c r="E297" s="9">
        <v>1</v>
      </c>
      <c r="F297" s="158"/>
      <c r="G297" s="229">
        <v>7500</v>
      </c>
      <c r="H297" s="229"/>
      <c r="I297" s="229">
        <v>7500</v>
      </c>
      <c r="J297" s="229"/>
      <c r="K297" s="229">
        <v>7500</v>
      </c>
      <c r="M297" s="6" t="s">
        <v>27</v>
      </c>
      <c r="N297" s="101">
        <v>45</v>
      </c>
      <c r="O297" s="101">
        <v>7</v>
      </c>
      <c r="P297" s="10">
        <v>2022</v>
      </c>
      <c r="Q297" s="10">
        <v>2</v>
      </c>
      <c r="R297" s="249">
        <v>3300</v>
      </c>
      <c r="S297" s="249">
        <v>16000</v>
      </c>
      <c r="T297" s="249">
        <v>3300</v>
      </c>
      <c r="U297" s="249">
        <v>16000</v>
      </c>
      <c r="V297" s="249">
        <v>3300</v>
      </c>
      <c r="W297" s="249">
        <v>16000</v>
      </c>
      <c r="X297" s="10" t="s">
        <v>78</v>
      </c>
      <c r="Y297" s="10"/>
      <c r="AQ297" s="168"/>
      <c r="BX297" s="93"/>
      <c r="BY297" s="93"/>
      <c r="BZ297" s="93"/>
      <c r="CA297" s="93"/>
      <c r="CB297" s="93"/>
      <c r="CH297" s="93"/>
      <c r="CI297" s="93"/>
      <c r="CJ297" s="93"/>
      <c r="CK297" s="93"/>
      <c r="CL297" s="138"/>
      <c r="CM297" s="138"/>
    </row>
    <row r="298" spans="2:91" ht="15.75" thickBot="1" x14ac:dyDescent="0.3">
      <c r="B298" s="1" t="s">
        <v>26</v>
      </c>
      <c r="C298" s="101" t="s">
        <v>155</v>
      </c>
      <c r="D298" s="9">
        <v>7</v>
      </c>
      <c r="E298" s="9">
        <v>2</v>
      </c>
      <c r="F298" s="158"/>
      <c r="G298" s="155">
        <v>9000</v>
      </c>
      <c r="H298" s="155"/>
      <c r="I298" s="155">
        <v>9000</v>
      </c>
      <c r="J298" s="155"/>
      <c r="K298" s="155">
        <v>9000</v>
      </c>
      <c r="M298" s="6" t="s">
        <v>27</v>
      </c>
      <c r="N298" s="101">
        <v>45</v>
      </c>
      <c r="O298" s="101">
        <v>8</v>
      </c>
      <c r="P298" s="10">
        <v>2022</v>
      </c>
      <c r="Q298" s="10">
        <v>1</v>
      </c>
      <c r="R298" s="250">
        <v>4000</v>
      </c>
      <c r="S298" s="251">
        <v>16000</v>
      </c>
      <c r="T298" s="251">
        <v>4000</v>
      </c>
      <c r="U298" s="251">
        <v>16000</v>
      </c>
      <c r="V298" s="251">
        <v>4000</v>
      </c>
      <c r="W298" s="252">
        <v>16000</v>
      </c>
      <c r="X298" s="10" t="s">
        <v>78</v>
      </c>
      <c r="Y298" s="10"/>
      <c r="AQ298" s="168"/>
      <c r="BX298" s="93"/>
      <c r="BY298" s="93"/>
      <c r="BZ298" s="93"/>
      <c r="CA298" s="93"/>
      <c r="CB298" s="93"/>
      <c r="CH298" s="93"/>
      <c r="CI298" s="93"/>
      <c r="CJ298" s="93"/>
      <c r="CK298" s="93"/>
      <c r="CL298" s="138"/>
      <c r="CM298" s="138"/>
    </row>
    <row r="299" spans="2:91" x14ac:dyDescent="0.25">
      <c r="B299" s="1" t="s">
        <v>26</v>
      </c>
      <c r="C299" s="219" t="s">
        <v>155</v>
      </c>
      <c r="D299" s="220">
        <v>8</v>
      </c>
      <c r="E299" s="220">
        <v>1</v>
      </c>
      <c r="F299" s="221"/>
      <c r="G299" s="221">
        <v>9000</v>
      </c>
      <c r="H299" s="221"/>
      <c r="I299" s="221">
        <v>9000</v>
      </c>
      <c r="J299" s="221"/>
      <c r="K299" s="222">
        <v>9000</v>
      </c>
      <c r="M299" s="6" t="s">
        <v>27</v>
      </c>
      <c r="N299" s="101">
        <v>45</v>
      </c>
      <c r="O299" s="101">
        <v>8</v>
      </c>
      <c r="P299" s="10">
        <v>2022</v>
      </c>
      <c r="Q299" s="10">
        <v>2</v>
      </c>
      <c r="R299" s="253">
        <v>4000</v>
      </c>
      <c r="S299" s="184">
        <v>16000</v>
      </c>
      <c r="T299" s="184">
        <v>4000</v>
      </c>
      <c r="U299" s="184">
        <v>16000</v>
      </c>
      <c r="V299" s="184">
        <v>4000</v>
      </c>
      <c r="W299" s="254">
        <v>16000</v>
      </c>
      <c r="X299" s="10" t="s">
        <v>78</v>
      </c>
      <c r="Y299" s="10"/>
      <c r="AQ299" s="168"/>
      <c r="BX299" s="93"/>
      <c r="BY299" s="93"/>
      <c r="BZ299" s="93"/>
      <c r="CA299" s="93"/>
      <c r="CB299" s="93"/>
      <c r="CH299" s="93"/>
      <c r="CI299" s="93"/>
      <c r="CJ299" s="93"/>
      <c r="CK299" s="93"/>
      <c r="CL299" s="138"/>
      <c r="CM299" s="138"/>
    </row>
    <row r="300" spans="2:91" x14ac:dyDescent="0.25">
      <c r="B300" s="1" t="s">
        <v>26</v>
      </c>
      <c r="C300" s="223" t="s">
        <v>155</v>
      </c>
      <c r="D300" s="205">
        <v>8</v>
      </c>
      <c r="E300" s="205">
        <v>2</v>
      </c>
      <c r="F300" s="181"/>
      <c r="G300" s="181">
        <v>9000</v>
      </c>
      <c r="H300" s="181"/>
      <c r="I300" s="181">
        <v>9000</v>
      </c>
      <c r="J300" s="181"/>
      <c r="K300" s="224">
        <v>9000</v>
      </c>
      <c r="M300" s="6" t="s">
        <v>27</v>
      </c>
      <c r="N300" s="101">
        <v>45</v>
      </c>
      <c r="O300" s="101">
        <v>9</v>
      </c>
      <c r="P300" s="10">
        <v>2022</v>
      </c>
      <c r="Q300" s="10">
        <v>1</v>
      </c>
      <c r="R300" s="253">
        <v>4000</v>
      </c>
      <c r="S300" s="184">
        <v>16000</v>
      </c>
      <c r="T300" s="184">
        <v>4000</v>
      </c>
      <c r="U300" s="184">
        <v>16000</v>
      </c>
      <c r="V300" s="184">
        <v>4000</v>
      </c>
      <c r="W300" s="254">
        <v>16000</v>
      </c>
      <c r="X300" s="10" t="s">
        <v>78</v>
      </c>
      <c r="Y300" s="10"/>
      <c r="AQ300" s="168"/>
      <c r="BX300" s="93"/>
      <c r="BY300" s="93"/>
      <c r="BZ300" s="93"/>
      <c r="CA300" s="93"/>
      <c r="CB300" s="93"/>
      <c r="CH300" s="93"/>
      <c r="CI300" s="93"/>
      <c r="CJ300" s="93"/>
      <c r="CK300" s="93"/>
      <c r="CL300" s="138"/>
      <c r="CM300" s="138"/>
    </row>
    <row r="301" spans="2:91" ht="15.75" thickBot="1" x14ac:dyDescent="0.3">
      <c r="B301" s="1" t="s">
        <v>26</v>
      </c>
      <c r="C301" s="225" t="s">
        <v>155</v>
      </c>
      <c r="D301" s="226">
        <v>9</v>
      </c>
      <c r="E301" s="226">
        <v>1</v>
      </c>
      <c r="F301" s="227"/>
      <c r="G301" s="227">
        <v>9000</v>
      </c>
      <c r="H301" s="227"/>
      <c r="I301" s="227">
        <v>9000</v>
      </c>
      <c r="J301" s="227"/>
      <c r="K301" s="228">
        <v>9000</v>
      </c>
      <c r="M301" s="6" t="s">
        <v>27</v>
      </c>
      <c r="N301" s="101">
        <v>45</v>
      </c>
      <c r="O301" s="101">
        <v>9</v>
      </c>
      <c r="P301" s="10">
        <v>2022</v>
      </c>
      <c r="Q301" s="10">
        <v>2</v>
      </c>
      <c r="R301" s="253">
        <v>4000</v>
      </c>
      <c r="S301" s="184">
        <v>16000</v>
      </c>
      <c r="T301" s="184">
        <v>4000</v>
      </c>
      <c r="U301" s="184">
        <v>16000</v>
      </c>
      <c r="V301" s="184">
        <v>4000</v>
      </c>
      <c r="W301" s="254">
        <v>16000</v>
      </c>
      <c r="X301" s="10" t="s">
        <v>78</v>
      </c>
      <c r="Y301" s="10"/>
      <c r="AQ301" s="168"/>
      <c r="BX301" s="93"/>
      <c r="BY301" s="93"/>
      <c r="BZ301" s="93"/>
      <c r="CA301" s="93"/>
      <c r="CB301" s="93"/>
      <c r="CH301" s="93"/>
      <c r="CI301" s="93"/>
      <c r="CJ301" s="93"/>
      <c r="CK301" s="93"/>
      <c r="CL301" s="138"/>
      <c r="CM301" s="138"/>
    </row>
    <row r="302" spans="2:91" ht="15.75" thickBot="1" x14ac:dyDescent="0.3">
      <c r="B302" s="1" t="s">
        <v>26</v>
      </c>
      <c r="C302" s="101" t="s">
        <v>155</v>
      </c>
      <c r="D302" s="9">
        <v>9</v>
      </c>
      <c r="E302" s="9">
        <v>2</v>
      </c>
      <c r="F302" s="158"/>
      <c r="G302" s="155">
        <v>9000</v>
      </c>
      <c r="H302" s="155"/>
      <c r="I302" s="155">
        <v>9000</v>
      </c>
      <c r="J302" s="155"/>
      <c r="K302" s="155">
        <v>9000</v>
      </c>
      <c r="M302" s="6" t="s">
        <v>27</v>
      </c>
      <c r="N302" s="101">
        <v>45</v>
      </c>
      <c r="O302" s="101">
        <v>10</v>
      </c>
      <c r="P302" s="10">
        <v>2022</v>
      </c>
      <c r="Q302" s="10">
        <v>1</v>
      </c>
      <c r="R302" s="255">
        <v>4000</v>
      </c>
      <c r="S302" s="256">
        <v>16000</v>
      </c>
      <c r="T302" s="256">
        <v>4000</v>
      </c>
      <c r="U302" s="256">
        <v>16000</v>
      </c>
      <c r="V302" s="256">
        <v>4000</v>
      </c>
      <c r="W302" s="257">
        <v>16000</v>
      </c>
      <c r="X302" s="10" t="s">
        <v>78</v>
      </c>
      <c r="Y302" s="10"/>
      <c r="AQ302" s="168"/>
      <c r="BX302" s="93"/>
      <c r="BY302" s="93"/>
      <c r="BZ302" s="93"/>
      <c r="CA302" s="93"/>
      <c r="CB302" s="93"/>
      <c r="CH302" s="93"/>
      <c r="CI302" s="93"/>
      <c r="CJ302" s="93"/>
      <c r="CK302" s="93"/>
      <c r="CL302" s="138"/>
      <c r="CM302" s="138"/>
    </row>
    <row r="303" spans="2:91" x14ac:dyDescent="0.25">
      <c r="B303" s="1" t="s">
        <v>26</v>
      </c>
      <c r="C303" s="101" t="s">
        <v>155</v>
      </c>
      <c r="D303" s="9">
        <v>10</v>
      </c>
      <c r="E303" s="9">
        <v>1</v>
      </c>
      <c r="F303" s="158"/>
      <c r="G303" s="155">
        <v>9000</v>
      </c>
      <c r="H303" s="155"/>
      <c r="I303" s="155">
        <v>9000</v>
      </c>
      <c r="J303" s="155"/>
      <c r="K303" s="155">
        <v>9000</v>
      </c>
      <c r="M303" s="6" t="s">
        <v>27</v>
      </c>
      <c r="N303" s="101">
        <v>45</v>
      </c>
      <c r="O303" s="101">
        <v>10</v>
      </c>
      <c r="P303" s="10">
        <v>2022</v>
      </c>
      <c r="Q303" s="10">
        <v>2</v>
      </c>
      <c r="R303" s="101">
        <v>4000</v>
      </c>
      <c r="S303" s="101">
        <v>16000</v>
      </c>
      <c r="T303" s="101">
        <v>4000</v>
      </c>
      <c r="U303" s="101">
        <v>16000</v>
      </c>
      <c r="V303" s="101">
        <v>4000</v>
      </c>
      <c r="W303" s="101">
        <v>16000</v>
      </c>
      <c r="X303" s="10" t="s">
        <v>78</v>
      </c>
      <c r="Y303" s="10"/>
      <c r="AQ303" s="168"/>
      <c r="BX303" s="93"/>
      <c r="BY303" s="93"/>
      <c r="BZ303" s="93"/>
      <c r="CA303" s="93"/>
      <c r="CB303" s="93"/>
      <c r="CH303" s="93"/>
      <c r="CI303" s="93"/>
      <c r="CJ303" s="93"/>
      <c r="CK303" s="93"/>
      <c r="CL303" s="138"/>
      <c r="CM303" s="138"/>
    </row>
    <row r="304" spans="2:91" x14ac:dyDescent="0.25">
      <c r="B304" s="1" t="s">
        <v>26</v>
      </c>
      <c r="C304" s="101" t="s">
        <v>155</v>
      </c>
      <c r="D304" s="9">
        <v>10</v>
      </c>
      <c r="E304" s="9">
        <v>2</v>
      </c>
      <c r="F304" s="158"/>
      <c r="G304" s="155">
        <v>11000</v>
      </c>
      <c r="H304" s="155"/>
      <c r="I304" s="155">
        <v>11000</v>
      </c>
      <c r="J304" s="155"/>
      <c r="K304" s="155">
        <v>11000</v>
      </c>
      <c r="M304" s="6" t="s">
        <v>27</v>
      </c>
      <c r="N304" s="101">
        <v>45</v>
      </c>
      <c r="O304" s="101">
        <v>11</v>
      </c>
      <c r="P304" s="10">
        <v>2022</v>
      </c>
      <c r="Q304" s="10"/>
      <c r="R304" s="101">
        <v>4000</v>
      </c>
      <c r="S304" s="101">
        <v>16000</v>
      </c>
      <c r="T304" s="101">
        <v>4000</v>
      </c>
      <c r="U304" s="101">
        <v>16000</v>
      </c>
      <c r="V304" s="101">
        <v>4000</v>
      </c>
      <c r="W304" s="101">
        <v>16000</v>
      </c>
      <c r="X304" s="10" t="s">
        <v>78</v>
      </c>
      <c r="Y304" s="10"/>
      <c r="AQ304" s="168"/>
      <c r="BX304" s="93"/>
      <c r="BY304" s="93"/>
      <c r="BZ304" s="93"/>
      <c r="CA304" s="93"/>
      <c r="CB304" s="93"/>
      <c r="CH304" s="93"/>
      <c r="CI304" s="93"/>
      <c r="CJ304" s="93"/>
      <c r="CK304" s="93"/>
      <c r="CL304" s="138"/>
      <c r="CM304" s="138"/>
    </row>
    <row r="305" spans="2:91" x14ac:dyDescent="0.25">
      <c r="B305" s="1" t="s">
        <v>26</v>
      </c>
      <c r="C305" s="101" t="s">
        <v>155</v>
      </c>
      <c r="D305" s="9">
        <v>11</v>
      </c>
      <c r="E305" s="9">
        <v>1</v>
      </c>
      <c r="F305" s="158"/>
      <c r="G305" s="155">
        <v>11000</v>
      </c>
      <c r="H305" s="155"/>
      <c r="I305" s="155">
        <v>11000</v>
      </c>
      <c r="J305" s="155"/>
      <c r="K305" s="155">
        <v>11000</v>
      </c>
      <c r="M305" s="6" t="s">
        <v>27</v>
      </c>
      <c r="N305" s="101">
        <v>45</v>
      </c>
      <c r="O305" s="101">
        <v>12</v>
      </c>
      <c r="P305" s="10">
        <v>2022</v>
      </c>
      <c r="Q305" s="10"/>
      <c r="R305" s="101">
        <v>4000</v>
      </c>
      <c r="S305" s="101">
        <v>16000</v>
      </c>
      <c r="T305" s="101">
        <v>4000</v>
      </c>
      <c r="U305" s="101">
        <v>16000</v>
      </c>
      <c r="V305" s="101">
        <v>4000</v>
      </c>
      <c r="W305" s="101">
        <v>16000</v>
      </c>
      <c r="X305" s="10" t="s">
        <v>78</v>
      </c>
      <c r="Y305" s="10"/>
      <c r="AQ305" s="168"/>
      <c r="BX305" s="93"/>
      <c r="BY305" s="93"/>
      <c r="BZ305" s="93"/>
      <c r="CA305" s="93"/>
      <c r="CB305" s="93"/>
      <c r="CH305" s="93"/>
      <c r="CI305" s="93"/>
      <c r="CJ305" s="93"/>
      <c r="CK305" s="93"/>
      <c r="CL305" s="138"/>
      <c r="CM305" s="138"/>
    </row>
    <row r="306" spans="2:91" x14ac:dyDescent="0.25">
      <c r="B306" s="1" t="s">
        <v>26</v>
      </c>
      <c r="C306" s="101" t="s">
        <v>155</v>
      </c>
      <c r="D306" s="9">
        <v>11</v>
      </c>
      <c r="E306" s="9">
        <v>2</v>
      </c>
      <c r="F306" s="158"/>
      <c r="G306" s="155">
        <v>11000</v>
      </c>
      <c r="H306" s="155"/>
      <c r="I306" s="155">
        <v>11000</v>
      </c>
      <c r="J306" s="155"/>
      <c r="K306" s="155">
        <v>11000</v>
      </c>
      <c r="M306" s="6" t="s">
        <v>27</v>
      </c>
      <c r="N306" s="107">
        <v>46</v>
      </c>
      <c r="O306" s="107">
        <v>1</v>
      </c>
      <c r="P306" s="108">
        <v>2022</v>
      </c>
      <c r="Q306" s="108"/>
      <c r="R306" s="107">
        <v>3900</v>
      </c>
      <c r="S306" s="107"/>
      <c r="T306" s="107">
        <v>3900</v>
      </c>
      <c r="U306" s="107"/>
      <c r="V306" s="107">
        <v>3900</v>
      </c>
      <c r="W306" s="107"/>
      <c r="X306" s="108" t="s">
        <v>78</v>
      </c>
      <c r="Y306" s="10"/>
      <c r="Z306" t="s">
        <v>157</v>
      </c>
      <c r="AQ306" s="168"/>
      <c r="BX306" s="93"/>
      <c r="BY306" s="93"/>
      <c r="BZ306" s="93"/>
      <c r="CA306" s="93"/>
      <c r="CB306" s="93"/>
      <c r="CH306" s="93"/>
      <c r="CI306" s="93"/>
      <c r="CJ306" s="93"/>
      <c r="CK306" s="93"/>
      <c r="CL306" s="138"/>
      <c r="CM306" s="138"/>
    </row>
    <row r="307" spans="2:91" x14ac:dyDescent="0.25">
      <c r="B307" s="1" t="s">
        <v>26</v>
      </c>
      <c r="C307" s="101" t="s">
        <v>155</v>
      </c>
      <c r="D307" s="9">
        <v>12</v>
      </c>
      <c r="E307" s="9"/>
      <c r="F307" s="158"/>
      <c r="G307" s="155">
        <v>11000</v>
      </c>
      <c r="H307" s="155"/>
      <c r="I307" s="155">
        <v>11000</v>
      </c>
      <c r="J307" s="155"/>
      <c r="K307" s="155">
        <v>11000</v>
      </c>
      <c r="M307" s="6" t="s">
        <v>27</v>
      </c>
      <c r="N307" s="101">
        <v>46</v>
      </c>
      <c r="O307" s="101">
        <v>2</v>
      </c>
      <c r="P307" s="10">
        <v>2022</v>
      </c>
      <c r="Q307" s="10">
        <v>1</v>
      </c>
      <c r="R307" s="101">
        <v>3900</v>
      </c>
      <c r="S307" s="101"/>
      <c r="T307" s="101">
        <v>3900</v>
      </c>
      <c r="U307" s="101"/>
      <c r="V307" s="101">
        <v>3900</v>
      </c>
      <c r="W307" s="101"/>
      <c r="X307" s="10" t="s">
        <v>78</v>
      </c>
      <c r="Y307" s="10"/>
      <c r="AQ307" s="168"/>
      <c r="BX307" s="93"/>
      <c r="BY307" s="93"/>
      <c r="BZ307" s="93"/>
      <c r="CA307" s="93"/>
      <c r="CB307" s="93"/>
      <c r="CH307" s="93"/>
      <c r="CI307" s="93"/>
      <c r="CJ307" s="93"/>
      <c r="CK307" s="93"/>
      <c r="CL307" s="138"/>
      <c r="CM307" s="138"/>
    </row>
    <row r="308" spans="2:91" x14ac:dyDescent="0.25">
      <c r="B308" s="1" t="s">
        <v>26</v>
      </c>
      <c r="C308" s="107" t="s">
        <v>158</v>
      </c>
      <c r="D308" s="149">
        <v>1</v>
      </c>
      <c r="E308" s="149">
        <v>1</v>
      </c>
      <c r="F308" s="174"/>
      <c r="G308" s="154">
        <v>9000</v>
      </c>
      <c r="H308" s="154"/>
      <c r="I308" s="154">
        <v>9000</v>
      </c>
      <c r="J308" s="154"/>
      <c r="K308" s="154">
        <v>9000</v>
      </c>
      <c r="M308" s="6" t="s">
        <v>27</v>
      </c>
      <c r="N308" s="101">
        <v>46</v>
      </c>
      <c r="O308" s="101">
        <v>2</v>
      </c>
      <c r="P308" s="10">
        <v>2022</v>
      </c>
      <c r="Q308" s="10">
        <v>2</v>
      </c>
      <c r="R308" s="101">
        <v>4600</v>
      </c>
      <c r="S308" s="101"/>
      <c r="T308" s="101">
        <v>4600</v>
      </c>
      <c r="U308" s="101"/>
      <c r="V308" s="101">
        <v>4600</v>
      </c>
      <c r="W308" s="101"/>
      <c r="X308" s="10" t="s">
        <v>78</v>
      </c>
      <c r="Y308" s="10"/>
      <c r="AQ308" s="168"/>
      <c r="BX308" s="93"/>
      <c r="BY308" s="93"/>
      <c r="BZ308" s="93"/>
      <c r="CA308" s="93"/>
      <c r="CB308" s="93"/>
      <c r="CH308" s="93"/>
      <c r="CI308" s="93"/>
      <c r="CJ308" s="93"/>
      <c r="CK308" s="93"/>
      <c r="CL308" s="138"/>
      <c r="CM308" s="138"/>
    </row>
    <row r="309" spans="2:91" x14ac:dyDescent="0.25">
      <c r="B309" s="1" t="s">
        <v>26</v>
      </c>
      <c r="C309" s="101" t="s">
        <v>158</v>
      </c>
      <c r="D309" s="9">
        <v>1</v>
      </c>
      <c r="E309" s="9">
        <v>2</v>
      </c>
      <c r="F309" s="158"/>
      <c r="G309" s="155">
        <v>9000</v>
      </c>
      <c r="H309" s="155"/>
      <c r="I309" s="155">
        <v>9000</v>
      </c>
      <c r="J309" s="155"/>
      <c r="K309" s="155">
        <v>9000</v>
      </c>
      <c r="M309" s="6" t="s">
        <v>27</v>
      </c>
      <c r="N309" s="101">
        <v>46</v>
      </c>
      <c r="O309" s="101">
        <v>3</v>
      </c>
      <c r="P309" s="10">
        <v>2022</v>
      </c>
      <c r="Q309" s="10">
        <v>1</v>
      </c>
      <c r="R309" s="101">
        <v>3900</v>
      </c>
      <c r="S309" s="101"/>
      <c r="T309" s="101">
        <v>3900</v>
      </c>
      <c r="U309" s="101"/>
      <c r="V309" s="101">
        <v>3900</v>
      </c>
      <c r="W309" s="101"/>
      <c r="X309" s="10" t="s">
        <v>78</v>
      </c>
      <c r="Y309" s="10"/>
      <c r="AQ309" s="168"/>
      <c r="BX309" s="93"/>
      <c r="BY309" s="93"/>
      <c r="BZ309" s="93"/>
      <c r="CA309" s="93"/>
      <c r="CB309" s="93"/>
      <c r="CH309" s="93"/>
      <c r="CI309" s="93"/>
      <c r="CJ309" s="93"/>
      <c r="CK309" s="93"/>
      <c r="CL309" s="138"/>
      <c r="CM309" s="138"/>
    </row>
    <row r="310" spans="2:91" x14ac:dyDescent="0.25">
      <c r="B310" s="1" t="s">
        <v>26</v>
      </c>
      <c r="C310" s="101" t="s">
        <v>158</v>
      </c>
      <c r="D310" s="9">
        <v>2</v>
      </c>
      <c r="E310" s="9">
        <v>1</v>
      </c>
      <c r="F310" s="158"/>
      <c r="G310" s="155">
        <v>11000</v>
      </c>
      <c r="H310" s="155"/>
      <c r="I310" s="155">
        <v>11000</v>
      </c>
      <c r="J310" s="155"/>
      <c r="K310" s="155">
        <v>11000</v>
      </c>
      <c r="M310" s="6" t="s">
        <v>27</v>
      </c>
      <c r="N310" s="101">
        <v>46</v>
      </c>
      <c r="O310" s="101">
        <v>3</v>
      </c>
      <c r="P310" s="10">
        <v>2022</v>
      </c>
      <c r="Q310" s="10">
        <v>2</v>
      </c>
      <c r="R310" s="101">
        <v>2900</v>
      </c>
      <c r="S310" s="101"/>
      <c r="T310" s="101">
        <v>2900</v>
      </c>
      <c r="U310" s="101"/>
      <c r="V310" s="101">
        <v>2900</v>
      </c>
      <c r="W310" s="101"/>
      <c r="X310" s="10" t="s">
        <v>78</v>
      </c>
      <c r="Y310" s="10"/>
      <c r="AQ310" s="168"/>
      <c r="BX310" s="93"/>
      <c r="BY310" s="93"/>
      <c r="BZ310" s="93"/>
      <c r="CA310" s="93"/>
      <c r="CB310" s="93"/>
      <c r="CH310" s="93"/>
      <c r="CI310" s="93"/>
      <c r="CJ310" s="93"/>
      <c r="CK310" s="93"/>
      <c r="CL310" s="138"/>
      <c r="CM310" s="138"/>
    </row>
    <row r="311" spans="2:91" x14ac:dyDescent="0.25">
      <c r="B311" s="1" t="s">
        <v>26</v>
      </c>
      <c r="C311" s="101" t="s">
        <v>158</v>
      </c>
      <c r="D311" s="9">
        <v>2</v>
      </c>
      <c r="E311" s="9">
        <v>2</v>
      </c>
      <c r="F311" s="158"/>
      <c r="G311" s="155">
        <v>11000</v>
      </c>
      <c r="H311" s="155"/>
      <c r="I311" s="155">
        <v>11000</v>
      </c>
      <c r="J311" s="155"/>
      <c r="K311" s="155">
        <v>11000</v>
      </c>
      <c r="M311" s="6" t="s">
        <v>27</v>
      </c>
      <c r="N311" s="101">
        <v>46</v>
      </c>
      <c r="O311" s="101">
        <v>4</v>
      </c>
      <c r="P311" s="10">
        <v>2022</v>
      </c>
      <c r="Q311" s="10"/>
      <c r="R311" s="101">
        <v>2900</v>
      </c>
      <c r="S311" s="101"/>
      <c r="T311" s="101">
        <v>2900</v>
      </c>
      <c r="U311" s="101"/>
      <c r="V311" s="101">
        <v>2900</v>
      </c>
      <c r="W311" s="101"/>
      <c r="X311" s="10" t="s">
        <v>78</v>
      </c>
      <c r="Y311" s="10"/>
      <c r="AQ311" s="168"/>
      <c r="BX311" s="93"/>
      <c r="BY311" s="93"/>
      <c r="BZ311" s="93"/>
      <c r="CA311" s="93"/>
      <c r="CB311" s="93"/>
      <c r="CH311" s="93"/>
      <c r="CI311" s="93"/>
      <c r="CJ311" s="93"/>
      <c r="CK311" s="93"/>
      <c r="CL311" s="138"/>
      <c r="CM311" s="138"/>
    </row>
    <row r="312" spans="2:91" x14ac:dyDescent="0.25">
      <c r="B312" s="1" t="s">
        <v>26</v>
      </c>
      <c r="C312" s="101" t="s">
        <v>158</v>
      </c>
      <c r="D312" s="9">
        <v>3</v>
      </c>
      <c r="E312" s="9">
        <v>1</v>
      </c>
      <c r="F312" s="158"/>
      <c r="G312" s="155">
        <v>11000</v>
      </c>
      <c r="H312" s="155"/>
      <c r="I312" s="155">
        <v>11000</v>
      </c>
      <c r="J312" s="155"/>
      <c r="K312" s="155">
        <v>11000</v>
      </c>
      <c r="M312" s="6" t="s">
        <v>27</v>
      </c>
      <c r="N312" s="101">
        <v>46</v>
      </c>
      <c r="O312" s="101">
        <v>5</v>
      </c>
      <c r="P312" s="10">
        <v>2022</v>
      </c>
      <c r="Q312" s="10"/>
      <c r="R312" s="101">
        <v>2900</v>
      </c>
      <c r="S312" s="101"/>
      <c r="T312" s="101">
        <v>2900</v>
      </c>
      <c r="U312" s="101"/>
      <c r="V312" s="101">
        <v>2900</v>
      </c>
      <c r="W312" s="101"/>
      <c r="X312" s="10" t="s">
        <v>78</v>
      </c>
      <c r="Y312" s="10"/>
      <c r="AQ312" s="168"/>
      <c r="BX312" s="93"/>
      <c r="BY312" s="93"/>
      <c r="BZ312" s="93"/>
      <c r="CA312" s="93"/>
      <c r="CB312" s="93"/>
      <c r="CH312" s="93"/>
      <c r="CI312" s="93"/>
      <c r="CJ312" s="93"/>
      <c r="CK312" s="93"/>
      <c r="CL312" s="138"/>
      <c r="CM312" s="138"/>
    </row>
    <row r="313" spans="2:91" x14ac:dyDescent="0.25">
      <c r="B313" s="1" t="s">
        <v>26</v>
      </c>
      <c r="C313" s="101" t="s">
        <v>158</v>
      </c>
      <c r="D313" s="9">
        <v>3</v>
      </c>
      <c r="E313" s="9">
        <v>2</v>
      </c>
      <c r="F313" s="158"/>
      <c r="G313" s="155">
        <v>11000</v>
      </c>
      <c r="H313" s="155"/>
      <c r="I313" s="155">
        <v>11000</v>
      </c>
      <c r="J313" s="155"/>
      <c r="K313" s="155">
        <v>11000</v>
      </c>
      <c r="M313" s="6" t="s">
        <v>27</v>
      </c>
      <c r="N313" s="101">
        <v>46</v>
      </c>
      <c r="O313" s="101">
        <v>6</v>
      </c>
      <c r="P313" s="10">
        <v>2022</v>
      </c>
      <c r="Q313" s="10"/>
      <c r="R313" s="184">
        <v>3900</v>
      </c>
      <c r="S313" s="184"/>
      <c r="T313" s="184">
        <v>3900</v>
      </c>
      <c r="U313" s="184"/>
      <c r="V313" s="184">
        <v>3900</v>
      </c>
      <c r="W313" s="101"/>
      <c r="X313" s="10" t="s">
        <v>78</v>
      </c>
      <c r="Y313" s="10"/>
      <c r="AQ313" s="168"/>
      <c r="BX313" s="93"/>
      <c r="BY313" s="93"/>
      <c r="BZ313" s="93"/>
      <c r="CA313" s="93"/>
      <c r="CB313" s="93"/>
      <c r="CH313" s="93"/>
      <c r="CI313" s="93"/>
      <c r="CJ313" s="93"/>
      <c r="CK313" s="93"/>
      <c r="CL313" s="138"/>
      <c r="CM313" s="138"/>
    </row>
    <row r="314" spans="2:91" x14ac:dyDescent="0.25">
      <c r="B314" s="1" t="s">
        <v>26</v>
      </c>
      <c r="C314" s="101" t="s">
        <v>158</v>
      </c>
      <c r="D314" s="9">
        <v>4</v>
      </c>
      <c r="E314" s="9">
        <v>1</v>
      </c>
      <c r="F314" s="158"/>
      <c r="G314" s="155">
        <v>11000</v>
      </c>
      <c r="H314" s="155"/>
      <c r="I314" s="155">
        <v>11000</v>
      </c>
      <c r="J314" s="155"/>
      <c r="K314" s="155">
        <v>11000</v>
      </c>
      <c r="M314" s="6" t="s">
        <v>27</v>
      </c>
      <c r="N314" s="101">
        <v>46</v>
      </c>
      <c r="O314" s="101">
        <v>7</v>
      </c>
      <c r="P314" s="10">
        <v>2022</v>
      </c>
      <c r="Q314" s="10">
        <v>1</v>
      </c>
      <c r="R314" s="184">
        <v>3600</v>
      </c>
      <c r="S314" s="184"/>
      <c r="T314" s="184">
        <v>3600</v>
      </c>
      <c r="U314" s="184"/>
      <c r="V314" s="184">
        <v>3600</v>
      </c>
      <c r="W314" s="101"/>
      <c r="X314" s="10" t="s">
        <v>78</v>
      </c>
      <c r="Y314" s="10"/>
      <c r="AQ314" s="168"/>
      <c r="BX314" s="93"/>
      <c r="BY314" s="93"/>
      <c r="BZ314" s="93"/>
      <c r="CA314" s="93"/>
      <c r="CB314" s="93"/>
      <c r="CH314" s="93"/>
      <c r="CI314" s="93"/>
      <c r="CJ314" s="93"/>
      <c r="CK314" s="93"/>
      <c r="CL314" s="138"/>
      <c r="CM314" s="138"/>
    </row>
    <row r="315" spans="2:91" ht="15.75" thickBot="1" x14ac:dyDescent="0.3">
      <c r="B315" s="1" t="s">
        <v>26</v>
      </c>
      <c r="C315" s="101" t="s">
        <v>158</v>
      </c>
      <c r="D315" s="9">
        <v>4</v>
      </c>
      <c r="E315" s="9">
        <v>2</v>
      </c>
      <c r="F315" s="158"/>
      <c r="G315" s="155">
        <v>11500</v>
      </c>
      <c r="H315" s="155"/>
      <c r="I315" s="155">
        <v>11500</v>
      </c>
      <c r="J315" s="155"/>
      <c r="K315" s="155">
        <v>11500</v>
      </c>
      <c r="M315" s="6" t="s">
        <v>27</v>
      </c>
      <c r="N315" s="101">
        <v>46</v>
      </c>
      <c r="O315" s="101">
        <v>7</v>
      </c>
      <c r="P315" s="10">
        <v>2022</v>
      </c>
      <c r="Q315" s="10">
        <v>2</v>
      </c>
      <c r="R315" s="249">
        <v>3900</v>
      </c>
      <c r="S315" s="249"/>
      <c r="T315" s="249">
        <v>3900</v>
      </c>
      <c r="U315" s="249"/>
      <c r="V315" s="249">
        <v>3900</v>
      </c>
      <c r="W315" s="101"/>
      <c r="X315" s="10" t="s">
        <v>78</v>
      </c>
      <c r="Y315" s="10"/>
      <c r="AQ315" s="168"/>
      <c r="BX315" s="93"/>
      <c r="BY315" s="93"/>
      <c r="BZ315" s="93"/>
      <c r="CA315" s="93"/>
      <c r="CB315" s="93"/>
      <c r="CH315" s="93"/>
      <c r="CI315" s="93"/>
      <c r="CJ315" s="93"/>
      <c r="CK315" s="93"/>
      <c r="CL315" s="138"/>
      <c r="CM315" s="138"/>
    </row>
    <row r="316" spans="2:91" ht="16.5" customHeight="1" x14ac:dyDescent="0.25">
      <c r="B316" s="1" t="s">
        <v>26</v>
      </c>
      <c r="C316" s="101" t="s">
        <v>158</v>
      </c>
      <c r="D316" s="9">
        <v>5</v>
      </c>
      <c r="E316" s="9">
        <v>1</v>
      </c>
      <c r="F316" s="158"/>
      <c r="G316" s="155">
        <v>11000</v>
      </c>
      <c r="H316" s="155"/>
      <c r="I316" s="155">
        <v>11000</v>
      </c>
      <c r="J316" s="155"/>
      <c r="K316" s="155">
        <v>11000</v>
      </c>
      <c r="M316" s="6" t="s">
        <v>27</v>
      </c>
      <c r="N316" s="101">
        <v>46</v>
      </c>
      <c r="O316" s="101">
        <v>8</v>
      </c>
      <c r="P316" s="10">
        <v>2022</v>
      </c>
      <c r="Q316" s="10">
        <v>1</v>
      </c>
      <c r="R316" s="250">
        <v>4600</v>
      </c>
      <c r="S316" s="251"/>
      <c r="T316" s="251">
        <v>4600</v>
      </c>
      <c r="U316" s="251"/>
      <c r="V316" s="252">
        <v>4600</v>
      </c>
      <c r="W316" s="101"/>
      <c r="X316" s="10" t="s">
        <v>78</v>
      </c>
      <c r="Y316" s="10"/>
      <c r="AQ316" s="168"/>
      <c r="BX316" s="93"/>
      <c r="BY316" s="93"/>
      <c r="BZ316" s="93"/>
      <c r="CA316" s="93"/>
      <c r="CB316" s="93"/>
      <c r="CH316" s="93"/>
      <c r="CI316" s="93"/>
      <c r="CJ316" s="93"/>
      <c r="CK316" s="93"/>
      <c r="CL316" s="138"/>
      <c r="CM316" s="138"/>
    </row>
    <row r="317" spans="2:91" x14ac:dyDescent="0.25">
      <c r="B317" s="1" t="s">
        <v>26</v>
      </c>
      <c r="C317" s="101" t="s">
        <v>158</v>
      </c>
      <c r="D317" s="9">
        <v>5</v>
      </c>
      <c r="E317" s="9">
        <v>2</v>
      </c>
      <c r="F317" s="158"/>
      <c r="G317" s="155">
        <v>11500</v>
      </c>
      <c r="H317" s="155"/>
      <c r="I317" s="155">
        <v>11500</v>
      </c>
      <c r="J317" s="155"/>
      <c r="K317" s="155">
        <v>11500</v>
      </c>
      <c r="M317" s="6" t="s">
        <v>27</v>
      </c>
      <c r="N317" s="101">
        <v>46</v>
      </c>
      <c r="O317" s="101">
        <v>8</v>
      </c>
      <c r="P317" s="10">
        <v>2022</v>
      </c>
      <c r="Q317" s="10">
        <v>2</v>
      </c>
      <c r="R317" s="253">
        <v>4600</v>
      </c>
      <c r="S317" s="184"/>
      <c r="T317" s="184">
        <v>4600</v>
      </c>
      <c r="U317" s="184"/>
      <c r="V317" s="254">
        <v>4600</v>
      </c>
      <c r="W317" s="101"/>
      <c r="X317" s="10" t="s">
        <v>78</v>
      </c>
      <c r="Y317" s="10"/>
      <c r="AQ317" s="168"/>
      <c r="BX317" s="93"/>
      <c r="BY317" s="93"/>
      <c r="BZ317" s="93"/>
      <c r="CA317" s="93"/>
      <c r="CB317" s="93"/>
      <c r="CH317" s="93"/>
      <c r="CI317" s="93"/>
      <c r="CJ317" s="93"/>
      <c r="CK317" s="93"/>
      <c r="CL317" s="138"/>
      <c r="CM317" s="138"/>
    </row>
    <row r="318" spans="2:91" x14ac:dyDescent="0.25">
      <c r="B318" s="1" t="s">
        <v>26</v>
      </c>
      <c r="C318" s="101" t="s">
        <v>158</v>
      </c>
      <c r="D318" s="9">
        <v>6</v>
      </c>
      <c r="E318" s="9">
        <v>1</v>
      </c>
      <c r="F318" s="158"/>
      <c r="G318" s="208">
        <v>11000</v>
      </c>
      <c r="H318" s="208"/>
      <c r="I318" s="208">
        <v>11000</v>
      </c>
      <c r="J318" s="208"/>
      <c r="K318" s="208">
        <v>11000</v>
      </c>
      <c r="M318" s="6" t="s">
        <v>27</v>
      </c>
      <c r="N318" s="101">
        <v>46</v>
      </c>
      <c r="O318" s="101">
        <v>9</v>
      </c>
      <c r="P318" s="10">
        <v>2022</v>
      </c>
      <c r="Q318" s="10">
        <v>1</v>
      </c>
      <c r="R318" s="253">
        <v>4600</v>
      </c>
      <c r="S318" s="184"/>
      <c r="T318" s="184">
        <v>4600</v>
      </c>
      <c r="U318" s="184"/>
      <c r="V318" s="254">
        <v>4600</v>
      </c>
      <c r="W318" s="101"/>
      <c r="X318" s="10" t="s">
        <v>78</v>
      </c>
      <c r="Y318" s="10"/>
      <c r="AQ318" s="168"/>
      <c r="BX318" s="93"/>
      <c r="BY318" s="93"/>
      <c r="BZ318" s="93"/>
      <c r="CA318" s="93"/>
      <c r="CB318" s="93"/>
      <c r="CH318" s="93"/>
      <c r="CI318" s="93"/>
      <c r="CJ318" s="93"/>
      <c r="CK318" s="93"/>
      <c r="CL318" s="138"/>
      <c r="CM318" s="138"/>
    </row>
    <row r="319" spans="2:91" x14ac:dyDescent="0.25">
      <c r="B319" s="1" t="s">
        <v>26</v>
      </c>
      <c r="C319" s="101" t="s">
        <v>158</v>
      </c>
      <c r="D319" s="9">
        <v>6</v>
      </c>
      <c r="E319" s="9">
        <v>2</v>
      </c>
      <c r="F319" s="158"/>
      <c r="G319" s="155">
        <v>11500</v>
      </c>
      <c r="H319" s="155"/>
      <c r="I319" s="155">
        <v>11500</v>
      </c>
      <c r="J319" s="155"/>
      <c r="K319" s="155">
        <v>11500</v>
      </c>
      <c r="M319" s="6" t="s">
        <v>27</v>
      </c>
      <c r="N319" s="101">
        <v>46</v>
      </c>
      <c r="O319" s="101">
        <v>9</v>
      </c>
      <c r="P319" s="10">
        <v>2022</v>
      </c>
      <c r="Q319" s="10">
        <v>2</v>
      </c>
      <c r="R319" s="253">
        <v>4600</v>
      </c>
      <c r="S319" s="184"/>
      <c r="T319" s="184">
        <v>4600</v>
      </c>
      <c r="U319" s="184"/>
      <c r="V319" s="254">
        <v>4600</v>
      </c>
      <c r="W319" s="101"/>
      <c r="X319" s="10" t="s">
        <v>78</v>
      </c>
      <c r="Y319" s="10"/>
      <c r="AQ319" s="168"/>
      <c r="BX319" s="93"/>
      <c r="BY319" s="93"/>
      <c r="BZ319" s="93"/>
      <c r="CA319" s="93"/>
      <c r="CB319" s="93"/>
      <c r="CH319" s="93"/>
      <c r="CI319" s="93"/>
      <c r="CJ319" s="93"/>
      <c r="CK319" s="93"/>
      <c r="CL319" s="138"/>
      <c r="CM319" s="138"/>
    </row>
    <row r="320" spans="2:91" ht="15.75" thickBot="1" x14ac:dyDescent="0.3">
      <c r="B320" s="1" t="s">
        <v>26</v>
      </c>
      <c r="C320" s="101" t="s">
        <v>158</v>
      </c>
      <c r="D320" s="9">
        <v>7</v>
      </c>
      <c r="E320" s="9">
        <v>1</v>
      </c>
      <c r="F320" s="158"/>
      <c r="G320" s="229">
        <v>11000</v>
      </c>
      <c r="H320" s="229"/>
      <c r="I320" s="229">
        <v>11000</v>
      </c>
      <c r="J320" s="229"/>
      <c r="K320" s="229">
        <v>11000</v>
      </c>
      <c r="M320" s="6" t="s">
        <v>27</v>
      </c>
      <c r="N320" s="101">
        <v>46</v>
      </c>
      <c r="O320" s="101">
        <v>10</v>
      </c>
      <c r="P320" s="10">
        <v>2022</v>
      </c>
      <c r="Q320" s="10">
        <v>1</v>
      </c>
      <c r="R320" s="255">
        <v>4600</v>
      </c>
      <c r="S320" s="256"/>
      <c r="T320" s="256">
        <v>4600</v>
      </c>
      <c r="U320" s="256"/>
      <c r="V320" s="257">
        <v>4600</v>
      </c>
      <c r="W320" s="101"/>
      <c r="X320" s="10" t="s">
        <v>78</v>
      </c>
      <c r="Y320" s="10"/>
      <c r="AQ320" s="168"/>
      <c r="BX320" s="93"/>
      <c r="BY320" s="93"/>
      <c r="BZ320" s="93"/>
      <c r="CA320" s="93"/>
      <c r="CB320" s="93"/>
      <c r="CH320" s="93"/>
      <c r="CI320" s="93"/>
      <c r="CJ320" s="93"/>
      <c r="CK320" s="93"/>
      <c r="CL320" s="138"/>
      <c r="CM320" s="138"/>
    </row>
    <row r="321" spans="2:91" ht="15.75" thickBot="1" x14ac:dyDescent="0.3">
      <c r="B321" s="1" t="s">
        <v>26</v>
      </c>
      <c r="C321" s="101" t="s">
        <v>158</v>
      </c>
      <c r="D321" s="9">
        <v>7</v>
      </c>
      <c r="E321" s="9">
        <v>2</v>
      </c>
      <c r="F321" s="158"/>
      <c r="G321" s="155">
        <v>11500</v>
      </c>
      <c r="H321" s="155"/>
      <c r="I321" s="155">
        <v>11500</v>
      </c>
      <c r="J321" s="155"/>
      <c r="K321" s="155">
        <v>11500</v>
      </c>
      <c r="M321" s="6" t="s">
        <v>27</v>
      </c>
      <c r="N321" s="101">
        <v>46</v>
      </c>
      <c r="O321" s="101">
        <v>10</v>
      </c>
      <c r="P321" s="10">
        <v>2022</v>
      </c>
      <c r="Q321" s="10">
        <v>2</v>
      </c>
      <c r="R321" s="101">
        <v>4600</v>
      </c>
      <c r="S321" s="101"/>
      <c r="T321" s="101">
        <v>4600</v>
      </c>
      <c r="U321" s="101"/>
      <c r="V321" s="101">
        <v>4600</v>
      </c>
      <c r="W321" s="101"/>
      <c r="X321" s="10" t="s">
        <v>78</v>
      </c>
      <c r="Y321" s="10"/>
      <c r="AQ321" s="168"/>
      <c r="BX321" s="93"/>
      <c r="BY321" s="93"/>
      <c r="BZ321" s="93"/>
      <c r="CA321" s="93"/>
      <c r="CB321" s="93"/>
      <c r="CH321" s="93"/>
      <c r="CI321" s="93"/>
      <c r="CJ321" s="93"/>
      <c r="CK321" s="93"/>
      <c r="CL321" s="138"/>
      <c r="CM321" s="138"/>
    </row>
    <row r="322" spans="2:91" x14ac:dyDescent="0.25">
      <c r="B322" s="1" t="s">
        <v>26</v>
      </c>
      <c r="C322" s="219" t="s">
        <v>158</v>
      </c>
      <c r="D322" s="220">
        <v>8</v>
      </c>
      <c r="E322" s="220">
        <v>1</v>
      </c>
      <c r="F322" s="221"/>
      <c r="G322" s="221">
        <v>11500</v>
      </c>
      <c r="H322" s="221"/>
      <c r="I322" s="221">
        <v>11500</v>
      </c>
      <c r="J322" s="221"/>
      <c r="K322" s="222">
        <v>11500</v>
      </c>
      <c r="M322" s="6" t="s">
        <v>27</v>
      </c>
      <c r="N322" s="101">
        <v>46</v>
      </c>
      <c r="O322" s="101">
        <v>11</v>
      </c>
      <c r="P322" s="10">
        <v>2022</v>
      </c>
      <c r="Q322" s="10"/>
      <c r="R322" s="101">
        <v>4600</v>
      </c>
      <c r="S322" s="101"/>
      <c r="T322" s="101">
        <v>4600</v>
      </c>
      <c r="U322" s="101"/>
      <c r="V322" s="101">
        <v>4600</v>
      </c>
      <c r="W322" s="101"/>
      <c r="X322" s="10" t="s">
        <v>78</v>
      </c>
      <c r="Y322" s="10"/>
      <c r="AQ322" s="168"/>
      <c r="BX322" s="93"/>
      <c r="BY322" s="93"/>
      <c r="BZ322" s="93"/>
      <c r="CA322" s="93"/>
      <c r="CB322" s="93"/>
      <c r="CH322" s="93"/>
      <c r="CI322" s="93"/>
      <c r="CJ322" s="93"/>
      <c r="CK322" s="93"/>
      <c r="CL322" s="138"/>
      <c r="CM322" s="138"/>
    </row>
    <row r="323" spans="2:91" x14ac:dyDescent="0.25">
      <c r="B323" s="1" t="s">
        <v>26</v>
      </c>
      <c r="C323" s="223" t="s">
        <v>158</v>
      </c>
      <c r="D323" s="205">
        <v>8</v>
      </c>
      <c r="E323" s="205">
        <v>2</v>
      </c>
      <c r="F323" s="181"/>
      <c r="G323" s="181">
        <v>11500</v>
      </c>
      <c r="H323" s="181"/>
      <c r="I323" s="181">
        <v>11500</v>
      </c>
      <c r="J323" s="181"/>
      <c r="K323" s="224">
        <v>11500</v>
      </c>
      <c r="M323" s="6" t="s">
        <v>27</v>
      </c>
      <c r="N323" s="101">
        <v>46</v>
      </c>
      <c r="O323" s="101">
        <v>12</v>
      </c>
      <c r="P323" s="10">
        <v>2022</v>
      </c>
      <c r="Q323" s="10"/>
      <c r="R323" s="101">
        <v>4600</v>
      </c>
      <c r="S323" s="101"/>
      <c r="T323" s="101">
        <v>4600</v>
      </c>
      <c r="U323" s="101"/>
      <c r="V323" s="101">
        <v>4600</v>
      </c>
      <c r="W323" s="101"/>
      <c r="X323" s="10" t="s">
        <v>78</v>
      </c>
      <c r="Y323" s="10"/>
      <c r="AQ323" s="168"/>
      <c r="BX323" s="93"/>
      <c r="BY323" s="93"/>
      <c r="BZ323" s="93"/>
      <c r="CA323" s="93"/>
      <c r="CB323" s="93"/>
      <c r="CH323" s="93"/>
      <c r="CI323" s="93"/>
      <c r="CJ323" s="93"/>
      <c r="CK323" s="93"/>
      <c r="CL323" s="138"/>
      <c r="CM323" s="138"/>
    </row>
    <row r="324" spans="2:91" ht="15.75" thickBot="1" x14ac:dyDescent="0.3">
      <c r="B324" s="1" t="s">
        <v>26</v>
      </c>
      <c r="C324" s="225" t="s">
        <v>158</v>
      </c>
      <c r="D324" s="226">
        <v>9</v>
      </c>
      <c r="E324" s="226">
        <v>1</v>
      </c>
      <c r="F324" s="227"/>
      <c r="G324" s="227">
        <v>11500</v>
      </c>
      <c r="H324" s="227"/>
      <c r="I324" s="227">
        <v>11500</v>
      </c>
      <c r="J324" s="227"/>
      <c r="K324" s="228">
        <v>11500</v>
      </c>
      <c r="M324" s="6" t="s">
        <v>27</v>
      </c>
      <c r="N324" s="107" t="s">
        <v>159</v>
      </c>
      <c r="O324" s="107">
        <v>1</v>
      </c>
      <c r="P324" s="108">
        <v>2022</v>
      </c>
      <c r="Q324" s="108"/>
      <c r="R324" s="107">
        <v>131</v>
      </c>
      <c r="S324" s="107">
        <v>300</v>
      </c>
      <c r="T324" s="107">
        <v>131</v>
      </c>
      <c r="U324" s="107">
        <v>300</v>
      </c>
      <c r="V324" s="107">
        <v>131</v>
      </c>
      <c r="W324" s="107">
        <v>300</v>
      </c>
      <c r="X324" s="108" t="s">
        <v>78</v>
      </c>
      <c r="Y324" s="10"/>
      <c r="Z324" t="s">
        <v>111</v>
      </c>
      <c r="AQ324" s="168"/>
      <c r="BX324" s="93"/>
      <c r="BY324" s="93"/>
      <c r="BZ324" s="93"/>
      <c r="CA324" s="93"/>
      <c r="CB324" s="93"/>
      <c r="CH324" s="93"/>
      <c r="CI324" s="93"/>
      <c r="CJ324" s="93"/>
      <c r="CK324" s="93"/>
      <c r="CL324" s="138"/>
      <c r="CM324" s="138"/>
    </row>
    <row r="325" spans="2:91" x14ac:dyDescent="0.25">
      <c r="B325" s="1" t="s">
        <v>26</v>
      </c>
      <c r="C325" s="101" t="s">
        <v>158</v>
      </c>
      <c r="D325" s="9">
        <v>9</v>
      </c>
      <c r="E325" s="9">
        <v>2</v>
      </c>
      <c r="F325" s="158"/>
      <c r="G325" s="155">
        <v>11500</v>
      </c>
      <c r="H325" s="155"/>
      <c r="I325" s="155">
        <v>11500</v>
      </c>
      <c r="J325" s="155"/>
      <c r="K325" s="155">
        <v>11500</v>
      </c>
      <c r="M325" s="6" t="s">
        <v>27</v>
      </c>
      <c r="N325" s="101" t="s">
        <v>159</v>
      </c>
      <c r="O325" s="101">
        <v>2</v>
      </c>
      <c r="P325" s="10">
        <v>2022</v>
      </c>
      <c r="Q325" s="10"/>
      <c r="R325" s="101">
        <v>131</v>
      </c>
      <c r="S325" s="101">
        <v>300</v>
      </c>
      <c r="T325" s="101">
        <v>131</v>
      </c>
      <c r="U325" s="101">
        <v>300</v>
      </c>
      <c r="V325" s="101">
        <v>131</v>
      </c>
      <c r="W325" s="101">
        <v>300</v>
      </c>
      <c r="X325" s="10" t="s">
        <v>78</v>
      </c>
      <c r="Y325" s="10"/>
      <c r="AQ325" s="168"/>
      <c r="BX325" s="93"/>
      <c r="BY325" s="93"/>
      <c r="BZ325" s="93"/>
      <c r="CA325" s="93"/>
      <c r="CB325" s="93"/>
      <c r="CH325" s="93"/>
      <c r="CI325" s="93"/>
      <c r="CJ325" s="93"/>
      <c r="CK325" s="93"/>
      <c r="CL325" s="138"/>
      <c r="CM325" s="138"/>
    </row>
    <row r="326" spans="2:91" x14ac:dyDescent="0.25">
      <c r="B326" s="1" t="s">
        <v>26</v>
      </c>
      <c r="C326" s="101" t="s">
        <v>158</v>
      </c>
      <c r="D326" s="9">
        <v>10</v>
      </c>
      <c r="E326" s="9">
        <v>1</v>
      </c>
      <c r="F326" s="158"/>
      <c r="G326" s="155">
        <v>11500</v>
      </c>
      <c r="H326" s="155"/>
      <c r="I326" s="155">
        <v>11500</v>
      </c>
      <c r="J326" s="155"/>
      <c r="K326" s="155">
        <v>11500</v>
      </c>
      <c r="M326" s="6" t="s">
        <v>27</v>
      </c>
      <c r="N326" s="101" t="s">
        <v>159</v>
      </c>
      <c r="O326" s="101">
        <v>3</v>
      </c>
      <c r="P326" s="10">
        <v>2022</v>
      </c>
      <c r="Q326" s="10">
        <v>1</v>
      </c>
      <c r="R326" s="101">
        <v>131</v>
      </c>
      <c r="S326" s="101">
        <v>4000</v>
      </c>
      <c r="T326" s="101">
        <v>131</v>
      </c>
      <c r="U326" s="101">
        <v>4000</v>
      </c>
      <c r="V326" s="101">
        <v>131</v>
      </c>
      <c r="W326" s="101">
        <v>4000</v>
      </c>
      <c r="X326" s="10" t="s">
        <v>78</v>
      </c>
      <c r="Y326" s="10"/>
      <c r="AQ326" s="168"/>
      <c r="BX326" s="93"/>
      <c r="BY326" s="93"/>
      <c r="BZ326" s="93"/>
      <c r="CA326" s="93"/>
      <c r="CB326" s="93"/>
      <c r="CH326" s="93"/>
      <c r="CI326" s="93"/>
      <c r="CJ326" s="93"/>
      <c r="CK326" s="93"/>
      <c r="CL326" s="138"/>
      <c r="CM326" s="138"/>
    </row>
    <row r="327" spans="2:91" x14ac:dyDescent="0.25">
      <c r="B327" s="1" t="s">
        <v>26</v>
      </c>
      <c r="C327" s="101" t="s">
        <v>158</v>
      </c>
      <c r="D327" s="9">
        <v>10</v>
      </c>
      <c r="E327" s="9">
        <v>2</v>
      </c>
      <c r="F327" s="158"/>
      <c r="G327" s="155">
        <v>12500</v>
      </c>
      <c r="H327" s="155"/>
      <c r="I327" s="155">
        <v>12500</v>
      </c>
      <c r="J327" s="155"/>
      <c r="K327" s="155">
        <v>12800</v>
      </c>
      <c r="M327" s="6" t="s">
        <v>27</v>
      </c>
      <c r="N327" s="101" t="s">
        <v>159</v>
      </c>
      <c r="O327" s="101">
        <v>3</v>
      </c>
      <c r="P327" s="10">
        <v>2022</v>
      </c>
      <c r="Q327" s="10">
        <v>2</v>
      </c>
      <c r="R327" s="101">
        <v>131</v>
      </c>
      <c r="S327" s="101">
        <v>4000</v>
      </c>
      <c r="T327" s="101">
        <v>131</v>
      </c>
      <c r="U327" s="101">
        <v>4000</v>
      </c>
      <c r="V327" s="101">
        <v>131</v>
      </c>
      <c r="W327" s="101">
        <v>4000</v>
      </c>
      <c r="X327" s="10" t="s">
        <v>78</v>
      </c>
      <c r="Y327" s="10"/>
      <c r="Z327" s="160" t="s">
        <v>160</v>
      </c>
      <c r="AQ327" s="168"/>
      <c r="BX327" s="93"/>
      <c r="BY327" s="93"/>
      <c r="BZ327" s="93"/>
      <c r="CA327" s="93"/>
      <c r="CB327" s="93"/>
      <c r="CH327" s="93"/>
      <c r="CI327" s="93"/>
      <c r="CJ327" s="93"/>
      <c r="CK327" s="93"/>
      <c r="CL327" s="138"/>
      <c r="CM327" s="138"/>
    </row>
    <row r="328" spans="2:91" x14ac:dyDescent="0.25">
      <c r="B328" s="1" t="s">
        <v>26</v>
      </c>
      <c r="C328" s="101" t="s">
        <v>158</v>
      </c>
      <c r="D328" s="9">
        <v>11</v>
      </c>
      <c r="E328" s="9">
        <v>1</v>
      </c>
      <c r="F328" s="158"/>
      <c r="G328" s="155">
        <v>12500</v>
      </c>
      <c r="H328" s="155"/>
      <c r="I328" s="155">
        <v>12500</v>
      </c>
      <c r="J328" s="155"/>
      <c r="K328" s="155">
        <v>12800</v>
      </c>
      <c r="M328" s="6" t="s">
        <v>27</v>
      </c>
      <c r="N328" s="101" t="s">
        <v>159</v>
      </c>
      <c r="O328" s="101">
        <v>4</v>
      </c>
      <c r="P328" s="10">
        <v>2022</v>
      </c>
      <c r="Q328" s="10"/>
      <c r="R328" s="101">
        <v>131</v>
      </c>
      <c r="S328" s="101">
        <v>4000</v>
      </c>
      <c r="T328" s="101">
        <v>131</v>
      </c>
      <c r="U328" s="101">
        <v>4000</v>
      </c>
      <c r="V328" s="101">
        <v>131</v>
      </c>
      <c r="W328" s="101">
        <v>4000</v>
      </c>
      <c r="X328" s="10" t="s">
        <v>78</v>
      </c>
      <c r="Y328" s="10"/>
      <c r="AQ328" s="168"/>
      <c r="BX328" s="93"/>
      <c r="BY328" s="93"/>
      <c r="BZ328" s="93"/>
      <c r="CA328" s="93"/>
      <c r="CB328" s="93"/>
      <c r="CH328" s="93"/>
      <c r="CI328" s="93"/>
      <c r="CJ328" s="93"/>
      <c r="CK328" s="93"/>
      <c r="CL328" s="138"/>
      <c r="CM328" s="138"/>
    </row>
    <row r="329" spans="2:91" x14ac:dyDescent="0.25">
      <c r="B329" s="1" t="s">
        <v>26</v>
      </c>
      <c r="C329" s="101" t="s">
        <v>158</v>
      </c>
      <c r="D329" s="9">
        <v>11</v>
      </c>
      <c r="E329" s="9">
        <v>2</v>
      </c>
      <c r="F329" s="158"/>
      <c r="G329" s="155">
        <v>12500</v>
      </c>
      <c r="H329" s="155"/>
      <c r="I329" s="155">
        <v>12500</v>
      </c>
      <c r="J329" s="155"/>
      <c r="K329" s="155">
        <v>12800</v>
      </c>
      <c r="M329" s="6" t="s">
        <v>27</v>
      </c>
      <c r="N329" s="101" t="s">
        <v>159</v>
      </c>
      <c r="O329" s="101">
        <v>5</v>
      </c>
      <c r="P329" s="10">
        <v>2022</v>
      </c>
      <c r="Q329" s="10"/>
      <c r="R329" s="101">
        <v>131</v>
      </c>
      <c r="S329" s="101">
        <v>4000</v>
      </c>
      <c r="T329" s="101">
        <v>131</v>
      </c>
      <c r="U329" s="101">
        <v>4000</v>
      </c>
      <c r="V329" s="101">
        <v>131</v>
      </c>
      <c r="W329" s="101">
        <v>4000</v>
      </c>
      <c r="X329" s="10" t="s">
        <v>78</v>
      </c>
      <c r="Y329" s="10"/>
      <c r="AQ329" s="168"/>
      <c r="BX329" s="93"/>
      <c r="BY329" s="93"/>
      <c r="BZ329" s="93"/>
      <c r="CA329" s="93"/>
      <c r="CB329" s="93"/>
      <c r="CH329" s="93"/>
      <c r="CI329" s="93"/>
      <c r="CJ329" s="93"/>
      <c r="CK329" s="93"/>
      <c r="CL329" s="138"/>
      <c r="CM329" s="138"/>
    </row>
    <row r="330" spans="2:91" x14ac:dyDescent="0.25">
      <c r="B330" s="1" t="s">
        <v>26</v>
      </c>
      <c r="C330" s="101" t="s">
        <v>158</v>
      </c>
      <c r="D330" s="9">
        <v>12</v>
      </c>
      <c r="E330" s="9"/>
      <c r="F330" s="158"/>
      <c r="G330" s="155">
        <v>12500</v>
      </c>
      <c r="H330" s="155"/>
      <c r="I330" s="155">
        <v>12500</v>
      </c>
      <c r="J330" s="155"/>
      <c r="K330" s="155">
        <v>12800</v>
      </c>
      <c r="M330" s="6" t="s">
        <v>27</v>
      </c>
      <c r="N330" s="101" t="s">
        <v>159</v>
      </c>
      <c r="O330" s="101">
        <v>6</v>
      </c>
      <c r="P330" s="10">
        <v>2022</v>
      </c>
      <c r="Q330" s="10"/>
      <c r="R330" s="101">
        <v>131</v>
      </c>
      <c r="S330" s="101">
        <v>4000</v>
      </c>
      <c r="T330" s="101">
        <v>131</v>
      </c>
      <c r="U330" s="101">
        <v>4000</v>
      </c>
      <c r="V330" s="101">
        <v>131</v>
      </c>
      <c r="W330" s="101">
        <v>4000</v>
      </c>
      <c r="X330" s="10" t="s">
        <v>78</v>
      </c>
      <c r="Y330" s="10"/>
      <c r="AQ330" s="168"/>
      <c r="BX330" s="93"/>
      <c r="BY330" s="93"/>
      <c r="BZ330" s="93"/>
      <c r="CA330" s="93"/>
      <c r="CB330" s="93"/>
      <c r="CH330" s="93"/>
      <c r="CI330" s="93"/>
      <c r="CJ330" s="93"/>
      <c r="CK330" s="93"/>
      <c r="CL330" s="138"/>
      <c r="CM330" s="138"/>
    </row>
    <row r="331" spans="2:91" x14ac:dyDescent="0.25">
      <c r="B331" s="1" t="s">
        <v>26</v>
      </c>
      <c r="C331" s="107" t="s">
        <v>161</v>
      </c>
      <c r="D331" s="149">
        <v>1</v>
      </c>
      <c r="E331" s="149"/>
      <c r="F331" s="174"/>
      <c r="G331" s="154">
        <v>11000</v>
      </c>
      <c r="H331" s="154"/>
      <c r="I331" s="154">
        <v>11000</v>
      </c>
      <c r="J331" s="154"/>
      <c r="K331" s="154">
        <v>11000</v>
      </c>
      <c r="M331" s="6" t="s">
        <v>27</v>
      </c>
      <c r="N331" s="101" t="s">
        <v>159</v>
      </c>
      <c r="O331" s="101">
        <v>7</v>
      </c>
      <c r="P331" s="10">
        <v>2022</v>
      </c>
      <c r="Q331" s="10"/>
      <c r="R331" s="101">
        <v>131</v>
      </c>
      <c r="S331" s="101">
        <v>4000</v>
      </c>
      <c r="T331" s="101">
        <v>131</v>
      </c>
      <c r="U331" s="101">
        <v>4000</v>
      </c>
      <c r="V331" s="101">
        <v>131</v>
      </c>
      <c r="W331" s="101">
        <v>4000</v>
      </c>
      <c r="X331" s="10" t="s">
        <v>78</v>
      </c>
      <c r="Y331" s="10"/>
      <c r="AQ331" s="168"/>
      <c r="BX331" s="93"/>
      <c r="BY331" s="93"/>
      <c r="BZ331" s="93"/>
      <c r="CA331" s="93"/>
      <c r="CB331" s="93"/>
      <c r="CH331" s="93"/>
      <c r="CI331" s="93"/>
      <c r="CJ331" s="93"/>
      <c r="CK331" s="93"/>
      <c r="CL331" s="138"/>
      <c r="CM331" s="138"/>
    </row>
    <row r="332" spans="2:91" x14ac:dyDescent="0.25">
      <c r="B332" s="1" t="s">
        <v>26</v>
      </c>
      <c r="C332" s="101" t="s">
        <v>161</v>
      </c>
      <c r="D332" s="9">
        <v>2</v>
      </c>
      <c r="E332" s="9"/>
      <c r="F332" s="158"/>
      <c r="G332" s="155">
        <v>11000</v>
      </c>
      <c r="H332" s="155"/>
      <c r="I332" s="155">
        <v>11000</v>
      </c>
      <c r="J332" s="155"/>
      <c r="K332" s="155">
        <v>11000</v>
      </c>
      <c r="M332" s="6" t="s">
        <v>27</v>
      </c>
      <c r="N332" s="101" t="s">
        <v>159</v>
      </c>
      <c r="O332" s="101">
        <v>8</v>
      </c>
      <c r="P332" s="10">
        <v>2022</v>
      </c>
      <c r="Q332" s="10"/>
      <c r="R332" s="101">
        <v>131</v>
      </c>
      <c r="S332" s="101">
        <v>4000</v>
      </c>
      <c r="T332" s="101">
        <v>131</v>
      </c>
      <c r="U332" s="101">
        <v>4000</v>
      </c>
      <c r="V332" s="101">
        <v>131</v>
      </c>
      <c r="W332" s="101">
        <v>4000</v>
      </c>
      <c r="X332" s="10" t="s">
        <v>78</v>
      </c>
      <c r="Y332" s="10"/>
      <c r="AQ332" s="168"/>
      <c r="BX332" s="93"/>
      <c r="BY332" s="93"/>
      <c r="BZ332" s="93"/>
      <c r="CA332" s="93"/>
      <c r="CB332" s="93"/>
      <c r="CH332" s="93"/>
      <c r="CI332" s="93"/>
      <c r="CJ332" s="93"/>
      <c r="CK332" s="93"/>
      <c r="CL332" s="138"/>
      <c r="CM332" s="138"/>
    </row>
    <row r="333" spans="2:91" x14ac:dyDescent="0.25">
      <c r="B333" s="1" t="s">
        <v>26</v>
      </c>
      <c r="C333" s="101" t="s">
        <v>161</v>
      </c>
      <c r="D333" s="9">
        <v>3</v>
      </c>
      <c r="E333" s="9"/>
      <c r="F333" s="158"/>
      <c r="G333" s="155">
        <v>11000</v>
      </c>
      <c r="H333" s="155"/>
      <c r="I333" s="155">
        <v>11000</v>
      </c>
      <c r="J333" s="155"/>
      <c r="K333" s="155">
        <v>11000</v>
      </c>
      <c r="M333" s="6" t="s">
        <v>27</v>
      </c>
      <c r="N333" s="101" t="s">
        <v>159</v>
      </c>
      <c r="O333" s="101">
        <v>9</v>
      </c>
      <c r="P333" s="10">
        <v>2022</v>
      </c>
      <c r="Q333" s="10"/>
      <c r="R333" s="101">
        <v>131</v>
      </c>
      <c r="S333" s="101">
        <v>4000</v>
      </c>
      <c r="T333" s="101">
        <v>131</v>
      </c>
      <c r="U333" s="101">
        <v>4000</v>
      </c>
      <c r="V333" s="101">
        <v>131</v>
      </c>
      <c r="W333" s="101">
        <v>4000</v>
      </c>
      <c r="X333" s="10" t="s">
        <v>78</v>
      </c>
      <c r="Y333" s="10"/>
      <c r="AQ333" s="168"/>
      <c r="BX333" s="93"/>
      <c r="BY333" s="93"/>
      <c r="BZ333" s="93"/>
      <c r="CA333" s="93"/>
      <c r="CB333" s="93"/>
      <c r="CH333" s="93"/>
      <c r="CI333" s="93"/>
      <c r="CJ333" s="93"/>
      <c r="CK333" s="93"/>
      <c r="CL333" s="138"/>
      <c r="CM333" s="138"/>
    </row>
    <row r="334" spans="2:91" x14ac:dyDescent="0.25">
      <c r="B334" s="1" t="s">
        <v>26</v>
      </c>
      <c r="C334" s="101" t="s">
        <v>161</v>
      </c>
      <c r="D334" s="9">
        <v>4</v>
      </c>
      <c r="E334" s="9"/>
      <c r="F334" s="158"/>
      <c r="G334" s="155">
        <v>11000</v>
      </c>
      <c r="H334" s="155"/>
      <c r="I334" s="155">
        <v>11000</v>
      </c>
      <c r="J334" s="155"/>
      <c r="K334" s="155">
        <v>11000</v>
      </c>
      <c r="M334" s="6" t="s">
        <v>27</v>
      </c>
      <c r="N334" s="101" t="s">
        <v>159</v>
      </c>
      <c r="O334" s="101">
        <v>10</v>
      </c>
      <c r="P334" s="10">
        <v>2022</v>
      </c>
      <c r="Q334" s="10"/>
      <c r="R334" s="101">
        <v>131</v>
      </c>
      <c r="S334" s="101">
        <v>4000</v>
      </c>
      <c r="T334" s="101">
        <v>131</v>
      </c>
      <c r="U334" s="101">
        <v>4000</v>
      </c>
      <c r="V334" s="101">
        <v>131</v>
      </c>
      <c r="W334" s="101">
        <v>4000</v>
      </c>
      <c r="X334" s="10" t="s">
        <v>78</v>
      </c>
      <c r="Y334" s="10"/>
      <c r="AQ334" s="168"/>
      <c r="BX334" s="93"/>
      <c r="BY334" s="93"/>
      <c r="BZ334" s="93"/>
      <c r="CA334" s="93"/>
      <c r="CB334" s="93"/>
      <c r="CH334" s="93"/>
      <c r="CI334" s="93"/>
      <c r="CJ334" s="93"/>
      <c r="CK334" s="93"/>
      <c r="CL334" s="138"/>
      <c r="CM334" s="138"/>
    </row>
    <row r="335" spans="2:91" x14ac:dyDescent="0.25">
      <c r="B335" s="1" t="s">
        <v>26</v>
      </c>
      <c r="C335" s="101" t="s">
        <v>161</v>
      </c>
      <c r="D335" s="9">
        <v>5</v>
      </c>
      <c r="E335" s="9"/>
      <c r="F335" s="158"/>
      <c r="G335" s="155">
        <v>11000</v>
      </c>
      <c r="H335" s="155"/>
      <c r="I335" s="155">
        <v>11000</v>
      </c>
      <c r="J335" s="155"/>
      <c r="K335" s="155">
        <v>11000</v>
      </c>
      <c r="M335" s="6" t="s">
        <v>27</v>
      </c>
      <c r="N335" s="101" t="s">
        <v>159</v>
      </c>
      <c r="O335" s="101">
        <v>11</v>
      </c>
      <c r="P335" s="10">
        <v>2022</v>
      </c>
      <c r="Q335" s="10">
        <v>1</v>
      </c>
      <c r="R335" s="101">
        <v>131</v>
      </c>
      <c r="S335" s="101">
        <v>4000</v>
      </c>
      <c r="T335" s="101">
        <v>131</v>
      </c>
      <c r="U335" s="101">
        <v>4000</v>
      </c>
      <c r="V335" s="101">
        <v>131</v>
      </c>
      <c r="W335" s="101">
        <v>4000</v>
      </c>
      <c r="X335" s="10" t="s">
        <v>78</v>
      </c>
      <c r="Y335" s="10"/>
      <c r="AQ335" s="168"/>
      <c r="BX335" s="93"/>
      <c r="BY335" s="93"/>
      <c r="BZ335" s="93"/>
      <c r="CA335" s="93"/>
      <c r="CB335" s="93"/>
      <c r="CH335" s="93"/>
      <c r="CI335" s="93"/>
      <c r="CJ335" s="93"/>
      <c r="CK335" s="93"/>
      <c r="CL335" s="138"/>
      <c r="CM335" s="138"/>
    </row>
    <row r="336" spans="2:91" x14ac:dyDescent="0.25">
      <c r="B336" s="1" t="s">
        <v>26</v>
      </c>
      <c r="C336" s="101" t="s">
        <v>161</v>
      </c>
      <c r="D336" s="9">
        <v>6</v>
      </c>
      <c r="E336" s="9"/>
      <c r="F336" s="158"/>
      <c r="G336" s="155">
        <v>11000</v>
      </c>
      <c r="H336" s="155"/>
      <c r="I336" s="155">
        <v>11000</v>
      </c>
      <c r="J336" s="155"/>
      <c r="K336" s="155">
        <v>11000</v>
      </c>
      <c r="M336" s="6" t="s">
        <v>27</v>
      </c>
      <c r="N336" s="101" t="s">
        <v>159</v>
      </c>
      <c r="O336" s="101">
        <v>11</v>
      </c>
      <c r="P336" s="10">
        <v>2022</v>
      </c>
      <c r="Q336" s="10">
        <v>2</v>
      </c>
      <c r="R336" s="101">
        <v>131</v>
      </c>
      <c r="S336" s="101">
        <v>4000</v>
      </c>
      <c r="T336" s="101">
        <v>131</v>
      </c>
      <c r="U336" s="101">
        <v>4000</v>
      </c>
      <c r="V336" s="101">
        <v>131</v>
      </c>
      <c r="W336" s="101">
        <v>4000</v>
      </c>
      <c r="X336" s="10" t="s">
        <v>78</v>
      </c>
      <c r="Y336" s="10"/>
      <c r="AQ336" s="168"/>
      <c r="BX336" s="93"/>
      <c r="BY336" s="93"/>
      <c r="BZ336" s="93"/>
      <c r="CA336" s="93"/>
      <c r="CB336" s="93"/>
      <c r="CH336" s="93"/>
      <c r="CI336" s="93"/>
      <c r="CJ336" s="93"/>
      <c r="CK336" s="93"/>
      <c r="CL336" s="138"/>
      <c r="CM336" s="138"/>
    </row>
    <row r="337" spans="2:91" x14ac:dyDescent="0.25">
      <c r="B337" s="1" t="s">
        <v>26</v>
      </c>
      <c r="C337" s="101" t="s">
        <v>161</v>
      </c>
      <c r="D337" s="9">
        <v>7</v>
      </c>
      <c r="E337" s="9"/>
      <c r="F337" s="158"/>
      <c r="G337" s="155">
        <v>11000</v>
      </c>
      <c r="H337" s="155"/>
      <c r="I337" s="155">
        <v>11000</v>
      </c>
      <c r="J337" s="155"/>
      <c r="K337" s="155">
        <v>11000</v>
      </c>
      <c r="M337" s="6" t="s">
        <v>27</v>
      </c>
      <c r="N337" s="101" t="s">
        <v>159</v>
      </c>
      <c r="O337" s="101">
        <v>12</v>
      </c>
      <c r="P337" s="10">
        <v>2022</v>
      </c>
      <c r="Q337" s="10"/>
      <c r="R337" s="101">
        <v>131</v>
      </c>
      <c r="S337" s="101">
        <v>4000</v>
      </c>
      <c r="T337" s="101">
        <v>131</v>
      </c>
      <c r="U337" s="101">
        <v>4000</v>
      </c>
      <c r="V337" s="101">
        <v>131</v>
      </c>
      <c r="W337" s="101">
        <v>4000</v>
      </c>
      <c r="X337" s="10" t="s">
        <v>78</v>
      </c>
      <c r="Y337" s="10"/>
      <c r="AQ337" s="168"/>
      <c r="BX337" s="93"/>
      <c r="BY337" s="93"/>
      <c r="BZ337" s="93"/>
      <c r="CA337" s="93"/>
      <c r="CB337" s="93"/>
      <c r="CH337" s="93"/>
      <c r="CI337" s="93"/>
      <c r="CJ337" s="93"/>
      <c r="CK337" s="93"/>
      <c r="CL337" s="138"/>
      <c r="CM337" s="138"/>
    </row>
    <row r="338" spans="2:91" x14ac:dyDescent="0.25">
      <c r="B338" s="1" t="s">
        <v>26</v>
      </c>
      <c r="C338" s="101" t="s">
        <v>161</v>
      </c>
      <c r="D338" s="9">
        <v>8</v>
      </c>
      <c r="E338" s="9"/>
      <c r="F338" s="158"/>
      <c r="G338" s="155">
        <v>11000</v>
      </c>
      <c r="H338" s="155"/>
      <c r="I338" s="155">
        <v>11000</v>
      </c>
      <c r="J338" s="155"/>
      <c r="K338" s="155">
        <v>11000</v>
      </c>
      <c r="M338" s="6" t="s">
        <v>27</v>
      </c>
      <c r="N338" s="10" t="s">
        <v>162</v>
      </c>
      <c r="O338" s="10">
        <v>1</v>
      </c>
      <c r="P338" s="10">
        <v>2022</v>
      </c>
      <c r="Q338" s="10"/>
      <c r="R338" s="10"/>
      <c r="S338" s="10">
        <v>600</v>
      </c>
      <c r="T338" s="10"/>
      <c r="U338" s="10">
        <v>600</v>
      </c>
      <c r="V338" s="10"/>
      <c r="W338" s="10">
        <v>600</v>
      </c>
      <c r="X338" s="10" t="s">
        <v>78</v>
      </c>
      <c r="Y338" s="10"/>
      <c r="Z338" t="s">
        <v>163</v>
      </c>
      <c r="AQ338" s="168"/>
      <c r="BX338" s="93"/>
      <c r="BY338" s="93"/>
      <c r="BZ338" s="93"/>
      <c r="CA338" s="93"/>
      <c r="CB338" s="93"/>
      <c r="CH338" s="93"/>
      <c r="CI338" s="93"/>
      <c r="CJ338" s="93"/>
      <c r="CK338" s="93"/>
      <c r="CL338" s="138"/>
      <c r="CM338" s="138"/>
    </row>
    <row r="339" spans="2:91" x14ac:dyDescent="0.25">
      <c r="B339" s="1" t="s">
        <v>26</v>
      </c>
      <c r="C339" s="101" t="s">
        <v>161</v>
      </c>
      <c r="D339" s="9">
        <v>9</v>
      </c>
      <c r="E339" s="9"/>
      <c r="F339" s="158"/>
      <c r="G339" s="155">
        <v>11000</v>
      </c>
      <c r="H339" s="155"/>
      <c r="I339" s="155">
        <v>11000</v>
      </c>
      <c r="J339" s="155"/>
      <c r="K339" s="155">
        <v>11000</v>
      </c>
      <c r="M339" s="6" t="s">
        <v>27</v>
      </c>
      <c r="N339" s="10" t="s">
        <v>162</v>
      </c>
      <c r="O339" s="10">
        <v>2</v>
      </c>
      <c r="P339" s="10">
        <v>2022</v>
      </c>
      <c r="Q339" s="10"/>
      <c r="R339" s="10"/>
      <c r="S339" s="10">
        <v>600</v>
      </c>
      <c r="T339" s="10"/>
      <c r="U339" s="10">
        <v>600</v>
      </c>
      <c r="V339" s="10"/>
      <c r="W339" s="10">
        <v>600</v>
      </c>
      <c r="X339" s="10" t="s">
        <v>78</v>
      </c>
      <c r="Y339" s="10"/>
      <c r="AQ339" s="168"/>
      <c r="BX339" s="93"/>
      <c r="BY339" s="93"/>
      <c r="BZ339" s="93"/>
      <c r="CA339" s="93"/>
      <c r="CB339" s="93"/>
      <c r="CH339" s="93"/>
      <c r="CI339" s="93"/>
      <c r="CJ339" s="93"/>
      <c r="CK339" s="93"/>
      <c r="CL339" s="138"/>
      <c r="CM339" s="138"/>
    </row>
    <row r="340" spans="2:91" x14ac:dyDescent="0.25">
      <c r="B340" s="1" t="s">
        <v>26</v>
      </c>
      <c r="C340" s="101" t="s">
        <v>161</v>
      </c>
      <c r="D340" s="9">
        <v>10</v>
      </c>
      <c r="E340" s="9"/>
      <c r="F340" s="158"/>
      <c r="G340" s="155">
        <v>11000</v>
      </c>
      <c r="H340" s="155"/>
      <c r="I340" s="155">
        <v>11000</v>
      </c>
      <c r="J340" s="155"/>
      <c r="K340" s="155">
        <v>11000</v>
      </c>
      <c r="M340" s="6" t="s">
        <v>27</v>
      </c>
      <c r="N340" s="10" t="s">
        <v>162</v>
      </c>
      <c r="O340" s="10">
        <v>3</v>
      </c>
      <c r="P340" s="10">
        <v>2022</v>
      </c>
      <c r="Q340" s="10"/>
      <c r="R340" s="10"/>
      <c r="S340" s="10">
        <v>600</v>
      </c>
      <c r="T340" s="10"/>
      <c r="U340" s="10">
        <v>600</v>
      </c>
      <c r="V340" s="10"/>
      <c r="W340" s="10">
        <v>600</v>
      </c>
      <c r="X340" s="10" t="s">
        <v>78</v>
      </c>
      <c r="Y340" s="10"/>
      <c r="AQ340" s="168"/>
      <c r="BX340" s="93"/>
      <c r="BY340" s="93"/>
      <c r="BZ340" s="93"/>
      <c r="CA340" s="93"/>
      <c r="CB340" s="93"/>
      <c r="CH340" s="93"/>
      <c r="CI340" s="93"/>
      <c r="CJ340" s="93"/>
      <c r="CK340" s="93"/>
      <c r="CL340" s="138"/>
      <c r="CM340" s="138"/>
    </row>
    <row r="341" spans="2:91" x14ac:dyDescent="0.25">
      <c r="B341" s="1" t="s">
        <v>26</v>
      </c>
      <c r="C341" s="101" t="s">
        <v>161</v>
      </c>
      <c r="D341" s="9">
        <v>11</v>
      </c>
      <c r="E341" s="9"/>
      <c r="F341" s="158"/>
      <c r="G341" s="155">
        <v>11000</v>
      </c>
      <c r="H341" s="155"/>
      <c r="I341" s="155">
        <v>11000</v>
      </c>
      <c r="J341" s="155"/>
      <c r="K341" s="155">
        <v>11000</v>
      </c>
      <c r="M341" s="6" t="s">
        <v>27</v>
      </c>
      <c r="N341" s="10" t="s">
        <v>162</v>
      </c>
      <c r="O341" s="10">
        <v>4</v>
      </c>
      <c r="P341" s="10">
        <v>2022</v>
      </c>
      <c r="Q341" s="10">
        <v>1</v>
      </c>
      <c r="R341" s="10"/>
      <c r="S341" s="10">
        <v>600</v>
      </c>
      <c r="T341" s="10"/>
      <c r="U341" s="10">
        <v>600</v>
      </c>
      <c r="V341" s="10"/>
      <c r="W341" s="10">
        <v>600</v>
      </c>
      <c r="X341" s="10" t="s">
        <v>78</v>
      </c>
      <c r="Y341" s="10"/>
      <c r="AQ341" s="168"/>
      <c r="BX341" s="93"/>
      <c r="BY341" s="93"/>
      <c r="BZ341" s="93"/>
      <c r="CA341" s="93"/>
      <c r="CB341" s="93"/>
      <c r="CH341" s="93"/>
      <c r="CI341" s="93"/>
      <c r="CJ341" s="93"/>
      <c r="CK341" s="93"/>
      <c r="CL341" s="138"/>
      <c r="CM341" s="138"/>
    </row>
    <row r="342" spans="2:91" x14ac:dyDescent="0.25">
      <c r="B342" s="1" t="s">
        <v>26</v>
      </c>
      <c r="C342" s="101" t="s">
        <v>161</v>
      </c>
      <c r="D342" s="9">
        <v>12</v>
      </c>
      <c r="E342" s="9"/>
      <c r="F342" s="158"/>
      <c r="G342" s="155">
        <v>11000</v>
      </c>
      <c r="H342" s="155"/>
      <c r="I342" s="155">
        <v>11000</v>
      </c>
      <c r="J342" s="155"/>
      <c r="K342" s="155">
        <v>11000</v>
      </c>
      <c r="M342" s="6" t="s">
        <v>27</v>
      </c>
      <c r="N342" s="10" t="s">
        <v>162</v>
      </c>
      <c r="O342" s="10">
        <v>4</v>
      </c>
      <c r="P342" s="10">
        <v>2022</v>
      </c>
      <c r="Q342" s="10">
        <v>2</v>
      </c>
      <c r="R342" s="10"/>
      <c r="S342" s="10">
        <v>1200</v>
      </c>
      <c r="T342" s="10"/>
      <c r="U342" s="10">
        <v>1200</v>
      </c>
      <c r="V342" s="10"/>
      <c r="W342" s="10">
        <v>1200</v>
      </c>
      <c r="X342" s="10" t="s">
        <v>78</v>
      </c>
      <c r="Y342" s="10"/>
      <c r="AQ342" s="168"/>
      <c r="BX342" s="93"/>
      <c r="BY342" s="93"/>
      <c r="BZ342" s="93"/>
      <c r="CA342" s="93"/>
      <c r="CB342" s="93"/>
      <c r="CH342" s="93"/>
      <c r="CI342" s="93"/>
      <c r="CJ342" s="93"/>
      <c r="CK342" s="93"/>
      <c r="CL342" s="138"/>
      <c r="CM342" s="138"/>
    </row>
    <row r="343" spans="2:91" x14ac:dyDescent="0.25">
      <c r="B343" s="1" t="s">
        <v>26</v>
      </c>
      <c r="C343" s="107" t="s">
        <v>164</v>
      </c>
      <c r="D343" s="149">
        <v>1</v>
      </c>
      <c r="E343" s="149">
        <v>1</v>
      </c>
      <c r="F343" s="174"/>
      <c r="G343" s="154">
        <v>5000</v>
      </c>
      <c r="H343" s="154"/>
      <c r="I343" s="154">
        <v>5000</v>
      </c>
      <c r="J343" s="154"/>
      <c r="K343" s="154">
        <v>5000</v>
      </c>
      <c r="M343" s="6" t="s">
        <v>27</v>
      </c>
      <c r="N343" s="10" t="s">
        <v>162</v>
      </c>
      <c r="O343" s="10">
        <v>5</v>
      </c>
      <c r="P343" s="10">
        <v>2022</v>
      </c>
      <c r="Q343" s="10"/>
      <c r="R343" s="10"/>
      <c r="S343" s="10">
        <v>1200</v>
      </c>
      <c r="T343" s="10"/>
      <c r="U343" s="10">
        <v>1200</v>
      </c>
      <c r="V343" s="10"/>
      <c r="W343" s="10">
        <v>1200</v>
      </c>
      <c r="X343" s="10" t="s">
        <v>78</v>
      </c>
      <c r="Y343" s="10"/>
      <c r="AQ343" s="168"/>
      <c r="BX343" s="93"/>
      <c r="BY343" s="93"/>
      <c r="BZ343" s="93"/>
      <c r="CA343" s="93"/>
      <c r="CB343" s="93"/>
      <c r="CH343" s="93"/>
      <c r="CI343" s="93"/>
      <c r="CJ343" s="93"/>
      <c r="CK343" s="93"/>
      <c r="CL343" s="138"/>
      <c r="CM343" s="138"/>
    </row>
    <row r="344" spans="2:91" x14ac:dyDescent="0.25">
      <c r="B344" s="1" t="s">
        <v>26</v>
      </c>
      <c r="C344" s="101" t="s">
        <v>164</v>
      </c>
      <c r="D344" s="9">
        <v>1</v>
      </c>
      <c r="E344" s="9">
        <v>2</v>
      </c>
      <c r="F344" s="158"/>
      <c r="G344" s="155">
        <v>5000</v>
      </c>
      <c r="H344" s="155"/>
      <c r="I344" s="155">
        <v>5000</v>
      </c>
      <c r="J344" s="155"/>
      <c r="K344" s="155">
        <v>5000</v>
      </c>
      <c r="M344" s="6" t="s">
        <v>27</v>
      </c>
      <c r="N344" s="10" t="s">
        <v>162</v>
      </c>
      <c r="O344" s="10">
        <v>6</v>
      </c>
      <c r="P344" s="10">
        <v>2022</v>
      </c>
      <c r="Q344" s="10"/>
      <c r="R344" s="10"/>
      <c r="S344" s="10">
        <v>1200</v>
      </c>
      <c r="T344" s="10"/>
      <c r="U344" s="10">
        <v>1200</v>
      </c>
      <c r="V344" s="10"/>
      <c r="W344" s="10">
        <v>1200</v>
      </c>
      <c r="X344" s="10" t="s">
        <v>78</v>
      </c>
      <c r="Y344" s="10"/>
      <c r="AQ344" s="168"/>
      <c r="BX344" s="93"/>
      <c r="BY344" s="93"/>
      <c r="BZ344" s="93"/>
      <c r="CA344" s="93"/>
      <c r="CB344" s="93"/>
      <c r="CH344" s="93"/>
      <c r="CI344" s="93"/>
      <c r="CJ344" s="93"/>
      <c r="CK344" s="93"/>
      <c r="CL344" s="138"/>
      <c r="CM344" s="138"/>
    </row>
    <row r="345" spans="2:91" x14ac:dyDescent="0.25">
      <c r="B345" s="1" t="s">
        <v>26</v>
      </c>
      <c r="C345" s="101" t="s">
        <v>164</v>
      </c>
      <c r="D345" s="9">
        <v>2</v>
      </c>
      <c r="E345" s="9">
        <v>1</v>
      </c>
      <c r="F345" s="158"/>
      <c r="G345" s="155">
        <v>6000</v>
      </c>
      <c r="H345" s="155"/>
      <c r="I345" s="155">
        <v>6000</v>
      </c>
      <c r="J345" s="155"/>
      <c r="K345" s="155">
        <v>6000</v>
      </c>
      <c r="M345" s="6" t="s">
        <v>27</v>
      </c>
      <c r="N345" s="10" t="s">
        <v>162</v>
      </c>
      <c r="O345" s="10">
        <v>7</v>
      </c>
      <c r="P345" s="10">
        <v>2022</v>
      </c>
      <c r="Q345" s="10"/>
      <c r="R345" s="10"/>
      <c r="S345" s="10">
        <v>1200</v>
      </c>
      <c r="T345" s="10"/>
      <c r="U345" s="10">
        <v>1200</v>
      </c>
      <c r="V345" s="10"/>
      <c r="W345" s="10">
        <v>1200</v>
      </c>
      <c r="X345" s="10" t="s">
        <v>78</v>
      </c>
      <c r="Y345" s="10"/>
      <c r="AQ345" s="168"/>
      <c r="BX345" s="93"/>
      <c r="BY345" s="93"/>
      <c r="BZ345" s="93"/>
      <c r="CA345" s="93"/>
      <c r="CB345" s="93"/>
      <c r="CH345" s="93"/>
      <c r="CI345" s="93"/>
      <c r="CJ345" s="93"/>
      <c r="CK345" s="93"/>
      <c r="CL345" s="138"/>
      <c r="CM345" s="138"/>
    </row>
    <row r="346" spans="2:91" x14ac:dyDescent="0.25">
      <c r="B346" s="1" t="s">
        <v>26</v>
      </c>
      <c r="C346" s="101" t="s">
        <v>164</v>
      </c>
      <c r="D346" s="9">
        <v>2</v>
      </c>
      <c r="E346" s="9">
        <v>2</v>
      </c>
      <c r="F346" s="158"/>
      <c r="G346" s="155">
        <v>6000</v>
      </c>
      <c r="H346" s="155"/>
      <c r="I346" s="155">
        <v>6000</v>
      </c>
      <c r="J346" s="155"/>
      <c r="K346" s="155">
        <v>6000</v>
      </c>
      <c r="M346" s="6" t="s">
        <v>27</v>
      </c>
      <c r="N346" s="10" t="s">
        <v>162</v>
      </c>
      <c r="O346" s="10">
        <v>8</v>
      </c>
      <c r="P346" s="10">
        <v>2022</v>
      </c>
      <c r="Q346" s="10"/>
      <c r="R346" s="10"/>
      <c r="S346" s="10">
        <v>1200</v>
      </c>
      <c r="T346" s="10"/>
      <c r="U346" s="10">
        <v>1200</v>
      </c>
      <c r="V346" s="10"/>
      <c r="W346" s="10">
        <v>1200</v>
      </c>
      <c r="X346" s="10" t="s">
        <v>78</v>
      </c>
      <c r="Y346" s="10"/>
      <c r="AQ346" s="168"/>
      <c r="BX346" s="93"/>
      <c r="BY346" s="93"/>
      <c r="BZ346" s="93"/>
      <c r="CA346" s="93"/>
      <c r="CB346" s="93"/>
      <c r="CH346" s="93"/>
      <c r="CI346" s="93"/>
      <c r="CJ346" s="93"/>
      <c r="CK346" s="93"/>
      <c r="CL346" s="138"/>
      <c r="CM346" s="138"/>
    </row>
    <row r="347" spans="2:91" x14ac:dyDescent="0.25">
      <c r="B347" s="1" t="s">
        <v>26</v>
      </c>
      <c r="C347" s="101" t="s">
        <v>164</v>
      </c>
      <c r="D347" s="9">
        <v>3</v>
      </c>
      <c r="E347" s="9">
        <v>1</v>
      </c>
      <c r="F347" s="158"/>
      <c r="G347" s="155">
        <v>6000</v>
      </c>
      <c r="H347" s="155"/>
      <c r="I347" s="155">
        <v>6000</v>
      </c>
      <c r="J347" s="155"/>
      <c r="K347" s="155">
        <v>6000</v>
      </c>
      <c r="M347" s="6" t="s">
        <v>27</v>
      </c>
      <c r="N347" s="10" t="s">
        <v>162</v>
      </c>
      <c r="O347" s="10">
        <v>9</v>
      </c>
      <c r="P347" s="10">
        <v>2022</v>
      </c>
      <c r="Q347" s="10"/>
      <c r="R347" s="10"/>
      <c r="S347" s="10">
        <v>1200</v>
      </c>
      <c r="T347" s="10"/>
      <c r="U347" s="10">
        <v>1200</v>
      </c>
      <c r="V347" s="10"/>
      <c r="W347" s="10">
        <v>1200</v>
      </c>
      <c r="X347" s="10" t="s">
        <v>78</v>
      </c>
      <c r="Y347" s="10"/>
      <c r="AQ347" s="168"/>
      <c r="BX347" s="93"/>
      <c r="BY347" s="93"/>
      <c r="BZ347" s="93"/>
      <c r="CA347" s="93"/>
      <c r="CB347" s="93"/>
      <c r="CH347" s="93"/>
      <c r="CI347" s="93"/>
      <c r="CJ347" s="93"/>
      <c r="CK347" s="93"/>
      <c r="CL347" s="138"/>
      <c r="CM347" s="138"/>
    </row>
    <row r="348" spans="2:91" x14ac:dyDescent="0.25">
      <c r="B348" s="1" t="s">
        <v>26</v>
      </c>
      <c r="C348" s="101" t="s">
        <v>164</v>
      </c>
      <c r="D348" s="9">
        <v>3</v>
      </c>
      <c r="E348" s="9">
        <v>2</v>
      </c>
      <c r="F348" s="158"/>
      <c r="G348" s="155">
        <v>6000</v>
      </c>
      <c r="H348" s="155"/>
      <c r="I348" s="155">
        <v>6000</v>
      </c>
      <c r="J348" s="155"/>
      <c r="K348" s="155">
        <v>6000</v>
      </c>
      <c r="M348" s="6" t="s">
        <v>27</v>
      </c>
      <c r="N348" s="10" t="s">
        <v>162</v>
      </c>
      <c r="O348" s="10">
        <v>10</v>
      </c>
      <c r="P348" s="10">
        <v>2022</v>
      </c>
      <c r="Q348" s="10"/>
      <c r="R348" s="10"/>
      <c r="S348" s="10">
        <v>1200</v>
      </c>
      <c r="T348" s="10"/>
      <c r="U348" s="10">
        <v>1200</v>
      </c>
      <c r="V348" s="10"/>
      <c r="W348" s="10">
        <v>1200</v>
      </c>
      <c r="X348" s="10" t="s">
        <v>78</v>
      </c>
      <c r="Y348" s="10"/>
      <c r="AQ348" s="168"/>
      <c r="BX348" s="93"/>
      <c r="BY348" s="93"/>
      <c r="BZ348" s="93"/>
      <c r="CA348" s="93"/>
      <c r="CB348" s="93"/>
      <c r="CH348" s="93"/>
      <c r="CI348" s="93"/>
      <c r="CJ348" s="93"/>
      <c r="CK348" s="93"/>
      <c r="CL348" s="138"/>
      <c r="CM348" s="138"/>
    </row>
    <row r="349" spans="2:91" x14ac:dyDescent="0.25">
      <c r="B349" s="1" t="s">
        <v>26</v>
      </c>
      <c r="C349" s="101" t="s">
        <v>164</v>
      </c>
      <c r="D349" s="9">
        <v>4</v>
      </c>
      <c r="E349" s="9">
        <v>1</v>
      </c>
      <c r="F349" s="158"/>
      <c r="G349" s="155">
        <v>6000</v>
      </c>
      <c r="H349" s="155"/>
      <c r="I349" s="155">
        <v>6000</v>
      </c>
      <c r="J349" s="155"/>
      <c r="K349" s="155">
        <v>6000</v>
      </c>
      <c r="M349" s="6" t="s">
        <v>27</v>
      </c>
      <c r="N349" s="10" t="s">
        <v>162</v>
      </c>
      <c r="O349" s="10">
        <v>11</v>
      </c>
      <c r="P349" s="10">
        <v>2022</v>
      </c>
      <c r="Q349" s="10"/>
      <c r="R349" s="10"/>
      <c r="S349" s="10">
        <v>1200</v>
      </c>
      <c r="T349" s="10"/>
      <c r="U349" s="10">
        <v>1200</v>
      </c>
      <c r="V349" s="10"/>
      <c r="W349" s="10">
        <v>1200</v>
      </c>
      <c r="X349" s="10" t="s">
        <v>78</v>
      </c>
      <c r="Y349" s="10"/>
      <c r="AQ349" s="168"/>
      <c r="BX349" s="93"/>
      <c r="BY349" s="93"/>
      <c r="BZ349" s="93"/>
      <c r="CA349" s="93"/>
      <c r="CB349" s="93"/>
      <c r="CH349" s="93"/>
      <c r="CI349" s="93"/>
      <c r="CJ349" s="93"/>
      <c r="CK349" s="93"/>
      <c r="CL349" s="138"/>
      <c r="CM349" s="138"/>
    </row>
    <row r="350" spans="2:91" x14ac:dyDescent="0.25">
      <c r="B350" s="1" t="s">
        <v>26</v>
      </c>
      <c r="C350" s="101" t="s">
        <v>164</v>
      </c>
      <c r="D350" s="9">
        <v>4</v>
      </c>
      <c r="E350" s="9">
        <v>2</v>
      </c>
      <c r="F350" s="158"/>
      <c r="G350" s="155">
        <v>6000</v>
      </c>
      <c r="H350" s="155"/>
      <c r="I350" s="155">
        <v>6000</v>
      </c>
      <c r="J350" s="155"/>
      <c r="K350" s="155">
        <v>6000</v>
      </c>
      <c r="M350" s="6" t="s">
        <v>27</v>
      </c>
      <c r="N350" s="10" t="s">
        <v>162</v>
      </c>
      <c r="O350" s="10">
        <v>12</v>
      </c>
      <c r="P350" s="10">
        <v>2022</v>
      </c>
      <c r="Q350" s="10"/>
      <c r="R350" s="10"/>
      <c r="S350" s="10">
        <v>1200</v>
      </c>
      <c r="T350" s="10"/>
      <c r="U350" s="10">
        <v>1200</v>
      </c>
      <c r="V350" s="10"/>
      <c r="W350" s="10">
        <v>1200</v>
      </c>
      <c r="X350" s="10" t="s">
        <v>78</v>
      </c>
      <c r="Y350" s="10"/>
      <c r="AQ350" s="168"/>
      <c r="BX350" s="93"/>
      <c r="BY350" s="93"/>
      <c r="BZ350" s="93"/>
      <c r="CA350" s="93"/>
      <c r="CB350" s="93"/>
      <c r="CH350" s="93"/>
      <c r="CI350" s="93"/>
      <c r="CJ350" s="93"/>
      <c r="CK350" s="93"/>
      <c r="CL350" s="138"/>
      <c r="CM350" s="138"/>
    </row>
    <row r="351" spans="2:91" x14ac:dyDescent="0.25">
      <c r="B351" s="1" t="s">
        <v>26</v>
      </c>
      <c r="C351" s="101" t="s">
        <v>164</v>
      </c>
      <c r="D351" s="9">
        <v>5</v>
      </c>
      <c r="E351" s="9">
        <v>1</v>
      </c>
      <c r="F351" s="158"/>
      <c r="G351" s="155">
        <v>6000</v>
      </c>
      <c r="H351" s="155"/>
      <c r="I351" s="155">
        <v>6000</v>
      </c>
      <c r="J351" s="155"/>
      <c r="K351" s="155">
        <v>6000</v>
      </c>
      <c r="M351" s="6" t="s">
        <v>27</v>
      </c>
      <c r="N351" s="107" t="s">
        <v>165</v>
      </c>
      <c r="O351" s="107">
        <v>1</v>
      </c>
      <c r="P351" s="108">
        <v>2022</v>
      </c>
      <c r="Q351" s="108"/>
      <c r="R351" s="107">
        <v>149</v>
      </c>
      <c r="S351" s="107">
        <v>300</v>
      </c>
      <c r="T351" s="107">
        <v>149</v>
      </c>
      <c r="U351" s="107">
        <v>300</v>
      </c>
      <c r="V351" s="107">
        <v>149</v>
      </c>
      <c r="W351" s="107">
        <v>300</v>
      </c>
      <c r="X351" s="108" t="s">
        <v>78</v>
      </c>
      <c r="Y351" s="10"/>
      <c r="Z351" t="s">
        <v>166</v>
      </c>
      <c r="AQ351" s="168"/>
      <c r="BX351" s="93"/>
      <c r="BY351" s="93"/>
      <c r="BZ351" s="93"/>
      <c r="CA351" s="93"/>
      <c r="CB351" s="93"/>
      <c r="CH351" s="93"/>
      <c r="CI351" s="93"/>
      <c r="CJ351" s="93"/>
      <c r="CK351" s="93"/>
      <c r="CL351" s="138"/>
      <c r="CM351" s="138"/>
    </row>
    <row r="352" spans="2:91" x14ac:dyDescent="0.25">
      <c r="B352" s="1" t="s">
        <v>26</v>
      </c>
      <c r="C352" s="101" t="s">
        <v>164</v>
      </c>
      <c r="D352" s="9">
        <v>5</v>
      </c>
      <c r="E352" s="9">
        <v>2</v>
      </c>
      <c r="F352" s="158"/>
      <c r="G352" s="155">
        <v>6000</v>
      </c>
      <c r="H352" s="155"/>
      <c r="I352" s="155">
        <v>6000</v>
      </c>
      <c r="J352" s="155"/>
      <c r="K352" s="155">
        <v>6000</v>
      </c>
      <c r="M352" s="6" t="s">
        <v>27</v>
      </c>
      <c r="N352" s="10" t="s">
        <v>165</v>
      </c>
      <c r="O352" s="10">
        <v>2</v>
      </c>
      <c r="P352" s="10">
        <v>2022</v>
      </c>
      <c r="Q352" s="10"/>
      <c r="R352" s="10">
        <v>149</v>
      </c>
      <c r="S352" s="10">
        <v>300</v>
      </c>
      <c r="T352" s="10">
        <v>149</v>
      </c>
      <c r="U352" s="10">
        <v>300</v>
      </c>
      <c r="V352" s="10">
        <v>149</v>
      </c>
      <c r="W352" s="10">
        <v>300</v>
      </c>
      <c r="X352" s="10" t="s">
        <v>78</v>
      </c>
      <c r="Y352" s="10"/>
      <c r="AQ352" s="168"/>
      <c r="BX352" s="93"/>
      <c r="BY352" s="93"/>
      <c r="BZ352" s="93"/>
      <c r="CA352" s="93"/>
      <c r="CB352" s="93"/>
      <c r="CH352" s="93"/>
      <c r="CI352" s="93"/>
      <c r="CJ352" s="93"/>
      <c r="CK352" s="93"/>
      <c r="CL352" s="138"/>
      <c r="CM352" s="138"/>
    </row>
    <row r="353" spans="2:91" x14ac:dyDescent="0.25">
      <c r="B353" s="1" t="s">
        <v>26</v>
      </c>
      <c r="C353" s="101" t="s">
        <v>164</v>
      </c>
      <c r="D353" s="9">
        <v>6</v>
      </c>
      <c r="E353" s="9">
        <v>1</v>
      </c>
      <c r="F353" s="158"/>
      <c r="G353" s="155">
        <v>6000</v>
      </c>
      <c r="H353" s="155"/>
      <c r="I353" s="155">
        <v>6000</v>
      </c>
      <c r="J353" s="155"/>
      <c r="K353" s="155">
        <v>6000</v>
      </c>
      <c r="M353" s="6" t="s">
        <v>27</v>
      </c>
      <c r="N353" s="10" t="s">
        <v>165</v>
      </c>
      <c r="O353" s="10">
        <v>3</v>
      </c>
      <c r="P353" s="10">
        <v>2022</v>
      </c>
      <c r="Q353" s="10">
        <v>1</v>
      </c>
      <c r="R353" s="10">
        <v>149</v>
      </c>
      <c r="S353" s="10">
        <v>4400</v>
      </c>
      <c r="T353" s="10">
        <v>149</v>
      </c>
      <c r="U353" s="10">
        <v>4400</v>
      </c>
      <c r="V353" s="10">
        <v>149</v>
      </c>
      <c r="W353" s="10">
        <v>4400</v>
      </c>
      <c r="X353" s="10" t="s">
        <v>78</v>
      </c>
      <c r="Y353" s="10"/>
      <c r="AQ353" s="168"/>
      <c r="BX353" s="93"/>
      <c r="BY353" s="93"/>
      <c r="BZ353" s="93"/>
      <c r="CA353" s="93"/>
      <c r="CB353" s="93"/>
      <c r="CH353" s="93"/>
      <c r="CI353" s="93"/>
      <c r="CJ353" s="93"/>
      <c r="CK353" s="93"/>
      <c r="CL353" s="138"/>
      <c r="CM353" s="138"/>
    </row>
    <row r="354" spans="2:91" x14ac:dyDescent="0.25">
      <c r="B354" s="1" t="s">
        <v>26</v>
      </c>
      <c r="C354" s="101" t="s">
        <v>164</v>
      </c>
      <c r="D354" s="9">
        <v>6</v>
      </c>
      <c r="E354" s="9">
        <v>2</v>
      </c>
      <c r="F354" s="158"/>
      <c r="G354" s="155">
        <v>6000</v>
      </c>
      <c r="H354" s="155"/>
      <c r="I354" s="155">
        <v>6000</v>
      </c>
      <c r="J354" s="155"/>
      <c r="K354" s="155">
        <v>6000</v>
      </c>
      <c r="M354" s="6" t="s">
        <v>27</v>
      </c>
      <c r="N354" s="10" t="s">
        <v>165</v>
      </c>
      <c r="O354" s="10">
        <v>3</v>
      </c>
      <c r="P354" s="10">
        <v>2022</v>
      </c>
      <c r="Q354" s="10">
        <v>2</v>
      </c>
      <c r="R354" s="10">
        <v>149</v>
      </c>
      <c r="S354" s="10">
        <v>4400</v>
      </c>
      <c r="T354" s="10">
        <v>149</v>
      </c>
      <c r="U354" s="10">
        <v>4400</v>
      </c>
      <c r="V354" s="10">
        <v>149</v>
      </c>
      <c r="W354" s="10">
        <v>4400</v>
      </c>
      <c r="X354" s="10" t="s">
        <v>78</v>
      </c>
      <c r="Y354" s="10"/>
      <c r="Z354" s="160" t="s">
        <v>160</v>
      </c>
      <c r="AQ354" s="168"/>
      <c r="BX354" s="93"/>
      <c r="BY354" s="93"/>
      <c r="BZ354" s="93"/>
      <c r="CA354" s="93"/>
      <c r="CB354" s="93"/>
      <c r="CH354" s="93"/>
      <c r="CI354" s="93"/>
      <c r="CJ354" s="93"/>
      <c r="CK354" s="93"/>
      <c r="CL354" s="138"/>
      <c r="CM354" s="138"/>
    </row>
    <row r="355" spans="2:91" x14ac:dyDescent="0.25">
      <c r="B355" s="1" t="s">
        <v>26</v>
      </c>
      <c r="C355" s="101" t="s">
        <v>164</v>
      </c>
      <c r="D355" s="9">
        <v>7</v>
      </c>
      <c r="E355" s="9">
        <v>1</v>
      </c>
      <c r="F355" s="158"/>
      <c r="G355" s="155">
        <v>6000</v>
      </c>
      <c r="H355" s="155"/>
      <c r="I355" s="155">
        <v>6000</v>
      </c>
      <c r="J355" s="155"/>
      <c r="K355" s="155">
        <v>6000</v>
      </c>
      <c r="M355" s="6" t="s">
        <v>27</v>
      </c>
      <c r="N355" s="10" t="s">
        <v>165</v>
      </c>
      <c r="O355" s="10">
        <v>4</v>
      </c>
      <c r="P355" s="10">
        <v>2022</v>
      </c>
      <c r="Q355" s="10"/>
      <c r="R355" s="10">
        <v>149</v>
      </c>
      <c r="S355" s="10">
        <v>4400</v>
      </c>
      <c r="T355" s="10">
        <v>149</v>
      </c>
      <c r="U355" s="10">
        <v>4400</v>
      </c>
      <c r="V355" s="10">
        <v>149</v>
      </c>
      <c r="W355" s="10">
        <v>4400</v>
      </c>
      <c r="X355" s="10" t="s">
        <v>78</v>
      </c>
      <c r="Y355" s="10"/>
      <c r="AQ355" s="168"/>
      <c r="BX355" s="93"/>
      <c r="BY355" s="93"/>
      <c r="BZ355" s="93"/>
      <c r="CA355" s="93"/>
      <c r="CB355" s="93"/>
      <c r="CH355" s="93"/>
      <c r="CI355" s="93"/>
      <c r="CJ355" s="93"/>
      <c r="CK355" s="93"/>
      <c r="CL355" s="138"/>
      <c r="CM355" s="138"/>
    </row>
    <row r="356" spans="2:91" ht="15.75" thickBot="1" x14ac:dyDescent="0.3">
      <c r="B356" s="1" t="s">
        <v>26</v>
      </c>
      <c r="C356" s="101" t="s">
        <v>164</v>
      </c>
      <c r="D356" s="9">
        <v>7</v>
      </c>
      <c r="E356" s="9">
        <v>2</v>
      </c>
      <c r="F356" s="158"/>
      <c r="G356" s="155">
        <v>6000</v>
      </c>
      <c r="H356" s="155"/>
      <c r="I356" s="155">
        <v>6000</v>
      </c>
      <c r="J356" s="155"/>
      <c r="K356" s="155">
        <v>6000</v>
      </c>
      <c r="M356" s="6" t="s">
        <v>27</v>
      </c>
      <c r="N356" s="10" t="s">
        <v>165</v>
      </c>
      <c r="O356" s="10">
        <v>5</v>
      </c>
      <c r="P356" s="10">
        <v>2022</v>
      </c>
      <c r="Q356" s="10"/>
      <c r="R356" s="10">
        <v>149</v>
      </c>
      <c r="S356" s="10">
        <v>4400</v>
      </c>
      <c r="T356" s="10">
        <v>149</v>
      </c>
      <c r="U356" s="10">
        <v>4400</v>
      </c>
      <c r="V356" s="10">
        <v>149</v>
      </c>
      <c r="W356" s="10">
        <v>4400</v>
      </c>
      <c r="X356" s="10" t="s">
        <v>78</v>
      </c>
      <c r="Y356" s="10"/>
      <c r="AQ356" s="168"/>
      <c r="BX356" s="93"/>
      <c r="BY356" s="93"/>
      <c r="BZ356" s="93"/>
      <c r="CA356" s="93"/>
      <c r="CB356" s="93"/>
      <c r="CH356" s="93"/>
      <c r="CI356" s="93"/>
      <c r="CJ356" s="93"/>
      <c r="CK356" s="93"/>
      <c r="CL356" s="138"/>
      <c r="CM356" s="138"/>
    </row>
    <row r="357" spans="2:91" x14ac:dyDescent="0.25">
      <c r="B357" s="1" t="s">
        <v>26</v>
      </c>
      <c r="C357" s="219" t="s">
        <v>164</v>
      </c>
      <c r="D357" s="220">
        <v>8</v>
      </c>
      <c r="E357" s="220">
        <v>1</v>
      </c>
      <c r="F357" s="221"/>
      <c r="G357" s="221">
        <v>6000</v>
      </c>
      <c r="H357" s="221"/>
      <c r="I357" s="221">
        <v>6000</v>
      </c>
      <c r="J357" s="221"/>
      <c r="K357" s="222">
        <v>6000</v>
      </c>
      <c r="M357" s="6" t="s">
        <v>27</v>
      </c>
      <c r="N357" s="10" t="s">
        <v>165</v>
      </c>
      <c r="O357" s="10">
        <v>6</v>
      </c>
      <c r="P357" s="10">
        <v>2022</v>
      </c>
      <c r="Q357" s="10"/>
      <c r="R357" s="10">
        <v>149</v>
      </c>
      <c r="S357" s="10">
        <v>4400</v>
      </c>
      <c r="T357" s="10">
        <v>149</v>
      </c>
      <c r="U357" s="10">
        <v>4400</v>
      </c>
      <c r="V357" s="10">
        <v>149</v>
      </c>
      <c r="W357" s="10">
        <v>4400</v>
      </c>
      <c r="X357" s="10" t="s">
        <v>78</v>
      </c>
      <c r="Y357" s="10"/>
      <c r="AQ357" s="168"/>
      <c r="BX357" s="93"/>
      <c r="BY357" s="93"/>
      <c r="BZ357" s="93"/>
      <c r="CA357" s="93"/>
      <c r="CB357" s="93"/>
      <c r="CH357" s="93"/>
      <c r="CI357" s="93"/>
      <c r="CJ357" s="93"/>
      <c r="CK357" s="93"/>
      <c r="CL357" s="138"/>
      <c r="CM357" s="138"/>
    </row>
    <row r="358" spans="2:91" x14ac:dyDescent="0.25">
      <c r="B358" s="1" t="s">
        <v>26</v>
      </c>
      <c r="C358" s="223" t="s">
        <v>164</v>
      </c>
      <c r="D358" s="205">
        <v>8</v>
      </c>
      <c r="E358" s="205">
        <v>2</v>
      </c>
      <c r="F358" s="181"/>
      <c r="G358" s="181">
        <v>6000</v>
      </c>
      <c r="H358" s="181"/>
      <c r="I358" s="181">
        <v>6000</v>
      </c>
      <c r="J358" s="181"/>
      <c r="K358" s="224">
        <v>6000</v>
      </c>
      <c r="M358" s="6" t="s">
        <v>27</v>
      </c>
      <c r="N358" s="10" t="s">
        <v>165</v>
      </c>
      <c r="O358" s="10">
        <v>7</v>
      </c>
      <c r="P358" s="10">
        <v>2022</v>
      </c>
      <c r="Q358" s="10"/>
      <c r="R358" s="10">
        <v>149</v>
      </c>
      <c r="S358" s="10">
        <v>4400</v>
      </c>
      <c r="T358" s="10">
        <v>149</v>
      </c>
      <c r="U358" s="10">
        <v>4400</v>
      </c>
      <c r="V358" s="10">
        <v>149</v>
      </c>
      <c r="W358" s="10">
        <v>4400</v>
      </c>
      <c r="X358" s="10" t="s">
        <v>78</v>
      </c>
      <c r="Y358" s="10"/>
      <c r="AQ358" s="168"/>
      <c r="BX358" s="93"/>
      <c r="BY358" s="93"/>
      <c r="BZ358" s="93"/>
      <c r="CA358" s="93"/>
      <c r="CB358" s="93"/>
      <c r="CH358" s="93"/>
      <c r="CI358" s="93"/>
      <c r="CJ358" s="93"/>
      <c r="CK358" s="93"/>
      <c r="CL358" s="138"/>
      <c r="CM358" s="138"/>
    </row>
    <row r="359" spans="2:91" ht="15.75" thickBot="1" x14ac:dyDescent="0.3">
      <c r="B359" s="1" t="s">
        <v>26</v>
      </c>
      <c r="C359" s="225" t="s">
        <v>164</v>
      </c>
      <c r="D359" s="226">
        <v>9</v>
      </c>
      <c r="E359" s="226">
        <v>1</v>
      </c>
      <c r="F359" s="227"/>
      <c r="G359" s="227">
        <v>6000</v>
      </c>
      <c r="H359" s="227"/>
      <c r="I359" s="227">
        <v>6000</v>
      </c>
      <c r="J359" s="227"/>
      <c r="K359" s="228">
        <v>6000</v>
      </c>
      <c r="M359" s="6" t="s">
        <v>27</v>
      </c>
      <c r="N359" s="10" t="s">
        <v>165</v>
      </c>
      <c r="O359" s="10">
        <v>8</v>
      </c>
      <c r="P359" s="10">
        <v>2022</v>
      </c>
      <c r="Q359" s="10"/>
      <c r="R359" s="10">
        <v>149</v>
      </c>
      <c r="S359" s="10">
        <v>4400</v>
      </c>
      <c r="T359" s="10">
        <v>149</v>
      </c>
      <c r="U359" s="10">
        <v>4400</v>
      </c>
      <c r="V359" s="10">
        <v>149</v>
      </c>
      <c r="W359" s="10">
        <v>4400</v>
      </c>
      <c r="X359" s="10" t="s">
        <v>78</v>
      </c>
      <c r="Y359" s="10"/>
      <c r="AQ359" s="168"/>
      <c r="BX359" s="93"/>
      <c r="BY359" s="93"/>
      <c r="BZ359" s="93"/>
      <c r="CA359" s="93"/>
      <c r="CB359" s="93"/>
      <c r="CH359" s="93"/>
      <c r="CI359" s="93"/>
      <c r="CJ359" s="93"/>
      <c r="CK359" s="93"/>
      <c r="CL359" s="138"/>
      <c r="CM359" s="138"/>
    </row>
    <row r="360" spans="2:91" x14ac:dyDescent="0.25">
      <c r="B360" s="1" t="s">
        <v>26</v>
      </c>
      <c r="C360" s="101" t="s">
        <v>164</v>
      </c>
      <c r="D360" s="9">
        <v>9</v>
      </c>
      <c r="E360" s="9">
        <v>2</v>
      </c>
      <c r="F360" s="158"/>
      <c r="G360" s="155">
        <v>6000</v>
      </c>
      <c r="H360" s="155"/>
      <c r="I360" s="155">
        <v>6000</v>
      </c>
      <c r="J360" s="155"/>
      <c r="K360" s="155">
        <v>6000</v>
      </c>
      <c r="M360" s="6" t="s">
        <v>27</v>
      </c>
      <c r="N360" s="10" t="s">
        <v>165</v>
      </c>
      <c r="O360" s="10">
        <v>9</v>
      </c>
      <c r="P360" s="10">
        <v>2022</v>
      </c>
      <c r="Q360" s="10"/>
      <c r="R360" s="10">
        <v>149</v>
      </c>
      <c r="S360" s="10">
        <v>4400</v>
      </c>
      <c r="T360" s="10">
        <v>149</v>
      </c>
      <c r="U360" s="10">
        <v>4400</v>
      </c>
      <c r="V360" s="10">
        <v>149</v>
      </c>
      <c r="W360" s="10">
        <v>4400</v>
      </c>
      <c r="X360" s="10" t="s">
        <v>78</v>
      </c>
      <c r="Y360" s="10"/>
      <c r="AQ360" s="168"/>
      <c r="BX360" s="93"/>
      <c r="BY360" s="93"/>
      <c r="BZ360" s="93"/>
      <c r="CA360" s="93"/>
      <c r="CB360" s="93"/>
      <c r="CH360" s="93"/>
      <c r="CI360" s="93"/>
      <c r="CJ360" s="93"/>
      <c r="CK360" s="93"/>
      <c r="CL360" s="138"/>
      <c r="CM360" s="138"/>
    </row>
    <row r="361" spans="2:91" x14ac:dyDescent="0.25">
      <c r="B361" s="1" t="s">
        <v>26</v>
      </c>
      <c r="C361" s="101" t="s">
        <v>164</v>
      </c>
      <c r="D361" s="9">
        <v>10</v>
      </c>
      <c r="E361" s="9">
        <v>1</v>
      </c>
      <c r="F361" s="158"/>
      <c r="G361" s="155">
        <v>6000</v>
      </c>
      <c r="H361" s="155"/>
      <c r="I361" s="155">
        <v>6000</v>
      </c>
      <c r="J361" s="155"/>
      <c r="K361" s="155">
        <v>6000</v>
      </c>
      <c r="M361" s="6" t="s">
        <v>27</v>
      </c>
      <c r="N361" s="10" t="s">
        <v>165</v>
      </c>
      <c r="O361" s="10">
        <v>10</v>
      </c>
      <c r="P361" s="10">
        <v>2022</v>
      </c>
      <c r="Q361" s="10"/>
      <c r="R361" s="10">
        <v>149</v>
      </c>
      <c r="S361" s="10">
        <v>4400</v>
      </c>
      <c r="T361" s="10">
        <v>149</v>
      </c>
      <c r="U361" s="10">
        <v>4400</v>
      </c>
      <c r="V361" s="10">
        <v>149</v>
      </c>
      <c r="W361" s="10">
        <v>4400</v>
      </c>
      <c r="X361" s="10" t="s">
        <v>78</v>
      </c>
      <c r="Y361" s="10"/>
      <c r="AQ361" s="168"/>
      <c r="BX361" s="93"/>
      <c r="BY361" s="93"/>
      <c r="BZ361" s="93"/>
      <c r="CA361" s="93"/>
      <c r="CB361" s="93"/>
      <c r="CH361" s="93"/>
      <c r="CI361" s="93"/>
      <c r="CJ361" s="93"/>
      <c r="CK361" s="93"/>
      <c r="CL361" s="138"/>
      <c r="CM361" s="138"/>
    </row>
    <row r="362" spans="2:91" x14ac:dyDescent="0.25">
      <c r="B362" s="1" t="s">
        <v>26</v>
      </c>
      <c r="C362" s="101" t="s">
        <v>164</v>
      </c>
      <c r="D362" s="9">
        <v>10</v>
      </c>
      <c r="E362" s="9">
        <v>2</v>
      </c>
      <c r="F362" s="158"/>
      <c r="G362" s="155">
        <v>6400</v>
      </c>
      <c r="H362" s="155"/>
      <c r="I362" s="155">
        <v>6400</v>
      </c>
      <c r="J362" s="155"/>
      <c r="K362" s="155">
        <v>6400</v>
      </c>
      <c r="M362" s="6" t="s">
        <v>27</v>
      </c>
      <c r="N362" s="10" t="s">
        <v>165</v>
      </c>
      <c r="O362" s="10">
        <v>11</v>
      </c>
      <c r="P362" s="10">
        <v>2022</v>
      </c>
      <c r="Q362" s="10"/>
      <c r="R362" s="10">
        <v>149</v>
      </c>
      <c r="S362" s="10">
        <v>4400</v>
      </c>
      <c r="T362" s="10">
        <v>149</v>
      </c>
      <c r="U362" s="10">
        <v>4400</v>
      </c>
      <c r="V362" s="10">
        <v>149</v>
      </c>
      <c r="W362" s="10">
        <v>4400</v>
      </c>
      <c r="X362" s="10" t="s">
        <v>78</v>
      </c>
      <c r="Y362" s="10"/>
      <c r="AQ362" s="168"/>
      <c r="BX362" s="93"/>
      <c r="BY362" s="93"/>
      <c r="BZ362" s="93"/>
      <c r="CA362" s="93"/>
      <c r="CB362" s="93"/>
    </row>
    <row r="363" spans="2:91" x14ac:dyDescent="0.25">
      <c r="B363" s="1" t="s">
        <v>26</v>
      </c>
      <c r="C363" s="101" t="s">
        <v>164</v>
      </c>
      <c r="D363" s="9">
        <v>11</v>
      </c>
      <c r="E363" s="9">
        <v>1</v>
      </c>
      <c r="F363" s="158"/>
      <c r="G363" s="155">
        <v>6400</v>
      </c>
      <c r="H363" s="155"/>
      <c r="I363" s="155">
        <v>6400</v>
      </c>
      <c r="J363" s="155"/>
      <c r="K363" s="155">
        <v>6400</v>
      </c>
      <c r="M363" s="6" t="s">
        <v>27</v>
      </c>
      <c r="N363" s="10" t="s">
        <v>165</v>
      </c>
      <c r="O363" s="10">
        <v>12</v>
      </c>
      <c r="P363" s="10">
        <v>2022</v>
      </c>
      <c r="Q363" s="10"/>
      <c r="R363" s="10">
        <v>149</v>
      </c>
      <c r="S363" s="10">
        <v>4400</v>
      </c>
      <c r="T363" s="10">
        <v>149</v>
      </c>
      <c r="U363" s="10">
        <v>4400</v>
      </c>
      <c r="V363" s="10">
        <v>149</v>
      </c>
      <c r="W363" s="10">
        <v>4400</v>
      </c>
      <c r="X363" s="10" t="s">
        <v>78</v>
      </c>
      <c r="Y363" s="10"/>
      <c r="AQ363" s="168"/>
      <c r="BX363" s="93"/>
      <c r="BY363" s="93"/>
      <c r="BZ363" s="93"/>
      <c r="CA363" s="93"/>
      <c r="CB363" s="93"/>
    </row>
    <row r="364" spans="2:91" x14ac:dyDescent="0.25">
      <c r="B364" s="1" t="s">
        <v>26</v>
      </c>
      <c r="C364" s="101" t="s">
        <v>164</v>
      </c>
      <c r="D364" s="9">
        <v>11</v>
      </c>
      <c r="E364" s="9">
        <v>2</v>
      </c>
      <c r="F364" s="158"/>
      <c r="G364" s="155">
        <v>6400</v>
      </c>
      <c r="H364" s="155"/>
      <c r="I364" s="155">
        <v>6400</v>
      </c>
      <c r="J364" s="155"/>
      <c r="K364" s="155">
        <v>6400</v>
      </c>
      <c r="M364" s="6" t="s">
        <v>27</v>
      </c>
      <c r="N364" s="107" t="s">
        <v>167</v>
      </c>
      <c r="O364" s="107">
        <v>1</v>
      </c>
      <c r="P364" s="108">
        <v>2022</v>
      </c>
      <c r="Q364" s="108"/>
      <c r="R364" s="107">
        <v>70</v>
      </c>
      <c r="S364" s="107">
        <v>490</v>
      </c>
      <c r="T364" s="107">
        <v>70</v>
      </c>
      <c r="U364" s="107">
        <v>490</v>
      </c>
      <c r="V364" s="107">
        <v>70</v>
      </c>
      <c r="W364" s="107">
        <v>490</v>
      </c>
      <c r="X364" s="108" t="s">
        <v>78</v>
      </c>
      <c r="Y364" s="10"/>
      <c r="Z364" t="s">
        <v>116</v>
      </c>
      <c r="AQ364" s="168"/>
      <c r="BX364" s="93"/>
      <c r="BY364" s="93"/>
      <c r="BZ364" s="93"/>
      <c r="CA364" s="93"/>
      <c r="CB364" s="93"/>
    </row>
    <row r="365" spans="2:91" x14ac:dyDescent="0.25">
      <c r="B365" s="1" t="s">
        <v>26</v>
      </c>
      <c r="C365" s="101" t="s">
        <v>164</v>
      </c>
      <c r="D365" s="9">
        <v>12</v>
      </c>
      <c r="E365" s="9"/>
      <c r="F365" s="158"/>
      <c r="G365" s="155">
        <v>6400</v>
      </c>
      <c r="H365" s="155"/>
      <c r="I365" s="155">
        <v>6400</v>
      </c>
      <c r="J365" s="155"/>
      <c r="K365" s="155">
        <v>6400</v>
      </c>
      <c r="M365" s="6" t="s">
        <v>27</v>
      </c>
      <c r="N365" s="10" t="s">
        <v>167</v>
      </c>
      <c r="O365" s="10">
        <v>2</v>
      </c>
      <c r="P365" s="10">
        <v>2022</v>
      </c>
      <c r="Q365" s="10"/>
      <c r="R365" s="10">
        <v>70</v>
      </c>
      <c r="S365" s="10">
        <v>784</v>
      </c>
      <c r="T365" s="10">
        <v>70</v>
      </c>
      <c r="U365" s="10">
        <v>784</v>
      </c>
      <c r="V365" s="10">
        <v>70</v>
      </c>
      <c r="W365" s="10">
        <v>784</v>
      </c>
      <c r="X365" s="10" t="s">
        <v>78</v>
      </c>
      <c r="Y365" s="10"/>
      <c r="AQ365" s="168"/>
      <c r="BX365" s="93"/>
      <c r="BY365" s="93"/>
      <c r="BZ365" s="93"/>
      <c r="CA365" s="93"/>
      <c r="CB365" s="93"/>
    </row>
    <row r="366" spans="2:91" x14ac:dyDescent="0.25">
      <c r="B366" s="1" t="s">
        <v>26</v>
      </c>
      <c r="C366" s="107" t="s">
        <v>168</v>
      </c>
      <c r="D366" s="149">
        <v>1</v>
      </c>
      <c r="E366" s="149">
        <v>1</v>
      </c>
      <c r="F366" s="174"/>
      <c r="G366" s="154">
        <v>6500</v>
      </c>
      <c r="H366" s="154"/>
      <c r="I366" s="154">
        <v>6500</v>
      </c>
      <c r="J366" s="154"/>
      <c r="K366" s="154">
        <v>6500</v>
      </c>
      <c r="M366" s="6" t="s">
        <v>27</v>
      </c>
      <c r="N366" s="10" t="s">
        <v>167</v>
      </c>
      <c r="O366" s="10">
        <v>3</v>
      </c>
      <c r="P366" s="10">
        <v>2022</v>
      </c>
      <c r="Q366" s="10"/>
      <c r="R366" s="10">
        <v>70</v>
      </c>
      <c r="S366" s="10">
        <v>784</v>
      </c>
      <c r="T366" s="10">
        <v>70</v>
      </c>
      <c r="U366" s="10">
        <v>784</v>
      </c>
      <c r="V366" s="10">
        <v>70</v>
      </c>
      <c r="W366" s="10">
        <v>784</v>
      </c>
      <c r="X366" s="10" t="s">
        <v>78</v>
      </c>
      <c r="Y366" s="10"/>
      <c r="AQ366" s="168"/>
      <c r="BX366" s="93"/>
      <c r="BY366" s="93"/>
      <c r="BZ366" s="93"/>
      <c r="CA366" s="93"/>
      <c r="CB366" s="93"/>
    </row>
    <row r="367" spans="2:91" x14ac:dyDescent="0.25">
      <c r="B367" s="1" t="s">
        <v>26</v>
      </c>
      <c r="C367" s="101" t="s">
        <v>168</v>
      </c>
      <c r="D367" s="9">
        <v>1</v>
      </c>
      <c r="E367" s="9">
        <v>2</v>
      </c>
      <c r="F367" s="158"/>
      <c r="G367" s="155">
        <v>6500</v>
      </c>
      <c r="H367" s="155"/>
      <c r="I367" s="155">
        <v>6500</v>
      </c>
      <c r="J367" s="155"/>
      <c r="K367" s="155">
        <v>6500</v>
      </c>
      <c r="M367" s="6" t="s">
        <v>27</v>
      </c>
      <c r="N367" s="10" t="s">
        <v>167</v>
      </c>
      <c r="O367" s="10">
        <v>4</v>
      </c>
      <c r="P367" s="10">
        <v>2022</v>
      </c>
      <c r="Q367" s="10">
        <v>1</v>
      </c>
      <c r="R367" s="10">
        <v>70</v>
      </c>
      <c r="S367" s="10">
        <v>7000</v>
      </c>
      <c r="T367" s="10">
        <v>70</v>
      </c>
      <c r="U367" s="10">
        <v>7000</v>
      </c>
      <c r="V367" s="10">
        <v>70</v>
      </c>
      <c r="W367" s="10">
        <v>7000</v>
      </c>
      <c r="X367" s="10" t="s">
        <v>78</v>
      </c>
      <c r="Y367" s="10"/>
      <c r="AQ367" s="168"/>
      <c r="BX367" s="93"/>
      <c r="BY367" s="93"/>
      <c r="BZ367" s="93"/>
      <c r="CA367" s="93"/>
      <c r="CB367" s="93"/>
    </row>
    <row r="368" spans="2:91" x14ac:dyDescent="0.25">
      <c r="B368" s="1" t="s">
        <v>26</v>
      </c>
      <c r="C368" s="101" t="s">
        <v>168</v>
      </c>
      <c r="D368" s="9">
        <v>2</v>
      </c>
      <c r="E368" s="9">
        <v>1</v>
      </c>
      <c r="F368" s="158"/>
      <c r="G368" s="155">
        <v>6500</v>
      </c>
      <c r="H368" s="155"/>
      <c r="I368" s="155">
        <v>6500</v>
      </c>
      <c r="J368" s="155"/>
      <c r="K368" s="155">
        <v>6500</v>
      </c>
      <c r="M368" s="6" t="s">
        <v>27</v>
      </c>
      <c r="N368" s="10" t="s">
        <v>167</v>
      </c>
      <c r="O368" s="10">
        <v>4</v>
      </c>
      <c r="P368" s="10">
        <v>2022</v>
      </c>
      <c r="Q368" s="10">
        <v>2</v>
      </c>
      <c r="R368" s="10">
        <v>70</v>
      </c>
      <c r="S368" s="10">
        <v>7000</v>
      </c>
      <c r="T368" s="10">
        <v>70</v>
      </c>
      <c r="U368" s="10">
        <v>7000</v>
      </c>
      <c r="V368" s="10">
        <v>70</v>
      </c>
      <c r="W368" s="10">
        <v>7000</v>
      </c>
      <c r="X368" s="10" t="s">
        <v>78</v>
      </c>
      <c r="Y368" s="10"/>
      <c r="AQ368" s="168"/>
      <c r="BX368" s="93"/>
      <c r="BY368" s="93"/>
      <c r="BZ368" s="93"/>
      <c r="CA368" s="93"/>
      <c r="CB368" s="93"/>
    </row>
    <row r="369" spans="2:80" x14ac:dyDescent="0.25">
      <c r="B369" s="1" t="s">
        <v>26</v>
      </c>
      <c r="C369" s="101" t="s">
        <v>168</v>
      </c>
      <c r="D369" s="9">
        <v>2</v>
      </c>
      <c r="E369" s="9">
        <v>2</v>
      </c>
      <c r="F369" s="158"/>
      <c r="G369" s="155">
        <v>6500</v>
      </c>
      <c r="H369" s="155"/>
      <c r="I369" s="155">
        <v>6500</v>
      </c>
      <c r="J369" s="155"/>
      <c r="K369" s="155">
        <v>6500</v>
      </c>
      <c r="M369" s="6" t="s">
        <v>27</v>
      </c>
      <c r="N369" s="10" t="s">
        <v>167</v>
      </c>
      <c r="O369" s="10">
        <v>5</v>
      </c>
      <c r="P369" s="10">
        <v>2022</v>
      </c>
      <c r="Q369" s="10"/>
      <c r="R369" s="10">
        <v>70</v>
      </c>
      <c r="S369" s="10">
        <v>7000</v>
      </c>
      <c r="T369" s="10">
        <v>70</v>
      </c>
      <c r="U369" s="10">
        <v>7000</v>
      </c>
      <c r="V369" s="10">
        <v>70</v>
      </c>
      <c r="W369" s="10">
        <v>7000</v>
      </c>
      <c r="X369" s="10" t="s">
        <v>78</v>
      </c>
      <c r="Y369" s="10"/>
      <c r="AQ369" s="168"/>
      <c r="BX369" s="93"/>
      <c r="BY369" s="93"/>
      <c r="BZ369" s="93"/>
      <c r="CA369" s="93"/>
      <c r="CB369" s="93"/>
    </row>
    <row r="370" spans="2:80" x14ac:dyDescent="0.25">
      <c r="B370" s="1" t="s">
        <v>26</v>
      </c>
      <c r="C370" s="101" t="s">
        <v>168</v>
      </c>
      <c r="D370" s="9">
        <v>3</v>
      </c>
      <c r="E370" s="9">
        <v>1</v>
      </c>
      <c r="F370" s="158"/>
      <c r="G370" s="155">
        <v>6500</v>
      </c>
      <c r="H370" s="155"/>
      <c r="I370" s="155">
        <v>6500</v>
      </c>
      <c r="J370" s="155"/>
      <c r="K370" s="155">
        <v>6500</v>
      </c>
      <c r="M370" s="6" t="s">
        <v>27</v>
      </c>
      <c r="N370" s="10" t="s">
        <v>167</v>
      </c>
      <c r="O370" s="10">
        <v>6</v>
      </c>
      <c r="P370" s="10">
        <v>2022</v>
      </c>
      <c r="Q370" s="10"/>
      <c r="R370" s="10">
        <v>70</v>
      </c>
      <c r="S370" s="10">
        <v>7000</v>
      </c>
      <c r="T370" s="10">
        <v>70</v>
      </c>
      <c r="U370" s="10">
        <v>7000</v>
      </c>
      <c r="V370" s="10">
        <v>70</v>
      </c>
      <c r="W370" s="10">
        <v>7000</v>
      </c>
      <c r="X370" s="10" t="s">
        <v>78</v>
      </c>
      <c r="Y370" s="10"/>
      <c r="AQ370" s="168"/>
      <c r="BX370" s="93"/>
      <c r="BY370" s="93"/>
      <c r="BZ370" s="93"/>
      <c r="CA370" s="93"/>
      <c r="CB370" s="93"/>
    </row>
    <row r="371" spans="2:80" x14ac:dyDescent="0.25">
      <c r="B371" s="1" t="s">
        <v>26</v>
      </c>
      <c r="C371" s="101" t="s">
        <v>168</v>
      </c>
      <c r="D371" s="9">
        <v>3</v>
      </c>
      <c r="E371" s="9">
        <v>2</v>
      </c>
      <c r="F371" s="158"/>
      <c r="G371" s="155">
        <v>6500</v>
      </c>
      <c r="H371" s="155"/>
      <c r="I371" s="155">
        <v>6500</v>
      </c>
      <c r="J371" s="155"/>
      <c r="K371" s="155">
        <v>6500</v>
      </c>
      <c r="M371" s="6" t="s">
        <v>27</v>
      </c>
      <c r="N371" s="10" t="s">
        <v>167</v>
      </c>
      <c r="O371" s="10">
        <v>7</v>
      </c>
      <c r="P371" s="10">
        <v>2022</v>
      </c>
      <c r="Q371" s="10"/>
      <c r="R371" s="10">
        <v>70</v>
      </c>
      <c r="S371" s="10">
        <v>7000</v>
      </c>
      <c r="T371" s="10">
        <v>70</v>
      </c>
      <c r="U371" s="10">
        <v>7000</v>
      </c>
      <c r="V371" s="10">
        <v>70</v>
      </c>
      <c r="W371" s="10">
        <v>7000</v>
      </c>
      <c r="X371" s="10" t="s">
        <v>78</v>
      </c>
      <c r="Y371" s="10"/>
      <c r="AQ371" s="168"/>
      <c r="BX371" s="93"/>
      <c r="BY371" s="93"/>
      <c r="BZ371" s="93"/>
      <c r="CA371" s="93"/>
      <c r="CB371" s="93"/>
    </row>
    <row r="372" spans="2:80" x14ac:dyDescent="0.25">
      <c r="B372" s="1" t="s">
        <v>26</v>
      </c>
      <c r="C372" s="101" t="s">
        <v>168</v>
      </c>
      <c r="D372" s="9">
        <v>4</v>
      </c>
      <c r="E372" s="9">
        <v>1</v>
      </c>
      <c r="F372" s="158"/>
      <c r="G372" s="155">
        <v>6500</v>
      </c>
      <c r="H372" s="155"/>
      <c r="I372" s="155">
        <v>6500</v>
      </c>
      <c r="J372" s="155"/>
      <c r="K372" s="155">
        <v>6500</v>
      </c>
      <c r="M372" s="6" t="s">
        <v>27</v>
      </c>
      <c r="N372" s="10" t="s">
        <v>167</v>
      </c>
      <c r="O372" s="10">
        <v>8</v>
      </c>
      <c r="P372" s="10">
        <v>2022</v>
      </c>
      <c r="Q372" s="10"/>
      <c r="R372" s="10">
        <v>70</v>
      </c>
      <c r="S372" s="10">
        <v>7000</v>
      </c>
      <c r="T372" s="10">
        <v>70</v>
      </c>
      <c r="U372" s="10">
        <v>7000</v>
      </c>
      <c r="V372" s="10">
        <v>70</v>
      </c>
      <c r="W372" s="10">
        <v>7000</v>
      </c>
      <c r="X372" s="10" t="s">
        <v>78</v>
      </c>
      <c r="Y372" s="10"/>
      <c r="AQ372" s="168"/>
      <c r="BX372" s="93"/>
      <c r="BY372" s="93"/>
      <c r="BZ372" s="93"/>
      <c r="CA372" s="93"/>
      <c r="CB372" s="93"/>
    </row>
    <row r="373" spans="2:80" x14ac:dyDescent="0.25">
      <c r="B373" s="1" t="s">
        <v>26</v>
      </c>
      <c r="C373" s="101" t="s">
        <v>168</v>
      </c>
      <c r="D373" s="9">
        <v>4</v>
      </c>
      <c r="E373" s="9">
        <v>2</v>
      </c>
      <c r="F373" s="158"/>
      <c r="G373" s="155">
        <v>6500</v>
      </c>
      <c r="H373" s="155"/>
      <c r="I373" s="155">
        <v>6500</v>
      </c>
      <c r="J373" s="155"/>
      <c r="K373" s="155">
        <v>6500</v>
      </c>
      <c r="M373" s="6" t="s">
        <v>27</v>
      </c>
      <c r="N373" s="10" t="s">
        <v>167</v>
      </c>
      <c r="O373" s="10">
        <v>9</v>
      </c>
      <c r="P373" s="10">
        <v>2022</v>
      </c>
      <c r="Q373" s="10"/>
      <c r="R373" s="10">
        <v>70</v>
      </c>
      <c r="S373" s="10">
        <v>7000</v>
      </c>
      <c r="T373" s="10">
        <v>70</v>
      </c>
      <c r="U373" s="10">
        <v>7000</v>
      </c>
      <c r="V373" s="10">
        <v>70</v>
      </c>
      <c r="W373" s="10">
        <v>7000</v>
      </c>
      <c r="X373" s="10" t="s">
        <v>78</v>
      </c>
      <c r="Y373" s="10"/>
      <c r="AQ373" s="168"/>
      <c r="BX373" s="93"/>
      <c r="BY373" s="93"/>
      <c r="BZ373" s="93"/>
      <c r="CA373" s="93"/>
      <c r="CB373" s="93"/>
    </row>
    <row r="374" spans="2:80" x14ac:dyDescent="0.25">
      <c r="B374" s="1" t="s">
        <v>26</v>
      </c>
      <c r="C374" s="101" t="s">
        <v>168</v>
      </c>
      <c r="D374" s="9">
        <v>5</v>
      </c>
      <c r="E374" s="9">
        <v>1</v>
      </c>
      <c r="F374" s="158"/>
      <c r="G374" s="155">
        <v>6500</v>
      </c>
      <c r="H374" s="155"/>
      <c r="I374" s="155">
        <v>6500</v>
      </c>
      <c r="J374" s="155"/>
      <c r="K374" s="155">
        <v>6500</v>
      </c>
      <c r="M374" s="6" t="s">
        <v>27</v>
      </c>
      <c r="N374" s="10" t="s">
        <v>167</v>
      </c>
      <c r="O374" s="10">
        <v>10</v>
      </c>
      <c r="P374" s="10">
        <v>2022</v>
      </c>
      <c r="Q374" s="10"/>
      <c r="R374" s="10">
        <v>70</v>
      </c>
      <c r="S374" s="10">
        <v>7000</v>
      </c>
      <c r="T374" s="10">
        <v>70</v>
      </c>
      <c r="U374" s="10">
        <v>7000</v>
      </c>
      <c r="V374" s="10">
        <v>70</v>
      </c>
      <c r="W374" s="10">
        <v>7000</v>
      </c>
      <c r="X374" s="10" t="s">
        <v>78</v>
      </c>
      <c r="Y374" s="10"/>
      <c r="AQ374" s="168"/>
      <c r="BX374" s="93"/>
      <c r="BY374" s="93"/>
      <c r="BZ374" s="93"/>
      <c r="CA374" s="93"/>
      <c r="CB374" s="93"/>
    </row>
    <row r="375" spans="2:80" x14ac:dyDescent="0.25">
      <c r="B375" s="1" t="s">
        <v>26</v>
      </c>
      <c r="C375" s="101" t="s">
        <v>168</v>
      </c>
      <c r="D375" s="9">
        <v>5</v>
      </c>
      <c r="E375" s="9">
        <v>2</v>
      </c>
      <c r="F375" s="158"/>
      <c r="G375" s="155">
        <v>6500</v>
      </c>
      <c r="H375" s="155"/>
      <c r="I375" s="155">
        <v>6500</v>
      </c>
      <c r="J375" s="155"/>
      <c r="K375" s="155">
        <v>6500</v>
      </c>
      <c r="M375" s="6" t="s">
        <v>27</v>
      </c>
      <c r="N375" s="10" t="s">
        <v>167</v>
      </c>
      <c r="O375" s="10">
        <v>11</v>
      </c>
      <c r="P375" s="10">
        <v>2022</v>
      </c>
      <c r="Q375" s="10"/>
      <c r="R375" s="10">
        <v>70</v>
      </c>
      <c r="S375" s="10">
        <v>7000</v>
      </c>
      <c r="T375" s="10">
        <v>70</v>
      </c>
      <c r="U375" s="10">
        <v>7000</v>
      </c>
      <c r="V375" s="10">
        <v>70</v>
      </c>
      <c r="W375" s="10">
        <v>7000</v>
      </c>
      <c r="X375" s="10" t="s">
        <v>78</v>
      </c>
      <c r="Y375" s="10"/>
      <c r="AQ375" s="168"/>
      <c r="BX375" s="93"/>
      <c r="BY375" s="93"/>
      <c r="BZ375" s="93"/>
      <c r="CA375" s="93"/>
      <c r="CB375" s="93"/>
    </row>
    <row r="376" spans="2:80" x14ac:dyDescent="0.25">
      <c r="B376" s="1" t="s">
        <v>26</v>
      </c>
      <c r="C376" s="101" t="s">
        <v>168</v>
      </c>
      <c r="D376" s="9">
        <v>6</v>
      </c>
      <c r="E376" s="9">
        <v>1</v>
      </c>
      <c r="F376" s="158"/>
      <c r="G376" s="155">
        <v>6500</v>
      </c>
      <c r="H376" s="155"/>
      <c r="I376" s="155">
        <v>6500</v>
      </c>
      <c r="J376" s="155"/>
      <c r="K376" s="155">
        <v>6500</v>
      </c>
      <c r="M376" s="6" t="s">
        <v>27</v>
      </c>
      <c r="N376" s="10" t="s">
        <v>167</v>
      </c>
      <c r="O376" s="10">
        <v>12</v>
      </c>
      <c r="P376" s="10">
        <v>2022</v>
      </c>
      <c r="Q376" s="10"/>
      <c r="R376" s="10">
        <v>70</v>
      </c>
      <c r="S376" s="10">
        <v>7000</v>
      </c>
      <c r="T376" s="10">
        <v>70</v>
      </c>
      <c r="U376" s="10">
        <v>7000</v>
      </c>
      <c r="V376" s="10">
        <v>70</v>
      </c>
      <c r="W376" s="10">
        <v>7000</v>
      </c>
      <c r="X376" s="10" t="s">
        <v>78</v>
      </c>
      <c r="Y376" s="10"/>
      <c r="AQ376" s="168"/>
      <c r="BX376" s="93"/>
      <c r="BY376" s="93"/>
      <c r="BZ376" s="93"/>
      <c r="CA376" s="93"/>
      <c r="CB376" s="93"/>
    </row>
    <row r="377" spans="2:80" x14ac:dyDescent="0.25">
      <c r="B377" s="1" t="s">
        <v>26</v>
      </c>
      <c r="C377" s="101" t="s">
        <v>168</v>
      </c>
      <c r="D377" s="9">
        <v>6</v>
      </c>
      <c r="E377" s="9">
        <v>2</v>
      </c>
      <c r="F377" s="158"/>
      <c r="G377" s="155">
        <v>6500</v>
      </c>
      <c r="H377" s="155"/>
      <c r="I377" s="155">
        <v>6500</v>
      </c>
      <c r="J377" s="155"/>
      <c r="K377" s="155">
        <v>6500</v>
      </c>
      <c r="M377" s="6" t="s">
        <v>27</v>
      </c>
      <c r="N377" s="107" t="s">
        <v>169</v>
      </c>
      <c r="O377" s="107">
        <v>1</v>
      </c>
      <c r="P377" s="108">
        <v>2022</v>
      </c>
      <c r="Q377" s="108"/>
      <c r="R377" s="107">
        <v>80</v>
      </c>
      <c r="S377" s="107">
        <v>140</v>
      </c>
      <c r="T377" s="107">
        <v>80</v>
      </c>
      <c r="U377" s="107">
        <v>140</v>
      </c>
      <c r="V377" s="107">
        <v>80</v>
      </c>
      <c r="W377" s="107">
        <v>140</v>
      </c>
      <c r="X377" s="108" t="s">
        <v>78</v>
      </c>
      <c r="Y377" s="10"/>
      <c r="Z377" t="s">
        <v>115</v>
      </c>
      <c r="AQ377" s="168"/>
      <c r="BX377" s="93"/>
      <c r="BY377" s="93"/>
      <c r="BZ377" s="93"/>
      <c r="CA377" s="93"/>
      <c r="CB377" s="93"/>
    </row>
    <row r="378" spans="2:80" x14ac:dyDescent="0.25">
      <c r="B378" s="1" t="s">
        <v>26</v>
      </c>
      <c r="C378" s="101" t="s">
        <v>168</v>
      </c>
      <c r="D378" s="9">
        <v>7</v>
      </c>
      <c r="E378" s="9">
        <v>1</v>
      </c>
      <c r="F378" s="158"/>
      <c r="G378" s="155">
        <v>6500</v>
      </c>
      <c r="H378" s="155"/>
      <c r="I378" s="155">
        <v>6500</v>
      </c>
      <c r="J378" s="155"/>
      <c r="K378" s="155">
        <v>6500</v>
      </c>
      <c r="M378" s="6" t="s">
        <v>27</v>
      </c>
      <c r="N378" s="10" t="s">
        <v>169</v>
      </c>
      <c r="O378" s="10">
        <v>2</v>
      </c>
      <c r="P378" s="10">
        <v>2022</v>
      </c>
      <c r="Q378" s="10"/>
      <c r="R378" s="10">
        <v>80</v>
      </c>
      <c r="S378" s="10">
        <v>140</v>
      </c>
      <c r="T378" s="10">
        <v>80</v>
      </c>
      <c r="U378" s="10">
        <v>140</v>
      </c>
      <c r="V378" s="10">
        <v>80</v>
      </c>
      <c r="W378" s="10">
        <v>140</v>
      </c>
      <c r="X378" s="10" t="s">
        <v>78</v>
      </c>
      <c r="Y378" s="10"/>
      <c r="AQ378" s="168"/>
      <c r="BX378" s="93"/>
      <c r="BY378" s="93"/>
      <c r="BZ378" s="93"/>
      <c r="CA378" s="93"/>
      <c r="CB378" s="93"/>
    </row>
    <row r="379" spans="2:80" ht="15.75" thickBot="1" x14ac:dyDescent="0.3">
      <c r="B379" s="1" t="s">
        <v>26</v>
      </c>
      <c r="C379" s="101" t="s">
        <v>168</v>
      </c>
      <c r="D379" s="9">
        <v>7</v>
      </c>
      <c r="E379" s="9">
        <v>2</v>
      </c>
      <c r="F379" s="158"/>
      <c r="G379" s="155">
        <v>6500</v>
      </c>
      <c r="H379" s="155"/>
      <c r="I379" s="155">
        <v>6500</v>
      </c>
      <c r="J379" s="155"/>
      <c r="K379" s="155">
        <v>6500</v>
      </c>
      <c r="M379" s="6" t="s">
        <v>27</v>
      </c>
      <c r="N379" s="10" t="s">
        <v>169</v>
      </c>
      <c r="O379" s="10">
        <v>3</v>
      </c>
      <c r="P379" s="10">
        <v>2022</v>
      </c>
      <c r="Q379" s="10"/>
      <c r="R379" s="10">
        <v>80</v>
      </c>
      <c r="S379" s="10">
        <v>140</v>
      </c>
      <c r="T379" s="10">
        <v>80</v>
      </c>
      <c r="U379" s="10">
        <v>140</v>
      </c>
      <c r="V379" s="10">
        <v>80</v>
      </c>
      <c r="W379" s="10">
        <v>140</v>
      </c>
      <c r="X379" s="10" t="s">
        <v>78</v>
      </c>
      <c r="Y379" s="10"/>
      <c r="AQ379" s="168"/>
      <c r="BX379" s="93"/>
      <c r="BY379" s="93"/>
      <c r="BZ379" s="93"/>
      <c r="CA379" s="93"/>
      <c r="CB379" s="93"/>
    </row>
    <row r="380" spans="2:80" x14ac:dyDescent="0.25">
      <c r="B380" s="1" t="s">
        <v>26</v>
      </c>
      <c r="C380" s="219" t="s">
        <v>168</v>
      </c>
      <c r="D380" s="220">
        <v>8</v>
      </c>
      <c r="E380" s="220">
        <v>1</v>
      </c>
      <c r="F380" s="221"/>
      <c r="G380" s="221">
        <v>6500</v>
      </c>
      <c r="H380" s="221"/>
      <c r="I380" s="221">
        <v>6500</v>
      </c>
      <c r="J380" s="221"/>
      <c r="K380" s="222">
        <v>6500</v>
      </c>
      <c r="M380" s="6" t="s">
        <v>27</v>
      </c>
      <c r="N380" s="10" t="s">
        <v>169</v>
      </c>
      <c r="O380" s="10">
        <v>4</v>
      </c>
      <c r="P380" s="10">
        <v>2022</v>
      </c>
      <c r="Q380" s="10">
        <v>1</v>
      </c>
      <c r="R380" s="177">
        <v>88</v>
      </c>
      <c r="S380" s="10">
        <v>140</v>
      </c>
      <c r="T380" s="177">
        <v>88</v>
      </c>
      <c r="U380" s="10">
        <v>140</v>
      </c>
      <c r="V380" s="177">
        <v>88</v>
      </c>
      <c r="W380" s="10">
        <v>140</v>
      </c>
      <c r="X380" s="10" t="s">
        <v>78</v>
      </c>
      <c r="Y380" s="10"/>
      <c r="AQ380" s="168"/>
      <c r="BX380" s="93"/>
      <c r="BY380" s="93"/>
      <c r="BZ380" s="93"/>
      <c r="CA380" s="93"/>
      <c r="CB380" s="93"/>
    </row>
    <row r="381" spans="2:80" x14ac:dyDescent="0.25">
      <c r="B381" s="1" t="s">
        <v>26</v>
      </c>
      <c r="C381" s="223" t="s">
        <v>168</v>
      </c>
      <c r="D381" s="205">
        <v>8</v>
      </c>
      <c r="E381" s="205">
        <v>2</v>
      </c>
      <c r="F381" s="181"/>
      <c r="G381" s="181">
        <v>6500</v>
      </c>
      <c r="H381" s="181"/>
      <c r="I381" s="181">
        <v>6500</v>
      </c>
      <c r="J381" s="181"/>
      <c r="K381" s="224">
        <v>6500</v>
      </c>
      <c r="M381" s="6" t="s">
        <v>27</v>
      </c>
      <c r="N381" s="10" t="s">
        <v>169</v>
      </c>
      <c r="O381" s="10">
        <v>4</v>
      </c>
      <c r="P381" s="10">
        <v>2022</v>
      </c>
      <c r="Q381" s="10">
        <v>2</v>
      </c>
      <c r="R381" s="177">
        <v>88</v>
      </c>
      <c r="S381" s="10">
        <v>5000</v>
      </c>
      <c r="T381" s="177">
        <v>88</v>
      </c>
      <c r="U381" s="10">
        <v>5000</v>
      </c>
      <c r="V381" s="177">
        <v>88</v>
      </c>
      <c r="W381" s="10">
        <v>5000</v>
      </c>
      <c r="X381" s="10" t="s">
        <v>78</v>
      </c>
      <c r="Y381" s="10"/>
      <c r="AQ381" s="168"/>
      <c r="BX381" s="93"/>
      <c r="BY381" s="93"/>
      <c r="BZ381" s="93"/>
      <c r="CA381" s="93"/>
      <c r="CB381" s="93"/>
    </row>
    <row r="382" spans="2:80" ht="15.75" thickBot="1" x14ac:dyDescent="0.3">
      <c r="B382" s="1" t="s">
        <v>26</v>
      </c>
      <c r="C382" s="225" t="s">
        <v>168</v>
      </c>
      <c r="D382" s="226">
        <v>9</v>
      </c>
      <c r="E382" s="226">
        <v>1</v>
      </c>
      <c r="F382" s="227"/>
      <c r="G382" s="227">
        <v>6500</v>
      </c>
      <c r="H382" s="227"/>
      <c r="I382" s="227">
        <v>6500</v>
      </c>
      <c r="J382" s="227"/>
      <c r="K382" s="228">
        <v>6500</v>
      </c>
      <c r="M382" s="6" t="s">
        <v>27</v>
      </c>
      <c r="N382" s="10" t="s">
        <v>169</v>
      </c>
      <c r="O382" s="10">
        <v>5</v>
      </c>
      <c r="P382" s="10">
        <v>2022</v>
      </c>
      <c r="Q382" s="10"/>
      <c r="R382" s="177">
        <v>88</v>
      </c>
      <c r="S382" s="10">
        <v>5000</v>
      </c>
      <c r="T382" s="177">
        <v>88</v>
      </c>
      <c r="U382" s="10">
        <v>5000</v>
      </c>
      <c r="V382" s="177">
        <v>88</v>
      </c>
      <c r="W382" s="10">
        <v>5000</v>
      </c>
      <c r="X382" s="10" t="s">
        <v>78</v>
      </c>
      <c r="Y382" s="10"/>
      <c r="AQ382" s="168"/>
      <c r="BX382" s="93"/>
      <c r="BY382" s="93"/>
      <c r="BZ382" s="93"/>
      <c r="CA382" s="93"/>
      <c r="CB382" s="93"/>
    </row>
    <row r="383" spans="2:80" x14ac:dyDescent="0.25">
      <c r="B383" s="1" t="s">
        <v>26</v>
      </c>
      <c r="C383" s="101" t="s">
        <v>168</v>
      </c>
      <c r="D383" s="9">
        <v>9</v>
      </c>
      <c r="E383" s="9">
        <v>2</v>
      </c>
      <c r="F383" s="158"/>
      <c r="G383" s="155">
        <v>6500</v>
      </c>
      <c r="H383" s="155"/>
      <c r="I383" s="155">
        <v>6500</v>
      </c>
      <c r="J383" s="155"/>
      <c r="K383" s="155">
        <v>6500</v>
      </c>
      <c r="M383" s="6" t="s">
        <v>27</v>
      </c>
      <c r="N383" s="10" t="s">
        <v>169</v>
      </c>
      <c r="O383" s="10">
        <v>6</v>
      </c>
      <c r="P383" s="10">
        <v>2022</v>
      </c>
      <c r="Q383" s="10"/>
      <c r="R383" s="177">
        <v>88</v>
      </c>
      <c r="S383" s="10">
        <v>5000</v>
      </c>
      <c r="T383" s="177">
        <v>88</v>
      </c>
      <c r="U383" s="10">
        <v>5000</v>
      </c>
      <c r="V383" s="177">
        <v>88</v>
      </c>
      <c r="W383" s="10">
        <v>5000</v>
      </c>
      <c r="X383" s="10" t="s">
        <v>78</v>
      </c>
      <c r="Y383" s="10"/>
      <c r="AQ383" s="168"/>
      <c r="BX383" s="93"/>
      <c r="BY383" s="93"/>
      <c r="BZ383" s="93"/>
      <c r="CA383" s="93"/>
      <c r="CB383" s="93"/>
    </row>
    <row r="384" spans="2:80" x14ac:dyDescent="0.25">
      <c r="B384" s="1" t="s">
        <v>26</v>
      </c>
      <c r="C384" s="101" t="s">
        <v>168</v>
      </c>
      <c r="D384" s="9">
        <v>10</v>
      </c>
      <c r="E384" s="9">
        <v>1</v>
      </c>
      <c r="F384" s="158"/>
      <c r="G384" s="155">
        <v>6500</v>
      </c>
      <c r="H384" s="155"/>
      <c r="I384" s="155">
        <v>6500</v>
      </c>
      <c r="J384" s="155"/>
      <c r="K384" s="155">
        <v>6500</v>
      </c>
      <c r="M384" s="6" t="s">
        <v>27</v>
      </c>
      <c r="N384" s="10" t="s">
        <v>169</v>
      </c>
      <c r="O384" s="10">
        <v>7</v>
      </c>
      <c r="P384" s="10">
        <v>2022</v>
      </c>
      <c r="Q384" s="10"/>
      <c r="R384" s="177">
        <v>88</v>
      </c>
      <c r="S384" s="10">
        <v>5000</v>
      </c>
      <c r="T384" s="177">
        <v>88</v>
      </c>
      <c r="U384" s="10">
        <v>5000</v>
      </c>
      <c r="V384" s="177">
        <v>88</v>
      </c>
      <c r="W384" s="10">
        <v>5000</v>
      </c>
      <c r="X384" s="10" t="s">
        <v>78</v>
      </c>
      <c r="Y384" s="10"/>
      <c r="AQ384" s="168"/>
      <c r="BX384" s="93"/>
      <c r="BY384" s="93"/>
      <c r="BZ384" s="93"/>
      <c r="CA384" s="93"/>
      <c r="CB384" s="93"/>
    </row>
    <row r="385" spans="2:80" x14ac:dyDescent="0.25">
      <c r="B385" s="1" t="s">
        <v>26</v>
      </c>
      <c r="C385" s="101" t="s">
        <v>168</v>
      </c>
      <c r="D385" s="9">
        <v>10</v>
      </c>
      <c r="E385" s="9">
        <v>2</v>
      </c>
      <c r="F385" s="158"/>
      <c r="G385" s="155">
        <v>6500</v>
      </c>
      <c r="H385" s="155"/>
      <c r="I385" s="155">
        <v>6500</v>
      </c>
      <c r="J385" s="155"/>
      <c r="K385" s="155">
        <v>6500</v>
      </c>
      <c r="M385" s="6" t="s">
        <v>27</v>
      </c>
      <c r="N385" s="10" t="s">
        <v>169</v>
      </c>
      <c r="O385" s="10">
        <v>8</v>
      </c>
      <c r="P385" s="10">
        <v>2022</v>
      </c>
      <c r="Q385" s="10"/>
      <c r="R385" s="177">
        <v>88</v>
      </c>
      <c r="S385" s="10">
        <v>5000</v>
      </c>
      <c r="T385" s="177">
        <v>88</v>
      </c>
      <c r="U385" s="10">
        <v>5000</v>
      </c>
      <c r="V385" s="177">
        <v>88</v>
      </c>
      <c r="W385" s="10">
        <v>5000</v>
      </c>
      <c r="X385" s="10" t="s">
        <v>78</v>
      </c>
      <c r="Y385" s="10"/>
      <c r="AQ385" s="168"/>
      <c r="BX385" s="93"/>
      <c r="BY385" s="93"/>
      <c r="BZ385" s="93"/>
      <c r="CA385" s="93"/>
      <c r="CB385" s="93"/>
    </row>
    <row r="386" spans="2:80" x14ac:dyDescent="0.25">
      <c r="B386" s="1" t="s">
        <v>26</v>
      </c>
      <c r="C386" s="101" t="s">
        <v>168</v>
      </c>
      <c r="D386" s="9">
        <v>11</v>
      </c>
      <c r="E386" s="9">
        <v>1</v>
      </c>
      <c r="F386" s="158"/>
      <c r="G386" s="155">
        <v>6500</v>
      </c>
      <c r="H386" s="155"/>
      <c r="I386" s="155">
        <v>6500</v>
      </c>
      <c r="J386" s="155"/>
      <c r="K386" s="155">
        <v>6500</v>
      </c>
      <c r="M386" s="6" t="s">
        <v>27</v>
      </c>
      <c r="N386" s="10" t="s">
        <v>169</v>
      </c>
      <c r="O386" s="10">
        <v>9</v>
      </c>
      <c r="P386" s="10">
        <v>2022</v>
      </c>
      <c r="Q386" s="10"/>
      <c r="R386" s="177">
        <v>88</v>
      </c>
      <c r="S386" s="10">
        <v>5000</v>
      </c>
      <c r="T386" s="177">
        <v>88</v>
      </c>
      <c r="U386" s="10">
        <v>5000</v>
      </c>
      <c r="V386" s="177">
        <v>88</v>
      </c>
      <c r="W386" s="10">
        <v>5000</v>
      </c>
      <c r="X386" s="10" t="s">
        <v>78</v>
      </c>
      <c r="Y386" s="10"/>
      <c r="AQ386" s="168"/>
      <c r="BX386" s="93"/>
      <c r="BY386" s="93"/>
      <c r="BZ386" s="93"/>
      <c r="CA386" s="93"/>
      <c r="CB386" s="93"/>
    </row>
    <row r="387" spans="2:80" x14ac:dyDescent="0.25">
      <c r="B387" s="1" t="s">
        <v>26</v>
      </c>
      <c r="C387" s="101" t="s">
        <v>168</v>
      </c>
      <c r="D387" s="9">
        <v>11</v>
      </c>
      <c r="E387" s="9">
        <v>2</v>
      </c>
      <c r="F387" s="158"/>
      <c r="G387" s="155">
        <v>6500</v>
      </c>
      <c r="H387" s="155"/>
      <c r="I387" s="155">
        <v>6500</v>
      </c>
      <c r="J387" s="155"/>
      <c r="K387" s="155">
        <v>6500</v>
      </c>
      <c r="M387" s="6" t="s">
        <v>27</v>
      </c>
      <c r="N387" s="10" t="s">
        <v>169</v>
      </c>
      <c r="O387" s="10">
        <v>10</v>
      </c>
      <c r="P387" s="10">
        <v>2022</v>
      </c>
      <c r="Q387" s="10">
        <v>1</v>
      </c>
      <c r="R387" s="177">
        <v>88</v>
      </c>
      <c r="S387" s="10">
        <v>5000</v>
      </c>
      <c r="T387" s="177">
        <v>88</v>
      </c>
      <c r="U387" s="10">
        <v>5000</v>
      </c>
      <c r="V387" s="177">
        <v>88</v>
      </c>
      <c r="W387" s="10">
        <v>5000</v>
      </c>
      <c r="X387" s="10" t="s">
        <v>78</v>
      </c>
      <c r="Y387" s="10"/>
      <c r="AQ387" s="168"/>
      <c r="BX387" s="93"/>
      <c r="BY387" s="93"/>
      <c r="BZ387" s="93"/>
      <c r="CA387" s="93"/>
      <c r="CB387" s="93"/>
    </row>
    <row r="388" spans="2:80" x14ac:dyDescent="0.25">
      <c r="B388" s="1" t="s">
        <v>26</v>
      </c>
      <c r="C388" s="101" t="s">
        <v>168</v>
      </c>
      <c r="D388" s="9">
        <v>12</v>
      </c>
      <c r="E388" s="9"/>
      <c r="F388" s="158"/>
      <c r="G388" s="155">
        <v>6500</v>
      </c>
      <c r="H388" s="155"/>
      <c r="I388" s="155">
        <v>6500</v>
      </c>
      <c r="J388" s="155"/>
      <c r="K388" s="155">
        <v>6500</v>
      </c>
      <c r="M388" s="6" t="s">
        <v>27</v>
      </c>
      <c r="N388" s="10" t="s">
        <v>169</v>
      </c>
      <c r="O388" s="10">
        <v>10</v>
      </c>
      <c r="P388" s="10">
        <v>2022</v>
      </c>
      <c r="Q388" s="10">
        <v>2</v>
      </c>
      <c r="R388" s="10">
        <v>100</v>
      </c>
      <c r="S388" s="10">
        <v>5000</v>
      </c>
      <c r="T388" s="10">
        <v>100</v>
      </c>
      <c r="U388" s="10">
        <v>5000</v>
      </c>
      <c r="V388" s="10">
        <v>100</v>
      </c>
      <c r="W388" s="10">
        <v>5000</v>
      </c>
      <c r="X388" s="10" t="s">
        <v>78</v>
      </c>
      <c r="Y388" s="10"/>
      <c r="AQ388" s="168"/>
      <c r="BX388" s="93"/>
      <c r="BY388" s="93"/>
      <c r="BZ388" s="93"/>
      <c r="CA388" s="93"/>
      <c r="CB388" s="93"/>
    </row>
    <row r="389" spans="2:80" x14ac:dyDescent="0.25">
      <c r="B389" s="1" t="s">
        <v>26</v>
      </c>
      <c r="C389" s="107" t="s">
        <v>172</v>
      </c>
      <c r="D389" s="149">
        <v>1</v>
      </c>
      <c r="E389" s="149">
        <v>1</v>
      </c>
      <c r="F389" s="174"/>
      <c r="G389" s="154">
        <v>4000</v>
      </c>
      <c r="H389" s="154"/>
      <c r="I389" s="154">
        <v>4000</v>
      </c>
      <c r="J389" s="154"/>
      <c r="K389" s="154">
        <v>4000</v>
      </c>
      <c r="M389" s="6" t="s">
        <v>27</v>
      </c>
      <c r="N389" s="10" t="s">
        <v>169</v>
      </c>
      <c r="O389" s="10">
        <v>11</v>
      </c>
      <c r="P389" s="10">
        <v>2022</v>
      </c>
      <c r="Q389" s="10"/>
      <c r="R389" s="10">
        <v>100</v>
      </c>
      <c r="S389" s="10">
        <v>5000</v>
      </c>
      <c r="T389" s="10">
        <v>100</v>
      </c>
      <c r="U389" s="10">
        <v>5000</v>
      </c>
      <c r="V389" s="10">
        <v>100</v>
      </c>
      <c r="W389" s="10">
        <v>5000</v>
      </c>
      <c r="X389" s="10" t="s">
        <v>78</v>
      </c>
      <c r="Y389" s="10"/>
      <c r="AQ389" s="168"/>
      <c r="BX389" s="93"/>
      <c r="BY389" s="93"/>
      <c r="BZ389" s="93"/>
      <c r="CA389" s="93"/>
      <c r="CB389" s="93"/>
    </row>
    <row r="390" spans="2:80" x14ac:dyDescent="0.25">
      <c r="B390" s="1" t="s">
        <v>26</v>
      </c>
      <c r="C390" s="101" t="s">
        <v>172</v>
      </c>
      <c r="D390" s="9">
        <v>1</v>
      </c>
      <c r="E390" s="9">
        <v>2</v>
      </c>
      <c r="F390" s="158"/>
      <c r="G390" s="155">
        <v>4000</v>
      </c>
      <c r="H390" s="155"/>
      <c r="I390" s="155">
        <v>4000</v>
      </c>
      <c r="J390" s="155"/>
      <c r="K390" s="155">
        <v>4000</v>
      </c>
      <c r="M390" s="6" t="s">
        <v>27</v>
      </c>
      <c r="N390" s="10" t="s">
        <v>169</v>
      </c>
      <c r="O390" s="10">
        <v>12</v>
      </c>
      <c r="P390" s="10">
        <v>2022</v>
      </c>
      <c r="Q390" s="10"/>
      <c r="R390" s="10">
        <v>100</v>
      </c>
      <c r="S390" s="10">
        <v>5000</v>
      </c>
      <c r="T390" s="10">
        <v>100</v>
      </c>
      <c r="U390" s="10">
        <v>5000</v>
      </c>
      <c r="V390" s="10">
        <v>100</v>
      </c>
      <c r="W390" s="10">
        <v>5000</v>
      </c>
      <c r="X390" s="10" t="s">
        <v>78</v>
      </c>
      <c r="Y390" s="10"/>
      <c r="AQ390" s="168"/>
      <c r="BX390" s="93"/>
      <c r="BY390" s="93"/>
      <c r="BZ390" s="93"/>
      <c r="CA390" s="93"/>
      <c r="CB390" s="93"/>
    </row>
    <row r="391" spans="2:80" x14ac:dyDescent="0.25">
      <c r="B391" s="1" t="s">
        <v>26</v>
      </c>
      <c r="C391" s="101" t="s">
        <v>172</v>
      </c>
      <c r="D391" s="9">
        <v>2</v>
      </c>
      <c r="E391" s="9">
        <v>1</v>
      </c>
      <c r="F391" s="158"/>
      <c r="G391" s="155">
        <v>4000</v>
      </c>
      <c r="H391" s="155"/>
      <c r="I391" s="155">
        <v>4000</v>
      </c>
      <c r="J391" s="155"/>
      <c r="K391" s="155">
        <v>4000</v>
      </c>
      <c r="M391" s="6" t="s">
        <v>27</v>
      </c>
      <c r="N391" s="107" t="s">
        <v>170</v>
      </c>
      <c r="O391" s="107">
        <v>1</v>
      </c>
      <c r="P391" s="108">
        <v>2022</v>
      </c>
      <c r="Q391" s="108"/>
      <c r="R391" s="107">
        <v>110</v>
      </c>
      <c r="S391" s="107">
        <v>2000</v>
      </c>
      <c r="T391" s="107">
        <v>110</v>
      </c>
      <c r="U391" s="107">
        <v>2000</v>
      </c>
      <c r="V391" s="107">
        <v>110</v>
      </c>
      <c r="W391" s="107">
        <v>2000</v>
      </c>
      <c r="X391" s="108" t="s">
        <v>78</v>
      </c>
      <c r="Y391" s="10"/>
      <c r="Z391" t="s">
        <v>171</v>
      </c>
      <c r="AQ391" s="168"/>
      <c r="BX391" s="93"/>
      <c r="BY391" s="93"/>
      <c r="BZ391" s="93"/>
      <c r="CA391" s="93"/>
      <c r="CB391" s="93"/>
    </row>
    <row r="392" spans="2:80" x14ac:dyDescent="0.25">
      <c r="B392" s="1" t="s">
        <v>26</v>
      </c>
      <c r="C392" s="101" t="s">
        <v>172</v>
      </c>
      <c r="D392" s="9">
        <v>2</v>
      </c>
      <c r="E392" s="9">
        <v>2</v>
      </c>
      <c r="F392" s="158"/>
      <c r="G392" s="155">
        <v>4000</v>
      </c>
      <c r="H392" s="155"/>
      <c r="I392" s="155">
        <v>4000</v>
      </c>
      <c r="J392" s="155"/>
      <c r="K392" s="155">
        <v>4000</v>
      </c>
      <c r="M392" s="6" t="s">
        <v>27</v>
      </c>
      <c r="N392" s="10" t="s">
        <v>170</v>
      </c>
      <c r="O392" s="10">
        <v>2</v>
      </c>
      <c r="P392" s="10">
        <v>2022</v>
      </c>
      <c r="Q392" s="10"/>
      <c r="R392" s="10">
        <v>110</v>
      </c>
      <c r="S392" s="10">
        <v>2000</v>
      </c>
      <c r="T392" s="10">
        <v>110</v>
      </c>
      <c r="U392" s="10">
        <v>2000</v>
      </c>
      <c r="V392" s="10">
        <v>110</v>
      </c>
      <c r="W392" s="10">
        <v>2000</v>
      </c>
      <c r="X392" s="10" t="s">
        <v>78</v>
      </c>
      <c r="Y392" s="10"/>
      <c r="AQ392" s="168"/>
      <c r="BX392" s="93"/>
      <c r="BY392" s="93"/>
      <c r="BZ392" s="93"/>
      <c r="CA392" s="93"/>
      <c r="CB392" s="93"/>
    </row>
    <row r="393" spans="2:80" x14ac:dyDescent="0.25">
      <c r="B393" s="1" t="s">
        <v>26</v>
      </c>
      <c r="C393" s="101" t="s">
        <v>172</v>
      </c>
      <c r="D393" s="9">
        <v>3</v>
      </c>
      <c r="E393" s="9">
        <v>1</v>
      </c>
      <c r="F393" s="158"/>
      <c r="G393" s="155">
        <v>4000</v>
      </c>
      <c r="H393" s="155"/>
      <c r="I393" s="155">
        <v>4000</v>
      </c>
      <c r="J393" s="155"/>
      <c r="K393" s="155">
        <v>4000</v>
      </c>
      <c r="M393" s="6" t="s">
        <v>27</v>
      </c>
      <c r="N393" s="10" t="s">
        <v>170</v>
      </c>
      <c r="O393" s="10">
        <v>3</v>
      </c>
      <c r="P393" s="10">
        <v>2022</v>
      </c>
      <c r="Q393" s="10"/>
      <c r="R393" s="10">
        <v>110</v>
      </c>
      <c r="S393" s="10">
        <v>2000</v>
      </c>
      <c r="T393" s="10">
        <v>110</v>
      </c>
      <c r="U393" s="10">
        <v>2000</v>
      </c>
      <c r="V393" s="10">
        <v>110</v>
      </c>
      <c r="W393" s="10">
        <v>2000</v>
      </c>
      <c r="X393" s="10" t="s">
        <v>78</v>
      </c>
      <c r="Y393" s="10"/>
      <c r="AQ393" s="168"/>
      <c r="BX393" s="93"/>
      <c r="BY393" s="93"/>
      <c r="BZ393" s="93"/>
      <c r="CA393" s="93"/>
      <c r="CB393" s="93"/>
    </row>
    <row r="394" spans="2:80" x14ac:dyDescent="0.25">
      <c r="B394" s="1" t="s">
        <v>26</v>
      </c>
      <c r="C394" s="101" t="s">
        <v>172</v>
      </c>
      <c r="D394" s="9">
        <v>3</v>
      </c>
      <c r="E394" s="9">
        <v>2</v>
      </c>
      <c r="F394" s="158"/>
      <c r="G394" s="155">
        <v>4000</v>
      </c>
      <c r="H394" s="155"/>
      <c r="I394" s="155">
        <v>4000</v>
      </c>
      <c r="J394" s="155"/>
      <c r="K394" s="155">
        <v>4000</v>
      </c>
      <c r="M394" s="6" t="s">
        <v>27</v>
      </c>
      <c r="N394" s="10" t="s">
        <v>170</v>
      </c>
      <c r="O394" s="10">
        <v>4</v>
      </c>
      <c r="P394" s="10">
        <v>2022</v>
      </c>
      <c r="Q394" s="10">
        <v>1</v>
      </c>
      <c r="R394" s="10">
        <v>110</v>
      </c>
      <c r="S394" s="10">
        <v>2000</v>
      </c>
      <c r="T394" s="10">
        <v>110</v>
      </c>
      <c r="U394" s="10">
        <v>2000</v>
      </c>
      <c r="V394" s="10">
        <v>110</v>
      </c>
      <c r="W394" s="10">
        <v>2000</v>
      </c>
      <c r="X394" s="10" t="s">
        <v>78</v>
      </c>
      <c r="Y394" s="10"/>
      <c r="AQ394" s="168"/>
      <c r="BX394" s="93"/>
      <c r="BY394" s="93"/>
      <c r="BZ394" s="93"/>
      <c r="CA394" s="93"/>
      <c r="CB394" s="93"/>
    </row>
    <row r="395" spans="2:80" x14ac:dyDescent="0.25">
      <c r="B395" s="1" t="s">
        <v>26</v>
      </c>
      <c r="C395" s="101" t="s">
        <v>172</v>
      </c>
      <c r="D395" s="9">
        <v>4</v>
      </c>
      <c r="E395" s="9">
        <v>1</v>
      </c>
      <c r="F395" s="158"/>
      <c r="G395" s="155">
        <v>4000</v>
      </c>
      <c r="H395" s="155"/>
      <c r="I395" s="155">
        <v>4000</v>
      </c>
      <c r="J395" s="155"/>
      <c r="K395" s="155">
        <v>4000</v>
      </c>
      <c r="M395" s="6" t="s">
        <v>27</v>
      </c>
      <c r="N395" s="10" t="s">
        <v>170</v>
      </c>
      <c r="O395" s="10">
        <v>4</v>
      </c>
      <c r="P395" s="10">
        <v>2022</v>
      </c>
      <c r="Q395" s="10">
        <v>2</v>
      </c>
      <c r="R395" s="10">
        <v>26.8</v>
      </c>
      <c r="S395" s="10">
        <v>2000</v>
      </c>
      <c r="T395" s="10">
        <v>26.8</v>
      </c>
      <c r="U395" s="10">
        <v>2000</v>
      </c>
      <c r="V395" s="10">
        <v>26.8</v>
      </c>
      <c r="W395" s="10">
        <v>2000</v>
      </c>
      <c r="X395" s="10" t="s">
        <v>78</v>
      </c>
      <c r="Y395" s="10"/>
      <c r="AQ395" s="168"/>
      <c r="BX395" s="93"/>
      <c r="BY395" s="93"/>
      <c r="BZ395" s="93"/>
      <c r="CA395" s="93"/>
      <c r="CB395" s="93"/>
    </row>
    <row r="396" spans="2:80" x14ac:dyDescent="0.25">
      <c r="B396" s="1" t="s">
        <v>26</v>
      </c>
      <c r="C396" s="101" t="s">
        <v>172</v>
      </c>
      <c r="D396" s="9">
        <v>4</v>
      </c>
      <c r="E396" s="9">
        <v>2</v>
      </c>
      <c r="F396" s="158"/>
      <c r="G396" s="155">
        <v>4000</v>
      </c>
      <c r="H396" s="155"/>
      <c r="I396" s="155">
        <v>4000</v>
      </c>
      <c r="J396" s="155"/>
      <c r="K396" s="155">
        <v>4000</v>
      </c>
      <c r="M396" s="6" t="s">
        <v>27</v>
      </c>
      <c r="N396" s="10" t="s">
        <v>170</v>
      </c>
      <c r="O396" s="10">
        <v>5</v>
      </c>
      <c r="P396" s="10">
        <v>2022</v>
      </c>
      <c r="Q396" s="10"/>
      <c r="R396" s="10">
        <v>26.8</v>
      </c>
      <c r="S396" s="10">
        <v>2000</v>
      </c>
      <c r="T396" s="10">
        <v>26.8</v>
      </c>
      <c r="U396" s="10">
        <v>2000</v>
      </c>
      <c r="V396" s="10">
        <v>26.8</v>
      </c>
      <c r="W396" s="10">
        <v>2000</v>
      </c>
      <c r="X396" s="10" t="s">
        <v>78</v>
      </c>
      <c r="Y396" s="10"/>
      <c r="AQ396" s="168"/>
      <c r="BX396" s="93"/>
      <c r="BY396" s="93"/>
      <c r="BZ396" s="93"/>
      <c r="CA396" s="93"/>
      <c r="CB396" s="93"/>
    </row>
    <row r="397" spans="2:80" x14ac:dyDescent="0.25">
      <c r="B397" s="1" t="s">
        <v>26</v>
      </c>
      <c r="C397" s="101" t="s">
        <v>172</v>
      </c>
      <c r="D397" s="9">
        <v>5</v>
      </c>
      <c r="E397" s="9">
        <v>1</v>
      </c>
      <c r="F397" s="158"/>
      <c r="G397" s="155">
        <v>4000</v>
      </c>
      <c r="H397" s="155"/>
      <c r="I397" s="155">
        <v>4000</v>
      </c>
      <c r="J397" s="155"/>
      <c r="K397" s="155">
        <v>4000</v>
      </c>
      <c r="M397" s="6" t="s">
        <v>27</v>
      </c>
      <c r="N397" s="10" t="s">
        <v>170</v>
      </c>
      <c r="O397" s="10">
        <v>6</v>
      </c>
      <c r="P397" s="10">
        <v>2022</v>
      </c>
      <c r="Q397" s="10"/>
      <c r="R397" s="10">
        <v>26.8</v>
      </c>
      <c r="S397" s="10">
        <v>2000</v>
      </c>
      <c r="T397" s="10">
        <v>26.8</v>
      </c>
      <c r="U397" s="10">
        <v>2000</v>
      </c>
      <c r="V397" s="10">
        <v>26.8</v>
      </c>
      <c r="W397" s="10">
        <v>2000</v>
      </c>
      <c r="X397" s="10" t="s">
        <v>78</v>
      </c>
      <c r="Y397" s="10"/>
      <c r="AQ397" s="168"/>
      <c r="BX397" s="93"/>
      <c r="BY397" s="93"/>
      <c r="BZ397" s="93"/>
      <c r="CA397" s="93"/>
      <c r="CB397" s="93"/>
    </row>
    <row r="398" spans="2:80" x14ac:dyDescent="0.25">
      <c r="B398" s="1" t="s">
        <v>26</v>
      </c>
      <c r="C398" s="101" t="s">
        <v>172</v>
      </c>
      <c r="D398" s="9">
        <v>5</v>
      </c>
      <c r="E398" s="9">
        <v>2</v>
      </c>
      <c r="F398" s="158"/>
      <c r="G398" s="155">
        <v>4000</v>
      </c>
      <c r="H398" s="155"/>
      <c r="I398" s="155">
        <v>4000</v>
      </c>
      <c r="J398" s="155"/>
      <c r="K398" s="155">
        <v>4000</v>
      </c>
      <c r="M398" s="6" t="s">
        <v>27</v>
      </c>
      <c r="N398" s="10" t="s">
        <v>170</v>
      </c>
      <c r="O398" s="10">
        <v>7</v>
      </c>
      <c r="P398" s="10">
        <v>2022</v>
      </c>
      <c r="Q398" s="10"/>
      <c r="R398" s="10">
        <v>26.8</v>
      </c>
      <c r="S398" s="10">
        <v>2000</v>
      </c>
      <c r="T398" s="10">
        <v>26.8</v>
      </c>
      <c r="U398" s="10">
        <v>2000</v>
      </c>
      <c r="V398" s="10">
        <v>26.8</v>
      </c>
      <c r="W398" s="10">
        <v>2000</v>
      </c>
      <c r="X398" s="10" t="s">
        <v>78</v>
      </c>
      <c r="Y398" s="10"/>
      <c r="AQ398" s="168"/>
      <c r="BX398" s="93"/>
      <c r="BY398" s="93"/>
      <c r="BZ398" s="93"/>
      <c r="CA398" s="93"/>
      <c r="CB398" s="93"/>
    </row>
    <row r="399" spans="2:80" x14ac:dyDescent="0.25">
      <c r="B399" s="1" t="s">
        <v>26</v>
      </c>
      <c r="C399" s="101" t="s">
        <v>172</v>
      </c>
      <c r="D399" s="9">
        <v>6</v>
      </c>
      <c r="E399" s="9">
        <v>1</v>
      </c>
      <c r="F399" s="158"/>
      <c r="G399" s="155">
        <v>4000</v>
      </c>
      <c r="H399" s="155"/>
      <c r="I399" s="155">
        <v>4000</v>
      </c>
      <c r="J399" s="155"/>
      <c r="K399" s="155">
        <v>4000</v>
      </c>
      <c r="M399" s="6" t="s">
        <v>27</v>
      </c>
      <c r="N399" s="10" t="s">
        <v>170</v>
      </c>
      <c r="O399" s="10">
        <v>8</v>
      </c>
      <c r="P399" s="10">
        <v>2022</v>
      </c>
      <c r="Q399" s="10"/>
      <c r="R399" s="10">
        <v>26.8</v>
      </c>
      <c r="S399" s="10">
        <v>2000</v>
      </c>
      <c r="T399" s="10">
        <v>26.8</v>
      </c>
      <c r="U399" s="10">
        <v>2000</v>
      </c>
      <c r="V399" s="10">
        <v>26.8</v>
      </c>
      <c r="W399" s="10">
        <v>2000</v>
      </c>
      <c r="X399" s="10" t="s">
        <v>78</v>
      </c>
      <c r="Y399" s="10"/>
      <c r="AQ399" s="168"/>
      <c r="BX399" s="93"/>
      <c r="BY399" s="93"/>
      <c r="BZ399" s="93"/>
      <c r="CA399" s="93"/>
      <c r="CB399" s="93"/>
    </row>
    <row r="400" spans="2:80" x14ac:dyDescent="0.25">
      <c r="B400" s="1" t="s">
        <v>26</v>
      </c>
      <c r="C400" s="101" t="s">
        <v>172</v>
      </c>
      <c r="D400" s="9">
        <v>6</v>
      </c>
      <c r="E400" s="9">
        <v>2</v>
      </c>
      <c r="F400" s="158"/>
      <c r="G400" s="155">
        <v>4000</v>
      </c>
      <c r="H400" s="155"/>
      <c r="I400" s="155">
        <v>4000</v>
      </c>
      <c r="J400" s="155"/>
      <c r="K400" s="155">
        <v>4000</v>
      </c>
      <c r="M400" s="6" t="s">
        <v>27</v>
      </c>
      <c r="N400" s="10" t="s">
        <v>170</v>
      </c>
      <c r="O400" s="10">
        <v>9</v>
      </c>
      <c r="P400" s="10">
        <v>2022</v>
      </c>
      <c r="Q400" s="10"/>
      <c r="R400" s="10">
        <v>26.8</v>
      </c>
      <c r="S400" s="10">
        <v>2000</v>
      </c>
      <c r="T400" s="10">
        <v>26.8</v>
      </c>
      <c r="U400" s="10">
        <v>2000</v>
      </c>
      <c r="V400" s="10">
        <v>26.8</v>
      </c>
      <c r="W400" s="10">
        <v>2000</v>
      </c>
      <c r="X400" s="10" t="s">
        <v>78</v>
      </c>
      <c r="Y400" s="10"/>
      <c r="AQ400" s="168"/>
      <c r="BX400" s="93"/>
      <c r="BY400" s="93"/>
      <c r="BZ400" s="93"/>
      <c r="CA400" s="93"/>
      <c r="CB400" s="93"/>
    </row>
    <row r="401" spans="2:80" x14ac:dyDescent="0.25">
      <c r="B401" s="1" t="s">
        <v>26</v>
      </c>
      <c r="C401" s="101" t="s">
        <v>172</v>
      </c>
      <c r="D401" s="9">
        <v>7</v>
      </c>
      <c r="E401" s="9">
        <v>1</v>
      </c>
      <c r="F401" s="158"/>
      <c r="G401" s="155">
        <v>4000</v>
      </c>
      <c r="H401" s="155"/>
      <c r="I401" s="155">
        <v>4000</v>
      </c>
      <c r="J401" s="155"/>
      <c r="K401" s="155">
        <v>4000</v>
      </c>
      <c r="M401" s="6" t="s">
        <v>27</v>
      </c>
      <c r="N401" s="10" t="s">
        <v>170</v>
      </c>
      <c r="O401" s="10">
        <v>10</v>
      </c>
      <c r="P401" s="10">
        <v>2022</v>
      </c>
      <c r="Q401" s="10">
        <v>1</v>
      </c>
      <c r="R401" s="10">
        <v>26.8</v>
      </c>
      <c r="S401" s="10">
        <v>2000</v>
      </c>
      <c r="T401" s="10">
        <v>26.8</v>
      </c>
      <c r="U401" s="10">
        <v>2000</v>
      </c>
      <c r="V401" s="10">
        <v>26.8</v>
      </c>
      <c r="W401" s="10">
        <v>2000</v>
      </c>
      <c r="X401" s="10" t="s">
        <v>78</v>
      </c>
      <c r="Y401" s="10"/>
      <c r="AQ401" s="168"/>
      <c r="BX401" s="93"/>
      <c r="BY401" s="93"/>
      <c r="BZ401" s="93"/>
      <c r="CA401" s="93"/>
      <c r="CB401" s="93"/>
    </row>
    <row r="402" spans="2:80" ht="15.75" thickBot="1" x14ac:dyDescent="0.3">
      <c r="B402" s="1" t="s">
        <v>26</v>
      </c>
      <c r="C402" s="101" t="s">
        <v>172</v>
      </c>
      <c r="D402" s="9">
        <v>7</v>
      </c>
      <c r="E402" s="9">
        <v>2</v>
      </c>
      <c r="F402" s="158"/>
      <c r="G402" s="155">
        <v>4000</v>
      </c>
      <c r="H402" s="155"/>
      <c r="I402" s="155">
        <v>4000</v>
      </c>
      <c r="J402" s="155"/>
      <c r="K402" s="155">
        <v>4000</v>
      </c>
      <c r="M402" s="6" t="s">
        <v>27</v>
      </c>
      <c r="N402" s="10" t="s">
        <v>170</v>
      </c>
      <c r="O402" s="10">
        <v>10</v>
      </c>
      <c r="P402" s="10">
        <v>2022</v>
      </c>
      <c r="Q402" s="10">
        <v>2</v>
      </c>
      <c r="R402" s="10">
        <v>110</v>
      </c>
      <c r="S402" s="10">
        <v>2000</v>
      </c>
      <c r="T402" s="10">
        <v>110</v>
      </c>
      <c r="U402" s="10">
        <v>2000</v>
      </c>
      <c r="V402" s="10">
        <v>110</v>
      </c>
      <c r="W402" s="10">
        <v>2000</v>
      </c>
      <c r="X402" s="10" t="s">
        <v>78</v>
      </c>
      <c r="Y402" s="10"/>
      <c r="AQ402" s="168"/>
      <c r="BX402" s="93"/>
      <c r="BY402" s="93"/>
      <c r="BZ402" s="93"/>
      <c r="CA402" s="93"/>
      <c r="CB402" s="93"/>
    </row>
    <row r="403" spans="2:80" x14ac:dyDescent="0.25">
      <c r="B403" s="1" t="s">
        <v>26</v>
      </c>
      <c r="C403" s="219" t="s">
        <v>172</v>
      </c>
      <c r="D403" s="220">
        <v>8</v>
      </c>
      <c r="E403" s="220">
        <v>1</v>
      </c>
      <c r="F403" s="221"/>
      <c r="G403" s="221">
        <v>4000</v>
      </c>
      <c r="H403" s="221"/>
      <c r="I403" s="221">
        <v>4000</v>
      </c>
      <c r="J403" s="221"/>
      <c r="K403" s="222">
        <v>4000</v>
      </c>
      <c r="M403" s="6" t="s">
        <v>27</v>
      </c>
      <c r="N403" s="10" t="s">
        <v>170</v>
      </c>
      <c r="O403" s="10">
        <v>11</v>
      </c>
      <c r="P403" s="10">
        <v>2022</v>
      </c>
      <c r="Q403" s="10"/>
      <c r="R403" s="10">
        <v>110</v>
      </c>
      <c r="S403" s="10">
        <v>2000</v>
      </c>
      <c r="T403" s="10">
        <v>110</v>
      </c>
      <c r="U403" s="10">
        <v>2000</v>
      </c>
      <c r="V403" s="10">
        <v>110</v>
      </c>
      <c r="W403" s="10">
        <v>2000</v>
      </c>
      <c r="X403" s="10" t="s">
        <v>78</v>
      </c>
      <c r="Y403" s="10"/>
      <c r="AQ403" s="168"/>
      <c r="BX403" s="93"/>
      <c r="BY403" s="93"/>
      <c r="BZ403" s="93"/>
      <c r="CA403" s="93"/>
      <c r="CB403" s="93"/>
    </row>
    <row r="404" spans="2:80" x14ac:dyDescent="0.25">
      <c r="B404" s="1" t="s">
        <v>26</v>
      </c>
      <c r="C404" s="223" t="s">
        <v>172</v>
      </c>
      <c r="D404" s="205">
        <v>8</v>
      </c>
      <c r="E404" s="205">
        <v>2</v>
      </c>
      <c r="F404" s="181"/>
      <c r="G404" s="181">
        <v>4000</v>
      </c>
      <c r="H404" s="181"/>
      <c r="I404" s="181">
        <v>4000</v>
      </c>
      <c r="J404" s="181"/>
      <c r="K404" s="224">
        <v>4000</v>
      </c>
      <c r="M404" s="6" t="s">
        <v>27</v>
      </c>
      <c r="N404" s="10" t="s">
        <v>170</v>
      </c>
      <c r="O404" s="10">
        <v>12</v>
      </c>
      <c r="P404" s="10">
        <v>2022</v>
      </c>
      <c r="Q404" s="10"/>
      <c r="R404" s="10">
        <v>110</v>
      </c>
      <c r="S404" s="10">
        <v>2000</v>
      </c>
      <c r="T404" s="10">
        <v>110</v>
      </c>
      <c r="U404" s="10">
        <v>2000</v>
      </c>
      <c r="V404" s="10">
        <v>110</v>
      </c>
      <c r="W404" s="10">
        <v>2000</v>
      </c>
      <c r="X404" s="10" t="s">
        <v>78</v>
      </c>
      <c r="Y404" s="10"/>
      <c r="AQ404" s="168"/>
      <c r="BX404" s="93"/>
      <c r="BY404" s="93"/>
      <c r="BZ404" s="93"/>
      <c r="CA404" s="93"/>
      <c r="CB404" s="93"/>
    </row>
    <row r="405" spans="2:80" ht="15.75" thickBot="1" x14ac:dyDescent="0.3">
      <c r="B405" s="1" t="s">
        <v>26</v>
      </c>
      <c r="C405" s="225" t="s">
        <v>172</v>
      </c>
      <c r="D405" s="226">
        <v>9</v>
      </c>
      <c r="E405" s="226">
        <v>1</v>
      </c>
      <c r="F405" s="227"/>
      <c r="G405" s="227">
        <v>4000</v>
      </c>
      <c r="H405" s="227"/>
      <c r="I405" s="227">
        <v>4000</v>
      </c>
      <c r="J405" s="227"/>
      <c r="K405" s="228">
        <v>4000</v>
      </c>
      <c r="M405" s="6" t="s">
        <v>27</v>
      </c>
      <c r="N405" s="107" t="s">
        <v>173</v>
      </c>
      <c r="O405" s="107">
        <v>1</v>
      </c>
      <c r="P405" s="108">
        <v>2022</v>
      </c>
      <c r="Q405" s="108"/>
      <c r="R405" s="157">
        <v>60</v>
      </c>
      <c r="S405" s="157"/>
      <c r="T405" s="157">
        <v>60</v>
      </c>
      <c r="U405" s="157"/>
      <c r="V405" s="157">
        <v>60</v>
      </c>
      <c r="W405" s="107"/>
      <c r="X405" s="108" t="s">
        <v>78</v>
      </c>
      <c r="Y405" s="108"/>
      <c r="Z405" t="s">
        <v>174</v>
      </c>
      <c r="AQ405" s="168"/>
      <c r="BX405" s="93"/>
      <c r="BY405" s="93"/>
      <c r="BZ405" s="93"/>
      <c r="CA405" s="93"/>
      <c r="CB405" s="93"/>
    </row>
    <row r="406" spans="2:80" x14ac:dyDescent="0.25">
      <c r="B406" s="1" t="s">
        <v>26</v>
      </c>
      <c r="C406" s="101" t="s">
        <v>172</v>
      </c>
      <c r="D406" s="9">
        <v>9</v>
      </c>
      <c r="E406" s="9">
        <v>2</v>
      </c>
      <c r="F406" s="158"/>
      <c r="G406" s="155">
        <v>4000</v>
      </c>
      <c r="H406" s="155"/>
      <c r="I406" s="155">
        <v>4000</v>
      </c>
      <c r="J406" s="155"/>
      <c r="K406" s="155">
        <v>4000</v>
      </c>
      <c r="M406" s="6" t="s">
        <v>27</v>
      </c>
      <c r="N406" s="101" t="s">
        <v>173</v>
      </c>
      <c r="O406" s="101">
        <v>2</v>
      </c>
      <c r="P406" s="10">
        <v>2022</v>
      </c>
      <c r="Q406" s="10"/>
      <c r="R406" s="157">
        <v>60</v>
      </c>
      <c r="S406" s="157"/>
      <c r="T406" s="157">
        <v>60</v>
      </c>
      <c r="U406" s="157"/>
      <c r="V406" s="157">
        <v>60</v>
      </c>
      <c r="W406" s="101"/>
      <c r="X406" s="10" t="s">
        <v>78</v>
      </c>
      <c r="Y406" s="10"/>
      <c r="AQ406" s="168"/>
      <c r="BX406" s="93"/>
      <c r="BY406" s="93"/>
      <c r="BZ406" s="93"/>
      <c r="CA406" s="93"/>
      <c r="CB406" s="93"/>
    </row>
    <row r="407" spans="2:80" x14ac:dyDescent="0.25">
      <c r="B407" s="1" t="s">
        <v>26</v>
      </c>
      <c r="C407" s="101" t="s">
        <v>172</v>
      </c>
      <c r="D407" s="9">
        <v>10</v>
      </c>
      <c r="E407" s="9">
        <v>1</v>
      </c>
      <c r="F407" s="158"/>
      <c r="G407" s="155">
        <v>4000</v>
      </c>
      <c r="H407" s="155"/>
      <c r="I407" s="155">
        <v>4000</v>
      </c>
      <c r="J407" s="155"/>
      <c r="K407" s="155">
        <v>4000</v>
      </c>
      <c r="M407" s="6" t="s">
        <v>27</v>
      </c>
      <c r="N407" s="101" t="s">
        <v>173</v>
      </c>
      <c r="O407" s="101">
        <v>3</v>
      </c>
      <c r="P407" s="10">
        <v>2022</v>
      </c>
      <c r="Q407" s="10"/>
      <c r="R407" s="157">
        <v>60</v>
      </c>
      <c r="S407" s="157"/>
      <c r="T407" s="157">
        <v>60</v>
      </c>
      <c r="U407" s="157"/>
      <c r="V407" s="157">
        <v>60</v>
      </c>
      <c r="W407" s="101"/>
      <c r="X407" s="10" t="s">
        <v>78</v>
      </c>
      <c r="Y407" s="10"/>
      <c r="AQ407" s="168"/>
      <c r="BX407" s="93"/>
      <c r="BY407" s="93"/>
      <c r="BZ407" s="93"/>
      <c r="CA407" s="93"/>
      <c r="CB407" s="93"/>
    </row>
    <row r="408" spans="2:80" x14ac:dyDescent="0.25">
      <c r="B408" s="1" t="s">
        <v>26</v>
      </c>
      <c r="C408" s="101" t="s">
        <v>172</v>
      </c>
      <c r="D408" s="9">
        <v>10</v>
      </c>
      <c r="E408" s="9">
        <v>2</v>
      </c>
      <c r="F408" s="158"/>
      <c r="G408" s="155">
        <v>5000</v>
      </c>
      <c r="H408" s="155"/>
      <c r="I408" s="155">
        <v>5000</v>
      </c>
      <c r="J408" s="155"/>
      <c r="K408" s="155">
        <v>5000</v>
      </c>
      <c r="M408" s="6" t="s">
        <v>27</v>
      </c>
      <c r="N408" s="101" t="s">
        <v>173</v>
      </c>
      <c r="O408" s="101">
        <v>4</v>
      </c>
      <c r="P408" s="10">
        <v>2022</v>
      </c>
      <c r="Q408" s="10"/>
      <c r="R408" s="157">
        <v>60</v>
      </c>
      <c r="S408" s="157"/>
      <c r="T408" s="157">
        <v>60</v>
      </c>
      <c r="U408" s="157"/>
      <c r="V408" s="157">
        <v>60</v>
      </c>
      <c r="W408" s="101"/>
      <c r="X408" s="10" t="s">
        <v>78</v>
      </c>
      <c r="Y408" s="10"/>
      <c r="AQ408" s="168"/>
      <c r="BX408" s="93"/>
      <c r="BY408" s="93"/>
      <c r="BZ408" s="93"/>
      <c r="CA408" s="93"/>
      <c r="CB408" s="93"/>
    </row>
    <row r="409" spans="2:80" x14ac:dyDescent="0.25">
      <c r="B409" s="1" t="s">
        <v>26</v>
      </c>
      <c r="C409" s="101" t="s">
        <v>172</v>
      </c>
      <c r="D409" s="9">
        <v>11</v>
      </c>
      <c r="E409" s="9">
        <v>1</v>
      </c>
      <c r="F409" s="158"/>
      <c r="G409" s="155">
        <v>5000</v>
      </c>
      <c r="H409" s="155"/>
      <c r="I409" s="155">
        <v>5000</v>
      </c>
      <c r="J409" s="155"/>
      <c r="K409" s="155">
        <v>5000</v>
      </c>
      <c r="M409" s="6" t="s">
        <v>27</v>
      </c>
      <c r="N409" s="101" t="s">
        <v>173</v>
      </c>
      <c r="O409" s="101">
        <v>5</v>
      </c>
      <c r="P409" s="10">
        <v>2022</v>
      </c>
      <c r="Q409" s="10"/>
      <c r="R409" s="157">
        <v>60</v>
      </c>
      <c r="S409" s="157"/>
      <c r="T409" s="157">
        <v>60</v>
      </c>
      <c r="U409" s="157"/>
      <c r="V409" s="157">
        <v>60</v>
      </c>
      <c r="W409" s="101"/>
      <c r="X409" s="10" t="s">
        <v>78</v>
      </c>
      <c r="Y409" s="10"/>
      <c r="AQ409" s="168"/>
      <c r="BX409" s="93"/>
      <c r="BY409" s="93"/>
      <c r="BZ409" s="93"/>
      <c r="CA409" s="93"/>
      <c r="CB409" s="93"/>
    </row>
    <row r="410" spans="2:80" x14ac:dyDescent="0.25">
      <c r="B410" s="1" t="s">
        <v>26</v>
      </c>
      <c r="C410" s="101" t="s">
        <v>172</v>
      </c>
      <c r="D410" s="9">
        <v>11</v>
      </c>
      <c r="E410" s="9">
        <v>2</v>
      </c>
      <c r="F410" s="158"/>
      <c r="G410" s="155">
        <v>5000</v>
      </c>
      <c r="H410" s="155"/>
      <c r="I410" s="155">
        <v>5000</v>
      </c>
      <c r="J410" s="155"/>
      <c r="K410" s="155">
        <v>5000</v>
      </c>
      <c r="M410" s="6" t="s">
        <v>27</v>
      </c>
      <c r="N410" s="101" t="s">
        <v>173</v>
      </c>
      <c r="O410" s="101">
        <v>6</v>
      </c>
      <c r="P410" s="10">
        <v>2022</v>
      </c>
      <c r="Q410" s="10"/>
      <c r="R410" s="157">
        <v>60</v>
      </c>
      <c r="S410" s="157"/>
      <c r="T410" s="157">
        <v>60</v>
      </c>
      <c r="U410" s="157"/>
      <c r="V410" s="157">
        <v>60</v>
      </c>
      <c r="W410" s="101"/>
      <c r="X410" s="10" t="s">
        <v>78</v>
      </c>
      <c r="Y410" s="10"/>
      <c r="BX410" s="93"/>
      <c r="BY410" s="93"/>
      <c r="BZ410" s="93"/>
      <c r="CA410" s="93"/>
      <c r="CB410" s="93"/>
    </row>
    <row r="411" spans="2:80" x14ac:dyDescent="0.25">
      <c r="B411" s="1" t="s">
        <v>26</v>
      </c>
      <c r="C411" s="101" t="s">
        <v>172</v>
      </c>
      <c r="D411" s="9">
        <v>12</v>
      </c>
      <c r="E411" s="9"/>
      <c r="F411" s="158"/>
      <c r="G411" s="155">
        <v>5000</v>
      </c>
      <c r="H411" s="155"/>
      <c r="I411" s="155">
        <v>5000</v>
      </c>
      <c r="J411" s="155"/>
      <c r="K411" s="155">
        <v>5000</v>
      </c>
      <c r="M411" s="6" t="s">
        <v>27</v>
      </c>
      <c r="N411" s="101" t="s">
        <v>173</v>
      </c>
      <c r="O411" s="101">
        <v>7</v>
      </c>
      <c r="P411" s="10">
        <v>2022</v>
      </c>
      <c r="Q411" s="10"/>
      <c r="R411" s="157">
        <v>60</v>
      </c>
      <c r="S411" s="157"/>
      <c r="T411" s="157">
        <v>60</v>
      </c>
      <c r="U411" s="157"/>
      <c r="V411" s="157">
        <v>60</v>
      </c>
      <c r="W411" s="101"/>
      <c r="X411" s="10" t="s">
        <v>78</v>
      </c>
      <c r="Y411" s="10"/>
      <c r="BX411" s="93"/>
      <c r="BY411" s="93"/>
      <c r="BZ411" s="93"/>
      <c r="CA411" s="93"/>
      <c r="CB411" s="93"/>
    </row>
    <row r="412" spans="2:80" x14ac:dyDescent="0.25">
      <c r="B412" s="1" t="s">
        <v>26</v>
      </c>
      <c r="C412" s="107" t="s">
        <v>177</v>
      </c>
      <c r="D412" s="149">
        <v>1</v>
      </c>
      <c r="E412" s="149">
        <v>1</v>
      </c>
      <c r="F412" s="174"/>
      <c r="G412" s="154">
        <v>6000</v>
      </c>
      <c r="H412" s="154"/>
      <c r="I412" s="154">
        <v>6000</v>
      </c>
      <c r="J412" s="154"/>
      <c r="K412" s="154">
        <v>6000</v>
      </c>
      <c r="M412" s="6" t="s">
        <v>27</v>
      </c>
      <c r="N412" s="101" t="s">
        <v>173</v>
      </c>
      <c r="O412" s="101">
        <v>8</v>
      </c>
      <c r="P412" s="10">
        <v>2022</v>
      </c>
      <c r="Q412" s="10"/>
      <c r="R412" s="157">
        <v>60</v>
      </c>
      <c r="S412" s="157"/>
      <c r="T412" s="157">
        <v>60</v>
      </c>
      <c r="U412" s="157"/>
      <c r="V412" s="157">
        <v>60</v>
      </c>
      <c r="W412" s="101"/>
      <c r="X412" s="10" t="s">
        <v>78</v>
      </c>
      <c r="Y412" s="10"/>
      <c r="BX412" s="93"/>
      <c r="BY412" s="93"/>
      <c r="BZ412" s="93"/>
      <c r="CA412" s="93"/>
      <c r="CB412" s="93"/>
    </row>
    <row r="413" spans="2:80" x14ac:dyDescent="0.25">
      <c r="B413" s="1" t="s">
        <v>26</v>
      </c>
      <c r="C413" s="101" t="s">
        <v>177</v>
      </c>
      <c r="D413" s="9">
        <v>1</v>
      </c>
      <c r="E413" s="9">
        <v>2</v>
      </c>
      <c r="F413" s="158"/>
      <c r="G413" s="155">
        <v>6000</v>
      </c>
      <c r="H413" s="155"/>
      <c r="I413" s="155">
        <v>6000</v>
      </c>
      <c r="J413" s="155"/>
      <c r="K413" s="155">
        <v>5700</v>
      </c>
      <c r="M413" s="6" t="s">
        <v>27</v>
      </c>
      <c r="N413" s="101" t="s">
        <v>173</v>
      </c>
      <c r="O413" s="101">
        <v>9</v>
      </c>
      <c r="P413" s="10">
        <v>2022</v>
      </c>
      <c r="Q413" s="10"/>
      <c r="R413" s="157">
        <v>60</v>
      </c>
      <c r="S413" s="157"/>
      <c r="T413" s="157">
        <v>60</v>
      </c>
      <c r="U413" s="157"/>
      <c r="V413" s="157">
        <v>60</v>
      </c>
      <c r="W413" s="101"/>
      <c r="X413" s="10" t="s">
        <v>78</v>
      </c>
      <c r="Y413" s="10"/>
      <c r="BX413" s="93"/>
      <c r="BY413" s="93"/>
      <c r="BZ413" s="93"/>
      <c r="CA413" s="93"/>
      <c r="CB413" s="93"/>
    </row>
    <row r="414" spans="2:80" x14ac:dyDescent="0.25">
      <c r="B414" s="1" t="s">
        <v>26</v>
      </c>
      <c r="C414" s="101" t="s">
        <v>177</v>
      </c>
      <c r="D414" s="9">
        <v>2</v>
      </c>
      <c r="E414" s="9">
        <v>1</v>
      </c>
      <c r="F414" s="158"/>
      <c r="G414" s="155">
        <v>6000</v>
      </c>
      <c r="H414" s="155"/>
      <c r="I414" s="155">
        <v>6000</v>
      </c>
      <c r="J414" s="155"/>
      <c r="K414" s="155">
        <v>5700</v>
      </c>
      <c r="M414" s="6" t="s">
        <v>27</v>
      </c>
      <c r="N414" s="101" t="s">
        <v>173</v>
      </c>
      <c r="O414" s="101">
        <v>10</v>
      </c>
      <c r="P414" s="10">
        <v>2022</v>
      </c>
      <c r="Q414" s="10">
        <v>1</v>
      </c>
      <c r="R414" s="157">
        <v>60</v>
      </c>
      <c r="S414" s="157"/>
      <c r="T414" s="157">
        <v>60</v>
      </c>
      <c r="U414" s="157"/>
      <c r="V414" s="157">
        <v>60</v>
      </c>
      <c r="W414" s="101"/>
      <c r="X414" s="10" t="s">
        <v>78</v>
      </c>
      <c r="Y414" s="10"/>
      <c r="BX414" s="93"/>
      <c r="BY414" s="93"/>
      <c r="BZ414" s="93"/>
      <c r="CA414" s="93"/>
      <c r="CB414" s="93"/>
    </row>
    <row r="415" spans="2:80" x14ac:dyDescent="0.25">
      <c r="B415" s="1" t="s">
        <v>26</v>
      </c>
      <c r="C415" s="101" t="s">
        <v>177</v>
      </c>
      <c r="D415" s="9">
        <v>2</v>
      </c>
      <c r="E415" s="9">
        <v>2</v>
      </c>
      <c r="F415" s="158"/>
      <c r="G415" s="155">
        <v>6000</v>
      </c>
      <c r="H415" s="155"/>
      <c r="I415" s="155">
        <v>6000</v>
      </c>
      <c r="J415" s="155"/>
      <c r="K415" s="155">
        <v>5700</v>
      </c>
      <c r="M415" s="6" t="s">
        <v>27</v>
      </c>
      <c r="N415" s="101" t="s">
        <v>173</v>
      </c>
      <c r="O415" s="101">
        <v>10</v>
      </c>
      <c r="P415" s="10">
        <v>2022</v>
      </c>
      <c r="Q415" s="10">
        <v>2</v>
      </c>
      <c r="R415" s="101">
        <v>147</v>
      </c>
      <c r="S415" s="101"/>
      <c r="T415" s="101">
        <v>147</v>
      </c>
      <c r="U415" s="101"/>
      <c r="V415" s="101">
        <v>147</v>
      </c>
      <c r="W415" s="101"/>
      <c r="X415" s="10" t="s">
        <v>78</v>
      </c>
      <c r="Y415" s="10"/>
      <c r="BX415" s="93"/>
      <c r="BY415" s="93"/>
      <c r="BZ415" s="93"/>
      <c r="CA415" s="93"/>
      <c r="CB415" s="93"/>
    </row>
    <row r="416" spans="2:80" x14ac:dyDescent="0.25">
      <c r="B416" s="1" t="s">
        <v>26</v>
      </c>
      <c r="C416" s="101" t="s">
        <v>177</v>
      </c>
      <c r="D416" s="9">
        <v>3</v>
      </c>
      <c r="E416" s="9">
        <v>1</v>
      </c>
      <c r="F416" s="158"/>
      <c r="G416" s="155">
        <v>6000</v>
      </c>
      <c r="H416" s="155"/>
      <c r="I416" s="155">
        <v>6000</v>
      </c>
      <c r="J416" s="155"/>
      <c r="K416" s="155">
        <v>5700</v>
      </c>
      <c r="M416" s="6" t="s">
        <v>27</v>
      </c>
      <c r="N416" s="101" t="s">
        <v>173</v>
      </c>
      <c r="O416" s="101">
        <v>11</v>
      </c>
      <c r="P416" s="10">
        <v>2022</v>
      </c>
      <c r="Q416" s="10"/>
      <c r="R416" s="101">
        <v>147</v>
      </c>
      <c r="S416" s="101"/>
      <c r="T416" s="101">
        <v>147</v>
      </c>
      <c r="U416" s="101"/>
      <c r="V416" s="101">
        <v>147</v>
      </c>
      <c r="W416" s="101"/>
      <c r="X416" s="10" t="s">
        <v>78</v>
      </c>
      <c r="Y416" s="10"/>
      <c r="BX416" s="93"/>
      <c r="BY416" s="93"/>
      <c r="BZ416" s="93"/>
      <c r="CA416" s="93"/>
      <c r="CB416" s="93"/>
    </row>
    <row r="417" spans="2:80" x14ac:dyDescent="0.25">
      <c r="B417" s="1" t="s">
        <v>26</v>
      </c>
      <c r="C417" s="101" t="s">
        <v>177</v>
      </c>
      <c r="D417" s="9">
        <v>3</v>
      </c>
      <c r="E417" s="9">
        <v>2</v>
      </c>
      <c r="F417" s="158"/>
      <c r="G417" s="155">
        <v>6200</v>
      </c>
      <c r="H417" s="155"/>
      <c r="I417" s="155">
        <v>6200</v>
      </c>
      <c r="J417" s="155"/>
      <c r="K417" s="155">
        <v>6200</v>
      </c>
      <c r="M417" s="6" t="s">
        <v>27</v>
      </c>
      <c r="N417" s="101" t="s">
        <v>173</v>
      </c>
      <c r="O417" s="101">
        <v>12</v>
      </c>
      <c r="P417" s="10">
        <v>2022</v>
      </c>
      <c r="Q417" s="10"/>
      <c r="R417" s="101">
        <v>147</v>
      </c>
      <c r="S417" s="101"/>
      <c r="T417" s="101">
        <v>147</v>
      </c>
      <c r="U417" s="101"/>
      <c r="V417" s="101">
        <v>147</v>
      </c>
      <c r="W417" s="101"/>
      <c r="X417" s="10" t="s">
        <v>78</v>
      </c>
      <c r="Y417" s="10"/>
      <c r="BX417" s="93"/>
      <c r="BY417" s="93"/>
      <c r="BZ417" s="93"/>
      <c r="CA417" s="93"/>
      <c r="CB417" s="93"/>
    </row>
    <row r="418" spans="2:80" x14ac:dyDescent="0.25">
      <c r="B418" s="1" t="s">
        <v>26</v>
      </c>
      <c r="C418" s="101" t="s">
        <v>177</v>
      </c>
      <c r="D418" s="9">
        <v>4</v>
      </c>
      <c r="E418" s="9">
        <v>1</v>
      </c>
      <c r="F418" s="158"/>
      <c r="G418" s="155">
        <v>6000</v>
      </c>
      <c r="H418" s="155"/>
      <c r="I418" s="155">
        <v>6000</v>
      </c>
      <c r="J418" s="155"/>
      <c r="K418" s="155">
        <v>5700</v>
      </c>
      <c r="M418" s="6" t="s">
        <v>27</v>
      </c>
      <c r="N418" s="107" t="s">
        <v>175</v>
      </c>
      <c r="O418" s="107">
        <v>1</v>
      </c>
      <c r="P418" s="108">
        <v>2022</v>
      </c>
      <c r="Q418" s="108"/>
      <c r="R418" s="157">
        <v>96</v>
      </c>
      <c r="S418" s="157"/>
      <c r="T418" s="157">
        <v>96</v>
      </c>
      <c r="U418" s="157"/>
      <c r="V418" s="157">
        <v>96</v>
      </c>
      <c r="W418" s="107"/>
      <c r="X418" s="108" t="s">
        <v>78</v>
      </c>
      <c r="Y418" s="108"/>
      <c r="Z418" t="s">
        <v>176</v>
      </c>
      <c r="BX418" s="93"/>
      <c r="BY418" s="93"/>
      <c r="BZ418" s="93"/>
      <c r="CA418" s="93"/>
      <c r="CB418" s="93"/>
    </row>
    <row r="419" spans="2:80" x14ac:dyDescent="0.25">
      <c r="B419" s="1" t="s">
        <v>26</v>
      </c>
      <c r="C419" s="101" t="s">
        <v>177</v>
      </c>
      <c r="D419" s="9">
        <v>4</v>
      </c>
      <c r="E419" s="9">
        <v>2</v>
      </c>
      <c r="F419" s="158"/>
      <c r="G419" s="155">
        <v>6200</v>
      </c>
      <c r="H419" s="155"/>
      <c r="I419" s="155">
        <v>6200</v>
      </c>
      <c r="J419" s="155"/>
      <c r="K419" s="155">
        <v>6200</v>
      </c>
      <c r="M419" s="6" t="s">
        <v>27</v>
      </c>
      <c r="N419" s="101" t="s">
        <v>175</v>
      </c>
      <c r="O419" s="101">
        <v>2</v>
      </c>
      <c r="P419" s="10">
        <v>2022</v>
      </c>
      <c r="Q419" s="10"/>
      <c r="R419" s="157">
        <v>96</v>
      </c>
      <c r="S419" s="157"/>
      <c r="T419" s="157">
        <v>96</v>
      </c>
      <c r="U419" s="157"/>
      <c r="V419" s="157">
        <v>96</v>
      </c>
      <c r="W419" s="101"/>
      <c r="X419" s="10" t="s">
        <v>78</v>
      </c>
      <c r="Y419" s="10"/>
      <c r="BX419" s="93"/>
      <c r="BY419" s="93"/>
      <c r="BZ419" s="93"/>
      <c r="CA419" s="93"/>
      <c r="CB419" s="93"/>
    </row>
    <row r="420" spans="2:80" x14ac:dyDescent="0.25">
      <c r="B420" s="1" t="s">
        <v>26</v>
      </c>
      <c r="C420" s="101" t="s">
        <v>177</v>
      </c>
      <c r="D420" s="9">
        <v>5</v>
      </c>
      <c r="E420" s="9">
        <v>1</v>
      </c>
      <c r="F420" s="158"/>
      <c r="G420" s="155">
        <v>6200</v>
      </c>
      <c r="H420" s="155"/>
      <c r="I420" s="155">
        <v>6200</v>
      </c>
      <c r="J420" s="155"/>
      <c r="K420" s="155">
        <v>6200</v>
      </c>
      <c r="M420" s="6" t="s">
        <v>27</v>
      </c>
      <c r="N420" s="101" t="s">
        <v>175</v>
      </c>
      <c r="O420" s="101">
        <v>3</v>
      </c>
      <c r="P420" s="10">
        <v>2022</v>
      </c>
      <c r="Q420" s="10"/>
      <c r="R420" s="157">
        <v>96</v>
      </c>
      <c r="S420" s="157"/>
      <c r="T420" s="157">
        <v>96</v>
      </c>
      <c r="U420" s="157"/>
      <c r="V420" s="157">
        <v>96</v>
      </c>
      <c r="W420" s="101"/>
      <c r="X420" s="10" t="s">
        <v>78</v>
      </c>
      <c r="Y420" s="10"/>
      <c r="BX420" s="93"/>
      <c r="BY420" s="93"/>
      <c r="BZ420" s="93"/>
      <c r="CA420" s="93"/>
      <c r="CB420" s="93"/>
    </row>
    <row r="421" spans="2:80" x14ac:dyDescent="0.25">
      <c r="B421" s="1" t="s">
        <v>26</v>
      </c>
      <c r="C421" s="101" t="s">
        <v>177</v>
      </c>
      <c r="D421" s="9">
        <v>5</v>
      </c>
      <c r="E421" s="9">
        <v>2</v>
      </c>
      <c r="F421" s="158"/>
      <c r="G421" s="155">
        <v>6200</v>
      </c>
      <c r="H421" s="155"/>
      <c r="I421" s="155">
        <v>6200</v>
      </c>
      <c r="J421" s="155"/>
      <c r="K421" s="155">
        <v>6200</v>
      </c>
      <c r="M421" s="6" t="s">
        <v>27</v>
      </c>
      <c r="N421" s="101" t="s">
        <v>175</v>
      </c>
      <c r="O421" s="101">
        <v>4</v>
      </c>
      <c r="P421" s="10">
        <v>2022</v>
      </c>
      <c r="Q421" s="10"/>
      <c r="R421" s="157">
        <v>96</v>
      </c>
      <c r="S421" s="157"/>
      <c r="T421" s="157">
        <v>96</v>
      </c>
      <c r="U421" s="157"/>
      <c r="V421" s="157">
        <v>96</v>
      </c>
      <c r="W421" s="101"/>
      <c r="X421" s="10" t="s">
        <v>78</v>
      </c>
      <c r="Y421" s="10"/>
      <c r="BX421" s="93"/>
      <c r="BY421" s="93"/>
      <c r="BZ421" s="93"/>
      <c r="CA421" s="93"/>
      <c r="CB421" s="93"/>
    </row>
    <row r="422" spans="2:80" x14ac:dyDescent="0.25">
      <c r="B422" s="1" t="s">
        <v>26</v>
      </c>
      <c r="C422" s="101" t="s">
        <v>177</v>
      </c>
      <c r="D422" s="9">
        <v>6</v>
      </c>
      <c r="E422" s="9">
        <v>1</v>
      </c>
      <c r="F422" s="158"/>
      <c r="G422" s="155">
        <v>6200</v>
      </c>
      <c r="H422" s="155"/>
      <c r="I422" s="155">
        <v>6200</v>
      </c>
      <c r="J422" s="155"/>
      <c r="K422" s="155">
        <v>6200</v>
      </c>
      <c r="M422" s="6" t="s">
        <v>27</v>
      </c>
      <c r="N422" s="101" t="s">
        <v>175</v>
      </c>
      <c r="O422" s="101">
        <v>5</v>
      </c>
      <c r="P422" s="10">
        <v>2022</v>
      </c>
      <c r="Q422" s="10"/>
      <c r="R422" s="157">
        <v>96</v>
      </c>
      <c r="S422" s="157"/>
      <c r="T422" s="157">
        <v>96</v>
      </c>
      <c r="U422" s="157"/>
      <c r="V422" s="157">
        <v>96</v>
      </c>
      <c r="W422" s="101"/>
      <c r="X422" s="10" t="s">
        <v>78</v>
      </c>
      <c r="Y422" s="10"/>
      <c r="BX422" s="93"/>
      <c r="BY422" s="93"/>
      <c r="BZ422" s="93"/>
      <c r="CA422" s="93"/>
      <c r="CB422" s="93"/>
    </row>
    <row r="423" spans="2:80" x14ac:dyDescent="0.25">
      <c r="B423" s="1" t="s">
        <v>26</v>
      </c>
      <c r="C423" s="101" t="s">
        <v>177</v>
      </c>
      <c r="D423" s="9">
        <v>6</v>
      </c>
      <c r="E423" s="9">
        <v>2</v>
      </c>
      <c r="F423" s="158"/>
      <c r="G423" s="155">
        <v>6200</v>
      </c>
      <c r="H423" s="155"/>
      <c r="I423" s="155">
        <v>6200</v>
      </c>
      <c r="J423" s="155"/>
      <c r="K423" s="155">
        <v>6200</v>
      </c>
      <c r="M423" s="6" t="s">
        <v>27</v>
      </c>
      <c r="N423" s="101" t="s">
        <v>175</v>
      </c>
      <c r="O423" s="101">
        <v>6</v>
      </c>
      <c r="P423" s="10">
        <v>2022</v>
      </c>
      <c r="Q423" s="10"/>
      <c r="R423" s="157">
        <v>96</v>
      </c>
      <c r="S423" s="157"/>
      <c r="T423" s="157">
        <v>96</v>
      </c>
      <c r="U423" s="157"/>
      <c r="V423" s="157">
        <v>96</v>
      </c>
      <c r="W423" s="101"/>
      <c r="X423" s="10" t="s">
        <v>78</v>
      </c>
      <c r="Y423" s="10"/>
      <c r="BX423" s="93"/>
      <c r="BY423" s="93"/>
      <c r="BZ423" s="93"/>
      <c r="CA423" s="93"/>
      <c r="CB423" s="93"/>
    </row>
    <row r="424" spans="2:80" x14ac:dyDescent="0.25">
      <c r="B424" s="1" t="s">
        <v>26</v>
      </c>
      <c r="C424" s="101" t="s">
        <v>177</v>
      </c>
      <c r="D424" s="9">
        <v>7</v>
      </c>
      <c r="E424" s="9">
        <v>1</v>
      </c>
      <c r="F424" s="158"/>
      <c r="G424" s="155">
        <v>6200</v>
      </c>
      <c r="H424" s="155"/>
      <c r="I424" s="155">
        <v>6200</v>
      </c>
      <c r="J424" s="155"/>
      <c r="K424" s="155">
        <v>6200</v>
      </c>
      <c r="M424" s="6" t="s">
        <v>27</v>
      </c>
      <c r="N424" s="101" t="s">
        <v>175</v>
      </c>
      <c r="O424" s="101">
        <v>7</v>
      </c>
      <c r="P424" s="10">
        <v>2022</v>
      </c>
      <c r="Q424" s="10"/>
      <c r="R424" s="157">
        <v>96</v>
      </c>
      <c r="S424" s="157"/>
      <c r="T424" s="157">
        <v>96</v>
      </c>
      <c r="U424" s="157"/>
      <c r="V424" s="157">
        <v>96</v>
      </c>
      <c r="W424" s="101"/>
      <c r="X424" s="10" t="s">
        <v>78</v>
      </c>
      <c r="Y424" s="10"/>
      <c r="BX424" s="93"/>
      <c r="BY424" s="93"/>
      <c r="BZ424" s="93"/>
      <c r="CA424" s="93"/>
      <c r="CB424" s="93"/>
    </row>
    <row r="425" spans="2:80" ht="15.75" thickBot="1" x14ac:dyDescent="0.3">
      <c r="B425" s="1" t="s">
        <v>26</v>
      </c>
      <c r="C425" s="101" t="s">
        <v>177</v>
      </c>
      <c r="D425" s="9">
        <v>7</v>
      </c>
      <c r="E425" s="9">
        <v>2</v>
      </c>
      <c r="F425" s="158"/>
      <c r="G425" s="155">
        <v>6200</v>
      </c>
      <c r="H425" s="155"/>
      <c r="I425" s="155">
        <v>6200</v>
      </c>
      <c r="J425" s="155"/>
      <c r="K425" s="155">
        <v>6200</v>
      </c>
      <c r="M425" s="6" t="s">
        <v>27</v>
      </c>
      <c r="N425" s="101" t="s">
        <v>175</v>
      </c>
      <c r="O425" s="101">
        <v>8</v>
      </c>
      <c r="P425" s="10">
        <v>2022</v>
      </c>
      <c r="Q425" s="10"/>
      <c r="R425" s="157">
        <v>96</v>
      </c>
      <c r="S425" s="157"/>
      <c r="T425" s="157">
        <v>96</v>
      </c>
      <c r="U425" s="157"/>
      <c r="V425" s="157">
        <v>96</v>
      </c>
      <c r="W425" s="101"/>
      <c r="X425" s="10" t="s">
        <v>78</v>
      </c>
      <c r="Y425" s="10"/>
      <c r="BX425" s="93"/>
      <c r="BY425" s="93"/>
      <c r="BZ425" s="93"/>
      <c r="CA425" s="93"/>
      <c r="CB425" s="93"/>
    </row>
    <row r="426" spans="2:80" x14ac:dyDescent="0.25">
      <c r="B426" s="1" t="s">
        <v>26</v>
      </c>
      <c r="C426" s="219" t="s">
        <v>177</v>
      </c>
      <c r="D426" s="220">
        <v>8</v>
      </c>
      <c r="E426" s="220">
        <v>1</v>
      </c>
      <c r="F426" s="221"/>
      <c r="G426" s="221">
        <v>6200</v>
      </c>
      <c r="H426" s="221"/>
      <c r="I426" s="221">
        <v>6200</v>
      </c>
      <c r="J426" s="221"/>
      <c r="K426" s="222">
        <v>6200</v>
      </c>
      <c r="M426" s="6" t="s">
        <v>27</v>
      </c>
      <c r="N426" s="101" t="s">
        <v>175</v>
      </c>
      <c r="O426" s="101">
        <v>9</v>
      </c>
      <c r="P426" s="10">
        <v>2022</v>
      </c>
      <c r="Q426" s="10"/>
      <c r="R426" s="157">
        <v>96</v>
      </c>
      <c r="S426" s="157"/>
      <c r="T426" s="157">
        <v>96</v>
      </c>
      <c r="U426" s="157"/>
      <c r="V426" s="157">
        <v>96</v>
      </c>
      <c r="W426" s="101"/>
      <c r="X426" s="10" t="s">
        <v>78</v>
      </c>
      <c r="Y426" s="10"/>
      <c r="BX426" s="93"/>
      <c r="BY426" s="93"/>
      <c r="BZ426" s="93"/>
      <c r="CA426" s="93"/>
      <c r="CB426" s="93"/>
    </row>
    <row r="427" spans="2:80" x14ac:dyDescent="0.25">
      <c r="B427" s="1" t="s">
        <v>26</v>
      </c>
      <c r="C427" s="223" t="s">
        <v>177</v>
      </c>
      <c r="D427" s="205">
        <v>8</v>
      </c>
      <c r="E427" s="205">
        <v>2</v>
      </c>
      <c r="F427" s="181"/>
      <c r="G427" s="181">
        <v>6200</v>
      </c>
      <c r="H427" s="181"/>
      <c r="I427" s="181">
        <v>6200</v>
      </c>
      <c r="J427" s="181"/>
      <c r="K427" s="224">
        <v>6200</v>
      </c>
      <c r="M427" s="6" t="s">
        <v>27</v>
      </c>
      <c r="N427" s="101" t="s">
        <v>175</v>
      </c>
      <c r="O427" s="101">
        <v>10</v>
      </c>
      <c r="P427" s="10">
        <v>2022</v>
      </c>
      <c r="Q427" s="10">
        <v>1</v>
      </c>
      <c r="R427" s="157">
        <v>96</v>
      </c>
      <c r="S427" s="157"/>
      <c r="T427" s="157">
        <v>96</v>
      </c>
      <c r="U427" s="157"/>
      <c r="V427" s="157">
        <v>96</v>
      </c>
      <c r="W427" s="101"/>
      <c r="X427" s="10" t="s">
        <v>78</v>
      </c>
      <c r="Y427" s="10"/>
      <c r="BX427" s="93"/>
      <c r="BY427" s="93"/>
      <c r="BZ427" s="93"/>
      <c r="CA427" s="93"/>
      <c r="CB427" s="93"/>
    </row>
    <row r="428" spans="2:80" ht="15.75" thickBot="1" x14ac:dyDescent="0.3">
      <c r="B428" s="1" t="s">
        <v>26</v>
      </c>
      <c r="C428" s="225" t="s">
        <v>177</v>
      </c>
      <c r="D428" s="226">
        <v>9</v>
      </c>
      <c r="E428" s="226">
        <v>1</v>
      </c>
      <c r="F428" s="227"/>
      <c r="G428" s="227">
        <v>6200</v>
      </c>
      <c r="H428" s="227"/>
      <c r="I428" s="227">
        <v>6200</v>
      </c>
      <c r="J428" s="227"/>
      <c r="K428" s="228">
        <v>6200</v>
      </c>
      <c r="M428" s="6" t="s">
        <v>27</v>
      </c>
      <c r="N428" s="101" t="s">
        <v>175</v>
      </c>
      <c r="O428" s="101">
        <v>10</v>
      </c>
      <c r="P428" s="10">
        <v>2022</v>
      </c>
      <c r="Q428" s="10">
        <v>2</v>
      </c>
      <c r="R428" s="101">
        <v>85</v>
      </c>
      <c r="S428" s="101"/>
      <c r="T428" s="101">
        <v>85</v>
      </c>
      <c r="U428" s="101"/>
      <c r="V428" s="101">
        <v>85</v>
      </c>
      <c r="W428" s="101"/>
      <c r="X428" s="10" t="s">
        <v>78</v>
      </c>
      <c r="Y428" s="10"/>
      <c r="BX428" s="93"/>
      <c r="BY428" s="93"/>
      <c r="BZ428" s="93"/>
      <c r="CA428" s="93"/>
      <c r="CB428" s="93"/>
    </row>
    <row r="429" spans="2:80" x14ac:dyDescent="0.25">
      <c r="B429" s="1" t="s">
        <v>26</v>
      </c>
      <c r="C429" s="101" t="s">
        <v>177</v>
      </c>
      <c r="D429" s="9">
        <v>9</v>
      </c>
      <c r="E429" s="9">
        <v>2</v>
      </c>
      <c r="F429" s="158"/>
      <c r="G429" s="155">
        <v>6200</v>
      </c>
      <c r="H429" s="155"/>
      <c r="I429" s="155">
        <v>6200</v>
      </c>
      <c r="J429" s="155"/>
      <c r="K429" s="155">
        <v>6200</v>
      </c>
      <c r="M429" s="6" t="s">
        <v>27</v>
      </c>
      <c r="N429" s="101" t="s">
        <v>175</v>
      </c>
      <c r="O429" s="101">
        <v>11</v>
      </c>
      <c r="P429" s="10">
        <v>2022</v>
      </c>
      <c r="Q429" s="10"/>
      <c r="R429" s="101">
        <v>85</v>
      </c>
      <c r="S429" s="101"/>
      <c r="T429" s="101">
        <v>85</v>
      </c>
      <c r="U429" s="101"/>
      <c r="V429" s="101">
        <v>85</v>
      </c>
      <c r="W429" s="101"/>
      <c r="X429" s="10" t="s">
        <v>78</v>
      </c>
      <c r="Y429" s="10"/>
      <c r="BX429" s="93"/>
      <c r="BY429" s="93"/>
      <c r="BZ429" s="93"/>
      <c r="CA429" s="93"/>
      <c r="CB429" s="93"/>
    </row>
    <row r="430" spans="2:80" x14ac:dyDescent="0.25">
      <c r="B430" s="1" t="s">
        <v>26</v>
      </c>
      <c r="C430" s="101" t="s">
        <v>177</v>
      </c>
      <c r="D430" s="9">
        <v>10</v>
      </c>
      <c r="E430" s="9">
        <v>1</v>
      </c>
      <c r="F430" s="158"/>
      <c r="G430" s="155">
        <v>6200</v>
      </c>
      <c r="H430" s="155"/>
      <c r="I430" s="155">
        <v>6200</v>
      </c>
      <c r="J430" s="155"/>
      <c r="K430" s="155">
        <v>6200</v>
      </c>
      <c r="M430" s="6" t="s">
        <v>27</v>
      </c>
      <c r="N430" s="101" t="s">
        <v>175</v>
      </c>
      <c r="O430" s="101">
        <v>12</v>
      </c>
      <c r="P430" s="10">
        <v>2022</v>
      </c>
      <c r="Q430" s="10"/>
      <c r="R430" s="101">
        <v>85</v>
      </c>
      <c r="S430" s="101"/>
      <c r="T430" s="101">
        <v>85</v>
      </c>
      <c r="U430" s="101"/>
      <c r="V430" s="101">
        <v>85</v>
      </c>
      <c r="W430" s="101"/>
      <c r="X430" s="10" t="s">
        <v>78</v>
      </c>
      <c r="Y430" s="10"/>
      <c r="BX430" s="93"/>
      <c r="BY430" s="93"/>
      <c r="BZ430" s="93"/>
      <c r="CA430" s="93"/>
      <c r="CB430" s="93"/>
    </row>
    <row r="431" spans="2:80" x14ac:dyDescent="0.25">
      <c r="B431" s="1" t="s">
        <v>26</v>
      </c>
      <c r="C431" s="101" t="s">
        <v>177</v>
      </c>
      <c r="D431" s="9">
        <v>10</v>
      </c>
      <c r="E431" s="9">
        <v>2</v>
      </c>
      <c r="F431" s="158"/>
      <c r="G431" s="155">
        <v>8600</v>
      </c>
      <c r="H431" s="155"/>
      <c r="I431" s="155">
        <v>8600</v>
      </c>
      <c r="J431" s="155"/>
      <c r="K431" s="155">
        <v>7500</v>
      </c>
      <c r="M431" s="6" t="s">
        <v>27</v>
      </c>
      <c r="N431" s="107" t="s">
        <v>178</v>
      </c>
      <c r="O431" s="107">
        <v>1</v>
      </c>
      <c r="P431" s="108">
        <v>2022</v>
      </c>
      <c r="Q431" s="108"/>
      <c r="R431" s="108">
        <v>400</v>
      </c>
      <c r="S431" s="108"/>
      <c r="T431" s="108">
        <v>400</v>
      </c>
      <c r="U431" s="108"/>
      <c r="V431" s="108">
        <v>400</v>
      </c>
      <c r="W431" s="107"/>
      <c r="X431" s="108" t="s">
        <v>144</v>
      </c>
      <c r="Y431" s="108"/>
      <c r="Z431" t="s">
        <v>179</v>
      </c>
      <c r="BX431" s="93"/>
      <c r="BY431" s="93"/>
      <c r="BZ431" s="93"/>
      <c r="CA431" s="93"/>
      <c r="CB431" s="93"/>
    </row>
    <row r="432" spans="2:80" x14ac:dyDescent="0.25">
      <c r="B432" s="1" t="s">
        <v>26</v>
      </c>
      <c r="C432" s="101" t="s">
        <v>177</v>
      </c>
      <c r="D432" s="9">
        <v>11</v>
      </c>
      <c r="E432" s="9">
        <v>1</v>
      </c>
      <c r="F432" s="158"/>
      <c r="G432" s="155">
        <v>8600</v>
      </c>
      <c r="H432" s="155"/>
      <c r="I432" s="155">
        <v>8600</v>
      </c>
      <c r="J432" s="155"/>
      <c r="K432" s="155">
        <v>7500</v>
      </c>
      <c r="M432" s="6" t="s">
        <v>27</v>
      </c>
      <c r="N432" s="101" t="s">
        <v>178</v>
      </c>
      <c r="O432" s="101">
        <v>2</v>
      </c>
      <c r="P432" s="10">
        <v>2022</v>
      </c>
      <c r="Q432" s="10"/>
      <c r="R432" s="10">
        <v>400</v>
      </c>
      <c r="S432" s="10"/>
      <c r="T432" s="10">
        <v>400</v>
      </c>
      <c r="U432" s="10"/>
      <c r="V432" s="10">
        <v>400</v>
      </c>
      <c r="W432" s="101"/>
      <c r="X432" s="10" t="s">
        <v>144</v>
      </c>
      <c r="Y432" s="10"/>
      <c r="BX432" s="93"/>
      <c r="BY432" s="93"/>
      <c r="BZ432" s="93"/>
      <c r="CA432" s="93"/>
      <c r="CB432" s="93"/>
    </row>
    <row r="433" spans="2:80" x14ac:dyDescent="0.25">
      <c r="B433" s="1" t="s">
        <v>26</v>
      </c>
      <c r="C433" s="101" t="s">
        <v>177</v>
      </c>
      <c r="D433" s="9">
        <v>11</v>
      </c>
      <c r="E433" s="9">
        <v>2</v>
      </c>
      <c r="F433" s="158"/>
      <c r="G433" s="155">
        <v>8600</v>
      </c>
      <c r="H433" s="155"/>
      <c r="I433" s="155">
        <v>8600</v>
      </c>
      <c r="J433" s="155"/>
      <c r="K433" s="155">
        <v>7500</v>
      </c>
      <c r="M433" s="6" t="s">
        <v>27</v>
      </c>
      <c r="N433" s="101" t="s">
        <v>178</v>
      </c>
      <c r="O433" s="101">
        <v>3</v>
      </c>
      <c r="P433" s="10">
        <v>2022</v>
      </c>
      <c r="Q433" s="10"/>
      <c r="R433" s="10">
        <v>400</v>
      </c>
      <c r="S433" s="10"/>
      <c r="T433" s="10">
        <v>400</v>
      </c>
      <c r="U433" s="10"/>
      <c r="V433" s="10">
        <v>400</v>
      </c>
      <c r="W433" s="101"/>
      <c r="X433" s="10" t="s">
        <v>144</v>
      </c>
      <c r="Y433" s="10"/>
      <c r="BX433" s="93"/>
      <c r="BY433" s="93"/>
      <c r="BZ433" s="93"/>
      <c r="CA433" s="93"/>
      <c r="CB433" s="93"/>
    </row>
    <row r="434" spans="2:80" x14ac:dyDescent="0.25">
      <c r="B434" s="1" t="s">
        <v>26</v>
      </c>
      <c r="C434" s="101" t="s">
        <v>177</v>
      </c>
      <c r="D434" s="9">
        <v>12</v>
      </c>
      <c r="E434" s="9"/>
      <c r="F434" s="158"/>
      <c r="G434" s="155">
        <v>8600</v>
      </c>
      <c r="H434" s="155"/>
      <c r="I434" s="155">
        <v>8600</v>
      </c>
      <c r="J434" s="155"/>
      <c r="K434" s="155">
        <v>7500</v>
      </c>
      <c r="M434" s="6" t="s">
        <v>27</v>
      </c>
      <c r="N434" s="101" t="s">
        <v>178</v>
      </c>
      <c r="O434" s="101">
        <v>4</v>
      </c>
      <c r="P434" s="10">
        <v>2022</v>
      </c>
      <c r="Q434" s="10"/>
      <c r="R434" s="101">
        <v>400</v>
      </c>
      <c r="S434" s="101"/>
      <c r="T434" s="101">
        <v>400</v>
      </c>
      <c r="U434" s="101"/>
      <c r="V434" s="101">
        <v>400</v>
      </c>
      <c r="W434" s="101"/>
      <c r="X434" s="10" t="s">
        <v>144</v>
      </c>
      <c r="Y434" s="10"/>
      <c r="BX434" s="93"/>
      <c r="BY434" s="93"/>
      <c r="BZ434" s="93"/>
      <c r="CA434" s="93"/>
      <c r="CB434" s="93"/>
    </row>
    <row r="435" spans="2:80" x14ac:dyDescent="0.25">
      <c r="M435" s="6" t="s">
        <v>27</v>
      </c>
      <c r="N435" s="101" t="s">
        <v>178</v>
      </c>
      <c r="O435" s="101">
        <v>5</v>
      </c>
      <c r="P435" s="10">
        <v>2022</v>
      </c>
      <c r="Q435" s="10">
        <v>1</v>
      </c>
      <c r="R435" s="101">
        <v>400</v>
      </c>
      <c r="S435" s="101"/>
      <c r="T435" s="101">
        <v>400</v>
      </c>
      <c r="U435" s="101"/>
      <c r="V435" s="101">
        <v>400</v>
      </c>
      <c r="W435" s="101"/>
      <c r="X435" s="10" t="s">
        <v>144</v>
      </c>
      <c r="Y435" s="10"/>
      <c r="BX435" s="93"/>
      <c r="BY435" s="93"/>
      <c r="BZ435" s="93"/>
      <c r="CA435" s="93"/>
      <c r="CB435" s="93"/>
    </row>
    <row r="436" spans="2:80" x14ac:dyDescent="0.25">
      <c r="M436" s="6" t="s">
        <v>27</v>
      </c>
      <c r="N436" s="101" t="s">
        <v>178</v>
      </c>
      <c r="O436" s="101">
        <v>5</v>
      </c>
      <c r="P436" s="10">
        <v>2022</v>
      </c>
      <c r="Q436" s="10">
        <v>2</v>
      </c>
      <c r="R436" s="101">
        <v>400</v>
      </c>
      <c r="S436" s="101"/>
      <c r="T436" s="101">
        <v>400</v>
      </c>
      <c r="U436" s="101"/>
      <c r="V436" s="101">
        <v>400</v>
      </c>
      <c r="W436" s="101"/>
      <c r="X436" s="10" t="s">
        <v>144</v>
      </c>
      <c r="Y436" s="10"/>
      <c r="BX436" s="93"/>
      <c r="BY436" s="93"/>
      <c r="BZ436" s="93"/>
      <c r="CA436" s="93"/>
      <c r="CB436" s="93"/>
    </row>
    <row r="437" spans="2:80" x14ac:dyDescent="0.25">
      <c r="M437" s="6" t="s">
        <v>27</v>
      </c>
      <c r="N437" s="101" t="s">
        <v>178</v>
      </c>
      <c r="O437" s="101">
        <v>6</v>
      </c>
      <c r="P437" s="10">
        <v>2022</v>
      </c>
      <c r="Q437" s="10"/>
      <c r="R437" s="101">
        <v>400</v>
      </c>
      <c r="S437" s="101"/>
      <c r="T437" s="101">
        <v>400</v>
      </c>
      <c r="U437" s="101"/>
      <c r="V437" s="101">
        <v>400</v>
      </c>
      <c r="W437" s="101"/>
      <c r="X437" s="10" t="s">
        <v>144</v>
      </c>
      <c r="Y437" s="10"/>
      <c r="BX437" s="93"/>
      <c r="BY437" s="93"/>
      <c r="BZ437" s="93"/>
      <c r="CA437" s="93"/>
      <c r="CB437" s="93"/>
    </row>
    <row r="438" spans="2:80" x14ac:dyDescent="0.25">
      <c r="M438" s="6" t="s">
        <v>27</v>
      </c>
      <c r="N438" s="101" t="s">
        <v>178</v>
      </c>
      <c r="O438" s="101">
        <v>7</v>
      </c>
      <c r="P438" s="10">
        <v>2022</v>
      </c>
      <c r="Q438" s="10"/>
      <c r="R438" s="101">
        <v>400</v>
      </c>
      <c r="S438" s="101"/>
      <c r="T438" s="101">
        <v>400</v>
      </c>
      <c r="U438" s="101"/>
      <c r="V438" s="101">
        <v>400</v>
      </c>
      <c r="W438" s="101"/>
      <c r="X438" s="10" t="s">
        <v>144</v>
      </c>
      <c r="Y438" s="10"/>
      <c r="BX438" s="93"/>
      <c r="BY438" s="93"/>
      <c r="BZ438" s="93"/>
      <c r="CA438" s="93"/>
      <c r="CB438" s="93"/>
    </row>
    <row r="439" spans="2:80" x14ac:dyDescent="0.25">
      <c r="M439" s="6" t="s">
        <v>27</v>
      </c>
      <c r="N439" s="101" t="s">
        <v>178</v>
      </c>
      <c r="O439" s="101">
        <v>8</v>
      </c>
      <c r="P439" s="10">
        <v>2022</v>
      </c>
      <c r="Q439" s="10"/>
      <c r="R439" s="101">
        <v>400</v>
      </c>
      <c r="S439" s="101"/>
      <c r="T439" s="101">
        <v>400</v>
      </c>
      <c r="U439" s="101"/>
      <c r="V439" s="101">
        <v>400</v>
      </c>
      <c r="W439" s="101"/>
      <c r="X439" s="10" t="s">
        <v>144</v>
      </c>
      <c r="Y439" s="10"/>
      <c r="BX439" s="93"/>
      <c r="BY439" s="93"/>
      <c r="BZ439" s="93"/>
      <c r="CA439" s="93"/>
      <c r="CB439" s="93"/>
    </row>
    <row r="440" spans="2:80" x14ac:dyDescent="0.25">
      <c r="M440" s="6" t="s">
        <v>27</v>
      </c>
      <c r="N440" s="101" t="s">
        <v>178</v>
      </c>
      <c r="O440" s="101">
        <v>9</v>
      </c>
      <c r="P440" s="10">
        <v>2022</v>
      </c>
      <c r="Q440" s="10"/>
      <c r="R440" s="101">
        <v>400</v>
      </c>
      <c r="S440" s="101"/>
      <c r="T440" s="101">
        <v>400</v>
      </c>
      <c r="U440" s="101"/>
      <c r="V440" s="101">
        <v>400</v>
      </c>
      <c r="W440" s="101"/>
      <c r="X440" s="10" t="s">
        <v>144</v>
      </c>
      <c r="Y440" s="10"/>
      <c r="BX440" s="93"/>
      <c r="BY440" s="93"/>
      <c r="BZ440" s="93"/>
      <c r="CA440" s="93"/>
      <c r="CB440" s="93"/>
    </row>
    <row r="441" spans="2:80" x14ac:dyDescent="0.25">
      <c r="M441" s="6" t="s">
        <v>27</v>
      </c>
      <c r="N441" s="101" t="s">
        <v>178</v>
      </c>
      <c r="O441" s="101">
        <v>10</v>
      </c>
      <c r="P441" s="10">
        <v>2022</v>
      </c>
      <c r="Q441" s="10"/>
      <c r="R441" s="101">
        <v>400</v>
      </c>
      <c r="S441" s="101"/>
      <c r="T441" s="101">
        <v>400</v>
      </c>
      <c r="U441" s="101"/>
      <c r="V441" s="101">
        <v>400</v>
      </c>
      <c r="W441" s="101"/>
      <c r="X441" s="10" t="s">
        <v>144</v>
      </c>
      <c r="Y441" s="10"/>
      <c r="BX441" s="93"/>
      <c r="BY441" s="93"/>
      <c r="BZ441" s="93"/>
      <c r="CA441" s="93"/>
      <c r="CB441" s="93"/>
    </row>
    <row r="442" spans="2:80" ht="19.5" thickBot="1" x14ac:dyDescent="0.35">
      <c r="B442" s="214" t="s">
        <v>182</v>
      </c>
      <c r="M442" s="6" t="s">
        <v>27</v>
      </c>
      <c r="N442" s="101" t="s">
        <v>178</v>
      </c>
      <c r="O442" s="101">
        <v>11</v>
      </c>
      <c r="P442" s="10">
        <v>2022</v>
      </c>
      <c r="Q442" s="10"/>
      <c r="R442" s="101">
        <v>400</v>
      </c>
      <c r="S442" s="101"/>
      <c r="T442" s="101">
        <v>400</v>
      </c>
      <c r="U442" s="101"/>
      <c r="V442" s="101">
        <v>400</v>
      </c>
      <c r="W442" s="101"/>
      <c r="X442" s="10" t="s">
        <v>144</v>
      </c>
      <c r="Y442" s="10"/>
      <c r="BX442" s="93"/>
      <c r="BY442" s="93"/>
      <c r="BZ442" s="93"/>
      <c r="CA442" s="93"/>
      <c r="CB442" s="93"/>
    </row>
    <row r="443" spans="2:80" x14ac:dyDescent="0.25">
      <c r="B443" s="69"/>
      <c r="C443" s="75"/>
      <c r="D443" s="75"/>
      <c r="E443" s="75"/>
      <c r="F443" s="70"/>
      <c r="M443" s="6" t="s">
        <v>27</v>
      </c>
      <c r="N443" s="101" t="s">
        <v>178</v>
      </c>
      <c r="O443" s="101">
        <v>12</v>
      </c>
      <c r="P443" s="10">
        <v>2022</v>
      </c>
      <c r="Q443" s="10"/>
      <c r="R443" s="101">
        <v>400</v>
      </c>
      <c r="S443" s="101"/>
      <c r="T443" s="101">
        <v>400</v>
      </c>
      <c r="U443" s="101"/>
      <c r="V443" s="101">
        <v>400</v>
      </c>
      <c r="W443" s="101"/>
      <c r="X443" s="10" t="s">
        <v>144</v>
      </c>
      <c r="Y443" s="10"/>
      <c r="BX443" s="93"/>
      <c r="BY443" s="93"/>
      <c r="BZ443" s="93"/>
      <c r="CA443" s="93"/>
      <c r="CB443" s="93"/>
    </row>
    <row r="444" spans="2:80" x14ac:dyDescent="0.25">
      <c r="B444" s="246" t="s">
        <v>183</v>
      </c>
      <c r="C444" s="206" t="s">
        <v>316</v>
      </c>
      <c r="D444" s="160" t="s">
        <v>317</v>
      </c>
      <c r="E444" s="160"/>
      <c r="F444" s="247"/>
      <c r="M444" s="6" t="s">
        <v>27</v>
      </c>
      <c r="N444" s="107" t="s">
        <v>180</v>
      </c>
      <c r="O444" s="107">
        <v>1</v>
      </c>
      <c r="P444" s="108">
        <v>2022</v>
      </c>
      <c r="Q444" s="108">
        <v>1</v>
      </c>
      <c r="R444" s="157">
        <v>300</v>
      </c>
      <c r="S444" s="157"/>
      <c r="T444" s="157">
        <v>300</v>
      </c>
      <c r="U444" s="157"/>
      <c r="V444" s="157">
        <v>300</v>
      </c>
      <c r="W444" s="107"/>
      <c r="X444" s="108" t="s">
        <v>78</v>
      </c>
      <c r="Y444" s="10"/>
      <c r="Z444" t="s">
        <v>181</v>
      </c>
      <c r="BX444" s="93"/>
      <c r="BY444" s="93"/>
      <c r="BZ444" s="93"/>
      <c r="CA444" s="93"/>
      <c r="CB444" s="93"/>
    </row>
    <row r="445" spans="2:80" ht="15.75" thickBot="1" x14ac:dyDescent="0.3">
      <c r="B445" s="76"/>
      <c r="C445" s="45"/>
      <c r="D445" s="45"/>
      <c r="E445" s="45"/>
      <c r="F445" s="84"/>
      <c r="M445" s="6" t="s">
        <v>27</v>
      </c>
      <c r="N445" s="101" t="s">
        <v>180</v>
      </c>
      <c r="O445" s="10">
        <v>1</v>
      </c>
      <c r="P445" s="10">
        <v>2022</v>
      </c>
      <c r="Q445" s="10">
        <v>2</v>
      </c>
      <c r="R445" s="177">
        <v>300</v>
      </c>
      <c r="S445" s="177"/>
      <c r="T445" s="177">
        <v>300</v>
      </c>
      <c r="U445" s="177"/>
      <c r="V445" s="177">
        <v>300</v>
      </c>
      <c r="W445" s="10"/>
      <c r="X445" s="10" t="s">
        <v>78</v>
      </c>
      <c r="Y445" s="10"/>
      <c r="BX445" s="93"/>
      <c r="BY445" s="93"/>
      <c r="BZ445" s="93"/>
      <c r="CA445" s="93"/>
      <c r="CB445" s="93"/>
    </row>
    <row r="446" spans="2:80" x14ac:dyDescent="0.25">
      <c r="M446" s="6" t="s">
        <v>27</v>
      </c>
      <c r="N446" s="101" t="s">
        <v>180</v>
      </c>
      <c r="O446" s="10">
        <v>2</v>
      </c>
      <c r="P446" s="10">
        <v>2022</v>
      </c>
      <c r="Q446" s="10"/>
      <c r="R446" s="177">
        <v>250</v>
      </c>
      <c r="S446" s="177"/>
      <c r="T446" s="177">
        <v>250</v>
      </c>
      <c r="U446" s="177"/>
      <c r="V446" s="177">
        <v>250</v>
      </c>
      <c r="W446" s="10"/>
      <c r="X446" s="10" t="s">
        <v>78</v>
      </c>
      <c r="Y446" s="10"/>
      <c r="BX446" s="93"/>
      <c r="BY446" s="93"/>
      <c r="BZ446" s="93"/>
      <c r="CA446" s="93"/>
      <c r="CB446" s="93"/>
    </row>
    <row r="447" spans="2:80" x14ac:dyDescent="0.25">
      <c r="M447" s="6" t="s">
        <v>27</v>
      </c>
      <c r="N447" s="101" t="s">
        <v>180</v>
      </c>
      <c r="O447" s="10">
        <v>3</v>
      </c>
      <c r="P447" s="10">
        <v>2022</v>
      </c>
      <c r="Q447" s="10"/>
      <c r="R447" s="177">
        <v>250</v>
      </c>
      <c r="S447" s="177"/>
      <c r="T447" s="177">
        <v>250</v>
      </c>
      <c r="U447" s="177"/>
      <c r="V447" s="177">
        <v>250</v>
      </c>
      <c r="W447" s="10"/>
      <c r="X447" s="10" t="s">
        <v>78</v>
      </c>
      <c r="Y447" s="10"/>
      <c r="BX447" s="93"/>
      <c r="BY447" s="93"/>
      <c r="BZ447" s="93"/>
      <c r="CA447" s="93"/>
      <c r="CB447" s="93"/>
    </row>
    <row r="448" spans="2:80" x14ac:dyDescent="0.25">
      <c r="M448" s="6" t="s">
        <v>27</v>
      </c>
      <c r="N448" s="101" t="s">
        <v>180</v>
      </c>
      <c r="O448" s="10">
        <v>4</v>
      </c>
      <c r="P448" s="10">
        <v>2022</v>
      </c>
      <c r="Q448" s="10"/>
      <c r="R448" s="177">
        <v>90</v>
      </c>
      <c r="S448" s="177"/>
      <c r="T448" s="177">
        <v>90</v>
      </c>
      <c r="U448" s="177"/>
      <c r="V448" s="177">
        <v>90</v>
      </c>
      <c r="W448" s="10"/>
      <c r="X448" s="10" t="s">
        <v>78</v>
      </c>
      <c r="Y448" s="10"/>
      <c r="BX448" s="93"/>
      <c r="BY448" s="93"/>
      <c r="BZ448" s="93"/>
      <c r="CA448" s="93"/>
      <c r="CB448" s="93"/>
    </row>
    <row r="449" spans="13:80" x14ac:dyDescent="0.25">
      <c r="M449" s="6" t="s">
        <v>27</v>
      </c>
      <c r="N449" s="101" t="s">
        <v>180</v>
      </c>
      <c r="O449" s="10">
        <v>5</v>
      </c>
      <c r="P449" s="10">
        <v>2022</v>
      </c>
      <c r="Q449" s="10">
        <v>1</v>
      </c>
      <c r="R449" s="10">
        <v>120</v>
      </c>
      <c r="S449" s="10"/>
      <c r="T449" s="10">
        <v>120</v>
      </c>
      <c r="U449" s="10"/>
      <c r="V449" s="10">
        <v>120</v>
      </c>
      <c r="W449" s="10"/>
      <c r="X449" s="10" t="s">
        <v>78</v>
      </c>
      <c r="Y449" s="10"/>
      <c r="BX449" s="93"/>
      <c r="BY449" s="93"/>
      <c r="BZ449" s="93"/>
      <c r="CA449" s="93"/>
      <c r="CB449" s="93"/>
    </row>
    <row r="450" spans="13:80" x14ac:dyDescent="0.25">
      <c r="M450" s="6" t="s">
        <v>27</v>
      </c>
      <c r="N450" s="101" t="s">
        <v>180</v>
      </c>
      <c r="O450" s="10">
        <v>5</v>
      </c>
      <c r="P450" s="10">
        <v>2022</v>
      </c>
      <c r="Q450" s="10">
        <v>2</v>
      </c>
      <c r="R450" s="10">
        <v>120</v>
      </c>
      <c r="S450" s="10"/>
      <c r="T450" s="10">
        <v>120</v>
      </c>
      <c r="U450" s="10"/>
      <c r="V450" s="10">
        <v>120</v>
      </c>
      <c r="W450" s="10"/>
      <c r="X450" s="10" t="s">
        <v>78</v>
      </c>
      <c r="Y450" s="10"/>
      <c r="BX450" s="93"/>
      <c r="BY450" s="93"/>
      <c r="BZ450" s="93"/>
      <c r="CA450" s="93"/>
      <c r="CB450" s="93"/>
    </row>
    <row r="451" spans="13:80" x14ac:dyDescent="0.25">
      <c r="M451" s="6" t="s">
        <v>27</v>
      </c>
      <c r="N451" s="101" t="s">
        <v>180</v>
      </c>
      <c r="O451" s="10">
        <v>6</v>
      </c>
      <c r="P451" s="10">
        <v>2022</v>
      </c>
      <c r="Q451" s="10"/>
      <c r="R451" s="10">
        <v>120</v>
      </c>
      <c r="S451" s="10"/>
      <c r="T451" s="10">
        <v>120</v>
      </c>
      <c r="U451" s="10"/>
      <c r="V451" s="10">
        <v>120</v>
      </c>
      <c r="W451" s="10"/>
      <c r="X451" s="10" t="s">
        <v>78</v>
      </c>
      <c r="Y451" s="10"/>
      <c r="BX451" s="93"/>
      <c r="BY451" s="93"/>
      <c r="BZ451" s="93"/>
      <c r="CA451" s="93"/>
      <c r="CB451" s="93"/>
    </row>
    <row r="452" spans="13:80" x14ac:dyDescent="0.25">
      <c r="M452" s="6" t="s">
        <v>27</v>
      </c>
      <c r="N452" s="101" t="s">
        <v>180</v>
      </c>
      <c r="O452" s="10">
        <v>7</v>
      </c>
      <c r="P452" s="10">
        <v>2022</v>
      </c>
      <c r="Q452" s="10"/>
      <c r="R452" s="10">
        <v>120</v>
      </c>
      <c r="S452" s="10"/>
      <c r="T452" s="10">
        <v>120</v>
      </c>
      <c r="U452" s="10"/>
      <c r="V452" s="10">
        <v>120</v>
      </c>
      <c r="W452" s="10"/>
      <c r="X452" s="10" t="s">
        <v>78</v>
      </c>
      <c r="Y452" s="10"/>
      <c r="BX452" s="93"/>
      <c r="BY452" s="93"/>
      <c r="BZ452" s="93"/>
      <c r="CA452" s="93"/>
      <c r="CB452" s="93"/>
    </row>
    <row r="453" spans="13:80" x14ac:dyDescent="0.25">
      <c r="M453" s="6" t="s">
        <v>27</v>
      </c>
      <c r="N453" s="101" t="s">
        <v>180</v>
      </c>
      <c r="O453" s="10">
        <v>8</v>
      </c>
      <c r="P453" s="10">
        <v>2022</v>
      </c>
      <c r="Q453" s="10"/>
      <c r="R453" s="10">
        <v>120</v>
      </c>
      <c r="S453" s="10"/>
      <c r="T453" s="10">
        <v>120</v>
      </c>
      <c r="U453" s="10"/>
      <c r="V453" s="10">
        <v>120</v>
      </c>
      <c r="W453" s="10"/>
      <c r="X453" s="10" t="s">
        <v>78</v>
      </c>
      <c r="Y453" s="10"/>
      <c r="BX453" s="93"/>
      <c r="BY453" s="93"/>
      <c r="BZ453" s="93"/>
      <c r="CA453" s="93"/>
      <c r="CB453" s="93"/>
    </row>
    <row r="454" spans="13:80" x14ac:dyDescent="0.25">
      <c r="M454" s="6" t="s">
        <v>27</v>
      </c>
      <c r="N454" s="101" t="s">
        <v>180</v>
      </c>
      <c r="O454" s="10">
        <v>9</v>
      </c>
      <c r="P454" s="10">
        <v>2022</v>
      </c>
      <c r="Q454" s="10">
        <v>1</v>
      </c>
      <c r="R454" s="10">
        <v>120</v>
      </c>
      <c r="S454" s="10"/>
      <c r="T454" s="10">
        <v>120</v>
      </c>
      <c r="U454" s="10"/>
      <c r="V454" s="10">
        <v>120</v>
      </c>
      <c r="W454" s="10"/>
      <c r="X454" s="10" t="s">
        <v>78</v>
      </c>
      <c r="Y454" s="10"/>
      <c r="BX454" s="93"/>
      <c r="BY454" s="93"/>
      <c r="BZ454" s="93"/>
      <c r="CA454" s="93"/>
      <c r="CB454" s="93"/>
    </row>
    <row r="455" spans="13:80" x14ac:dyDescent="0.25">
      <c r="M455" s="6" t="s">
        <v>27</v>
      </c>
      <c r="N455" s="101" t="s">
        <v>180</v>
      </c>
      <c r="O455" s="10">
        <v>9</v>
      </c>
      <c r="P455" s="10">
        <v>2022</v>
      </c>
      <c r="Q455" s="10">
        <v>2</v>
      </c>
      <c r="R455" s="10">
        <v>300</v>
      </c>
      <c r="S455" s="10"/>
      <c r="T455" s="10">
        <v>300</v>
      </c>
      <c r="U455" s="10"/>
      <c r="V455" s="10">
        <v>300</v>
      </c>
      <c r="W455" s="10"/>
      <c r="X455" s="10" t="s">
        <v>78</v>
      </c>
      <c r="Y455" s="10"/>
      <c r="BX455" s="93"/>
      <c r="BY455" s="93"/>
      <c r="BZ455" s="93"/>
      <c r="CA455" s="93"/>
      <c r="CB455" s="93"/>
    </row>
    <row r="456" spans="13:80" x14ac:dyDescent="0.25">
      <c r="M456" s="6" t="s">
        <v>27</v>
      </c>
      <c r="N456" s="101" t="s">
        <v>180</v>
      </c>
      <c r="O456" s="10">
        <v>10</v>
      </c>
      <c r="P456" s="10">
        <v>2022</v>
      </c>
      <c r="Q456" s="10"/>
      <c r="R456" s="10">
        <v>300</v>
      </c>
      <c r="S456" s="10"/>
      <c r="T456" s="10">
        <v>300</v>
      </c>
      <c r="U456" s="10"/>
      <c r="V456" s="10">
        <v>300</v>
      </c>
      <c r="W456" s="10"/>
      <c r="X456" s="10" t="s">
        <v>78</v>
      </c>
      <c r="Y456" s="10"/>
      <c r="BX456" s="93"/>
      <c r="BY456" s="93"/>
      <c r="BZ456" s="93"/>
      <c r="CA456" s="93"/>
      <c r="CB456" s="93"/>
    </row>
    <row r="457" spans="13:80" x14ac:dyDescent="0.25">
      <c r="M457" s="6" t="s">
        <v>27</v>
      </c>
      <c r="N457" s="101" t="s">
        <v>180</v>
      </c>
      <c r="O457" s="10">
        <v>11</v>
      </c>
      <c r="P457" s="10">
        <v>2022</v>
      </c>
      <c r="Q457" s="10"/>
      <c r="R457" s="10">
        <v>300</v>
      </c>
      <c r="S457" s="10"/>
      <c r="T457" s="10">
        <v>300</v>
      </c>
      <c r="U457" s="10"/>
      <c r="V457" s="10">
        <v>300</v>
      </c>
      <c r="W457" s="10"/>
      <c r="X457" s="10" t="s">
        <v>78</v>
      </c>
      <c r="Y457" s="10"/>
      <c r="BX457" s="93"/>
      <c r="BY457" s="93"/>
      <c r="BZ457" s="93"/>
      <c r="CA457" s="93"/>
      <c r="CB457" s="93"/>
    </row>
    <row r="458" spans="13:80" x14ac:dyDescent="0.25">
      <c r="M458" s="6" t="s">
        <v>27</v>
      </c>
      <c r="N458" s="101" t="s">
        <v>180</v>
      </c>
      <c r="O458" s="10">
        <v>12</v>
      </c>
      <c r="P458" s="10">
        <v>2022</v>
      </c>
      <c r="Q458" s="10"/>
      <c r="R458" s="10">
        <v>300</v>
      </c>
      <c r="S458" s="10"/>
      <c r="T458" s="10">
        <v>300</v>
      </c>
      <c r="U458" s="10"/>
      <c r="V458" s="10">
        <v>300</v>
      </c>
      <c r="W458" s="10"/>
      <c r="X458" s="10" t="s">
        <v>78</v>
      </c>
      <c r="Y458" s="10"/>
      <c r="BX458" s="93"/>
      <c r="BY458" s="93"/>
      <c r="BZ458" s="93"/>
      <c r="CA458" s="93"/>
      <c r="CB458" s="93"/>
    </row>
    <row r="459" spans="13:80" x14ac:dyDescent="0.25">
      <c r="M459" s="6" t="s">
        <v>27</v>
      </c>
      <c r="N459" s="107" t="s">
        <v>105</v>
      </c>
      <c r="O459" s="107">
        <v>1</v>
      </c>
      <c r="P459" s="108">
        <v>2022</v>
      </c>
      <c r="Q459" s="108"/>
      <c r="R459" s="107">
        <v>70</v>
      </c>
      <c r="S459" s="107">
        <v>1500</v>
      </c>
      <c r="T459" s="107">
        <v>70</v>
      </c>
      <c r="U459" s="107">
        <v>1500</v>
      </c>
      <c r="V459" s="107">
        <v>70</v>
      </c>
      <c r="W459" s="107">
        <v>1500</v>
      </c>
      <c r="X459" s="108" t="s">
        <v>78</v>
      </c>
      <c r="Y459" s="10"/>
      <c r="Z459" s="175" t="s">
        <v>184</v>
      </c>
      <c r="BX459" s="93"/>
      <c r="BY459" s="93"/>
      <c r="BZ459" s="93"/>
      <c r="CA459" s="93"/>
      <c r="CB459" s="93"/>
    </row>
    <row r="460" spans="13:80" x14ac:dyDescent="0.25">
      <c r="M460" s="6" t="s">
        <v>27</v>
      </c>
      <c r="N460" s="101" t="s">
        <v>105</v>
      </c>
      <c r="O460" s="10">
        <v>2</v>
      </c>
      <c r="P460" s="10">
        <v>2022</v>
      </c>
      <c r="Q460" s="10"/>
      <c r="R460" s="10">
        <v>70</v>
      </c>
      <c r="S460" s="10">
        <v>1500</v>
      </c>
      <c r="T460" s="10">
        <v>70</v>
      </c>
      <c r="U460" s="10">
        <v>1500</v>
      </c>
      <c r="V460" s="10">
        <v>70</v>
      </c>
      <c r="W460" s="10">
        <v>1500</v>
      </c>
      <c r="X460" s="10" t="s">
        <v>78</v>
      </c>
      <c r="Y460" s="10"/>
      <c r="BX460" s="93"/>
      <c r="BY460" s="93"/>
      <c r="BZ460" s="93"/>
      <c r="CA460" s="93"/>
      <c r="CB460" s="93"/>
    </row>
    <row r="461" spans="13:80" x14ac:dyDescent="0.25">
      <c r="M461" s="6" t="s">
        <v>27</v>
      </c>
      <c r="N461" s="101" t="s">
        <v>105</v>
      </c>
      <c r="O461" s="10">
        <v>3</v>
      </c>
      <c r="P461" s="10">
        <v>2022</v>
      </c>
      <c r="Q461" s="10"/>
      <c r="R461" s="10">
        <v>70</v>
      </c>
      <c r="S461" s="10">
        <v>1500</v>
      </c>
      <c r="T461" s="10">
        <v>70</v>
      </c>
      <c r="U461" s="10">
        <v>1500</v>
      </c>
      <c r="V461" s="10">
        <v>70</v>
      </c>
      <c r="W461" s="10">
        <v>1500</v>
      </c>
      <c r="X461" s="10" t="s">
        <v>78</v>
      </c>
      <c r="Y461" s="10"/>
      <c r="BX461" s="93"/>
      <c r="BY461" s="93"/>
      <c r="BZ461" s="93"/>
      <c r="CA461" s="93"/>
      <c r="CB461" s="93"/>
    </row>
    <row r="462" spans="13:80" x14ac:dyDescent="0.25">
      <c r="M462" s="6" t="s">
        <v>27</v>
      </c>
      <c r="N462" s="101" t="s">
        <v>105</v>
      </c>
      <c r="O462" s="10">
        <v>4</v>
      </c>
      <c r="P462" s="10">
        <v>2022</v>
      </c>
      <c r="Q462" s="10">
        <v>1</v>
      </c>
      <c r="R462" s="10">
        <v>70</v>
      </c>
      <c r="S462" s="10">
        <v>1500</v>
      </c>
      <c r="T462" s="10">
        <v>70</v>
      </c>
      <c r="U462" s="10">
        <v>1500</v>
      </c>
      <c r="V462" s="10">
        <v>70</v>
      </c>
      <c r="W462" s="10">
        <v>1500</v>
      </c>
      <c r="X462" s="10" t="s">
        <v>78</v>
      </c>
      <c r="Y462" s="10"/>
      <c r="BX462" s="93"/>
      <c r="BY462" s="93"/>
      <c r="BZ462" s="93"/>
      <c r="CA462" s="93"/>
      <c r="CB462" s="93"/>
    </row>
    <row r="463" spans="13:80" x14ac:dyDescent="0.25">
      <c r="M463" s="6" t="s">
        <v>27</v>
      </c>
      <c r="N463" s="101" t="s">
        <v>105</v>
      </c>
      <c r="O463" s="10">
        <v>4</v>
      </c>
      <c r="P463" s="10">
        <v>2022</v>
      </c>
      <c r="Q463" s="10">
        <v>2</v>
      </c>
      <c r="R463" s="10">
        <v>70</v>
      </c>
      <c r="S463" s="10">
        <v>1250</v>
      </c>
      <c r="T463" s="10">
        <v>70</v>
      </c>
      <c r="U463" s="10">
        <v>1250</v>
      </c>
      <c r="V463" s="10">
        <v>70</v>
      </c>
      <c r="W463" s="10">
        <v>1250</v>
      </c>
      <c r="X463" s="10" t="s">
        <v>78</v>
      </c>
      <c r="Y463" s="10"/>
      <c r="BX463" s="93"/>
      <c r="BY463" s="93"/>
      <c r="BZ463" s="93"/>
      <c r="CA463" s="93"/>
      <c r="CB463" s="93"/>
    </row>
    <row r="464" spans="13:80" x14ac:dyDescent="0.25">
      <c r="M464" s="6" t="s">
        <v>27</v>
      </c>
      <c r="N464" s="101" t="s">
        <v>105</v>
      </c>
      <c r="O464" s="10">
        <v>5</v>
      </c>
      <c r="P464" s="10">
        <v>2022</v>
      </c>
      <c r="Q464" s="10"/>
      <c r="R464" s="10">
        <v>70</v>
      </c>
      <c r="S464" s="10">
        <v>1250</v>
      </c>
      <c r="T464" s="10">
        <v>70</v>
      </c>
      <c r="U464" s="10">
        <v>1250</v>
      </c>
      <c r="V464" s="10">
        <v>70</v>
      </c>
      <c r="W464" s="10">
        <v>1250</v>
      </c>
      <c r="X464" s="10" t="s">
        <v>78</v>
      </c>
      <c r="Y464" s="10"/>
      <c r="BX464" s="93"/>
      <c r="BY464" s="93"/>
      <c r="BZ464" s="93"/>
      <c r="CA464" s="93"/>
      <c r="CB464" s="93"/>
    </row>
    <row r="465" spans="13:80" x14ac:dyDescent="0.25">
      <c r="M465" s="6" t="s">
        <v>27</v>
      </c>
      <c r="N465" s="101" t="s">
        <v>105</v>
      </c>
      <c r="O465" s="10">
        <v>6</v>
      </c>
      <c r="P465" s="10">
        <v>2022</v>
      </c>
      <c r="Q465" s="10"/>
      <c r="R465" s="10">
        <v>70</v>
      </c>
      <c r="S465" s="10">
        <v>1250</v>
      </c>
      <c r="T465" s="10">
        <v>70</v>
      </c>
      <c r="U465" s="10">
        <v>1250</v>
      </c>
      <c r="V465" s="10">
        <v>70</v>
      </c>
      <c r="W465" s="10">
        <v>1250</v>
      </c>
      <c r="X465" s="10" t="s">
        <v>78</v>
      </c>
      <c r="Y465" s="10"/>
      <c r="BX465" s="93"/>
      <c r="BY465" s="93"/>
      <c r="BZ465" s="93"/>
      <c r="CA465" s="93"/>
      <c r="CB465" s="93"/>
    </row>
    <row r="466" spans="13:80" x14ac:dyDescent="0.25">
      <c r="M466" s="6" t="s">
        <v>27</v>
      </c>
      <c r="N466" s="101" t="s">
        <v>105</v>
      </c>
      <c r="O466" s="10">
        <v>7</v>
      </c>
      <c r="P466" s="10">
        <v>2022</v>
      </c>
      <c r="Q466" s="10"/>
      <c r="R466" s="10">
        <v>70</v>
      </c>
      <c r="S466" s="10">
        <v>1250</v>
      </c>
      <c r="T466" s="10">
        <v>70</v>
      </c>
      <c r="U466" s="10">
        <v>1250</v>
      </c>
      <c r="V466" s="10">
        <v>70</v>
      </c>
      <c r="W466" s="10">
        <v>1250</v>
      </c>
      <c r="X466" s="10" t="s">
        <v>78</v>
      </c>
      <c r="Y466" s="10"/>
      <c r="BX466" s="93"/>
      <c r="BY466" s="93"/>
      <c r="BZ466" s="93"/>
      <c r="CA466" s="93"/>
      <c r="CB466" s="93"/>
    </row>
    <row r="467" spans="13:80" x14ac:dyDescent="0.25">
      <c r="M467" s="6" t="s">
        <v>27</v>
      </c>
      <c r="N467" s="101" t="s">
        <v>105</v>
      </c>
      <c r="O467" s="10">
        <v>8</v>
      </c>
      <c r="P467" s="10">
        <v>2022</v>
      </c>
      <c r="Q467" s="10"/>
      <c r="R467" s="10">
        <v>70</v>
      </c>
      <c r="S467" s="10">
        <v>1250</v>
      </c>
      <c r="T467" s="10">
        <v>70</v>
      </c>
      <c r="U467" s="10">
        <v>1250</v>
      </c>
      <c r="V467" s="10">
        <v>70</v>
      </c>
      <c r="W467" s="10">
        <v>1250</v>
      </c>
      <c r="X467" s="10" t="s">
        <v>78</v>
      </c>
      <c r="Y467" s="10"/>
      <c r="BX467" s="93"/>
      <c r="BY467" s="93"/>
      <c r="BZ467" s="93"/>
      <c r="CA467" s="93"/>
      <c r="CB467" s="93"/>
    </row>
    <row r="468" spans="13:80" x14ac:dyDescent="0.25">
      <c r="M468" s="6" t="s">
        <v>27</v>
      </c>
      <c r="N468" s="101" t="s">
        <v>105</v>
      </c>
      <c r="O468" s="10">
        <v>9</v>
      </c>
      <c r="P468" s="10">
        <v>2022</v>
      </c>
      <c r="Q468" s="10"/>
      <c r="R468" s="10">
        <v>70</v>
      </c>
      <c r="S468" s="10">
        <v>1250</v>
      </c>
      <c r="T468" s="10">
        <v>70</v>
      </c>
      <c r="U468" s="10">
        <v>1250</v>
      </c>
      <c r="V468" s="10">
        <v>70</v>
      </c>
      <c r="W468" s="10">
        <v>1250</v>
      </c>
      <c r="X468" s="10" t="s">
        <v>78</v>
      </c>
      <c r="Y468" s="10"/>
      <c r="BX468" s="93"/>
      <c r="BY468" s="93"/>
      <c r="BZ468" s="93"/>
      <c r="CA468" s="93"/>
      <c r="CB468" s="93"/>
    </row>
    <row r="469" spans="13:80" x14ac:dyDescent="0.25">
      <c r="M469" s="6" t="s">
        <v>27</v>
      </c>
      <c r="N469" s="101" t="s">
        <v>105</v>
      </c>
      <c r="O469" s="10">
        <v>10</v>
      </c>
      <c r="P469" s="10">
        <v>2022</v>
      </c>
      <c r="Q469" s="10"/>
      <c r="R469" s="10">
        <v>70</v>
      </c>
      <c r="S469" s="10">
        <v>1250</v>
      </c>
      <c r="T469" s="10">
        <v>70</v>
      </c>
      <c r="U469" s="10">
        <v>1250</v>
      </c>
      <c r="V469" s="10">
        <v>70</v>
      </c>
      <c r="W469" s="10">
        <v>1250</v>
      </c>
      <c r="X469" s="10" t="s">
        <v>78</v>
      </c>
      <c r="Y469" s="10"/>
      <c r="BX469" s="93"/>
      <c r="BY469" s="93"/>
      <c r="BZ469" s="93"/>
      <c r="CA469" s="93"/>
      <c r="CB469" s="93"/>
    </row>
    <row r="470" spans="13:80" x14ac:dyDescent="0.25">
      <c r="M470" s="6" t="s">
        <v>27</v>
      </c>
      <c r="N470" s="101" t="s">
        <v>105</v>
      </c>
      <c r="O470" s="10">
        <v>11</v>
      </c>
      <c r="P470" s="10">
        <v>2022</v>
      </c>
      <c r="Q470" s="10"/>
      <c r="R470" s="10">
        <v>70</v>
      </c>
      <c r="S470" s="10">
        <v>1250</v>
      </c>
      <c r="T470" s="10">
        <v>70</v>
      </c>
      <c r="U470" s="10">
        <v>1250</v>
      </c>
      <c r="V470" s="10">
        <v>70</v>
      </c>
      <c r="W470" s="10">
        <v>1250</v>
      </c>
      <c r="X470" s="10" t="s">
        <v>78</v>
      </c>
      <c r="Y470" s="10"/>
      <c r="BX470" s="93"/>
      <c r="BY470" s="93"/>
      <c r="BZ470" s="93"/>
      <c r="CA470" s="93"/>
      <c r="CB470" s="93"/>
    </row>
    <row r="471" spans="13:80" x14ac:dyDescent="0.25">
      <c r="M471" s="6" t="s">
        <v>27</v>
      </c>
      <c r="N471" s="101" t="s">
        <v>105</v>
      </c>
      <c r="O471" s="10">
        <v>12</v>
      </c>
      <c r="P471" s="10">
        <v>2022</v>
      </c>
      <c r="Q471" s="10"/>
      <c r="R471" s="10">
        <v>70</v>
      </c>
      <c r="S471" s="10">
        <v>1250</v>
      </c>
      <c r="T471" s="10">
        <v>70</v>
      </c>
      <c r="U471" s="10">
        <v>1250</v>
      </c>
      <c r="V471" s="10">
        <v>70</v>
      </c>
      <c r="W471" s="10">
        <v>1250</v>
      </c>
      <c r="X471" s="10" t="s">
        <v>78</v>
      </c>
      <c r="Y471" s="10"/>
      <c r="BX471" s="93"/>
      <c r="BY471" s="93"/>
      <c r="BZ471" s="93"/>
      <c r="CA471" s="93"/>
      <c r="CB471" s="93"/>
    </row>
    <row r="472" spans="13:80" x14ac:dyDescent="0.25">
      <c r="M472" s="6" t="s">
        <v>27</v>
      </c>
      <c r="N472" s="107" t="s">
        <v>185</v>
      </c>
      <c r="O472" s="107">
        <v>1</v>
      </c>
      <c r="P472" s="108">
        <v>2022</v>
      </c>
      <c r="Q472" s="108"/>
      <c r="R472" s="107"/>
      <c r="S472" s="107">
        <v>0</v>
      </c>
      <c r="T472" s="107"/>
      <c r="U472" s="107">
        <v>0</v>
      </c>
      <c r="V472" s="107"/>
      <c r="W472" s="107">
        <v>0</v>
      </c>
      <c r="X472" s="108" t="s">
        <v>144</v>
      </c>
      <c r="Y472" s="10"/>
      <c r="Z472" s="175" t="s">
        <v>186</v>
      </c>
      <c r="BX472" s="93"/>
      <c r="BY472" s="93"/>
      <c r="BZ472" s="93"/>
      <c r="CA472" s="93"/>
      <c r="CB472" s="93"/>
    </row>
    <row r="473" spans="13:80" x14ac:dyDescent="0.25">
      <c r="M473" s="6" t="s">
        <v>27</v>
      </c>
      <c r="N473" s="101" t="s">
        <v>185</v>
      </c>
      <c r="O473" s="10">
        <v>2</v>
      </c>
      <c r="P473" s="10">
        <v>2022</v>
      </c>
      <c r="Q473" s="10"/>
      <c r="R473" s="10"/>
      <c r="S473" s="10">
        <v>0</v>
      </c>
      <c r="T473" s="10"/>
      <c r="U473" s="10">
        <v>0</v>
      </c>
      <c r="V473" s="10"/>
      <c r="W473" s="10">
        <v>0</v>
      </c>
      <c r="X473" s="10" t="s">
        <v>144</v>
      </c>
      <c r="Y473" s="10"/>
      <c r="BX473" s="93"/>
      <c r="BY473" s="93"/>
      <c r="BZ473" s="93"/>
      <c r="CA473" s="93"/>
      <c r="CB473" s="93"/>
    </row>
    <row r="474" spans="13:80" x14ac:dyDescent="0.25">
      <c r="M474" s="6" t="s">
        <v>27</v>
      </c>
      <c r="N474" s="101" t="s">
        <v>185</v>
      </c>
      <c r="O474" s="10">
        <v>3</v>
      </c>
      <c r="P474" s="10">
        <v>2022</v>
      </c>
      <c r="Q474" s="10"/>
      <c r="R474" s="10"/>
      <c r="S474" s="10">
        <v>0</v>
      </c>
      <c r="T474" s="10"/>
      <c r="U474" s="10">
        <v>0</v>
      </c>
      <c r="V474" s="10"/>
      <c r="W474" s="10">
        <v>0</v>
      </c>
      <c r="X474" s="10" t="s">
        <v>144</v>
      </c>
      <c r="Y474" s="10"/>
      <c r="BX474" s="93"/>
      <c r="BY474" s="93"/>
      <c r="BZ474" s="93"/>
      <c r="CA474" s="93"/>
      <c r="CB474" s="93"/>
    </row>
    <row r="475" spans="13:80" x14ac:dyDescent="0.25">
      <c r="M475" s="6" t="s">
        <v>27</v>
      </c>
      <c r="N475" s="101" t="s">
        <v>185</v>
      </c>
      <c r="O475" s="10">
        <v>4</v>
      </c>
      <c r="P475" s="10">
        <v>2022</v>
      </c>
      <c r="Q475" s="10"/>
      <c r="R475" s="10"/>
      <c r="S475" s="10">
        <v>0</v>
      </c>
      <c r="T475" s="10"/>
      <c r="U475" s="10">
        <v>0</v>
      </c>
      <c r="V475" s="10"/>
      <c r="W475" s="10">
        <v>0</v>
      </c>
      <c r="X475" s="10" t="s">
        <v>144</v>
      </c>
      <c r="Y475" s="10"/>
      <c r="BX475" s="93"/>
      <c r="BY475" s="93"/>
      <c r="BZ475" s="93"/>
      <c r="CA475" s="93"/>
      <c r="CB475" s="93"/>
    </row>
    <row r="476" spans="13:80" x14ac:dyDescent="0.25">
      <c r="M476" s="6" t="s">
        <v>27</v>
      </c>
      <c r="N476" s="101" t="s">
        <v>185</v>
      </c>
      <c r="O476" s="10">
        <v>5</v>
      </c>
      <c r="P476" s="10">
        <v>2022</v>
      </c>
      <c r="Q476" s="10"/>
      <c r="R476" s="10"/>
      <c r="S476" s="10">
        <v>0</v>
      </c>
      <c r="T476" s="10"/>
      <c r="U476" s="10">
        <v>0</v>
      </c>
      <c r="V476" s="10"/>
      <c r="W476" s="10">
        <v>0</v>
      </c>
      <c r="X476" s="10" t="s">
        <v>144</v>
      </c>
      <c r="Y476" s="10"/>
      <c r="BX476" s="93"/>
      <c r="BY476" s="93"/>
      <c r="BZ476" s="93"/>
      <c r="CA476" s="93"/>
      <c r="CB476" s="93"/>
    </row>
    <row r="477" spans="13:80" x14ac:dyDescent="0.25">
      <c r="M477" s="6" t="s">
        <v>27</v>
      </c>
      <c r="N477" s="101" t="s">
        <v>185</v>
      </c>
      <c r="O477" s="10">
        <v>6</v>
      </c>
      <c r="P477" s="10">
        <v>2022</v>
      </c>
      <c r="Q477" s="10"/>
      <c r="R477" s="10"/>
      <c r="S477" s="10">
        <v>0</v>
      </c>
      <c r="T477" s="10"/>
      <c r="U477" s="10">
        <v>0</v>
      </c>
      <c r="V477" s="10"/>
      <c r="W477" s="10">
        <v>0</v>
      </c>
      <c r="X477" s="10" t="s">
        <v>144</v>
      </c>
      <c r="Y477" s="10"/>
      <c r="BX477" s="93"/>
      <c r="BY477" s="93"/>
      <c r="BZ477" s="93"/>
      <c r="CA477" s="93"/>
      <c r="CB477" s="93"/>
    </row>
    <row r="478" spans="13:80" x14ac:dyDescent="0.25">
      <c r="M478" s="6" t="s">
        <v>27</v>
      </c>
      <c r="N478" s="101" t="s">
        <v>185</v>
      </c>
      <c r="O478" s="10">
        <v>7</v>
      </c>
      <c r="P478" s="10">
        <v>2022</v>
      </c>
      <c r="Q478" s="10"/>
      <c r="R478" s="10"/>
      <c r="S478" s="10">
        <v>0</v>
      </c>
      <c r="T478" s="10"/>
      <c r="U478" s="10">
        <v>0</v>
      </c>
      <c r="V478" s="10"/>
      <c r="W478" s="10">
        <v>0</v>
      </c>
      <c r="X478" s="10" t="s">
        <v>144</v>
      </c>
      <c r="Y478" s="10"/>
      <c r="BX478" s="93"/>
      <c r="BY478" s="93"/>
      <c r="BZ478" s="93"/>
      <c r="CA478" s="93"/>
      <c r="CB478" s="93"/>
    </row>
    <row r="479" spans="13:80" x14ac:dyDescent="0.25">
      <c r="M479" s="6" t="s">
        <v>27</v>
      </c>
      <c r="N479" s="101" t="s">
        <v>185</v>
      </c>
      <c r="O479" s="10">
        <v>8</v>
      </c>
      <c r="P479" s="10">
        <v>2022</v>
      </c>
      <c r="Q479" s="10"/>
      <c r="R479" s="10"/>
      <c r="S479" s="10">
        <v>0</v>
      </c>
      <c r="T479" s="10"/>
      <c r="U479" s="10">
        <v>0</v>
      </c>
      <c r="V479" s="10"/>
      <c r="W479" s="10">
        <v>0</v>
      </c>
      <c r="X479" s="10" t="s">
        <v>144</v>
      </c>
      <c r="Y479" s="10"/>
      <c r="BX479" s="93"/>
      <c r="BY479" s="93"/>
      <c r="BZ479" s="93"/>
      <c r="CA479" s="93"/>
      <c r="CB479" s="93"/>
    </row>
    <row r="480" spans="13:80" x14ac:dyDescent="0.25">
      <c r="M480" s="6" t="s">
        <v>27</v>
      </c>
      <c r="N480" s="101" t="s">
        <v>185</v>
      </c>
      <c r="O480" s="10">
        <v>9</v>
      </c>
      <c r="P480" s="10">
        <v>2022</v>
      </c>
      <c r="Q480" s="10"/>
      <c r="R480" s="10"/>
      <c r="S480" s="10">
        <v>0</v>
      </c>
      <c r="T480" s="10"/>
      <c r="U480" s="10">
        <v>0</v>
      </c>
      <c r="V480" s="10"/>
      <c r="W480" s="10">
        <v>0</v>
      </c>
      <c r="X480" s="10" t="s">
        <v>144</v>
      </c>
      <c r="Y480" s="10"/>
      <c r="BX480" s="93"/>
      <c r="BY480" s="93"/>
      <c r="BZ480" s="93"/>
      <c r="CA480" s="93"/>
      <c r="CB480" s="93"/>
    </row>
    <row r="481" spans="13:80" x14ac:dyDescent="0.25">
      <c r="M481" s="6" t="s">
        <v>27</v>
      </c>
      <c r="N481" s="101" t="s">
        <v>185</v>
      </c>
      <c r="O481" s="10">
        <v>10</v>
      </c>
      <c r="P481" s="10">
        <v>2022</v>
      </c>
      <c r="Q481" s="10">
        <v>1</v>
      </c>
      <c r="R481" s="10"/>
      <c r="S481" s="10">
        <v>0</v>
      </c>
      <c r="T481" s="10"/>
      <c r="U481" s="10">
        <v>0</v>
      </c>
      <c r="V481" s="10"/>
      <c r="W481" s="10">
        <v>0</v>
      </c>
      <c r="X481" s="10" t="s">
        <v>144</v>
      </c>
      <c r="Y481" s="10"/>
      <c r="BX481" s="93"/>
      <c r="BY481" s="93"/>
      <c r="BZ481" s="93"/>
      <c r="CA481" s="93"/>
      <c r="CB481" s="93"/>
    </row>
    <row r="482" spans="13:80" x14ac:dyDescent="0.25">
      <c r="M482" s="6" t="s">
        <v>27</v>
      </c>
      <c r="N482" s="101" t="s">
        <v>185</v>
      </c>
      <c r="O482" s="10">
        <v>10</v>
      </c>
      <c r="P482" s="10">
        <v>2022</v>
      </c>
      <c r="Q482" s="10">
        <v>2</v>
      </c>
      <c r="R482" s="10">
        <v>90</v>
      </c>
      <c r="S482" s="10"/>
      <c r="T482" s="10">
        <v>90</v>
      </c>
      <c r="U482" s="10"/>
      <c r="V482" s="10">
        <v>90</v>
      </c>
      <c r="W482" s="10"/>
      <c r="X482" s="10" t="s">
        <v>144</v>
      </c>
      <c r="Y482" s="10"/>
      <c r="BX482" s="93"/>
      <c r="BY482" s="93"/>
      <c r="BZ482" s="93"/>
      <c r="CA482" s="93"/>
      <c r="CB482" s="93"/>
    </row>
    <row r="483" spans="13:80" x14ac:dyDescent="0.25">
      <c r="M483" s="6" t="s">
        <v>27</v>
      </c>
      <c r="N483" s="101" t="s">
        <v>185</v>
      </c>
      <c r="O483" s="10">
        <v>11</v>
      </c>
      <c r="P483" s="10">
        <v>2022</v>
      </c>
      <c r="Q483" s="10"/>
      <c r="R483" s="10">
        <v>90</v>
      </c>
      <c r="S483" s="10"/>
      <c r="T483" s="10">
        <v>90</v>
      </c>
      <c r="U483" s="10"/>
      <c r="V483" s="10">
        <v>90</v>
      </c>
      <c r="W483" s="10"/>
      <c r="X483" s="10" t="s">
        <v>144</v>
      </c>
      <c r="Y483" s="10"/>
      <c r="BX483" s="93"/>
      <c r="BY483" s="93"/>
      <c r="BZ483" s="93"/>
      <c r="CA483" s="93"/>
      <c r="CB483" s="93"/>
    </row>
    <row r="484" spans="13:80" x14ac:dyDescent="0.25">
      <c r="M484" s="6" t="s">
        <v>27</v>
      </c>
      <c r="N484" s="101" t="s">
        <v>185</v>
      </c>
      <c r="O484" s="10">
        <v>12</v>
      </c>
      <c r="P484" s="10">
        <v>2022</v>
      </c>
      <c r="Q484" s="10"/>
      <c r="R484" s="10">
        <v>90</v>
      </c>
      <c r="S484" s="10"/>
      <c r="T484" s="10">
        <v>90</v>
      </c>
      <c r="U484" s="10"/>
      <c r="V484" s="10">
        <v>90</v>
      </c>
      <c r="W484" s="10"/>
      <c r="X484" s="10" t="s">
        <v>144</v>
      </c>
      <c r="Y484" s="10"/>
      <c r="BX484" s="93"/>
      <c r="BY484" s="93"/>
      <c r="BZ484" s="93"/>
      <c r="CA484" s="93"/>
      <c r="CB484" s="93"/>
    </row>
    <row r="485" spans="13:80" x14ac:dyDescent="0.25">
      <c r="M485" s="6" t="s">
        <v>27</v>
      </c>
      <c r="N485" s="107" t="s">
        <v>187</v>
      </c>
      <c r="O485" s="107">
        <v>4</v>
      </c>
      <c r="P485" s="108">
        <v>2022</v>
      </c>
      <c r="Q485" s="108"/>
      <c r="R485" s="107">
        <v>60</v>
      </c>
      <c r="S485" s="107"/>
      <c r="T485" s="107">
        <v>60</v>
      </c>
      <c r="U485" s="107"/>
      <c r="V485" s="107">
        <v>60</v>
      </c>
      <c r="W485" s="107"/>
      <c r="X485" s="108" t="s">
        <v>78</v>
      </c>
      <c r="Y485" s="10"/>
      <c r="Z485" t="s">
        <v>188</v>
      </c>
      <c r="BX485" s="93"/>
      <c r="BY485" s="93"/>
      <c r="BZ485" s="93"/>
      <c r="CA485" s="93"/>
      <c r="CB485" s="93"/>
    </row>
    <row r="486" spans="13:80" x14ac:dyDescent="0.25">
      <c r="M486" s="6" t="s">
        <v>27</v>
      </c>
      <c r="N486" s="101" t="s">
        <v>187</v>
      </c>
      <c r="O486" s="10">
        <v>5</v>
      </c>
      <c r="P486" s="10">
        <v>2022</v>
      </c>
      <c r="Q486" s="10">
        <v>1</v>
      </c>
      <c r="R486" s="10">
        <v>60</v>
      </c>
      <c r="S486" s="10"/>
      <c r="T486" s="10">
        <v>60</v>
      </c>
      <c r="U486" s="10"/>
      <c r="V486" s="10">
        <v>60</v>
      </c>
      <c r="W486" s="10"/>
      <c r="X486" s="10" t="s">
        <v>78</v>
      </c>
      <c r="Y486" s="10"/>
      <c r="BX486" s="93"/>
      <c r="BY486" s="93"/>
      <c r="BZ486" s="93"/>
      <c r="CA486" s="93"/>
      <c r="CB486" s="93"/>
    </row>
    <row r="487" spans="13:80" x14ac:dyDescent="0.25">
      <c r="M487" s="6" t="s">
        <v>27</v>
      </c>
      <c r="N487" s="101" t="s">
        <v>187</v>
      </c>
      <c r="O487" s="10">
        <v>5</v>
      </c>
      <c r="P487" s="10">
        <v>2022</v>
      </c>
      <c r="Q487" s="10">
        <v>2</v>
      </c>
      <c r="R487" s="10">
        <v>200</v>
      </c>
      <c r="S487" s="10"/>
      <c r="T487" s="10">
        <v>200</v>
      </c>
      <c r="U487" s="10"/>
      <c r="V487" s="10">
        <v>200</v>
      </c>
      <c r="W487" s="10"/>
      <c r="X487" s="10" t="s">
        <v>78</v>
      </c>
      <c r="Y487" s="10"/>
      <c r="BX487" s="93"/>
      <c r="BY487" s="93"/>
      <c r="BZ487" s="93"/>
      <c r="CA487" s="93"/>
      <c r="CB487" s="93"/>
    </row>
    <row r="488" spans="13:80" x14ac:dyDescent="0.25">
      <c r="M488" s="6" t="s">
        <v>27</v>
      </c>
      <c r="N488" s="101" t="s">
        <v>187</v>
      </c>
      <c r="O488" s="10">
        <v>6</v>
      </c>
      <c r="P488" s="10">
        <v>2022</v>
      </c>
      <c r="Q488" s="10"/>
      <c r="R488" s="10">
        <v>200</v>
      </c>
      <c r="S488" s="10"/>
      <c r="T488" s="10">
        <v>200</v>
      </c>
      <c r="U488" s="10"/>
      <c r="V488" s="10">
        <v>200</v>
      </c>
      <c r="W488" s="10"/>
      <c r="X488" s="10" t="s">
        <v>78</v>
      </c>
      <c r="Y488" s="10"/>
      <c r="BX488" s="93"/>
      <c r="BY488" s="93"/>
      <c r="BZ488" s="93"/>
      <c r="CA488" s="93"/>
      <c r="CB488" s="93"/>
    </row>
    <row r="489" spans="13:80" x14ac:dyDescent="0.25">
      <c r="M489" s="6" t="s">
        <v>27</v>
      </c>
      <c r="N489" s="101" t="s">
        <v>187</v>
      </c>
      <c r="O489" s="10">
        <v>7</v>
      </c>
      <c r="P489" s="10">
        <v>2022</v>
      </c>
      <c r="Q489" s="10"/>
      <c r="R489" s="10">
        <v>200</v>
      </c>
      <c r="S489" s="10"/>
      <c r="T489" s="10">
        <v>200</v>
      </c>
      <c r="U489" s="10"/>
      <c r="V489" s="10">
        <v>200</v>
      </c>
      <c r="W489" s="10"/>
      <c r="X489" s="10" t="s">
        <v>78</v>
      </c>
      <c r="Y489" s="10"/>
      <c r="BX489" s="93"/>
      <c r="BY489" s="93"/>
      <c r="BZ489" s="93"/>
      <c r="CA489" s="93"/>
      <c r="CB489" s="93"/>
    </row>
    <row r="490" spans="13:80" x14ac:dyDescent="0.25">
      <c r="M490" s="6" t="s">
        <v>27</v>
      </c>
      <c r="N490" s="101" t="s">
        <v>187</v>
      </c>
      <c r="O490" s="10">
        <v>8</v>
      </c>
      <c r="P490" s="10">
        <v>2022</v>
      </c>
      <c r="Q490" s="10"/>
      <c r="R490" s="10">
        <v>200</v>
      </c>
      <c r="S490" s="10"/>
      <c r="T490" s="10">
        <v>200</v>
      </c>
      <c r="U490" s="10"/>
      <c r="V490" s="10">
        <v>200</v>
      </c>
      <c r="W490" s="10"/>
      <c r="X490" s="10" t="s">
        <v>78</v>
      </c>
      <c r="Y490" s="10"/>
      <c r="BX490" s="93"/>
      <c r="BY490" s="93"/>
      <c r="BZ490" s="93"/>
      <c r="CA490" s="93"/>
      <c r="CB490" s="93"/>
    </row>
    <row r="491" spans="13:80" x14ac:dyDescent="0.25">
      <c r="M491" s="6" t="s">
        <v>27</v>
      </c>
      <c r="N491" s="101" t="s">
        <v>187</v>
      </c>
      <c r="O491" s="10">
        <v>9</v>
      </c>
      <c r="P491" s="10">
        <v>2022</v>
      </c>
      <c r="Q491" s="10"/>
      <c r="R491" s="10">
        <v>200</v>
      </c>
      <c r="S491" s="10"/>
      <c r="T491" s="10">
        <v>200</v>
      </c>
      <c r="U491" s="10"/>
      <c r="V491" s="10">
        <v>200</v>
      </c>
      <c r="W491" s="10"/>
      <c r="X491" s="10" t="s">
        <v>78</v>
      </c>
      <c r="Y491" s="10"/>
      <c r="BX491" s="93"/>
      <c r="BY491" s="93"/>
      <c r="BZ491" s="93"/>
      <c r="CA491" s="93"/>
      <c r="CB491" s="93"/>
    </row>
    <row r="492" spans="13:80" x14ac:dyDescent="0.25">
      <c r="M492" s="6" t="s">
        <v>27</v>
      </c>
      <c r="N492" s="101" t="s">
        <v>187</v>
      </c>
      <c r="O492" s="10">
        <v>10</v>
      </c>
      <c r="P492" s="10">
        <v>2022</v>
      </c>
      <c r="Q492" s="10"/>
      <c r="R492" s="10">
        <v>200</v>
      </c>
      <c r="S492" s="10"/>
      <c r="T492" s="10">
        <v>200</v>
      </c>
      <c r="U492" s="10"/>
      <c r="V492" s="10">
        <v>200</v>
      </c>
      <c r="W492" s="10"/>
      <c r="X492" s="10" t="s">
        <v>78</v>
      </c>
      <c r="Y492" s="10"/>
      <c r="BX492" s="93"/>
      <c r="BY492" s="93"/>
      <c r="BZ492" s="93"/>
      <c r="CA492" s="93"/>
      <c r="CB492" s="93"/>
    </row>
    <row r="493" spans="13:80" x14ac:dyDescent="0.25">
      <c r="M493" s="6" t="s">
        <v>27</v>
      </c>
      <c r="N493" s="101" t="s">
        <v>187</v>
      </c>
      <c r="O493" s="10">
        <v>11</v>
      </c>
      <c r="P493" s="10">
        <v>2022</v>
      </c>
      <c r="Q493" s="10"/>
      <c r="R493" s="10">
        <v>200</v>
      </c>
      <c r="S493" s="10"/>
      <c r="T493" s="10">
        <v>200</v>
      </c>
      <c r="U493" s="10"/>
      <c r="V493" s="10">
        <v>200</v>
      </c>
      <c r="W493" s="10"/>
      <c r="X493" s="10" t="s">
        <v>78</v>
      </c>
      <c r="Y493" s="10"/>
      <c r="BX493" s="93"/>
      <c r="BY493" s="93"/>
      <c r="BZ493" s="93"/>
      <c r="CA493" s="93"/>
      <c r="CB493" s="93"/>
    </row>
    <row r="494" spans="13:80" x14ac:dyDescent="0.25">
      <c r="M494" s="6" t="s">
        <v>27</v>
      </c>
      <c r="N494" s="101" t="s">
        <v>187</v>
      </c>
      <c r="O494" s="10">
        <v>12</v>
      </c>
      <c r="P494" s="10">
        <v>2022</v>
      </c>
      <c r="Q494" s="10"/>
      <c r="R494" s="10">
        <v>200</v>
      </c>
      <c r="S494" s="10"/>
      <c r="T494" s="10">
        <v>200</v>
      </c>
      <c r="U494" s="10"/>
      <c r="V494" s="10">
        <v>200</v>
      </c>
      <c r="W494" s="10"/>
      <c r="X494" s="10" t="s">
        <v>78</v>
      </c>
      <c r="Y494" s="10"/>
      <c r="BX494" s="93"/>
      <c r="BY494" s="93"/>
      <c r="BZ494" s="93"/>
      <c r="CA494" s="93"/>
      <c r="CB494" s="93"/>
    </row>
    <row r="495" spans="13:80" x14ac:dyDescent="0.25">
      <c r="M495" s="6"/>
      <c r="N495" s="101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BX495" s="93"/>
      <c r="BY495" s="93"/>
      <c r="BZ495" s="93"/>
      <c r="CA495" s="93"/>
      <c r="CB495" s="93"/>
    </row>
    <row r="496" spans="13:80" x14ac:dyDescent="0.25">
      <c r="M496" s="6"/>
      <c r="N496" s="101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BX496" s="93"/>
      <c r="BY496" s="93"/>
      <c r="BZ496" s="93"/>
      <c r="CA496" s="93"/>
      <c r="CB496" s="93"/>
    </row>
    <row r="497" spans="13:80" x14ac:dyDescent="0.25">
      <c r="M497" s="6"/>
      <c r="N497" s="101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BX497" s="93"/>
      <c r="BY497" s="93"/>
      <c r="BZ497" s="93"/>
      <c r="CA497" s="93"/>
      <c r="CB497" s="93"/>
    </row>
    <row r="498" spans="13:80" x14ac:dyDescent="0.25">
      <c r="M498" s="6"/>
      <c r="N498" s="101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BX498" s="93"/>
      <c r="BY498" s="93"/>
      <c r="BZ498" s="93"/>
      <c r="CA498" s="93"/>
      <c r="CB498" s="93"/>
    </row>
    <row r="499" spans="13:80" x14ac:dyDescent="0.25">
      <c r="M499" s="6"/>
      <c r="N499" s="101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BX499" s="93"/>
      <c r="BY499" s="93"/>
      <c r="BZ499" s="93"/>
      <c r="CA499" s="93"/>
      <c r="CB499" s="93"/>
    </row>
    <row r="500" spans="13:80" x14ac:dyDescent="0.25">
      <c r="M500" s="6"/>
      <c r="N500" s="101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BX500" s="93"/>
      <c r="BY500" s="93"/>
      <c r="BZ500" s="93"/>
      <c r="CA500" s="93"/>
      <c r="CB500" s="93"/>
    </row>
    <row r="501" spans="13:80" x14ac:dyDescent="0.25">
      <c r="M501" s="6"/>
      <c r="N501" s="101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BX501" s="93"/>
      <c r="BY501" s="93"/>
      <c r="BZ501" s="93"/>
      <c r="CA501" s="93"/>
      <c r="CB501" s="93"/>
    </row>
    <row r="502" spans="13:80" x14ac:dyDescent="0.25">
      <c r="M502" s="6"/>
      <c r="N502" s="101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BX502" s="93"/>
      <c r="BY502" s="93"/>
      <c r="BZ502" s="93"/>
      <c r="CA502" s="93"/>
      <c r="CB502" s="93"/>
    </row>
    <row r="503" spans="13:80" x14ac:dyDescent="0.25">
      <c r="M503" s="6"/>
      <c r="N503" s="101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BX503" s="93"/>
      <c r="BY503" s="93"/>
      <c r="BZ503" s="93"/>
      <c r="CA503" s="93"/>
      <c r="CB503" s="93"/>
    </row>
    <row r="504" spans="13:80" x14ac:dyDescent="0.25">
      <c r="BX504" s="93"/>
      <c r="BY504" s="93"/>
      <c r="BZ504" s="93"/>
      <c r="CA504" s="93"/>
      <c r="CB504" s="93"/>
    </row>
    <row r="505" spans="13:80" x14ac:dyDescent="0.25">
      <c r="BX505" s="93"/>
      <c r="BY505" s="93"/>
      <c r="BZ505" s="93"/>
      <c r="CA505" s="93"/>
      <c r="CB505" s="93"/>
    </row>
    <row r="506" spans="13:80" x14ac:dyDescent="0.25">
      <c r="BX506" s="93"/>
      <c r="BY506" s="93"/>
      <c r="BZ506" s="93"/>
      <c r="CA506" s="93"/>
      <c r="CB506" s="93"/>
    </row>
    <row r="507" spans="13:80" x14ac:dyDescent="0.25">
      <c r="BX507" s="93"/>
      <c r="BY507" s="93"/>
      <c r="BZ507" s="93"/>
      <c r="CA507" s="93"/>
      <c r="CB507" s="93"/>
    </row>
    <row r="508" spans="13:80" x14ac:dyDescent="0.25">
      <c r="BX508" s="93"/>
      <c r="BY508" s="93"/>
      <c r="BZ508" s="93"/>
      <c r="CA508" s="93"/>
      <c r="CB508" s="93"/>
    </row>
    <row r="509" spans="13:80" x14ac:dyDescent="0.25">
      <c r="BX509" s="93"/>
      <c r="BY509" s="93"/>
      <c r="BZ509" s="93"/>
      <c r="CA509" s="93"/>
      <c r="CB509" s="93"/>
    </row>
    <row r="510" spans="13:80" x14ac:dyDescent="0.25">
      <c r="BX510" s="93"/>
      <c r="BY510" s="93"/>
      <c r="BZ510" s="93"/>
      <c r="CA510" s="93"/>
      <c r="CB510" s="93"/>
    </row>
    <row r="511" spans="13:80" x14ac:dyDescent="0.25">
      <c r="BX511" s="93"/>
      <c r="BY511" s="93"/>
      <c r="BZ511" s="93"/>
      <c r="CA511" s="93"/>
      <c r="CB511" s="93"/>
    </row>
    <row r="512" spans="13:80" x14ac:dyDescent="0.25">
      <c r="BX512" s="93"/>
      <c r="BY512" s="93"/>
      <c r="BZ512" s="93"/>
      <c r="CA512" s="93"/>
      <c r="CB512" s="93"/>
    </row>
    <row r="513" spans="2:80" ht="12.6" customHeight="1" x14ac:dyDescent="0.25">
      <c r="B513" s="279" t="s">
        <v>189</v>
      </c>
      <c r="C513" s="7" t="s">
        <v>13</v>
      </c>
      <c r="D513" s="7" t="s">
        <v>14</v>
      </c>
      <c r="E513" s="7" t="s">
        <v>15</v>
      </c>
      <c r="F513" s="7" t="s">
        <v>16</v>
      </c>
      <c r="G513" s="7" t="s">
        <v>17</v>
      </c>
      <c r="H513" s="7" t="s">
        <v>18</v>
      </c>
      <c r="I513" s="7" t="s">
        <v>19</v>
      </c>
      <c r="J513" s="7" t="s">
        <v>20</v>
      </c>
      <c r="K513" s="7" t="s">
        <v>21</v>
      </c>
      <c r="L513" s="7" t="s">
        <v>22</v>
      </c>
      <c r="M513" s="7" t="s">
        <v>23</v>
      </c>
      <c r="N513" s="7" t="s">
        <v>24</v>
      </c>
      <c r="BX513" s="93"/>
      <c r="BY513" s="93"/>
      <c r="BZ513" s="93"/>
      <c r="CA513" s="93"/>
      <c r="CB513" s="93"/>
    </row>
    <row r="514" spans="2:80" x14ac:dyDescent="0.25">
      <c r="B514" s="279"/>
      <c r="C514" s="12">
        <v>116</v>
      </c>
      <c r="D514" s="12">
        <v>143</v>
      </c>
      <c r="E514" s="12">
        <v>143</v>
      </c>
      <c r="F514" s="12">
        <v>193</v>
      </c>
      <c r="G514" s="12">
        <v>267</v>
      </c>
      <c r="H514" s="12">
        <v>513</v>
      </c>
      <c r="I514" s="12">
        <v>353</v>
      </c>
      <c r="J514" s="12">
        <v>303</v>
      </c>
      <c r="K514" s="12">
        <v>259</v>
      </c>
      <c r="L514" s="12">
        <v>228</v>
      </c>
      <c r="M514" s="12">
        <v>153</v>
      </c>
      <c r="N514" s="12">
        <v>136</v>
      </c>
      <c r="BX514" s="93"/>
      <c r="BY514" s="93"/>
      <c r="BZ514" s="93"/>
      <c r="CA514" s="93"/>
      <c r="CB514" s="93"/>
    </row>
    <row r="515" spans="2:80" x14ac:dyDescent="0.25">
      <c r="BX515" s="93"/>
      <c r="BY515" s="93"/>
      <c r="BZ515" s="93"/>
      <c r="CA515" s="93"/>
      <c r="CB515" s="93"/>
    </row>
    <row r="516" spans="2:80" x14ac:dyDescent="0.25">
      <c r="BX516" s="93"/>
      <c r="BY516" s="93"/>
      <c r="BZ516" s="93"/>
      <c r="CA516" s="93"/>
      <c r="CB516" s="93"/>
    </row>
    <row r="517" spans="2:80" x14ac:dyDescent="0.25">
      <c r="B517" s="266" t="s">
        <v>190</v>
      </c>
      <c r="C517" s="266"/>
      <c r="D517" s="266"/>
      <c r="E517" s="266"/>
      <c r="F517" s="266"/>
      <c r="G517" s="266"/>
      <c r="H517" s="266"/>
      <c r="I517" s="266"/>
      <c r="J517" s="266"/>
      <c r="BX517" s="93"/>
      <c r="BY517" s="93"/>
      <c r="BZ517" s="93"/>
      <c r="CA517" s="93"/>
      <c r="CB517" s="93"/>
    </row>
    <row r="518" spans="2:80" x14ac:dyDescent="0.25">
      <c r="E518" s="280"/>
      <c r="F518" s="280"/>
      <c r="G518" s="280"/>
      <c r="H518" s="280"/>
      <c r="I518" s="280"/>
      <c r="J518" s="280"/>
      <c r="BX518" s="93"/>
      <c r="BY518" s="93"/>
      <c r="BZ518" s="93"/>
      <c r="CA518" s="93"/>
      <c r="CB518" s="93"/>
    </row>
    <row r="519" spans="2:80" x14ac:dyDescent="0.25">
      <c r="B519" s="6" t="s">
        <v>49</v>
      </c>
      <c r="C519" s="6" t="s">
        <v>191</v>
      </c>
      <c r="D519" s="6" t="s">
        <v>50</v>
      </c>
      <c r="E519" s="6" t="s">
        <v>192</v>
      </c>
      <c r="F519" s="6" t="s">
        <v>193</v>
      </c>
      <c r="G519" s="6" t="s">
        <v>194</v>
      </c>
      <c r="H519" s="6" t="s">
        <v>54</v>
      </c>
      <c r="I519" s="6"/>
      <c r="J519" s="6"/>
      <c r="BX519" s="93"/>
      <c r="BY519" s="93"/>
      <c r="BZ519" s="93"/>
      <c r="CA519" s="93"/>
      <c r="CB519" s="93"/>
    </row>
    <row r="520" spans="2:80" x14ac:dyDescent="0.25">
      <c r="B520" s="13">
        <v>275</v>
      </c>
      <c r="C520" s="13" t="s">
        <v>308</v>
      </c>
      <c r="D520" s="13">
        <v>11</v>
      </c>
      <c r="E520" s="14">
        <v>3</v>
      </c>
      <c r="F520" s="14"/>
      <c r="G520" s="14"/>
      <c r="H520" s="14"/>
      <c r="I520" s="14"/>
      <c r="J520" s="14"/>
      <c r="BX520" s="93"/>
      <c r="BY520" s="93"/>
      <c r="BZ520" s="93"/>
      <c r="CA520" s="93"/>
      <c r="CB520" s="93"/>
    </row>
    <row r="521" spans="2:80" x14ac:dyDescent="0.25">
      <c r="B521" s="13">
        <v>275</v>
      </c>
      <c r="C521" s="13" t="s">
        <v>309</v>
      </c>
      <c r="D521" s="13">
        <v>11</v>
      </c>
      <c r="E521" s="14">
        <v>1</v>
      </c>
      <c r="F521" s="14">
        <v>2</v>
      </c>
      <c r="G521" s="14"/>
      <c r="H521" s="14"/>
      <c r="I521" s="14"/>
      <c r="J521" s="14"/>
      <c r="BX521" s="93"/>
      <c r="BY521" s="93"/>
      <c r="BZ521" s="93"/>
      <c r="CA521" s="93"/>
      <c r="CB521" s="93"/>
    </row>
    <row r="522" spans="2:80" x14ac:dyDescent="0.25">
      <c r="B522" s="13">
        <v>275</v>
      </c>
      <c r="C522" s="13" t="s">
        <v>309</v>
      </c>
      <c r="D522" s="13">
        <v>11</v>
      </c>
      <c r="E522" s="14">
        <v>2</v>
      </c>
      <c r="F522" s="14">
        <v>12</v>
      </c>
      <c r="G522" s="14"/>
      <c r="H522" s="14"/>
      <c r="I522" s="14"/>
      <c r="J522" s="14"/>
      <c r="BX522" s="93"/>
      <c r="BY522" s="93"/>
      <c r="BZ522" s="93"/>
      <c r="CA522" s="93"/>
      <c r="CB522" s="93"/>
    </row>
    <row r="523" spans="2:80" x14ac:dyDescent="0.25">
      <c r="B523" s="13">
        <v>275</v>
      </c>
      <c r="C523" s="13" t="s">
        <v>309</v>
      </c>
      <c r="D523" s="13">
        <v>11</v>
      </c>
      <c r="E523" s="14">
        <v>3</v>
      </c>
      <c r="F523" s="14">
        <v>4</v>
      </c>
      <c r="G523" s="14"/>
      <c r="H523" s="14"/>
      <c r="I523" s="14"/>
      <c r="J523" s="14"/>
      <c r="BX523" s="93"/>
      <c r="BY523" s="93"/>
      <c r="BZ523" s="93"/>
      <c r="CA523" s="93"/>
      <c r="CB523" s="93"/>
    </row>
    <row r="524" spans="2:80" x14ac:dyDescent="0.25">
      <c r="B524" s="13">
        <v>275</v>
      </c>
      <c r="C524" s="13" t="s">
        <v>310</v>
      </c>
      <c r="D524" s="13">
        <v>11</v>
      </c>
      <c r="E524" s="14">
        <v>1</v>
      </c>
      <c r="F524" s="14">
        <v>22.5</v>
      </c>
      <c r="G524" s="14"/>
      <c r="H524" s="14"/>
      <c r="I524" s="14"/>
      <c r="J524" s="14"/>
      <c r="BX524" s="93"/>
      <c r="BY524" s="93"/>
      <c r="BZ524" s="93"/>
      <c r="CA524" s="93"/>
      <c r="CB524" s="93"/>
    </row>
    <row r="525" spans="2:80" x14ac:dyDescent="0.25">
      <c r="B525" s="13">
        <v>275</v>
      </c>
      <c r="C525" s="13" t="s">
        <v>310</v>
      </c>
      <c r="D525" s="13">
        <v>11</v>
      </c>
      <c r="E525" s="14">
        <v>2</v>
      </c>
      <c r="F525" s="14">
        <v>350</v>
      </c>
      <c r="G525" s="14"/>
      <c r="H525" s="14"/>
      <c r="I525" s="14"/>
      <c r="J525" s="14"/>
      <c r="BX525" s="93"/>
      <c r="BY525" s="93"/>
      <c r="BZ525" s="93"/>
      <c r="CA525" s="93"/>
      <c r="CB525" s="93"/>
    </row>
    <row r="526" spans="2:80" x14ac:dyDescent="0.25">
      <c r="B526" s="13">
        <v>275</v>
      </c>
      <c r="C526" s="13" t="s">
        <v>310</v>
      </c>
      <c r="D526" s="13">
        <v>11</v>
      </c>
      <c r="E526" s="14">
        <v>3</v>
      </c>
      <c r="F526" s="14">
        <v>390</v>
      </c>
      <c r="G526" s="14"/>
      <c r="H526" s="14"/>
      <c r="I526" s="14"/>
      <c r="J526" s="14"/>
      <c r="BX526" s="93"/>
      <c r="BY526" s="93"/>
      <c r="BZ526" s="93"/>
      <c r="CA526" s="93"/>
      <c r="CB526" s="93"/>
    </row>
    <row r="527" spans="2:80" x14ac:dyDescent="0.25">
      <c r="B527" s="13">
        <v>275</v>
      </c>
      <c r="C527" s="13" t="s">
        <v>308</v>
      </c>
      <c r="D527" s="13">
        <v>12</v>
      </c>
      <c r="E527" s="14">
        <v>2</v>
      </c>
      <c r="F527" s="14"/>
      <c r="G527" s="14"/>
      <c r="H527" s="14"/>
      <c r="I527" s="14"/>
      <c r="J527" s="14"/>
      <c r="BX527" s="93"/>
      <c r="BY527" s="93"/>
      <c r="BZ527" s="93"/>
      <c r="CA527" s="93"/>
      <c r="CB527" s="93"/>
    </row>
    <row r="528" spans="2:80" x14ac:dyDescent="0.25">
      <c r="B528" s="13">
        <v>275</v>
      </c>
      <c r="C528" s="13" t="s">
        <v>309</v>
      </c>
      <c r="D528" s="13">
        <v>12</v>
      </c>
      <c r="E528" s="14">
        <v>1</v>
      </c>
      <c r="F528" s="14">
        <v>2</v>
      </c>
      <c r="G528" s="14"/>
      <c r="H528" s="14"/>
      <c r="I528" s="14"/>
      <c r="J528" s="14"/>
      <c r="BX528" s="93"/>
      <c r="BY528" s="93"/>
      <c r="BZ528" s="93"/>
      <c r="CA528" s="93"/>
      <c r="CB528" s="93"/>
    </row>
    <row r="529" spans="2:80" x14ac:dyDescent="0.25">
      <c r="B529" s="13">
        <v>275</v>
      </c>
      <c r="C529" s="13" t="s">
        <v>309</v>
      </c>
      <c r="D529" s="13">
        <v>12</v>
      </c>
      <c r="E529" s="14">
        <v>2</v>
      </c>
      <c r="F529" s="14">
        <v>12</v>
      </c>
      <c r="G529" s="14"/>
      <c r="H529" s="14"/>
      <c r="I529" s="14"/>
      <c r="J529" s="14"/>
      <c r="BX529" s="93"/>
      <c r="BY529" s="93"/>
      <c r="BZ529" s="93"/>
      <c r="CA529" s="93"/>
      <c r="CB529" s="93"/>
    </row>
    <row r="530" spans="2:80" x14ac:dyDescent="0.25">
      <c r="B530" s="13">
        <v>275</v>
      </c>
      <c r="C530" s="13" t="s">
        <v>310</v>
      </c>
      <c r="D530" s="13">
        <v>12</v>
      </c>
      <c r="E530" s="14">
        <v>1</v>
      </c>
      <c r="F530" s="14">
        <v>22.5</v>
      </c>
      <c r="G530" s="14"/>
      <c r="H530" s="14"/>
      <c r="I530" s="14"/>
      <c r="J530" s="14"/>
      <c r="BX530" s="93"/>
      <c r="BY530" s="93"/>
      <c r="BZ530" s="93"/>
      <c r="CA530" s="93"/>
      <c r="CB530" s="93"/>
    </row>
    <row r="531" spans="2:80" x14ac:dyDescent="0.25">
      <c r="B531" s="13">
        <v>275</v>
      </c>
      <c r="C531" s="13" t="s">
        <v>310</v>
      </c>
      <c r="D531" s="13">
        <v>12</v>
      </c>
      <c r="E531" s="14">
        <v>2</v>
      </c>
      <c r="F531" s="14">
        <v>350</v>
      </c>
      <c r="G531" s="14"/>
      <c r="H531" s="14"/>
      <c r="I531" s="14"/>
      <c r="J531" s="14"/>
      <c r="BX531" s="93"/>
      <c r="BY531" s="93"/>
      <c r="BZ531" s="93"/>
      <c r="CA531" s="93"/>
      <c r="CB531" s="93"/>
    </row>
    <row r="532" spans="2:80" x14ac:dyDescent="0.25">
      <c r="B532" s="13"/>
      <c r="C532" s="13"/>
      <c r="D532" s="13"/>
      <c r="E532" s="14"/>
      <c r="F532" s="14"/>
      <c r="G532" s="14"/>
      <c r="H532" s="14"/>
      <c r="I532" s="14"/>
      <c r="J532" s="14"/>
      <c r="BX532" s="93"/>
      <c r="BY532" s="93"/>
      <c r="BZ532" s="93"/>
      <c r="CA532" s="93"/>
      <c r="CB532" s="93"/>
    </row>
    <row r="533" spans="2:80" x14ac:dyDescent="0.25">
      <c r="B533" s="13"/>
      <c r="C533" s="13"/>
      <c r="D533" s="13"/>
      <c r="E533" s="14"/>
      <c r="F533" s="14"/>
      <c r="G533" s="14"/>
      <c r="H533" s="14"/>
      <c r="I533" s="14"/>
      <c r="J533" s="14"/>
      <c r="BX533" s="93"/>
      <c r="BY533" s="93"/>
      <c r="BZ533" s="93"/>
      <c r="CA533" s="93"/>
      <c r="CB533" s="93"/>
    </row>
    <row r="534" spans="2:80" x14ac:dyDescent="0.25">
      <c r="B534" s="13"/>
      <c r="C534" s="13"/>
      <c r="D534" s="13"/>
      <c r="E534" s="14"/>
      <c r="F534" s="14"/>
      <c r="G534" s="14"/>
      <c r="H534" s="14"/>
      <c r="I534" s="14"/>
      <c r="J534" s="14"/>
      <c r="BX534" s="93"/>
      <c r="BY534" s="93"/>
      <c r="BZ534" s="93"/>
      <c r="CA534" s="93"/>
      <c r="CB534" s="93"/>
    </row>
    <row r="535" spans="2:80" x14ac:dyDescent="0.25">
      <c r="B535" s="13"/>
      <c r="C535" s="13"/>
      <c r="D535" s="13"/>
      <c r="E535" s="14"/>
      <c r="F535" s="14"/>
      <c r="G535" s="14"/>
      <c r="H535" s="14"/>
      <c r="I535" s="14"/>
      <c r="J535" s="14"/>
      <c r="BX535" s="93"/>
      <c r="BY535" s="93"/>
      <c r="BZ535" s="93"/>
      <c r="CA535" s="93"/>
      <c r="CB535" s="93"/>
    </row>
    <row r="536" spans="2:80" x14ac:dyDescent="0.25">
      <c r="B536" s="13"/>
      <c r="C536" s="13"/>
      <c r="D536" s="13"/>
      <c r="E536" s="14"/>
      <c r="F536" s="14"/>
      <c r="G536" s="14"/>
      <c r="H536" s="14"/>
      <c r="I536" s="14"/>
      <c r="J536" s="14"/>
      <c r="BX536" s="93"/>
      <c r="BY536" s="93"/>
      <c r="BZ536" s="93"/>
      <c r="CA536" s="93"/>
      <c r="CB536" s="93"/>
    </row>
    <row r="537" spans="2:80" x14ac:dyDescent="0.25">
      <c r="B537" s="13"/>
      <c r="C537" s="13"/>
      <c r="D537" s="13"/>
      <c r="E537" s="14"/>
      <c r="F537" s="14"/>
      <c r="G537" s="14"/>
      <c r="H537" s="14"/>
      <c r="I537" s="14"/>
      <c r="J537" s="14"/>
      <c r="BX537" s="93"/>
      <c r="BY537" s="93"/>
      <c r="BZ537" s="93"/>
      <c r="CA537" s="93"/>
      <c r="CB537" s="93"/>
    </row>
    <row r="538" spans="2:80" x14ac:dyDescent="0.25">
      <c r="B538" s="13"/>
      <c r="C538" s="13"/>
      <c r="D538" s="13"/>
      <c r="E538" s="14"/>
      <c r="F538" s="14"/>
      <c r="G538" s="14"/>
      <c r="H538" s="14"/>
      <c r="I538" s="14"/>
      <c r="J538" s="14"/>
      <c r="BX538" s="93"/>
      <c r="BY538" s="93"/>
      <c r="BZ538" s="93"/>
      <c r="CA538" s="93"/>
      <c r="CB538" s="93"/>
    </row>
    <row r="539" spans="2:80" x14ac:dyDescent="0.25">
      <c r="B539" s="13"/>
      <c r="C539" s="13"/>
      <c r="D539" s="13"/>
      <c r="E539" s="14"/>
      <c r="F539" s="14"/>
      <c r="G539" s="14"/>
      <c r="H539" s="14"/>
      <c r="I539" s="14"/>
      <c r="J539" s="14"/>
      <c r="BX539" s="93"/>
      <c r="BY539" s="93"/>
      <c r="BZ539" s="93"/>
      <c r="CA539" s="93"/>
      <c r="CB539" s="93"/>
    </row>
    <row r="540" spans="2:80" x14ac:dyDescent="0.25">
      <c r="B540" s="13"/>
      <c r="C540" s="13"/>
      <c r="D540" s="13"/>
      <c r="E540" s="14"/>
      <c r="F540" s="14"/>
      <c r="G540" s="14"/>
      <c r="H540" s="14"/>
      <c r="I540" s="14"/>
      <c r="J540" s="14"/>
      <c r="BX540" s="93"/>
      <c r="BY540" s="93"/>
      <c r="BZ540" s="93"/>
      <c r="CA540" s="93"/>
      <c r="CB540" s="93"/>
    </row>
    <row r="541" spans="2:80" x14ac:dyDescent="0.25">
      <c r="B541" s="13"/>
      <c r="C541" s="13"/>
      <c r="D541" s="13"/>
      <c r="E541" s="14"/>
      <c r="F541" s="14"/>
      <c r="G541" s="14"/>
      <c r="H541" s="14"/>
      <c r="I541" s="14"/>
      <c r="J541" s="14"/>
      <c r="BX541" s="93"/>
      <c r="BY541" s="93"/>
      <c r="BZ541" s="93"/>
      <c r="CA541" s="93"/>
      <c r="CB541" s="93"/>
    </row>
    <row r="542" spans="2:80" x14ac:dyDescent="0.25">
      <c r="B542" s="13"/>
      <c r="C542" s="13"/>
      <c r="D542" s="13"/>
      <c r="E542" s="14"/>
      <c r="F542" s="14"/>
      <c r="G542" s="14"/>
      <c r="H542" s="14"/>
      <c r="I542" s="14"/>
      <c r="J542" s="14"/>
      <c r="BX542" s="93"/>
      <c r="BY542" s="93"/>
      <c r="BZ542" s="93"/>
      <c r="CA542" s="93"/>
      <c r="CB542" s="93"/>
    </row>
    <row r="543" spans="2:80" x14ac:dyDescent="0.25">
      <c r="B543" s="13"/>
      <c r="C543" s="13"/>
      <c r="D543" s="13"/>
      <c r="E543" s="14"/>
      <c r="F543" s="14"/>
      <c r="G543" s="14"/>
      <c r="H543" s="14"/>
      <c r="I543" s="14"/>
      <c r="J543" s="14"/>
      <c r="BX543" s="93"/>
      <c r="BY543" s="93"/>
      <c r="BZ543" s="93"/>
      <c r="CA543" s="93"/>
      <c r="CB543" s="93"/>
    </row>
    <row r="544" spans="2:80" x14ac:dyDescent="0.25">
      <c r="B544" s="13"/>
      <c r="C544" s="13"/>
      <c r="D544" s="13"/>
      <c r="E544" s="14"/>
      <c r="F544" s="14"/>
      <c r="G544" s="14"/>
      <c r="H544" s="14"/>
      <c r="I544" s="14"/>
      <c r="J544" s="14"/>
      <c r="BX544" s="93"/>
      <c r="BY544" s="93"/>
      <c r="BZ544" s="93"/>
      <c r="CA544" s="93"/>
      <c r="CB544" s="93"/>
    </row>
    <row r="545" spans="2:80" x14ac:dyDescent="0.25">
      <c r="B545" s="13"/>
      <c r="C545" s="13"/>
      <c r="D545" s="13"/>
      <c r="E545" s="14"/>
      <c r="F545" s="14"/>
      <c r="G545" s="14"/>
      <c r="H545" s="14"/>
      <c r="I545" s="14"/>
      <c r="J545" s="14"/>
      <c r="BX545" s="93"/>
      <c r="BY545" s="93"/>
      <c r="BZ545" s="93"/>
      <c r="CA545" s="93"/>
      <c r="CB545" s="93"/>
    </row>
    <row r="546" spans="2:80" x14ac:dyDescent="0.25">
      <c r="B546" s="13"/>
      <c r="C546" s="13"/>
      <c r="D546" s="13"/>
      <c r="E546" s="14"/>
      <c r="F546" s="14"/>
      <c r="G546" s="14"/>
      <c r="H546" s="14"/>
      <c r="I546" s="14"/>
      <c r="J546" s="14"/>
      <c r="BX546" s="93"/>
      <c r="BY546" s="93"/>
      <c r="BZ546" s="93"/>
      <c r="CA546" s="93"/>
      <c r="CB546" s="93"/>
    </row>
    <row r="547" spans="2:80" x14ac:dyDescent="0.25">
      <c r="B547" s="13"/>
      <c r="C547" s="13"/>
      <c r="D547" s="13"/>
      <c r="E547" s="14"/>
      <c r="F547" s="14"/>
      <c r="G547" s="14"/>
      <c r="H547" s="14"/>
      <c r="I547" s="14"/>
      <c r="J547" s="14"/>
      <c r="BX547" s="93"/>
      <c r="BY547" s="93"/>
      <c r="BZ547" s="93"/>
      <c r="CA547" s="93"/>
      <c r="CB547" s="93"/>
    </row>
    <row r="548" spans="2:80" x14ac:dyDescent="0.25">
      <c r="B548" s="13"/>
      <c r="C548" s="13"/>
      <c r="D548" s="13"/>
      <c r="E548" s="14"/>
      <c r="F548" s="14"/>
      <c r="G548" s="14"/>
      <c r="H548" s="14"/>
      <c r="I548" s="14"/>
      <c r="J548" s="14"/>
      <c r="BX548" s="93"/>
      <c r="BY548" s="93"/>
      <c r="BZ548" s="93"/>
      <c r="CA548" s="93"/>
      <c r="CB548" s="93"/>
    </row>
    <row r="549" spans="2:80" x14ac:dyDescent="0.25">
      <c r="B549" s="13"/>
      <c r="C549" s="13"/>
      <c r="D549" s="13"/>
      <c r="E549" s="14"/>
      <c r="F549" s="14"/>
      <c r="G549" s="14"/>
      <c r="H549" s="14"/>
      <c r="I549" s="14"/>
      <c r="J549" s="14"/>
      <c r="BX549" s="93"/>
      <c r="BY549" s="93"/>
      <c r="BZ549" s="93"/>
      <c r="CA549" s="93"/>
      <c r="CB549" s="93"/>
    </row>
    <row r="550" spans="2:80" x14ac:dyDescent="0.25">
      <c r="B550" s="13"/>
      <c r="C550" s="13"/>
      <c r="D550" s="13"/>
      <c r="E550" s="14"/>
      <c r="F550" s="14"/>
      <c r="G550" s="14"/>
      <c r="H550" s="14"/>
      <c r="I550" s="14"/>
      <c r="J550" s="14"/>
      <c r="BX550" s="93"/>
      <c r="BY550" s="93"/>
      <c r="BZ550" s="93"/>
      <c r="CA550" s="93"/>
      <c r="CB550" s="93"/>
    </row>
    <row r="551" spans="2:80" x14ac:dyDescent="0.25">
      <c r="B551" s="13"/>
      <c r="C551" s="13"/>
      <c r="D551" s="13"/>
      <c r="E551" s="14"/>
      <c r="F551" s="14"/>
      <c r="G551" s="14"/>
      <c r="H551" s="14"/>
      <c r="I551" s="14"/>
      <c r="J551" s="14"/>
      <c r="BX551" s="93"/>
      <c r="BY551" s="93"/>
      <c r="BZ551" s="93"/>
      <c r="CA551" s="93"/>
      <c r="CB551" s="93"/>
    </row>
    <row r="552" spans="2:80" x14ac:dyDescent="0.25">
      <c r="B552" s="13"/>
      <c r="C552" s="13"/>
      <c r="D552" s="13"/>
      <c r="E552" s="14"/>
      <c r="F552" s="14"/>
      <c r="G552" s="14"/>
      <c r="H552" s="14"/>
      <c r="I552" s="14"/>
      <c r="J552" s="14"/>
      <c r="BX552" s="93"/>
      <c r="BY552" s="93"/>
      <c r="BZ552" s="93"/>
      <c r="CA552" s="93"/>
      <c r="CB552" s="93"/>
    </row>
    <row r="553" spans="2:80" x14ac:dyDescent="0.25">
      <c r="B553" s="13"/>
      <c r="C553" s="13"/>
      <c r="D553" s="13"/>
      <c r="E553" s="14"/>
      <c r="F553" s="14"/>
      <c r="G553" s="14"/>
      <c r="H553" s="14"/>
      <c r="I553" s="14"/>
      <c r="J553" s="14"/>
      <c r="BX553" s="93"/>
      <c r="BY553" s="93"/>
      <c r="BZ553" s="93"/>
      <c r="CA553" s="93"/>
      <c r="CB553" s="93"/>
    </row>
    <row r="554" spans="2:80" x14ac:dyDescent="0.25">
      <c r="B554" s="13"/>
      <c r="C554" s="13"/>
      <c r="D554" s="13"/>
      <c r="E554" s="14"/>
      <c r="F554" s="14"/>
      <c r="G554" s="14"/>
      <c r="H554" s="14"/>
      <c r="I554" s="14"/>
      <c r="J554" s="14"/>
      <c r="BX554" s="93"/>
      <c r="BY554" s="93"/>
      <c r="BZ554" s="93"/>
      <c r="CA554" s="93"/>
      <c r="CB554" s="93"/>
    </row>
    <row r="555" spans="2:80" x14ac:dyDescent="0.25">
      <c r="B555" s="13"/>
      <c r="C555" s="13"/>
      <c r="D555" s="13"/>
      <c r="E555" s="14"/>
      <c r="F555" s="14"/>
      <c r="G555" s="14"/>
      <c r="H555" s="14"/>
      <c r="I555" s="14"/>
      <c r="J555" s="14"/>
      <c r="BX555" s="93"/>
      <c r="BY555" s="93"/>
      <c r="BZ555" s="93"/>
      <c r="CA555" s="93"/>
      <c r="CB555" s="93"/>
    </row>
    <row r="556" spans="2:80" ht="16.350000000000001" customHeight="1" x14ac:dyDescent="0.25">
      <c r="B556" s="13"/>
      <c r="C556" s="13"/>
      <c r="D556" s="13"/>
      <c r="E556" s="14"/>
      <c r="F556" s="14"/>
      <c r="G556" s="14"/>
      <c r="H556" s="14"/>
      <c r="I556" s="14"/>
      <c r="J556" s="14"/>
      <c r="BX556" s="93"/>
      <c r="BY556" s="93"/>
      <c r="BZ556" s="93"/>
      <c r="CA556" s="93"/>
      <c r="CB556" s="93"/>
    </row>
    <row r="557" spans="2:80" x14ac:dyDescent="0.25">
      <c r="B557" s="13"/>
      <c r="C557" s="13"/>
      <c r="D557" s="13"/>
      <c r="E557" s="14"/>
      <c r="F557" s="14"/>
      <c r="G557" s="14"/>
      <c r="H557" s="14"/>
      <c r="I557" s="14"/>
      <c r="J557" s="14"/>
      <c r="BX557" s="93"/>
      <c r="BY557" s="93"/>
      <c r="BZ557" s="93"/>
      <c r="CA557" s="93"/>
      <c r="CB557" s="93"/>
    </row>
    <row r="558" spans="2:80" x14ac:dyDescent="0.25">
      <c r="B558" s="13"/>
      <c r="C558" s="13"/>
      <c r="D558" s="13"/>
      <c r="E558" s="14"/>
      <c r="F558" s="14"/>
      <c r="G558" s="14"/>
      <c r="H558" s="14"/>
      <c r="I558" s="14"/>
      <c r="J558" s="14"/>
      <c r="BX558" s="93"/>
      <c r="BY558" s="93"/>
      <c r="BZ558" s="93"/>
      <c r="CA558" s="93"/>
      <c r="CB558" s="93"/>
    </row>
    <row r="559" spans="2:80" x14ac:dyDescent="0.25">
      <c r="B559" s="13"/>
      <c r="C559" s="13"/>
      <c r="D559" s="13"/>
      <c r="E559" s="14"/>
      <c r="F559" s="14"/>
      <c r="G559" s="14"/>
      <c r="H559" s="14"/>
      <c r="I559" s="14"/>
      <c r="J559" s="14"/>
      <c r="BX559" s="93"/>
      <c r="BY559" s="93"/>
      <c r="BZ559" s="93"/>
      <c r="CA559" s="93"/>
      <c r="CB559" s="93"/>
    </row>
    <row r="560" spans="2:80" x14ac:dyDescent="0.25">
      <c r="B560" s="13"/>
      <c r="C560" s="13"/>
      <c r="D560" s="13"/>
      <c r="E560" s="14"/>
      <c r="F560" s="14"/>
      <c r="G560" s="14"/>
      <c r="H560" s="14"/>
      <c r="I560" s="14"/>
      <c r="J560" s="14"/>
      <c r="BX560" s="93"/>
      <c r="BY560" s="93"/>
      <c r="BZ560" s="93"/>
      <c r="CA560" s="93"/>
      <c r="CB560" s="93"/>
    </row>
    <row r="561" spans="1:80" x14ac:dyDescent="0.25">
      <c r="B561" s="13"/>
      <c r="C561" s="13"/>
      <c r="D561" s="13"/>
      <c r="E561" s="14"/>
      <c r="F561" s="14"/>
      <c r="G561" s="14"/>
      <c r="H561" s="14"/>
      <c r="I561" s="14"/>
      <c r="J561" s="14"/>
      <c r="BX561" s="93"/>
      <c r="BY561" s="93"/>
      <c r="BZ561" s="93"/>
      <c r="CA561" s="93"/>
      <c r="CB561" s="93"/>
    </row>
    <row r="562" spans="1:80" x14ac:dyDescent="0.25">
      <c r="B562" s="13"/>
      <c r="C562" s="13"/>
      <c r="D562" s="13"/>
      <c r="E562" s="14"/>
      <c r="F562" s="14"/>
      <c r="G562" s="14"/>
      <c r="H562" s="14"/>
      <c r="I562" s="14"/>
      <c r="J562" s="14"/>
      <c r="BX562" s="93"/>
      <c r="BY562" s="93"/>
      <c r="BZ562" s="93"/>
      <c r="CA562" s="93"/>
      <c r="CB562" s="93"/>
    </row>
    <row r="563" spans="1:80" x14ac:dyDescent="0.25">
      <c r="B563" s="13"/>
      <c r="C563" s="13"/>
      <c r="D563" s="13"/>
      <c r="E563" s="14"/>
      <c r="F563" s="14"/>
      <c r="G563" s="14"/>
      <c r="H563" s="14"/>
      <c r="I563" s="14"/>
      <c r="J563" s="14"/>
      <c r="BX563" s="93"/>
      <c r="BY563" s="93"/>
      <c r="BZ563" s="93"/>
      <c r="CA563" s="93"/>
      <c r="CB563" s="93"/>
    </row>
    <row r="564" spans="1:80" x14ac:dyDescent="0.25">
      <c r="B564" s="13"/>
      <c r="C564" s="13"/>
      <c r="D564" s="13"/>
      <c r="E564" s="14"/>
      <c r="F564" s="14"/>
      <c r="G564" s="14"/>
      <c r="H564" s="14"/>
      <c r="I564" s="14"/>
      <c r="J564" s="14"/>
      <c r="BX564" s="93"/>
      <c r="BY564" s="93"/>
      <c r="BZ564" s="93"/>
      <c r="CA564" s="93"/>
      <c r="CB564" s="93"/>
    </row>
    <row r="565" spans="1:80" x14ac:dyDescent="0.25">
      <c r="B565" s="13"/>
      <c r="C565" s="13"/>
      <c r="D565" s="13"/>
      <c r="E565" s="14"/>
      <c r="F565" s="14"/>
      <c r="G565" s="14"/>
      <c r="H565" s="14"/>
      <c r="I565" s="14"/>
      <c r="J565" s="14"/>
      <c r="BX565" s="93"/>
      <c r="BY565" s="93"/>
      <c r="BZ565" s="93"/>
      <c r="CA565" s="93"/>
      <c r="CB565" s="93"/>
    </row>
    <row r="566" spans="1:80" x14ac:dyDescent="0.25">
      <c r="B566" s="13"/>
      <c r="C566" s="13"/>
      <c r="D566" s="13"/>
      <c r="E566" s="14"/>
      <c r="F566" s="14"/>
      <c r="G566" s="14"/>
      <c r="H566" s="14"/>
      <c r="I566" s="14"/>
      <c r="J566" s="14"/>
      <c r="BX566" s="93"/>
      <c r="BY566" s="93"/>
      <c r="BZ566" s="93"/>
      <c r="CA566" s="93"/>
      <c r="CB566" s="93"/>
    </row>
    <row r="567" spans="1:80" x14ac:dyDescent="0.25">
      <c r="B567" s="13"/>
      <c r="C567" s="13"/>
      <c r="D567" s="13"/>
      <c r="E567" s="14"/>
      <c r="F567" s="14"/>
      <c r="G567" s="14"/>
      <c r="H567" s="14"/>
      <c r="I567" s="14"/>
      <c r="J567" s="14"/>
      <c r="BX567" s="93"/>
      <c r="BY567" s="93"/>
      <c r="BZ567" s="93"/>
      <c r="CA567" s="93"/>
      <c r="CB567" s="93"/>
    </row>
    <row r="568" spans="1:80" x14ac:dyDescent="0.25">
      <c r="B568" s="13"/>
      <c r="C568" s="13"/>
      <c r="D568" s="13"/>
      <c r="E568" s="14"/>
      <c r="F568" s="14"/>
      <c r="G568" s="14"/>
      <c r="H568" s="14"/>
      <c r="I568" s="14"/>
      <c r="J568" s="14"/>
      <c r="BX568" s="93"/>
      <c r="BY568" s="93"/>
      <c r="BZ568" s="93"/>
      <c r="CA568" s="93"/>
      <c r="CB568" s="93"/>
    </row>
    <row r="569" spans="1:80" x14ac:dyDescent="0.25">
      <c r="B569" s="13"/>
      <c r="C569" s="13"/>
      <c r="D569" s="13"/>
      <c r="E569" s="14"/>
      <c r="F569" s="14"/>
      <c r="G569" s="14"/>
      <c r="H569" s="14"/>
      <c r="I569" s="14"/>
      <c r="J569" s="14"/>
      <c r="BX569" s="93"/>
      <c r="BY569" s="93"/>
      <c r="BZ569" s="93"/>
      <c r="CA569" s="93"/>
      <c r="CB569" s="93"/>
    </row>
    <row r="570" spans="1:80" x14ac:dyDescent="0.25">
      <c r="B570" s="13"/>
      <c r="C570" s="13"/>
      <c r="D570" s="13"/>
      <c r="E570" s="14"/>
      <c r="F570" s="14"/>
      <c r="G570" s="14"/>
      <c r="H570" s="14"/>
      <c r="I570" s="14"/>
      <c r="J570" s="14"/>
      <c r="BX570" s="93"/>
      <c r="BY570" s="93"/>
      <c r="BZ570" s="93"/>
      <c r="CA570" s="93"/>
      <c r="CB570" s="93"/>
    </row>
    <row r="571" spans="1:80" x14ac:dyDescent="0.25">
      <c r="B571" s="13"/>
      <c r="C571" s="13"/>
      <c r="D571" s="13"/>
      <c r="E571" s="14"/>
      <c r="F571" s="14"/>
      <c r="G571" s="14"/>
      <c r="H571" s="14"/>
      <c r="I571" s="14"/>
      <c r="J571" s="14"/>
      <c r="BX571" s="93"/>
      <c r="BY571" s="93"/>
      <c r="BZ571" s="93"/>
      <c r="CA571" s="93"/>
      <c r="CB571" s="93"/>
    </row>
    <row r="572" spans="1:80" x14ac:dyDescent="0.25">
      <c r="B572" s="13"/>
      <c r="C572" s="13"/>
      <c r="D572" s="13"/>
      <c r="E572" s="14"/>
      <c r="F572" s="14"/>
      <c r="G572" s="14"/>
      <c r="H572" s="14"/>
      <c r="I572" s="14"/>
      <c r="J572" s="14"/>
      <c r="BX572" s="93"/>
      <c r="BY572" s="93"/>
      <c r="BZ572" s="93"/>
      <c r="CA572" s="93"/>
      <c r="CB572" s="93"/>
    </row>
    <row r="573" spans="1:80" x14ac:dyDescent="0.25">
      <c r="B573" s="13"/>
      <c r="C573" s="13"/>
      <c r="D573" s="13"/>
      <c r="E573" s="14"/>
      <c r="F573" s="14"/>
      <c r="G573" s="14"/>
      <c r="H573" s="14"/>
      <c r="I573" s="14"/>
      <c r="J573" s="14"/>
      <c r="BX573" s="93"/>
      <c r="BY573" s="93"/>
      <c r="BZ573" s="93"/>
      <c r="CA573" s="93"/>
      <c r="CB573" s="93"/>
    </row>
    <row r="574" spans="1:80" x14ac:dyDescent="0.25">
      <c r="B574" s="13"/>
      <c r="C574" s="13"/>
      <c r="D574" s="13"/>
      <c r="E574" s="14"/>
      <c r="F574" s="14"/>
      <c r="G574" s="14"/>
      <c r="H574" s="14"/>
      <c r="I574" s="14"/>
      <c r="J574" s="14"/>
      <c r="BX574" s="93"/>
      <c r="BY574" s="93"/>
      <c r="BZ574" s="93"/>
      <c r="CA574" s="93"/>
      <c r="CB574" s="93"/>
    </row>
    <row r="575" spans="1:80" x14ac:dyDescent="0.25">
      <c r="A575" t="s">
        <v>195</v>
      </c>
      <c r="B575" s="15">
        <v>288</v>
      </c>
      <c r="C575" s="15" t="s">
        <v>196</v>
      </c>
      <c r="D575" s="15" t="s">
        <v>197</v>
      </c>
      <c r="E575" s="16">
        <v>288</v>
      </c>
      <c r="F575" s="16"/>
      <c r="G575" s="16"/>
      <c r="H575" s="16"/>
      <c r="I575" s="16"/>
      <c r="J575" s="16"/>
      <c r="BX575" s="93"/>
      <c r="BY575" s="93"/>
      <c r="BZ575" s="93"/>
      <c r="CA575" s="93"/>
      <c r="CB575" s="93"/>
    </row>
    <row r="576" spans="1:80" x14ac:dyDescent="0.25">
      <c r="BX576" s="93"/>
      <c r="BY576" s="93"/>
      <c r="BZ576" s="93"/>
      <c r="CA576" s="93"/>
      <c r="CB576" s="93"/>
    </row>
    <row r="577" spans="1:80" x14ac:dyDescent="0.25">
      <c r="BX577" s="93"/>
      <c r="BY577" s="93"/>
      <c r="BZ577" s="93"/>
      <c r="CA577" s="93"/>
      <c r="CB577" s="93"/>
    </row>
    <row r="578" spans="1:80" x14ac:dyDescent="0.25">
      <c r="BX578" s="93"/>
      <c r="BY578" s="93"/>
      <c r="BZ578" s="93"/>
      <c r="CA578" s="93"/>
      <c r="CB578" s="93"/>
    </row>
    <row r="579" spans="1:80" x14ac:dyDescent="0.25">
      <c r="BX579" s="93"/>
      <c r="BY579" s="93"/>
      <c r="BZ579" s="93"/>
      <c r="CA579" s="93"/>
      <c r="CB579" s="93"/>
    </row>
    <row r="580" spans="1:80" x14ac:dyDescent="0.25">
      <c r="BX580" s="93"/>
      <c r="BY580" s="93"/>
      <c r="BZ580" s="93"/>
      <c r="CA580" s="93"/>
      <c r="CB580" s="93"/>
    </row>
    <row r="581" spans="1:80" ht="30" x14ac:dyDescent="0.25">
      <c r="B581" s="17" t="s">
        <v>198</v>
      </c>
      <c r="C581" s="7" t="s">
        <v>13</v>
      </c>
      <c r="D581" s="7" t="s">
        <v>14</v>
      </c>
      <c r="E581" s="7" t="s">
        <v>15</v>
      </c>
      <c r="F581" s="7" t="s">
        <v>16</v>
      </c>
      <c r="G581" s="7" t="s">
        <v>17</v>
      </c>
      <c r="H581" s="7" t="s">
        <v>18</v>
      </c>
      <c r="I581" s="7" t="s">
        <v>19</v>
      </c>
      <c r="J581" s="7" t="s">
        <v>20</v>
      </c>
      <c r="K581" s="7" t="s">
        <v>21</v>
      </c>
      <c r="L581" s="7" t="s">
        <v>22</v>
      </c>
      <c r="M581" s="7" t="s">
        <v>23</v>
      </c>
      <c r="N581" s="7" t="s">
        <v>24</v>
      </c>
      <c r="BX581" s="93"/>
      <c r="BY581" s="93"/>
      <c r="BZ581" s="93"/>
      <c r="CA581" s="93"/>
      <c r="CB581" s="93"/>
    </row>
    <row r="582" spans="1:80" x14ac:dyDescent="0.25">
      <c r="A582" t="s">
        <v>199</v>
      </c>
      <c r="B582" s="8">
        <v>1</v>
      </c>
      <c r="C582" s="145">
        <v>0.79170000000000007</v>
      </c>
      <c r="D582" s="145">
        <v>0.92559999999999998</v>
      </c>
      <c r="E582" s="145">
        <v>1</v>
      </c>
      <c r="F582" s="145">
        <v>1</v>
      </c>
      <c r="G582" s="145">
        <v>1</v>
      </c>
      <c r="H582" s="145">
        <v>1</v>
      </c>
      <c r="I582" s="145">
        <v>1</v>
      </c>
      <c r="J582" s="145">
        <v>1</v>
      </c>
      <c r="K582" s="145">
        <v>1</v>
      </c>
      <c r="L582" s="145">
        <v>1</v>
      </c>
      <c r="M582" s="145">
        <v>0.97019999999999995</v>
      </c>
      <c r="N582" s="145">
        <v>0.58329999999999993</v>
      </c>
      <c r="BX582" s="93"/>
      <c r="BY582" s="93"/>
      <c r="BZ582" s="93"/>
      <c r="CA582" s="93"/>
      <c r="CB582" s="93"/>
    </row>
    <row r="583" spans="1:80" x14ac:dyDescent="0.25">
      <c r="A583" t="s">
        <v>111</v>
      </c>
      <c r="B583" s="8">
        <v>6</v>
      </c>
      <c r="C583" s="146">
        <v>0.96840000000000004</v>
      </c>
      <c r="D583" s="146">
        <v>0.97909999999999997</v>
      </c>
      <c r="E583" s="146">
        <v>0.98799999999999999</v>
      </c>
      <c r="F583" s="146">
        <v>1</v>
      </c>
      <c r="G583" s="146">
        <v>1</v>
      </c>
      <c r="H583" s="146">
        <v>1</v>
      </c>
      <c r="I583" s="146">
        <v>1</v>
      </c>
      <c r="J583" s="146">
        <v>1</v>
      </c>
      <c r="K583" s="146">
        <v>1</v>
      </c>
      <c r="L583" s="146">
        <v>1</v>
      </c>
      <c r="M583" s="146">
        <v>0.95459999999999989</v>
      </c>
      <c r="N583" s="146">
        <v>0.93700000000000006</v>
      </c>
      <c r="BX583" s="93"/>
      <c r="BY583" s="93"/>
      <c r="BZ583" s="93"/>
      <c r="CA583" s="93"/>
      <c r="CB583" s="93"/>
    </row>
    <row r="584" spans="1:80" x14ac:dyDescent="0.25">
      <c r="A584" t="s">
        <v>166</v>
      </c>
      <c r="B584" s="8">
        <v>7</v>
      </c>
      <c r="C584" s="146">
        <v>0.8</v>
      </c>
      <c r="D584" s="146">
        <v>0.83960000000000001</v>
      </c>
      <c r="E584" s="146">
        <v>0.90799999999999992</v>
      </c>
      <c r="F584" s="146">
        <v>1</v>
      </c>
      <c r="G584" s="146">
        <v>1</v>
      </c>
      <c r="H584" s="146">
        <v>1</v>
      </c>
      <c r="I584" s="146">
        <v>1</v>
      </c>
      <c r="J584" s="146">
        <v>1</v>
      </c>
      <c r="K584" s="146">
        <v>1</v>
      </c>
      <c r="L584" s="146">
        <v>1</v>
      </c>
      <c r="M584" s="146">
        <v>0.8</v>
      </c>
      <c r="N584" s="146">
        <v>0.8</v>
      </c>
      <c r="BX584" s="93"/>
      <c r="BY584" s="93"/>
      <c r="BZ584" s="93"/>
      <c r="CA584" s="93"/>
      <c r="CB584" s="93"/>
    </row>
    <row r="585" spans="1:80" x14ac:dyDescent="0.25">
      <c r="A585" t="s">
        <v>200</v>
      </c>
      <c r="B585" s="8">
        <v>14</v>
      </c>
      <c r="C585" s="146">
        <v>0.9405</v>
      </c>
      <c r="D585" s="146">
        <v>0.98019999999999996</v>
      </c>
      <c r="E585" s="146">
        <v>0.98019999999999996</v>
      </c>
      <c r="F585" s="146">
        <v>1</v>
      </c>
      <c r="G585" s="146">
        <v>1</v>
      </c>
      <c r="H585" s="146">
        <v>1</v>
      </c>
      <c r="I585" s="146">
        <v>1</v>
      </c>
      <c r="J585" s="146">
        <v>1</v>
      </c>
      <c r="K585" s="146">
        <v>1</v>
      </c>
      <c r="L585" s="146">
        <v>1</v>
      </c>
      <c r="M585" s="146">
        <v>0.90079999999999993</v>
      </c>
      <c r="N585" s="146">
        <v>0.92059999999999997</v>
      </c>
      <c r="BX585" s="93"/>
      <c r="BY585" s="93"/>
      <c r="BZ585" s="93"/>
      <c r="CA585" s="93"/>
      <c r="CB585" s="93"/>
    </row>
    <row r="586" spans="1:80" x14ac:dyDescent="0.25">
      <c r="A586" t="s">
        <v>201</v>
      </c>
      <c r="B586" s="8">
        <v>17</v>
      </c>
      <c r="C586" s="146">
        <v>0.70609999999999995</v>
      </c>
      <c r="D586" s="146">
        <v>0.77549999999999997</v>
      </c>
      <c r="E586" s="146">
        <v>0.8327</v>
      </c>
      <c r="F586" s="146">
        <v>0.90989999999999993</v>
      </c>
      <c r="G586" s="146">
        <v>0.90989999999999993</v>
      </c>
      <c r="H586" s="146">
        <v>0.90989999999999993</v>
      </c>
      <c r="I586" s="146">
        <v>0.90989999999999993</v>
      </c>
      <c r="J586" s="146">
        <v>0.90989999999999993</v>
      </c>
      <c r="K586" s="146">
        <v>0.90989999999999993</v>
      </c>
      <c r="L586" s="146">
        <v>0.90989999999999993</v>
      </c>
      <c r="M586" s="146">
        <v>0.60719999999999996</v>
      </c>
      <c r="N586" s="146">
        <v>0.55779999999999996</v>
      </c>
      <c r="BX586" s="93"/>
      <c r="BY586" s="93"/>
      <c r="BZ586" s="93"/>
      <c r="CA586" s="93"/>
      <c r="CB586" s="93"/>
    </row>
    <row r="587" spans="1:80" x14ac:dyDescent="0.25">
      <c r="A587" t="s">
        <v>179</v>
      </c>
      <c r="B587" s="8">
        <v>18</v>
      </c>
      <c r="C587" s="146">
        <v>0.76650000000000007</v>
      </c>
      <c r="D587" s="146">
        <v>0.84599999999999997</v>
      </c>
      <c r="E587" s="146">
        <v>0.91159999999999997</v>
      </c>
      <c r="F587" s="146">
        <v>1</v>
      </c>
      <c r="G587" s="146">
        <v>1</v>
      </c>
      <c r="H587" s="146">
        <v>1</v>
      </c>
      <c r="I587" s="146">
        <v>1</v>
      </c>
      <c r="J587" s="146">
        <v>1</v>
      </c>
      <c r="K587" s="146">
        <v>1</v>
      </c>
      <c r="L587" s="146">
        <v>1</v>
      </c>
      <c r="M587" s="146">
        <v>0.65469999999999995</v>
      </c>
      <c r="N587" s="146">
        <v>0.59799999999999998</v>
      </c>
      <c r="BX587" s="93"/>
      <c r="BY587" s="93"/>
      <c r="BZ587" s="93"/>
      <c r="CA587" s="93"/>
      <c r="CB587" s="93"/>
    </row>
    <row r="588" spans="1:80" x14ac:dyDescent="0.25">
      <c r="A588" t="s">
        <v>115</v>
      </c>
      <c r="B588" s="8">
        <v>24</v>
      </c>
      <c r="C588" s="146">
        <v>0.97730000000000006</v>
      </c>
      <c r="D588" s="146">
        <v>0.98499999999999999</v>
      </c>
      <c r="E588" s="146">
        <v>0.99140000000000006</v>
      </c>
      <c r="F588" s="146">
        <v>1</v>
      </c>
      <c r="G588" s="146">
        <v>1</v>
      </c>
      <c r="H588" s="146">
        <v>1</v>
      </c>
      <c r="I588" s="146">
        <v>1</v>
      </c>
      <c r="J588" s="146">
        <v>1</v>
      </c>
      <c r="K588" s="146">
        <v>1</v>
      </c>
      <c r="L588" s="146">
        <v>1</v>
      </c>
      <c r="M588" s="146">
        <v>0.9595999999999999</v>
      </c>
      <c r="N588" s="146">
        <v>0.95319999999999994</v>
      </c>
      <c r="BX588" s="93"/>
      <c r="BY588" s="93"/>
      <c r="BZ588" s="93"/>
      <c r="CA588" s="93"/>
      <c r="CB588" s="93"/>
    </row>
    <row r="589" spans="1:80" x14ac:dyDescent="0.25">
      <c r="A589" t="s">
        <v>202</v>
      </c>
      <c r="B589" s="8">
        <v>25</v>
      </c>
      <c r="C589" s="146">
        <v>0.98299999999999998</v>
      </c>
      <c r="D589" s="146">
        <v>0.98880000000000001</v>
      </c>
      <c r="E589" s="146">
        <v>0.99349999999999994</v>
      </c>
      <c r="F589" s="146">
        <v>1</v>
      </c>
      <c r="G589" s="146">
        <v>1</v>
      </c>
      <c r="H589" s="146">
        <v>1</v>
      </c>
      <c r="I589" s="146">
        <v>1</v>
      </c>
      <c r="J589" s="146">
        <v>1</v>
      </c>
      <c r="K589" s="146">
        <v>1</v>
      </c>
      <c r="L589" s="146">
        <v>1</v>
      </c>
      <c r="M589" s="146">
        <v>0.96560000000000001</v>
      </c>
      <c r="N589" s="146">
        <v>0.96150000000000002</v>
      </c>
      <c r="BX589" s="93"/>
      <c r="BY589" s="93"/>
      <c r="BZ589" s="93"/>
      <c r="CA589" s="93"/>
      <c r="CB589" s="93"/>
    </row>
    <row r="590" spans="1:80" x14ac:dyDescent="0.25">
      <c r="A590" t="s">
        <v>203</v>
      </c>
      <c r="B590" s="8">
        <v>31</v>
      </c>
      <c r="C590" s="146">
        <v>0.92500000000000004</v>
      </c>
      <c r="D590" s="146">
        <v>0.95050000000000001</v>
      </c>
      <c r="E590" s="146">
        <v>0.97160000000000002</v>
      </c>
      <c r="F590" s="146">
        <v>1</v>
      </c>
      <c r="G590" s="146">
        <v>1</v>
      </c>
      <c r="H590" s="146">
        <v>1</v>
      </c>
      <c r="I590" s="146">
        <v>1</v>
      </c>
      <c r="J590" s="146">
        <v>1</v>
      </c>
      <c r="K590" s="146">
        <v>1</v>
      </c>
      <c r="L590" s="146">
        <v>1</v>
      </c>
      <c r="M590" s="146">
        <v>0.88230000000000008</v>
      </c>
      <c r="N590" s="146">
        <v>0.86409999999999998</v>
      </c>
      <c r="BX590" s="93"/>
      <c r="BY590" s="93"/>
      <c r="BZ590" s="93"/>
      <c r="CA590" s="93"/>
      <c r="CB590" s="93"/>
    </row>
    <row r="591" spans="1:80" x14ac:dyDescent="0.25">
      <c r="A591" t="s">
        <v>154</v>
      </c>
      <c r="B591" s="8">
        <v>33</v>
      </c>
      <c r="C591" s="146">
        <v>0.74349999999999994</v>
      </c>
      <c r="D591" s="146">
        <v>0.83099999999999996</v>
      </c>
      <c r="E591" s="146">
        <v>0.90290000000000004</v>
      </c>
      <c r="F591" s="146">
        <v>1</v>
      </c>
      <c r="G591" s="146">
        <v>1</v>
      </c>
      <c r="H591" s="146">
        <v>1</v>
      </c>
      <c r="I591" s="146">
        <v>1</v>
      </c>
      <c r="J591" s="146">
        <v>1</v>
      </c>
      <c r="K591" s="146">
        <v>1</v>
      </c>
      <c r="L591" s="146">
        <v>1</v>
      </c>
      <c r="M591" s="146">
        <v>0.62180000000000002</v>
      </c>
      <c r="N591" s="146">
        <v>0.55959999999999999</v>
      </c>
      <c r="BX591" s="93"/>
      <c r="BY591" s="93"/>
      <c r="BZ591" s="93"/>
      <c r="CA591" s="93"/>
      <c r="CB591" s="93"/>
    </row>
    <row r="592" spans="1:80" x14ac:dyDescent="0.25">
      <c r="A592" t="s">
        <v>204</v>
      </c>
      <c r="B592" s="8">
        <v>37</v>
      </c>
      <c r="C592" s="146">
        <v>0.91110000000000002</v>
      </c>
      <c r="D592" s="146">
        <v>0.92989999999999995</v>
      </c>
      <c r="E592" s="146">
        <v>0.94540000000000002</v>
      </c>
      <c r="F592" s="146">
        <v>0.98050000000000004</v>
      </c>
      <c r="G592" s="146">
        <v>0.98440000000000005</v>
      </c>
      <c r="H592" s="146">
        <v>1</v>
      </c>
      <c r="I592" s="146">
        <v>1</v>
      </c>
      <c r="J592" s="146">
        <v>1</v>
      </c>
      <c r="K592" s="146">
        <v>1</v>
      </c>
      <c r="L592" s="146">
        <v>1</v>
      </c>
      <c r="M592" s="146">
        <v>0.85499999999999998</v>
      </c>
      <c r="N592" s="146">
        <v>0.74280000000000002</v>
      </c>
      <c r="BX592" s="93"/>
      <c r="BY592" s="93"/>
      <c r="BZ592" s="93"/>
      <c r="CA592" s="93"/>
      <c r="CB592" s="93"/>
    </row>
    <row r="593" spans="1:80" x14ac:dyDescent="0.25">
      <c r="A593" t="s">
        <v>108</v>
      </c>
      <c r="B593" s="8">
        <v>40</v>
      </c>
      <c r="C593" s="146">
        <v>0.82050000000000001</v>
      </c>
      <c r="D593" s="146">
        <v>0.88160000000000005</v>
      </c>
      <c r="E593" s="146">
        <v>0.93189999999999995</v>
      </c>
      <c r="F593" s="146">
        <v>1</v>
      </c>
      <c r="G593" s="146">
        <v>1</v>
      </c>
      <c r="H593" s="146">
        <v>1</v>
      </c>
      <c r="I593" s="146">
        <v>1</v>
      </c>
      <c r="J593" s="146">
        <v>1</v>
      </c>
      <c r="K593" s="146">
        <v>1</v>
      </c>
      <c r="L593" s="146">
        <v>1</v>
      </c>
      <c r="M593" s="146">
        <v>0.73209999999999997</v>
      </c>
      <c r="N593" s="146">
        <v>0.30730000000000002</v>
      </c>
      <c r="BX593" s="93"/>
      <c r="BY593" s="93"/>
      <c r="BZ593" s="93"/>
      <c r="CA593" s="93"/>
      <c r="CB593" s="93"/>
    </row>
    <row r="594" spans="1:80" x14ac:dyDescent="0.25">
      <c r="A594" t="s">
        <v>205</v>
      </c>
      <c r="B594" s="8">
        <v>49</v>
      </c>
      <c r="C594" s="146">
        <v>0.79</v>
      </c>
      <c r="D594" s="146">
        <v>0.92</v>
      </c>
      <c r="E594" s="146">
        <v>0.95</v>
      </c>
      <c r="F594" s="146">
        <v>0.93</v>
      </c>
      <c r="G594" s="146">
        <v>0.88</v>
      </c>
      <c r="H594" s="146">
        <v>0.93</v>
      </c>
      <c r="I594" s="146">
        <v>0.95</v>
      </c>
      <c r="J594" s="146">
        <v>0.95</v>
      </c>
      <c r="K594" s="146">
        <v>0.9</v>
      </c>
      <c r="L594" s="146">
        <v>0.95</v>
      </c>
      <c r="M594" s="146">
        <v>0.85</v>
      </c>
      <c r="N594" s="146">
        <v>0.78</v>
      </c>
      <c r="BX594" s="93"/>
      <c r="BY594" s="93"/>
      <c r="BZ594" s="93"/>
      <c r="CA594" s="93"/>
      <c r="CB594" s="93"/>
    </row>
    <row r="595" spans="1:80" x14ac:dyDescent="0.25">
      <c r="A595" t="s">
        <v>206</v>
      </c>
      <c r="B595" s="8">
        <v>61</v>
      </c>
      <c r="C595" s="146">
        <v>0.89569999999999994</v>
      </c>
      <c r="D595" s="146">
        <v>0.99409999999999998</v>
      </c>
      <c r="E595" s="146">
        <v>0.99409999999999998</v>
      </c>
      <c r="F595" s="146">
        <v>1</v>
      </c>
      <c r="G595" s="146">
        <v>1</v>
      </c>
      <c r="H595" s="146">
        <v>1</v>
      </c>
      <c r="I595" s="146">
        <v>1</v>
      </c>
      <c r="J595" s="146">
        <v>1</v>
      </c>
      <c r="K595" s="146">
        <v>1</v>
      </c>
      <c r="L595" s="146">
        <v>0.95</v>
      </c>
      <c r="M595" s="146">
        <v>1</v>
      </c>
      <c r="N595" s="146">
        <v>0.83400000000000007</v>
      </c>
    </row>
    <row r="596" spans="1:80" x14ac:dyDescent="0.25">
      <c r="A596" t="s">
        <v>207</v>
      </c>
      <c r="B596" s="8">
        <v>77</v>
      </c>
      <c r="C596" s="146">
        <v>1</v>
      </c>
      <c r="D596" s="146">
        <v>1</v>
      </c>
      <c r="E596" s="146">
        <v>1</v>
      </c>
      <c r="F596" s="146">
        <v>1</v>
      </c>
      <c r="G596" s="146">
        <v>0.91249999999999998</v>
      </c>
      <c r="H596" s="146">
        <v>0.90029999999999999</v>
      </c>
      <c r="I596" s="146">
        <v>1</v>
      </c>
      <c r="J596" s="146">
        <v>1</v>
      </c>
      <c r="K596" s="146">
        <v>1</v>
      </c>
      <c r="L596" s="146">
        <v>1</v>
      </c>
      <c r="M596" s="146">
        <v>1</v>
      </c>
      <c r="N596" s="146">
        <v>1</v>
      </c>
    </row>
    <row r="597" spans="1:80" x14ac:dyDescent="0.25">
      <c r="A597" t="s">
        <v>208</v>
      </c>
      <c r="B597" s="8">
        <v>34</v>
      </c>
      <c r="C597" s="146">
        <v>0.49619999999999997</v>
      </c>
      <c r="D597" s="146">
        <v>0.74260000000000004</v>
      </c>
      <c r="E597" s="146">
        <v>0.63839999999999997</v>
      </c>
      <c r="F597" s="146">
        <v>1</v>
      </c>
      <c r="G597" s="146">
        <v>1</v>
      </c>
      <c r="H597" s="146">
        <v>1</v>
      </c>
      <c r="I597" s="146">
        <v>1</v>
      </c>
      <c r="J597" s="146">
        <v>1</v>
      </c>
      <c r="K597" s="146">
        <v>1</v>
      </c>
      <c r="L597" s="146">
        <v>1</v>
      </c>
      <c r="M597" s="146">
        <v>0.45989999999999998</v>
      </c>
      <c r="N597" s="146">
        <v>0.45989999999999998</v>
      </c>
    </row>
    <row r="598" spans="1:80" x14ac:dyDescent="0.25">
      <c r="A598" t="s">
        <v>209</v>
      </c>
      <c r="B598" s="8">
        <v>43</v>
      </c>
      <c r="C598" s="146">
        <v>0.49320000000000003</v>
      </c>
      <c r="D598" s="146">
        <v>0.6764</v>
      </c>
      <c r="E598" s="146">
        <v>0.82030000000000003</v>
      </c>
      <c r="F598" s="146">
        <v>1</v>
      </c>
      <c r="G598" s="146">
        <v>1</v>
      </c>
      <c r="H598" s="146">
        <v>1</v>
      </c>
      <c r="I598" s="146">
        <v>1</v>
      </c>
      <c r="J598" s="146">
        <v>1</v>
      </c>
      <c r="K598" s="146">
        <v>1</v>
      </c>
      <c r="L598" s="146">
        <v>1</v>
      </c>
      <c r="M598" s="146">
        <v>0.45679999999999998</v>
      </c>
      <c r="N598" s="146">
        <v>0.45679999999999998</v>
      </c>
    </row>
    <row r="599" spans="1:80" x14ac:dyDescent="0.25">
      <c r="A599" t="s">
        <v>210</v>
      </c>
      <c r="B599" s="8">
        <v>47</v>
      </c>
      <c r="C599" s="146">
        <v>0.85</v>
      </c>
      <c r="D599" s="146">
        <v>0.92</v>
      </c>
      <c r="E599" s="146">
        <v>0.95</v>
      </c>
      <c r="F599" s="146">
        <v>0.9</v>
      </c>
      <c r="G599" s="146">
        <v>0.85</v>
      </c>
      <c r="H599" s="146">
        <v>0.93</v>
      </c>
      <c r="I599" s="146">
        <v>0.96</v>
      </c>
      <c r="J599" s="146">
        <v>0.94</v>
      </c>
      <c r="K599" s="146">
        <v>0.89</v>
      </c>
      <c r="L599" s="146">
        <v>0.96</v>
      </c>
      <c r="M599" s="146">
        <v>0.9</v>
      </c>
      <c r="N599" s="146">
        <v>0.86</v>
      </c>
    </row>
    <row r="600" spans="1:80" x14ac:dyDescent="0.25">
      <c r="A600" t="s">
        <v>211</v>
      </c>
      <c r="B600" s="8">
        <v>111</v>
      </c>
      <c r="C600" s="146">
        <v>0.88980000000000004</v>
      </c>
      <c r="D600" s="146">
        <v>0.88980000000000004</v>
      </c>
      <c r="E600" s="146">
        <v>0.88980000000000004</v>
      </c>
      <c r="F600" s="146">
        <v>0.88980000000000004</v>
      </c>
      <c r="G600" s="146">
        <v>0.88980000000000004</v>
      </c>
      <c r="H600" s="146">
        <v>0.88980000000000004</v>
      </c>
      <c r="I600" s="146">
        <v>0.88980000000000004</v>
      </c>
      <c r="J600" s="146">
        <v>0.88980000000000004</v>
      </c>
      <c r="K600" s="146">
        <v>0.88980000000000004</v>
      </c>
      <c r="L600" s="146">
        <v>0.88980000000000004</v>
      </c>
      <c r="M600" s="146">
        <v>0.88980000000000004</v>
      </c>
      <c r="N600" s="146">
        <v>0.88980000000000004</v>
      </c>
    </row>
    <row r="601" spans="1:80" x14ac:dyDescent="0.25">
      <c r="A601" t="s">
        <v>212</v>
      </c>
      <c r="B601" s="8">
        <v>122</v>
      </c>
      <c r="C601" s="146">
        <v>0.84209999999999996</v>
      </c>
      <c r="D601" s="146">
        <v>0.94739999999999991</v>
      </c>
      <c r="E601" s="146">
        <v>0.97370000000000001</v>
      </c>
      <c r="F601" s="146">
        <v>0.97370000000000001</v>
      </c>
      <c r="G601" s="146">
        <v>0.97370000000000001</v>
      </c>
      <c r="H601" s="146">
        <v>0.97370000000000001</v>
      </c>
      <c r="I601" s="146">
        <v>0.97370000000000001</v>
      </c>
      <c r="J601" s="146">
        <v>0.97370000000000001</v>
      </c>
      <c r="K601" s="146">
        <v>0.97370000000000001</v>
      </c>
      <c r="L601" s="146">
        <v>0.98159999999999992</v>
      </c>
      <c r="M601" s="146">
        <v>0.97370000000000001</v>
      </c>
      <c r="N601" s="146">
        <v>0.92110000000000003</v>
      </c>
    </row>
    <row r="602" spans="1:80" x14ac:dyDescent="0.25">
      <c r="A602" t="s">
        <v>213</v>
      </c>
      <c r="B602" s="8">
        <v>123</v>
      </c>
      <c r="C602" s="146">
        <v>0.62049999999999994</v>
      </c>
      <c r="D602" s="146">
        <v>0.68650000000000011</v>
      </c>
      <c r="E602" s="146">
        <v>0.83499999999999996</v>
      </c>
      <c r="F602" s="146">
        <v>0.83499999999999996</v>
      </c>
      <c r="G602" s="146">
        <v>0.83499999999999996</v>
      </c>
      <c r="H602" s="146">
        <v>0.83499999999999996</v>
      </c>
      <c r="I602" s="146">
        <v>0.83499999999999996</v>
      </c>
      <c r="J602" s="146">
        <v>0.83499999999999996</v>
      </c>
      <c r="K602" s="146">
        <v>0.83499999999999996</v>
      </c>
      <c r="L602" s="146">
        <v>0.97849999999999993</v>
      </c>
      <c r="M602" s="146">
        <v>0.76900000000000002</v>
      </c>
      <c r="N602" s="146">
        <v>0.55449999999999999</v>
      </c>
    </row>
    <row r="603" spans="1:80" x14ac:dyDescent="0.25">
      <c r="A603" t="s">
        <v>79</v>
      </c>
      <c r="B603" s="8">
        <v>156</v>
      </c>
      <c r="C603" s="146">
        <v>0.86120000000000008</v>
      </c>
      <c r="D603" s="146">
        <v>0.91689999999999994</v>
      </c>
      <c r="E603" s="146">
        <v>0.9534999999999999</v>
      </c>
      <c r="F603" s="146">
        <v>1</v>
      </c>
      <c r="G603" s="146">
        <v>1</v>
      </c>
      <c r="H603" s="146">
        <v>1</v>
      </c>
      <c r="I603" s="146">
        <v>1</v>
      </c>
      <c r="J603" s="146">
        <v>1</v>
      </c>
      <c r="K603" s="146">
        <v>1</v>
      </c>
      <c r="L603" s="146">
        <v>0.998</v>
      </c>
      <c r="M603" s="146">
        <v>0.87370000000000003</v>
      </c>
      <c r="N603" s="146">
        <v>0.81799999999999995</v>
      </c>
    </row>
    <row r="604" spans="1:80" x14ac:dyDescent="0.25">
      <c r="A604" t="s">
        <v>214</v>
      </c>
      <c r="B604" s="8">
        <v>169</v>
      </c>
      <c r="C604" s="146">
        <v>0.77090000000000003</v>
      </c>
      <c r="D604" s="179">
        <v>0.90480000000000005</v>
      </c>
      <c r="E604" s="179">
        <v>0.9768</v>
      </c>
      <c r="F604" s="179">
        <v>1</v>
      </c>
      <c r="G604" s="146">
        <v>1</v>
      </c>
      <c r="H604" s="146">
        <v>1</v>
      </c>
      <c r="I604" s="146">
        <v>1</v>
      </c>
      <c r="J604" s="146">
        <v>1</v>
      </c>
      <c r="K604" s="146">
        <v>1</v>
      </c>
      <c r="L604" s="146">
        <v>1</v>
      </c>
      <c r="M604" s="146">
        <v>0.77090000000000003</v>
      </c>
      <c r="N604" s="146">
        <v>0.77090000000000003</v>
      </c>
    </row>
    <row r="605" spans="1:80" x14ac:dyDescent="0.25">
      <c r="A605" t="s">
        <v>215</v>
      </c>
      <c r="B605" s="8">
        <v>172</v>
      </c>
      <c r="C605" s="146">
        <v>0.5575</v>
      </c>
      <c r="D605" s="146">
        <v>0.5575</v>
      </c>
      <c r="E605" s="179">
        <v>0.75760000000000005</v>
      </c>
      <c r="F605" s="179">
        <v>1</v>
      </c>
      <c r="G605" s="146">
        <v>1</v>
      </c>
      <c r="H605" s="146">
        <v>1</v>
      </c>
      <c r="I605" s="146">
        <v>1</v>
      </c>
      <c r="J605" s="146">
        <v>1</v>
      </c>
      <c r="K605" s="146">
        <v>1</v>
      </c>
      <c r="L605" s="146">
        <v>1</v>
      </c>
      <c r="M605" s="146">
        <v>0.74890000000000001</v>
      </c>
      <c r="N605" s="146">
        <v>0.5575</v>
      </c>
    </row>
    <row r="606" spans="1:80" x14ac:dyDescent="0.25">
      <c r="A606" t="s">
        <v>216</v>
      </c>
      <c r="B606" s="8">
        <v>162</v>
      </c>
      <c r="C606" s="146">
        <v>0.74319999999999997</v>
      </c>
      <c r="D606" s="146">
        <v>0.82030000000000003</v>
      </c>
      <c r="E606" s="146">
        <v>0.92299999999999993</v>
      </c>
      <c r="F606" s="146">
        <v>1</v>
      </c>
      <c r="G606" s="146">
        <v>1</v>
      </c>
      <c r="H606" s="146">
        <v>1</v>
      </c>
      <c r="I606" s="146">
        <v>1</v>
      </c>
      <c r="J606" s="146">
        <v>1</v>
      </c>
      <c r="K606" s="146">
        <v>1</v>
      </c>
      <c r="L606" s="146">
        <v>0.82030000000000003</v>
      </c>
      <c r="M606" s="146">
        <v>0.58920000000000006</v>
      </c>
      <c r="N606" s="146">
        <v>0.66620000000000001</v>
      </c>
    </row>
    <row r="607" spans="1:80" x14ac:dyDescent="0.25">
      <c r="A607" t="s">
        <v>217</v>
      </c>
      <c r="B607" s="8">
        <v>148</v>
      </c>
      <c r="C607" s="146">
        <v>0.92409999999999992</v>
      </c>
      <c r="D607" s="146">
        <v>0.94579999999999997</v>
      </c>
      <c r="E607" s="146">
        <v>0.97019999999999995</v>
      </c>
      <c r="F607" s="146">
        <v>1</v>
      </c>
      <c r="G607" s="146">
        <v>1</v>
      </c>
      <c r="H607" s="146">
        <v>1</v>
      </c>
      <c r="I607" s="146">
        <v>1</v>
      </c>
      <c r="J607" s="146">
        <v>1</v>
      </c>
      <c r="K607" s="146">
        <v>1</v>
      </c>
      <c r="L607" s="146">
        <v>0.92949999999999999</v>
      </c>
      <c r="M607" s="146">
        <v>0.90510000000000002</v>
      </c>
      <c r="N607" s="146">
        <v>0.89159999999999995</v>
      </c>
    </row>
    <row r="608" spans="1:80" x14ac:dyDescent="0.25">
      <c r="A608" t="s">
        <v>218</v>
      </c>
      <c r="B608" s="8">
        <v>190</v>
      </c>
      <c r="C608" s="146">
        <v>0.68099999999999994</v>
      </c>
      <c r="D608" s="146">
        <v>0.68620000000000003</v>
      </c>
      <c r="E608" s="146">
        <v>0.68620000000000003</v>
      </c>
      <c r="F608" s="146">
        <v>0.70189999999999997</v>
      </c>
      <c r="G608" s="146">
        <v>1</v>
      </c>
      <c r="H608" s="146">
        <v>1</v>
      </c>
      <c r="I608" s="146">
        <v>1</v>
      </c>
      <c r="J608" s="146">
        <v>1</v>
      </c>
      <c r="K608" s="146">
        <v>1</v>
      </c>
      <c r="L608" s="146">
        <v>1</v>
      </c>
      <c r="M608" s="146">
        <v>0.70709999999999995</v>
      </c>
      <c r="N608" s="146">
        <v>0.68879999999999997</v>
      </c>
    </row>
    <row r="609" spans="1:14" x14ac:dyDescent="0.25">
      <c r="A609" t="s">
        <v>219</v>
      </c>
      <c r="B609" s="8">
        <v>117</v>
      </c>
      <c r="C609" s="146">
        <v>1</v>
      </c>
      <c r="D609" s="146">
        <v>1</v>
      </c>
      <c r="E609" s="146">
        <v>1</v>
      </c>
      <c r="F609" s="146">
        <v>1</v>
      </c>
      <c r="G609" s="146">
        <v>1</v>
      </c>
      <c r="H609" s="146">
        <v>1</v>
      </c>
      <c r="I609" s="146">
        <v>1</v>
      </c>
      <c r="J609" s="146">
        <v>1</v>
      </c>
      <c r="K609" s="146">
        <v>1</v>
      </c>
      <c r="L609" s="146">
        <v>1</v>
      </c>
      <c r="M609" s="146">
        <v>1</v>
      </c>
      <c r="N609" s="146">
        <v>1</v>
      </c>
    </row>
    <row r="610" spans="1:14" x14ac:dyDescent="0.25">
      <c r="A610" t="s">
        <v>220</v>
      </c>
      <c r="B610" s="8">
        <v>118</v>
      </c>
      <c r="C610" s="146">
        <v>1</v>
      </c>
      <c r="D610" s="146">
        <v>1</v>
      </c>
      <c r="E610" s="146">
        <v>1</v>
      </c>
      <c r="F610" s="146">
        <v>1</v>
      </c>
      <c r="G610" s="146">
        <v>1</v>
      </c>
      <c r="H610" s="146">
        <v>1</v>
      </c>
      <c r="I610" s="146">
        <v>1</v>
      </c>
      <c r="J610" s="146">
        <v>1</v>
      </c>
      <c r="K610" s="146">
        <v>1</v>
      </c>
      <c r="L610" s="146">
        <v>1</v>
      </c>
      <c r="M610" s="146">
        <v>1</v>
      </c>
      <c r="N610" s="146">
        <v>1</v>
      </c>
    </row>
    <row r="611" spans="1:14" x14ac:dyDescent="0.25">
      <c r="A611" t="s">
        <v>221</v>
      </c>
      <c r="B611" s="8">
        <v>272</v>
      </c>
      <c r="C611" s="146">
        <v>1</v>
      </c>
      <c r="D611" s="146">
        <v>1</v>
      </c>
      <c r="E611" s="146">
        <v>1</v>
      </c>
      <c r="F611" s="146">
        <v>1</v>
      </c>
      <c r="G611" s="146">
        <v>1</v>
      </c>
      <c r="H611" s="146">
        <v>1</v>
      </c>
      <c r="I611" s="146">
        <v>1</v>
      </c>
      <c r="J611" s="146">
        <v>1</v>
      </c>
      <c r="K611" s="146">
        <v>1</v>
      </c>
      <c r="L611" s="146">
        <v>1</v>
      </c>
      <c r="M611" s="146">
        <v>1</v>
      </c>
      <c r="N611" s="146">
        <v>1</v>
      </c>
    </row>
    <row r="612" spans="1:14" x14ac:dyDescent="0.25">
      <c r="A612" t="s">
        <v>181</v>
      </c>
      <c r="B612" s="8">
        <v>91</v>
      </c>
      <c r="C612" s="180">
        <v>1</v>
      </c>
      <c r="D612" s="180">
        <v>1</v>
      </c>
      <c r="E612" s="180">
        <v>1</v>
      </c>
      <c r="F612" s="180">
        <v>1</v>
      </c>
      <c r="G612" s="180">
        <v>1</v>
      </c>
      <c r="H612" s="180">
        <v>1</v>
      </c>
      <c r="I612" s="180">
        <v>1</v>
      </c>
      <c r="J612" s="180">
        <v>1</v>
      </c>
      <c r="K612" s="180">
        <v>1</v>
      </c>
      <c r="L612" s="180">
        <v>1</v>
      </c>
      <c r="M612" s="180">
        <v>1</v>
      </c>
      <c r="N612" s="180">
        <v>1</v>
      </c>
    </row>
    <row r="613" spans="1:14" x14ac:dyDescent="0.25">
      <c r="B613" s="8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</row>
    <row r="614" spans="1:14" x14ac:dyDescent="0.25">
      <c r="B614" s="8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</row>
    <row r="615" spans="1:14" x14ac:dyDescent="0.25"/>
    <row r="616" spans="1:14" x14ac:dyDescent="0.25"/>
    <row r="617" spans="1:14" x14ac:dyDescent="0.25">
      <c r="B617" s="18" t="s">
        <v>222</v>
      </c>
    </row>
    <row r="618" spans="1:14" x14ac:dyDescent="0.25"/>
    <row r="619" spans="1:14" x14ac:dyDescent="0.25"/>
    <row r="620" spans="1:14" x14ac:dyDescent="0.25"/>
    <row r="621" spans="1:14" x14ac:dyDescent="0.25"/>
    <row r="622" spans="1:14" x14ac:dyDescent="0.25"/>
    <row r="623" spans="1:14" x14ac:dyDescent="0.25"/>
    <row r="624" spans="1:1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</sheetData>
  <mergeCells count="36">
    <mergeCell ref="FF33:FW33"/>
    <mergeCell ref="ER33:EX33"/>
    <mergeCell ref="EK33:EO33"/>
    <mergeCell ref="EC33:EF33"/>
    <mergeCell ref="V34:W34"/>
    <mergeCell ref="DI33:DV33"/>
    <mergeCell ref="CR33:DE33"/>
    <mergeCell ref="BD33:BJ33"/>
    <mergeCell ref="AT33:AZ33"/>
    <mergeCell ref="F34:G34"/>
    <mergeCell ref="H34:I34"/>
    <mergeCell ref="J34:K34"/>
    <mergeCell ref="R34:S34"/>
    <mergeCell ref="T34:U34"/>
    <mergeCell ref="B513:B514"/>
    <mergeCell ref="B517:J517"/>
    <mergeCell ref="E518:F518"/>
    <mergeCell ref="G518:H518"/>
    <mergeCell ref="I518:J518"/>
    <mergeCell ref="C8:O8"/>
    <mergeCell ref="C9:O9"/>
    <mergeCell ref="B2:O2"/>
    <mergeCell ref="C4:O4"/>
    <mergeCell ref="C3:O3"/>
    <mergeCell ref="C5:O5"/>
    <mergeCell ref="C6:O6"/>
    <mergeCell ref="C7:O7"/>
    <mergeCell ref="C10:O10"/>
    <mergeCell ref="AJ33:AP33"/>
    <mergeCell ref="AA33:AG33"/>
    <mergeCell ref="CH33:CM33"/>
    <mergeCell ref="BX33:CD33"/>
    <mergeCell ref="BO33:BS33"/>
    <mergeCell ref="B33:K33"/>
    <mergeCell ref="M33:W33"/>
    <mergeCell ref="Q13:AA23"/>
  </mergeCells>
  <phoneticPr fontId="58" type="noConversion"/>
  <conditionalFormatting sqref="X74:X95">
    <cfRule type="uniqueValues" dxfId="0" priority="1"/>
  </conditionalFormatting>
  <dataValidations count="6">
    <dataValidation type="list" showInputMessage="1" showErrorMessage="1" sqref="B14" xr:uid="{00000000-0002-0000-0000-000001000000}">
      <formula1>"REE,MERCADO"</formula1>
    </dataValidation>
    <dataValidation type="list" showInputMessage="1" showErrorMessage="1" sqref="X36:X71 X112:X132" xr:uid="{B63C317B-E54F-4E2E-BFFC-42BAA88CBF3F}">
      <formula1>"QDEF,QTUR"</formula1>
    </dataValidation>
    <dataValidation type="list" errorStyle="warning" allowBlank="1" showErrorMessage="1" sqref="C520:C575" xr:uid="{302589A1-EC08-4C13-B238-B930C82AC9A7}">
      <formula1>"ALTEFE,COFEVA,COTARE,COTVAZ,COTVOL,DESVIO,JUSENA,JUSMED,NCHAVE,NOMEUH,NUMBAS,NUMCON,NUMJUS,NUMMAQ,NUMPOS,PERHID,POTEFE,PROESP,TIPERH,TIPTUR,TIPUSI,VAZCCF,VAZEFE,VAZMIN,VERTJU,VMDESV,VOLMAX,VOLMIN,VSVERT"</formula1>
    </dataValidation>
    <dataValidation type="list" showInputMessage="1" showErrorMessage="1" sqref="FL36:FL279 FL29" xr:uid="{1AB73F2D-ED4D-42B1-A95C-638C283366A4}">
      <formula1>"INF,SUP"</formula1>
    </dataValidation>
    <dataValidation type="list" showInputMessage="1" showErrorMessage="1" sqref="FM36:FM279 FM29" xr:uid="{6DF15FCD-F270-4B98-AA0A-9A0085515677}">
      <formula1>"sim,não"</formula1>
    </dataValidation>
    <dataValidation type="list" showInputMessage="1" showErrorMessage="1" sqref="CM36:CM361" xr:uid="{A37780DD-6070-436F-895A-96BADFEF5A31}">
      <formula1>"VAZMINT,VMINT,VAZMAXT,TURBMINT,TURBMAXT,VMAXT"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03A93-7229-4103-8EEB-85A473EED23C}">
  <sheetPr codeName="Plan22"/>
  <dimension ref="B1:XFD363"/>
  <sheetViews>
    <sheetView zoomScale="70" zoomScaleNormal="70" workbookViewId="0">
      <selection activeCell="U53" sqref="U53"/>
    </sheetView>
  </sheetViews>
  <sheetFormatPr defaultColWidth="9.140625" defaultRowHeight="15" x14ac:dyDescent="0.25"/>
  <cols>
    <col min="1" max="1" width="4.140625" customWidth="1"/>
    <col min="2" max="2" width="31.5703125" bestFit="1" customWidth="1"/>
    <col min="3" max="3" width="17.140625" customWidth="1"/>
    <col min="4" max="4" width="11.5703125" customWidth="1"/>
    <col min="5" max="5" width="11.42578125" customWidth="1"/>
    <col min="6" max="14" width="10.5703125" customWidth="1"/>
    <col min="17" max="17" width="23.85546875" customWidth="1"/>
    <col min="33" max="33" width="10.140625" bestFit="1" customWidth="1"/>
  </cols>
  <sheetData>
    <row r="1" spans="2:41 16384:16384" ht="44.25" customHeight="1" x14ac:dyDescent="0.25"/>
    <row r="3" spans="2:41 16384:16384" ht="18.75" x14ac:dyDescent="0.3">
      <c r="B3" s="20" t="s">
        <v>223</v>
      </c>
      <c r="C3" s="25" t="s">
        <v>224</v>
      </c>
    </row>
    <row r="4" spans="2:41 16384:16384" ht="18.75" x14ac:dyDescent="0.3">
      <c r="B4" s="20" t="s">
        <v>225</v>
      </c>
      <c r="C4" s="285" t="str">
        <f>CONCATENATE(C3,"_",TEXT(O38*100,"000"),"_",TEXT(O39*100,"000"),"_",TEXT(O40*100,"000"),"_",TEXT(O41*100,"000"))</f>
        <v>DC_090_090_050_080</v>
      </c>
      <c r="D4" s="28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</row>
    <row r="7" spans="2:41 16384:16384" ht="6.75" hidden="1" customHeight="1" x14ac:dyDescent="0.25"/>
    <row r="8" spans="2:41 16384:16384" ht="6.75" hidden="1" customHeight="1" x14ac:dyDescent="0.25">
      <c r="XFD8" s="7"/>
    </row>
    <row r="9" spans="2:41 16384:16384" ht="6.75" hidden="1" customHeight="1" x14ac:dyDescent="0.25"/>
    <row r="10" spans="2:41 16384:16384" ht="6.75" hidden="1" customHeight="1" x14ac:dyDescent="0.25"/>
    <row r="11" spans="2:41 16384:16384" ht="6.75" hidden="1" customHeight="1" x14ac:dyDescent="0.25"/>
    <row r="12" spans="2:41 16384:16384" ht="6.75" hidden="1" customHeight="1" x14ac:dyDescent="0.25"/>
    <row r="13" spans="2:41 16384:16384" ht="6.75" hidden="1" customHeight="1" x14ac:dyDescent="0.25"/>
    <row r="14" spans="2:41 16384:16384" ht="6.75" hidden="1" customHeight="1" x14ac:dyDescent="0.25"/>
    <row r="15" spans="2:41 16384:16384" ht="6.75" hidden="1" customHeight="1" x14ac:dyDescent="0.25"/>
    <row r="16" spans="2:41 16384:16384" ht="6.75" hidden="1" customHeight="1" x14ac:dyDescent="0.25"/>
    <row r="17" spans="2:33" ht="6.75" hidden="1" customHeight="1" x14ac:dyDescent="0.25"/>
    <row r="18" spans="2:33" ht="6.75" hidden="1" customHeight="1" x14ac:dyDescent="0.25"/>
    <row r="19" spans="2:33" ht="6.75" hidden="1" customHeight="1" x14ac:dyDescent="0.25">
      <c r="P19" s="58"/>
      <c r="Q19" s="58"/>
      <c r="R19" s="58"/>
      <c r="S19" s="58"/>
    </row>
    <row r="20" spans="2:33" ht="6.75" hidden="1" customHeight="1" x14ac:dyDescent="0.25">
      <c r="P20" s="58"/>
      <c r="Q20" s="58"/>
      <c r="R20" s="58"/>
      <c r="S20" s="58"/>
    </row>
    <row r="21" spans="2:33" x14ac:dyDescent="0.25">
      <c r="P21" s="58"/>
      <c r="Q21" s="58"/>
      <c r="R21" s="58"/>
      <c r="S21" s="58"/>
    </row>
    <row r="22" spans="2:33" x14ac:dyDescent="0.25">
      <c r="P22" s="58"/>
      <c r="Q22" s="58"/>
      <c r="R22" s="58"/>
      <c r="S22" s="58"/>
    </row>
    <row r="23" spans="2:33" x14ac:dyDescent="0.25">
      <c r="P23" s="58"/>
      <c r="Q23" s="58"/>
      <c r="R23" s="58"/>
      <c r="S23" s="58"/>
    </row>
    <row r="24" spans="2:33" ht="15.75" thickBot="1" x14ac:dyDescent="0.3">
      <c r="P24" s="58"/>
      <c r="Q24" s="58"/>
      <c r="R24" s="58"/>
      <c r="S24" s="58"/>
    </row>
    <row r="25" spans="2:33" ht="15.75" thickBot="1" x14ac:dyDescent="0.3">
      <c r="B25" s="286" t="s">
        <v>226</v>
      </c>
      <c r="C25" s="287"/>
      <c r="D25" s="42" t="s">
        <v>13</v>
      </c>
      <c r="E25" s="42" t="s">
        <v>14</v>
      </c>
      <c r="F25" s="42" t="s">
        <v>15</v>
      </c>
      <c r="G25" s="42" t="s">
        <v>16</v>
      </c>
      <c r="H25" s="42" t="s">
        <v>17</v>
      </c>
      <c r="I25" s="42" t="s">
        <v>18</v>
      </c>
      <c r="J25" s="42" t="s">
        <v>19</v>
      </c>
      <c r="K25" s="42" t="s">
        <v>20</v>
      </c>
      <c r="L25" s="42" t="s">
        <v>21</v>
      </c>
      <c r="M25" s="42" t="s">
        <v>22</v>
      </c>
      <c r="N25" s="42" t="s">
        <v>23</v>
      </c>
      <c r="O25" s="43" t="s">
        <v>24</v>
      </c>
      <c r="P25" s="58"/>
      <c r="Q25" s="58"/>
      <c r="R25" s="58"/>
      <c r="S25" s="58"/>
      <c r="AD25" s="94"/>
      <c r="AE25" s="94"/>
      <c r="AF25" s="94"/>
      <c r="AG25" s="94"/>
    </row>
    <row r="26" spans="2:33" x14ac:dyDescent="0.25">
      <c r="B26" s="19" t="s">
        <v>227</v>
      </c>
      <c r="D26" s="35">
        <v>1.0854221961579409</v>
      </c>
      <c r="E26" s="35">
        <v>1.0789276322043517</v>
      </c>
      <c r="F26" s="35">
        <v>0.76228696601042578</v>
      </c>
      <c r="G26" s="35">
        <v>0.74170270715836084</v>
      </c>
      <c r="H26" s="35">
        <v>0.67581880883699541</v>
      </c>
      <c r="I26" s="35">
        <v>0.74860954421065962</v>
      </c>
      <c r="J26" s="35">
        <v>0.65326352224400064</v>
      </c>
      <c r="K26" s="35">
        <v>0.70063503179500741</v>
      </c>
      <c r="L26" s="35">
        <v>0.68011179895868024</v>
      </c>
      <c r="M26" s="35">
        <v>0.8502768349505988</v>
      </c>
      <c r="N26" s="35">
        <v>0.89581979007306411</v>
      </c>
      <c r="O26" s="36">
        <v>0.89900403781157023</v>
      </c>
      <c r="P26" s="58"/>
      <c r="Q26" s="61" t="s">
        <v>228</v>
      </c>
      <c r="R26" s="62"/>
      <c r="S26" s="62"/>
      <c r="T26" s="62"/>
    </row>
    <row r="27" spans="2:33" x14ac:dyDescent="0.25">
      <c r="B27" s="141" t="s">
        <v>229</v>
      </c>
      <c r="D27" s="37">
        <v>0.37475922214871166</v>
      </c>
      <c r="E27" s="37">
        <v>0.33357260242599546</v>
      </c>
      <c r="F27" s="37">
        <v>0.9824755331170647</v>
      </c>
      <c r="G27" s="37">
        <v>1.5622246368223021</v>
      </c>
      <c r="H27" s="37">
        <v>2.2082919224824775</v>
      </c>
      <c r="I27" s="37">
        <v>2.3194809073862359</v>
      </c>
      <c r="J27" s="37">
        <v>0.75016408823365099</v>
      </c>
      <c r="K27" s="37">
        <v>0.90008170927738129</v>
      </c>
      <c r="L27" s="37">
        <v>0.76018116346477205</v>
      </c>
      <c r="M27" s="37">
        <v>0.90027599694226845</v>
      </c>
      <c r="N27" s="37">
        <v>0.90008171855307384</v>
      </c>
      <c r="O27" s="38">
        <v>0.90017991608963088</v>
      </c>
    </row>
    <row r="28" spans="2:33" x14ac:dyDescent="0.25">
      <c r="B28" s="139" t="s">
        <v>230</v>
      </c>
      <c r="D28" s="37">
        <v>1.4160031985900983</v>
      </c>
      <c r="E28" s="37">
        <v>1.5482121686252128</v>
      </c>
      <c r="F28" s="37">
        <v>1.2200471668842872</v>
      </c>
      <c r="G28" s="37">
        <v>0.62910025687366644</v>
      </c>
      <c r="H28" s="37">
        <v>0.52502176914731402</v>
      </c>
      <c r="I28" s="37">
        <v>0.64507436970860832</v>
      </c>
      <c r="J28" s="37">
        <v>0.69268160970546044</v>
      </c>
      <c r="K28" s="37">
        <v>0.68603770430813582</v>
      </c>
      <c r="L28" s="37">
        <v>0.60012613246852442</v>
      </c>
      <c r="M28" s="37">
        <v>0.49993633153868122</v>
      </c>
      <c r="N28" s="37">
        <v>0.49977313282796887</v>
      </c>
      <c r="O28" s="38">
        <v>0.49982301420949143</v>
      </c>
    </row>
    <row r="29" spans="2:33" ht="15.75" thickBot="1" x14ac:dyDescent="0.3">
      <c r="B29" s="140" t="s">
        <v>231</v>
      </c>
      <c r="C29" s="45"/>
      <c r="D29" s="39">
        <v>2.2394701034056803</v>
      </c>
      <c r="E29" s="39">
        <v>1.3432951714865069</v>
      </c>
      <c r="F29" s="39">
        <v>1.2238041735643901</v>
      </c>
      <c r="G29" s="39">
        <v>1.0884792429808348</v>
      </c>
      <c r="H29" s="39">
        <v>0.82985829682629708</v>
      </c>
      <c r="I29" s="39">
        <v>0.84782956065481074</v>
      </c>
      <c r="J29" s="39">
        <v>0.87431030257116327</v>
      </c>
      <c r="K29" s="39">
        <v>0.86782953054787715</v>
      </c>
      <c r="L29" s="39">
        <v>0.80211528208636229</v>
      </c>
      <c r="M29" s="39">
        <v>0.80269272865856911</v>
      </c>
      <c r="N29" s="39">
        <v>0.80171917468039533</v>
      </c>
      <c r="O29" s="40">
        <v>0.80359308128955664</v>
      </c>
    </row>
    <row r="30" spans="2:33" ht="15.75" thickBot="1" x14ac:dyDescent="0.3">
      <c r="W30" s="288" t="s">
        <v>232</v>
      </c>
      <c r="X30" s="288"/>
    </row>
    <row r="31" spans="2:33" ht="15.75" thickBot="1" x14ac:dyDescent="0.3">
      <c r="B31" s="68" t="s">
        <v>233</v>
      </c>
      <c r="C31" s="83"/>
      <c r="D31" s="42" t="s">
        <v>13</v>
      </c>
      <c r="E31" s="42" t="s">
        <v>14</v>
      </c>
      <c r="F31" s="42" t="s">
        <v>15</v>
      </c>
      <c r="G31" s="42" t="s">
        <v>16</v>
      </c>
      <c r="H31" s="42" t="s">
        <v>17</v>
      </c>
      <c r="I31" s="42" t="s">
        <v>18</v>
      </c>
      <c r="J31" s="42" t="s">
        <v>19</v>
      </c>
      <c r="K31" s="42" t="s">
        <v>20</v>
      </c>
      <c r="L31" s="42" t="s">
        <v>21</v>
      </c>
      <c r="M31" s="42" t="s">
        <v>22</v>
      </c>
      <c r="N31" s="42" t="s">
        <v>23</v>
      </c>
      <c r="O31" s="43" t="s">
        <v>24</v>
      </c>
      <c r="P31" s="77"/>
      <c r="Q31" s="69"/>
      <c r="R31" s="70"/>
      <c r="S31" s="80"/>
      <c r="T31" s="69"/>
      <c r="U31" s="75"/>
      <c r="V31" s="80"/>
      <c r="W31" s="42" t="s">
        <v>52</v>
      </c>
      <c r="X31" s="43" t="s">
        <v>53</v>
      </c>
    </row>
    <row r="32" spans="2:33" x14ac:dyDescent="0.25">
      <c r="B32" s="19" t="s">
        <v>227</v>
      </c>
      <c r="C32" s="72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44"/>
      <c r="P32" s="78"/>
      <c r="Q32" s="71"/>
      <c r="R32" s="72"/>
      <c r="S32" s="81"/>
      <c r="T32" s="71"/>
      <c r="V32" s="19" t="s">
        <v>227</v>
      </c>
      <c r="W32" s="85">
        <v>0</v>
      </c>
      <c r="X32" s="86">
        <v>0</v>
      </c>
    </row>
    <row r="33" spans="2:24" ht="15.75" thickBot="1" x14ac:dyDescent="0.3">
      <c r="B33" s="141" t="s">
        <v>229</v>
      </c>
      <c r="C33" s="72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2"/>
      <c r="P33" s="78"/>
      <c r="Q33" s="71"/>
      <c r="R33" s="72"/>
      <c r="S33" s="81"/>
      <c r="T33" s="71"/>
      <c r="V33" s="141" t="s">
        <v>229</v>
      </c>
      <c r="W33" s="87">
        <v>0</v>
      </c>
      <c r="X33" s="88">
        <v>0</v>
      </c>
    </row>
    <row r="34" spans="2:24" ht="15.75" thickBot="1" x14ac:dyDescent="0.3">
      <c r="B34" s="139" t="s">
        <v>230</v>
      </c>
      <c r="C34" s="72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2"/>
      <c r="P34" s="78"/>
      <c r="Q34" s="73" t="s">
        <v>234</v>
      </c>
      <c r="R34" s="91">
        <v>1</v>
      </c>
      <c r="S34" s="81"/>
      <c r="T34" s="71"/>
      <c r="V34" s="139" t="s">
        <v>230</v>
      </c>
      <c r="W34" s="87">
        <v>0</v>
      </c>
      <c r="X34" s="88">
        <v>0</v>
      </c>
    </row>
    <row r="35" spans="2:24" ht="15.75" thickBot="1" x14ac:dyDescent="0.3">
      <c r="B35" s="140" t="s">
        <v>231</v>
      </c>
      <c r="C35" s="84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4"/>
      <c r="P35" s="79"/>
      <c r="Q35" s="74" t="s">
        <v>235</v>
      </c>
      <c r="R35" s="90">
        <v>1</v>
      </c>
      <c r="S35" s="82"/>
      <c r="T35" s="76"/>
      <c r="U35" s="45"/>
      <c r="V35" s="140" t="s">
        <v>231</v>
      </c>
      <c r="W35" s="89">
        <v>0</v>
      </c>
      <c r="X35" s="90">
        <v>0</v>
      </c>
    </row>
    <row r="36" spans="2:24" ht="15.75" thickBot="1" x14ac:dyDescent="0.3"/>
    <row r="37" spans="2:24" ht="15.75" thickBot="1" x14ac:dyDescent="0.3">
      <c r="B37" s="286" t="s">
        <v>236</v>
      </c>
      <c r="C37" s="287"/>
      <c r="D37" s="42" t="s">
        <v>13</v>
      </c>
      <c r="E37" s="42" t="s">
        <v>14</v>
      </c>
      <c r="F37" s="42" t="s">
        <v>15</v>
      </c>
      <c r="G37" s="42" t="s">
        <v>16</v>
      </c>
      <c r="H37" s="42" t="s">
        <v>17</v>
      </c>
      <c r="I37" s="42" t="s">
        <v>18</v>
      </c>
      <c r="J37" s="42" t="s">
        <v>19</v>
      </c>
      <c r="K37" s="42" t="s">
        <v>20</v>
      </c>
      <c r="L37" s="42" t="s">
        <v>21</v>
      </c>
      <c r="M37" s="42" t="s">
        <v>22</v>
      </c>
      <c r="N37" s="42" t="s">
        <v>23</v>
      </c>
      <c r="O37" s="43" t="s">
        <v>24</v>
      </c>
    </row>
    <row r="38" spans="2:24" x14ac:dyDescent="0.25">
      <c r="B38" s="289" t="s">
        <v>227</v>
      </c>
      <c r="C38" s="290"/>
      <c r="D38" s="29">
        <v>1.0854221961579409</v>
      </c>
      <c r="E38" s="29">
        <v>1.0789276322043517</v>
      </c>
      <c r="F38" s="29">
        <v>0.76228696601042578</v>
      </c>
      <c r="G38" s="29">
        <v>0.74170270715836084</v>
      </c>
      <c r="H38" s="29">
        <v>0.67581880883699541</v>
      </c>
      <c r="I38" s="29">
        <v>0.74860954421065962</v>
      </c>
      <c r="J38" s="29">
        <v>0.65326352224400064</v>
      </c>
      <c r="K38" s="29">
        <v>0.70063503179500741</v>
      </c>
      <c r="L38" s="29">
        <v>0.68011179895868024</v>
      </c>
      <c r="M38" s="29">
        <v>0.8502768349505988</v>
      </c>
      <c r="N38" s="29">
        <v>0.89581979007306411</v>
      </c>
      <c r="O38" s="30">
        <v>0.89900403781157023</v>
      </c>
    </row>
    <row r="39" spans="2:24" x14ac:dyDescent="0.25">
      <c r="B39" s="291" t="s">
        <v>229</v>
      </c>
      <c r="C39" s="292"/>
      <c r="D39" s="31">
        <v>0.37475922214871166</v>
      </c>
      <c r="E39" s="31">
        <v>0.33357260242599546</v>
      </c>
      <c r="F39" s="31">
        <v>0.9824755331170647</v>
      </c>
      <c r="G39" s="31">
        <v>1.5622246368223021</v>
      </c>
      <c r="H39" s="31">
        <v>2.2082919224824775</v>
      </c>
      <c r="I39" s="31">
        <v>2.3194809073862359</v>
      </c>
      <c r="J39" s="31">
        <v>0.75016408823365099</v>
      </c>
      <c r="K39" s="31">
        <v>0.90008170927738129</v>
      </c>
      <c r="L39" s="31">
        <v>0.76018116346477205</v>
      </c>
      <c r="M39" s="31">
        <v>0.90027599694226845</v>
      </c>
      <c r="N39" s="31">
        <v>0.90008171855307384</v>
      </c>
      <c r="O39" s="32">
        <v>0.90017991608963088</v>
      </c>
    </row>
    <row r="40" spans="2:24" x14ac:dyDescent="0.25">
      <c r="B40" s="281" t="s">
        <v>230</v>
      </c>
      <c r="C40" s="282"/>
      <c r="D40" s="31">
        <v>1.4160031985900983</v>
      </c>
      <c r="E40" s="31">
        <v>1.5482121686252128</v>
      </c>
      <c r="F40" s="31">
        <v>1.2200471668842872</v>
      </c>
      <c r="G40" s="31">
        <v>0.62910025687366644</v>
      </c>
      <c r="H40" s="31">
        <v>0.52502176914731402</v>
      </c>
      <c r="I40" s="31">
        <v>0.64507436970860832</v>
      </c>
      <c r="J40" s="31">
        <v>0.69268160970546044</v>
      </c>
      <c r="K40" s="31">
        <v>0.68603770430813582</v>
      </c>
      <c r="L40" s="31">
        <v>0.60012613246852442</v>
      </c>
      <c r="M40" s="31">
        <v>0.49993633153868122</v>
      </c>
      <c r="N40" s="31">
        <v>0.49977313282796887</v>
      </c>
      <c r="O40" s="32">
        <v>0.49982301420949143</v>
      </c>
    </row>
    <row r="41" spans="2:24" ht="15.75" thickBot="1" x14ac:dyDescent="0.3">
      <c r="B41" s="283" t="s">
        <v>231</v>
      </c>
      <c r="C41" s="284"/>
      <c r="D41" s="33">
        <v>2.2394701034056803</v>
      </c>
      <c r="E41" s="33">
        <v>1.3432951714865069</v>
      </c>
      <c r="F41" s="33">
        <v>1.2238041735643901</v>
      </c>
      <c r="G41" s="33">
        <v>1.0884792429808348</v>
      </c>
      <c r="H41" s="33">
        <v>0.82985829682629708</v>
      </c>
      <c r="I41" s="33">
        <v>0.84782956065481074</v>
      </c>
      <c r="J41" s="33">
        <v>0.87431030257116327</v>
      </c>
      <c r="K41" s="33">
        <v>0.86782953054787715</v>
      </c>
      <c r="L41" s="33">
        <v>0.80211528208636229</v>
      </c>
      <c r="M41" s="33">
        <v>0.80269272865856911</v>
      </c>
      <c r="N41" s="33">
        <v>0.80171917468039533</v>
      </c>
      <c r="O41" s="34">
        <v>0.80359308128955664</v>
      </c>
    </row>
    <row r="42" spans="2:24" ht="15.75" thickBot="1" x14ac:dyDescent="0.3"/>
    <row r="43" spans="2:24" x14ac:dyDescent="0.25">
      <c r="B43" s="46" t="s">
        <v>237</v>
      </c>
      <c r="C43" s="41"/>
      <c r="D43" s="42" t="s">
        <v>13</v>
      </c>
      <c r="E43" s="42" t="s">
        <v>14</v>
      </c>
      <c r="F43" s="42" t="s">
        <v>15</v>
      </c>
      <c r="G43" s="42" t="s">
        <v>16</v>
      </c>
      <c r="H43" s="42" t="s">
        <v>17</v>
      </c>
      <c r="I43" s="42" t="s">
        <v>18</v>
      </c>
      <c r="J43" s="42" t="s">
        <v>19</v>
      </c>
      <c r="K43" s="42" t="s">
        <v>20</v>
      </c>
      <c r="L43" s="42" t="s">
        <v>21</v>
      </c>
      <c r="M43" s="42" t="s">
        <v>22</v>
      </c>
      <c r="N43" s="42" t="s">
        <v>23</v>
      </c>
      <c r="O43" s="43" t="s">
        <v>24</v>
      </c>
    </row>
    <row r="44" spans="2:24" x14ac:dyDescent="0.25">
      <c r="B44" s="47">
        <v>1</v>
      </c>
      <c r="C44" s="8"/>
      <c r="D44" s="4">
        <v>261</v>
      </c>
      <c r="E44" s="4">
        <v>225</v>
      </c>
      <c r="F44" s="4">
        <v>117</v>
      </c>
      <c r="G44" s="4">
        <v>108</v>
      </c>
      <c r="H44" s="4">
        <v>70</v>
      </c>
      <c r="I44" s="4">
        <v>58</v>
      </c>
      <c r="J44" s="4">
        <v>50</v>
      </c>
      <c r="K44" s="4">
        <v>43</v>
      </c>
      <c r="L44" s="4">
        <v>42</v>
      </c>
      <c r="M44" s="4">
        <v>66</v>
      </c>
      <c r="N44" s="4">
        <v>87</v>
      </c>
      <c r="O44" s="48">
        <v>146</v>
      </c>
    </row>
    <row r="45" spans="2:24" x14ac:dyDescent="0.25">
      <c r="B45" s="47">
        <v>2</v>
      </c>
      <c r="C45" s="8"/>
      <c r="D45" s="5">
        <v>261</v>
      </c>
      <c r="E45" s="5">
        <v>225</v>
      </c>
      <c r="F45" s="5">
        <v>117</v>
      </c>
      <c r="G45" s="5">
        <v>108</v>
      </c>
      <c r="H45" s="5">
        <v>70</v>
      </c>
      <c r="I45" s="5">
        <v>58</v>
      </c>
      <c r="J45" s="5">
        <v>50</v>
      </c>
      <c r="K45" s="5">
        <v>43</v>
      </c>
      <c r="L45" s="5">
        <v>42</v>
      </c>
      <c r="M45" s="5">
        <v>66</v>
      </c>
      <c r="N45" s="5">
        <v>87</v>
      </c>
      <c r="O45" s="49">
        <v>146</v>
      </c>
    </row>
    <row r="46" spans="2:24" x14ac:dyDescent="0.25">
      <c r="B46" s="47">
        <v>3</v>
      </c>
      <c r="C46" s="8"/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49">
        <v>0</v>
      </c>
    </row>
    <row r="47" spans="2:24" x14ac:dyDescent="0.25">
      <c r="B47" s="47">
        <v>4</v>
      </c>
      <c r="C47" s="8"/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49">
        <v>0</v>
      </c>
    </row>
    <row r="48" spans="2:24" x14ac:dyDescent="0.25">
      <c r="B48" s="47">
        <v>5</v>
      </c>
      <c r="C48" s="8"/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49">
        <v>0</v>
      </c>
    </row>
    <row r="49" spans="2:15" x14ac:dyDescent="0.25">
      <c r="B49" s="47">
        <v>6</v>
      </c>
      <c r="C49" s="8"/>
      <c r="D49" s="5">
        <v>2096</v>
      </c>
      <c r="E49" s="5">
        <v>2078</v>
      </c>
      <c r="F49" s="5">
        <v>843</v>
      </c>
      <c r="G49" s="5">
        <v>663</v>
      </c>
      <c r="H49" s="5">
        <v>444</v>
      </c>
      <c r="I49" s="5">
        <v>382</v>
      </c>
      <c r="J49" s="5">
        <v>298</v>
      </c>
      <c r="K49" s="5">
        <v>233</v>
      </c>
      <c r="L49" s="5">
        <v>233</v>
      </c>
      <c r="M49" s="5">
        <v>410</v>
      </c>
      <c r="N49" s="5">
        <v>565</v>
      </c>
      <c r="O49" s="49">
        <v>997</v>
      </c>
    </row>
    <row r="50" spans="2:15" x14ac:dyDescent="0.25">
      <c r="B50" s="47">
        <v>7</v>
      </c>
      <c r="C50" s="8"/>
      <c r="D50" s="5">
        <v>2267</v>
      </c>
      <c r="E50" s="5">
        <v>2323</v>
      </c>
      <c r="F50" s="5">
        <v>955</v>
      </c>
      <c r="G50" s="5">
        <v>749</v>
      </c>
      <c r="H50" s="5">
        <v>504</v>
      </c>
      <c r="I50" s="5">
        <v>435</v>
      </c>
      <c r="J50" s="5">
        <v>336</v>
      </c>
      <c r="K50" s="5">
        <v>254</v>
      </c>
      <c r="L50" s="5">
        <v>256</v>
      </c>
      <c r="M50" s="5">
        <v>456</v>
      </c>
      <c r="N50" s="5">
        <v>623</v>
      </c>
      <c r="O50" s="49">
        <v>1100</v>
      </c>
    </row>
    <row r="51" spans="2:15" x14ac:dyDescent="0.25">
      <c r="B51" s="47">
        <v>8</v>
      </c>
      <c r="C51" s="8"/>
      <c r="D51" s="5">
        <v>2306</v>
      </c>
      <c r="E51" s="5">
        <v>2378</v>
      </c>
      <c r="F51" s="5">
        <v>983</v>
      </c>
      <c r="G51" s="5">
        <v>770</v>
      </c>
      <c r="H51" s="5">
        <v>518</v>
      </c>
      <c r="I51" s="5">
        <v>448</v>
      </c>
      <c r="J51" s="5">
        <v>345</v>
      </c>
      <c r="K51" s="5">
        <v>259</v>
      </c>
      <c r="L51" s="5">
        <v>261</v>
      </c>
      <c r="M51" s="5">
        <v>464</v>
      </c>
      <c r="N51" s="5">
        <v>635</v>
      </c>
      <c r="O51" s="49">
        <v>1118</v>
      </c>
    </row>
    <row r="52" spans="2:15" x14ac:dyDescent="0.25">
      <c r="B52" s="47">
        <v>9</v>
      </c>
      <c r="C52" s="8"/>
      <c r="D52" s="5">
        <v>2321</v>
      </c>
      <c r="E52" s="5">
        <v>2400</v>
      </c>
      <c r="F52" s="5">
        <v>996</v>
      </c>
      <c r="G52" s="5">
        <v>780</v>
      </c>
      <c r="H52" s="5">
        <v>524</v>
      </c>
      <c r="I52" s="5">
        <v>453</v>
      </c>
      <c r="J52" s="5">
        <v>348</v>
      </c>
      <c r="K52" s="5">
        <v>261</v>
      </c>
      <c r="L52" s="5">
        <v>263</v>
      </c>
      <c r="M52" s="5">
        <v>468</v>
      </c>
      <c r="N52" s="5">
        <v>639</v>
      </c>
      <c r="O52" s="49">
        <v>1124</v>
      </c>
    </row>
    <row r="53" spans="2:15" x14ac:dyDescent="0.25">
      <c r="B53" s="47">
        <v>10</v>
      </c>
      <c r="C53" s="8"/>
      <c r="D53" s="5">
        <v>2366</v>
      </c>
      <c r="E53" s="5">
        <v>2463</v>
      </c>
      <c r="F53" s="5">
        <v>1030</v>
      </c>
      <c r="G53" s="5">
        <v>807</v>
      </c>
      <c r="H53" s="5">
        <v>541</v>
      </c>
      <c r="I53" s="5">
        <v>468</v>
      </c>
      <c r="J53" s="5">
        <v>359</v>
      </c>
      <c r="K53" s="5">
        <v>267</v>
      </c>
      <c r="L53" s="5">
        <v>268</v>
      </c>
      <c r="M53" s="5">
        <v>478</v>
      </c>
      <c r="N53" s="5">
        <v>651</v>
      </c>
      <c r="O53" s="49">
        <v>1144</v>
      </c>
    </row>
    <row r="54" spans="2:15" x14ac:dyDescent="0.25">
      <c r="B54" s="47">
        <v>11</v>
      </c>
      <c r="C54" s="8"/>
      <c r="D54" s="5">
        <v>2473</v>
      </c>
      <c r="E54" s="5">
        <v>2606</v>
      </c>
      <c r="F54" s="5">
        <v>1101</v>
      </c>
      <c r="G54" s="5">
        <v>859</v>
      </c>
      <c r="H54" s="5">
        <v>578</v>
      </c>
      <c r="I54" s="5">
        <v>501</v>
      </c>
      <c r="J54" s="5">
        <v>382</v>
      </c>
      <c r="K54" s="5">
        <v>279</v>
      </c>
      <c r="L54" s="5">
        <v>283</v>
      </c>
      <c r="M54" s="5">
        <v>503</v>
      </c>
      <c r="N54" s="5">
        <v>684</v>
      </c>
      <c r="O54" s="49">
        <v>1196</v>
      </c>
    </row>
    <row r="55" spans="2:15" x14ac:dyDescent="0.25">
      <c r="B55" s="47">
        <v>12</v>
      </c>
      <c r="C55" s="8"/>
      <c r="D55" s="5">
        <v>2674</v>
      </c>
      <c r="E55" s="5">
        <v>2898</v>
      </c>
      <c r="F55" s="5">
        <v>1296</v>
      </c>
      <c r="G55" s="5">
        <v>1010</v>
      </c>
      <c r="H55" s="5">
        <v>684</v>
      </c>
      <c r="I55" s="5">
        <v>582</v>
      </c>
      <c r="J55" s="5">
        <v>441</v>
      </c>
      <c r="K55" s="5">
        <v>319</v>
      </c>
      <c r="L55" s="5">
        <v>318</v>
      </c>
      <c r="M55" s="5">
        <v>566</v>
      </c>
      <c r="N55" s="5">
        <v>767</v>
      </c>
      <c r="O55" s="49">
        <v>1338</v>
      </c>
    </row>
    <row r="56" spans="2:15" x14ac:dyDescent="0.25">
      <c r="B56" s="47">
        <v>13</v>
      </c>
      <c r="C56" s="8"/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49">
        <v>0</v>
      </c>
    </row>
    <row r="57" spans="2:15" x14ac:dyDescent="0.25">
      <c r="B57" s="47">
        <v>14</v>
      </c>
      <c r="C57" s="8"/>
      <c r="D57" s="5">
        <v>81</v>
      </c>
      <c r="E57" s="5">
        <v>96</v>
      </c>
      <c r="F57" s="5">
        <v>51</v>
      </c>
      <c r="G57" s="5">
        <v>41</v>
      </c>
      <c r="H57" s="5">
        <v>27</v>
      </c>
      <c r="I57" s="5">
        <v>22</v>
      </c>
      <c r="J57" s="5">
        <v>18</v>
      </c>
      <c r="K57" s="5">
        <v>15</v>
      </c>
      <c r="L57" s="5">
        <v>13</v>
      </c>
      <c r="M57" s="5">
        <v>23</v>
      </c>
      <c r="N57" s="5">
        <v>31</v>
      </c>
      <c r="O57" s="49">
        <v>57</v>
      </c>
    </row>
    <row r="58" spans="2:15" x14ac:dyDescent="0.25">
      <c r="B58" s="47">
        <v>15</v>
      </c>
      <c r="C58" s="8"/>
      <c r="D58" s="5">
        <v>131</v>
      </c>
      <c r="E58" s="5">
        <v>159</v>
      </c>
      <c r="F58" s="5">
        <v>82</v>
      </c>
      <c r="G58" s="5">
        <v>67</v>
      </c>
      <c r="H58" s="5">
        <v>44</v>
      </c>
      <c r="I58" s="5">
        <v>37</v>
      </c>
      <c r="J58" s="5">
        <v>31</v>
      </c>
      <c r="K58" s="5">
        <v>24</v>
      </c>
      <c r="L58" s="5">
        <v>22</v>
      </c>
      <c r="M58" s="5">
        <v>37</v>
      </c>
      <c r="N58" s="5">
        <v>51</v>
      </c>
      <c r="O58" s="49">
        <v>91</v>
      </c>
    </row>
    <row r="59" spans="2:15" x14ac:dyDescent="0.25">
      <c r="B59" s="47">
        <v>16</v>
      </c>
      <c r="C59" s="8"/>
      <c r="D59" s="5">
        <v>132</v>
      </c>
      <c r="E59" s="5">
        <v>162</v>
      </c>
      <c r="F59" s="5">
        <v>84</v>
      </c>
      <c r="G59" s="5">
        <v>68</v>
      </c>
      <c r="H59" s="5">
        <v>45</v>
      </c>
      <c r="I59" s="5">
        <v>37</v>
      </c>
      <c r="J59" s="5">
        <v>31</v>
      </c>
      <c r="K59" s="5">
        <v>24</v>
      </c>
      <c r="L59" s="5">
        <v>22</v>
      </c>
      <c r="M59" s="5">
        <v>38</v>
      </c>
      <c r="N59" s="5">
        <v>51</v>
      </c>
      <c r="O59" s="49">
        <v>94</v>
      </c>
    </row>
    <row r="60" spans="2:15" x14ac:dyDescent="0.25">
      <c r="B60" s="47">
        <v>17</v>
      </c>
      <c r="C60" s="8"/>
      <c r="D60" s="5">
        <v>3277</v>
      </c>
      <c r="E60" s="5">
        <v>3946</v>
      </c>
      <c r="F60" s="5">
        <v>1806</v>
      </c>
      <c r="G60" s="5">
        <v>1424</v>
      </c>
      <c r="H60" s="5">
        <v>1013</v>
      </c>
      <c r="I60" s="5">
        <v>844</v>
      </c>
      <c r="J60" s="5">
        <v>673</v>
      </c>
      <c r="K60" s="5">
        <v>506</v>
      </c>
      <c r="L60" s="5">
        <v>475</v>
      </c>
      <c r="M60" s="5">
        <v>773</v>
      </c>
      <c r="N60" s="5">
        <v>1062</v>
      </c>
      <c r="O60" s="49">
        <v>1803</v>
      </c>
    </row>
    <row r="61" spans="2:15" x14ac:dyDescent="0.25">
      <c r="B61" s="47">
        <v>18</v>
      </c>
      <c r="C61" s="8"/>
      <c r="D61" s="5">
        <v>3451</v>
      </c>
      <c r="E61" s="5">
        <v>4350</v>
      </c>
      <c r="F61" s="5">
        <v>2027</v>
      </c>
      <c r="G61" s="5">
        <v>1589</v>
      </c>
      <c r="H61" s="5">
        <v>1154</v>
      </c>
      <c r="I61" s="5">
        <v>991</v>
      </c>
      <c r="J61" s="5">
        <v>789</v>
      </c>
      <c r="K61" s="5">
        <v>602</v>
      </c>
      <c r="L61" s="5">
        <v>561</v>
      </c>
      <c r="M61" s="5">
        <v>872</v>
      </c>
      <c r="N61" s="5">
        <v>1197</v>
      </c>
      <c r="O61" s="49">
        <v>1998</v>
      </c>
    </row>
    <row r="62" spans="2:15" x14ac:dyDescent="0.25">
      <c r="B62" s="47">
        <v>19</v>
      </c>
      <c r="C62" s="8"/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49">
        <v>0</v>
      </c>
    </row>
    <row r="63" spans="2:15" x14ac:dyDescent="0.25">
      <c r="B63" s="47">
        <v>20</v>
      </c>
      <c r="C63" s="8"/>
      <c r="D63" s="5">
        <v>446</v>
      </c>
      <c r="E63" s="5">
        <v>410</v>
      </c>
      <c r="F63" s="5">
        <v>231</v>
      </c>
      <c r="G63" s="5">
        <v>117</v>
      </c>
      <c r="H63" s="5">
        <v>80</v>
      </c>
      <c r="I63" s="5">
        <v>65</v>
      </c>
      <c r="J63" s="5">
        <v>61</v>
      </c>
      <c r="K63" s="5">
        <v>26</v>
      </c>
      <c r="L63" s="5">
        <v>54</v>
      </c>
      <c r="M63" s="5">
        <v>67</v>
      </c>
      <c r="N63" s="5">
        <v>119</v>
      </c>
      <c r="O63" s="49">
        <v>229</v>
      </c>
    </row>
    <row r="64" spans="2:15" x14ac:dyDescent="0.25">
      <c r="B64" s="47">
        <v>21</v>
      </c>
      <c r="C64" s="8"/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72</v>
      </c>
      <c r="L64" s="5">
        <v>80</v>
      </c>
      <c r="M64" s="5">
        <v>133</v>
      </c>
      <c r="N64" s="5">
        <v>0</v>
      </c>
      <c r="O64" s="49">
        <v>0</v>
      </c>
    </row>
    <row r="65" spans="2:15" x14ac:dyDescent="0.25">
      <c r="B65" s="47">
        <v>22</v>
      </c>
      <c r="C65" s="8"/>
      <c r="D65" s="5">
        <v>217</v>
      </c>
      <c r="E65" s="5">
        <v>194</v>
      </c>
      <c r="F65" s="5">
        <v>114</v>
      </c>
      <c r="G65" s="5">
        <v>58</v>
      </c>
      <c r="H65" s="5">
        <v>44</v>
      </c>
      <c r="I65" s="5">
        <v>32</v>
      </c>
      <c r="J65" s="5">
        <v>28</v>
      </c>
      <c r="K65" s="5">
        <v>29</v>
      </c>
      <c r="L65" s="5">
        <v>28</v>
      </c>
      <c r="M65" s="5">
        <v>34</v>
      </c>
      <c r="N65" s="5">
        <v>61</v>
      </c>
      <c r="O65" s="49">
        <v>117</v>
      </c>
    </row>
    <row r="66" spans="2:15" x14ac:dyDescent="0.25">
      <c r="B66" s="47">
        <v>23</v>
      </c>
      <c r="C66" s="8"/>
      <c r="D66" s="5">
        <v>305</v>
      </c>
      <c r="E66" s="5">
        <v>287</v>
      </c>
      <c r="F66" s="5">
        <v>192</v>
      </c>
      <c r="G66" s="5">
        <v>105</v>
      </c>
      <c r="H66" s="5">
        <v>74</v>
      </c>
      <c r="I66" s="5">
        <v>59</v>
      </c>
      <c r="J66" s="5">
        <v>45</v>
      </c>
      <c r="K66" s="5">
        <v>32</v>
      </c>
      <c r="L66" s="5">
        <v>28</v>
      </c>
      <c r="M66" s="5">
        <v>51</v>
      </c>
      <c r="N66" s="5">
        <v>97</v>
      </c>
      <c r="O66" s="49">
        <v>161</v>
      </c>
    </row>
    <row r="67" spans="2:15" x14ac:dyDescent="0.25">
      <c r="B67" s="47">
        <v>24</v>
      </c>
      <c r="C67" s="8"/>
      <c r="D67" s="5">
        <v>1265</v>
      </c>
      <c r="E67" s="5">
        <v>1162</v>
      </c>
      <c r="F67" s="5">
        <v>656</v>
      </c>
      <c r="G67" s="5">
        <v>333</v>
      </c>
      <c r="H67" s="5">
        <v>227</v>
      </c>
      <c r="I67" s="5">
        <v>185</v>
      </c>
      <c r="J67" s="5">
        <v>173</v>
      </c>
      <c r="K67" s="5">
        <v>145</v>
      </c>
      <c r="L67" s="5">
        <v>125</v>
      </c>
      <c r="M67" s="5">
        <v>156</v>
      </c>
      <c r="N67" s="5">
        <v>277</v>
      </c>
      <c r="O67" s="49">
        <v>528</v>
      </c>
    </row>
    <row r="68" spans="2:15" x14ac:dyDescent="0.25">
      <c r="B68" s="47">
        <v>25</v>
      </c>
      <c r="C68" s="8"/>
      <c r="D68" s="5">
        <v>589</v>
      </c>
      <c r="E68" s="5">
        <v>790</v>
      </c>
      <c r="F68" s="5">
        <v>358</v>
      </c>
      <c r="G68" s="5">
        <v>260</v>
      </c>
      <c r="H68" s="5">
        <v>177</v>
      </c>
      <c r="I68" s="5">
        <v>143</v>
      </c>
      <c r="J68" s="5">
        <v>110</v>
      </c>
      <c r="K68" s="5">
        <v>80</v>
      </c>
      <c r="L68" s="5">
        <v>73</v>
      </c>
      <c r="M68" s="5">
        <v>108</v>
      </c>
      <c r="N68" s="5">
        <v>176</v>
      </c>
      <c r="O68" s="49">
        <v>304</v>
      </c>
    </row>
    <row r="69" spans="2:15" x14ac:dyDescent="0.25">
      <c r="B69" s="47">
        <v>26</v>
      </c>
      <c r="C69" s="8"/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49">
        <v>0</v>
      </c>
    </row>
    <row r="70" spans="2:15" x14ac:dyDescent="0.25">
      <c r="B70" s="47">
        <v>27</v>
      </c>
      <c r="C70" s="8"/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49">
        <v>0</v>
      </c>
    </row>
    <row r="71" spans="2:15" x14ac:dyDescent="0.25">
      <c r="B71" s="47">
        <v>28</v>
      </c>
      <c r="C71" s="8"/>
      <c r="D71" s="5">
        <v>612</v>
      </c>
      <c r="E71" s="5">
        <v>810</v>
      </c>
      <c r="F71" s="5">
        <v>380</v>
      </c>
      <c r="G71" s="5">
        <v>274</v>
      </c>
      <c r="H71" s="5">
        <v>187</v>
      </c>
      <c r="I71" s="5">
        <v>152</v>
      </c>
      <c r="J71" s="5">
        <v>116</v>
      </c>
      <c r="K71" s="5">
        <v>83</v>
      </c>
      <c r="L71" s="5">
        <v>89</v>
      </c>
      <c r="M71" s="5">
        <v>136</v>
      </c>
      <c r="N71" s="5">
        <v>217</v>
      </c>
      <c r="O71" s="49">
        <v>368</v>
      </c>
    </row>
    <row r="72" spans="2:15" x14ac:dyDescent="0.25">
      <c r="B72" s="47">
        <v>29</v>
      </c>
      <c r="C72" s="8"/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49">
        <v>0</v>
      </c>
    </row>
    <row r="73" spans="2:15" x14ac:dyDescent="0.25">
      <c r="B73" s="47">
        <v>30</v>
      </c>
      <c r="C73" s="8"/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49">
        <v>0</v>
      </c>
    </row>
    <row r="74" spans="2:15" x14ac:dyDescent="0.25">
      <c r="B74" s="47">
        <v>31</v>
      </c>
      <c r="C74" s="8"/>
      <c r="D74" s="5">
        <v>3067</v>
      </c>
      <c r="E74" s="5">
        <v>3245</v>
      </c>
      <c r="F74" s="5">
        <v>1874</v>
      </c>
      <c r="G74" s="5">
        <v>1070</v>
      </c>
      <c r="H74" s="5">
        <v>762</v>
      </c>
      <c r="I74" s="5">
        <v>637</v>
      </c>
      <c r="J74" s="5">
        <v>489</v>
      </c>
      <c r="K74" s="5">
        <v>368</v>
      </c>
      <c r="L74" s="5">
        <v>324</v>
      </c>
      <c r="M74" s="5">
        <v>479</v>
      </c>
      <c r="N74" s="5">
        <v>894</v>
      </c>
      <c r="O74" s="49">
        <v>1591</v>
      </c>
    </row>
    <row r="75" spans="2:15" x14ac:dyDescent="0.25">
      <c r="B75" s="47">
        <v>32</v>
      </c>
      <c r="C75" s="8"/>
      <c r="D75" s="5">
        <v>3152</v>
      </c>
      <c r="E75" s="5">
        <v>3345</v>
      </c>
      <c r="F75" s="5">
        <v>1963</v>
      </c>
      <c r="G75" s="5">
        <v>1128</v>
      </c>
      <c r="H75" s="5">
        <v>805</v>
      </c>
      <c r="I75" s="5">
        <v>672</v>
      </c>
      <c r="J75" s="5">
        <v>517</v>
      </c>
      <c r="K75" s="5">
        <v>387</v>
      </c>
      <c r="L75" s="5">
        <v>344</v>
      </c>
      <c r="M75" s="5">
        <v>504</v>
      </c>
      <c r="N75" s="5">
        <v>938</v>
      </c>
      <c r="O75" s="49">
        <v>1664</v>
      </c>
    </row>
    <row r="76" spans="2:15" x14ac:dyDescent="0.25">
      <c r="B76" s="47">
        <v>33</v>
      </c>
      <c r="C76" s="8"/>
      <c r="D76" s="5">
        <v>4591</v>
      </c>
      <c r="E76" s="5">
        <v>4941</v>
      </c>
      <c r="F76" s="5">
        <v>3204</v>
      </c>
      <c r="G76" s="5">
        <v>1914</v>
      </c>
      <c r="H76" s="5">
        <v>1380</v>
      </c>
      <c r="I76" s="5">
        <v>1166</v>
      </c>
      <c r="J76" s="5">
        <v>921</v>
      </c>
      <c r="K76" s="5">
        <v>681</v>
      </c>
      <c r="L76" s="5">
        <v>617</v>
      </c>
      <c r="M76" s="5">
        <v>939</v>
      </c>
      <c r="N76" s="5">
        <v>1397</v>
      </c>
      <c r="O76" s="49">
        <v>2417</v>
      </c>
    </row>
    <row r="77" spans="2:15" x14ac:dyDescent="0.25">
      <c r="B77" s="47">
        <v>34</v>
      </c>
      <c r="C77" s="8"/>
      <c r="D77" s="5">
        <v>8830</v>
      </c>
      <c r="E77" s="5">
        <v>10278</v>
      </c>
      <c r="F77" s="5">
        <v>6179</v>
      </c>
      <c r="G77" s="5">
        <v>4187</v>
      </c>
      <c r="H77" s="5">
        <v>2999</v>
      </c>
      <c r="I77" s="5">
        <v>2666</v>
      </c>
      <c r="J77" s="5">
        <v>2092</v>
      </c>
      <c r="K77" s="5">
        <v>1598</v>
      </c>
      <c r="L77" s="5">
        <v>1500</v>
      </c>
      <c r="M77" s="5">
        <v>2266</v>
      </c>
      <c r="N77" s="5">
        <v>3098</v>
      </c>
      <c r="O77" s="49">
        <v>5113</v>
      </c>
    </row>
    <row r="78" spans="2:15" x14ac:dyDescent="0.25">
      <c r="B78" s="47">
        <v>35</v>
      </c>
      <c r="C78" s="8"/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49">
        <v>0</v>
      </c>
    </row>
    <row r="79" spans="2:15" x14ac:dyDescent="0.25">
      <c r="B79" s="47">
        <v>36</v>
      </c>
      <c r="C79" s="8"/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49">
        <v>0</v>
      </c>
    </row>
    <row r="80" spans="2:15" x14ac:dyDescent="0.25">
      <c r="B80" s="47">
        <v>37</v>
      </c>
      <c r="C80" s="8"/>
      <c r="D80" s="5">
        <v>558</v>
      </c>
      <c r="E80" s="5">
        <v>653</v>
      </c>
      <c r="F80" s="5">
        <v>371</v>
      </c>
      <c r="G80" s="5">
        <v>154</v>
      </c>
      <c r="H80" s="5">
        <v>139</v>
      </c>
      <c r="I80" s="5">
        <v>166</v>
      </c>
      <c r="J80" s="5">
        <v>114</v>
      </c>
      <c r="K80" s="5">
        <v>125</v>
      </c>
      <c r="L80" s="5">
        <v>105</v>
      </c>
      <c r="M80" s="5">
        <v>198</v>
      </c>
      <c r="N80" s="5">
        <v>245</v>
      </c>
      <c r="O80" s="49">
        <v>381</v>
      </c>
    </row>
    <row r="81" spans="2:15" x14ac:dyDescent="0.25">
      <c r="B81" s="47">
        <v>38</v>
      </c>
      <c r="C81" s="8"/>
      <c r="D81" s="5">
        <v>600</v>
      </c>
      <c r="E81" s="5">
        <v>806</v>
      </c>
      <c r="F81" s="5">
        <v>434</v>
      </c>
      <c r="G81" s="5">
        <v>209</v>
      </c>
      <c r="H81" s="5">
        <v>176</v>
      </c>
      <c r="I81" s="5">
        <v>201</v>
      </c>
      <c r="J81" s="5">
        <v>142</v>
      </c>
      <c r="K81" s="5">
        <v>145</v>
      </c>
      <c r="L81" s="5">
        <v>128</v>
      </c>
      <c r="M81" s="5">
        <v>224</v>
      </c>
      <c r="N81" s="5">
        <v>276</v>
      </c>
      <c r="O81" s="49">
        <v>425</v>
      </c>
    </row>
    <row r="82" spans="2:15" x14ac:dyDescent="0.25">
      <c r="B82" s="47">
        <v>39</v>
      </c>
      <c r="C82" s="8"/>
      <c r="D82" s="5">
        <v>708</v>
      </c>
      <c r="E82" s="5">
        <v>1066</v>
      </c>
      <c r="F82" s="5">
        <v>557</v>
      </c>
      <c r="G82" s="5">
        <v>313</v>
      </c>
      <c r="H82" s="5">
        <v>247</v>
      </c>
      <c r="I82" s="5">
        <v>268</v>
      </c>
      <c r="J82" s="5">
        <v>196</v>
      </c>
      <c r="K82" s="5">
        <v>186</v>
      </c>
      <c r="L82" s="5">
        <v>171</v>
      </c>
      <c r="M82" s="5">
        <v>274</v>
      </c>
      <c r="N82" s="5">
        <v>339</v>
      </c>
      <c r="O82" s="49">
        <v>516</v>
      </c>
    </row>
    <row r="83" spans="2:15" x14ac:dyDescent="0.25">
      <c r="B83" s="47">
        <v>40</v>
      </c>
      <c r="C83" s="8"/>
      <c r="D83" s="5">
        <v>726</v>
      </c>
      <c r="E83" s="5">
        <v>1236</v>
      </c>
      <c r="F83" s="5">
        <v>604</v>
      </c>
      <c r="G83" s="5">
        <v>359</v>
      </c>
      <c r="H83" s="5">
        <v>285</v>
      </c>
      <c r="I83" s="5">
        <v>316</v>
      </c>
      <c r="J83" s="5">
        <v>232</v>
      </c>
      <c r="K83" s="5">
        <v>214</v>
      </c>
      <c r="L83" s="5">
        <v>205</v>
      </c>
      <c r="M83" s="5">
        <v>341</v>
      </c>
      <c r="N83" s="5">
        <v>408</v>
      </c>
      <c r="O83" s="49">
        <v>621</v>
      </c>
    </row>
    <row r="84" spans="2:15" x14ac:dyDescent="0.25">
      <c r="B84" s="47">
        <v>41</v>
      </c>
      <c r="C84" s="8"/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49">
        <v>0</v>
      </c>
    </row>
    <row r="85" spans="2:15" x14ac:dyDescent="0.25">
      <c r="B85" s="47">
        <v>42</v>
      </c>
      <c r="C85" s="8"/>
      <c r="D85" s="5">
        <v>736</v>
      </c>
      <c r="E85" s="5">
        <v>1297</v>
      </c>
      <c r="F85" s="5">
        <v>623</v>
      </c>
      <c r="G85" s="5">
        <v>378</v>
      </c>
      <c r="H85" s="5">
        <v>300</v>
      </c>
      <c r="I85" s="5">
        <v>334</v>
      </c>
      <c r="J85" s="5">
        <v>246</v>
      </c>
      <c r="K85" s="5">
        <v>224</v>
      </c>
      <c r="L85" s="5">
        <v>218</v>
      </c>
      <c r="M85" s="5">
        <v>366</v>
      </c>
      <c r="N85" s="5">
        <v>436</v>
      </c>
      <c r="O85" s="49">
        <v>665</v>
      </c>
    </row>
    <row r="86" spans="2:15" x14ac:dyDescent="0.25">
      <c r="B86" s="47">
        <v>43</v>
      </c>
      <c r="C86" s="8"/>
      <c r="D86" s="5">
        <v>711</v>
      </c>
      <c r="E86" s="5">
        <v>1372</v>
      </c>
      <c r="F86" s="5">
        <v>646</v>
      </c>
      <c r="G86" s="5">
        <v>406</v>
      </c>
      <c r="H86" s="5">
        <v>311</v>
      </c>
      <c r="I86" s="5">
        <v>351</v>
      </c>
      <c r="J86" s="5">
        <v>258</v>
      </c>
      <c r="K86" s="5">
        <v>230</v>
      </c>
      <c r="L86" s="5">
        <v>226</v>
      </c>
      <c r="M86" s="5">
        <v>379</v>
      </c>
      <c r="N86" s="5">
        <v>461</v>
      </c>
      <c r="O86" s="49">
        <v>695</v>
      </c>
    </row>
    <row r="87" spans="2:15" x14ac:dyDescent="0.25">
      <c r="B87" s="47">
        <v>44</v>
      </c>
      <c r="C87" s="8"/>
      <c r="D87" s="5">
        <v>9541</v>
      </c>
      <c r="E87" s="5">
        <v>11650</v>
      </c>
      <c r="F87" s="5">
        <v>6825</v>
      </c>
      <c r="G87" s="5">
        <v>4593</v>
      </c>
      <c r="H87" s="5">
        <v>3310</v>
      </c>
      <c r="I87" s="5">
        <v>3017</v>
      </c>
      <c r="J87" s="5">
        <v>2350</v>
      </c>
      <c r="K87" s="5">
        <v>1828</v>
      </c>
      <c r="L87" s="5">
        <v>1726</v>
      </c>
      <c r="M87" s="5">
        <v>2644</v>
      </c>
      <c r="N87" s="5">
        <v>3559</v>
      </c>
      <c r="O87" s="49">
        <v>5807</v>
      </c>
    </row>
    <row r="88" spans="2:15" x14ac:dyDescent="0.25">
      <c r="B88" s="47">
        <v>45</v>
      </c>
      <c r="C88" s="8"/>
      <c r="D88" s="5">
        <v>9896</v>
      </c>
      <c r="E88" s="5">
        <v>12136</v>
      </c>
      <c r="F88" s="5">
        <v>7245</v>
      </c>
      <c r="G88" s="5">
        <v>4959</v>
      </c>
      <c r="H88" s="5">
        <v>3592</v>
      </c>
      <c r="I88" s="5">
        <v>3319</v>
      </c>
      <c r="J88" s="5">
        <v>2601</v>
      </c>
      <c r="K88" s="5">
        <v>2060</v>
      </c>
      <c r="L88" s="5">
        <v>1961</v>
      </c>
      <c r="M88" s="5">
        <v>3009</v>
      </c>
      <c r="N88" s="5">
        <v>3799</v>
      </c>
      <c r="O88" s="49">
        <v>6090</v>
      </c>
    </row>
    <row r="89" spans="2:15" x14ac:dyDescent="0.25">
      <c r="B89" s="47">
        <v>46</v>
      </c>
      <c r="C89" s="8"/>
      <c r="D89" s="5">
        <v>10434</v>
      </c>
      <c r="E89" s="5">
        <v>12992</v>
      </c>
      <c r="F89" s="5">
        <v>8199</v>
      </c>
      <c r="G89" s="5">
        <v>5771</v>
      </c>
      <c r="H89" s="5">
        <v>4168</v>
      </c>
      <c r="I89" s="5">
        <v>3954</v>
      </c>
      <c r="J89" s="5">
        <v>3131</v>
      </c>
      <c r="K89" s="5">
        <v>2601</v>
      </c>
      <c r="L89" s="5">
        <v>2434</v>
      </c>
      <c r="M89" s="5">
        <v>3700</v>
      </c>
      <c r="N89" s="5">
        <v>5098</v>
      </c>
      <c r="O89" s="49">
        <v>7462</v>
      </c>
    </row>
    <row r="90" spans="2:15" x14ac:dyDescent="0.25">
      <c r="B90" s="47">
        <v>47</v>
      </c>
      <c r="C90" s="8"/>
      <c r="D90" s="5">
        <v>213</v>
      </c>
      <c r="E90" s="5">
        <v>248</v>
      </c>
      <c r="F90" s="5">
        <v>147</v>
      </c>
      <c r="G90" s="5">
        <v>116</v>
      </c>
      <c r="H90" s="5">
        <v>73</v>
      </c>
      <c r="I90" s="5">
        <v>126</v>
      </c>
      <c r="J90" s="5">
        <v>69</v>
      </c>
      <c r="K90" s="5">
        <v>83</v>
      </c>
      <c r="L90" s="5">
        <v>76</v>
      </c>
      <c r="M90" s="5">
        <v>128</v>
      </c>
      <c r="N90" s="5">
        <v>148</v>
      </c>
      <c r="O90" s="49">
        <v>192</v>
      </c>
    </row>
    <row r="91" spans="2:15" x14ac:dyDescent="0.25">
      <c r="B91" s="47">
        <v>48</v>
      </c>
      <c r="C91" s="8"/>
      <c r="D91" s="5">
        <v>215</v>
      </c>
      <c r="E91" s="5">
        <v>257</v>
      </c>
      <c r="F91" s="5">
        <v>151</v>
      </c>
      <c r="G91" s="5">
        <v>119</v>
      </c>
      <c r="H91" s="5">
        <v>75</v>
      </c>
      <c r="I91" s="5">
        <v>130</v>
      </c>
      <c r="J91" s="5">
        <v>72</v>
      </c>
      <c r="K91" s="5">
        <v>85</v>
      </c>
      <c r="L91" s="5">
        <v>77</v>
      </c>
      <c r="M91" s="5">
        <v>131</v>
      </c>
      <c r="N91" s="5">
        <v>151</v>
      </c>
      <c r="O91" s="49">
        <v>196</v>
      </c>
    </row>
    <row r="92" spans="2:15" x14ac:dyDescent="0.25">
      <c r="B92" s="47">
        <v>49</v>
      </c>
      <c r="C92" s="8"/>
      <c r="D92" s="5">
        <v>293</v>
      </c>
      <c r="E92" s="5">
        <v>390</v>
      </c>
      <c r="F92" s="5">
        <v>227</v>
      </c>
      <c r="G92" s="5">
        <v>176</v>
      </c>
      <c r="H92" s="5">
        <v>117</v>
      </c>
      <c r="I92" s="5">
        <v>214</v>
      </c>
      <c r="J92" s="5">
        <v>114</v>
      </c>
      <c r="K92" s="5">
        <v>152</v>
      </c>
      <c r="L92" s="5">
        <v>119</v>
      </c>
      <c r="M92" s="5">
        <v>204</v>
      </c>
      <c r="N92" s="5">
        <v>231</v>
      </c>
      <c r="O92" s="49">
        <v>291</v>
      </c>
    </row>
    <row r="93" spans="2:15" x14ac:dyDescent="0.25">
      <c r="B93" s="47">
        <v>50</v>
      </c>
      <c r="C93" s="8"/>
      <c r="D93" s="5">
        <v>371</v>
      </c>
      <c r="E93" s="5">
        <v>510</v>
      </c>
      <c r="F93" s="5">
        <v>312</v>
      </c>
      <c r="G93" s="5">
        <v>253</v>
      </c>
      <c r="H93" s="5">
        <v>176</v>
      </c>
      <c r="I93" s="5">
        <v>289</v>
      </c>
      <c r="J93" s="5">
        <v>167</v>
      </c>
      <c r="K93" s="5">
        <v>202</v>
      </c>
      <c r="L93" s="5">
        <v>160</v>
      </c>
      <c r="M93" s="5">
        <v>268</v>
      </c>
      <c r="N93" s="5">
        <v>307</v>
      </c>
      <c r="O93" s="49">
        <v>386</v>
      </c>
    </row>
    <row r="94" spans="2:15" x14ac:dyDescent="0.25">
      <c r="B94" s="47">
        <v>51</v>
      </c>
      <c r="C94" s="8"/>
      <c r="D94" s="5">
        <v>375</v>
      </c>
      <c r="E94" s="5">
        <v>521</v>
      </c>
      <c r="F94" s="5">
        <v>318</v>
      </c>
      <c r="G94" s="5">
        <v>260</v>
      </c>
      <c r="H94" s="5">
        <v>180</v>
      </c>
      <c r="I94" s="5">
        <v>295</v>
      </c>
      <c r="J94" s="5">
        <v>171</v>
      </c>
      <c r="K94" s="5">
        <v>204</v>
      </c>
      <c r="L94" s="5">
        <v>162</v>
      </c>
      <c r="M94" s="5">
        <v>272</v>
      </c>
      <c r="N94" s="5">
        <v>313</v>
      </c>
      <c r="O94" s="49">
        <v>392</v>
      </c>
    </row>
    <row r="95" spans="2:15" x14ac:dyDescent="0.25">
      <c r="B95" s="47">
        <v>52</v>
      </c>
      <c r="C95" s="8"/>
      <c r="D95" s="5">
        <v>386</v>
      </c>
      <c r="E95" s="5">
        <v>541</v>
      </c>
      <c r="F95" s="5">
        <v>331</v>
      </c>
      <c r="G95" s="5">
        <v>272</v>
      </c>
      <c r="H95" s="5">
        <v>189</v>
      </c>
      <c r="I95" s="5">
        <v>308</v>
      </c>
      <c r="J95" s="5">
        <v>179</v>
      </c>
      <c r="K95" s="5">
        <v>212</v>
      </c>
      <c r="L95" s="5">
        <v>170</v>
      </c>
      <c r="M95" s="5">
        <v>283</v>
      </c>
      <c r="N95" s="5">
        <v>326</v>
      </c>
      <c r="O95" s="49">
        <v>407</v>
      </c>
    </row>
    <row r="96" spans="2:15" x14ac:dyDescent="0.25">
      <c r="B96" s="47">
        <v>53</v>
      </c>
      <c r="C96" s="8"/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49">
        <v>0</v>
      </c>
    </row>
    <row r="97" spans="2:15" x14ac:dyDescent="0.25">
      <c r="B97" s="47">
        <v>54</v>
      </c>
      <c r="C97" s="8"/>
      <c r="D97" s="5">
        <v>52</v>
      </c>
      <c r="E97" s="5">
        <v>49</v>
      </c>
      <c r="F97" s="5">
        <v>76</v>
      </c>
      <c r="G97" s="5">
        <v>114</v>
      </c>
      <c r="H97" s="5">
        <v>82</v>
      </c>
      <c r="I97" s="5">
        <v>225</v>
      </c>
      <c r="J97" s="5">
        <v>75</v>
      </c>
      <c r="K97" s="5">
        <v>46</v>
      </c>
      <c r="L97" s="5">
        <v>148</v>
      </c>
      <c r="M97" s="5">
        <v>193</v>
      </c>
      <c r="N97" s="5">
        <v>158</v>
      </c>
      <c r="O97" s="49">
        <v>141</v>
      </c>
    </row>
    <row r="98" spans="2:15" x14ac:dyDescent="0.25">
      <c r="B98" s="47">
        <v>55</v>
      </c>
      <c r="C98" s="8"/>
      <c r="D98" s="5">
        <v>60</v>
      </c>
      <c r="E98" s="5">
        <v>59</v>
      </c>
      <c r="F98" s="5">
        <v>89</v>
      </c>
      <c r="G98" s="5">
        <v>130</v>
      </c>
      <c r="H98" s="5">
        <v>94</v>
      </c>
      <c r="I98" s="5">
        <v>253</v>
      </c>
      <c r="J98" s="5">
        <v>88</v>
      </c>
      <c r="K98" s="5">
        <v>89</v>
      </c>
      <c r="L98" s="5">
        <v>59</v>
      </c>
      <c r="M98" s="5">
        <v>112</v>
      </c>
      <c r="N98" s="5">
        <v>161</v>
      </c>
      <c r="O98" s="49">
        <v>145</v>
      </c>
    </row>
    <row r="99" spans="2:15" x14ac:dyDescent="0.25">
      <c r="B99" s="47">
        <v>56</v>
      </c>
      <c r="C99" s="8"/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49">
        <v>0</v>
      </c>
    </row>
    <row r="100" spans="2:15" x14ac:dyDescent="0.25">
      <c r="B100" s="47">
        <v>57</v>
      </c>
      <c r="C100" s="8"/>
      <c r="D100" s="5">
        <v>111</v>
      </c>
      <c r="E100" s="5">
        <v>107</v>
      </c>
      <c r="F100" s="5">
        <v>154</v>
      </c>
      <c r="G100" s="5">
        <v>211</v>
      </c>
      <c r="H100" s="5">
        <v>151</v>
      </c>
      <c r="I100" s="5">
        <v>408</v>
      </c>
      <c r="J100" s="5">
        <v>136</v>
      </c>
      <c r="K100" s="5">
        <v>211</v>
      </c>
      <c r="L100" s="5">
        <v>90</v>
      </c>
      <c r="M100" s="5">
        <v>170</v>
      </c>
      <c r="N100" s="5">
        <v>254</v>
      </c>
      <c r="O100" s="49">
        <v>231</v>
      </c>
    </row>
    <row r="101" spans="2:15" x14ac:dyDescent="0.25">
      <c r="B101" s="47">
        <v>58</v>
      </c>
      <c r="C101" s="8"/>
      <c r="D101" s="5">
        <v>162</v>
      </c>
      <c r="E101" s="5">
        <v>180</v>
      </c>
      <c r="F101" s="5">
        <v>205</v>
      </c>
      <c r="G101" s="5">
        <v>232</v>
      </c>
      <c r="H101" s="5">
        <v>143</v>
      </c>
      <c r="I101" s="5">
        <v>324</v>
      </c>
      <c r="J101" s="5">
        <v>139</v>
      </c>
      <c r="K101" s="5">
        <v>120</v>
      </c>
      <c r="L101" s="5">
        <v>300</v>
      </c>
      <c r="M101" s="5">
        <v>391</v>
      </c>
      <c r="N101" s="5">
        <v>334</v>
      </c>
      <c r="O101" s="49">
        <v>311</v>
      </c>
    </row>
    <row r="102" spans="2:15" x14ac:dyDescent="0.25">
      <c r="B102" s="47">
        <v>59</v>
      </c>
      <c r="C102" s="8"/>
      <c r="D102" s="5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49">
        <v>0</v>
      </c>
    </row>
    <row r="103" spans="2:15" x14ac:dyDescent="0.25">
      <c r="B103" s="47">
        <v>60</v>
      </c>
      <c r="C103" s="8"/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49">
        <v>0</v>
      </c>
    </row>
    <row r="104" spans="2:15" x14ac:dyDescent="0.25">
      <c r="B104" s="47">
        <v>61</v>
      </c>
      <c r="C104" s="8"/>
      <c r="D104" s="5">
        <v>697</v>
      </c>
      <c r="E104" s="5">
        <v>886</v>
      </c>
      <c r="F104" s="5">
        <v>723</v>
      </c>
      <c r="G104" s="5">
        <v>717</v>
      </c>
      <c r="H104" s="5">
        <v>462</v>
      </c>
      <c r="I104" s="5">
        <v>929</v>
      </c>
      <c r="J104" s="5">
        <v>446</v>
      </c>
      <c r="K104" s="5">
        <v>590</v>
      </c>
      <c r="L104" s="5">
        <v>482</v>
      </c>
      <c r="M104" s="5">
        <v>779</v>
      </c>
      <c r="N104" s="5">
        <v>816</v>
      </c>
      <c r="O104" s="49">
        <v>915</v>
      </c>
    </row>
    <row r="105" spans="2:15" x14ac:dyDescent="0.25">
      <c r="B105" s="47">
        <v>62</v>
      </c>
      <c r="C105" s="8"/>
      <c r="D105" s="5">
        <v>727</v>
      </c>
      <c r="E105" s="5">
        <v>932</v>
      </c>
      <c r="F105" s="5">
        <v>771</v>
      </c>
      <c r="G105" s="5">
        <v>771</v>
      </c>
      <c r="H105" s="5">
        <v>501</v>
      </c>
      <c r="I105" s="5">
        <v>973</v>
      </c>
      <c r="J105" s="5">
        <v>484</v>
      </c>
      <c r="K105" s="5">
        <v>609</v>
      </c>
      <c r="L105" s="5">
        <v>537</v>
      </c>
      <c r="M105" s="5">
        <v>818</v>
      </c>
      <c r="N105" s="5">
        <v>862</v>
      </c>
      <c r="O105" s="49">
        <v>963</v>
      </c>
    </row>
    <row r="106" spans="2:15" x14ac:dyDescent="0.25">
      <c r="B106" s="47">
        <v>63</v>
      </c>
      <c r="C106" s="8"/>
      <c r="D106" s="5">
        <v>804</v>
      </c>
      <c r="E106" s="5">
        <v>1029</v>
      </c>
      <c r="F106" s="5">
        <v>887</v>
      </c>
      <c r="G106" s="5">
        <v>897</v>
      </c>
      <c r="H106" s="5">
        <v>594</v>
      </c>
      <c r="I106" s="5">
        <v>1077</v>
      </c>
      <c r="J106" s="5">
        <v>571</v>
      </c>
      <c r="K106" s="5">
        <v>662</v>
      </c>
      <c r="L106" s="5">
        <v>605</v>
      </c>
      <c r="M106" s="5">
        <v>918</v>
      </c>
      <c r="N106" s="5">
        <v>976</v>
      </c>
      <c r="O106" s="49">
        <v>1079</v>
      </c>
    </row>
    <row r="107" spans="2:15" x14ac:dyDescent="0.25">
      <c r="B107" s="47">
        <v>64</v>
      </c>
      <c r="C107" s="8"/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49">
        <v>0</v>
      </c>
    </row>
    <row r="108" spans="2:15" x14ac:dyDescent="0.25">
      <c r="B108" s="47">
        <v>65</v>
      </c>
      <c r="C108" s="8"/>
      <c r="D108" s="5">
        <v>11</v>
      </c>
      <c r="E108" s="5">
        <v>15</v>
      </c>
      <c r="F108" s="5">
        <v>66</v>
      </c>
      <c r="G108" s="5">
        <v>193</v>
      </c>
      <c r="H108" s="5">
        <v>165</v>
      </c>
      <c r="I108" s="5">
        <v>252</v>
      </c>
      <c r="J108" s="5">
        <v>59</v>
      </c>
      <c r="K108" s="5">
        <v>17</v>
      </c>
      <c r="L108" s="5">
        <v>113</v>
      </c>
      <c r="M108" s="5">
        <v>156</v>
      </c>
      <c r="N108" s="5">
        <v>119</v>
      </c>
      <c r="O108" s="49">
        <v>90</v>
      </c>
    </row>
    <row r="109" spans="2:15" x14ac:dyDescent="0.25">
      <c r="B109" s="47">
        <v>66</v>
      </c>
      <c r="C109" s="8"/>
      <c r="D109" s="5">
        <v>12039</v>
      </c>
      <c r="E109" s="5">
        <v>14823</v>
      </c>
      <c r="F109" s="5">
        <v>11021</v>
      </c>
      <c r="G109" s="5">
        <v>9359</v>
      </c>
      <c r="H109" s="5">
        <v>6746</v>
      </c>
      <c r="I109" s="5">
        <v>7511</v>
      </c>
      <c r="J109" s="5">
        <v>5211</v>
      </c>
      <c r="K109" s="5">
        <v>4735</v>
      </c>
      <c r="L109" s="5">
        <v>4472</v>
      </c>
      <c r="M109" s="5">
        <v>6665</v>
      </c>
      <c r="N109" s="5">
        <v>7965</v>
      </c>
      <c r="O109" s="49">
        <v>10288</v>
      </c>
    </row>
    <row r="110" spans="2:15" x14ac:dyDescent="0.25">
      <c r="B110" s="47">
        <v>67</v>
      </c>
      <c r="C110" s="8"/>
      <c r="D110" s="5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49">
        <v>0</v>
      </c>
    </row>
    <row r="111" spans="2:15" x14ac:dyDescent="0.25">
      <c r="B111" s="47">
        <v>68</v>
      </c>
      <c r="C111" s="8"/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49">
        <v>0</v>
      </c>
    </row>
    <row r="112" spans="2:15" x14ac:dyDescent="0.25">
      <c r="B112" s="47">
        <v>69</v>
      </c>
      <c r="C112" s="8"/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49">
        <v>0</v>
      </c>
    </row>
    <row r="113" spans="2:15" x14ac:dyDescent="0.25">
      <c r="B113" s="47">
        <v>70</v>
      </c>
      <c r="C113" s="8"/>
      <c r="D113" s="5">
        <v>10</v>
      </c>
      <c r="E113" s="5">
        <v>10</v>
      </c>
      <c r="F113" s="5">
        <v>10</v>
      </c>
      <c r="G113" s="5">
        <v>17</v>
      </c>
      <c r="H113" s="5">
        <v>10</v>
      </c>
      <c r="I113" s="5">
        <v>93</v>
      </c>
      <c r="J113" s="5">
        <v>10</v>
      </c>
      <c r="K113" s="5">
        <v>10</v>
      </c>
      <c r="L113" s="5">
        <v>10</v>
      </c>
      <c r="M113" s="5">
        <v>10</v>
      </c>
      <c r="N113" s="5">
        <v>9</v>
      </c>
      <c r="O113" s="49">
        <v>9</v>
      </c>
    </row>
    <row r="114" spans="2:15" x14ac:dyDescent="0.25">
      <c r="B114" s="47">
        <v>71</v>
      </c>
      <c r="C114" s="8"/>
      <c r="D114" s="5">
        <v>28</v>
      </c>
      <c r="E114" s="5">
        <v>33</v>
      </c>
      <c r="F114" s="5">
        <v>71</v>
      </c>
      <c r="G114" s="5">
        <v>138</v>
      </c>
      <c r="H114" s="5">
        <v>124</v>
      </c>
      <c r="I114" s="5">
        <v>210</v>
      </c>
      <c r="J114" s="5">
        <v>62</v>
      </c>
      <c r="K114" s="5">
        <v>68</v>
      </c>
      <c r="L114" s="5">
        <v>43</v>
      </c>
      <c r="M114" s="5">
        <v>61</v>
      </c>
      <c r="N114" s="5">
        <v>97</v>
      </c>
      <c r="O114" s="49">
        <v>84</v>
      </c>
    </row>
    <row r="115" spans="2:15" x14ac:dyDescent="0.25">
      <c r="B115" s="47">
        <v>72</v>
      </c>
      <c r="C115" s="8"/>
      <c r="D115" s="5">
        <v>30</v>
      </c>
      <c r="E115" s="5">
        <v>35</v>
      </c>
      <c r="F115" s="5">
        <v>77</v>
      </c>
      <c r="G115" s="5">
        <v>148</v>
      </c>
      <c r="H115" s="5">
        <v>133</v>
      </c>
      <c r="I115" s="5">
        <v>222</v>
      </c>
      <c r="J115" s="5">
        <v>67</v>
      </c>
      <c r="K115" s="5">
        <v>74</v>
      </c>
      <c r="L115" s="5">
        <v>46</v>
      </c>
      <c r="M115" s="5">
        <v>65</v>
      </c>
      <c r="N115" s="5">
        <v>102</v>
      </c>
      <c r="O115" s="49">
        <v>88</v>
      </c>
    </row>
    <row r="116" spans="2:15" x14ac:dyDescent="0.25">
      <c r="B116" s="47">
        <v>73</v>
      </c>
      <c r="C116" s="8"/>
      <c r="D116" s="5">
        <v>38</v>
      </c>
      <c r="E116" s="5">
        <v>43</v>
      </c>
      <c r="F116" s="5">
        <v>99</v>
      </c>
      <c r="G116" s="5">
        <v>190</v>
      </c>
      <c r="H116" s="5">
        <v>167</v>
      </c>
      <c r="I116" s="5">
        <v>266</v>
      </c>
      <c r="J116" s="5">
        <v>88</v>
      </c>
      <c r="K116" s="5">
        <v>100</v>
      </c>
      <c r="L116" s="5">
        <v>68</v>
      </c>
      <c r="M116" s="5">
        <v>135</v>
      </c>
      <c r="N116" s="5">
        <v>122</v>
      </c>
      <c r="O116" s="49">
        <v>104</v>
      </c>
    </row>
    <row r="117" spans="2:15" x14ac:dyDescent="0.25">
      <c r="B117" s="47">
        <v>74</v>
      </c>
      <c r="C117" s="8"/>
      <c r="D117" s="5">
        <v>291</v>
      </c>
      <c r="E117" s="5">
        <v>295</v>
      </c>
      <c r="F117" s="5">
        <v>653</v>
      </c>
      <c r="G117" s="5">
        <v>752</v>
      </c>
      <c r="H117" s="5">
        <v>752</v>
      </c>
      <c r="I117" s="5">
        <v>1253</v>
      </c>
      <c r="J117" s="5">
        <v>311</v>
      </c>
      <c r="K117" s="5">
        <v>689</v>
      </c>
      <c r="L117" s="5">
        <v>526</v>
      </c>
      <c r="M117" s="5">
        <v>878</v>
      </c>
      <c r="N117" s="5">
        <v>618</v>
      </c>
      <c r="O117" s="49">
        <v>523</v>
      </c>
    </row>
    <row r="118" spans="2:15" x14ac:dyDescent="0.25">
      <c r="B118" s="47">
        <v>75</v>
      </c>
      <c r="C118" s="8"/>
      <c r="D118" s="5">
        <v>357</v>
      </c>
      <c r="E118" s="5">
        <v>376</v>
      </c>
      <c r="F118" s="5">
        <v>847</v>
      </c>
      <c r="G118" s="5">
        <v>1140</v>
      </c>
      <c r="H118" s="5">
        <v>1080</v>
      </c>
      <c r="I118" s="5">
        <v>1655</v>
      </c>
      <c r="J118" s="5">
        <v>502</v>
      </c>
      <c r="K118" s="5">
        <v>889</v>
      </c>
      <c r="L118" s="5">
        <v>668</v>
      </c>
      <c r="M118" s="5">
        <v>1146</v>
      </c>
      <c r="N118" s="5">
        <v>833</v>
      </c>
      <c r="O118" s="49">
        <v>697</v>
      </c>
    </row>
    <row r="119" spans="2:15" x14ac:dyDescent="0.25">
      <c r="B119" s="47">
        <v>76</v>
      </c>
      <c r="C119" s="8"/>
      <c r="D119" s="5">
        <v>329</v>
      </c>
      <c r="E119" s="5">
        <v>343</v>
      </c>
      <c r="F119" s="5">
        <v>758</v>
      </c>
      <c r="G119" s="5">
        <v>966</v>
      </c>
      <c r="H119" s="5">
        <v>923</v>
      </c>
      <c r="I119" s="5">
        <v>1481</v>
      </c>
      <c r="J119" s="5">
        <v>424</v>
      </c>
      <c r="K119" s="5">
        <v>799</v>
      </c>
      <c r="L119" s="5">
        <v>609</v>
      </c>
      <c r="M119" s="5">
        <v>1020</v>
      </c>
      <c r="N119" s="5">
        <v>720</v>
      </c>
      <c r="O119" s="49">
        <v>601</v>
      </c>
    </row>
    <row r="120" spans="2:15" x14ac:dyDescent="0.25">
      <c r="B120" s="47">
        <v>77</v>
      </c>
      <c r="C120" s="8"/>
      <c r="D120" s="5">
        <v>375</v>
      </c>
      <c r="E120" s="5">
        <v>406</v>
      </c>
      <c r="F120" s="5">
        <v>926</v>
      </c>
      <c r="G120" s="5">
        <v>1371</v>
      </c>
      <c r="H120" s="5">
        <v>1276</v>
      </c>
      <c r="I120" s="5">
        <v>2034</v>
      </c>
      <c r="J120" s="5">
        <v>582</v>
      </c>
      <c r="K120" s="5">
        <v>974</v>
      </c>
      <c r="L120" s="5">
        <v>687</v>
      </c>
      <c r="M120" s="5">
        <v>1166</v>
      </c>
      <c r="N120" s="5">
        <v>962</v>
      </c>
      <c r="O120" s="49">
        <v>793</v>
      </c>
    </row>
    <row r="121" spans="2:15" x14ac:dyDescent="0.25">
      <c r="B121" s="47">
        <v>78</v>
      </c>
      <c r="C121" s="8"/>
      <c r="D121" s="5">
        <v>375</v>
      </c>
      <c r="E121" s="5">
        <v>415</v>
      </c>
      <c r="F121" s="5">
        <v>948</v>
      </c>
      <c r="G121" s="5">
        <v>1453</v>
      </c>
      <c r="H121" s="5">
        <v>1348</v>
      </c>
      <c r="I121" s="5">
        <v>2156</v>
      </c>
      <c r="J121" s="5">
        <v>614</v>
      </c>
      <c r="K121" s="5">
        <v>994</v>
      </c>
      <c r="L121" s="5">
        <v>714</v>
      </c>
      <c r="M121" s="5">
        <v>1227</v>
      </c>
      <c r="N121" s="5">
        <v>1014</v>
      </c>
      <c r="O121" s="49">
        <v>831</v>
      </c>
    </row>
    <row r="122" spans="2:15" x14ac:dyDescent="0.25">
      <c r="B122" s="47">
        <v>79</v>
      </c>
      <c r="C122" s="8"/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49">
        <v>0</v>
      </c>
    </row>
    <row r="123" spans="2:15" x14ac:dyDescent="0.25">
      <c r="B123" s="47">
        <v>80</v>
      </c>
      <c r="C123" s="8"/>
      <c r="D123" s="5">
        <v>7</v>
      </c>
      <c r="E123" s="5">
        <v>10</v>
      </c>
      <c r="F123" s="5">
        <v>42</v>
      </c>
      <c r="G123" s="5">
        <v>124</v>
      </c>
      <c r="H123" s="5">
        <v>106</v>
      </c>
      <c r="I123" s="5">
        <v>162</v>
      </c>
      <c r="J123" s="5">
        <v>38</v>
      </c>
      <c r="K123" s="5">
        <v>11</v>
      </c>
      <c r="L123" s="5">
        <v>75</v>
      </c>
      <c r="M123" s="5">
        <v>100</v>
      </c>
      <c r="N123" s="5">
        <v>73</v>
      </c>
      <c r="O123" s="49">
        <v>56</v>
      </c>
    </row>
    <row r="124" spans="2:15" x14ac:dyDescent="0.25">
      <c r="B124" s="47">
        <v>81</v>
      </c>
      <c r="C124" s="8"/>
      <c r="D124" s="5">
        <v>417</v>
      </c>
      <c r="E124" s="5">
        <v>473</v>
      </c>
      <c r="F124" s="5">
        <v>1195</v>
      </c>
      <c r="G124" s="5">
        <v>2186</v>
      </c>
      <c r="H124" s="5">
        <v>1973</v>
      </c>
      <c r="I124" s="5">
        <v>3144</v>
      </c>
      <c r="J124" s="5">
        <v>839</v>
      </c>
      <c r="K124" s="5">
        <v>1332</v>
      </c>
      <c r="L124" s="5">
        <v>982</v>
      </c>
      <c r="M124" s="5">
        <v>1713</v>
      </c>
      <c r="N124" s="5">
        <v>1421</v>
      </c>
      <c r="O124" s="49">
        <v>1148</v>
      </c>
    </row>
    <row r="125" spans="2:15" x14ac:dyDescent="0.25">
      <c r="B125" s="47">
        <v>82</v>
      </c>
      <c r="C125" s="8"/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49">
        <v>0</v>
      </c>
    </row>
    <row r="126" spans="2:15" x14ac:dyDescent="0.25">
      <c r="B126" s="47">
        <v>83</v>
      </c>
      <c r="C126" s="8"/>
      <c r="D126" s="5">
        <v>8</v>
      </c>
      <c r="E126" s="5">
        <v>10</v>
      </c>
      <c r="F126" s="5">
        <v>45</v>
      </c>
      <c r="G126" s="5">
        <v>133</v>
      </c>
      <c r="H126" s="5">
        <v>113</v>
      </c>
      <c r="I126" s="5">
        <v>173</v>
      </c>
      <c r="J126" s="5">
        <v>40</v>
      </c>
      <c r="K126" s="5">
        <v>11</v>
      </c>
      <c r="L126" s="5">
        <v>80</v>
      </c>
      <c r="M126" s="5">
        <v>107</v>
      </c>
      <c r="N126" s="5">
        <v>79</v>
      </c>
      <c r="O126" s="49">
        <v>60</v>
      </c>
    </row>
    <row r="127" spans="2:15" x14ac:dyDescent="0.25">
      <c r="B127" s="47">
        <v>84</v>
      </c>
      <c r="C127" s="8"/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49">
        <v>0</v>
      </c>
    </row>
    <row r="128" spans="2:15" x14ac:dyDescent="0.25">
      <c r="B128" s="47">
        <v>85</v>
      </c>
      <c r="C128" s="8"/>
      <c r="D128" s="5">
        <v>39</v>
      </c>
      <c r="E128" s="5">
        <v>22</v>
      </c>
      <c r="F128" s="5">
        <v>111</v>
      </c>
      <c r="G128" s="5">
        <v>124</v>
      </c>
      <c r="H128" s="5">
        <v>523</v>
      </c>
      <c r="I128" s="5">
        <v>640</v>
      </c>
      <c r="J128" s="5">
        <v>154</v>
      </c>
      <c r="K128" s="5">
        <v>54</v>
      </c>
      <c r="L128" s="5">
        <v>240</v>
      </c>
      <c r="M128" s="5">
        <v>210</v>
      </c>
      <c r="N128" s="5">
        <v>126</v>
      </c>
      <c r="O128" s="49">
        <v>106</v>
      </c>
    </row>
    <row r="129" spans="2:15" x14ac:dyDescent="0.25">
      <c r="B129" s="47">
        <v>86</v>
      </c>
      <c r="C129" s="8"/>
      <c r="D129" s="5">
        <v>0</v>
      </c>
      <c r="E129" s="5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49">
        <v>0</v>
      </c>
    </row>
    <row r="130" spans="2:15" x14ac:dyDescent="0.25">
      <c r="B130" s="47">
        <v>87</v>
      </c>
      <c r="C130" s="8"/>
      <c r="D130" s="5">
        <v>0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49">
        <v>0</v>
      </c>
    </row>
    <row r="131" spans="2:15" x14ac:dyDescent="0.25">
      <c r="B131" s="47">
        <v>88</v>
      </c>
      <c r="C131" s="8"/>
      <c r="D131" s="5">
        <v>74</v>
      </c>
      <c r="E131" s="5">
        <v>69</v>
      </c>
      <c r="F131" s="5">
        <v>183</v>
      </c>
      <c r="G131" s="5">
        <v>178</v>
      </c>
      <c r="H131" s="5">
        <v>686</v>
      </c>
      <c r="I131" s="5">
        <v>687</v>
      </c>
      <c r="J131" s="5">
        <v>262</v>
      </c>
      <c r="K131" s="5">
        <v>268</v>
      </c>
      <c r="L131" s="5">
        <v>257</v>
      </c>
      <c r="M131" s="5">
        <v>312</v>
      </c>
      <c r="N131" s="5">
        <v>209</v>
      </c>
      <c r="O131" s="49">
        <v>153</v>
      </c>
    </row>
    <row r="132" spans="2:15" x14ac:dyDescent="0.25">
      <c r="B132" s="47">
        <v>89</v>
      </c>
      <c r="C132" s="8"/>
      <c r="D132" s="5">
        <v>91</v>
      </c>
      <c r="E132" s="5">
        <v>81</v>
      </c>
      <c r="F132" s="5">
        <v>215</v>
      </c>
      <c r="G132" s="5">
        <v>191</v>
      </c>
      <c r="H132" s="5">
        <v>861</v>
      </c>
      <c r="I132" s="5">
        <v>789</v>
      </c>
      <c r="J132" s="5">
        <v>371</v>
      </c>
      <c r="K132" s="5">
        <v>328</v>
      </c>
      <c r="L132" s="5">
        <v>311</v>
      </c>
      <c r="M132" s="5">
        <v>379</v>
      </c>
      <c r="N132" s="5">
        <v>254</v>
      </c>
      <c r="O132" s="49">
        <v>183</v>
      </c>
    </row>
    <row r="133" spans="2:15" x14ac:dyDescent="0.25">
      <c r="B133" s="47">
        <v>90</v>
      </c>
      <c r="C133" s="8"/>
      <c r="D133" s="5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49">
        <v>0</v>
      </c>
    </row>
    <row r="134" spans="2:15" x14ac:dyDescent="0.25">
      <c r="B134" s="47">
        <v>91</v>
      </c>
      <c r="C134" s="8"/>
      <c r="D134" s="5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49">
        <v>0</v>
      </c>
    </row>
    <row r="135" spans="2:15" x14ac:dyDescent="0.25">
      <c r="B135" s="47">
        <v>92</v>
      </c>
      <c r="C135" s="8"/>
      <c r="D135" s="5">
        <v>210</v>
      </c>
      <c r="E135" s="5">
        <v>196</v>
      </c>
      <c r="F135" s="5">
        <v>703</v>
      </c>
      <c r="G135" s="5">
        <v>1009</v>
      </c>
      <c r="H135" s="5">
        <v>2969</v>
      </c>
      <c r="I135" s="5">
        <v>3455</v>
      </c>
      <c r="J135" s="5">
        <v>1160</v>
      </c>
      <c r="K135" s="5">
        <v>1093</v>
      </c>
      <c r="L135" s="5">
        <v>1354</v>
      </c>
      <c r="M135" s="5">
        <v>1577</v>
      </c>
      <c r="N135" s="5">
        <v>887</v>
      </c>
      <c r="O135" s="49">
        <v>650</v>
      </c>
    </row>
    <row r="136" spans="2:15" x14ac:dyDescent="0.25">
      <c r="B136" s="47">
        <v>93</v>
      </c>
      <c r="C136" s="8"/>
      <c r="D136" s="5">
        <v>5</v>
      </c>
      <c r="E136" s="5">
        <v>5</v>
      </c>
      <c r="F136" s="5">
        <v>20</v>
      </c>
      <c r="G136" s="5">
        <v>80</v>
      </c>
      <c r="H136" s="5">
        <v>141</v>
      </c>
      <c r="I136" s="5">
        <v>209</v>
      </c>
      <c r="J136" s="5">
        <v>75</v>
      </c>
      <c r="K136" s="5">
        <v>49</v>
      </c>
      <c r="L136" s="5">
        <v>60</v>
      </c>
      <c r="M136" s="5">
        <v>90</v>
      </c>
      <c r="N136" s="5">
        <v>53</v>
      </c>
      <c r="O136" s="49">
        <v>41</v>
      </c>
    </row>
    <row r="137" spans="2:15" x14ac:dyDescent="0.25">
      <c r="B137" s="47">
        <v>94</v>
      </c>
      <c r="C137" s="8"/>
      <c r="D137" s="5">
        <v>249</v>
      </c>
      <c r="E137" s="5">
        <v>242</v>
      </c>
      <c r="F137" s="5">
        <v>803</v>
      </c>
      <c r="G137" s="5">
        <v>1391</v>
      </c>
      <c r="H137" s="5">
        <v>3778</v>
      </c>
      <c r="I137" s="5">
        <v>4364</v>
      </c>
      <c r="J137" s="5">
        <v>1551</v>
      </c>
      <c r="K137" s="5">
        <v>1314</v>
      </c>
      <c r="L137" s="5">
        <v>1623</v>
      </c>
      <c r="M137" s="5">
        <v>1923</v>
      </c>
      <c r="N137" s="5">
        <v>1114</v>
      </c>
      <c r="O137" s="49">
        <v>819</v>
      </c>
    </row>
    <row r="138" spans="2:15" x14ac:dyDescent="0.25">
      <c r="B138" s="47">
        <v>95</v>
      </c>
      <c r="C138" s="8"/>
      <c r="D138" s="5">
        <v>0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49">
        <v>0</v>
      </c>
    </row>
    <row r="139" spans="2:15" x14ac:dyDescent="0.25">
      <c r="B139" s="47">
        <v>96</v>
      </c>
      <c r="C139" s="8"/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49">
        <v>0</v>
      </c>
    </row>
    <row r="140" spans="2:15" x14ac:dyDescent="0.25">
      <c r="B140" s="47">
        <v>97</v>
      </c>
      <c r="C140" s="8"/>
      <c r="D140" s="5">
        <v>47</v>
      </c>
      <c r="E140" s="5">
        <v>33</v>
      </c>
      <c r="F140" s="5">
        <v>78</v>
      </c>
      <c r="G140" s="5">
        <v>148</v>
      </c>
      <c r="H140" s="5">
        <v>784</v>
      </c>
      <c r="I140" s="5">
        <v>1187</v>
      </c>
      <c r="J140" s="5">
        <v>339</v>
      </c>
      <c r="K140" s="5">
        <v>301</v>
      </c>
      <c r="L140" s="5">
        <v>537</v>
      </c>
      <c r="M140" s="5">
        <v>427</v>
      </c>
      <c r="N140" s="5">
        <v>207</v>
      </c>
      <c r="O140" s="49">
        <v>161</v>
      </c>
    </row>
    <row r="141" spans="2:15" x14ac:dyDescent="0.25">
      <c r="B141" s="47">
        <v>98</v>
      </c>
      <c r="C141" s="8"/>
      <c r="D141" s="5">
        <v>39</v>
      </c>
      <c r="E141" s="5">
        <v>25</v>
      </c>
      <c r="F141" s="5">
        <v>53</v>
      </c>
      <c r="G141" s="5">
        <v>86</v>
      </c>
      <c r="H141" s="5">
        <v>485</v>
      </c>
      <c r="I141" s="5">
        <v>788</v>
      </c>
      <c r="J141" s="5">
        <v>220</v>
      </c>
      <c r="K141" s="5">
        <v>205</v>
      </c>
      <c r="L141" s="5">
        <v>302</v>
      </c>
      <c r="M141" s="5">
        <v>223</v>
      </c>
      <c r="N141" s="5">
        <v>113</v>
      </c>
      <c r="O141" s="49">
        <v>87</v>
      </c>
    </row>
    <row r="142" spans="2:15" x14ac:dyDescent="0.25">
      <c r="B142" s="47">
        <v>99</v>
      </c>
      <c r="C142" s="8"/>
      <c r="D142" s="5">
        <v>68</v>
      </c>
      <c r="E142" s="5">
        <v>75</v>
      </c>
      <c r="F142" s="5">
        <v>65</v>
      </c>
      <c r="G142" s="5">
        <v>58</v>
      </c>
      <c r="H142" s="5">
        <v>48</v>
      </c>
      <c r="I142" s="5">
        <v>51</v>
      </c>
      <c r="J142" s="5">
        <v>44</v>
      </c>
      <c r="K142" s="5">
        <v>40</v>
      </c>
      <c r="L142" s="5">
        <v>43</v>
      </c>
      <c r="M142" s="5">
        <v>56</v>
      </c>
      <c r="N142" s="5">
        <v>47</v>
      </c>
      <c r="O142" s="49">
        <v>58</v>
      </c>
    </row>
    <row r="143" spans="2:15" x14ac:dyDescent="0.25">
      <c r="B143" s="47">
        <v>100</v>
      </c>
      <c r="C143" s="8"/>
      <c r="D143" s="5">
        <v>5</v>
      </c>
      <c r="E143" s="5">
        <v>6</v>
      </c>
      <c r="F143" s="5">
        <v>6</v>
      </c>
      <c r="G143" s="5">
        <v>5</v>
      </c>
      <c r="H143" s="5">
        <v>4</v>
      </c>
      <c r="I143" s="5">
        <v>4</v>
      </c>
      <c r="J143" s="5">
        <v>4</v>
      </c>
      <c r="K143" s="5">
        <v>3</v>
      </c>
      <c r="L143" s="5">
        <v>4</v>
      </c>
      <c r="M143" s="5">
        <v>5</v>
      </c>
      <c r="N143" s="5">
        <v>5</v>
      </c>
      <c r="O143" s="49">
        <v>5</v>
      </c>
    </row>
    <row r="144" spans="2:15" x14ac:dyDescent="0.25">
      <c r="B144" s="47">
        <v>101</v>
      </c>
      <c r="C144" s="8"/>
      <c r="D144" s="5">
        <v>41</v>
      </c>
      <c r="E144" s="5">
        <v>32</v>
      </c>
      <c r="F144" s="5">
        <v>109</v>
      </c>
      <c r="G144" s="5">
        <v>55</v>
      </c>
      <c r="H144" s="5">
        <v>227</v>
      </c>
      <c r="I144" s="5">
        <v>200</v>
      </c>
      <c r="J144" s="5">
        <v>73</v>
      </c>
      <c r="K144" s="5">
        <v>117</v>
      </c>
      <c r="L144" s="5">
        <v>118</v>
      </c>
      <c r="M144" s="5">
        <v>166</v>
      </c>
      <c r="N144" s="5">
        <v>102</v>
      </c>
      <c r="O144" s="49">
        <v>86</v>
      </c>
    </row>
    <row r="145" spans="2:15" x14ac:dyDescent="0.25">
      <c r="B145" s="47">
        <v>102</v>
      </c>
      <c r="C145" s="8"/>
      <c r="D145" s="5">
        <v>38</v>
      </c>
      <c r="E145" s="5">
        <v>29</v>
      </c>
      <c r="F145" s="5">
        <v>105</v>
      </c>
      <c r="G145" s="5">
        <v>393</v>
      </c>
      <c r="H145" s="5">
        <v>588</v>
      </c>
      <c r="I145" s="5">
        <v>638</v>
      </c>
      <c r="J145" s="5">
        <v>334</v>
      </c>
      <c r="K145" s="5">
        <v>155</v>
      </c>
      <c r="L145" s="5">
        <v>156</v>
      </c>
      <c r="M145" s="5">
        <v>312</v>
      </c>
      <c r="N145" s="5">
        <v>249</v>
      </c>
      <c r="O145" s="49">
        <v>195</v>
      </c>
    </row>
    <row r="146" spans="2:15" x14ac:dyDescent="0.25">
      <c r="B146" s="47">
        <v>103</v>
      </c>
      <c r="C146" s="8"/>
      <c r="D146" s="5">
        <v>40</v>
      </c>
      <c r="E146" s="5">
        <v>30</v>
      </c>
      <c r="F146" s="5">
        <v>108</v>
      </c>
      <c r="G146" s="5">
        <v>401</v>
      </c>
      <c r="H146" s="5">
        <v>607</v>
      </c>
      <c r="I146" s="5">
        <v>655</v>
      </c>
      <c r="J146" s="5">
        <v>349</v>
      </c>
      <c r="K146" s="5">
        <v>161</v>
      </c>
      <c r="L146" s="5">
        <v>162</v>
      </c>
      <c r="M146" s="5">
        <v>324</v>
      </c>
      <c r="N146" s="5">
        <v>260</v>
      </c>
      <c r="O146" s="49">
        <v>203</v>
      </c>
    </row>
    <row r="147" spans="2:15" x14ac:dyDescent="0.25">
      <c r="B147" s="47">
        <v>104</v>
      </c>
      <c r="C147" s="8"/>
      <c r="D147" s="5">
        <v>80</v>
      </c>
      <c r="E147" s="5">
        <v>51</v>
      </c>
      <c r="F147" s="5">
        <v>66</v>
      </c>
      <c r="G147" s="5">
        <v>48</v>
      </c>
      <c r="H147" s="5">
        <v>34</v>
      </c>
      <c r="I147" s="5">
        <v>32</v>
      </c>
      <c r="J147" s="5">
        <v>25</v>
      </c>
      <c r="K147" s="5">
        <v>16</v>
      </c>
      <c r="L147" s="5">
        <v>10</v>
      </c>
      <c r="M147" s="5">
        <v>26</v>
      </c>
      <c r="N147" s="5">
        <v>25</v>
      </c>
      <c r="O147" s="49">
        <v>32</v>
      </c>
    </row>
    <row r="148" spans="2:15" x14ac:dyDescent="0.25">
      <c r="B148" s="47">
        <v>105</v>
      </c>
      <c r="C148" s="8"/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49">
        <v>0</v>
      </c>
    </row>
    <row r="149" spans="2:15" x14ac:dyDescent="0.25">
      <c r="B149" s="47">
        <v>106</v>
      </c>
      <c r="C149" s="8"/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49">
        <v>0</v>
      </c>
    </row>
    <row r="150" spans="2:15" x14ac:dyDescent="0.25">
      <c r="B150" s="47">
        <v>107</v>
      </c>
      <c r="C150" s="8"/>
      <c r="D150" s="5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49">
        <v>0</v>
      </c>
    </row>
    <row r="151" spans="2:15" x14ac:dyDescent="0.25">
      <c r="B151" s="47">
        <v>108</v>
      </c>
      <c r="C151" s="8"/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49">
        <v>0</v>
      </c>
    </row>
    <row r="152" spans="2:15" x14ac:dyDescent="0.25">
      <c r="B152" s="47">
        <v>109</v>
      </c>
      <c r="C152" s="8"/>
      <c r="D152" s="5">
        <v>43</v>
      </c>
      <c r="E152" s="5">
        <v>23</v>
      </c>
      <c r="F152" s="5">
        <v>33</v>
      </c>
      <c r="G152" s="5">
        <v>26</v>
      </c>
      <c r="H152" s="5">
        <v>15</v>
      </c>
      <c r="I152" s="5">
        <v>15</v>
      </c>
      <c r="J152" s="5">
        <v>11</v>
      </c>
      <c r="K152" s="5">
        <v>8</v>
      </c>
      <c r="L152" s="5">
        <v>6</v>
      </c>
      <c r="M152" s="5">
        <v>14</v>
      </c>
      <c r="N152" s="5">
        <v>14</v>
      </c>
      <c r="O152" s="49">
        <v>19</v>
      </c>
    </row>
    <row r="153" spans="2:15" x14ac:dyDescent="0.25">
      <c r="B153" s="47">
        <v>110</v>
      </c>
      <c r="C153" s="8"/>
      <c r="D153" s="5">
        <v>12</v>
      </c>
      <c r="E153" s="5">
        <v>15</v>
      </c>
      <c r="F153" s="5">
        <v>18</v>
      </c>
      <c r="G153" s="5">
        <v>39</v>
      </c>
      <c r="H153" s="5">
        <v>122</v>
      </c>
      <c r="I153" s="5">
        <v>117</v>
      </c>
      <c r="J153" s="5">
        <v>49</v>
      </c>
      <c r="K153" s="5">
        <v>31</v>
      </c>
      <c r="L153" s="5">
        <v>27</v>
      </c>
      <c r="M153" s="5">
        <v>43</v>
      </c>
      <c r="N153" s="5">
        <v>30</v>
      </c>
      <c r="O153" s="49">
        <v>23</v>
      </c>
    </row>
    <row r="154" spans="2:15" x14ac:dyDescent="0.25">
      <c r="B154" s="47">
        <v>111</v>
      </c>
      <c r="C154" s="8"/>
      <c r="D154" s="5">
        <v>28</v>
      </c>
      <c r="E154" s="5">
        <v>31</v>
      </c>
      <c r="F154" s="5">
        <v>69</v>
      </c>
      <c r="G154" s="5">
        <v>219</v>
      </c>
      <c r="H154" s="5">
        <v>575</v>
      </c>
      <c r="I154" s="5">
        <v>628</v>
      </c>
      <c r="J154" s="5">
        <v>335</v>
      </c>
      <c r="K154" s="5">
        <v>195</v>
      </c>
      <c r="L154" s="5">
        <v>200</v>
      </c>
      <c r="M154" s="5">
        <v>297</v>
      </c>
      <c r="N154" s="5">
        <v>203</v>
      </c>
      <c r="O154" s="49">
        <v>158</v>
      </c>
    </row>
    <row r="155" spans="2:15" x14ac:dyDescent="0.25">
      <c r="B155" s="47">
        <v>112</v>
      </c>
      <c r="C155" s="8"/>
      <c r="D155" s="5">
        <v>28</v>
      </c>
      <c r="E155" s="5">
        <v>32</v>
      </c>
      <c r="F155" s="5">
        <v>69</v>
      </c>
      <c r="G155" s="5">
        <v>220</v>
      </c>
      <c r="H155" s="5">
        <v>578</v>
      </c>
      <c r="I155" s="5">
        <v>632</v>
      </c>
      <c r="J155" s="5">
        <v>338</v>
      </c>
      <c r="K155" s="5">
        <v>196</v>
      </c>
      <c r="L155" s="5">
        <v>201</v>
      </c>
      <c r="M155" s="5">
        <v>298</v>
      </c>
      <c r="N155" s="5">
        <v>204</v>
      </c>
      <c r="O155" s="49">
        <v>159</v>
      </c>
    </row>
    <row r="156" spans="2:15" x14ac:dyDescent="0.25">
      <c r="B156" s="47">
        <v>113</v>
      </c>
      <c r="C156" s="8"/>
      <c r="D156" s="5">
        <v>31</v>
      </c>
      <c r="E156" s="5">
        <v>35</v>
      </c>
      <c r="F156" s="5">
        <v>79</v>
      </c>
      <c r="G156" s="5">
        <v>267</v>
      </c>
      <c r="H156" s="5">
        <v>673</v>
      </c>
      <c r="I156" s="5">
        <v>737</v>
      </c>
      <c r="J156" s="5">
        <v>394</v>
      </c>
      <c r="K156" s="5">
        <v>223</v>
      </c>
      <c r="L156" s="5">
        <v>258</v>
      </c>
      <c r="M156" s="5">
        <v>379</v>
      </c>
      <c r="N156" s="5">
        <v>263</v>
      </c>
      <c r="O156" s="49">
        <v>198</v>
      </c>
    </row>
    <row r="157" spans="2:15" x14ac:dyDescent="0.25">
      <c r="B157" s="47">
        <v>114</v>
      </c>
      <c r="C157" s="8"/>
      <c r="D157" s="5">
        <v>34</v>
      </c>
      <c r="E157" s="5">
        <v>38</v>
      </c>
      <c r="F157" s="5">
        <v>90</v>
      </c>
      <c r="G157" s="5">
        <v>321</v>
      </c>
      <c r="H157" s="5">
        <v>785</v>
      </c>
      <c r="I157" s="5">
        <v>859</v>
      </c>
      <c r="J157" s="5">
        <v>456</v>
      </c>
      <c r="K157" s="5">
        <v>253</v>
      </c>
      <c r="L157" s="5">
        <v>316</v>
      </c>
      <c r="M157" s="5">
        <v>458</v>
      </c>
      <c r="N157" s="5">
        <v>314</v>
      </c>
      <c r="O157" s="49">
        <v>239</v>
      </c>
    </row>
    <row r="158" spans="2:15" x14ac:dyDescent="0.25">
      <c r="B158" s="47">
        <v>115</v>
      </c>
      <c r="C158" s="8"/>
      <c r="D158" s="5">
        <v>25</v>
      </c>
      <c r="E158" s="5">
        <v>19</v>
      </c>
      <c r="F158" s="5">
        <v>15</v>
      </c>
      <c r="G158" s="5">
        <v>12</v>
      </c>
      <c r="H158" s="5">
        <v>9</v>
      </c>
      <c r="I158" s="5">
        <v>16</v>
      </c>
      <c r="J158" s="5">
        <v>11</v>
      </c>
      <c r="K158" s="5">
        <v>13</v>
      </c>
      <c r="L158" s="5">
        <v>8</v>
      </c>
      <c r="M158" s="5">
        <v>12</v>
      </c>
      <c r="N158" s="5">
        <v>17</v>
      </c>
      <c r="O158" s="49">
        <v>18</v>
      </c>
    </row>
    <row r="159" spans="2:15" x14ac:dyDescent="0.25">
      <c r="B159" s="47">
        <v>116</v>
      </c>
      <c r="C159" s="8"/>
      <c r="D159" s="5">
        <v>10</v>
      </c>
      <c r="E159" s="5">
        <v>5</v>
      </c>
      <c r="F159" s="5">
        <v>7</v>
      </c>
      <c r="G159" s="5">
        <v>6</v>
      </c>
      <c r="H159" s="5">
        <v>3</v>
      </c>
      <c r="I159" s="5">
        <v>3</v>
      </c>
      <c r="J159" s="5">
        <v>2</v>
      </c>
      <c r="K159" s="5">
        <v>1</v>
      </c>
      <c r="L159" s="5">
        <v>0</v>
      </c>
      <c r="M159" s="5">
        <v>3</v>
      </c>
      <c r="N159" s="5">
        <v>4</v>
      </c>
      <c r="O159" s="49">
        <v>4</v>
      </c>
    </row>
    <row r="160" spans="2:15" x14ac:dyDescent="0.25">
      <c r="B160" s="47">
        <v>117</v>
      </c>
      <c r="C160" s="8"/>
      <c r="D160" s="5">
        <v>37</v>
      </c>
      <c r="E160" s="5">
        <v>28</v>
      </c>
      <c r="F160" s="5">
        <v>33</v>
      </c>
      <c r="G160" s="5">
        <v>22</v>
      </c>
      <c r="H160" s="5">
        <v>19</v>
      </c>
      <c r="I160" s="5">
        <v>17</v>
      </c>
      <c r="J160" s="5">
        <v>14</v>
      </c>
      <c r="K160" s="5">
        <v>8</v>
      </c>
      <c r="L160" s="5">
        <v>4</v>
      </c>
      <c r="M160" s="5">
        <v>11</v>
      </c>
      <c r="N160" s="5">
        <v>11</v>
      </c>
      <c r="O160" s="49">
        <v>13</v>
      </c>
    </row>
    <row r="161" spans="2:15" x14ac:dyDescent="0.25">
      <c r="B161" s="47">
        <v>118</v>
      </c>
      <c r="C161" s="8"/>
      <c r="D161" s="5">
        <v>43</v>
      </c>
      <c r="E161" s="5">
        <v>23</v>
      </c>
      <c r="F161" s="5">
        <v>33</v>
      </c>
      <c r="G161" s="5">
        <v>26</v>
      </c>
      <c r="H161" s="5">
        <v>15</v>
      </c>
      <c r="I161" s="5">
        <v>15</v>
      </c>
      <c r="J161" s="5">
        <v>11</v>
      </c>
      <c r="K161" s="5">
        <v>8</v>
      </c>
      <c r="L161" s="5">
        <v>6</v>
      </c>
      <c r="M161" s="5">
        <v>14</v>
      </c>
      <c r="N161" s="5">
        <v>14</v>
      </c>
      <c r="O161" s="49">
        <v>19</v>
      </c>
    </row>
    <row r="162" spans="2:15" x14ac:dyDescent="0.25">
      <c r="B162" s="47">
        <v>119</v>
      </c>
      <c r="C162" s="8"/>
      <c r="D162" s="5">
        <v>53</v>
      </c>
      <c r="E162" s="5">
        <v>28</v>
      </c>
      <c r="F162" s="5">
        <v>40</v>
      </c>
      <c r="G162" s="5">
        <v>32</v>
      </c>
      <c r="H162" s="5">
        <v>18</v>
      </c>
      <c r="I162" s="5">
        <v>18</v>
      </c>
      <c r="J162" s="5">
        <v>13</v>
      </c>
      <c r="K162" s="5">
        <v>9</v>
      </c>
      <c r="L162" s="5">
        <v>6</v>
      </c>
      <c r="M162" s="5">
        <v>18</v>
      </c>
      <c r="N162" s="5">
        <v>18</v>
      </c>
      <c r="O162" s="49">
        <v>22</v>
      </c>
    </row>
    <row r="163" spans="2:15" x14ac:dyDescent="0.25">
      <c r="B163" s="47">
        <v>120</v>
      </c>
      <c r="C163" s="8"/>
      <c r="D163" s="5">
        <v>41</v>
      </c>
      <c r="E163" s="5">
        <v>42</v>
      </c>
      <c r="F163" s="5">
        <v>29</v>
      </c>
      <c r="G163" s="5">
        <v>18</v>
      </c>
      <c r="H163" s="5">
        <v>14</v>
      </c>
      <c r="I163" s="5">
        <v>15</v>
      </c>
      <c r="J163" s="5">
        <v>12</v>
      </c>
      <c r="K163" s="5">
        <v>8</v>
      </c>
      <c r="L163" s="5">
        <v>8</v>
      </c>
      <c r="M163" s="5">
        <v>14</v>
      </c>
      <c r="N163" s="5">
        <v>21</v>
      </c>
      <c r="O163" s="49">
        <v>30</v>
      </c>
    </row>
    <row r="164" spans="2:15" x14ac:dyDescent="0.25">
      <c r="B164" s="47">
        <v>121</v>
      </c>
      <c r="C164" s="8"/>
      <c r="D164" s="5">
        <v>113</v>
      </c>
      <c r="E164" s="5">
        <v>122</v>
      </c>
      <c r="F164" s="5">
        <v>67</v>
      </c>
      <c r="G164" s="5">
        <v>109</v>
      </c>
      <c r="H164" s="5">
        <v>66</v>
      </c>
      <c r="I164" s="5">
        <v>48</v>
      </c>
      <c r="J164" s="5">
        <v>40</v>
      </c>
      <c r="K164" s="5">
        <v>27</v>
      </c>
      <c r="L164" s="5">
        <v>36</v>
      </c>
      <c r="M164" s="5">
        <v>50</v>
      </c>
      <c r="N164" s="5">
        <v>52</v>
      </c>
      <c r="O164" s="49">
        <v>70</v>
      </c>
    </row>
    <row r="165" spans="2:15" x14ac:dyDescent="0.25">
      <c r="B165" s="47">
        <v>122</v>
      </c>
      <c r="C165" s="8"/>
      <c r="D165" s="5">
        <v>134</v>
      </c>
      <c r="E165" s="5">
        <v>150</v>
      </c>
      <c r="F165" s="5">
        <v>78</v>
      </c>
      <c r="G165" s="5">
        <v>116</v>
      </c>
      <c r="H165" s="5">
        <v>75</v>
      </c>
      <c r="I165" s="5">
        <v>53</v>
      </c>
      <c r="J165" s="5">
        <v>43</v>
      </c>
      <c r="K165" s="5">
        <v>32</v>
      </c>
      <c r="L165" s="5">
        <v>43</v>
      </c>
      <c r="M165" s="5">
        <v>59</v>
      </c>
      <c r="N165" s="5">
        <v>59</v>
      </c>
      <c r="O165" s="49">
        <v>80</v>
      </c>
    </row>
    <row r="166" spans="2:15" x14ac:dyDescent="0.25">
      <c r="B166" s="47">
        <v>123</v>
      </c>
      <c r="C166" s="8"/>
      <c r="D166" s="5">
        <v>388</v>
      </c>
      <c r="E166" s="5">
        <v>489</v>
      </c>
      <c r="F166" s="5">
        <v>219</v>
      </c>
      <c r="G166" s="5">
        <v>229</v>
      </c>
      <c r="H166" s="5">
        <v>160</v>
      </c>
      <c r="I166" s="5">
        <v>116</v>
      </c>
      <c r="J166" s="5">
        <v>88</v>
      </c>
      <c r="K166" s="5">
        <v>72</v>
      </c>
      <c r="L166" s="5">
        <v>80</v>
      </c>
      <c r="M166" s="5">
        <v>133</v>
      </c>
      <c r="N166" s="5">
        <v>165</v>
      </c>
      <c r="O166" s="49">
        <v>239</v>
      </c>
    </row>
    <row r="167" spans="2:15" x14ac:dyDescent="0.25">
      <c r="B167" s="47">
        <v>124</v>
      </c>
      <c r="C167" s="8"/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49">
        <v>0</v>
      </c>
    </row>
    <row r="168" spans="2:15" x14ac:dyDescent="0.25">
      <c r="B168" s="47">
        <v>125</v>
      </c>
      <c r="C168" s="8"/>
      <c r="D168" s="5">
        <v>522</v>
      </c>
      <c r="E168" s="5">
        <v>710</v>
      </c>
      <c r="F168" s="5">
        <v>276</v>
      </c>
      <c r="G168" s="5">
        <v>307</v>
      </c>
      <c r="H168" s="5">
        <v>193</v>
      </c>
      <c r="I168" s="5">
        <v>148</v>
      </c>
      <c r="J168" s="5">
        <v>110</v>
      </c>
      <c r="K168" s="5">
        <v>98</v>
      </c>
      <c r="L168" s="5">
        <v>103</v>
      </c>
      <c r="M168" s="5">
        <v>170</v>
      </c>
      <c r="N168" s="5">
        <v>214</v>
      </c>
      <c r="O168" s="49">
        <v>313</v>
      </c>
    </row>
    <row r="169" spans="2:15" x14ac:dyDescent="0.25">
      <c r="B169" s="47">
        <v>126</v>
      </c>
      <c r="C169" s="8"/>
      <c r="D169" s="5">
        <v>340</v>
      </c>
      <c r="E169" s="5">
        <v>340</v>
      </c>
      <c r="F169" s="5">
        <v>302</v>
      </c>
      <c r="G169" s="5">
        <v>316</v>
      </c>
      <c r="H169" s="5">
        <v>172</v>
      </c>
      <c r="I169" s="5">
        <v>104</v>
      </c>
      <c r="J169" s="5">
        <v>61</v>
      </c>
      <c r="K169" s="5">
        <v>56</v>
      </c>
      <c r="L169" s="5">
        <v>72</v>
      </c>
      <c r="M169" s="5">
        <v>122</v>
      </c>
      <c r="N169" s="5">
        <v>186</v>
      </c>
      <c r="O169" s="49">
        <v>306</v>
      </c>
    </row>
    <row r="170" spans="2:15" x14ac:dyDescent="0.25">
      <c r="B170" s="47">
        <v>127</v>
      </c>
      <c r="C170" s="8"/>
      <c r="D170" s="5">
        <v>870</v>
      </c>
      <c r="E170" s="5">
        <v>1144</v>
      </c>
      <c r="F170" s="5">
        <v>392</v>
      </c>
      <c r="G170" s="5">
        <v>406</v>
      </c>
      <c r="H170" s="5">
        <v>262</v>
      </c>
      <c r="I170" s="5">
        <v>194</v>
      </c>
      <c r="J170" s="5">
        <v>151</v>
      </c>
      <c r="K170" s="5">
        <v>146</v>
      </c>
      <c r="L170" s="5">
        <v>162</v>
      </c>
      <c r="M170" s="5">
        <v>212</v>
      </c>
      <c r="N170" s="5">
        <v>267</v>
      </c>
      <c r="O170" s="49">
        <v>455</v>
      </c>
    </row>
    <row r="171" spans="2:15" x14ac:dyDescent="0.25">
      <c r="B171" s="47">
        <v>128</v>
      </c>
      <c r="C171" s="8"/>
      <c r="D171" s="5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49">
        <v>0</v>
      </c>
    </row>
    <row r="172" spans="2:15" x14ac:dyDescent="0.25">
      <c r="B172" s="47">
        <v>129</v>
      </c>
      <c r="C172" s="8"/>
      <c r="D172" s="5">
        <v>1085</v>
      </c>
      <c r="E172" s="5">
        <v>1351</v>
      </c>
      <c r="F172" s="5">
        <v>581</v>
      </c>
      <c r="G172" s="5">
        <v>621</v>
      </c>
      <c r="H172" s="5">
        <v>416</v>
      </c>
      <c r="I172" s="5">
        <v>305</v>
      </c>
      <c r="J172" s="5">
        <v>234</v>
      </c>
      <c r="K172" s="5">
        <v>219</v>
      </c>
      <c r="L172" s="5">
        <v>237</v>
      </c>
      <c r="M172" s="5">
        <v>333</v>
      </c>
      <c r="N172" s="5">
        <v>416</v>
      </c>
      <c r="O172" s="49">
        <v>622</v>
      </c>
    </row>
    <row r="173" spans="2:15" x14ac:dyDescent="0.25">
      <c r="B173" s="47">
        <v>130</v>
      </c>
      <c r="C173" s="8"/>
      <c r="D173" s="5">
        <v>1264</v>
      </c>
      <c r="E173" s="5">
        <v>1559</v>
      </c>
      <c r="F173" s="5">
        <v>669</v>
      </c>
      <c r="G173" s="5">
        <v>687</v>
      </c>
      <c r="H173" s="5">
        <v>460</v>
      </c>
      <c r="I173" s="5">
        <v>329</v>
      </c>
      <c r="J173" s="5">
        <v>265</v>
      </c>
      <c r="K173" s="5">
        <v>240</v>
      </c>
      <c r="L173" s="5">
        <v>246</v>
      </c>
      <c r="M173" s="5">
        <v>349</v>
      </c>
      <c r="N173" s="5">
        <v>461</v>
      </c>
      <c r="O173" s="49">
        <v>696</v>
      </c>
    </row>
    <row r="174" spans="2:15" x14ac:dyDescent="0.25">
      <c r="B174" s="47">
        <v>131</v>
      </c>
      <c r="C174" s="8"/>
      <c r="D174" s="5">
        <v>144</v>
      </c>
      <c r="E174" s="5">
        <v>144</v>
      </c>
      <c r="F174" s="5">
        <v>144</v>
      </c>
      <c r="G174" s="5">
        <v>144</v>
      </c>
      <c r="H174" s="5">
        <v>130</v>
      </c>
      <c r="I174" s="5">
        <v>99</v>
      </c>
      <c r="J174" s="5">
        <v>74</v>
      </c>
      <c r="K174" s="5">
        <v>65</v>
      </c>
      <c r="L174" s="5">
        <v>68</v>
      </c>
      <c r="M174" s="5">
        <v>111</v>
      </c>
      <c r="N174" s="5">
        <v>129</v>
      </c>
      <c r="O174" s="49">
        <v>130</v>
      </c>
    </row>
    <row r="175" spans="2:15" x14ac:dyDescent="0.25">
      <c r="B175" s="47">
        <v>132</v>
      </c>
      <c r="C175" s="8"/>
      <c r="D175" s="5">
        <v>42</v>
      </c>
      <c r="E175" s="5">
        <v>38</v>
      </c>
      <c r="F175" s="5">
        <v>28</v>
      </c>
      <c r="G175" s="5">
        <v>45</v>
      </c>
      <c r="H175" s="5">
        <v>34</v>
      </c>
      <c r="I175" s="5">
        <v>17</v>
      </c>
      <c r="J175" s="5">
        <v>13</v>
      </c>
      <c r="K175" s="5">
        <v>11</v>
      </c>
      <c r="L175" s="5">
        <v>9</v>
      </c>
      <c r="M175" s="5">
        <v>12</v>
      </c>
      <c r="N175" s="5">
        <v>15</v>
      </c>
      <c r="O175" s="49">
        <v>23</v>
      </c>
    </row>
    <row r="176" spans="2:15" x14ac:dyDescent="0.25">
      <c r="B176" s="47">
        <v>133</v>
      </c>
      <c r="C176" s="8"/>
      <c r="D176" s="5">
        <v>0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49">
        <v>0</v>
      </c>
    </row>
    <row r="177" spans="2:15" x14ac:dyDescent="0.25">
      <c r="B177" s="47">
        <v>134</v>
      </c>
      <c r="C177" s="8"/>
      <c r="D177" s="5">
        <v>388</v>
      </c>
      <c r="E177" s="5">
        <v>449</v>
      </c>
      <c r="F177" s="5">
        <v>125</v>
      </c>
      <c r="G177" s="5">
        <v>87</v>
      </c>
      <c r="H177" s="5">
        <v>69</v>
      </c>
      <c r="I177" s="5">
        <v>58</v>
      </c>
      <c r="J177" s="5">
        <v>50</v>
      </c>
      <c r="K177" s="5">
        <v>38</v>
      </c>
      <c r="L177" s="5">
        <v>37</v>
      </c>
      <c r="M177" s="5">
        <v>64</v>
      </c>
      <c r="N177" s="5">
        <v>141</v>
      </c>
      <c r="O177" s="49">
        <v>225</v>
      </c>
    </row>
    <row r="178" spans="2:15" x14ac:dyDescent="0.25">
      <c r="B178" s="47">
        <v>135</v>
      </c>
      <c r="C178" s="8"/>
      <c r="D178" s="5">
        <v>208</v>
      </c>
      <c r="E178" s="5">
        <v>188</v>
      </c>
      <c r="F178" s="5">
        <v>159</v>
      </c>
      <c r="G178" s="5">
        <v>117</v>
      </c>
      <c r="H178" s="5">
        <v>89</v>
      </c>
      <c r="I178" s="5">
        <v>76</v>
      </c>
      <c r="J178" s="5">
        <v>67</v>
      </c>
      <c r="K178" s="5">
        <v>141</v>
      </c>
      <c r="L178" s="5">
        <v>140</v>
      </c>
      <c r="M178" s="5">
        <v>187</v>
      </c>
      <c r="N178" s="5">
        <v>109</v>
      </c>
      <c r="O178" s="49">
        <v>173</v>
      </c>
    </row>
    <row r="179" spans="2:15" x14ac:dyDescent="0.25">
      <c r="B179" s="47">
        <v>136</v>
      </c>
      <c r="C179" s="8"/>
      <c r="D179" s="5">
        <v>0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241</v>
      </c>
      <c r="L179" s="5">
        <v>228</v>
      </c>
      <c r="M179" s="5">
        <v>328</v>
      </c>
      <c r="N179" s="5">
        <v>0</v>
      </c>
      <c r="O179" s="49">
        <v>0</v>
      </c>
    </row>
    <row r="180" spans="2:15" x14ac:dyDescent="0.25">
      <c r="B180" s="47">
        <v>137</v>
      </c>
      <c r="C180" s="8"/>
      <c r="D180" s="5">
        <v>0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475</v>
      </c>
      <c r="L180" s="5">
        <v>381</v>
      </c>
      <c r="M180" s="5">
        <v>523</v>
      </c>
      <c r="N180" s="5">
        <v>0</v>
      </c>
      <c r="O180" s="49">
        <v>0</v>
      </c>
    </row>
    <row r="181" spans="2:15" x14ac:dyDescent="0.25">
      <c r="B181" s="47">
        <v>138</v>
      </c>
      <c r="C181" s="8"/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9</v>
      </c>
      <c r="L181" s="5">
        <v>8</v>
      </c>
      <c r="M181" s="5">
        <v>11</v>
      </c>
      <c r="N181" s="5">
        <v>0</v>
      </c>
      <c r="O181" s="49">
        <v>0</v>
      </c>
    </row>
    <row r="182" spans="2:15" x14ac:dyDescent="0.25">
      <c r="B182" s="47">
        <v>139</v>
      </c>
      <c r="C182" s="8"/>
      <c r="D182" s="5">
        <v>0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49">
        <v>0</v>
      </c>
    </row>
    <row r="183" spans="2:15" x14ac:dyDescent="0.25">
      <c r="B183" s="47">
        <v>140</v>
      </c>
      <c r="C183" s="8"/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49">
        <v>0</v>
      </c>
    </row>
    <row r="184" spans="2:15" x14ac:dyDescent="0.25">
      <c r="B184" s="47">
        <v>141</v>
      </c>
      <c r="C184" s="8"/>
      <c r="D184" s="5">
        <v>1641</v>
      </c>
      <c r="E184" s="5">
        <v>1668</v>
      </c>
      <c r="F184" s="5">
        <v>621</v>
      </c>
      <c r="G184" s="5">
        <v>482</v>
      </c>
      <c r="H184" s="5">
        <v>373</v>
      </c>
      <c r="I184" s="5">
        <v>310</v>
      </c>
      <c r="J184" s="5">
        <v>273</v>
      </c>
      <c r="K184" s="5">
        <v>227</v>
      </c>
      <c r="L184" s="5">
        <v>214</v>
      </c>
      <c r="M184" s="5">
        <v>279</v>
      </c>
      <c r="N184" s="5">
        <v>488</v>
      </c>
      <c r="O184" s="49">
        <v>793</v>
      </c>
    </row>
    <row r="185" spans="2:15" x14ac:dyDescent="0.25">
      <c r="B185" s="47">
        <v>142</v>
      </c>
      <c r="C185" s="8"/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49">
        <v>0</v>
      </c>
    </row>
    <row r="186" spans="2:15" x14ac:dyDescent="0.25">
      <c r="B186" s="47">
        <v>143</v>
      </c>
      <c r="C186" s="8"/>
      <c r="D186" s="5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49">
        <v>0</v>
      </c>
    </row>
    <row r="187" spans="2:15" x14ac:dyDescent="0.25">
      <c r="B187" s="47">
        <v>144</v>
      </c>
      <c r="C187" s="8"/>
      <c r="D187" s="5">
        <v>2069</v>
      </c>
      <c r="E187" s="5">
        <v>2407</v>
      </c>
      <c r="F187" s="5">
        <v>934</v>
      </c>
      <c r="G187" s="5">
        <v>715</v>
      </c>
      <c r="H187" s="5">
        <v>543</v>
      </c>
      <c r="I187" s="5">
        <v>448</v>
      </c>
      <c r="J187" s="5">
        <v>388</v>
      </c>
      <c r="K187" s="5">
        <v>325</v>
      </c>
      <c r="L187" s="5">
        <v>325</v>
      </c>
      <c r="M187" s="5">
        <v>454</v>
      </c>
      <c r="N187" s="5">
        <v>838</v>
      </c>
      <c r="O187" s="49">
        <v>1425</v>
      </c>
    </row>
    <row r="188" spans="2:15" x14ac:dyDescent="0.25">
      <c r="B188" s="47">
        <v>145</v>
      </c>
      <c r="C188" s="8"/>
      <c r="D188" s="5">
        <v>110</v>
      </c>
      <c r="E188" s="5">
        <v>173</v>
      </c>
      <c r="F188" s="5">
        <v>175</v>
      </c>
      <c r="G188" s="5">
        <v>116</v>
      </c>
      <c r="H188" s="5">
        <v>90</v>
      </c>
      <c r="I188" s="5">
        <v>89</v>
      </c>
      <c r="J188" s="5">
        <v>68</v>
      </c>
      <c r="K188" s="5">
        <v>57</v>
      </c>
      <c r="L188" s="5">
        <v>58</v>
      </c>
      <c r="M188" s="5">
        <v>69</v>
      </c>
      <c r="N188" s="5">
        <v>67</v>
      </c>
      <c r="O188" s="49">
        <v>89</v>
      </c>
    </row>
    <row r="189" spans="2:15" x14ac:dyDescent="0.25">
      <c r="B189" s="47">
        <v>146</v>
      </c>
      <c r="C189" s="8"/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49">
        <v>0</v>
      </c>
    </row>
    <row r="190" spans="2:15" x14ac:dyDescent="0.25">
      <c r="B190" s="47">
        <v>147</v>
      </c>
      <c r="C190" s="8"/>
      <c r="D190" s="5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49">
        <v>0</v>
      </c>
    </row>
    <row r="191" spans="2:15" x14ac:dyDescent="0.25">
      <c r="B191" s="47">
        <v>148</v>
      </c>
      <c r="C191" s="8"/>
      <c r="D191" s="5">
        <v>1799</v>
      </c>
      <c r="E191" s="5">
        <v>1929</v>
      </c>
      <c r="F191" s="5">
        <v>738</v>
      </c>
      <c r="G191" s="5">
        <v>567</v>
      </c>
      <c r="H191" s="5">
        <v>435</v>
      </c>
      <c r="I191" s="5">
        <v>360</v>
      </c>
      <c r="J191" s="5">
        <v>314</v>
      </c>
      <c r="K191" s="5">
        <v>262</v>
      </c>
      <c r="L191" s="5">
        <v>276</v>
      </c>
      <c r="M191" s="5">
        <v>394</v>
      </c>
      <c r="N191" s="5">
        <v>723</v>
      </c>
      <c r="O191" s="49">
        <v>1223</v>
      </c>
    </row>
    <row r="192" spans="2:15" x14ac:dyDescent="0.25">
      <c r="B192" s="47">
        <v>149</v>
      </c>
      <c r="C192" s="8"/>
      <c r="D192" s="5">
        <v>562</v>
      </c>
      <c r="E192" s="5">
        <v>408</v>
      </c>
      <c r="F192" s="5">
        <v>164</v>
      </c>
      <c r="G192" s="5">
        <v>141</v>
      </c>
      <c r="H192" s="5">
        <v>112</v>
      </c>
      <c r="I192" s="5">
        <v>94</v>
      </c>
      <c r="J192" s="5">
        <v>89</v>
      </c>
      <c r="K192" s="5">
        <v>77</v>
      </c>
      <c r="L192" s="5">
        <v>75</v>
      </c>
      <c r="M192" s="5">
        <v>100</v>
      </c>
      <c r="N192" s="5">
        <v>128</v>
      </c>
      <c r="O192" s="49">
        <v>201</v>
      </c>
    </row>
    <row r="193" spans="2:15" x14ac:dyDescent="0.25">
      <c r="B193" s="47">
        <v>150</v>
      </c>
      <c r="C193" s="8"/>
      <c r="D193" s="5">
        <v>0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49">
        <v>0</v>
      </c>
    </row>
    <row r="194" spans="2:15" x14ac:dyDescent="0.25">
      <c r="B194" s="47">
        <v>151</v>
      </c>
      <c r="C194" s="8"/>
      <c r="D194" s="5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49">
        <v>0</v>
      </c>
    </row>
    <row r="195" spans="2:15" x14ac:dyDescent="0.25">
      <c r="B195" s="47">
        <v>152</v>
      </c>
      <c r="C195" s="8"/>
      <c r="D195" s="5">
        <v>0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49">
        <v>0</v>
      </c>
    </row>
    <row r="196" spans="2:15" x14ac:dyDescent="0.25">
      <c r="B196" s="47">
        <v>153</v>
      </c>
      <c r="C196" s="8"/>
      <c r="D196" s="5">
        <v>0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49">
        <v>0</v>
      </c>
    </row>
    <row r="197" spans="2:15" x14ac:dyDescent="0.25">
      <c r="B197" s="47">
        <v>154</v>
      </c>
      <c r="C197" s="8"/>
      <c r="D197" s="5">
        <v>124</v>
      </c>
      <c r="E197" s="5">
        <v>127</v>
      </c>
      <c r="F197" s="5">
        <v>116</v>
      </c>
      <c r="G197" s="5">
        <v>110</v>
      </c>
      <c r="H197" s="5">
        <v>97</v>
      </c>
      <c r="I197" s="5">
        <v>99</v>
      </c>
      <c r="J197" s="5">
        <v>84</v>
      </c>
      <c r="K197" s="5">
        <v>85</v>
      </c>
      <c r="L197" s="5">
        <v>77</v>
      </c>
      <c r="M197" s="5">
        <v>99</v>
      </c>
      <c r="N197" s="5">
        <v>117</v>
      </c>
      <c r="O197" s="5">
        <v>132</v>
      </c>
    </row>
    <row r="198" spans="2:15" x14ac:dyDescent="0.25">
      <c r="B198" s="47">
        <v>155</v>
      </c>
      <c r="C198" s="8"/>
      <c r="D198" s="5">
        <v>753</v>
      </c>
      <c r="E198" s="5">
        <v>488</v>
      </c>
      <c r="F198" s="5">
        <v>178</v>
      </c>
      <c r="G198" s="5">
        <v>115</v>
      </c>
      <c r="H198" s="5">
        <v>90</v>
      </c>
      <c r="I198" s="5">
        <v>69</v>
      </c>
      <c r="J198" s="5">
        <v>60</v>
      </c>
      <c r="K198" s="5">
        <v>46</v>
      </c>
      <c r="L198" s="5">
        <v>51</v>
      </c>
      <c r="M198" s="5">
        <v>79</v>
      </c>
      <c r="N198" s="5">
        <v>113</v>
      </c>
      <c r="O198" s="49">
        <v>217</v>
      </c>
    </row>
    <row r="199" spans="2:15" x14ac:dyDescent="0.25">
      <c r="B199" s="47">
        <v>156</v>
      </c>
      <c r="C199" s="8"/>
      <c r="D199" s="5">
        <v>3862</v>
      </c>
      <c r="E199" s="5">
        <v>2616</v>
      </c>
      <c r="F199" s="5">
        <v>1075</v>
      </c>
      <c r="G199" s="5">
        <v>574</v>
      </c>
      <c r="H199" s="5">
        <v>410</v>
      </c>
      <c r="I199" s="5">
        <v>326</v>
      </c>
      <c r="J199" s="5">
        <v>257</v>
      </c>
      <c r="K199" s="5">
        <v>195</v>
      </c>
      <c r="L199" s="5">
        <v>184</v>
      </c>
      <c r="M199" s="5">
        <v>290</v>
      </c>
      <c r="N199" s="5">
        <v>517</v>
      </c>
      <c r="O199" s="49">
        <v>964</v>
      </c>
    </row>
    <row r="200" spans="2:15" x14ac:dyDescent="0.25">
      <c r="B200" s="47">
        <v>157</v>
      </c>
      <c r="C200" s="8"/>
      <c r="D200" s="5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49">
        <v>0</v>
      </c>
    </row>
    <row r="201" spans="2:15" x14ac:dyDescent="0.25">
      <c r="B201" s="47">
        <v>158</v>
      </c>
      <c r="C201" s="8"/>
      <c r="D201" s="5">
        <v>51</v>
      </c>
      <c r="E201" s="5">
        <v>54</v>
      </c>
      <c r="F201" s="5">
        <v>38</v>
      </c>
      <c r="G201" s="5">
        <v>24</v>
      </c>
      <c r="H201" s="5">
        <v>21</v>
      </c>
      <c r="I201" s="5">
        <v>16</v>
      </c>
      <c r="J201" s="5">
        <v>12</v>
      </c>
      <c r="K201" s="5">
        <v>10</v>
      </c>
      <c r="L201" s="5">
        <v>9</v>
      </c>
      <c r="M201" s="5">
        <v>12</v>
      </c>
      <c r="N201" s="5">
        <v>44</v>
      </c>
      <c r="O201" s="49">
        <v>67</v>
      </c>
    </row>
    <row r="202" spans="2:15" x14ac:dyDescent="0.25">
      <c r="B202" s="47">
        <v>159</v>
      </c>
      <c r="C202" s="8"/>
      <c r="D202" s="5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49">
        <v>0</v>
      </c>
    </row>
    <row r="203" spans="2:15" x14ac:dyDescent="0.25">
      <c r="B203" s="47">
        <v>160</v>
      </c>
      <c r="C203" s="8"/>
      <c r="D203" s="5">
        <v>16</v>
      </c>
      <c r="E203" s="5">
        <v>14</v>
      </c>
      <c r="F203" s="5">
        <v>12</v>
      </c>
      <c r="G203" s="5">
        <v>13</v>
      </c>
      <c r="H203" s="5">
        <v>7</v>
      </c>
      <c r="I203" s="5">
        <v>5</v>
      </c>
      <c r="J203" s="5">
        <v>4</v>
      </c>
      <c r="K203" s="5">
        <v>4</v>
      </c>
      <c r="L203" s="5">
        <v>3</v>
      </c>
      <c r="M203" s="5">
        <v>6</v>
      </c>
      <c r="N203" s="5">
        <v>6</v>
      </c>
      <c r="O203" s="49">
        <v>8</v>
      </c>
    </row>
    <row r="204" spans="2:15" x14ac:dyDescent="0.25">
      <c r="B204" s="47">
        <v>161</v>
      </c>
      <c r="C204" s="8"/>
      <c r="D204" s="5">
        <v>263</v>
      </c>
      <c r="E204" s="5">
        <v>144</v>
      </c>
      <c r="F204" s="5">
        <v>206</v>
      </c>
      <c r="G204" s="5">
        <v>93</v>
      </c>
      <c r="H204" s="5">
        <v>70</v>
      </c>
      <c r="I204" s="5">
        <v>67</v>
      </c>
      <c r="J204" s="5">
        <v>33</v>
      </c>
      <c r="K204" s="5">
        <v>45</v>
      </c>
      <c r="L204" s="5">
        <v>35</v>
      </c>
      <c r="M204" s="5">
        <v>72</v>
      </c>
      <c r="N204" s="5">
        <v>90</v>
      </c>
      <c r="O204" s="49">
        <v>118</v>
      </c>
    </row>
    <row r="205" spans="2:15" x14ac:dyDescent="0.25">
      <c r="B205" s="47">
        <v>162</v>
      </c>
      <c r="C205" s="8"/>
      <c r="D205" s="5">
        <v>0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49">
        <v>0</v>
      </c>
    </row>
    <row r="206" spans="2:15" x14ac:dyDescent="0.25">
      <c r="B206" s="47">
        <v>163</v>
      </c>
      <c r="C206" s="8"/>
      <c r="D206" s="5">
        <v>0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49">
        <v>0</v>
      </c>
    </row>
    <row r="207" spans="2:15" x14ac:dyDescent="0.25">
      <c r="B207" s="47">
        <v>164</v>
      </c>
      <c r="C207" s="8"/>
      <c r="D207" s="5">
        <v>183</v>
      </c>
      <c r="E207" s="5">
        <v>93</v>
      </c>
      <c r="F207" s="5">
        <v>140</v>
      </c>
      <c r="G207" s="5">
        <v>45</v>
      </c>
      <c r="H207" s="5">
        <v>36</v>
      </c>
      <c r="I207" s="5">
        <v>35</v>
      </c>
      <c r="J207" s="5">
        <v>8</v>
      </c>
      <c r="K207" s="5">
        <v>29</v>
      </c>
      <c r="L207" s="5">
        <v>25</v>
      </c>
      <c r="M207" s="5">
        <v>47</v>
      </c>
      <c r="N207" s="5">
        <v>65</v>
      </c>
      <c r="O207" s="49">
        <v>85</v>
      </c>
    </row>
    <row r="208" spans="2:15" x14ac:dyDescent="0.25">
      <c r="B208" s="47">
        <v>165</v>
      </c>
      <c r="C208" s="8"/>
      <c r="D208" s="5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49">
        <v>0</v>
      </c>
    </row>
    <row r="209" spans="2:15" x14ac:dyDescent="0.25">
      <c r="B209" s="47">
        <v>166</v>
      </c>
      <c r="C209" s="8"/>
      <c r="D209" s="5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1602</v>
      </c>
      <c r="L209" s="5">
        <v>1389</v>
      </c>
      <c r="M209" s="5">
        <v>1843</v>
      </c>
      <c r="N209" s="5">
        <v>0</v>
      </c>
      <c r="O209" s="49">
        <v>0</v>
      </c>
    </row>
    <row r="210" spans="2:15" x14ac:dyDescent="0.25">
      <c r="B210" s="47">
        <v>167</v>
      </c>
      <c r="C210" s="8"/>
      <c r="D210" s="5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49">
        <v>0</v>
      </c>
    </row>
    <row r="211" spans="2:15" x14ac:dyDescent="0.25">
      <c r="B211" s="47">
        <v>168</v>
      </c>
      <c r="C211" s="8"/>
      <c r="D211" s="5">
        <v>4500</v>
      </c>
      <c r="E211" s="5">
        <v>3516</v>
      </c>
      <c r="F211" s="5">
        <v>3409</v>
      </c>
      <c r="G211" s="5">
        <v>1462</v>
      </c>
      <c r="H211" s="5">
        <v>689</v>
      </c>
      <c r="I211" s="5">
        <v>608</v>
      </c>
      <c r="J211" s="5">
        <v>579</v>
      </c>
      <c r="K211" s="5">
        <v>528</v>
      </c>
      <c r="L211" s="5">
        <v>431</v>
      </c>
      <c r="M211" s="5">
        <v>394</v>
      </c>
      <c r="N211" s="5">
        <v>649</v>
      </c>
      <c r="O211" s="49">
        <v>1173</v>
      </c>
    </row>
    <row r="212" spans="2:15" x14ac:dyDescent="0.25">
      <c r="B212" s="47">
        <v>169</v>
      </c>
      <c r="C212" s="8"/>
      <c r="D212" s="5">
        <v>6510</v>
      </c>
      <c r="E212" s="5">
        <v>7121</v>
      </c>
      <c r="F212" s="5">
        <v>5847</v>
      </c>
      <c r="G212" s="5">
        <v>2244</v>
      </c>
      <c r="H212" s="5">
        <v>1191</v>
      </c>
      <c r="I212" s="5">
        <v>992</v>
      </c>
      <c r="J212" s="5">
        <v>878</v>
      </c>
      <c r="K212" s="5">
        <v>766</v>
      </c>
      <c r="L212" s="5">
        <v>594</v>
      </c>
      <c r="M212" s="5">
        <v>540</v>
      </c>
      <c r="N212" s="5">
        <v>891</v>
      </c>
      <c r="O212" s="49">
        <v>1623</v>
      </c>
    </row>
    <row r="213" spans="2:15" x14ac:dyDescent="0.25">
      <c r="B213" s="47">
        <v>170</v>
      </c>
      <c r="C213" s="8"/>
      <c r="D213" s="5">
        <v>0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49">
        <v>0</v>
      </c>
    </row>
    <row r="214" spans="2:15" x14ac:dyDescent="0.25">
      <c r="B214" s="47">
        <v>171</v>
      </c>
      <c r="C214" s="8"/>
      <c r="D214" s="5">
        <v>0</v>
      </c>
      <c r="E214" s="5">
        <v>3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2</v>
      </c>
      <c r="M214" s="5">
        <v>3</v>
      </c>
      <c r="N214" s="5">
        <v>18</v>
      </c>
      <c r="O214" s="49">
        <v>39</v>
      </c>
    </row>
    <row r="215" spans="2:15" x14ac:dyDescent="0.25">
      <c r="B215" s="47">
        <v>172</v>
      </c>
      <c r="C215" s="8"/>
      <c r="D215" s="5">
        <v>6381</v>
      </c>
      <c r="E215" s="5">
        <v>7611</v>
      </c>
      <c r="F215" s="5">
        <v>6001</v>
      </c>
      <c r="G215" s="5">
        <v>2448</v>
      </c>
      <c r="H215" s="5">
        <v>1226</v>
      </c>
      <c r="I215" s="5">
        <v>996</v>
      </c>
      <c r="J215" s="5">
        <v>890</v>
      </c>
      <c r="K215" s="5">
        <v>766</v>
      </c>
      <c r="L215" s="5">
        <v>597</v>
      </c>
      <c r="M215" s="5">
        <v>540</v>
      </c>
      <c r="N215" s="5">
        <v>857</v>
      </c>
      <c r="O215" s="49">
        <v>1595</v>
      </c>
    </row>
    <row r="216" spans="2:15" x14ac:dyDescent="0.25">
      <c r="B216" s="47">
        <v>173</v>
      </c>
      <c r="C216" s="8"/>
      <c r="D216" s="5">
        <v>6381</v>
      </c>
      <c r="E216" s="5">
        <v>7611</v>
      </c>
      <c r="F216" s="5">
        <v>6001</v>
      </c>
      <c r="G216" s="5">
        <v>2448</v>
      </c>
      <c r="H216" s="5">
        <v>1226</v>
      </c>
      <c r="I216" s="5">
        <v>996</v>
      </c>
      <c r="J216" s="5">
        <v>890</v>
      </c>
      <c r="K216" s="5">
        <v>766</v>
      </c>
      <c r="L216" s="5">
        <v>597</v>
      </c>
      <c r="M216" s="5">
        <v>540</v>
      </c>
      <c r="N216" s="5">
        <v>857</v>
      </c>
      <c r="O216" s="49">
        <v>1595</v>
      </c>
    </row>
    <row r="217" spans="2:15" x14ac:dyDescent="0.25">
      <c r="B217" s="47">
        <v>174</v>
      </c>
      <c r="C217" s="8"/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49">
        <v>0</v>
      </c>
    </row>
    <row r="218" spans="2:15" x14ac:dyDescent="0.25">
      <c r="B218" s="47">
        <v>175</v>
      </c>
      <c r="C218" s="8"/>
      <c r="D218" s="5">
        <v>6381</v>
      </c>
      <c r="E218" s="5">
        <v>7611</v>
      </c>
      <c r="F218" s="5">
        <v>6001</v>
      </c>
      <c r="G218" s="5">
        <v>2448</v>
      </c>
      <c r="H218" s="5">
        <v>1226</v>
      </c>
      <c r="I218" s="5">
        <v>996</v>
      </c>
      <c r="J218" s="5">
        <v>890</v>
      </c>
      <c r="K218" s="5">
        <v>765</v>
      </c>
      <c r="L218" s="5">
        <v>597</v>
      </c>
      <c r="M218" s="5">
        <v>540</v>
      </c>
      <c r="N218" s="5">
        <v>846</v>
      </c>
      <c r="O218" s="49">
        <v>1584</v>
      </c>
    </row>
    <row r="219" spans="2:15" x14ac:dyDescent="0.25">
      <c r="B219" s="47">
        <v>176</v>
      </c>
      <c r="C219" s="8"/>
      <c r="D219" s="5">
        <v>6381</v>
      </c>
      <c r="E219" s="5">
        <v>7611</v>
      </c>
      <c r="F219" s="5">
        <v>6001</v>
      </c>
      <c r="G219" s="5">
        <v>2448</v>
      </c>
      <c r="H219" s="5">
        <v>1226</v>
      </c>
      <c r="I219" s="5">
        <v>996</v>
      </c>
      <c r="J219" s="5">
        <v>890</v>
      </c>
      <c r="K219" s="5">
        <v>766</v>
      </c>
      <c r="L219" s="5">
        <v>597</v>
      </c>
      <c r="M219" s="5">
        <v>540</v>
      </c>
      <c r="N219" s="5">
        <v>857</v>
      </c>
      <c r="O219" s="49">
        <v>1595</v>
      </c>
    </row>
    <row r="220" spans="2:15" x14ac:dyDescent="0.25">
      <c r="B220" s="47">
        <v>177</v>
      </c>
      <c r="C220" s="8"/>
      <c r="D220" s="5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49">
        <v>0</v>
      </c>
    </row>
    <row r="221" spans="2:15" x14ac:dyDescent="0.25">
      <c r="B221" s="47">
        <v>178</v>
      </c>
      <c r="C221" s="8"/>
      <c r="D221" s="5">
        <v>6221</v>
      </c>
      <c r="E221" s="5">
        <v>7736</v>
      </c>
      <c r="F221" s="5">
        <v>6026</v>
      </c>
      <c r="G221" s="5">
        <v>2562</v>
      </c>
      <c r="H221" s="5">
        <v>1245</v>
      </c>
      <c r="I221" s="5">
        <v>999</v>
      </c>
      <c r="J221" s="5">
        <v>895</v>
      </c>
      <c r="K221" s="5">
        <v>765</v>
      </c>
      <c r="L221" s="5">
        <v>597</v>
      </c>
      <c r="M221" s="5">
        <v>540</v>
      </c>
      <c r="N221" s="5">
        <v>845</v>
      </c>
      <c r="O221" s="49">
        <v>1583</v>
      </c>
    </row>
    <row r="222" spans="2:15" x14ac:dyDescent="0.25">
      <c r="B222" s="47">
        <v>179</v>
      </c>
      <c r="C222" s="8"/>
      <c r="D222" s="5">
        <v>0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49">
        <v>0</v>
      </c>
    </row>
    <row r="223" spans="2:15" x14ac:dyDescent="0.25">
      <c r="B223" s="47">
        <v>180</v>
      </c>
      <c r="C223" s="8"/>
      <c r="D223" s="5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49">
        <v>0</v>
      </c>
    </row>
    <row r="224" spans="2:15" x14ac:dyDescent="0.25">
      <c r="B224" s="47">
        <v>181</v>
      </c>
      <c r="C224" s="8"/>
      <c r="D224" s="5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49">
        <v>0</v>
      </c>
    </row>
    <row r="225" spans="2:15" x14ac:dyDescent="0.25">
      <c r="B225" s="47">
        <v>182</v>
      </c>
      <c r="C225" s="8"/>
      <c r="D225" s="5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49">
        <v>0</v>
      </c>
    </row>
    <row r="226" spans="2:15" x14ac:dyDescent="0.25">
      <c r="B226" s="47">
        <v>183</v>
      </c>
      <c r="C226" s="8"/>
      <c r="D226" s="5">
        <v>324</v>
      </c>
      <c r="E226" s="5">
        <v>184</v>
      </c>
      <c r="F226" s="5">
        <v>71</v>
      </c>
      <c r="G226" s="5">
        <v>59</v>
      </c>
      <c r="H226" s="5">
        <v>50</v>
      </c>
      <c r="I226" s="5">
        <v>42</v>
      </c>
      <c r="J226" s="5">
        <v>36</v>
      </c>
      <c r="K226" s="5">
        <v>29</v>
      </c>
      <c r="L226" s="5">
        <v>33</v>
      </c>
      <c r="M226" s="5">
        <v>47</v>
      </c>
      <c r="N226" s="5">
        <v>75</v>
      </c>
      <c r="O226" s="49">
        <v>125</v>
      </c>
    </row>
    <row r="227" spans="2:15" x14ac:dyDescent="0.25">
      <c r="B227" s="47">
        <v>184</v>
      </c>
      <c r="C227" s="8"/>
      <c r="D227" s="5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49">
        <v>0</v>
      </c>
    </row>
    <row r="228" spans="2:15" x14ac:dyDescent="0.25">
      <c r="B228" s="47">
        <v>185</v>
      </c>
      <c r="C228" s="8"/>
      <c r="D228" s="5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49">
        <v>0</v>
      </c>
    </row>
    <row r="229" spans="2:15" x14ac:dyDescent="0.25">
      <c r="B229" s="47">
        <v>186</v>
      </c>
      <c r="C229" s="8"/>
      <c r="D229" s="5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49">
        <v>0</v>
      </c>
    </row>
    <row r="230" spans="2:15" x14ac:dyDescent="0.25">
      <c r="B230" s="47">
        <v>187</v>
      </c>
      <c r="C230" s="8"/>
      <c r="D230" s="5">
        <v>122</v>
      </c>
      <c r="E230" s="5">
        <v>123</v>
      </c>
      <c r="F230" s="5">
        <v>122</v>
      </c>
      <c r="G230" s="5">
        <v>101</v>
      </c>
      <c r="H230" s="5">
        <v>87</v>
      </c>
      <c r="I230" s="5">
        <v>77</v>
      </c>
      <c r="J230" s="5">
        <v>68</v>
      </c>
      <c r="K230" s="5">
        <v>62</v>
      </c>
      <c r="L230" s="5">
        <v>61</v>
      </c>
      <c r="M230" s="5">
        <v>68</v>
      </c>
      <c r="N230" s="5">
        <v>86</v>
      </c>
      <c r="O230" s="49">
        <v>112</v>
      </c>
    </row>
    <row r="231" spans="2:15" x14ac:dyDescent="0.25">
      <c r="B231" s="47">
        <v>188</v>
      </c>
      <c r="C231" s="8"/>
      <c r="D231" s="5">
        <v>1047</v>
      </c>
      <c r="E231" s="5">
        <v>705</v>
      </c>
      <c r="F231" s="5">
        <v>211</v>
      </c>
      <c r="G231" s="5">
        <v>105</v>
      </c>
      <c r="H231" s="5">
        <v>65</v>
      </c>
      <c r="I231" s="5">
        <v>51</v>
      </c>
      <c r="J231" s="5">
        <v>44</v>
      </c>
      <c r="K231" s="5">
        <v>36</v>
      </c>
      <c r="L231" s="5">
        <v>29</v>
      </c>
      <c r="M231" s="5">
        <v>40</v>
      </c>
      <c r="N231" s="5">
        <v>225</v>
      </c>
      <c r="O231" s="49">
        <v>422</v>
      </c>
    </row>
    <row r="232" spans="2:15" x14ac:dyDescent="0.25">
      <c r="B232" s="47">
        <v>189</v>
      </c>
      <c r="C232" s="8"/>
      <c r="D232" s="5">
        <v>0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49">
        <v>0</v>
      </c>
    </row>
    <row r="233" spans="2:15" x14ac:dyDescent="0.25">
      <c r="B233" s="47">
        <v>190</v>
      </c>
      <c r="C233" s="8"/>
      <c r="D233" s="5">
        <v>1344</v>
      </c>
      <c r="E233" s="5">
        <v>680</v>
      </c>
      <c r="F233" s="5">
        <v>775</v>
      </c>
      <c r="G233" s="5">
        <v>619</v>
      </c>
      <c r="H233" s="5">
        <v>369</v>
      </c>
      <c r="I233" s="5">
        <v>331</v>
      </c>
      <c r="J233" s="5">
        <v>251</v>
      </c>
      <c r="K233" s="5">
        <v>220</v>
      </c>
      <c r="L233" s="5">
        <v>185</v>
      </c>
      <c r="M233" s="5">
        <v>168</v>
      </c>
      <c r="N233" s="5">
        <v>194</v>
      </c>
      <c r="O233" s="49">
        <v>258</v>
      </c>
    </row>
    <row r="234" spans="2:15" x14ac:dyDescent="0.25">
      <c r="B234" s="47">
        <v>191</v>
      </c>
      <c r="C234" s="8"/>
      <c r="D234" s="5">
        <v>2959</v>
      </c>
      <c r="E234" s="5">
        <v>2234</v>
      </c>
      <c r="F234" s="5">
        <v>1425</v>
      </c>
      <c r="G234" s="5">
        <v>700</v>
      </c>
      <c r="H234" s="5">
        <v>423</v>
      </c>
      <c r="I234" s="5">
        <v>311</v>
      </c>
      <c r="J234" s="5">
        <v>240</v>
      </c>
      <c r="K234" s="5">
        <v>177</v>
      </c>
      <c r="L234" s="5">
        <v>149</v>
      </c>
      <c r="M234" s="5">
        <v>244</v>
      </c>
      <c r="N234" s="5">
        <v>558</v>
      </c>
      <c r="O234" s="49">
        <v>1025</v>
      </c>
    </row>
    <row r="235" spans="2:15" x14ac:dyDescent="0.25">
      <c r="B235" s="47">
        <v>192</v>
      </c>
      <c r="C235" s="8"/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49">
        <v>0</v>
      </c>
    </row>
    <row r="236" spans="2:15" x14ac:dyDescent="0.25">
      <c r="B236" s="47">
        <v>193</v>
      </c>
      <c r="C236" s="8"/>
      <c r="D236" s="5">
        <v>0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49">
        <v>0</v>
      </c>
    </row>
    <row r="237" spans="2:15" x14ac:dyDescent="0.25">
      <c r="B237" s="47">
        <v>194</v>
      </c>
      <c r="C237" s="8"/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49">
        <v>0</v>
      </c>
    </row>
    <row r="238" spans="2:15" x14ac:dyDescent="0.25">
      <c r="B238" s="47">
        <v>195</v>
      </c>
      <c r="C238" s="8"/>
      <c r="D238" s="5">
        <v>0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49">
        <v>0</v>
      </c>
    </row>
    <row r="239" spans="2:15" x14ac:dyDescent="0.25">
      <c r="B239" s="47">
        <v>196</v>
      </c>
      <c r="C239" s="8"/>
      <c r="D239" s="5">
        <v>83</v>
      </c>
      <c r="E239" s="5">
        <v>108</v>
      </c>
      <c r="F239" s="5">
        <v>45</v>
      </c>
      <c r="G239" s="5">
        <v>42</v>
      </c>
      <c r="H239" s="5">
        <v>25</v>
      </c>
      <c r="I239" s="5">
        <v>20</v>
      </c>
      <c r="J239" s="5">
        <v>17</v>
      </c>
      <c r="K239" s="5">
        <v>14</v>
      </c>
      <c r="L239" s="5">
        <v>12</v>
      </c>
      <c r="M239" s="5">
        <v>23</v>
      </c>
      <c r="N239" s="5">
        <v>33</v>
      </c>
      <c r="O239" s="49">
        <v>51</v>
      </c>
    </row>
    <row r="240" spans="2:15" x14ac:dyDescent="0.25">
      <c r="B240" s="47">
        <v>197</v>
      </c>
      <c r="C240" s="8"/>
      <c r="D240" s="5">
        <v>70</v>
      </c>
      <c r="E240" s="5">
        <v>84</v>
      </c>
      <c r="F240" s="5">
        <v>40</v>
      </c>
      <c r="G240" s="5">
        <v>36</v>
      </c>
      <c r="H240" s="5">
        <v>26</v>
      </c>
      <c r="I240" s="5">
        <v>22</v>
      </c>
      <c r="J240" s="5">
        <v>18</v>
      </c>
      <c r="K240" s="5">
        <v>16</v>
      </c>
      <c r="L240" s="5">
        <v>17</v>
      </c>
      <c r="M240" s="5">
        <v>21</v>
      </c>
      <c r="N240" s="5">
        <v>31</v>
      </c>
      <c r="O240" s="49">
        <v>44</v>
      </c>
    </row>
    <row r="241" spans="2:15" x14ac:dyDescent="0.25">
      <c r="B241" s="47">
        <v>198</v>
      </c>
      <c r="C241" s="8"/>
      <c r="D241" s="5">
        <v>139</v>
      </c>
      <c r="E241" s="5">
        <v>165</v>
      </c>
      <c r="F241" s="5">
        <v>81</v>
      </c>
      <c r="G241" s="5">
        <v>77</v>
      </c>
      <c r="H241" s="5">
        <v>56</v>
      </c>
      <c r="I241" s="5">
        <v>50</v>
      </c>
      <c r="J241" s="5">
        <v>42</v>
      </c>
      <c r="K241" s="5">
        <v>35</v>
      </c>
      <c r="L241" s="5">
        <v>36</v>
      </c>
      <c r="M241" s="5">
        <v>48</v>
      </c>
      <c r="N241" s="5">
        <v>61</v>
      </c>
      <c r="O241" s="49">
        <v>89</v>
      </c>
    </row>
    <row r="242" spans="2:15" x14ac:dyDescent="0.25">
      <c r="B242" s="47">
        <v>199</v>
      </c>
      <c r="C242" s="8"/>
      <c r="D242" s="5">
        <v>1323</v>
      </c>
      <c r="E242" s="5">
        <v>1632</v>
      </c>
      <c r="F242" s="5">
        <v>700</v>
      </c>
      <c r="G242" s="5">
        <v>719</v>
      </c>
      <c r="H242" s="5">
        <v>482</v>
      </c>
      <c r="I242" s="5">
        <v>344</v>
      </c>
      <c r="J242" s="5">
        <v>277</v>
      </c>
      <c r="K242" s="5">
        <v>274</v>
      </c>
      <c r="L242" s="5">
        <v>337</v>
      </c>
      <c r="M242" s="5">
        <v>496</v>
      </c>
      <c r="N242" s="5">
        <v>483</v>
      </c>
      <c r="O242" s="49">
        <v>727</v>
      </c>
    </row>
    <row r="243" spans="2:15" x14ac:dyDescent="0.25">
      <c r="B243" s="47">
        <v>200</v>
      </c>
      <c r="C243" s="8"/>
      <c r="D243" s="5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49">
        <v>0</v>
      </c>
    </row>
    <row r="244" spans="2:15" x14ac:dyDescent="0.25">
      <c r="B244" s="47">
        <v>201</v>
      </c>
      <c r="C244" s="8"/>
      <c r="D244" s="5">
        <v>42</v>
      </c>
      <c r="E244" s="5">
        <v>32</v>
      </c>
      <c r="F244" s="5">
        <v>20</v>
      </c>
      <c r="G244" s="5">
        <v>49</v>
      </c>
      <c r="H244" s="5">
        <v>24</v>
      </c>
      <c r="I244" s="5">
        <v>12</v>
      </c>
      <c r="J244" s="5">
        <v>9</v>
      </c>
      <c r="K244" s="5">
        <v>8</v>
      </c>
      <c r="L244" s="5">
        <v>7</v>
      </c>
      <c r="M244" s="5">
        <v>10</v>
      </c>
      <c r="N244" s="5">
        <v>11</v>
      </c>
      <c r="O244" s="49">
        <v>16</v>
      </c>
    </row>
    <row r="245" spans="2:15" x14ac:dyDescent="0.25">
      <c r="B245" s="47">
        <v>202</v>
      </c>
      <c r="C245" s="8"/>
      <c r="D245" s="5">
        <v>17</v>
      </c>
      <c r="E245" s="5">
        <v>13</v>
      </c>
      <c r="F245" s="5">
        <v>8</v>
      </c>
      <c r="G245" s="5">
        <v>20</v>
      </c>
      <c r="H245" s="5">
        <v>10</v>
      </c>
      <c r="I245" s="5">
        <v>5</v>
      </c>
      <c r="J245" s="5">
        <v>4</v>
      </c>
      <c r="K245" s="5">
        <v>3</v>
      </c>
      <c r="L245" s="5">
        <v>2</v>
      </c>
      <c r="M245" s="5">
        <v>2</v>
      </c>
      <c r="N245" s="5">
        <v>4</v>
      </c>
      <c r="O245" s="49">
        <v>7</v>
      </c>
    </row>
    <row r="246" spans="2:15" x14ac:dyDescent="0.25">
      <c r="B246" s="47">
        <v>203</v>
      </c>
      <c r="C246" s="8"/>
      <c r="D246" s="5">
        <v>62</v>
      </c>
      <c r="E246" s="5">
        <v>47</v>
      </c>
      <c r="F246" s="5">
        <v>29</v>
      </c>
      <c r="G246" s="5">
        <v>72</v>
      </c>
      <c r="H246" s="5">
        <v>35</v>
      </c>
      <c r="I246" s="5">
        <v>18</v>
      </c>
      <c r="J246" s="5">
        <v>14</v>
      </c>
      <c r="K246" s="5">
        <v>12</v>
      </c>
      <c r="L246" s="5">
        <v>11</v>
      </c>
      <c r="M246" s="5">
        <v>15</v>
      </c>
      <c r="N246" s="5">
        <v>16</v>
      </c>
      <c r="O246" s="49">
        <v>23</v>
      </c>
    </row>
    <row r="247" spans="2:15" x14ac:dyDescent="0.25">
      <c r="B247" s="47">
        <v>204</v>
      </c>
      <c r="C247" s="8"/>
      <c r="D247" s="5">
        <v>1363</v>
      </c>
      <c r="E247" s="5">
        <v>1460</v>
      </c>
      <c r="F247" s="5">
        <v>2400</v>
      </c>
      <c r="G247" s="5">
        <v>2890</v>
      </c>
      <c r="H247" s="5">
        <v>2364</v>
      </c>
      <c r="I247" s="5">
        <v>1750</v>
      </c>
      <c r="J247" s="5">
        <v>1308</v>
      </c>
      <c r="K247" s="5">
        <v>906</v>
      </c>
      <c r="L247" s="5">
        <v>564</v>
      </c>
      <c r="M247" s="5">
        <v>320</v>
      </c>
      <c r="N247" s="5">
        <v>277</v>
      </c>
      <c r="O247" s="49">
        <v>342</v>
      </c>
    </row>
    <row r="248" spans="2:15" x14ac:dyDescent="0.25">
      <c r="B248" s="47">
        <v>205</v>
      </c>
      <c r="C248" s="8"/>
      <c r="D248" s="5">
        <v>257</v>
      </c>
      <c r="E248" s="5">
        <v>228</v>
      </c>
      <c r="F248" s="5">
        <v>149</v>
      </c>
      <c r="G248" s="5">
        <v>84</v>
      </c>
      <c r="H248" s="5">
        <v>60</v>
      </c>
      <c r="I248" s="5">
        <v>48</v>
      </c>
      <c r="J248" s="5">
        <v>36</v>
      </c>
      <c r="K248" s="5">
        <v>25</v>
      </c>
      <c r="L248" s="5">
        <v>22</v>
      </c>
      <c r="M248" s="5">
        <v>41</v>
      </c>
      <c r="N248" s="5">
        <v>78</v>
      </c>
      <c r="O248" s="49">
        <v>129</v>
      </c>
    </row>
    <row r="249" spans="2:15" x14ac:dyDescent="0.25">
      <c r="B249" s="47">
        <v>206</v>
      </c>
      <c r="C249" s="8"/>
      <c r="D249" s="5">
        <v>607</v>
      </c>
      <c r="E249" s="5">
        <v>807</v>
      </c>
      <c r="F249" s="5">
        <v>371</v>
      </c>
      <c r="G249" s="5">
        <v>269</v>
      </c>
      <c r="H249" s="5">
        <v>183</v>
      </c>
      <c r="I249" s="5">
        <v>149</v>
      </c>
      <c r="J249" s="5">
        <v>114</v>
      </c>
      <c r="K249" s="5">
        <v>82</v>
      </c>
      <c r="L249" s="5">
        <v>84</v>
      </c>
      <c r="M249" s="5">
        <v>128</v>
      </c>
      <c r="N249" s="5">
        <v>206</v>
      </c>
      <c r="O249" s="49">
        <v>350</v>
      </c>
    </row>
    <row r="250" spans="2:15" x14ac:dyDescent="0.25">
      <c r="B250" s="47">
        <v>207</v>
      </c>
      <c r="C250" s="8"/>
      <c r="D250" s="5">
        <v>608</v>
      </c>
      <c r="E250" s="5">
        <v>808</v>
      </c>
      <c r="F250" s="5">
        <v>374</v>
      </c>
      <c r="G250" s="5">
        <v>270</v>
      </c>
      <c r="H250" s="5">
        <v>184</v>
      </c>
      <c r="I250" s="5">
        <v>150</v>
      </c>
      <c r="J250" s="5">
        <v>114</v>
      </c>
      <c r="K250" s="5">
        <v>83</v>
      </c>
      <c r="L250" s="5">
        <v>86</v>
      </c>
      <c r="M250" s="5">
        <v>130</v>
      </c>
      <c r="N250" s="5">
        <v>209</v>
      </c>
      <c r="O250" s="49">
        <v>355</v>
      </c>
    </row>
    <row r="251" spans="2:15" x14ac:dyDescent="0.25">
      <c r="B251" s="47">
        <v>208</v>
      </c>
      <c r="C251" s="8"/>
      <c r="D251" s="5">
        <v>0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49">
        <v>0</v>
      </c>
    </row>
    <row r="252" spans="2:15" x14ac:dyDescent="0.25">
      <c r="B252" s="47">
        <v>209</v>
      </c>
      <c r="C252" s="8"/>
      <c r="D252" s="5">
        <v>731</v>
      </c>
      <c r="E252" s="5">
        <v>828</v>
      </c>
      <c r="F252" s="5">
        <v>570</v>
      </c>
      <c r="G252" s="5">
        <v>295</v>
      </c>
      <c r="H252" s="5">
        <v>203</v>
      </c>
      <c r="I252" s="5">
        <v>160</v>
      </c>
      <c r="J252" s="5">
        <v>124</v>
      </c>
      <c r="K252" s="5">
        <v>92</v>
      </c>
      <c r="L252" s="5">
        <v>80</v>
      </c>
      <c r="M252" s="5">
        <v>120</v>
      </c>
      <c r="N252" s="5">
        <v>265</v>
      </c>
      <c r="O252" s="49">
        <v>444</v>
      </c>
    </row>
    <row r="253" spans="2:15" x14ac:dyDescent="0.25">
      <c r="B253" s="47">
        <v>210</v>
      </c>
      <c r="C253" s="8"/>
      <c r="D253" s="5">
        <v>0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49">
        <v>0</v>
      </c>
    </row>
    <row r="254" spans="2:15" x14ac:dyDescent="0.25">
      <c r="B254" s="47">
        <v>211</v>
      </c>
      <c r="C254" s="8"/>
      <c r="D254" s="5">
        <v>644</v>
      </c>
      <c r="E254" s="5">
        <v>624</v>
      </c>
      <c r="F254" s="5">
        <v>277</v>
      </c>
      <c r="G254" s="5">
        <v>251</v>
      </c>
      <c r="H254" s="5">
        <v>160</v>
      </c>
      <c r="I254" s="5">
        <v>135</v>
      </c>
      <c r="J254" s="5">
        <v>114</v>
      </c>
      <c r="K254" s="5">
        <v>93</v>
      </c>
      <c r="L254" s="5">
        <v>92</v>
      </c>
      <c r="M254" s="5">
        <v>137</v>
      </c>
      <c r="N254" s="5">
        <v>200</v>
      </c>
      <c r="O254" s="49">
        <v>346</v>
      </c>
    </row>
    <row r="255" spans="2:15" x14ac:dyDescent="0.25">
      <c r="B255" s="47">
        <v>212</v>
      </c>
      <c r="C255" s="8"/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49">
        <v>0</v>
      </c>
    </row>
    <row r="256" spans="2:15" x14ac:dyDescent="0.25">
      <c r="B256" s="47">
        <v>213</v>
      </c>
      <c r="C256" s="8"/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49">
        <v>0</v>
      </c>
    </row>
    <row r="257" spans="2:15" x14ac:dyDescent="0.25">
      <c r="B257" s="47">
        <v>214</v>
      </c>
      <c r="C257" s="8"/>
      <c r="D257" s="5">
        <v>0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49">
        <v>0</v>
      </c>
    </row>
    <row r="258" spans="2:15" x14ac:dyDescent="0.25">
      <c r="B258" s="47">
        <v>215</v>
      </c>
      <c r="C258" s="8"/>
      <c r="D258" s="5">
        <v>73</v>
      </c>
      <c r="E258" s="5">
        <v>41</v>
      </c>
      <c r="F258" s="5">
        <v>209</v>
      </c>
      <c r="G258" s="5">
        <v>233</v>
      </c>
      <c r="H258" s="5">
        <v>982</v>
      </c>
      <c r="I258" s="5">
        <v>1203</v>
      </c>
      <c r="J258" s="5">
        <v>290</v>
      </c>
      <c r="K258" s="5">
        <v>277</v>
      </c>
      <c r="L258" s="5">
        <v>426</v>
      </c>
      <c r="M258" s="5">
        <v>339</v>
      </c>
      <c r="N258" s="5">
        <v>211</v>
      </c>
      <c r="O258" s="49">
        <v>167</v>
      </c>
    </row>
    <row r="259" spans="2:15" x14ac:dyDescent="0.25">
      <c r="B259" s="47">
        <v>216</v>
      </c>
      <c r="C259" s="8"/>
      <c r="D259" s="5">
        <v>93</v>
      </c>
      <c r="E259" s="5">
        <v>84</v>
      </c>
      <c r="F259" s="5">
        <v>238</v>
      </c>
      <c r="G259" s="5">
        <v>229</v>
      </c>
      <c r="H259" s="5">
        <v>1003</v>
      </c>
      <c r="I259" s="5">
        <v>915</v>
      </c>
      <c r="J259" s="5">
        <v>437</v>
      </c>
      <c r="K259" s="5">
        <v>363</v>
      </c>
      <c r="L259" s="5">
        <v>346</v>
      </c>
      <c r="M259" s="5">
        <v>419</v>
      </c>
      <c r="N259" s="5">
        <v>281</v>
      </c>
      <c r="O259" s="49">
        <v>202</v>
      </c>
    </row>
    <row r="260" spans="2:15" x14ac:dyDescent="0.25">
      <c r="B260" s="47">
        <v>217</v>
      </c>
      <c r="C260" s="8"/>
      <c r="D260" s="5">
        <v>187</v>
      </c>
      <c r="E260" s="5">
        <v>158</v>
      </c>
      <c r="F260" s="5">
        <v>526</v>
      </c>
      <c r="G260" s="5">
        <v>610</v>
      </c>
      <c r="H260" s="5">
        <v>2283</v>
      </c>
      <c r="I260" s="5">
        <v>2641</v>
      </c>
      <c r="J260" s="5">
        <v>940</v>
      </c>
      <c r="K260" s="5">
        <v>828</v>
      </c>
      <c r="L260" s="5">
        <v>973</v>
      </c>
      <c r="M260" s="5">
        <v>1109</v>
      </c>
      <c r="N260" s="5">
        <v>624</v>
      </c>
      <c r="O260" s="49">
        <v>462</v>
      </c>
    </row>
    <row r="261" spans="2:15" x14ac:dyDescent="0.25">
      <c r="B261" s="47">
        <v>218</v>
      </c>
      <c r="C261" s="8"/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49">
        <v>0</v>
      </c>
    </row>
    <row r="262" spans="2:15" x14ac:dyDescent="0.25">
      <c r="B262" s="47">
        <v>219</v>
      </c>
      <c r="C262" s="8"/>
      <c r="D262" s="5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49">
        <v>0</v>
      </c>
    </row>
    <row r="263" spans="2:15" x14ac:dyDescent="0.25">
      <c r="B263" s="47">
        <v>220</v>
      </c>
      <c r="C263" s="8"/>
      <c r="D263" s="5">
        <v>9</v>
      </c>
      <c r="E263" s="5">
        <v>8</v>
      </c>
      <c r="F263" s="5">
        <v>34</v>
      </c>
      <c r="G263" s="5">
        <v>137</v>
      </c>
      <c r="H263" s="5">
        <v>240</v>
      </c>
      <c r="I263" s="5">
        <v>354</v>
      </c>
      <c r="J263" s="5">
        <v>129</v>
      </c>
      <c r="K263" s="5">
        <v>83</v>
      </c>
      <c r="L263" s="5">
        <v>100</v>
      </c>
      <c r="M263" s="5">
        <v>154</v>
      </c>
      <c r="N263" s="5">
        <v>93</v>
      </c>
      <c r="O263" s="49">
        <v>71</v>
      </c>
    </row>
    <row r="264" spans="2:15" x14ac:dyDescent="0.25">
      <c r="B264" s="47">
        <v>221</v>
      </c>
      <c r="C264" s="8"/>
      <c r="D264" s="5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49">
        <v>0</v>
      </c>
    </row>
    <row r="265" spans="2:15" x14ac:dyDescent="0.25">
      <c r="B265" s="47">
        <v>222</v>
      </c>
      <c r="C265" s="8"/>
      <c r="D265" s="5">
        <v>406</v>
      </c>
      <c r="E265" s="5">
        <v>457</v>
      </c>
      <c r="F265" s="5">
        <v>1131</v>
      </c>
      <c r="G265" s="5">
        <v>1991</v>
      </c>
      <c r="H265" s="5">
        <v>1808</v>
      </c>
      <c r="I265" s="5">
        <v>2857</v>
      </c>
      <c r="J265" s="5">
        <v>777</v>
      </c>
      <c r="K265" s="5">
        <v>1060</v>
      </c>
      <c r="L265" s="5">
        <v>896</v>
      </c>
      <c r="M265" s="5">
        <v>1586</v>
      </c>
      <c r="N265" s="5">
        <v>1315</v>
      </c>
      <c r="O265" s="49">
        <v>1062</v>
      </c>
    </row>
    <row r="266" spans="2:15" x14ac:dyDescent="0.25">
      <c r="B266" s="47">
        <v>223</v>
      </c>
      <c r="C266" s="8"/>
      <c r="D266" s="5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49">
        <v>0</v>
      </c>
    </row>
    <row r="267" spans="2:15" x14ac:dyDescent="0.25">
      <c r="B267" s="47">
        <v>224</v>
      </c>
      <c r="C267" s="8"/>
      <c r="D267" s="5">
        <v>0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49">
        <v>0</v>
      </c>
    </row>
    <row r="268" spans="2:15" x14ac:dyDescent="0.25">
      <c r="B268" s="47">
        <v>225</v>
      </c>
      <c r="C268" s="8"/>
      <c r="D268" s="5">
        <v>379</v>
      </c>
      <c r="E268" s="5">
        <v>476</v>
      </c>
      <c r="F268" s="5">
        <v>511</v>
      </c>
      <c r="G268" s="5">
        <v>376</v>
      </c>
      <c r="H268" s="5">
        <v>187</v>
      </c>
      <c r="I268" s="5">
        <v>75</v>
      </c>
      <c r="J268" s="5">
        <v>40</v>
      </c>
      <c r="K268" s="5">
        <v>31</v>
      </c>
      <c r="L268" s="5">
        <v>26</v>
      </c>
      <c r="M268" s="5">
        <v>48</v>
      </c>
      <c r="N268" s="5">
        <v>84</v>
      </c>
      <c r="O268" s="49">
        <v>234</v>
      </c>
    </row>
    <row r="269" spans="2:15" x14ac:dyDescent="0.25">
      <c r="B269" s="47">
        <v>226</v>
      </c>
      <c r="C269" s="8"/>
      <c r="D269" s="5">
        <v>161</v>
      </c>
      <c r="E269" s="5">
        <v>167</v>
      </c>
      <c r="F269" s="5">
        <v>171</v>
      </c>
      <c r="G269" s="5">
        <v>161</v>
      </c>
      <c r="H269" s="5">
        <v>151</v>
      </c>
      <c r="I269" s="5">
        <v>147</v>
      </c>
      <c r="J269" s="5">
        <v>145</v>
      </c>
      <c r="K269" s="5">
        <v>143</v>
      </c>
      <c r="L269" s="5">
        <v>0</v>
      </c>
      <c r="M269" s="5">
        <v>0</v>
      </c>
      <c r="N269" s="5">
        <v>0</v>
      </c>
      <c r="O269" s="49">
        <v>0</v>
      </c>
    </row>
    <row r="270" spans="2:15" x14ac:dyDescent="0.25">
      <c r="B270" s="47">
        <v>227</v>
      </c>
      <c r="C270" s="8"/>
      <c r="D270" s="5">
        <v>1516</v>
      </c>
      <c r="E270" s="5">
        <v>1496</v>
      </c>
      <c r="F270" s="5">
        <v>1681</v>
      </c>
      <c r="G270" s="5">
        <v>1144</v>
      </c>
      <c r="H270" s="5">
        <v>697</v>
      </c>
      <c r="I270" s="5">
        <v>577</v>
      </c>
      <c r="J270" s="5">
        <v>473</v>
      </c>
      <c r="K270" s="5">
        <v>382</v>
      </c>
      <c r="L270" s="5">
        <v>331</v>
      </c>
      <c r="M270" s="5">
        <v>400</v>
      </c>
      <c r="N270" s="5">
        <v>763</v>
      </c>
      <c r="O270" s="49">
        <v>1180</v>
      </c>
    </row>
    <row r="271" spans="2:15" x14ac:dyDescent="0.25">
      <c r="B271" s="47">
        <v>228</v>
      </c>
      <c r="C271" s="8"/>
      <c r="D271" s="5">
        <v>1665</v>
      </c>
      <c r="E271" s="5">
        <v>1623</v>
      </c>
      <c r="F271" s="5">
        <v>1846</v>
      </c>
      <c r="G271" s="5">
        <v>1270</v>
      </c>
      <c r="H271" s="5">
        <v>767</v>
      </c>
      <c r="I271" s="5">
        <v>632</v>
      </c>
      <c r="J271" s="5">
        <v>520</v>
      </c>
      <c r="K271" s="5">
        <v>418</v>
      </c>
      <c r="L271" s="5">
        <v>356</v>
      </c>
      <c r="M271" s="5">
        <v>431</v>
      </c>
      <c r="N271" s="5">
        <v>834</v>
      </c>
      <c r="O271" s="49">
        <v>1289</v>
      </c>
    </row>
    <row r="272" spans="2:15" x14ac:dyDescent="0.25">
      <c r="B272" s="47">
        <v>229</v>
      </c>
      <c r="C272" s="8"/>
      <c r="D272" s="5">
        <v>4837</v>
      </c>
      <c r="E272" s="5">
        <v>4730</v>
      </c>
      <c r="F272" s="5">
        <v>5123</v>
      </c>
      <c r="G272" s="5">
        <v>4422</v>
      </c>
      <c r="H272" s="5">
        <v>2073</v>
      </c>
      <c r="I272" s="5">
        <v>1254</v>
      </c>
      <c r="J272" s="5">
        <v>815</v>
      </c>
      <c r="K272" s="5">
        <v>580</v>
      </c>
      <c r="L272" s="5">
        <v>527</v>
      </c>
      <c r="M272" s="5">
        <v>734</v>
      </c>
      <c r="N272" s="5">
        <v>1607</v>
      </c>
      <c r="O272" s="49">
        <v>2795</v>
      </c>
    </row>
    <row r="273" spans="2:15" x14ac:dyDescent="0.25">
      <c r="B273" s="47">
        <v>230</v>
      </c>
      <c r="C273" s="8"/>
      <c r="D273" s="5">
        <v>4873</v>
      </c>
      <c r="E273" s="5">
        <v>4748</v>
      </c>
      <c r="F273" s="5">
        <v>5151</v>
      </c>
      <c r="G273" s="5">
        <v>4469</v>
      </c>
      <c r="H273" s="5">
        <v>2099</v>
      </c>
      <c r="I273" s="5">
        <v>1263</v>
      </c>
      <c r="J273" s="5">
        <v>820</v>
      </c>
      <c r="K273" s="5">
        <v>582</v>
      </c>
      <c r="L273" s="5">
        <v>531</v>
      </c>
      <c r="M273" s="5">
        <v>741</v>
      </c>
      <c r="N273" s="5">
        <v>1621</v>
      </c>
      <c r="O273" s="49">
        <v>2820</v>
      </c>
    </row>
    <row r="274" spans="2:15" x14ac:dyDescent="0.25">
      <c r="B274" s="47">
        <v>231</v>
      </c>
      <c r="C274" s="8"/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49">
        <v>0</v>
      </c>
    </row>
    <row r="275" spans="2:15" x14ac:dyDescent="0.25">
      <c r="B275" s="47">
        <v>232</v>
      </c>
      <c r="C275" s="8"/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49">
        <v>0</v>
      </c>
    </row>
    <row r="276" spans="2:15" x14ac:dyDescent="0.25">
      <c r="B276" s="47">
        <v>233</v>
      </c>
      <c r="C276" s="8"/>
      <c r="D276" s="5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49">
        <v>0</v>
      </c>
    </row>
    <row r="277" spans="2:15" x14ac:dyDescent="0.25">
      <c r="B277" s="47">
        <v>234</v>
      </c>
      <c r="C277" s="8"/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49">
        <v>0</v>
      </c>
    </row>
    <row r="278" spans="2:15" x14ac:dyDescent="0.25">
      <c r="B278" s="47">
        <v>235</v>
      </c>
      <c r="C278" s="8"/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49">
        <v>0</v>
      </c>
    </row>
    <row r="279" spans="2:15" x14ac:dyDescent="0.25">
      <c r="B279" s="47">
        <v>236</v>
      </c>
      <c r="C279" s="8"/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49">
        <v>0</v>
      </c>
    </row>
    <row r="280" spans="2:15" x14ac:dyDescent="0.25">
      <c r="B280" s="47">
        <v>237</v>
      </c>
      <c r="C280" s="8"/>
      <c r="D280" s="5">
        <v>656</v>
      </c>
      <c r="E280" s="5">
        <v>713</v>
      </c>
      <c r="F280" s="5">
        <v>451</v>
      </c>
      <c r="G280" s="5">
        <v>207</v>
      </c>
      <c r="H280" s="5">
        <v>176</v>
      </c>
      <c r="I280" s="5">
        <v>201</v>
      </c>
      <c r="J280" s="5">
        <v>140</v>
      </c>
      <c r="K280" s="5">
        <v>144</v>
      </c>
      <c r="L280" s="5">
        <v>118</v>
      </c>
      <c r="M280" s="5">
        <v>228</v>
      </c>
      <c r="N280" s="5">
        <v>274</v>
      </c>
      <c r="O280" s="49">
        <v>418</v>
      </c>
    </row>
    <row r="281" spans="2:15" x14ac:dyDescent="0.25">
      <c r="B281" s="47">
        <v>238</v>
      </c>
      <c r="C281" s="8"/>
      <c r="D281" s="5">
        <v>698</v>
      </c>
      <c r="E281" s="5">
        <v>866</v>
      </c>
      <c r="F281" s="5">
        <v>514</v>
      </c>
      <c r="G281" s="5">
        <v>262</v>
      </c>
      <c r="H281" s="5">
        <v>213</v>
      </c>
      <c r="I281" s="5">
        <v>236</v>
      </c>
      <c r="J281" s="5">
        <v>168</v>
      </c>
      <c r="K281" s="5">
        <v>164</v>
      </c>
      <c r="L281" s="5">
        <v>141</v>
      </c>
      <c r="M281" s="5">
        <v>254</v>
      </c>
      <c r="N281" s="5">
        <v>304</v>
      </c>
      <c r="O281" s="49">
        <v>462</v>
      </c>
    </row>
    <row r="282" spans="2:15" x14ac:dyDescent="0.25">
      <c r="B282" s="47">
        <v>239</v>
      </c>
      <c r="C282" s="8"/>
      <c r="D282" s="5">
        <v>806</v>
      </c>
      <c r="E282" s="5">
        <v>1126</v>
      </c>
      <c r="F282" s="5">
        <v>637</v>
      </c>
      <c r="G282" s="5">
        <v>366</v>
      </c>
      <c r="H282" s="5">
        <v>284</v>
      </c>
      <c r="I282" s="5">
        <v>303</v>
      </c>
      <c r="J282" s="5">
        <v>222</v>
      </c>
      <c r="K282" s="5">
        <v>205</v>
      </c>
      <c r="L282" s="5">
        <v>184</v>
      </c>
      <c r="M282" s="5">
        <v>304</v>
      </c>
      <c r="N282" s="5">
        <v>367</v>
      </c>
      <c r="O282" s="49">
        <v>553</v>
      </c>
    </row>
    <row r="283" spans="2:15" x14ac:dyDescent="0.25">
      <c r="B283" s="47">
        <v>240</v>
      </c>
      <c r="C283" s="8"/>
      <c r="D283" s="5">
        <v>824</v>
      </c>
      <c r="E283" s="5">
        <v>1296</v>
      </c>
      <c r="F283" s="5">
        <v>684</v>
      </c>
      <c r="G283" s="5">
        <v>412</v>
      </c>
      <c r="H283" s="5">
        <v>322</v>
      </c>
      <c r="I283" s="5">
        <v>351</v>
      </c>
      <c r="J283" s="5">
        <v>258</v>
      </c>
      <c r="K283" s="5">
        <v>233</v>
      </c>
      <c r="L283" s="5">
        <v>217</v>
      </c>
      <c r="M283" s="5">
        <v>371</v>
      </c>
      <c r="N283" s="5">
        <v>436</v>
      </c>
      <c r="O283" s="49">
        <v>659</v>
      </c>
    </row>
    <row r="284" spans="2:15" x14ac:dyDescent="0.25">
      <c r="B284" s="47">
        <v>241</v>
      </c>
      <c r="C284" s="8"/>
      <c r="D284" s="5">
        <v>181</v>
      </c>
      <c r="E284" s="5">
        <v>198</v>
      </c>
      <c r="F284" s="5">
        <v>181</v>
      </c>
      <c r="G284" s="5">
        <v>147</v>
      </c>
      <c r="H284" s="5">
        <v>113</v>
      </c>
      <c r="I284" s="5">
        <v>117</v>
      </c>
      <c r="J284" s="5">
        <v>94</v>
      </c>
      <c r="K284" s="5">
        <v>81</v>
      </c>
      <c r="L284" s="5">
        <v>85</v>
      </c>
      <c r="M284" s="5">
        <v>120</v>
      </c>
      <c r="N284" s="5">
        <v>144</v>
      </c>
      <c r="O284" s="49">
        <v>183</v>
      </c>
    </row>
    <row r="285" spans="2:15" x14ac:dyDescent="0.25">
      <c r="B285" s="47">
        <v>242</v>
      </c>
      <c r="C285" s="8"/>
      <c r="D285" s="5">
        <v>834</v>
      </c>
      <c r="E285" s="5">
        <v>1357</v>
      </c>
      <c r="F285" s="5">
        <v>703</v>
      </c>
      <c r="G285" s="5">
        <v>431</v>
      </c>
      <c r="H285" s="5">
        <v>337</v>
      </c>
      <c r="I285" s="5">
        <v>369</v>
      </c>
      <c r="J285" s="5">
        <v>272</v>
      </c>
      <c r="K285" s="5">
        <v>243</v>
      </c>
      <c r="L285" s="5">
        <v>231</v>
      </c>
      <c r="M285" s="5">
        <v>397</v>
      </c>
      <c r="N285" s="5">
        <v>464</v>
      </c>
      <c r="O285" s="49">
        <v>702</v>
      </c>
    </row>
    <row r="286" spans="2:15" x14ac:dyDescent="0.25">
      <c r="B286" s="47">
        <v>243</v>
      </c>
      <c r="C286" s="8"/>
      <c r="D286" s="5">
        <v>809</v>
      </c>
      <c r="E286" s="5">
        <v>1432</v>
      </c>
      <c r="F286" s="5">
        <v>726</v>
      </c>
      <c r="G286" s="5">
        <v>459</v>
      </c>
      <c r="H286" s="5">
        <v>348</v>
      </c>
      <c r="I286" s="5">
        <v>386</v>
      </c>
      <c r="J286" s="5">
        <v>284</v>
      </c>
      <c r="K286" s="5">
        <v>249</v>
      </c>
      <c r="L286" s="5">
        <v>239</v>
      </c>
      <c r="M286" s="5">
        <v>409</v>
      </c>
      <c r="N286" s="5">
        <v>489</v>
      </c>
      <c r="O286" s="49">
        <v>732</v>
      </c>
    </row>
    <row r="287" spans="2:15" x14ac:dyDescent="0.25">
      <c r="B287" s="47">
        <v>244</v>
      </c>
      <c r="C287" s="8"/>
      <c r="D287" s="5">
        <v>9639</v>
      </c>
      <c r="E287" s="5">
        <v>11710</v>
      </c>
      <c r="F287" s="5">
        <v>6905</v>
      </c>
      <c r="G287" s="5">
        <v>4646</v>
      </c>
      <c r="H287" s="5">
        <v>3347</v>
      </c>
      <c r="I287" s="5">
        <v>3052</v>
      </c>
      <c r="J287" s="5">
        <v>2376</v>
      </c>
      <c r="K287" s="5">
        <v>1847</v>
      </c>
      <c r="L287" s="5">
        <v>1739</v>
      </c>
      <c r="M287" s="5">
        <v>2674</v>
      </c>
      <c r="N287" s="5">
        <v>3588</v>
      </c>
      <c r="O287" s="49">
        <v>5844</v>
      </c>
    </row>
    <row r="288" spans="2:15" x14ac:dyDescent="0.25">
      <c r="B288" s="47">
        <v>245</v>
      </c>
      <c r="C288" s="8"/>
      <c r="D288" s="5">
        <v>9994</v>
      </c>
      <c r="E288" s="5">
        <v>12196</v>
      </c>
      <c r="F288" s="5">
        <v>7325</v>
      </c>
      <c r="G288" s="5">
        <v>5012</v>
      </c>
      <c r="H288" s="5">
        <v>3629</v>
      </c>
      <c r="I288" s="5">
        <v>3354</v>
      </c>
      <c r="J288" s="5">
        <v>2627</v>
      </c>
      <c r="K288" s="5">
        <v>2079</v>
      </c>
      <c r="L288" s="5">
        <v>1974</v>
      </c>
      <c r="M288" s="5">
        <v>3039</v>
      </c>
      <c r="N288" s="5">
        <v>3827</v>
      </c>
      <c r="O288" s="49">
        <v>6127</v>
      </c>
    </row>
    <row r="289" spans="2:15" x14ac:dyDescent="0.25">
      <c r="B289" s="47">
        <v>246</v>
      </c>
      <c r="C289" s="8"/>
      <c r="D289" s="5">
        <v>10532</v>
      </c>
      <c r="E289" s="5">
        <v>13052</v>
      </c>
      <c r="F289" s="5">
        <v>8279</v>
      </c>
      <c r="G289" s="5">
        <v>5824</v>
      </c>
      <c r="H289" s="5">
        <v>4205</v>
      </c>
      <c r="I289" s="5">
        <v>3989</v>
      </c>
      <c r="J289" s="5">
        <v>3157</v>
      </c>
      <c r="K289" s="5">
        <v>2620</v>
      </c>
      <c r="L289" s="5">
        <v>2447</v>
      </c>
      <c r="M289" s="5">
        <v>3730</v>
      </c>
      <c r="N289" s="5">
        <v>5131</v>
      </c>
      <c r="O289" s="49">
        <v>7504</v>
      </c>
    </row>
    <row r="290" spans="2:15" x14ac:dyDescent="0.25">
      <c r="B290" s="47">
        <v>247</v>
      </c>
      <c r="C290" s="8"/>
      <c r="D290" s="5">
        <v>218</v>
      </c>
      <c r="E290" s="5">
        <v>246</v>
      </c>
      <c r="F290" s="5">
        <v>227</v>
      </c>
      <c r="G290" s="5">
        <v>152</v>
      </c>
      <c r="H290" s="5">
        <v>101</v>
      </c>
      <c r="I290" s="5">
        <v>98</v>
      </c>
      <c r="J290" s="5">
        <v>72</v>
      </c>
      <c r="K290" s="5">
        <v>49</v>
      </c>
      <c r="L290" s="5">
        <v>43</v>
      </c>
      <c r="M290" s="5">
        <v>63</v>
      </c>
      <c r="N290" s="5">
        <v>132</v>
      </c>
      <c r="O290" s="49">
        <v>188</v>
      </c>
    </row>
    <row r="291" spans="2:15" x14ac:dyDescent="0.25">
      <c r="B291" s="47">
        <v>248</v>
      </c>
      <c r="C291" s="8"/>
      <c r="D291" s="5">
        <v>227</v>
      </c>
      <c r="E291" s="5">
        <v>256</v>
      </c>
      <c r="F291" s="5">
        <v>236</v>
      </c>
      <c r="G291" s="5">
        <v>159</v>
      </c>
      <c r="H291" s="5">
        <v>106</v>
      </c>
      <c r="I291" s="5">
        <v>102</v>
      </c>
      <c r="J291" s="5">
        <v>75</v>
      </c>
      <c r="K291" s="5">
        <v>52</v>
      </c>
      <c r="L291" s="5">
        <v>46</v>
      </c>
      <c r="M291" s="5">
        <v>67</v>
      </c>
      <c r="N291" s="5">
        <v>137</v>
      </c>
      <c r="O291" s="49">
        <v>196</v>
      </c>
    </row>
    <row r="292" spans="2:15" x14ac:dyDescent="0.25">
      <c r="B292" s="47">
        <v>249</v>
      </c>
      <c r="C292" s="8"/>
      <c r="D292" s="5">
        <v>295</v>
      </c>
      <c r="E292" s="5">
        <v>396</v>
      </c>
      <c r="F292" s="5">
        <v>230</v>
      </c>
      <c r="G292" s="5">
        <v>179</v>
      </c>
      <c r="H292" s="5">
        <v>120</v>
      </c>
      <c r="I292" s="5">
        <v>217</v>
      </c>
      <c r="J292" s="5">
        <v>117</v>
      </c>
      <c r="K292" s="5">
        <v>153</v>
      </c>
      <c r="L292" s="5">
        <v>120</v>
      </c>
      <c r="M292" s="5">
        <v>208</v>
      </c>
      <c r="N292" s="5">
        <v>234</v>
      </c>
      <c r="O292" s="49">
        <v>294</v>
      </c>
    </row>
    <row r="293" spans="2:15" x14ac:dyDescent="0.25">
      <c r="B293" s="47">
        <v>250</v>
      </c>
      <c r="C293" s="8"/>
      <c r="D293" s="5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49">
        <v>0</v>
      </c>
    </row>
    <row r="294" spans="2:15" x14ac:dyDescent="0.25">
      <c r="B294" s="47">
        <v>251</v>
      </c>
      <c r="C294" s="8"/>
      <c r="D294" s="5">
        <v>353</v>
      </c>
      <c r="E294" s="5">
        <v>313</v>
      </c>
      <c r="F294" s="5">
        <v>187</v>
      </c>
      <c r="G294" s="5">
        <v>94</v>
      </c>
      <c r="H294" s="5">
        <v>72</v>
      </c>
      <c r="I294" s="5">
        <v>52</v>
      </c>
      <c r="J294" s="5">
        <v>46</v>
      </c>
      <c r="K294" s="5">
        <v>39</v>
      </c>
      <c r="L294" s="5">
        <v>40</v>
      </c>
      <c r="M294" s="5">
        <v>56</v>
      </c>
      <c r="N294" s="5">
        <v>99</v>
      </c>
      <c r="O294" s="49">
        <v>193</v>
      </c>
    </row>
    <row r="295" spans="2:15" x14ac:dyDescent="0.25">
      <c r="B295" s="47">
        <v>252</v>
      </c>
      <c r="C295" s="8"/>
      <c r="D295" s="5">
        <v>70</v>
      </c>
      <c r="E295" s="5">
        <v>93</v>
      </c>
      <c r="F295" s="5">
        <v>79</v>
      </c>
      <c r="G295" s="5">
        <v>60</v>
      </c>
      <c r="H295" s="5">
        <v>47</v>
      </c>
      <c r="I295" s="5">
        <v>51</v>
      </c>
      <c r="J295" s="5">
        <v>41</v>
      </c>
      <c r="K295" s="5">
        <v>35</v>
      </c>
      <c r="L295" s="5">
        <v>35</v>
      </c>
      <c r="M295" s="5">
        <v>56</v>
      </c>
      <c r="N295" s="5">
        <v>55</v>
      </c>
      <c r="O295" s="49">
        <v>72</v>
      </c>
    </row>
    <row r="296" spans="2:15" x14ac:dyDescent="0.25">
      <c r="B296" s="47">
        <v>253</v>
      </c>
      <c r="C296" s="8"/>
      <c r="D296" s="5">
        <v>3536</v>
      </c>
      <c r="E296" s="5">
        <v>2535</v>
      </c>
      <c r="F296" s="5">
        <v>1664</v>
      </c>
      <c r="G296" s="5">
        <v>817</v>
      </c>
      <c r="H296" s="5">
        <v>475</v>
      </c>
      <c r="I296" s="5">
        <v>342</v>
      </c>
      <c r="J296" s="5">
        <v>262</v>
      </c>
      <c r="K296" s="5">
        <v>192</v>
      </c>
      <c r="L296" s="5">
        <v>161</v>
      </c>
      <c r="M296" s="5">
        <v>263</v>
      </c>
      <c r="N296" s="5">
        <v>605</v>
      </c>
      <c r="O296" s="49">
        <v>1128</v>
      </c>
    </row>
    <row r="297" spans="2:15" x14ac:dyDescent="0.25">
      <c r="B297" s="47">
        <v>254</v>
      </c>
      <c r="C297" s="8"/>
      <c r="D297" s="5">
        <v>251</v>
      </c>
      <c r="E297" s="5">
        <v>64</v>
      </c>
      <c r="F297" s="5">
        <v>70</v>
      </c>
      <c r="G297" s="5">
        <v>35</v>
      </c>
      <c r="H297" s="5">
        <v>29</v>
      </c>
      <c r="I297" s="5">
        <v>23</v>
      </c>
      <c r="J297" s="5">
        <v>15</v>
      </c>
      <c r="K297" s="5">
        <v>24</v>
      </c>
      <c r="L297" s="5">
        <v>17</v>
      </c>
      <c r="M297" s="5">
        <v>15</v>
      </c>
      <c r="N297" s="5">
        <v>46</v>
      </c>
      <c r="O297" s="49">
        <v>95</v>
      </c>
    </row>
    <row r="298" spans="2:15" x14ac:dyDescent="0.25">
      <c r="B298" s="47">
        <v>255</v>
      </c>
      <c r="C298" s="8"/>
      <c r="D298" s="5">
        <v>449</v>
      </c>
      <c r="E298" s="5">
        <v>398</v>
      </c>
      <c r="F298" s="5">
        <v>84</v>
      </c>
      <c r="G298" s="5">
        <v>43</v>
      </c>
      <c r="H298" s="5">
        <v>28</v>
      </c>
      <c r="I298" s="5">
        <v>21</v>
      </c>
      <c r="J298" s="5">
        <v>20</v>
      </c>
      <c r="K298" s="5">
        <v>17</v>
      </c>
      <c r="L298" s="5">
        <v>17</v>
      </c>
      <c r="M298" s="5">
        <v>43</v>
      </c>
      <c r="N298" s="5">
        <v>173</v>
      </c>
      <c r="O298" s="49">
        <v>308</v>
      </c>
    </row>
    <row r="299" spans="2:15" x14ac:dyDescent="0.25">
      <c r="B299" s="47">
        <v>256</v>
      </c>
      <c r="C299" s="8"/>
      <c r="D299" s="5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49">
        <v>0</v>
      </c>
    </row>
    <row r="300" spans="2:15" x14ac:dyDescent="0.25">
      <c r="B300" s="47">
        <v>257</v>
      </c>
      <c r="C300" s="8"/>
      <c r="D300" s="5">
        <v>7855</v>
      </c>
      <c r="E300" s="5">
        <v>4971</v>
      </c>
      <c r="F300" s="5">
        <v>3455</v>
      </c>
      <c r="G300" s="5">
        <v>1656</v>
      </c>
      <c r="H300" s="5">
        <v>862</v>
      </c>
      <c r="I300" s="5">
        <v>580</v>
      </c>
      <c r="J300" s="5">
        <v>427</v>
      </c>
      <c r="K300" s="5">
        <v>306</v>
      </c>
      <c r="L300" s="5">
        <v>259</v>
      </c>
      <c r="M300" s="5">
        <v>422</v>
      </c>
      <c r="N300" s="5">
        <v>1033</v>
      </c>
      <c r="O300" s="49">
        <v>2004</v>
      </c>
    </row>
    <row r="301" spans="2:15" x14ac:dyDescent="0.25">
      <c r="B301" s="47">
        <v>258</v>
      </c>
      <c r="C301" s="8"/>
      <c r="D301" s="5">
        <v>526</v>
      </c>
      <c r="E301" s="5">
        <v>438</v>
      </c>
      <c r="F301" s="5">
        <v>100</v>
      </c>
      <c r="G301" s="5">
        <v>51</v>
      </c>
      <c r="H301" s="5">
        <v>33</v>
      </c>
      <c r="I301" s="5">
        <v>25</v>
      </c>
      <c r="J301" s="5">
        <v>23</v>
      </c>
      <c r="K301" s="5">
        <v>18</v>
      </c>
      <c r="L301" s="5">
        <v>41</v>
      </c>
      <c r="M301" s="5">
        <v>94</v>
      </c>
      <c r="N301" s="5">
        <v>202</v>
      </c>
      <c r="O301" s="49">
        <v>367</v>
      </c>
    </row>
    <row r="302" spans="2:15" x14ac:dyDescent="0.25">
      <c r="B302" s="47">
        <v>259</v>
      </c>
      <c r="C302" s="8"/>
      <c r="D302" s="5">
        <v>70</v>
      </c>
      <c r="E302" s="5">
        <v>93</v>
      </c>
      <c r="F302" s="5">
        <v>79</v>
      </c>
      <c r="G302" s="5">
        <v>60</v>
      </c>
      <c r="H302" s="5">
        <v>47</v>
      </c>
      <c r="I302" s="5">
        <v>51</v>
      </c>
      <c r="J302" s="5">
        <v>41</v>
      </c>
      <c r="K302" s="5">
        <v>35</v>
      </c>
      <c r="L302" s="5">
        <v>35</v>
      </c>
      <c r="M302" s="5">
        <v>56</v>
      </c>
      <c r="N302" s="5">
        <v>55</v>
      </c>
      <c r="O302" s="49">
        <v>72</v>
      </c>
    </row>
    <row r="303" spans="2:15" x14ac:dyDescent="0.25">
      <c r="B303" s="47">
        <v>260</v>
      </c>
      <c r="C303" s="8"/>
      <c r="D303" s="5">
        <v>0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49">
        <v>0</v>
      </c>
    </row>
    <row r="304" spans="2:15" x14ac:dyDescent="0.25">
      <c r="B304" s="47">
        <v>261</v>
      </c>
      <c r="C304" s="8"/>
      <c r="D304" s="5">
        <v>243</v>
      </c>
      <c r="E304" s="5">
        <v>276</v>
      </c>
      <c r="F304" s="5">
        <v>255</v>
      </c>
      <c r="G304" s="5">
        <v>173</v>
      </c>
      <c r="H304" s="5">
        <v>114</v>
      </c>
      <c r="I304" s="5">
        <v>109</v>
      </c>
      <c r="J304" s="5">
        <v>81</v>
      </c>
      <c r="K304" s="5">
        <v>55</v>
      </c>
      <c r="L304" s="5">
        <v>49</v>
      </c>
      <c r="M304" s="5">
        <v>72</v>
      </c>
      <c r="N304" s="5">
        <v>146</v>
      </c>
      <c r="O304" s="49">
        <v>210</v>
      </c>
    </row>
    <row r="305" spans="2:15" x14ac:dyDescent="0.25">
      <c r="B305" s="47">
        <v>262</v>
      </c>
      <c r="C305" s="8"/>
      <c r="D305" s="5">
        <v>317</v>
      </c>
      <c r="E305" s="5">
        <v>180</v>
      </c>
      <c r="F305" s="5">
        <v>69</v>
      </c>
      <c r="G305" s="5">
        <v>58</v>
      </c>
      <c r="H305" s="5">
        <v>49</v>
      </c>
      <c r="I305" s="5">
        <v>41</v>
      </c>
      <c r="J305" s="5">
        <v>35</v>
      </c>
      <c r="K305" s="5">
        <v>29</v>
      </c>
      <c r="L305" s="5">
        <v>31</v>
      </c>
      <c r="M305" s="5">
        <v>43</v>
      </c>
      <c r="N305" s="5">
        <v>69</v>
      </c>
      <c r="O305" s="49">
        <v>115</v>
      </c>
    </row>
    <row r="306" spans="2:15" x14ac:dyDescent="0.25">
      <c r="B306" s="47">
        <v>263</v>
      </c>
      <c r="C306" s="8"/>
      <c r="D306" s="5">
        <v>388</v>
      </c>
      <c r="E306" s="5">
        <v>449</v>
      </c>
      <c r="F306" s="5">
        <v>125</v>
      </c>
      <c r="G306" s="5">
        <v>87</v>
      </c>
      <c r="H306" s="5">
        <v>69</v>
      </c>
      <c r="I306" s="5">
        <v>58</v>
      </c>
      <c r="J306" s="5">
        <v>50</v>
      </c>
      <c r="K306" s="5">
        <v>39</v>
      </c>
      <c r="L306" s="5">
        <v>38</v>
      </c>
      <c r="M306" s="5">
        <v>68</v>
      </c>
      <c r="N306" s="5">
        <v>146</v>
      </c>
      <c r="O306" s="49">
        <v>235</v>
      </c>
    </row>
    <row r="307" spans="2:15" x14ac:dyDescent="0.25">
      <c r="B307" s="47">
        <v>264</v>
      </c>
      <c r="C307" s="8"/>
      <c r="D307" s="5">
        <v>0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49">
        <v>0</v>
      </c>
    </row>
    <row r="308" spans="2:15" x14ac:dyDescent="0.25">
      <c r="B308" s="47">
        <v>265</v>
      </c>
      <c r="C308" s="8"/>
      <c r="D308" s="5">
        <v>54</v>
      </c>
      <c r="E308" s="5">
        <v>91</v>
      </c>
      <c r="F308" s="5">
        <v>39</v>
      </c>
      <c r="G308" s="5">
        <v>29</v>
      </c>
      <c r="H308" s="5">
        <v>21</v>
      </c>
      <c r="I308" s="5">
        <v>17</v>
      </c>
      <c r="J308" s="5">
        <v>14</v>
      </c>
      <c r="K308" s="5">
        <v>9</v>
      </c>
      <c r="L308" s="5">
        <v>20</v>
      </c>
      <c r="M308" s="5">
        <v>24</v>
      </c>
      <c r="N308" s="5">
        <v>38</v>
      </c>
      <c r="O308" s="49">
        <v>60</v>
      </c>
    </row>
    <row r="309" spans="2:15" x14ac:dyDescent="0.25">
      <c r="B309" s="47">
        <v>266</v>
      </c>
      <c r="C309" s="8"/>
      <c r="D309" s="5">
        <v>12137</v>
      </c>
      <c r="E309" s="5">
        <v>14883</v>
      </c>
      <c r="F309" s="5">
        <v>11101</v>
      </c>
      <c r="G309" s="5">
        <v>9412</v>
      </c>
      <c r="H309" s="5">
        <v>6783</v>
      </c>
      <c r="I309" s="5">
        <v>7546</v>
      </c>
      <c r="J309" s="5">
        <v>5237</v>
      </c>
      <c r="K309" s="5">
        <v>4754</v>
      </c>
      <c r="L309" s="5">
        <v>4484</v>
      </c>
      <c r="M309" s="5">
        <v>6696</v>
      </c>
      <c r="N309" s="5">
        <v>7998</v>
      </c>
      <c r="O309" s="49">
        <v>10330</v>
      </c>
    </row>
    <row r="310" spans="2:15" x14ac:dyDescent="0.25">
      <c r="B310" s="47">
        <v>267</v>
      </c>
      <c r="C310" s="8"/>
      <c r="D310" s="5">
        <v>557</v>
      </c>
      <c r="E310" s="5">
        <v>405</v>
      </c>
      <c r="F310" s="5">
        <v>163</v>
      </c>
      <c r="G310" s="5">
        <v>140</v>
      </c>
      <c r="H310" s="5">
        <v>111</v>
      </c>
      <c r="I310" s="5">
        <v>93</v>
      </c>
      <c r="J310" s="5">
        <v>88</v>
      </c>
      <c r="K310" s="5">
        <v>46</v>
      </c>
      <c r="L310" s="5">
        <v>82</v>
      </c>
      <c r="M310" s="5">
        <v>96</v>
      </c>
      <c r="N310" s="5">
        <v>142</v>
      </c>
      <c r="O310" s="49">
        <v>223</v>
      </c>
    </row>
    <row r="311" spans="2:15" x14ac:dyDescent="0.25">
      <c r="B311" s="47">
        <v>268</v>
      </c>
      <c r="C311" s="8"/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49">
        <v>0</v>
      </c>
    </row>
    <row r="312" spans="2:15" x14ac:dyDescent="0.25">
      <c r="B312" s="47">
        <v>269</v>
      </c>
      <c r="C312" s="8"/>
      <c r="D312" s="5">
        <v>695</v>
      </c>
      <c r="E312" s="5">
        <v>1097</v>
      </c>
      <c r="F312" s="5">
        <v>1824</v>
      </c>
      <c r="G312" s="5">
        <v>1999</v>
      </c>
      <c r="H312" s="5">
        <v>2073</v>
      </c>
      <c r="I312" s="5">
        <v>1558</v>
      </c>
      <c r="J312" s="5">
        <v>759</v>
      </c>
      <c r="K312" s="5">
        <v>607</v>
      </c>
      <c r="L312" s="5">
        <v>413</v>
      </c>
      <c r="M312" s="5">
        <v>404</v>
      </c>
      <c r="N312" s="5">
        <v>381</v>
      </c>
      <c r="O312" s="49">
        <v>434</v>
      </c>
    </row>
    <row r="313" spans="2:15" x14ac:dyDescent="0.25">
      <c r="B313" s="47">
        <v>270</v>
      </c>
      <c r="C313" s="8"/>
      <c r="D313" s="5">
        <v>2390</v>
      </c>
      <c r="E313" s="5">
        <v>1924</v>
      </c>
      <c r="F313" s="5">
        <v>1189</v>
      </c>
      <c r="G313" s="5">
        <v>588</v>
      </c>
      <c r="H313" s="5">
        <v>372</v>
      </c>
      <c r="I313" s="5">
        <v>279</v>
      </c>
      <c r="J313" s="5">
        <v>218</v>
      </c>
      <c r="K313" s="5">
        <v>162</v>
      </c>
      <c r="L313" s="5">
        <v>138</v>
      </c>
      <c r="M313" s="5">
        <v>226</v>
      </c>
      <c r="N313" s="5">
        <v>495</v>
      </c>
      <c r="O313" s="49">
        <v>920</v>
      </c>
    </row>
    <row r="314" spans="2:15" x14ac:dyDescent="0.25">
      <c r="B314" s="47">
        <v>271</v>
      </c>
      <c r="C314" s="8"/>
      <c r="D314" s="5">
        <v>16010</v>
      </c>
      <c r="E314" s="5">
        <v>9557</v>
      </c>
      <c r="F314" s="5">
        <v>8444</v>
      </c>
      <c r="G314" s="5">
        <v>5307</v>
      </c>
      <c r="H314" s="5">
        <v>2574</v>
      </c>
      <c r="I314" s="5">
        <v>1750</v>
      </c>
      <c r="J314" s="5">
        <v>1305</v>
      </c>
      <c r="K314" s="5">
        <v>999</v>
      </c>
      <c r="L314" s="5">
        <v>770</v>
      </c>
      <c r="M314" s="5">
        <v>1044</v>
      </c>
      <c r="N314" s="5">
        <v>1954</v>
      </c>
      <c r="O314" s="49">
        <v>3674</v>
      </c>
    </row>
    <row r="315" spans="2:15" x14ac:dyDescent="0.25">
      <c r="B315" s="47">
        <v>272</v>
      </c>
      <c r="C315" s="8"/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49">
        <v>0</v>
      </c>
    </row>
    <row r="316" spans="2:15" x14ac:dyDescent="0.25">
      <c r="B316" s="47">
        <v>273</v>
      </c>
      <c r="C316" s="8"/>
      <c r="D316" s="5">
        <v>12793</v>
      </c>
      <c r="E316" s="5">
        <v>7461</v>
      </c>
      <c r="F316" s="5">
        <v>5463</v>
      </c>
      <c r="G316" s="5">
        <v>2666</v>
      </c>
      <c r="H316" s="5">
        <v>1305</v>
      </c>
      <c r="I316" s="5">
        <v>841</v>
      </c>
      <c r="J316" s="5">
        <v>609</v>
      </c>
      <c r="K316" s="5">
        <v>429</v>
      </c>
      <c r="L316" s="5">
        <v>361</v>
      </c>
      <c r="M316" s="5">
        <v>589</v>
      </c>
      <c r="N316" s="5">
        <v>1360</v>
      </c>
      <c r="O316" s="49">
        <v>2732</v>
      </c>
    </row>
    <row r="317" spans="2:15" x14ac:dyDescent="0.25">
      <c r="B317" s="47">
        <v>274</v>
      </c>
      <c r="C317" s="8"/>
      <c r="D317" s="5">
        <v>18020</v>
      </c>
      <c r="E317" s="5">
        <v>12444</v>
      </c>
      <c r="F317" s="5">
        <v>11471</v>
      </c>
      <c r="G317" s="5">
        <v>8050</v>
      </c>
      <c r="H317" s="5">
        <v>3667</v>
      </c>
      <c r="I317" s="5">
        <v>1943</v>
      </c>
      <c r="J317" s="5">
        <v>1185</v>
      </c>
      <c r="K317" s="5">
        <v>671</v>
      </c>
      <c r="L317" s="5">
        <v>1321</v>
      </c>
      <c r="M317" s="5">
        <v>1622</v>
      </c>
      <c r="N317" s="5">
        <v>2657</v>
      </c>
      <c r="O317" s="49">
        <v>4680</v>
      </c>
    </row>
    <row r="318" spans="2:15" x14ac:dyDescent="0.25">
      <c r="B318" s="47">
        <v>275</v>
      </c>
      <c r="C318" s="8"/>
      <c r="D318" s="5">
        <v>33858</v>
      </c>
      <c r="E318" s="5">
        <v>27541</v>
      </c>
      <c r="F318" s="5">
        <v>29674</v>
      </c>
      <c r="G318" s="5">
        <v>24363</v>
      </c>
      <c r="H318" s="5">
        <v>10824</v>
      </c>
      <c r="I318" s="5">
        <v>5283</v>
      </c>
      <c r="J318" s="5">
        <v>2929</v>
      </c>
      <c r="K318" s="5">
        <v>1910</v>
      </c>
      <c r="L318" s="5">
        <v>1403</v>
      </c>
      <c r="M318" s="5">
        <v>1824</v>
      </c>
      <c r="N318" s="5">
        <v>3278</v>
      </c>
      <c r="O318" s="49">
        <v>6648</v>
      </c>
    </row>
    <row r="319" spans="2:15" x14ac:dyDescent="0.25">
      <c r="B319" s="47">
        <v>276</v>
      </c>
      <c r="C319" s="8"/>
      <c r="D319" s="5">
        <v>13371</v>
      </c>
      <c r="E319" s="5">
        <v>12746</v>
      </c>
      <c r="F319" s="5">
        <v>15368</v>
      </c>
      <c r="G319" s="5">
        <v>13772</v>
      </c>
      <c r="H319" s="5">
        <v>6042</v>
      </c>
      <c r="I319" s="5">
        <v>2820</v>
      </c>
      <c r="J319" s="5">
        <v>1473</v>
      </c>
      <c r="K319" s="5">
        <v>942</v>
      </c>
      <c r="L319" s="5">
        <v>814</v>
      </c>
      <c r="M319" s="5">
        <v>939</v>
      </c>
      <c r="N319" s="5">
        <v>1624</v>
      </c>
      <c r="O319" s="49">
        <v>3291</v>
      </c>
    </row>
    <row r="320" spans="2:15" x14ac:dyDescent="0.25">
      <c r="B320" s="47">
        <v>277</v>
      </c>
      <c r="C320" s="8"/>
      <c r="D320" s="5">
        <v>456</v>
      </c>
      <c r="E320" s="5">
        <v>495</v>
      </c>
      <c r="F320" s="5">
        <v>610</v>
      </c>
      <c r="G320" s="5">
        <v>734</v>
      </c>
      <c r="H320" s="5">
        <v>535</v>
      </c>
      <c r="I320" s="5">
        <v>479</v>
      </c>
      <c r="J320" s="5">
        <v>315</v>
      </c>
      <c r="K320" s="5">
        <v>246</v>
      </c>
      <c r="L320" s="5">
        <v>194</v>
      </c>
      <c r="M320" s="5">
        <v>158</v>
      </c>
      <c r="N320" s="5">
        <v>86</v>
      </c>
      <c r="O320" s="49">
        <v>90</v>
      </c>
    </row>
    <row r="321" spans="2:15" x14ac:dyDescent="0.25">
      <c r="B321" s="47">
        <v>278</v>
      </c>
      <c r="C321" s="8"/>
      <c r="D321" s="5">
        <v>317</v>
      </c>
      <c r="E321" s="5">
        <v>393</v>
      </c>
      <c r="F321" s="5">
        <v>347</v>
      </c>
      <c r="G321" s="5">
        <v>117</v>
      </c>
      <c r="H321" s="5">
        <v>61</v>
      </c>
      <c r="I321" s="5">
        <v>63</v>
      </c>
      <c r="J321" s="5">
        <v>59</v>
      </c>
      <c r="K321" s="5">
        <v>44</v>
      </c>
      <c r="L321" s="5">
        <v>43</v>
      </c>
      <c r="M321" s="5">
        <v>83</v>
      </c>
      <c r="N321" s="5">
        <v>117</v>
      </c>
      <c r="O321" s="49">
        <v>185</v>
      </c>
    </row>
    <row r="322" spans="2:15" x14ac:dyDescent="0.25">
      <c r="B322" s="47">
        <v>279</v>
      </c>
      <c r="C322" s="8"/>
      <c r="D322" s="5">
        <v>540</v>
      </c>
      <c r="E322" s="5">
        <v>1189</v>
      </c>
      <c r="F322" s="5">
        <v>1388</v>
      </c>
      <c r="G322" s="5">
        <v>794</v>
      </c>
      <c r="H322" s="5">
        <v>326</v>
      </c>
      <c r="I322" s="5">
        <v>162</v>
      </c>
      <c r="J322" s="5">
        <v>76</v>
      </c>
      <c r="K322" s="5">
        <v>38</v>
      </c>
      <c r="L322" s="5">
        <v>27</v>
      </c>
      <c r="M322" s="5">
        <v>64</v>
      </c>
      <c r="N322" s="5">
        <v>121</v>
      </c>
      <c r="O322" s="49">
        <v>252</v>
      </c>
    </row>
    <row r="323" spans="2:15" x14ac:dyDescent="0.25">
      <c r="B323" s="47">
        <v>280</v>
      </c>
      <c r="C323" s="8"/>
      <c r="D323" s="5">
        <v>1365</v>
      </c>
      <c r="E323" s="5">
        <v>1466</v>
      </c>
      <c r="F323" s="5">
        <v>2403</v>
      </c>
      <c r="G323" s="5">
        <v>2901</v>
      </c>
      <c r="H323" s="5">
        <v>2372</v>
      </c>
      <c r="I323" s="5">
        <v>1758</v>
      </c>
      <c r="J323" s="5">
        <v>1313</v>
      </c>
      <c r="K323" s="5">
        <v>909</v>
      </c>
      <c r="L323" s="5">
        <v>566</v>
      </c>
      <c r="M323" s="5">
        <v>322</v>
      </c>
      <c r="N323" s="5">
        <v>279</v>
      </c>
      <c r="O323" s="49">
        <v>343</v>
      </c>
    </row>
    <row r="324" spans="2:15" x14ac:dyDescent="0.25">
      <c r="B324" s="47">
        <v>281</v>
      </c>
      <c r="C324" s="8"/>
      <c r="D324" s="5">
        <v>83</v>
      </c>
      <c r="E324" s="5">
        <v>95</v>
      </c>
      <c r="F324" s="5">
        <v>85</v>
      </c>
      <c r="G324" s="5">
        <v>75</v>
      </c>
      <c r="H324" s="5">
        <v>67</v>
      </c>
      <c r="I324" s="5">
        <v>70</v>
      </c>
      <c r="J324" s="5">
        <v>62</v>
      </c>
      <c r="K324" s="5">
        <v>58</v>
      </c>
      <c r="L324" s="5">
        <v>60</v>
      </c>
      <c r="M324" s="5">
        <v>73</v>
      </c>
      <c r="N324" s="5">
        <v>65</v>
      </c>
      <c r="O324" s="49">
        <v>71</v>
      </c>
    </row>
    <row r="325" spans="2:15" x14ac:dyDescent="0.25">
      <c r="B325" s="47">
        <v>282</v>
      </c>
      <c r="C325" s="8"/>
      <c r="D325" s="5">
        <v>83</v>
      </c>
      <c r="E325" s="5">
        <v>92</v>
      </c>
      <c r="F325" s="5">
        <v>80</v>
      </c>
      <c r="G325" s="5">
        <v>71</v>
      </c>
      <c r="H325" s="5">
        <v>59</v>
      </c>
      <c r="I325" s="5">
        <v>63</v>
      </c>
      <c r="J325" s="5">
        <v>54</v>
      </c>
      <c r="K325" s="5">
        <v>55</v>
      </c>
      <c r="L325" s="5">
        <v>57</v>
      </c>
      <c r="M325" s="5">
        <v>63</v>
      </c>
      <c r="N325" s="5">
        <v>72</v>
      </c>
      <c r="O325" s="49">
        <v>87</v>
      </c>
    </row>
    <row r="326" spans="2:15" x14ac:dyDescent="0.25">
      <c r="B326" s="47">
        <v>283</v>
      </c>
      <c r="C326" s="8"/>
      <c r="D326" s="5">
        <v>155</v>
      </c>
      <c r="E326" s="5">
        <v>155</v>
      </c>
      <c r="F326" s="5">
        <v>55</v>
      </c>
      <c r="G326" s="5">
        <v>37</v>
      </c>
      <c r="H326" s="5">
        <v>28</v>
      </c>
      <c r="I326" s="5">
        <v>24</v>
      </c>
      <c r="J326" s="5">
        <v>16</v>
      </c>
      <c r="K326" s="5">
        <v>12</v>
      </c>
      <c r="L326" s="5">
        <v>11</v>
      </c>
      <c r="M326" s="5">
        <v>30</v>
      </c>
      <c r="N326" s="5">
        <v>106</v>
      </c>
      <c r="O326" s="49">
        <v>158</v>
      </c>
    </row>
    <row r="327" spans="2:15" x14ac:dyDescent="0.25">
      <c r="B327" s="47">
        <v>284</v>
      </c>
      <c r="C327" s="8"/>
      <c r="D327" s="5">
        <v>48</v>
      </c>
      <c r="E327" s="5">
        <v>34</v>
      </c>
      <c r="F327" s="5">
        <v>80</v>
      </c>
      <c r="G327" s="5">
        <v>155</v>
      </c>
      <c r="H327" s="5">
        <v>815</v>
      </c>
      <c r="I327" s="5">
        <v>1221</v>
      </c>
      <c r="J327" s="5">
        <v>357</v>
      </c>
      <c r="K327" s="5">
        <v>311</v>
      </c>
      <c r="L327" s="5">
        <v>557</v>
      </c>
      <c r="M327" s="5">
        <v>442</v>
      </c>
      <c r="N327" s="5">
        <v>215</v>
      </c>
      <c r="O327" s="49">
        <v>167</v>
      </c>
    </row>
    <row r="328" spans="2:15" x14ac:dyDescent="0.25">
      <c r="B328" s="47">
        <v>285</v>
      </c>
      <c r="C328" s="8"/>
      <c r="D328" s="5">
        <v>19407</v>
      </c>
      <c r="E328" s="5">
        <v>25090</v>
      </c>
      <c r="F328" s="5">
        <v>27171</v>
      </c>
      <c r="G328" s="5">
        <v>26569</v>
      </c>
      <c r="H328" s="5">
        <v>16897</v>
      </c>
      <c r="I328" s="5">
        <v>12681</v>
      </c>
      <c r="J328" s="5">
        <v>5991</v>
      </c>
      <c r="K328" s="5">
        <v>5949</v>
      </c>
      <c r="L328" s="5">
        <v>5157</v>
      </c>
      <c r="M328" s="5">
        <v>6557</v>
      </c>
      <c r="N328" s="5">
        <v>9997</v>
      </c>
      <c r="O328" s="49">
        <v>16135</v>
      </c>
    </row>
    <row r="329" spans="2:15" x14ac:dyDescent="0.25">
      <c r="B329" s="47">
        <v>286</v>
      </c>
      <c r="C329" s="8"/>
      <c r="D329" s="5">
        <v>15</v>
      </c>
      <c r="E329" s="5">
        <v>15</v>
      </c>
      <c r="F329" s="5">
        <v>66</v>
      </c>
      <c r="G329" s="5">
        <v>157</v>
      </c>
      <c r="H329" s="5">
        <v>201</v>
      </c>
      <c r="I329" s="5">
        <v>155</v>
      </c>
      <c r="J329" s="5">
        <v>63</v>
      </c>
      <c r="K329" s="5">
        <v>63</v>
      </c>
      <c r="L329" s="5">
        <v>50</v>
      </c>
      <c r="M329" s="5">
        <v>91</v>
      </c>
      <c r="N329" s="5">
        <v>75</v>
      </c>
      <c r="O329" s="49">
        <v>57</v>
      </c>
    </row>
    <row r="330" spans="2:15" x14ac:dyDescent="0.25">
      <c r="B330" s="47">
        <v>287</v>
      </c>
      <c r="C330" s="8"/>
      <c r="D330" s="5">
        <v>19772</v>
      </c>
      <c r="E330" s="5">
        <v>25137</v>
      </c>
      <c r="F330" s="5">
        <v>27307</v>
      </c>
      <c r="G330" s="5">
        <v>26981</v>
      </c>
      <c r="H330" s="5">
        <v>17306</v>
      </c>
      <c r="I330" s="5">
        <v>12867</v>
      </c>
      <c r="J330" s="5">
        <v>6207</v>
      </c>
      <c r="K330" s="5">
        <v>5984</v>
      </c>
      <c r="L330" s="5">
        <v>5241</v>
      </c>
      <c r="M330" s="5">
        <v>6657</v>
      </c>
      <c r="N330" s="5">
        <v>10139</v>
      </c>
      <c r="O330" s="49">
        <v>16360</v>
      </c>
    </row>
    <row r="331" spans="2:15" x14ac:dyDescent="0.25">
      <c r="B331" s="47">
        <v>288</v>
      </c>
      <c r="C331" s="8"/>
      <c r="D331" s="5">
        <v>19711</v>
      </c>
      <c r="E331" s="5">
        <v>20273</v>
      </c>
      <c r="F331" s="5">
        <v>23805</v>
      </c>
      <c r="G331" s="5">
        <v>21934</v>
      </c>
      <c r="H331" s="5">
        <v>12201</v>
      </c>
      <c r="I331" s="5">
        <v>5971</v>
      </c>
      <c r="J331" s="5">
        <v>2598</v>
      </c>
      <c r="K331" s="5">
        <v>1431</v>
      </c>
      <c r="L331" s="5">
        <v>967</v>
      </c>
      <c r="M331" s="5">
        <v>953</v>
      </c>
      <c r="N331" s="5">
        <v>1397</v>
      </c>
      <c r="O331" s="49">
        <v>2865</v>
      </c>
    </row>
    <row r="332" spans="2:15" x14ac:dyDescent="0.25">
      <c r="B332" s="47">
        <v>289</v>
      </c>
      <c r="C332" s="8"/>
      <c r="D332" s="5">
        <v>55</v>
      </c>
      <c r="E332" s="5">
        <v>60</v>
      </c>
      <c r="F332" s="5">
        <v>52</v>
      </c>
      <c r="G332" s="5">
        <v>47</v>
      </c>
      <c r="H332" s="5">
        <v>39</v>
      </c>
      <c r="I332" s="5">
        <v>41</v>
      </c>
      <c r="J332" s="5">
        <v>35</v>
      </c>
      <c r="K332" s="5">
        <v>36</v>
      </c>
      <c r="L332" s="5">
        <v>39</v>
      </c>
      <c r="M332" s="5">
        <v>42</v>
      </c>
      <c r="N332" s="5">
        <v>48</v>
      </c>
      <c r="O332" s="49">
        <v>57</v>
      </c>
    </row>
    <row r="333" spans="2:15" x14ac:dyDescent="0.25">
      <c r="B333" s="47">
        <v>290</v>
      </c>
      <c r="C333" s="8"/>
      <c r="D333" s="5">
        <v>1028</v>
      </c>
      <c r="E333" s="5">
        <v>1463</v>
      </c>
      <c r="F333" s="5">
        <v>2775</v>
      </c>
      <c r="G333" s="5">
        <v>3788</v>
      </c>
      <c r="H333" s="5">
        <v>4249</v>
      </c>
      <c r="I333" s="5">
        <v>3626</v>
      </c>
      <c r="J333" s="5">
        <v>2342</v>
      </c>
      <c r="K333" s="5">
        <v>1644</v>
      </c>
      <c r="L333" s="5">
        <v>1052</v>
      </c>
      <c r="M333" s="5">
        <v>643</v>
      </c>
      <c r="N333" s="5">
        <v>347</v>
      </c>
      <c r="O333" s="49">
        <v>487</v>
      </c>
    </row>
    <row r="334" spans="2:15" x14ac:dyDescent="0.25">
      <c r="B334" s="47">
        <v>291</v>
      </c>
      <c r="C334" s="8"/>
      <c r="D334" s="5">
        <v>414</v>
      </c>
      <c r="E334" s="5">
        <v>856</v>
      </c>
      <c r="F334" s="5">
        <v>896</v>
      </c>
      <c r="G334" s="5">
        <v>557</v>
      </c>
      <c r="H334" s="5">
        <v>263</v>
      </c>
      <c r="I334" s="5">
        <v>155</v>
      </c>
      <c r="J334" s="5">
        <v>80</v>
      </c>
      <c r="K334" s="5">
        <v>46</v>
      </c>
      <c r="L334" s="5">
        <v>35</v>
      </c>
      <c r="M334" s="5">
        <v>48</v>
      </c>
      <c r="N334" s="5">
        <v>94</v>
      </c>
      <c r="O334" s="49">
        <v>230</v>
      </c>
    </row>
    <row r="335" spans="2:15" x14ac:dyDescent="0.25">
      <c r="B335" s="47">
        <v>292</v>
      </c>
      <c r="C335" s="8"/>
      <c r="D335" s="5">
        <v>13900</v>
      </c>
      <c r="E335" s="5">
        <v>13900</v>
      </c>
      <c r="F335" s="5">
        <v>13900</v>
      </c>
      <c r="G335" s="5">
        <v>13900</v>
      </c>
      <c r="H335" s="5">
        <v>9301</v>
      </c>
      <c r="I335" s="5">
        <v>4371</v>
      </c>
      <c r="J335" s="5">
        <v>1498</v>
      </c>
      <c r="K335" s="5">
        <v>531</v>
      </c>
      <c r="L335" s="5">
        <v>217</v>
      </c>
      <c r="M335" s="5">
        <v>253</v>
      </c>
      <c r="N335" s="5">
        <v>799</v>
      </c>
      <c r="O335" s="49">
        <v>2190</v>
      </c>
    </row>
    <row r="336" spans="2:15" x14ac:dyDescent="0.25">
      <c r="B336" s="47">
        <v>293</v>
      </c>
      <c r="C336" s="8"/>
      <c r="D336" s="5">
        <v>7191</v>
      </c>
      <c r="E336" s="5">
        <v>7792</v>
      </c>
      <c r="F336" s="5">
        <v>11571</v>
      </c>
      <c r="G336" s="5">
        <v>9569</v>
      </c>
      <c r="H336" s="5">
        <v>3754</v>
      </c>
      <c r="I336" s="5">
        <v>2018</v>
      </c>
      <c r="J336" s="5">
        <v>1282</v>
      </c>
      <c r="K336" s="5">
        <v>1000</v>
      </c>
      <c r="L336" s="5">
        <v>818</v>
      </c>
      <c r="M336" s="5">
        <v>767</v>
      </c>
      <c r="N336" s="5">
        <v>697</v>
      </c>
      <c r="O336" s="49">
        <v>875</v>
      </c>
    </row>
    <row r="337" spans="2:15" x14ac:dyDescent="0.25">
      <c r="B337" s="47">
        <v>294</v>
      </c>
      <c r="C337" s="8"/>
      <c r="D337" s="5">
        <v>168</v>
      </c>
      <c r="E337" s="5">
        <v>181</v>
      </c>
      <c r="F337" s="5">
        <v>168</v>
      </c>
      <c r="G337" s="5">
        <v>133</v>
      </c>
      <c r="H337" s="5">
        <v>104</v>
      </c>
      <c r="I337" s="5">
        <v>108</v>
      </c>
      <c r="J337" s="5">
        <v>86</v>
      </c>
      <c r="K337" s="5">
        <v>75</v>
      </c>
      <c r="L337" s="5">
        <v>78</v>
      </c>
      <c r="M337" s="5">
        <v>111</v>
      </c>
      <c r="N337" s="5">
        <v>132</v>
      </c>
      <c r="O337" s="49">
        <v>169</v>
      </c>
    </row>
    <row r="338" spans="2:15" x14ac:dyDescent="0.25">
      <c r="B338" s="47">
        <v>295</v>
      </c>
      <c r="C338" s="8"/>
      <c r="D338" s="5">
        <v>68</v>
      </c>
      <c r="E338" s="5">
        <v>84</v>
      </c>
      <c r="F338" s="5">
        <v>80</v>
      </c>
      <c r="G338" s="5">
        <v>67</v>
      </c>
      <c r="H338" s="5">
        <v>61</v>
      </c>
      <c r="I338" s="5">
        <v>62</v>
      </c>
      <c r="J338" s="5">
        <v>57</v>
      </c>
      <c r="K338" s="5">
        <v>52</v>
      </c>
      <c r="L338" s="5">
        <v>56</v>
      </c>
      <c r="M338" s="5">
        <v>62</v>
      </c>
      <c r="N338" s="5">
        <v>71</v>
      </c>
      <c r="O338" s="49">
        <v>78</v>
      </c>
    </row>
    <row r="339" spans="2:15" x14ac:dyDescent="0.25">
      <c r="B339" s="47">
        <v>296</v>
      </c>
      <c r="C339" s="8"/>
      <c r="D339" s="5">
        <v>33</v>
      </c>
      <c r="E339" s="5">
        <v>42</v>
      </c>
      <c r="F339" s="5">
        <v>43</v>
      </c>
      <c r="G339" s="5">
        <v>36</v>
      </c>
      <c r="H339" s="5">
        <v>31</v>
      </c>
      <c r="I339" s="5">
        <v>32</v>
      </c>
      <c r="J339" s="5">
        <v>29</v>
      </c>
      <c r="K339" s="5">
        <v>27</v>
      </c>
      <c r="L339" s="5">
        <v>28</v>
      </c>
      <c r="M339" s="5">
        <v>32</v>
      </c>
      <c r="N339" s="5">
        <v>31</v>
      </c>
      <c r="O339" s="49">
        <v>33</v>
      </c>
    </row>
    <row r="340" spans="2:15" x14ac:dyDescent="0.25">
      <c r="B340" s="47">
        <v>297</v>
      </c>
      <c r="C340" s="8"/>
      <c r="D340" s="5">
        <v>1375</v>
      </c>
      <c r="E340" s="5">
        <v>1478</v>
      </c>
      <c r="F340" s="5">
        <v>2417</v>
      </c>
      <c r="G340" s="5">
        <v>2926</v>
      </c>
      <c r="H340" s="5">
        <v>2391</v>
      </c>
      <c r="I340" s="5">
        <v>1775</v>
      </c>
      <c r="J340" s="5">
        <v>1324</v>
      </c>
      <c r="K340" s="5">
        <v>917</v>
      </c>
      <c r="L340" s="5">
        <v>571</v>
      </c>
      <c r="M340" s="5">
        <v>326</v>
      </c>
      <c r="N340" s="5">
        <v>280</v>
      </c>
      <c r="O340" s="49">
        <v>346</v>
      </c>
    </row>
    <row r="341" spans="2:15" x14ac:dyDescent="0.25">
      <c r="B341" s="47">
        <v>298</v>
      </c>
      <c r="C341" s="8"/>
      <c r="D341" s="5">
        <v>160</v>
      </c>
      <c r="E341" s="5">
        <v>160</v>
      </c>
      <c r="F341" s="5">
        <v>160</v>
      </c>
      <c r="G341" s="5">
        <v>160</v>
      </c>
      <c r="H341" s="5">
        <v>119</v>
      </c>
      <c r="I341" s="5">
        <v>93</v>
      </c>
      <c r="J341" s="5">
        <v>69</v>
      </c>
      <c r="K341" s="5">
        <v>61</v>
      </c>
      <c r="L341" s="5">
        <v>65</v>
      </c>
      <c r="M341" s="5">
        <v>106</v>
      </c>
      <c r="N341" s="5">
        <v>133</v>
      </c>
      <c r="O341" s="49">
        <v>144</v>
      </c>
    </row>
    <row r="342" spans="2:15" x14ac:dyDescent="0.25">
      <c r="B342" s="47">
        <v>299</v>
      </c>
      <c r="C342" s="8"/>
      <c r="D342" s="5">
        <v>1049</v>
      </c>
      <c r="E342" s="5">
        <v>1352</v>
      </c>
      <c r="F342" s="5">
        <v>480</v>
      </c>
      <c r="G342" s="5">
        <v>472</v>
      </c>
      <c r="H342" s="5">
        <v>306</v>
      </c>
      <c r="I342" s="5">
        <v>218</v>
      </c>
      <c r="J342" s="5">
        <v>182</v>
      </c>
      <c r="K342" s="5">
        <v>167</v>
      </c>
      <c r="L342" s="5">
        <v>171</v>
      </c>
      <c r="M342" s="5">
        <v>228</v>
      </c>
      <c r="N342" s="5">
        <v>312</v>
      </c>
      <c r="O342" s="49">
        <v>529</v>
      </c>
    </row>
    <row r="343" spans="2:15" x14ac:dyDescent="0.25">
      <c r="B343" s="47">
        <v>300</v>
      </c>
      <c r="C343" s="8"/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49">
        <v>0</v>
      </c>
    </row>
    <row r="344" spans="2:15" x14ac:dyDescent="0.25">
      <c r="B344" s="47">
        <v>301</v>
      </c>
      <c r="C344" s="8"/>
      <c r="D344" s="5">
        <v>43</v>
      </c>
      <c r="E344" s="5">
        <v>23</v>
      </c>
      <c r="F344" s="5">
        <v>33</v>
      </c>
      <c r="G344" s="5">
        <v>26</v>
      </c>
      <c r="H344" s="5">
        <v>15</v>
      </c>
      <c r="I344" s="5">
        <v>15</v>
      </c>
      <c r="J344" s="5">
        <v>11</v>
      </c>
      <c r="K344" s="5">
        <v>8</v>
      </c>
      <c r="L344" s="5">
        <v>6</v>
      </c>
      <c r="M344" s="5">
        <v>14</v>
      </c>
      <c r="N344" s="5">
        <v>14</v>
      </c>
      <c r="O344" s="49">
        <v>19</v>
      </c>
    </row>
    <row r="345" spans="2:15" x14ac:dyDescent="0.25">
      <c r="B345" s="47">
        <v>302</v>
      </c>
      <c r="C345" s="8"/>
      <c r="D345" s="5">
        <v>5811</v>
      </c>
      <c r="E345" s="5">
        <v>6373</v>
      </c>
      <c r="F345" s="5">
        <v>9905</v>
      </c>
      <c r="G345" s="5">
        <v>8034</v>
      </c>
      <c r="H345" s="5">
        <v>2900</v>
      </c>
      <c r="I345" s="5">
        <v>1600</v>
      </c>
      <c r="J345" s="5">
        <v>1100</v>
      </c>
      <c r="K345" s="5">
        <v>900</v>
      </c>
      <c r="L345" s="5">
        <v>750</v>
      </c>
      <c r="M345" s="5">
        <v>700</v>
      </c>
      <c r="N345" s="5">
        <v>598</v>
      </c>
      <c r="O345" s="49">
        <v>675</v>
      </c>
    </row>
    <row r="346" spans="2:15" x14ac:dyDescent="0.25">
      <c r="B346" s="47">
        <v>303</v>
      </c>
      <c r="C346" s="8"/>
      <c r="D346" s="5">
        <v>51</v>
      </c>
      <c r="E346" s="5">
        <v>51</v>
      </c>
      <c r="F346" s="5">
        <v>42</v>
      </c>
      <c r="G346" s="5">
        <v>51</v>
      </c>
      <c r="H346" s="5">
        <v>17</v>
      </c>
      <c r="I346" s="5">
        <v>17</v>
      </c>
      <c r="J346" s="5">
        <v>13</v>
      </c>
      <c r="K346" s="5">
        <v>11</v>
      </c>
      <c r="L346" s="5">
        <v>9</v>
      </c>
      <c r="M346" s="5">
        <v>12</v>
      </c>
      <c r="N346" s="5">
        <v>24</v>
      </c>
      <c r="O346" s="49">
        <v>37</v>
      </c>
    </row>
    <row r="347" spans="2:15" x14ac:dyDescent="0.25">
      <c r="B347" s="47">
        <v>304</v>
      </c>
      <c r="C347" s="8"/>
      <c r="D347" s="5">
        <v>7</v>
      </c>
      <c r="E347" s="5">
        <v>0</v>
      </c>
      <c r="F347" s="5">
        <v>0</v>
      </c>
      <c r="G347" s="5">
        <v>17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49">
        <v>0</v>
      </c>
    </row>
    <row r="348" spans="2:15" x14ac:dyDescent="0.25">
      <c r="B348" s="47">
        <v>305</v>
      </c>
      <c r="C348" s="8"/>
      <c r="D348" s="5">
        <v>0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49">
        <v>0</v>
      </c>
    </row>
    <row r="349" spans="2:15" x14ac:dyDescent="0.25">
      <c r="B349" s="47">
        <v>306</v>
      </c>
      <c r="C349" s="8"/>
      <c r="D349" s="5">
        <v>195</v>
      </c>
      <c r="E349" s="5">
        <v>195</v>
      </c>
      <c r="F349" s="5">
        <v>186</v>
      </c>
      <c r="G349" s="5">
        <v>195</v>
      </c>
      <c r="H349" s="5">
        <v>147</v>
      </c>
      <c r="I349" s="5">
        <v>116</v>
      </c>
      <c r="J349" s="5">
        <v>87</v>
      </c>
      <c r="K349" s="5">
        <v>76</v>
      </c>
      <c r="L349" s="5">
        <v>77</v>
      </c>
      <c r="M349" s="5">
        <v>123</v>
      </c>
      <c r="N349" s="5">
        <v>171</v>
      </c>
      <c r="O349" s="49">
        <v>185</v>
      </c>
    </row>
    <row r="350" spans="2:15" x14ac:dyDescent="0.25">
      <c r="B350" s="47">
        <v>307</v>
      </c>
      <c r="C350" s="8"/>
      <c r="D350" s="5">
        <v>0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49">
        <v>0</v>
      </c>
    </row>
    <row r="351" spans="2:15" x14ac:dyDescent="0.25">
      <c r="B351" s="47">
        <v>308</v>
      </c>
      <c r="C351" s="8"/>
      <c r="D351" s="5">
        <v>0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30</v>
      </c>
      <c r="L351" s="5">
        <v>24</v>
      </c>
      <c r="M351" s="5">
        <v>33</v>
      </c>
      <c r="N351" s="5">
        <v>0</v>
      </c>
      <c r="O351" s="49">
        <v>0</v>
      </c>
    </row>
    <row r="352" spans="2:15" x14ac:dyDescent="0.25">
      <c r="B352" s="47">
        <v>309</v>
      </c>
      <c r="C352" s="8"/>
      <c r="D352" s="5">
        <v>0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242</v>
      </c>
      <c r="L352" s="5">
        <v>193</v>
      </c>
      <c r="M352" s="5">
        <v>293</v>
      </c>
      <c r="N352" s="5">
        <v>0</v>
      </c>
      <c r="O352" s="49">
        <v>0</v>
      </c>
    </row>
    <row r="353" spans="2:15" x14ac:dyDescent="0.25">
      <c r="B353" s="47">
        <v>310</v>
      </c>
      <c r="C353" s="8"/>
      <c r="D353" s="5">
        <v>0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530</v>
      </c>
      <c r="L353" s="5">
        <v>431</v>
      </c>
      <c r="M353" s="5">
        <v>559</v>
      </c>
      <c r="N353" s="5">
        <v>0</v>
      </c>
      <c r="O353" s="49">
        <v>0</v>
      </c>
    </row>
    <row r="354" spans="2:15" x14ac:dyDescent="0.25">
      <c r="B354" s="47">
        <v>311</v>
      </c>
      <c r="C354" s="8"/>
      <c r="D354" s="5">
        <v>0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880</v>
      </c>
      <c r="L354" s="5">
        <v>642</v>
      </c>
      <c r="M354" s="5">
        <v>812</v>
      </c>
      <c r="N354" s="5">
        <v>0</v>
      </c>
      <c r="O354" s="49">
        <v>0</v>
      </c>
    </row>
    <row r="355" spans="2:15" x14ac:dyDescent="0.25">
      <c r="B355" s="47">
        <v>312</v>
      </c>
      <c r="C355" s="8"/>
      <c r="D355" s="5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49">
        <v>0</v>
      </c>
    </row>
    <row r="356" spans="2:15" x14ac:dyDescent="0.25">
      <c r="B356" s="47">
        <v>313</v>
      </c>
      <c r="C356" s="8"/>
      <c r="D356" s="5">
        <v>320</v>
      </c>
      <c r="E356" s="5">
        <v>358</v>
      </c>
      <c r="F356" s="5">
        <v>362</v>
      </c>
      <c r="G356" s="5">
        <v>280</v>
      </c>
      <c r="H356" s="5">
        <v>196</v>
      </c>
      <c r="I356" s="5">
        <v>154</v>
      </c>
      <c r="J356" s="5">
        <v>129</v>
      </c>
      <c r="K356" s="5">
        <v>138</v>
      </c>
      <c r="L356" s="5">
        <v>116</v>
      </c>
      <c r="M356" s="5">
        <v>181</v>
      </c>
      <c r="N356" s="5">
        <v>165</v>
      </c>
      <c r="O356" s="49">
        <v>232</v>
      </c>
    </row>
    <row r="357" spans="2:15" x14ac:dyDescent="0.25">
      <c r="B357" s="47">
        <v>314</v>
      </c>
      <c r="C357" s="8"/>
      <c r="D357" s="5">
        <v>1108</v>
      </c>
      <c r="E357" s="5">
        <v>1425</v>
      </c>
      <c r="F357" s="5">
        <v>511</v>
      </c>
      <c r="G357" s="5">
        <v>504</v>
      </c>
      <c r="H357" s="5">
        <v>328</v>
      </c>
      <c r="I357" s="5">
        <v>234</v>
      </c>
      <c r="J357" s="5">
        <v>195</v>
      </c>
      <c r="K357" s="5">
        <v>201</v>
      </c>
      <c r="L357" s="5">
        <v>262</v>
      </c>
      <c r="M357" s="5">
        <v>375</v>
      </c>
      <c r="N357" s="5">
        <v>333</v>
      </c>
      <c r="O357" s="49">
        <v>559</v>
      </c>
    </row>
    <row r="358" spans="2:15" x14ac:dyDescent="0.25">
      <c r="B358" s="47">
        <v>315</v>
      </c>
      <c r="C358" s="8"/>
      <c r="D358" s="5">
        <v>197</v>
      </c>
      <c r="E358" s="5">
        <v>182</v>
      </c>
      <c r="F358" s="5">
        <v>169</v>
      </c>
      <c r="G358" s="5">
        <v>207</v>
      </c>
      <c r="H358" s="5">
        <v>130</v>
      </c>
      <c r="I358" s="5">
        <v>99</v>
      </c>
      <c r="J358" s="5">
        <v>74</v>
      </c>
      <c r="K358" s="5">
        <v>65</v>
      </c>
      <c r="L358" s="5">
        <v>68</v>
      </c>
      <c r="M358" s="5">
        <v>111</v>
      </c>
      <c r="N358" s="5">
        <v>138</v>
      </c>
      <c r="O358" s="49">
        <v>151</v>
      </c>
    </row>
    <row r="359" spans="2:15" x14ac:dyDescent="0.25">
      <c r="B359" s="47">
        <v>316</v>
      </c>
      <c r="C359" s="8"/>
      <c r="D359" s="5">
        <v>190</v>
      </c>
      <c r="E359" s="5">
        <v>182</v>
      </c>
      <c r="F359" s="5">
        <v>169</v>
      </c>
      <c r="G359" s="5">
        <v>190</v>
      </c>
      <c r="H359" s="5">
        <v>130</v>
      </c>
      <c r="I359" s="5">
        <v>99</v>
      </c>
      <c r="J359" s="5">
        <v>74</v>
      </c>
      <c r="K359" s="5">
        <v>65</v>
      </c>
      <c r="L359" s="5">
        <v>68</v>
      </c>
      <c r="M359" s="5">
        <v>111</v>
      </c>
      <c r="N359" s="5">
        <v>138</v>
      </c>
      <c r="O359" s="49">
        <v>151</v>
      </c>
    </row>
    <row r="360" spans="2:15" x14ac:dyDescent="0.25">
      <c r="B360" s="47">
        <v>317</v>
      </c>
      <c r="C360" s="8"/>
      <c r="D360" s="5">
        <v>17</v>
      </c>
      <c r="E360" s="5">
        <v>7</v>
      </c>
      <c r="F360" s="5">
        <v>0</v>
      </c>
      <c r="G360" s="5">
        <v>24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49">
        <v>0</v>
      </c>
    </row>
    <row r="361" spans="2:15" x14ac:dyDescent="0.25">
      <c r="B361" s="47">
        <v>318</v>
      </c>
      <c r="C361" s="8"/>
      <c r="D361" s="5">
        <v>108</v>
      </c>
      <c r="E361" s="5">
        <v>65</v>
      </c>
      <c r="F361" s="5">
        <v>87</v>
      </c>
      <c r="G361" s="5">
        <v>58</v>
      </c>
      <c r="H361" s="5">
        <v>41</v>
      </c>
      <c r="I361" s="5">
        <v>39</v>
      </c>
      <c r="J361" s="5">
        <v>28</v>
      </c>
      <c r="K361" s="5">
        <v>20</v>
      </c>
      <c r="L361" s="5">
        <v>13</v>
      </c>
      <c r="M361" s="5">
        <v>34</v>
      </c>
      <c r="N361" s="5">
        <v>35</v>
      </c>
      <c r="O361" s="49">
        <v>45</v>
      </c>
    </row>
    <row r="362" spans="2:15" x14ac:dyDescent="0.25">
      <c r="B362" s="47">
        <v>319</v>
      </c>
      <c r="C362" s="8"/>
      <c r="D362" s="5">
        <v>98</v>
      </c>
      <c r="E362" s="5">
        <v>60</v>
      </c>
      <c r="F362" s="5">
        <v>80</v>
      </c>
      <c r="G362" s="5">
        <v>53</v>
      </c>
      <c r="H362" s="5">
        <v>37</v>
      </c>
      <c r="I362" s="5">
        <v>35</v>
      </c>
      <c r="J362" s="5">
        <v>26</v>
      </c>
      <c r="K362" s="5">
        <v>19</v>
      </c>
      <c r="L362" s="5">
        <v>13</v>
      </c>
      <c r="M362" s="5">
        <v>30</v>
      </c>
      <c r="N362" s="5">
        <v>31</v>
      </c>
      <c r="O362" s="49">
        <v>41</v>
      </c>
    </row>
    <row r="363" spans="2:15" ht="15.75" thickBot="1" x14ac:dyDescent="0.3">
      <c r="B363" s="50">
        <v>320</v>
      </c>
      <c r="C363" s="51"/>
      <c r="D363" s="52">
        <v>53</v>
      </c>
      <c r="E363" s="52">
        <v>28</v>
      </c>
      <c r="F363" s="52">
        <v>40</v>
      </c>
      <c r="G363" s="52">
        <v>32</v>
      </c>
      <c r="H363" s="52">
        <v>18</v>
      </c>
      <c r="I363" s="52">
        <v>18</v>
      </c>
      <c r="J363" s="52">
        <v>13</v>
      </c>
      <c r="K363" s="52">
        <v>9</v>
      </c>
      <c r="L363" s="52">
        <v>6</v>
      </c>
      <c r="M363" s="52">
        <v>18</v>
      </c>
      <c r="N363" s="52">
        <v>18</v>
      </c>
      <c r="O363" s="53">
        <v>22</v>
      </c>
    </row>
  </sheetData>
  <mergeCells count="8">
    <mergeCell ref="B40:C40"/>
    <mergeCell ref="B41:C41"/>
    <mergeCell ref="C4:D4"/>
    <mergeCell ref="B25:C25"/>
    <mergeCell ref="W30:X30"/>
    <mergeCell ref="B37:C37"/>
    <mergeCell ref="B38:C38"/>
    <mergeCell ref="B39:C3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CarregarVazpast">
                <anchor moveWithCells="1">
                  <from>
                    <xdr:col>1</xdr:col>
                    <xdr:colOff>28575</xdr:colOff>
                    <xdr:row>20</xdr:row>
                    <xdr:rowOff>180975</xdr:rowOff>
                  </from>
                  <to>
                    <xdr:col>1</xdr:col>
                    <xdr:colOff>752475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CarregarPrevs">
                <anchor moveWithCells="1" sizeWithCells="1">
                  <from>
                    <xdr:col>1</xdr:col>
                    <xdr:colOff>1171575</xdr:colOff>
                    <xdr:row>20</xdr:row>
                    <xdr:rowOff>180975</xdr:rowOff>
                  </from>
                  <to>
                    <xdr:col>1</xdr:col>
                    <xdr:colOff>1752600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CarregarMLT">
                <anchor moveWithCells="1" sizeWithCells="1">
                  <from>
                    <xdr:col>2</xdr:col>
                    <xdr:colOff>28575</xdr:colOff>
                    <xdr:row>20</xdr:row>
                    <xdr:rowOff>180975</xdr:rowOff>
                  </from>
                  <to>
                    <xdr:col>3</xdr:col>
                    <xdr:colOff>28575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AtualizarVazoes">
                <anchor moveWithCells="1" sizeWithCells="1">
                  <from>
                    <xdr:col>2</xdr:col>
                    <xdr:colOff>38100</xdr:colOff>
                    <xdr:row>25</xdr:row>
                    <xdr:rowOff>28575</xdr:rowOff>
                  </from>
                  <to>
                    <xdr:col>2</xdr:col>
                    <xdr:colOff>1133475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NovoCenario">
                <anchor moveWithCells="1" sizeWithCells="1">
                  <from>
                    <xdr:col>2</xdr:col>
                    <xdr:colOff>1019175</xdr:colOff>
                    <xdr:row>0</xdr:row>
                    <xdr:rowOff>66675</xdr:rowOff>
                  </from>
                  <to>
                    <xdr:col>3</xdr:col>
                    <xdr:colOff>752475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CriarCenarios">
                <anchor moveWithCells="1" sizeWithCells="1">
                  <from>
                    <xdr:col>16</xdr:col>
                    <xdr:colOff>66675</xdr:colOff>
                    <xdr:row>30</xdr:row>
                    <xdr:rowOff>38100</xdr:rowOff>
                  </from>
                  <to>
                    <xdr:col>17</xdr:col>
                    <xdr:colOff>571500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TornarBase">
                <anchor moveWithCells="1" sizeWithCells="1">
                  <from>
                    <xdr:col>1</xdr:col>
                    <xdr:colOff>28575</xdr:colOff>
                    <xdr:row>0</xdr:row>
                    <xdr:rowOff>66675</xdr:rowOff>
                  </from>
                  <to>
                    <xdr:col>1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9">
              <controlPr defaultSize="0" print="0" autoFill="0" autoPict="0" macro="[0]!CriarCenariosMatriz">
                <anchor moveWithCells="1" sizeWithCells="1">
                  <from>
                    <xdr:col>19</xdr:col>
                    <xdr:colOff>28575</xdr:colOff>
                    <xdr:row>30</xdr:row>
                    <xdr:rowOff>28575</xdr:rowOff>
                  </from>
                  <to>
                    <xdr:col>20</xdr:col>
                    <xdr:colOff>571500</xdr:colOff>
                    <xdr:row>34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N500"/>
  <sheetViews>
    <sheetView workbookViewId="0"/>
  </sheetViews>
  <sheetFormatPr defaultRowHeight="15" x14ac:dyDescent="0.25"/>
  <cols>
    <col min="1" max="1" width="116.85546875" customWidth="1"/>
  </cols>
  <sheetData>
    <row r="1" spans="1:1" x14ac:dyDescent="0.25">
      <c r="A1" t="s">
        <v>238</v>
      </c>
    </row>
    <row r="2" spans="1:1" x14ac:dyDescent="0.25">
      <c r="A2" t="s">
        <v>239</v>
      </c>
    </row>
    <row r="3" spans="1:1" x14ac:dyDescent="0.25">
      <c r="A3" t="s">
        <v>240</v>
      </c>
    </row>
    <row r="4" spans="1:1" x14ac:dyDescent="0.25">
      <c r="A4" t="s">
        <v>241</v>
      </c>
    </row>
    <row r="6" spans="1:1" x14ac:dyDescent="0.25">
      <c r="A6" t="s">
        <v>242</v>
      </c>
    </row>
    <row r="7" spans="1:1" x14ac:dyDescent="0.25">
      <c r="A7" s="56" t="str">
        <f>"&lt;DeckInicial&gt;"&amp;SUBSTITUTE(SUBSTITUTE(Geral!$C$4,"L:\","/home/marco/PrevisaoPLD/"),"\","/")&amp;"&lt;/DeckInicial&gt;"</f>
        <v>&lt;DeckInicial&gt;C:/Enercore/Energy Core Trading/Energy Core Pricing - Documentos/Rodadas/2022-06-17/NW202206_ONS&lt;/DeckInicial&gt;</v>
      </c>
    </row>
    <row r="9" spans="1:1" x14ac:dyDescent="0.25">
      <c r="A9" t="s">
        <v>243</v>
      </c>
    </row>
    <row r="10" spans="1:1" x14ac:dyDescent="0.25">
      <c r="A10" s="56" t="str">
        <f>"&lt;LocalSaida&gt;"&amp;SUBSTITUTE(SUBSTITUTE(_NewaveBase,"L:\","/home/marco/PrevisaoPLD/"),"\","/")&amp;"&lt;/LocalSaida&gt;"</f>
        <v>&lt;LocalSaida&gt;C:/5_encadeado/202208_oficial_base_0808&lt;/LocalSaida&gt;</v>
      </c>
    </row>
    <row r="12" spans="1:1" x14ac:dyDescent="0.25">
      <c r="A12" t="s">
        <v>244</v>
      </c>
    </row>
    <row r="13" spans="1:1" x14ac:dyDescent="0.25">
      <c r="A13" s="65" t="str">
        <f>"&lt;ExecutavelNEWAVE&gt;/home/marco/PrevisaoPLD/cpas_ctl_common/scripts/newave"&amp;Geral!$R$8&amp;".sh&lt;/ExecutavelNEWAVE&gt;"</f>
        <v>&lt;ExecutavelNEWAVE&gt;/home/marco/PrevisaoPLD/cpas_ctl_common/scripts/newave270405.sh&lt;/ExecutavelNEWAVE&gt;</v>
      </c>
    </row>
    <row r="15" spans="1:1" x14ac:dyDescent="0.25">
      <c r="A15" t="s">
        <v>245</v>
      </c>
    </row>
    <row r="16" spans="1:1" x14ac:dyDescent="0.25">
      <c r="A16" s="65" t="str">
        <f>"&lt;ExecutavelNEWDESP&gt;/home/marco/PrevisaoPLD/cpas_ctl_common/scripts/newdesp"&amp;Geral!$R$8&amp;".sh&lt;/ExecutavelNEWDESP&gt;"</f>
        <v>&lt;ExecutavelNEWDESP&gt;/home/marco/PrevisaoPLD/cpas_ctl_common/scripts/newdesp270405.sh&lt;/ExecutavelNEWDESP&gt;</v>
      </c>
    </row>
    <row r="18" spans="1:1" x14ac:dyDescent="0.25">
      <c r="A18" t="s">
        <v>246</v>
      </c>
    </row>
    <row r="19" spans="1:1" x14ac:dyDescent="0.25">
      <c r="A19" s="65" t="str">
        <f>"&lt;ExecutavelNWLISTOP&gt;/home/marco/PrevisaoPLD/cpas_ctl_common/scripts/nwlistop"&amp;Geral!$R$8&amp;".sh&lt;/ExecutavelNWLISTOP&gt;"</f>
        <v>&lt;ExecutavelNWLISTOP&gt;/home/marco/PrevisaoPLD/cpas_ctl_common/scripts/nwlistop270405.sh&lt;/ExecutavelNWLISTOP&gt;</v>
      </c>
    </row>
    <row r="21" spans="1:1" x14ac:dyDescent="0.25">
      <c r="A21" t="s">
        <v>247</v>
      </c>
    </row>
    <row r="22" spans="1:1" x14ac:dyDescent="0.25">
      <c r="A22" t="s">
        <v>248</v>
      </c>
    </row>
    <row r="24" spans="1:1" x14ac:dyDescent="0.25">
      <c r="A24" t="s">
        <v>249</v>
      </c>
    </row>
    <row r="25" spans="1:1" x14ac:dyDescent="0.25">
      <c r="A25" t="s">
        <v>250</v>
      </c>
    </row>
    <row r="27" spans="1:1" x14ac:dyDescent="0.25">
      <c r="A27" t="s">
        <v>251</v>
      </c>
    </row>
    <row r="28" spans="1:1" x14ac:dyDescent="0.25">
      <c r="A28" s="59" t="s">
        <v>252</v>
      </c>
    </row>
    <row r="30" spans="1:1" x14ac:dyDescent="0.25">
      <c r="A30" t="s">
        <v>253</v>
      </c>
    </row>
    <row r="31" spans="1:1" x14ac:dyDescent="0.25">
      <c r="A31" s="57" t="s">
        <v>254</v>
      </c>
    </row>
    <row r="33" spans="1:1" x14ac:dyDescent="0.25">
      <c r="A33" t="s">
        <v>255</v>
      </c>
    </row>
    <row r="34" spans="1:1" x14ac:dyDescent="0.25">
      <c r="A34" t="s">
        <v>256</v>
      </c>
    </row>
    <row r="36" spans="1:1" x14ac:dyDescent="0.25">
      <c r="A36" t="s">
        <v>257</v>
      </c>
    </row>
    <row r="37" spans="1:1" x14ac:dyDescent="0.25">
      <c r="A37" s="56" t="str">
        <f>"&lt;MesesAvancar&gt;"&amp; Geral!R5  &amp;"&lt;/MesesAvancar&gt;"</f>
        <v>&lt;MesesAvancar&gt;4&lt;/MesesAvancar&gt;</v>
      </c>
    </row>
    <row r="39" spans="1:1" x14ac:dyDescent="0.25">
      <c r="A39" t="s">
        <v>258</v>
      </c>
    </row>
    <row r="40" spans="1:1" x14ac:dyDescent="0.25">
      <c r="A40" t="s">
        <v>259</v>
      </c>
    </row>
    <row r="41" spans="1:1" x14ac:dyDescent="0.25">
      <c r="A41" s="59" t="s">
        <v>260</v>
      </c>
    </row>
    <row r="42" spans="1:1" x14ac:dyDescent="0.25">
      <c r="A42" s="59" t="s">
        <v>261</v>
      </c>
    </row>
    <row r="43" spans="1:1" x14ac:dyDescent="0.25">
      <c r="A43" s="59" t="s">
        <v>262</v>
      </c>
    </row>
    <row r="44" spans="1:1" x14ac:dyDescent="0.25">
      <c r="A44" s="59" t="s">
        <v>263</v>
      </c>
    </row>
    <row r="45" spans="1:1" x14ac:dyDescent="0.25">
      <c r="A45" s="59"/>
    </row>
    <row r="46" spans="1:1" x14ac:dyDescent="0.25">
      <c r="A46" s="59"/>
    </row>
    <row r="47" spans="1:1" x14ac:dyDescent="0.25">
      <c r="A47" s="59"/>
    </row>
    <row r="48" spans="1:1" x14ac:dyDescent="0.25">
      <c r="A48" s="59"/>
    </row>
    <row r="49" spans="1:1" x14ac:dyDescent="0.25">
      <c r="A49" s="59"/>
    </row>
    <row r="50" spans="1:1" x14ac:dyDescent="0.25">
      <c r="A50" s="59"/>
    </row>
    <row r="51" spans="1:1" x14ac:dyDescent="0.25">
      <c r="A51" s="59"/>
    </row>
    <row r="52" spans="1:1" x14ac:dyDescent="0.25">
      <c r="A52" s="59"/>
    </row>
    <row r="53" spans="1:1" x14ac:dyDescent="0.25">
      <c r="A53" s="59"/>
    </row>
    <row r="54" spans="1:1" x14ac:dyDescent="0.25">
      <c r="A54" s="59"/>
    </row>
    <row r="55" spans="1:1" x14ac:dyDescent="0.25">
      <c r="A55" s="59"/>
    </row>
    <row r="57" spans="1:1" x14ac:dyDescent="0.25">
      <c r="A57" t="s">
        <v>264</v>
      </c>
    </row>
    <row r="58" spans="1:1" x14ac:dyDescent="0.25">
      <c r="A58" t="s">
        <v>265</v>
      </c>
    </row>
    <row r="59" spans="1:1" x14ac:dyDescent="0.25">
      <c r="A59" t="s">
        <v>266</v>
      </c>
    </row>
    <row r="60" spans="1:1" x14ac:dyDescent="0.25">
      <c r="A60" t="s">
        <v>267</v>
      </c>
    </row>
    <row r="61" spans="1:1" x14ac:dyDescent="0.25">
      <c r="A61" t="s">
        <v>268</v>
      </c>
    </row>
    <row r="62" spans="1:1" x14ac:dyDescent="0.25">
      <c r="A62" t="s">
        <v>269</v>
      </c>
    </row>
    <row r="64" spans="1:1" x14ac:dyDescent="0.25">
      <c r="A64" t="s">
        <v>270</v>
      </c>
    </row>
    <row r="65" spans="1:1" x14ac:dyDescent="0.25">
      <c r="A65" s="59" t="s">
        <v>271</v>
      </c>
    </row>
    <row r="66" spans="1:1" x14ac:dyDescent="0.25">
      <c r="A66" s="59" t="s">
        <v>271</v>
      </c>
    </row>
    <row r="67" spans="1:1" x14ac:dyDescent="0.25">
      <c r="A67" s="59" t="s">
        <v>271</v>
      </c>
    </row>
    <row r="68" spans="1:1" x14ac:dyDescent="0.25">
      <c r="A68" s="59" t="s">
        <v>271</v>
      </c>
    </row>
    <row r="69" spans="1:1" x14ac:dyDescent="0.25">
      <c r="A69" s="59"/>
    </row>
    <row r="70" spans="1:1" x14ac:dyDescent="0.25">
      <c r="A70" s="59"/>
    </row>
    <row r="71" spans="1:1" x14ac:dyDescent="0.25">
      <c r="A71" s="59"/>
    </row>
    <row r="72" spans="1:1" x14ac:dyDescent="0.25">
      <c r="A72" s="59"/>
    </row>
    <row r="73" spans="1:1" x14ac:dyDescent="0.25">
      <c r="A73" s="59"/>
    </row>
    <row r="74" spans="1:1" x14ac:dyDescent="0.25">
      <c r="A74" s="59"/>
    </row>
    <row r="75" spans="1:1" x14ac:dyDescent="0.25">
      <c r="A75" s="59"/>
    </row>
    <row r="76" spans="1:1" x14ac:dyDescent="0.25">
      <c r="A76" s="59"/>
    </row>
    <row r="77" spans="1:1" x14ac:dyDescent="0.25">
      <c r="A77" s="59"/>
    </row>
    <row r="78" spans="1:1" x14ac:dyDescent="0.25">
      <c r="A78" s="59"/>
    </row>
    <row r="79" spans="1:1" x14ac:dyDescent="0.25">
      <c r="A79" s="59"/>
    </row>
    <row r="80" spans="1:1" x14ac:dyDescent="0.25">
      <c r="A80" t="s">
        <v>272</v>
      </c>
    </row>
    <row r="81" spans="1:14" x14ac:dyDescent="0.25">
      <c r="A81" s="59" t="s">
        <v>273</v>
      </c>
    </row>
    <row r="82" spans="1:14" x14ac:dyDescent="0.25">
      <c r="A82" t="str">
        <f>"&lt;VolumesPorRee&gt;"&amp;IF(_tipoEarm="MERCADO",0,1)&amp;"&lt;/VolumesPorRee&gt;"</f>
        <v>&lt;VolumesPorRee&gt;0&lt;/VolumesPorRee&gt;</v>
      </c>
    </row>
    <row r="83" spans="1:14" x14ac:dyDescent="0.25">
      <c r="A83" s="56" t="str">
        <f>IF(Geral!B15&lt;&gt;"","&lt;VolumePO SubMercado="""&amp;Geral!B15&amp;""" MesReferencia=""1""&gt; "&amp; C83  &amp;" &lt;/VolumePO&gt;","")</f>
        <v>&lt;VolumePO SubMercado="1" MesReferencia="1"&gt; 40.2 57.2 62.6 66.4 66.5 65.9 61.7 56.5 48.1 41.3 35.9 35.5 &lt;/VolumePO&gt;</v>
      </c>
      <c r="C83" s="58" t="str">
        <f>SUBSTITUTE(TEXT(Geral!D15*100,"0,0") &amp; " " &amp; TEXT(Geral!E15*100,"0,0")&amp; " " &amp; TEXT(Geral!F15*100,"0,0")&amp; " " &amp; TEXT(Geral!G15*100,"0,0")&amp; " " &amp; TEXT(Geral!H15*100,"0,0")&amp; " " &amp; TEXT(Geral!I15*100,"0,0")&amp; " " &amp; TEXT(Geral!J15*100,"0,0")&amp; " " &amp; TEXT(Geral!K15*100,"0,0")&amp; " " &amp; TEXT(Geral!L15*100,"0,0")&amp; " " &amp; TEXT(Geral!M15*100,"0,0")&amp; " " &amp; TEXT(Geral!N15*100,"0,0")&amp; " " &amp; TEXT(Geral!O15*100,"0,0"),",",".")</f>
        <v>40.2 57.2 62.6 66.4 66.5 65.9 61.7 56.5 48.1 41.3 35.9 35.5</v>
      </c>
      <c r="D83" s="58"/>
      <c r="E83" s="58"/>
      <c r="F83" s="58"/>
      <c r="G83" s="58"/>
      <c r="H83" s="58"/>
      <c r="I83" s="58"/>
      <c r="J83" s="58"/>
      <c r="K83" s="58"/>
      <c r="L83" s="58"/>
      <c r="M83" s="58"/>
      <c r="N83" s="58"/>
    </row>
    <row r="84" spans="1:14" x14ac:dyDescent="0.25">
      <c r="A84" s="56" t="str">
        <f>IF(Geral!B16&lt;&gt;"","&lt;VolumePO SubMercado="""&amp;Geral!B16&amp;""" MesReferencia=""1""&gt; "&amp; C84  &amp;" &lt;/VolumePO&gt;","")</f>
        <v>&lt;VolumePO SubMercado="2" MesReferencia="1"&gt; 34.3 28.5 40.7 66.3 87.7 96.0 76.6 71.7 65.2 61.6 55.0 48.6 &lt;/VolumePO&gt;</v>
      </c>
      <c r="C84" s="58" t="str">
        <f>SUBSTITUTE(TEXT(Geral!D16*100,"0,0") &amp; " " &amp; TEXT(Geral!E16*100,"0,0")&amp; " " &amp; TEXT(Geral!F16*100,"0,0")&amp; " " &amp; TEXT(Geral!G16*100,"0,0")&amp; " " &amp; TEXT(Geral!H16*100,"0,0")&amp; " " &amp; TEXT(Geral!I16*100,"0,0")&amp; " " &amp; TEXT(Geral!J16*100,"0,0")&amp; " " &amp; TEXT(Geral!K16*100,"0,0")&amp; " " &amp; TEXT(Geral!L16*100,"0,0")&amp; " " &amp; TEXT(Geral!M16*100,"0,0")&amp; " " &amp; TEXT(Geral!N16*100,"0,0")&amp; " " &amp; TEXT(Geral!O16*100,"0,0"),",",".")</f>
        <v>34.3 28.5 40.7 66.3 87.7 96.0 76.6 71.7 65.2 61.6 55.0 48.6</v>
      </c>
      <c r="D84" s="58"/>
      <c r="E84" s="58"/>
      <c r="F84" s="58"/>
      <c r="G84" s="58"/>
      <c r="H84" s="58"/>
      <c r="I84" s="58"/>
      <c r="J84" s="58"/>
      <c r="K84" s="58"/>
      <c r="L84" s="58"/>
      <c r="M84" s="58"/>
      <c r="N84" s="58"/>
    </row>
    <row r="85" spans="1:14" x14ac:dyDescent="0.25">
      <c r="A85" s="56" t="str">
        <f>IF(Geral!B17&lt;&gt;"","&lt;VolumePO SubMercado="""&amp;Geral!B17&amp;""" MesReferencia=""1""&gt; "&amp; C85  &amp;" &lt;/VolumePO&gt;","")</f>
        <v>&lt;VolumePO SubMercado="3" MesReferencia="1"&gt; 73.0 81.4 92.2 96.3 95.1 92.1 83.5 73.8 64.3 59.1 54.3 50.4 &lt;/VolumePO&gt;</v>
      </c>
      <c r="C85" s="58" t="str">
        <f>SUBSTITUTE(TEXT(Geral!D17*100,"0,0") &amp; " " &amp; TEXT(Geral!E17*100,"0,0")&amp; " " &amp; TEXT(Geral!F17*100,"0,0")&amp; " " &amp; TEXT(Geral!G17*100,"0,0")&amp; " " &amp; TEXT(Geral!H17*100,"0,0")&amp; " " &amp; TEXT(Geral!I17*100,"0,0")&amp; " " &amp; TEXT(Geral!J17*100,"0,0")&amp; " " &amp; TEXT(Geral!K17*100,"0,0")&amp; " " &amp; TEXT(Geral!L17*100,"0,0")&amp; " " &amp; TEXT(Geral!M17*100,"0,0")&amp; " " &amp; TEXT(Geral!N17*100,"0,0")&amp; " " &amp; TEXT(Geral!O17*100,"0,0"),",",".")</f>
        <v>73.0 81.4 92.2 96.3 95.1 92.1 83.5 73.8 64.3 59.1 54.3 50.4</v>
      </c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</row>
    <row r="86" spans="1:14" x14ac:dyDescent="0.25">
      <c r="A86" s="56" t="str">
        <f>IF(Geral!B18&lt;&gt;"","&lt;VolumePO SubMercado="""&amp;Geral!B18&amp;""" MesReferencia=""1""&gt; "&amp; C86  &amp;" &lt;/VolumePO&gt;","")</f>
        <v>&lt;VolumePO SubMercado="4" MesReferencia="1"&gt; 87.2 98.0 97.9 98.9 99.6 98.2 89.4 86.8 79.0 62.9 50.2 43.2 &lt;/VolumePO&gt;</v>
      </c>
      <c r="C86" s="58" t="str">
        <f>SUBSTITUTE(TEXT(Geral!D18*100,"0,0") &amp; " " &amp; TEXT(Geral!E18*100,"0,0")&amp; " " &amp; TEXT(Geral!F18*100,"0,0")&amp; " " &amp; TEXT(Geral!G18*100,"0,0")&amp; " " &amp; TEXT(Geral!H18*100,"0,0")&amp; " " &amp; TEXT(Geral!I18*100,"0,0")&amp; " " &amp; TEXT(Geral!J18*100,"0,0")&amp; " " &amp; TEXT(Geral!K18*100,"0,0")&amp; " " &amp; TEXT(Geral!L18*100,"0,0")&amp; " " &amp; TEXT(Geral!M18*100,"0,0")&amp; " " &amp; TEXT(Geral!N18*100,"0,0")&amp; " " &amp; TEXT(Geral!O18*100,"0,0"),",",".")</f>
        <v>87.2 98.0 97.9 98.9 99.6 98.2 89.4 86.8 79.0 62.9 50.2 43.2</v>
      </c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</row>
    <row r="87" spans="1:14" x14ac:dyDescent="0.25">
      <c r="A87" s="56" t="str">
        <f>IF(Geral!B19&lt;&gt;"","&lt;VolumePO SubMercado="""&amp;Geral!B19&amp;""" MesReferencia=""1""&gt; "&amp; C87  &amp;" &lt;/VolumePO&gt;","")</f>
        <v/>
      </c>
      <c r="C87" s="58" t="str">
        <f>SUBSTITUTE(TEXT(Geral!D19*100,"0,0") &amp; " " &amp; TEXT(Geral!E19*100,"0,0")&amp; " " &amp; TEXT(Geral!F19*100,"0,0")&amp; " " &amp; TEXT(Geral!G19*100,"0,0")&amp; " " &amp; TEXT(Geral!H19*100,"0,0")&amp; " " &amp; TEXT(Geral!I19*100,"0,0")&amp; " " &amp; TEXT(Geral!J19*100,"0,0")&amp; " " &amp; TEXT(Geral!K19*100,"0,0")&amp; " " &amp; TEXT(Geral!L19*100,"0,0")&amp; " " &amp; TEXT(Geral!M19*100,"0,0")&amp; " " &amp; TEXT(Geral!N19*100,"0,0")&amp; " " &amp; TEXT(Geral!O19*100,"0,0"),",",".")</f>
        <v>0.0 0.0 0.0 0.0 0.0 0.0 0.0 0.0 0.0 0.0 0.0 0.0</v>
      </c>
      <c r="D87" s="58"/>
      <c r="E87" s="58"/>
      <c r="F87" s="58"/>
      <c r="G87" s="58"/>
      <c r="H87" s="58"/>
      <c r="I87" s="58"/>
      <c r="J87" s="58"/>
      <c r="K87" s="58"/>
      <c r="L87" s="58"/>
      <c r="M87" s="58"/>
      <c r="N87" s="58"/>
    </row>
    <row r="88" spans="1:14" x14ac:dyDescent="0.25">
      <c r="A88" s="56" t="str">
        <f>IF(Geral!B20&lt;&gt;"","&lt;VolumePO SubMercado="""&amp;Geral!B20&amp;""" MesReferencia=""1""&gt; "&amp; C88  &amp;" &lt;/VolumePO&gt;","")</f>
        <v/>
      </c>
      <c r="C88" s="58" t="str">
        <f>SUBSTITUTE(TEXT(Geral!D20*100,"0,0") &amp; " " &amp; TEXT(Geral!E20*100,"0,0")&amp; " " &amp; TEXT(Geral!F20*100,"0,0")&amp; " " &amp; TEXT(Geral!G20*100,"0,0")&amp; " " &amp; TEXT(Geral!H20*100,"0,0")&amp; " " &amp; TEXT(Geral!I20*100,"0,0")&amp; " " &amp; TEXT(Geral!J20*100,"0,0")&amp; " " &amp; TEXT(Geral!K20*100,"0,0")&amp; " " &amp; TEXT(Geral!L20*100,"0,0")&amp; " " &amp; TEXT(Geral!M20*100,"0,0")&amp; " " &amp; TEXT(Geral!N20*100,"0,0")&amp; " " &amp; TEXT(Geral!O20*100,"0,0"),",",".")</f>
        <v>0.0 0.0 0.0 0.0 0.0 0.0 0.0 0.0 0.0 0.0 0.0 0.0</v>
      </c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</row>
    <row r="89" spans="1:14" x14ac:dyDescent="0.25">
      <c r="A89" s="56" t="str">
        <f>IF(Geral!B21&lt;&gt;"","&lt;VolumePO SubMercado="""&amp;Geral!B21&amp;""" MesReferencia=""1""&gt; "&amp; C89  &amp;" &lt;/VolumePO&gt;","")</f>
        <v/>
      </c>
      <c r="C89" s="58" t="str">
        <f>SUBSTITUTE(TEXT(Geral!D21*100,"0,0") &amp; " " &amp; TEXT(Geral!E21*100,"0,0")&amp; " " &amp; TEXT(Geral!F21*100,"0,0")&amp; " " &amp; TEXT(Geral!G21*100,"0,0")&amp; " " &amp; TEXT(Geral!H21*100,"0,0")&amp; " " &amp; TEXT(Geral!I21*100,"0,0")&amp; " " &amp; TEXT(Geral!J21*100,"0,0")&amp; " " &amp; TEXT(Geral!K21*100,"0,0")&amp; " " &amp; TEXT(Geral!L21*100,"0,0")&amp; " " &amp; TEXT(Geral!M21*100,"0,0")&amp; " " &amp; TEXT(Geral!N21*100,"0,0")&amp; " " &amp; TEXT(Geral!O21*100,"0,0"),",",".")</f>
        <v>0.0 0.0 0.0 0.0 0.0 0.0 0.0 0.0 0.0 0.0 0.0 0.0</v>
      </c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</row>
    <row r="90" spans="1:14" x14ac:dyDescent="0.25">
      <c r="A90" s="56" t="str">
        <f>IF(Geral!B22&lt;&gt;"","&lt;VolumePO SubMercado="""&amp;Geral!B22&amp;""" MesReferencia=""1""&gt; "&amp; C90  &amp;" &lt;/VolumePO&gt;","")</f>
        <v/>
      </c>
      <c r="C90" s="58" t="str">
        <f>SUBSTITUTE(TEXT(Geral!D22*100,"0,0") &amp; " " &amp; TEXT(Geral!E22*100,"0,0")&amp; " " &amp; TEXT(Geral!F22*100,"0,0")&amp; " " &amp; TEXT(Geral!G22*100,"0,0")&amp; " " &amp; TEXT(Geral!H22*100,"0,0")&amp; " " &amp; TEXT(Geral!I22*100,"0,0")&amp; " " &amp; TEXT(Geral!J22*100,"0,0")&amp; " " &amp; TEXT(Geral!K22*100,"0,0")&amp; " " &amp; TEXT(Geral!L22*100,"0,0")&amp; " " &amp; TEXT(Geral!M22*100,"0,0")&amp; " " &amp; TEXT(Geral!N22*100,"0,0")&amp; " " &amp; TEXT(Geral!O22*100,"0,0"),",",".")</f>
        <v>0.0 0.0 0.0 0.0 0.0 0.0 0.0 0.0 0.0 0.0 0.0 0.0</v>
      </c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8"/>
    </row>
    <row r="91" spans="1:14" x14ac:dyDescent="0.25">
      <c r="C91" s="58" t="str">
        <f>SUBSTITUTE(TEXT(Geral!D23*100,"0,0") &amp; " " &amp; TEXT(Geral!E23*100,"0,0")&amp; " " &amp; TEXT(Geral!F23*100,"0,0")&amp; " " &amp; TEXT(Geral!G23*100,"0,0")&amp; " " &amp; TEXT(Geral!H23*100,"0,0")&amp; " " &amp; TEXT(Geral!I23*100,"0,0")&amp; " " &amp; TEXT(Geral!J23*100,"0,0")&amp; " " &amp; TEXT(Geral!K23*100,"0,0")&amp; " " &amp; TEXT(Geral!L23*100,"0,0")&amp; " " &amp; TEXT(Geral!M23*100,"0,0")&amp; " " &amp; TEXT(Geral!N23*100,"0,0")&amp; " " &amp; TEXT(Geral!O23*100,"0,0"),",",".")</f>
        <v>0.0 0.0 0.0 0.0 0.0 0.0 0.0 0.0 0.0 0.0 0.0 0.0</v>
      </c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</row>
    <row r="100" spans="1:1" x14ac:dyDescent="0.25">
      <c r="A100" t="s">
        <v>274</v>
      </c>
    </row>
    <row r="101" spans="1:1" x14ac:dyDescent="0.25">
      <c r="A101" s="59" t="s">
        <v>275</v>
      </c>
    </row>
    <row r="103" spans="1:1" x14ac:dyDescent="0.25">
      <c r="A103" t="s">
        <v>276</v>
      </c>
    </row>
    <row r="104" spans="1:1" x14ac:dyDescent="0.25">
      <c r="A104" s="56" t="str">
        <f>"&lt;ArquivoSaida&gt;"&amp;Geral!$C$3&amp;"&lt;/ArquivoSaida&gt;"</f>
        <v>&lt;ArquivoSaida&gt;202208_entrada&lt;/ArquivoSaida&gt;</v>
      </c>
    </row>
    <row r="106" spans="1:1" x14ac:dyDescent="0.25">
      <c r="A106" t="s">
        <v>277</v>
      </c>
    </row>
    <row r="107" spans="1:1" x14ac:dyDescent="0.25">
      <c r="A107" s="56" t="str">
        <f>"&lt;ArquivoLog&gt;"&amp;Geral!$C$3&amp;".log&lt;/ArquivoLog&gt;"</f>
        <v>&lt;ArquivoLog&gt;202208_entrada.log&lt;/ArquivoLog&gt;</v>
      </c>
    </row>
    <row r="109" spans="1:1" x14ac:dyDescent="0.25">
      <c r="A109" t="s">
        <v>278</v>
      </c>
    </row>
    <row r="110" spans="1:1" x14ac:dyDescent="0.25">
      <c r="A110" t="s">
        <v>279</v>
      </c>
    </row>
    <row r="112" spans="1:1" x14ac:dyDescent="0.25">
      <c r="A112" t="s">
        <v>280</v>
      </c>
    </row>
    <row r="113" spans="1:1" x14ac:dyDescent="0.25">
      <c r="A113" t="s">
        <v>281</v>
      </c>
    </row>
    <row r="114" spans="1:1" x14ac:dyDescent="0.25">
      <c r="A114" t="s">
        <v>282</v>
      </c>
    </row>
    <row r="116" spans="1:1" x14ac:dyDescent="0.25">
      <c r="A116" t="s">
        <v>283</v>
      </c>
    </row>
    <row r="117" spans="1:1" x14ac:dyDescent="0.25">
      <c r="A117" t="s">
        <v>284</v>
      </c>
    </row>
    <row r="119" spans="1:1" x14ac:dyDescent="0.25">
      <c r="A119" t="s">
        <v>285</v>
      </c>
    </row>
    <row r="120" spans="1:1" x14ac:dyDescent="0.25">
      <c r="A120" s="59" t="s">
        <v>286</v>
      </c>
    </row>
    <row r="122" spans="1:1" x14ac:dyDescent="0.25">
      <c r="A122" t="s">
        <v>287</v>
      </c>
    </row>
    <row r="123" spans="1:1" x14ac:dyDescent="0.25">
      <c r="A123" s="59" t="s">
        <v>288</v>
      </c>
    </row>
    <row r="125" spans="1:1" x14ac:dyDescent="0.25">
      <c r="A125" t="s">
        <v>289</v>
      </c>
    </row>
    <row r="126" spans="1:1" x14ac:dyDescent="0.25">
      <c r="A126" s="59" t="s">
        <v>290</v>
      </c>
    </row>
    <row r="128" spans="1:1" x14ac:dyDescent="0.25">
      <c r="A128" t="s">
        <v>291</v>
      </c>
    </row>
    <row r="129" spans="1:6" x14ac:dyDescent="0.25">
      <c r="A129" s="56" t="s">
        <v>292</v>
      </c>
    </row>
    <row r="131" spans="1:6" x14ac:dyDescent="0.25">
      <c r="A131" t="s">
        <v>293</v>
      </c>
    </row>
    <row r="132" spans="1:6" x14ac:dyDescent="0.25">
      <c r="A132" s="56" t="s">
        <v>294</v>
      </c>
    </row>
    <row r="141" spans="1:6" x14ac:dyDescent="0.25">
      <c r="A141" t="str">
        <f ca="1">"&lt;PrevisaoVAZAO Posto="""&amp;INDIRECT("'Hidrologia - 1'!B"&amp;F141)&amp;""" MesReferencia=""1""&gt; "&amp;C141&amp;" &lt;/PrevisaoVAZAO&gt;"</f>
        <v>&lt;PrevisaoVAZAO Posto="1" MesReferencia="1"&gt; 261 225 117 108 70 58 50 43 42 66 87 146 &lt;/PrevisaoVAZAO&gt;</v>
      </c>
      <c r="C141" s="58" t="str">
        <f ca="1">SUBSTITUTE(TEXT(INDIRECT("'Hidrologia - 1'!D"&amp;F141),"0") &amp; " " &amp; TEXT(INDIRECT("'Hidrologia - 1'!E"&amp;F141),"0")&amp; " " &amp; TEXT(INDIRECT("'Hidrologia - 1'!F"&amp;F141),"0")&amp; " " &amp; TEXT(INDIRECT("'Hidrologia - 1'!G"&amp;F141),"0")&amp; " " &amp; TEXT(INDIRECT("'Hidrologia - 1'!H"&amp;F141),"0")&amp; " " &amp; TEXT(INDIRECT("'Hidrologia - 1'!I"&amp;F141),"0")&amp; " " &amp; TEXT(INDIRECT("'Hidrologia - 1'!J"&amp;F141),"0")&amp; " " &amp; TEXT(INDIRECT("'Hidrologia - 1'!K"&amp;F141),"0")&amp; " " &amp; TEXT(INDIRECT("'Hidrologia - 1'!L"&amp;F141),"0")&amp; " " &amp; TEXT(INDIRECT("'Hidrologia - 1'!M"&amp;F141),"0")&amp; " " &amp; TEXT(INDIRECT("'Hidrologia - 1'!N"&amp;F141),"0")&amp; " " &amp; TEXT(INDIRECT("'Hidrologia - 1'!O"&amp;F141),"0"),",",".")</f>
        <v>261 225 117 108 70 58 50 43 42 66 87 146</v>
      </c>
      <c r="F141">
        <v>44</v>
      </c>
    </row>
    <row r="142" spans="1:6" x14ac:dyDescent="0.25">
      <c r="A142" t="str">
        <f t="shared" ref="A142:A205" ca="1" si="0">"&lt;PrevisaoVAZAO Posto="""&amp;INDIRECT("'Hidrologia - 1'!B"&amp;F142)&amp;""" MesReferencia=""1""&gt; "&amp;C142&amp;" &lt;/PrevisaoVAZAO&gt;"</f>
        <v>&lt;PrevisaoVAZAO Posto="2" MesReferencia="1"&gt; 261 225 117 108 70 58 50 43 42 66 87 146 &lt;/PrevisaoVAZAO&gt;</v>
      </c>
      <c r="C142" s="58" t="str">
        <f t="shared" ref="C142:C205" ca="1" si="1">SUBSTITUTE(TEXT(INDIRECT("'Hidrologia - 1'!D"&amp;F142),"0") &amp; " " &amp; TEXT(INDIRECT("'Hidrologia - 1'!E"&amp;F142),"0")&amp; " " &amp; TEXT(INDIRECT("'Hidrologia - 1'!F"&amp;F142),"0")&amp; " " &amp; TEXT(INDIRECT("'Hidrologia - 1'!G"&amp;F142),"0")&amp; " " &amp; TEXT(INDIRECT("'Hidrologia - 1'!H"&amp;F142),"0")&amp; " " &amp; TEXT(INDIRECT("'Hidrologia - 1'!I"&amp;F142),"0")&amp; " " &amp; TEXT(INDIRECT("'Hidrologia - 1'!J"&amp;F142),"0")&amp; " " &amp; TEXT(INDIRECT("'Hidrologia - 1'!K"&amp;F142),"0")&amp; " " &amp; TEXT(INDIRECT("'Hidrologia - 1'!L"&amp;F142),"0")&amp; " " &amp; TEXT(INDIRECT("'Hidrologia - 1'!M"&amp;F142),"0")&amp; " " &amp; TEXT(INDIRECT("'Hidrologia - 1'!N"&amp;F142),"0")&amp; " " &amp; TEXT(INDIRECT("'Hidrologia - 1'!O"&amp;F142),"0"),",",".")</f>
        <v>261 225 117 108 70 58 50 43 42 66 87 146</v>
      </c>
      <c r="F142">
        <v>45</v>
      </c>
    </row>
    <row r="143" spans="1:6" x14ac:dyDescent="0.25">
      <c r="A143" t="str">
        <f t="shared" ca="1" si="0"/>
        <v>&lt;PrevisaoVAZAO Posto="3" MesReferencia="1"&gt; 0 0 0 0 0 0 0 0 0 0 0 0 &lt;/PrevisaoVAZAO&gt;</v>
      </c>
      <c r="C143" s="58" t="str">
        <f t="shared" ca="1" si="1"/>
        <v>0 0 0 0 0 0 0 0 0 0 0 0</v>
      </c>
      <c r="F143">
        <v>46</v>
      </c>
    </row>
    <row r="144" spans="1:6" x14ac:dyDescent="0.25">
      <c r="A144" t="str">
        <f t="shared" ca="1" si="0"/>
        <v>&lt;PrevisaoVAZAO Posto="4" MesReferencia="1"&gt; 0 0 0 0 0 0 0 0 0 0 0 0 &lt;/PrevisaoVAZAO&gt;</v>
      </c>
      <c r="C144" s="58" t="str">
        <f t="shared" ca="1" si="1"/>
        <v>0 0 0 0 0 0 0 0 0 0 0 0</v>
      </c>
      <c r="F144">
        <v>47</v>
      </c>
    </row>
    <row r="145" spans="1:6" x14ac:dyDescent="0.25">
      <c r="A145" t="str">
        <f t="shared" ca="1" si="0"/>
        <v>&lt;PrevisaoVAZAO Posto="5" MesReferencia="1"&gt; 0 0 0 0 0 0 0 0 0 0 0 0 &lt;/PrevisaoVAZAO&gt;</v>
      </c>
      <c r="C145" s="58" t="str">
        <f t="shared" ca="1" si="1"/>
        <v>0 0 0 0 0 0 0 0 0 0 0 0</v>
      </c>
      <c r="F145">
        <v>48</v>
      </c>
    </row>
    <row r="146" spans="1:6" x14ac:dyDescent="0.25">
      <c r="A146" t="str">
        <f t="shared" ca="1" si="0"/>
        <v>&lt;PrevisaoVAZAO Posto="6" MesReferencia="1"&gt; 2096 2078 843 663 444 382 298 233 233 410 565 997 &lt;/PrevisaoVAZAO&gt;</v>
      </c>
      <c r="C146" s="58" t="str">
        <f t="shared" ca="1" si="1"/>
        <v>2096 2078 843 663 444 382 298 233 233 410 565 997</v>
      </c>
      <c r="F146">
        <v>49</v>
      </c>
    </row>
    <row r="147" spans="1:6" x14ac:dyDescent="0.25">
      <c r="A147" t="str">
        <f t="shared" ca="1" si="0"/>
        <v>&lt;PrevisaoVAZAO Posto="7" MesReferencia="1"&gt; 2267 2323 955 749 504 435 336 254 256 456 623 1100 &lt;/PrevisaoVAZAO&gt;</v>
      </c>
      <c r="C147" s="58" t="str">
        <f t="shared" ca="1" si="1"/>
        <v>2267 2323 955 749 504 435 336 254 256 456 623 1100</v>
      </c>
      <c r="F147">
        <v>50</v>
      </c>
    </row>
    <row r="148" spans="1:6" x14ac:dyDescent="0.25">
      <c r="A148" t="str">
        <f t="shared" ca="1" si="0"/>
        <v>&lt;PrevisaoVAZAO Posto="8" MesReferencia="1"&gt; 2306 2378 983 770 518 448 345 259 261 464 635 1118 &lt;/PrevisaoVAZAO&gt;</v>
      </c>
      <c r="C148" s="58" t="str">
        <f t="shared" ca="1" si="1"/>
        <v>2306 2378 983 770 518 448 345 259 261 464 635 1118</v>
      </c>
      <c r="F148">
        <v>51</v>
      </c>
    </row>
    <row r="149" spans="1:6" x14ac:dyDescent="0.25">
      <c r="A149" t="str">
        <f t="shared" ca="1" si="0"/>
        <v>&lt;PrevisaoVAZAO Posto="9" MesReferencia="1"&gt; 2321 2400 996 780 524 453 348 261 263 468 639 1124 &lt;/PrevisaoVAZAO&gt;</v>
      </c>
      <c r="C149" s="58" t="str">
        <f t="shared" ca="1" si="1"/>
        <v>2321 2400 996 780 524 453 348 261 263 468 639 1124</v>
      </c>
      <c r="F149">
        <v>52</v>
      </c>
    </row>
    <row r="150" spans="1:6" x14ac:dyDescent="0.25">
      <c r="A150" t="str">
        <f t="shared" ca="1" si="0"/>
        <v>&lt;PrevisaoVAZAO Posto="10" MesReferencia="1"&gt; 2366 2463 1030 807 541 468 359 267 268 478 651 1144 &lt;/PrevisaoVAZAO&gt;</v>
      </c>
      <c r="C150" s="58" t="str">
        <f t="shared" ca="1" si="1"/>
        <v>2366 2463 1030 807 541 468 359 267 268 478 651 1144</v>
      </c>
      <c r="F150">
        <v>53</v>
      </c>
    </row>
    <row r="151" spans="1:6" x14ac:dyDescent="0.25">
      <c r="A151" t="str">
        <f t="shared" ca="1" si="0"/>
        <v>&lt;PrevisaoVAZAO Posto="11" MesReferencia="1"&gt; 2473 2606 1101 859 578 501 382 279 283 503 684 1196 &lt;/PrevisaoVAZAO&gt;</v>
      </c>
      <c r="C151" s="58" t="str">
        <f t="shared" ca="1" si="1"/>
        <v>2473 2606 1101 859 578 501 382 279 283 503 684 1196</v>
      </c>
      <c r="F151">
        <v>54</v>
      </c>
    </row>
    <row r="152" spans="1:6" x14ac:dyDescent="0.25">
      <c r="A152" t="str">
        <f t="shared" ca="1" si="0"/>
        <v>&lt;PrevisaoVAZAO Posto="12" MesReferencia="1"&gt; 2674 2898 1296 1010 684 582 441 319 318 566 767 1338 &lt;/PrevisaoVAZAO&gt;</v>
      </c>
      <c r="C152" s="58" t="str">
        <f t="shared" ca="1" si="1"/>
        <v>2674 2898 1296 1010 684 582 441 319 318 566 767 1338</v>
      </c>
      <c r="F152">
        <v>55</v>
      </c>
    </row>
    <row r="153" spans="1:6" x14ac:dyDescent="0.25">
      <c r="A153" t="str">
        <f t="shared" ca="1" si="0"/>
        <v>&lt;PrevisaoVAZAO Posto="13" MesReferencia="1"&gt; 0 0 0 0 0 0 0 0 0 0 0 0 &lt;/PrevisaoVAZAO&gt;</v>
      </c>
      <c r="C153" s="58" t="str">
        <f t="shared" ca="1" si="1"/>
        <v>0 0 0 0 0 0 0 0 0 0 0 0</v>
      </c>
      <c r="F153">
        <v>56</v>
      </c>
    </row>
    <row r="154" spans="1:6" x14ac:dyDescent="0.25">
      <c r="A154" t="str">
        <f t="shared" ca="1" si="0"/>
        <v>&lt;PrevisaoVAZAO Posto="14" MesReferencia="1"&gt; 81 96 51 41 27 22 18 15 13 23 31 57 &lt;/PrevisaoVAZAO&gt;</v>
      </c>
      <c r="C154" s="58" t="str">
        <f t="shared" ca="1" si="1"/>
        <v>81 96 51 41 27 22 18 15 13 23 31 57</v>
      </c>
      <c r="F154">
        <v>57</v>
      </c>
    </row>
    <row r="155" spans="1:6" x14ac:dyDescent="0.25">
      <c r="A155" t="str">
        <f t="shared" ca="1" si="0"/>
        <v>&lt;PrevisaoVAZAO Posto="15" MesReferencia="1"&gt; 131 159 82 67 44 37 31 24 22 37 51 91 &lt;/PrevisaoVAZAO&gt;</v>
      </c>
      <c r="C155" s="58" t="str">
        <f t="shared" ca="1" si="1"/>
        <v>131 159 82 67 44 37 31 24 22 37 51 91</v>
      </c>
      <c r="F155">
        <v>58</v>
      </c>
    </row>
    <row r="156" spans="1:6" x14ac:dyDescent="0.25">
      <c r="A156" t="str">
        <f t="shared" ca="1" si="0"/>
        <v>&lt;PrevisaoVAZAO Posto="16" MesReferencia="1"&gt; 132 162 84 68 45 37 31 24 22 38 51 94 &lt;/PrevisaoVAZAO&gt;</v>
      </c>
      <c r="C156" s="58" t="str">
        <f t="shared" ca="1" si="1"/>
        <v>132 162 84 68 45 37 31 24 22 38 51 94</v>
      </c>
      <c r="F156">
        <v>59</v>
      </c>
    </row>
    <row r="157" spans="1:6" x14ac:dyDescent="0.25">
      <c r="A157" t="str">
        <f t="shared" ca="1" si="0"/>
        <v>&lt;PrevisaoVAZAO Posto="17" MesReferencia="1"&gt; 3277 3946 1806 1424 1013 844 673 506 475 773 1062 1803 &lt;/PrevisaoVAZAO&gt;</v>
      </c>
      <c r="C157" s="58" t="str">
        <f t="shared" ca="1" si="1"/>
        <v>3277 3946 1806 1424 1013 844 673 506 475 773 1062 1803</v>
      </c>
      <c r="F157">
        <v>60</v>
      </c>
    </row>
    <row r="158" spans="1:6" x14ac:dyDescent="0.25">
      <c r="A158" t="str">
        <f t="shared" ca="1" si="0"/>
        <v>&lt;PrevisaoVAZAO Posto="18" MesReferencia="1"&gt; 3451 4350 2027 1589 1154 991 789 602 561 872 1197 1998 &lt;/PrevisaoVAZAO&gt;</v>
      </c>
      <c r="C158" s="58" t="str">
        <f t="shared" ca="1" si="1"/>
        <v>3451 4350 2027 1589 1154 991 789 602 561 872 1197 1998</v>
      </c>
      <c r="F158">
        <v>61</v>
      </c>
    </row>
    <row r="159" spans="1:6" x14ac:dyDescent="0.25">
      <c r="A159" t="str">
        <f t="shared" ca="1" si="0"/>
        <v>&lt;PrevisaoVAZAO Posto="19" MesReferencia="1"&gt; 0 0 0 0 0 0 0 0 0 0 0 0 &lt;/PrevisaoVAZAO&gt;</v>
      </c>
      <c r="C159" s="58" t="str">
        <f t="shared" ca="1" si="1"/>
        <v>0 0 0 0 0 0 0 0 0 0 0 0</v>
      </c>
      <c r="F159">
        <v>62</v>
      </c>
    </row>
    <row r="160" spans="1:6" x14ac:dyDescent="0.25">
      <c r="A160" t="str">
        <f t="shared" ca="1" si="0"/>
        <v>&lt;PrevisaoVAZAO Posto="20" MesReferencia="1"&gt; 446 410 231 117 80 65 61 26 54 67 119 229 &lt;/PrevisaoVAZAO&gt;</v>
      </c>
      <c r="C160" s="58" t="str">
        <f t="shared" ca="1" si="1"/>
        <v>446 410 231 117 80 65 61 26 54 67 119 229</v>
      </c>
      <c r="F160">
        <v>63</v>
      </c>
    </row>
    <row r="161" spans="1:6" x14ac:dyDescent="0.25">
      <c r="A161" t="str">
        <f t="shared" ca="1" si="0"/>
        <v>&lt;PrevisaoVAZAO Posto="21" MesReferencia="1"&gt; 0 0 0 0 0 0 0 72 80 133 0 0 &lt;/PrevisaoVAZAO&gt;</v>
      </c>
      <c r="C161" s="58" t="str">
        <f t="shared" ca="1" si="1"/>
        <v>0 0 0 0 0 0 0 72 80 133 0 0</v>
      </c>
      <c r="F161">
        <v>64</v>
      </c>
    </row>
    <row r="162" spans="1:6" x14ac:dyDescent="0.25">
      <c r="A162" t="str">
        <f t="shared" ca="1" si="0"/>
        <v>&lt;PrevisaoVAZAO Posto="22" MesReferencia="1"&gt; 217 194 114 58 44 32 28 29 28 34 61 117 &lt;/PrevisaoVAZAO&gt;</v>
      </c>
      <c r="C162" s="58" t="str">
        <f t="shared" ca="1" si="1"/>
        <v>217 194 114 58 44 32 28 29 28 34 61 117</v>
      </c>
      <c r="F162">
        <v>65</v>
      </c>
    </row>
    <row r="163" spans="1:6" x14ac:dyDescent="0.25">
      <c r="A163" t="str">
        <f t="shared" ca="1" si="0"/>
        <v>&lt;PrevisaoVAZAO Posto="23" MesReferencia="1"&gt; 305 287 192 105 74 59 45 32 28 51 97 161 &lt;/PrevisaoVAZAO&gt;</v>
      </c>
      <c r="C163" s="58" t="str">
        <f t="shared" ca="1" si="1"/>
        <v>305 287 192 105 74 59 45 32 28 51 97 161</v>
      </c>
      <c r="F163">
        <v>66</v>
      </c>
    </row>
    <row r="164" spans="1:6" x14ac:dyDescent="0.25">
      <c r="A164" t="str">
        <f t="shared" ca="1" si="0"/>
        <v>&lt;PrevisaoVAZAO Posto="24" MesReferencia="1"&gt; 1265 1162 656 333 227 185 173 145 125 156 277 528 &lt;/PrevisaoVAZAO&gt;</v>
      </c>
      <c r="C164" s="58" t="str">
        <f t="shared" ca="1" si="1"/>
        <v>1265 1162 656 333 227 185 173 145 125 156 277 528</v>
      </c>
      <c r="F164">
        <v>67</v>
      </c>
    </row>
    <row r="165" spans="1:6" x14ac:dyDescent="0.25">
      <c r="A165" t="str">
        <f t="shared" ca="1" si="0"/>
        <v>&lt;PrevisaoVAZAO Posto="25" MesReferencia="1"&gt; 589 790 358 260 177 143 110 80 73 108 176 304 &lt;/PrevisaoVAZAO&gt;</v>
      </c>
      <c r="C165" s="58" t="str">
        <f t="shared" ca="1" si="1"/>
        <v>589 790 358 260 177 143 110 80 73 108 176 304</v>
      </c>
      <c r="F165">
        <v>68</v>
      </c>
    </row>
    <row r="166" spans="1:6" x14ac:dyDescent="0.25">
      <c r="A166" t="str">
        <f t="shared" ca="1" si="0"/>
        <v>&lt;PrevisaoVAZAO Posto="26" MesReferencia="1"&gt; 0 0 0 0 0 0 0 0 0 0 0 0 &lt;/PrevisaoVAZAO&gt;</v>
      </c>
      <c r="C166" s="58" t="str">
        <f t="shared" ca="1" si="1"/>
        <v>0 0 0 0 0 0 0 0 0 0 0 0</v>
      </c>
      <c r="F166">
        <v>69</v>
      </c>
    </row>
    <row r="167" spans="1:6" x14ac:dyDescent="0.25">
      <c r="A167" t="str">
        <f t="shared" ca="1" si="0"/>
        <v>&lt;PrevisaoVAZAO Posto="27" MesReferencia="1"&gt; 0 0 0 0 0 0 0 0 0 0 0 0 &lt;/PrevisaoVAZAO&gt;</v>
      </c>
      <c r="C167" s="58" t="str">
        <f t="shared" ca="1" si="1"/>
        <v>0 0 0 0 0 0 0 0 0 0 0 0</v>
      </c>
      <c r="F167">
        <v>70</v>
      </c>
    </row>
    <row r="168" spans="1:6" x14ac:dyDescent="0.25">
      <c r="A168" t="str">
        <f t="shared" ca="1" si="0"/>
        <v>&lt;PrevisaoVAZAO Posto="28" MesReferencia="1"&gt; 612 810 380 274 187 152 116 83 89 136 217 368 &lt;/PrevisaoVAZAO&gt;</v>
      </c>
      <c r="C168" s="58" t="str">
        <f t="shared" ca="1" si="1"/>
        <v>612 810 380 274 187 152 116 83 89 136 217 368</v>
      </c>
      <c r="F168">
        <v>71</v>
      </c>
    </row>
    <row r="169" spans="1:6" x14ac:dyDescent="0.25">
      <c r="A169" t="str">
        <f t="shared" ca="1" si="0"/>
        <v>&lt;PrevisaoVAZAO Posto="29" MesReferencia="1"&gt; 0 0 0 0 0 0 0 0 0 0 0 0 &lt;/PrevisaoVAZAO&gt;</v>
      </c>
      <c r="C169" s="58" t="str">
        <f t="shared" ca="1" si="1"/>
        <v>0 0 0 0 0 0 0 0 0 0 0 0</v>
      </c>
      <c r="F169">
        <v>72</v>
      </c>
    </row>
    <row r="170" spans="1:6" x14ac:dyDescent="0.25">
      <c r="A170" t="str">
        <f t="shared" ca="1" si="0"/>
        <v>&lt;PrevisaoVAZAO Posto="30" MesReferencia="1"&gt; 0 0 0 0 0 0 0 0 0 0 0 0 &lt;/PrevisaoVAZAO&gt;</v>
      </c>
      <c r="C170" s="58" t="str">
        <f t="shared" ca="1" si="1"/>
        <v>0 0 0 0 0 0 0 0 0 0 0 0</v>
      </c>
      <c r="F170">
        <v>73</v>
      </c>
    </row>
    <row r="171" spans="1:6" x14ac:dyDescent="0.25">
      <c r="A171" t="str">
        <f t="shared" ca="1" si="0"/>
        <v>&lt;PrevisaoVAZAO Posto="31" MesReferencia="1"&gt; 3067 3245 1874 1070 762 637 489 368 324 479 894 1591 &lt;/PrevisaoVAZAO&gt;</v>
      </c>
      <c r="C171" s="58" t="str">
        <f t="shared" ca="1" si="1"/>
        <v>3067 3245 1874 1070 762 637 489 368 324 479 894 1591</v>
      </c>
      <c r="F171">
        <v>74</v>
      </c>
    </row>
    <row r="172" spans="1:6" x14ac:dyDescent="0.25">
      <c r="A172" t="str">
        <f t="shared" ca="1" si="0"/>
        <v>&lt;PrevisaoVAZAO Posto="32" MesReferencia="1"&gt; 3152 3345 1963 1128 805 672 517 387 344 504 938 1664 &lt;/PrevisaoVAZAO&gt;</v>
      </c>
      <c r="C172" s="58" t="str">
        <f t="shared" ca="1" si="1"/>
        <v>3152 3345 1963 1128 805 672 517 387 344 504 938 1664</v>
      </c>
      <c r="F172">
        <v>75</v>
      </c>
    </row>
    <row r="173" spans="1:6" x14ac:dyDescent="0.25">
      <c r="A173" t="str">
        <f t="shared" ca="1" si="0"/>
        <v>&lt;PrevisaoVAZAO Posto="33" MesReferencia="1"&gt; 4591 4941 3204 1914 1380 1166 921 681 617 939 1397 2417 &lt;/PrevisaoVAZAO&gt;</v>
      </c>
      <c r="C173" s="58" t="str">
        <f t="shared" ca="1" si="1"/>
        <v>4591 4941 3204 1914 1380 1166 921 681 617 939 1397 2417</v>
      </c>
      <c r="F173">
        <v>76</v>
      </c>
    </row>
    <row r="174" spans="1:6" x14ac:dyDescent="0.25">
      <c r="A174" t="str">
        <f t="shared" ca="1" si="0"/>
        <v>&lt;PrevisaoVAZAO Posto="34" MesReferencia="1"&gt; 8830 10278 6179 4187 2999 2666 2092 1598 1500 2266 3098 5113 &lt;/PrevisaoVAZAO&gt;</v>
      </c>
      <c r="C174" s="58" t="str">
        <f t="shared" ca="1" si="1"/>
        <v>8830 10278 6179 4187 2999 2666 2092 1598 1500 2266 3098 5113</v>
      </c>
      <c r="F174">
        <v>77</v>
      </c>
    </row>
    <row r="175" spans="1:6" x14ac:dyDescent="0.25">
      <c r="A175" t="str">
        <f t="shared" ca="1" si="0"/>
        <v>&lt;PrevisaoVAZAO Posto="35" MesReferencia="1"&gt; 0 0 0 0 0 0 0 0 0 0 0 0 &lt;/PrevisaoVAZAO&gt;</v>
      </c>
      <c r="C175" s="58" t="str">
        <f t="shared" ca="1" si="1"/>
        <v>0 0 0 0 0 0 0 0 0 0 0 0</v>
      </c>
      <c r="F175">
        <v>78</v>
      </c>
    </row>
    <row r="176" spans="1:6" x14ac:dyDescent="0.25">
      <c r="A176" t="str">
        <f t="shared" ca="1" si="0"/>
        <v>&lt;PrevisaoVAZAO Posto="36" MesReferencia="1"&gt; 0 0 0 0 0 0 0 0 0 0 0 0 &lt;/PrevisaoVAZAO&gt;</v>
      </c>
      <c r="C176" s="58" t="str">
        <f t="shared" ca="1" si="1"/>
        <v>0 0 0 0 0 0 0 0 0 0 0 0</v>
      </c>
      <c r="F176">
        <v>79</v>
      </c>
    </row>
    <row r="177" spans="1:6" x14ac:dyDescent="0.25">
      <c r="A177" t="str">
        <f t="shared" ca="1" si="0"/>
        <v>&lt;PrevisaoVAZAO Posto="37" MesReferencia="1"&gt; 558 653 371 154 139 166 114 125 105 198 245 381 &lt;/PrevisaoVAZAO&gt;</v>
      </c>
      <c r="C177" s="58" t="str">
        <f t="shared" ca="1" si="1"/>
        <v>558 653 371 154 139 166 114 125 105 198 245 381</v>
      </c>
      <c r="F177">
        <v>80</v>
      </c>
    </row>
    <row r="178" spans="1:6" x14ac:dyDescent="0.25">
      <c r="A178" t="str">
        <f t="shared" ca="1" si="0"/>
        <v>&lt;PrevisaoVAZAO Posto="38" MesReferencia="1"&gt; 600 806 434 209 176 201 142 145 128 224 276 425 &lt;/PrevisaoVAZAO&gt;</v>
      </c>
      <c r="C178" s="58" t="str">
        <f t="shared" ca="1" si="1"/>
        <v>600 806 434 209 176 201 142 145 128 224 276 425</v>
      </c>
      <c r="F178">
        <v>81</v>
      </c>
    </row>
    <row r="179" spans="1:6" x14ac:dyDescent="0.25">
      <c r="A179" t="str">
        <f t="shared" ca="1" si="0"/>
        <v>&lt;PrevisaoVAZAO Posto="39" MesReferencia="1"&gt; 708 1066 557 313 247 268 196 186 171 274 339 516 &lt;/PrevisaoVAZAO&gt;</v>
      </c>
      <c r="C179" s="58" t="str">
        <f t="shared" ca="1" si="1"/>
        <v>708 1066 557 313 247 268 196 186 171 274 339 516</v>
      </c>
      <c r="F179">
        <v>82</v>
      </c>
    </row>
    <row r="180" spans="1:6" x14ac:dyDescent="0.25">
      <c r="A180" t="str">
        <f t="shared" ca="1" si="0"/>
        <v>&lt;PrevisaoVAZAO Posto="40" MesReferencia="1"&gt; 726 1236 604 359 285 316 232 214 205 341 408 621 &lt;/PrevisaoVAZAO&gt;</v>
      </c>
      <c r="C180" s="58" t="str">
        <f t="shared" ca="1" si="1"/>
        <v>726 1236 604 359 285 316 232 214 205 341 408 621</v>
      </c>
      <c r="F180">
        <v>83</v>
      </c>
    </row>
    <row r="181" spans="1:6" x14ac:dyDescent="0.25">
      <c r="A181" t="str">
        <f t="shared" ca="1" si="0"/>
        <v>&lt;PrevisaoVAZAO Posto="41" MesReferencia="1"&gt; 0 0 0 0 0 0 0 0 0 0 0 0 &lt;/PrevisaoVAZAO&gt;</v>
      </c>
      <c r="C181" s="58" t="str">
        <f t="shared" ca="1" si="1"/>
        <v>0 0 0 0 0 0 0 0 0 0 0 0</v>
      </c>
      <c r="F181">
        <v>84</v>
      </c>
    </row>
    <row r="182" spans="1:6" x14ac:dyDescent="0.25">
      <c r="A182" t="str">
        <f t="shared" ca="1" si="0"/>
        <v>&lt;PrevisaoVAZAO Posto="42" MesReferencia="1"&gt; 736 1297 623 378 300 334 246 224 218 366 436 665 &lt;/PrevisaoVAZAO&gt;</v>
      </c>
      <c r="C182" s="58" t="str">
        <f t="shared" ca="1" si="1"/>
        <v>736 1297 623 378 300 334 246 224 218 366 436 665</v>
      </c>
      <c r="F182">
        <v>85</v>
      </c>
    </row>
    <row r="183" spans="1:6" x14ac:dyDescent="0.25">
      <c r="A183" t="str">
        <f t="shared" ca="1" si="0"/>
        <v>&lt;PrevisaoVAZAO Posto="43" MesReferencia="1"&gt; 711 1372 646 406 311 351 258 230 226 379 461 695 &lt;/PrevisaoVAZAO&gt;</v>
      </c>
      <c r="C183" s="58" t="str">
        <f t="shared" ca="1" si="1"/>
        <v>711 1372 646 406 311 351 258 230 226 379 461 695</v>
      </c>
      <c r="F183">
        <v>86</v>
      </c>
    </row>
    <row r="184" spans="1:6" x14ac:dyDescent="0.25">
      <c r="A184" t="str">
        <f t="shared" ca="1" si="0"/>
        <v>&lt;PrevisaoVAZAO Posto="44" MesReferencia="1"&gt; 9541 11650 6825 4593 3310 3017 2350 1828 1726 2644 3559 5807 &lt;/PrevisaoVAZAO&gt;</v>
      </c>
      <c r="C184" s="58" t="str">
        <f t="shared" ca="1" si="1"/>
        <v>9541 11650 6825 4593 3310 3017 2350 1828 1726 2644 3559 5807</v>
      </c>
      <c r="F184">
        <v>87</v>
      </c>
    </row>
    <row r="185" spans="1:6" x14ac:dyDescent="0.25">
      <c r="A185" t="str">
        <f t="shared" ca="1" si="0"/>
        <v>&lt;PrevisaoVAZAO Posto="45" MesReferencia="1"&gt; 9896 12136 7245 4959 3592 3319 2601 2060 1961 3009 3799 6090 &lt;/PrevisaoVAZAO&gt;</v>
      </c>
      <c r="C185" s="58" t="str">
        <f t="shared" ca="1" si="1"/>
        <v>9896 12136 7245 4959 3592 3319 2601 2060 1961 3009 3799 6090</v>
      </c>
      <c r="F185">
        <v>88</v>
      </c>
    </row>
    <row r="186" spans="1:6" x14ac:dyDescent="0.25">
      <c r="A186" t="str">
        <f t="shared" ca="1" si="0"/>
        <v>&lt;PrevisaoVAZAO Posto="46" MesReferencia="1"&gt; 10434 12992 8199 5771 4168 3954 3131 2601 2434 3700 5098 7462 &lt;/PrevisaoVAZAO&gt;</v>
      </c>
      <c r="C186" s="58" t="str">
        <f t="shared" ca="1" si="1"/>
        <v>10434 12992 8199 5771 4168 3954 3131 2601 2434 3700 5098 7462</v>
      </c>
      <c r="F186">
        <v>89</v>
      </c>
    </row>
    <row r="187" spans="1:6" x14ac:dyDescent="0.25">
      <c r="A187" t="str">
        <f t="shared" ca="1" si="0"/>
        <v>&lt;PrevisaoVAZAO Posto="47" MesReferencia="1"&gt; 213 248 147 116 73 126 69 83 76 128 148 192 &lt;/PrevisaoVAZAO&gt;</v>
      </c>
      <c r="C187" s="58" t="str">
        <f t="shared" ca="1" si="1"/>
        <v>213 248 147 116 73 126 69 83 76 128 148 192</v>
      </c>
      <c r="F187">
        <v>90</v>
      </c>
    </row>
    <row r="188" spans="1:6" x14ac:dyDescent="0.25">
      <c r="A188" t="str">
        <f t="shared" ca="1" si="0"/>
        <v>&lt;PrevisaoVAZAO Posto="48" MesReferencia="1"&gt; 215 257 151 119 75 130 72 85 77 131 151 196 &lt;/PrevisaoVAZAO&gt;</v>
      </c>
      <c r="C188" s="58" t="str">
        <f t="shared" ca="1" si="1"/>
        <v>215 257 151 119 75 130 72 85 77 131 151 196</v>
      </c>
      <c r="F188">
        <v>91</v>
      </c>
    </row>
    <row r="189" spans="1:6" x14ac:dyDescent="0.25">
      <c r="A189" t="str">
        <f t="shared" ca="1" si="0"/>
        <v>&lt;PrevisaoVAZAO Posto="49" MesReferencia="1"&gt; 293 390 227 176 117 214 114 152 119 204 231 291 &lt;/PrevisaoVAZAO&gt;</v>
      </c>
      <c r="C189" s="58" t="str">
        <f t="shared" ca="1" si="1"/>
        <v>293 390 227 176 117 214 114 152 119 204 231 291</v>
      </c>
      <c r="F189">
        <v>92</v>
      </c>
    </row>
    <row r="190" spans="1:6" x14ac:dyDescent="0.25">
      <c r="A190" t="str">
        <f t="shared" ca="1" si="0"/>
        <v>&lt;PrevisaoVAZAO Posto="50" MesReferencia="1"&gt; 371 510 312 253 176 289 167 202 160 268 307 386 &lt;/PrevisaoVAZAO&gt;</v>
      </c>
      <c r="C190" s="58" t="str">
        <f t="shared" ca="1" si="1"/>
        <v>371 510 312 253 176 289 167 202 160 268 307 386</v>
      </c>
      <c r="F190">
        <v>93</v>
      </c>
    </row>
    <row r="191" spans="1:6" x14ac:dyDescent="0.25">
      <c r="A191" t="str">
        <f t="shared" ca="1" si="0"/>
        <v>&lt;PrevisaoVAZAO Posto="51" MesReferencia="1"&gt; 375 521 318 260 180 295 171 204 162 272 313 392 &lt;/PrevisaoVAZAO&gt;</v>
      </c>
      <c r="C191" s="58" t="str">
        <f t="shared" ca="1" si="1"/>
        <v>375 521 318 260 180 295 171 204 162 272 313 392</v>
      </c>
      <c r="F191">
        <v>94</v>
      </c>
    </row>
    <row r="192" spans="1:6" x14ac:dyDescent="0.25">
      <c r="A192" t="str">
        <f t="shared" ca="1" si="0"/>
        <v>&lt;PrevisaoVAZAO Posto="52" MesReferencia="1"&gt; 386 541 331 272 189 308 179 212 170 283 326 407 &lt;/PrevisaoVAZAO&gt;</v>
      </c>
      <c r="C192" s="58" t="str">
        <f t="shared" ca="1" si="1"/>
        <v>386 541 331 272 189 308 179 212 170 283 326 407</v>
      </c>
      <c r="F192">
        <v>95</v>
      </c>
    </row>
    <row r="193" spans="1:6" x14ac:dyDescent="0.25">
      <c r="A193" t="str">
        <f t="shared" ca="1" si="0"/>
        <v>&lt;PrevisaoVAZAO Posto="53" MesReferencia="1"&gt; 0 0 0 0 0 0 0 0 0 0 0 0 &lt;/PrevisaoVAZAO&gt;</v>
      </c>
      <c r="C193" s="58" t="str">
        <f t="shared" ca="1" si="1"/>
        <v>0 0 0 0 0 0 0 0 0 0 0 0</v>
      </c>
      <c r="F193">
        <v>96</v>
      </c>
    </row>
    <row r="194" spans="1:6" x14ac:dyDescent="0.25">
      <c r="A194" t="str">
        <f t="shared" ca="1" si="0"/>
        <v>&lt;PrevisaoVAZAO Posto="54" MesReferencia="1"&gt; 52 49 76 114 82 225 75 46 148 193 158 141 &lt;/PrevisaoVAZAO&gt;</v>
      </c>
      <c r="C194" s="58" t="str">
        <f t="shared" ca="1" si="1"/>
        <v>52 49 76 114 82 225 75 46 148 193 158 141</v>
      </c>
      <c r="F194">
        <v>97</v>
      </c>
    </row>
    <row r="195" spans="1:6" x14ac:dyDescent="0.25">
      <c r="A195" t="str">
        <f t="shared" ca="1" si="0"/>
        <v>&lt;PrevisaoVAZAO Posto="55" MesReferencia="1"&gt; 60 59 89 130 94 253 88 89 59 112 161 145 &lt;/PrevisaoVAZAO&gt;</v>
      </c>
      <c r="C195" s="58" t="str">
        <f t="shared" ca="1" si="1"/>
        <v>60 59 89 130 94 253 88 89 59 112 161 145</v>
      </c>
      <c r="F195">
        <v>98</v>
      </c>
    </row>
    <row r="196" spans="1:6" x14ac:dyDescent="0.25">
      <c r="A196" t="str">
        <f t="shared" ca="1" si="0"/>
        <v>&lt;PrevisaoVAZAO Posto="56" MesReferencia="1"&gt; 0 0 0 0 0 0 0 0 0 0 0 0 &lt;/PrevisaoVAZAO&gt;</v>
      </c>
      <c r="C196" s="58" t="str">
        <f t="shared" ca="1" si="1"/>
        <v>0 0 0 0 0 0 0 0 0 0 0 0</v>
      </c>
      <c r="F196">
        <v>99</v>
      </c>
    </row>
    <row r="197" spans="1:6" x14ac:dyDescent="0.25">
      <c r="A197" t="str">
        <f t="shared" ca="1" si="0"/>
        <v>&lt;PrevisaoVAZAO Posto="57" MesReferencia="1"&gt; 111 107 154 211 151 408 136 211 90 170 254 231 &lt;/PrevisaoVAZAO&gt;</v>
      </c>
      <c r="C197" s="58" t="str">
        <f t="shared" ca="1" si="1"/>
        <v>111 107 154 211 151 408 136 211 90 170 254 231</v>
      </c>
      <c r="F197">
        <v>100</v>
      </c>
    </row>
    <row r="198" spans="1:6" x14ac:dyDescent="0.25">
      <c r="A198" t="str">
        <f t="shared" ca="1" si="0"/>
        <v>&lt;PrevisaoVAZAO Posto="58" MesReferencia="1"&gt; 162 180 205 232 143 324 139 120 300 391 334 311 &lt;/PrevisaoVAZAO&gt;</v>
      </c>
      <c r="C198" s="58" t="str">
        <f t="shared" ca="1" si="1"/>
        <v>162 180 205 232 143 324 139 120 300 391 334 311</v>
      </c>
      <c r="F198">
        <v>101</v>
      </c>
    </row>
    <row r="199" spans="1:6" x14ac:dyDescent="0.25">
      <c r="A199" t="str">
        <f t="shared" ca="1" si="0"/>
        <v>&lt;PrevisaoVAZAO Posto="59" MesReferencia="1"&gt; 0 0 0 0 0 0 0 0 0 0 0 0 &lt;/PrevisaoVAZAO&gt;</v>
      </c>
      <c r="C199" s="58" t="str">
        <f t="shared" ca="1" si="1"/>
        <v>0 0 0 0 0 0 0 0 0 0 0 0</v>
      </c>
      <c r="F199">
        <v>102</v>
      </c>
    </row>
    <row r="200" spans="1:6" x14ac:dyDescent="0.25">
      <c r="A200" t="str">
        <f t="shared" ca="1" si="0"/>
        <v>&lt;PrevisaoVAZAO Posto="60" MesReferencia="1"&gt; 0 0 0 0 0 0 0 0 0 0 0 0 &lt;/PrevisaoVAZAO&gt;</v>
      </c>
      <c r="C200" s="58" t="str">
        <f t="shared" ca="1" si="1"/>
        <v>0 0 0 0 0 0 0 0 0 0 0 0</v>
      </c>
      <c r="F200">
        <v>103</v>
      </c>
    </row>
    <row r="201" spans="1:6" x14ac:dyDescent="0.25">
      <c r="A201" t="str">
        <f t="shared" ca="1" si="0"/>
        <v>&lt;PrevisaoVAZAO Posto="61" MesReferencia="1"&gt; 697 886 723 717 462 929 446 590 482 779 816 915 &lt;/PrevisaoVAZAO&gt;</v>
      </c>
      <c r="C201" s="58" t="str">
        <f t="shared" ca="1" si="1"/>
        <v>697 886 723 717 462 929 446 590 482 779 816 915</v>
      </c>
      <c r="F201">
        <v>104</v>
      </c>
    </row>
    <row r="202" spans="1:6" x14ac:dyDescent="0.25">
      <c r="A202" t="str">
        <f t="shared" ca="1" si="0"/>
        <v>&lt;PrevisaoVAZAO Posto="62" MesReferencia="1"&gt; 727 932 771 771 501 973 484 609 537 818 862 963 &lt;/PrevisaoVAZAO&gt;</v>
      </c>
      <c r="C202" s="58" t="str">
        <f t="shared" ca="1" si="1"/>
        <v>727 932 771 771 501 973 484 609 537 818 862 963</v>
      </c>
      <c r="F202">
        <v>105</v>
      </c>
    </row>
    <row r="203" spans="1:6" x14ac:dyDescent="0.25">
      <c r="A203" t="str">
        <f t="shared" ca="1" si="0"/>
        <v>&lt;PrevisaoVAZAO Posto="63" MesReferencia="1"&gt; 804 1029 887 897 594 1077 571 662 605 918 976 1079 &lt;/PrevisaoVAZAO&gt;</v>
      </c>
      <c r="C203" s="58" t="str">
        <f t="shared" ca="1" si="1"/>
        <v>804 1029 887 897 594 1077 571 662 605 918 976 1079</v>
      </c>
      <c r="F203">
        <v>106</v>
      </c>
    </row>
    <row r="204" spans="1:6" x14ac:dyDescent="0.25">
      <c r="A204" t="str">
        <f t="shared" ca="1" si="0"/>
        <v>&lt;PrevisaoVAZAO Posto="64" MesReferencia="1"&gt; 0 0 0 0 0 0 0 0 0 0 0 0 &lt;/PrevisaoVAZAO&gt;</v>
      </c>
      <c r="C204" s="58" t="str">
        <f t="shared" ca="1" si="1"/>
        <v>0 0 0 0 0 0 0 0 0 0 0 0</v>
      </c>
      <c r="F204">
        <v>107</v>
      </c>
    </row>
    <row r="205" spans="1:6" x14ac:dyDescent="0.25">
      <c r="A205" t="str">
        <f t="shared" ca="1" si="0"/>
        <v>&lt;PrevisaoVAZAO Posto="65" MesReferencia="1"&gt; 11 15 66 193 165 252 59 17 113 156 119 90 &lt;/PrevisaoVAZAO&gt;</v>
      </c>
      <c r="C205" s="58" t="str">
        <f t="shared" ca="1" si="1"/>
        <v>11 15 66 193 165 252 59 17 113 156 119 90</v>
      </c>
      <c r="F205">
        <v>108</v>
      </c>
    </row>
    <row r="206" spans="1:6" x14ac:dyDescent="0.25">
      <c r="A206" t="str">
        <f t="shared" ref="A206:A269" ca="1" si="2">"&lt;PrevisaoVAZAO Posto="""&amp;INDIRECT("'Hidrologia - 1'!B"&amp;F206)&amp;""" MesReferencia=""1""&gt; "&amp;C206&amp;" &lt;/PrevisaoVAZAO&gt;"</f>
        <v>&lt;PrevisaoVAZAO Posto="66" MesReferencia="1"&gt; 12039 14823 11021 9359 6746 7511 5211 4735 4472 6665 7965 10288 &lt;/PrevisaoVAZAO&gt;</v>
      </c>
      <c r="C206" s="58" t="str">
        <f t="shared" ref="C206:C269" ca="1" si="3">SUBSTITUTE(TEXT(INDIRECT("'Hidrologia - 1'!D"&amp;F206),"0") &amp; " " &amp; TEXT(INDIRECT("'Hidrologia - 1'!E"&amp;F206),"0")&amp; " " &amp; TEXT(INDIRECT("'Hidrologia - 1'!F"&amp;F206),"0")&amp; " " &amp; TEXT(INDIRECT("'Hidrologia - 1'!G"&amp;F206),"0")&amp; " " &amp; TEXT(INDIRECT("'Hidrologia - 1'!H"&amp;F206),"0")&amp; " " &amp; TEXT(INDIRECT("'Hidrologia - 1'!I"&amp;F206),"0")&amp; " " &amp; TEXT(INDIRECT("'Hidrologia - 1'!J"&amp;F206),"0")&amp; " " &amp; TEXT(INDIRECT("'Hidrologia - 1'!K"&amp;F206),"0")&amp; " " &amp; TEXT(INDIRECT("'Hidrologia - 1'!L"&amp;F206),"0")&amp; " " &amp; TEXT(INDIRECT("'Hidrologia - 1'!M"&amp;F206),"0")&amp; " " &amp; TEXT(INDIRECT("'Hidrologia - 1'!N"&amp;F206),"0")&amp; " " &amp; TEXT(INDIRECT("'Hidrologia - 1'!O"&amp;F206),"0"),",",".")</f>
        <v>12039 14823 11021 9359 6746 7511 5211 4735 4472 6665 7965 10288</v>
      </c>
      <c r="F206">
        <v>109</v>
      </c>
    </row>
    <row r="207" spans="1:6" x14ac:dyDescent="0.25">
      <c r="A207" t="str">
        <f t="shared" ca="1" si="2"/>
        <v>&lt;PrevisaoVAZAO Posto="67" MesReferencia="1"&gt; 0 0 0 0 0 0 0 0 0 0 0 0 &lt;/PrevisaoVAZAO&gt;</v>
      </c>
      <c r="C207" s="58" t="str">
        <f t="shared" ca="1" si="3"/>
        <v>0 0 0 0 0 0 0 0 0 0 0 0</v>
      </c>
      <c r="F207">
        <v>110</v>
      </c>
    </row>
    <row r="208" spans="1:6" x14ac:dyDescent="0.25">
      <c r="A208" t="str">
        <f t="shared" ca="1" si="2"/>
        <v>&lt;PrevisaoVAZAO Posto="68" MesReferencia="1"&gt; 0 0 0 0 0 0 0 0 0 0 0 0 &lt;/PrevisaoVAZAO&gt;</v>
      </c>
      <c r="C208" s="58" t="str">
        <f t="shared" ca="1" si="3"/>
        <v>0 0 0 0 0 0 0 0 0 0 0 0</v>
      </c>
      <c r="F208">
        <v>111</v>
      </c>
    </row>
    <row r="209" spans="1:6" x14ac:dyDescent="0.25">
      <c r="A209" t="str">
        <f t="shared" ca="1" si="2"/>
        <v>&lt;PrevisaoVAZAO Posto="69" MesReferencia="1"&gt; 0 0 0 0 0 0 0 0 0 0 0 0 &lt;/PrevisaoVAZAO&gt;</v>
      </c>
      <c r="C209" s="58" t="str">
        <f t="shared" ca="1" si="3"/>
        <v>0 0 0 0 0 0 0 0 0 0 0 0</v>
      </c>
      <c r="F209">
        <v>112</v>
      </c>
    </row>
    <row r="210" spans="1:6" x14ac:dyDescent="0.25">
      <c r="A210" t="str">
        <f t="shared" ca="1" si="2"/>
        <v>&lt;PrevisaoVAZAO Posto="70" MesReferencia="1"&gt; 10 10 10 17 10 93 10 10 10 10 9 9 &lt;/PrevisaoVAZAO&gt;</v>
      </c>
      <c r="C210" s="58" t="str">
        <f t="shared" ca="1" si="3"/>
        <v>10 10 10 17 10 93 10 10 10 10 9 9</v>
      </c>
      <c r="F210">
        <v>113</v>
      </c>
    </row>
    <row r="211" spans="1:6" x14ac:dyDescent="0.25">
      <c r="A211" t="str">
        <f t="shared" ca="1" si="2"/>
        <v>&lt;PrevisaoVAZAO Posto="71" MesReferencia="1"&gt; 28 33 71 138 124 210 62 68 43 61 97 84 &lt;/PrevisaoVAZAO&gt;</v>
      </c>
      <c r="C211" s="58" t="str">
        <f t="shared" ca="1" si="3"/>
        <v>28 33 71 138 124 210 62 68 43 61 97 84</v>
      </c>
      <c r="F211">
        <v>114</v>
      </c>
    </row>
    <row r="212" spans="1:6" x14ac:dyDescent="0.25">
      <c r="A212" t="str">
        <f t="shared" ca="1" si="2"/>
        <v>&lt;PrevisaoVAZAO Posto="72" MesReferencia="1"&gt; 30 35 77 148 133 222 67 74 46 65 102 88 &lt;/PrevisaoVAZAO&gt;</v>
      </c>
      <c r="C212" s="58" t="str">
        <f t="shared" ca="1" si="3"/>
        <v>30 35 77 148 133 222 67 74 46 65 102 88</v>
      </c>
      <c r="F212">
        <v>115</v>
      </c>
    </row>
    <row r="213" spans="1:6" x14ac:dyDescent="0.25">
      <c r="A213" t="str">
        <f t="shared" ca="1" si="2"/>
        <v>&lt;PrevisaoVAZAO Posto="73" MesReferencia="1"&gt; 38 43 99 190 167 266 88 100 68 135 122 104 &lt;/PrevisaoVAZAO&gt;</v>
      </c>
      <c r="C213" s="58" t="str">
        <f t="shared" ca="1" si="3"/>
        <v>38 43 99 190 167 266 88 100 68 135 122 104</v>
      </c>
      <c r="F213">
        <v>116</v>
      </c>
    </row>
    <row r="214" spans="1:6" x14ac:dyDescent="0.25">
      <c r="A214" t="str">
        <f t="shared" ca="1" si="2"/>
        <v>&lt;PrevisaoVAZAO Posto="74" MesReferencia="1"&gt; 291 295 653 752 752 1253 311 689 526 878 618 523 &lt;/PrevisaoVAZAO&gt;</v>
      </c>
      <c r="C214" s="58" t="str">
        <f t="shared" ca="1" si="3"/>
        <v>291 295 653 752 752 1253 311 689 526 878 618 523</v>
      </c>
      <c r="F214">
        <v>117</v>
      </c>
    </row>
    <row r="215" spans="1:6" x14ac:dyDescent="0.25">
      <c r="A215" t="str">
        <f t="shared" ca="1" si="2"/>
        <v>&lt;PrevisaoVAZAO Posto="75" MesReferencia="1"&gt; 357 376 847 1140 1080 1655 502 889 668 1146 833 697 &lt;/PrevisaoVAZAO&gt;</v>
      </c>
      <c r="C215" s="58" t="str">
        <f t="shared" ca="1" si="3"/>
        <v>357 376 847 1140 1080 1655 502 889 668 1146 833 697</v>
      </c>
      <c r="F215">
        <v>118</v>
      </c>
    </row>
    <row r="216" spans="1:6" x14ac:dyDescent="0.25">
      <c r="A216" t="str">
        <f t="shared" ca="1" si="2"/>
        <v>&lt;PrevisaoVAZAO Posto="76" MesReferencia="1"&gt; 329 343 758 966 923 1481 424 799 609 1020 720 601 &lt;/PrevisaoVAZAO&gt;</v>
      </c>
      <c r="C216" s="58" t="str">
        <f t="shared" ca="1" si="3"/>
        <v>329 343 758 966 923 1481 424 799 609 1020 720 601</v>
      </c>
      <c r="F216">
        <v>119</v>
      </c>
    </row>
    <row r="217" spans="1:6" x14ac:dyDescent="0.25">
      <c r="A217" t="str">
        <f t="shared" ca="1" si="2"/>
        <v>&lt;PrevisaoVAZAO Posto="77" MesReferencia="1"&gt; 375 406 926 1371 1276 2034 582 974 687 1166 962 793 &lt;/PrevisaoVAZAO&gt;</v>
      </c>
      <c r="C217" s="58" t="str">
        <f t="shared" ca="1" si="3"/>
        <v>375 406 926 1371 1276 2034 582 974 687 1166 962 793</v>
      </c>
      <c r="F217">
        <v>120</v>
      </c>
    </row>
    <row r="218" spans="1:6" x14ac:dyDescent="0.25">
      <c r="A218" t="str">
        <f t="shared" ca="1" si="2"/>
        <v>&lt;PrevisaoVAZAO Posto="78" MesReferencia="1"&gt; 375 415 948 1453 1348 2156 614 994 714 1227 1014 831 &lt;/PrevisaoVAZAO&gt;</v>
      </c>
      <c r="C218" s="58" t="str">
        <f t="shared" ca="1" si="3"/>
        <v>375 415 948 1453 1348 2156 614 994 714 1227 1014 831</v>
      </c>
      <c r="F218">
        <v>121</v>
      </c>
    </row>
    <row r="219" spans="1:6" x14ac:dyDescent="0.25">
      <c r="A219" t="str">
        <f t="shared" ca="1" si="2"/>
        <v>&lt;PrevisaoVAZAO Posto="79" MesReferencia="1"&gt; 0 0 0 0 0 0 0 0 0 0 0 0 &lt;/PrevisaoVAZAO&gt;</v>
      </c>
      <c r="C219" s="58" t="str">
        <f t="shared" ca="1" si="3"/>
        <v>0 0 0 0 0 0 0 0 0 0 0 0</v>
      </c>
      <c r="F219">
        <v>122</v>
      </c>
    </row>
    <row r="220" spans="1:6" x14ac:dyDescent="0.25">
      <c r="A220" t="str">
        <f t="shared" ca="1" si="2"/>
        <v>&lt;PrevisaoVAZAO Posto="80" MesReferencia="1"&gt; 7 10 42 124 106 162 38 11 75 100 73 56 &lt;/PrevisaoVAZAO&gt;</v>
      </c>
      <c r="C220" s="58" t="str">
        <f t="shared" ca="1" si="3"/>
        <v>7 10 42 124 106 162 38 11 75 100 73 56</v>
      </c>
      <c r="F220">
        <v>123</v>
      </c>
    </row>
    <row r="221" spans="1:6" x14ac:dyDescent="0.25">
      <c r="A221" t="str">
        <f t="shared" ca="1" si="2"/>
        <v>&lt;PrevisaoVAZAO Posto="81" MesReferencia="1"&gt; 417 473 1195 2186 1973 3144 839 1332 982 1713 1421 1148 &lt;/PrevisaoVAZAO&gt;</v>
      </c>
      <c r="C221" s="58" t="str">
        <f t="shared" ca="1" si="3"/>
        <v>417 473 1195 2186 1973 3144 839 1332 982 1713 1421 1148</v>
      </c>
      <c r="F221">
        <v>124</v>
      </c>
    </row>
    <row r="222" spans="1:6" x14ac:dyDescent="0.25">
      <c r="A222" t="str">
        <f t="shared" ca="1" si="2"/>
        <v>&lt;PrevisaoVAZAO Posto="82" MesReferencia="1"&gt; 0 0 0 0 0 0 0 0 0 0 0 0 &lt;/PrevisaoVAZAO&gt;</v>
      </c>
      <c r="C222" s="58" t="str">
        <f t="shared" ca="1" si="3"/>
        <v>0 0 0 0 0 0 0 0 0 0 0 0</v>
      </c>
      <c r="F222">
        <v>125</v>
      </c>
    </row>
    <row r="223" spans="1:6" x14ac:dyDescent="0.25">
      <c r="A223" t="str">
        <f t="shared" ca="1" si="2"/>
        <v>&lt;PrevisaoVAZAO Posto="83" MesReferencia="1"&gt; 8 10 45 133 113 173 40 11 80 107 79 60 &lt;/PrevisaoVAZAO&gt;</v>
      </c>
      <c r="C223" s="58" t="str">
        <f t="shared" ca="1" si="3"/>
        <v>8 10 45 133 113 173 40 11 80 107 79 60</v>
      </c>
      <c r="F223">
        <v>126</v>
      </c>
    </row>
    <row r="224" spans="1:6" x14ac:dyDescent="0.25">
      <c r="A224" t="str">
        <f t="shared" ca="1" si="2"/>
        <v>&lt;PrevisaoVAZAO Posto="84" MesReferencia="1"&gt; 0 0 0 0 0 0 0 0 0 0 0 0 &lt;/PrevisaoVAZAO&gt;</v>
      </c>
      <c r="C224" s="58" t="str">
        <f t="shared" ca="1" si="3"/>
        <v>0 0 0 0 0 0 0 0 0 0 0 0</v>
      </c>
      <c r="F224">
        <v>127</v>
      </c>
    </row>
    <row r="225" spans="1:6" x14ac:dyDescent="0.25">
      <c r="A225" t="str">
        <f t="shared" ca="1" si="2"/>
        <v>&lt;PrevisaoVAZAO Posto="85" MesReferencia="1"&gt; 39 22 111 124 523 640 154 54 240 210 126 106 &lt;/PrevisaoVAZAO&gt;</v>
      </c>
      <c r="C225" s="58" t="str">
        <f t="shared" ca="1" si="3"/>
        <v>39 22 111 124 523 640 154 54 240 210 126 106</v>
      </c>
      <c r="F225">
        <v>128</v>
      </c>
    </row>
    <row r="226" spans="1:6" x14ac:dyDescent="0.25">
      <c r="A226" t="str">
        <f t="shared" ca="1" si="2"/>
        <v>&lt;PrevisaoVAZAO Posto="86" MesReferencia="1"&gt; 0 0 0 0 0 0 0 0 0 0 0 0 &lt;/PrevisaoVAZAO&gt;</v>
      </c>
      <c r="C226" s="58" t="str">
        <f t="shared" ca="1" si="3"/>
        <v>0 0 0 0 0 0 0 0 0 0 0 0</v>
      </c>
      <c r="F226">
        <v>129</v>
      </c>
    </row>
    <row r="227" spans="1:6" x14ac:dyDescent="0.25">
      <c r="A227" t="str">
        <f t="shared" ca="1" si="2"/>
        <v>&lt;PrevisaoVAZAO Posto="87" MesReferencia="1"&gt; 0 0 0 0 0 0 0 0 0 0 0 0 &lt;/PrevisaoVAZAO&gt;</v>
      </c>
      <c r="C227" s="58" t="str">
        <f t="shared" ca="1" si="3"/>
        <v>0 0 0 0 0 0 0 0 0 0 0 0</v>
      </c>
      <c r="F227">
        <v>130</v>
      </c>
    </row>
    <row r="228" spans="1:6" x14ac:dyDescent="0.25">
      <c r="A228" t="str">
        <f t="shared" ca="1" si="2"/>
        <v>&lt;PrevisaoVAZAO Posto="88" MesReferencia="1"&gt; 74 69 183 178 686 687 262 268 257 312 209 153 &lt;/PrevisaoVAZAO&gt;</v>
      </c>
      <c r="C228" s="58" t="str">
        <f t="shared" ca="1" si="3"/>
        <v>74 69 183 178 686 687 262 268 257 312 209 153</v>
      </c>
      <c r="F228">
        <v>131</v>
      </c>
    </row>
    <row r="229" spans="1:6" x14ac:dyDescent="0.25">
      <c r="A229" t="str">
        <f t="shared" ca="1" si="2"/>
        <v>&lt;PrevisaoVAZAO Posto="89" MesReferencia="1"&gt; 91 81 215 191 861 789 371 328 311 379 254 183 &lt;/PrevisaoVAZAO&gt;</v>
      </c>
      <c r="C229" s="58" t="str">
        <f t="shared" ca="1" si="3"/>
        <v>91 81 215 191 861 789 371 328 311 379 254 183</v>
      </c>
      <c r="F229">
        <v>132</v>
      </c>
    </row>
    <row r="230" spans="1:6" x14ac:dyDescent="0.25">
      <c r="A230" t="str">
        <f t="shared" ca="1" si="2"/>
        <v>&lt;PrevisaoVAZAO Posto="90" MesReferencia="1"&gt; 0 0 0 0 0 0 0 0 0 0 0 0 &lt;/PrevisaoVAZAO&gt;</v>
      </c>
      <c r="C230" s="58" t="str">
        <f t="shared" ca="1" si="3"/>
        <v>0 0 0 0 0 0 0 0 0 0 0 0</v>
      </c>
      <c r="F230">
        <v>133</v>
      </c>
    </row>
    <row r="231" spans="1:6" x14ac:dyDescent="0.25">
      <c r="A231" t="str">
        <f t="shared" ca="1" si="2"/>
        <v>&lt;PrevisaoVAZAO Posto="91" MesReferencia="1"&gt; 0 0 0 0 0 0 0 0 0 0 0 0 &lt;/PrevisaoVAZAO&gt;</v>
      </c>
      <c r="C231" s="58" t="str">
        <f t="shared" ca="1" si="3"/>
        <v>0 0 0 0 0 0 0 0 0 0 0 0</v>
      </c>
      <c r="F231">
        <v>134</v>
      </c>
    </row>
    <row r="232" spans="1:6" x14ac:dyDescent="0.25">
      <c r="A232" t="str">
        <f t="shared" ca="1" si="2"/>
        <v>&lt;PrevisaoVAZAO Posto="92" MesReferencia="1"&gt; 210 196 703 1009 2969 3455 1160 1093 1354 1577 887 650 &lt;/PrevisaoVAZAO&gt;</v>
      </c>
      <c r="C232" s="58" t="str">
        <f t="shared" ca="1" si="3"/>
        <v>210 196 703 1009 2969 3455 1160 1093 1354 1577 887 650</v>
      </c>
      <c r="F232">
        <v>135</v>
      </c>
    </row>
    <row r="233" spans="1:6" x14ac:dyDescent="0.25">
      <c r="A233" t="str">
        <f t="shared" ca="1" si="2"/>
        <v>&lt;PrevisaoVAZAO Posto="93" MesReferencia="1"&gt; 5 5 20 80 141 209 75 49 60 90 53 41 &lt;/PrevisaoVAZAO&gt;</v>
      </c>
      <c r="C233" s="58" t="str">
        <f t="shared" ca="1" si="3"/>
        <v>5 5 20 80 141 209 75 49 60 90 53 41</v>
      </c>
      <c r="F233">
        <v>136</v>
      </c>
    </row>
    <row r="234" spans="1:6" x14ac:dyDescent="0.25">
      <c r="A234" t="str">
        <f t="shared" ca="1" si="2"/>
        <v>&lt;PrevisaoVAZAO Posto="94" MesReferencia="1"&gt; 249 242 803 1391 3778 4364 1551 1314 1623 1923 1114 819 &lt;/PrevisaoVAZAO&gt;</v>
      </c>
      <c r="C234" s="58" t="str">
        <f t="shared" ca="1" si="3"/>
        <v>249 242 803 1391 3778 4364 1551 1314 1623 1923 1114 819</v>
      </c>
      <c r="F234">
        <v>137</v>
      </c>
    </row>
    <row r="235" spans="1:6" x14ac:dyDescent="0.25">
      <c r="A235" t="str">
        <f t="shared" ca="1" si="2"/>
        <v>&lt;PrevisaoVAZAO Posto="95" MesReferencia="1"&gt; 0 0 0 0 0 0 0 0 0 0 0 0 &lt;/PrevisaoVAZAO&gt;</v>
      </c>
      <c r="C235" s="58" t="str">
        <f t="shared" ca="1" si="3"/>
        <v>0 0 0 0 0 0 0 0 0 0 0 0</v>
      </c>
      <c r="F235">
        <v>138</v>
      </c>
    </row>
    <row r="236" spans="1:6" x14ac:dyDescent="0.25">
      <c r="A236" t="str">
        <f t="shared" ca="1" si="2"/>
        <v>&lt;PrevisaoVAZAO Posto="96" MesReferencia="1"&gt; 0 0 0 0 0 0 0 0 0 0 0 0 &lt;/PrevisaoVAZAO&gt;</v>
      </c>
      <c r="C236" s="58" t="str">
        <f t="shared" ca="1" si="3"/>
        <v>0 0 0 0 0 0 0 0 0 0 0 0</v>
      </c>
      <c r="F236">
        <v>139</v>
      </c>
    </row>
    <row r="237" spans="1:6" x14ac:dyDescent="0.25">
      <c r="A237" t="str">
        <f t="shared" ca="1" si="2"/>
        <v>&lt;PrevisaoVAZAO Posto="97" MesReferencia="1"&gt; 47 33 78 148 784 1187 339 301 537 427 207 161 &lt;/PrevisaoVAZAO&gt;</v>
      </c>
      <c r="C237" s="58" t="str">
        <f t="shared" ca="1" si="3"/>
        <v>47 33 78 148 784 1187 339 301 537 427 207 161</v>
      </c>
      <c r="F237">
        <v>140</v>
      </c>
    </row>
    <row r="238" spans="1:6" x14ac:dyDescent="0.25">
      <c r="A238" t="str">
        <f t="shared" ca="1" si="2"/>
        <v>&lt;PrevisaoVAZAO Posto="98" MesReferencia="1"&gt; 39 25 53 86 485 788 220 205 302 223 113 87 &lt;/PrevisaoVAZAO&gt;</v>
      </c>
      <c r="C238" s="58" t="str">
        <f t="shared" ca="1" si="3"/>
        <v>39 25 53 86 485 788 220 205 302 223 113 87</v>
      </c>
      <c r="F238">
        <v>141</v>
      </c>
    </row>
    <row r="239" spans="1:6" x14ac:dyDescent="0.25">
      <c r="A239" t="str">
        <f t="shared" ca="1" si="2"/>
        <v>&lt;PrevisaoVAZAO Posto="99" MesReferencia="1"&gt; 68 75 65 58 48 51 44 40 43 56 47 58 &lt;/PrevisaoVAZAO&gt;</v>
      </c>
      <c r="C239" s="58" t="str">
        <f t="shared" ca="1" si="3"/>
        <v>68 75 65 58 48 51 44 40 43 56 47 58</v>
      </c>
      <c r="F239">
        <v>142</v>
      </c>
    </row>
    <row r="240" spans="1:6" x14ac:dyDescent="0.25">
      <c r="A240" t="str">
        <f t="shared" ca="1" si="2"/>
        <v>&lt;PrevisaoVAZAO Posto="100" MesReferencia="1"&gt; 5 6 6 5 4 4 4 3 4 5 5 5 &lt;/PrevisaoVAZAO&gt;</v>
      </c>
      <c r="C240" s="58" t="str">
        <f t="shared" ca="1" si="3"/>
        <v>5 6 6 5 4 4 4 3 4 5 5 5</v>
      </c>
      <c r="F240">
        <v>143</v>
      </c>
    </row>
    <row r="241" spans="1:6" x14ac:dyDescent="0.25">
      <c r="A241" t="str">
        <f t="shared" ca="1" si="2"/>
        <v>&lt;PrevisaoVAZAO Posto="101" MesReferencia="1"&gt; 41 32 109 55 227 200 73 117 118 166 102 86 &lt;/PrevisaoVAZAO&gt;</v>
      </c>
      <c r="C241" s="58" t="str">
        <f t="shared" ca="1" si="3"/>
        <v>41 32 109 55 227 200 73 117 118 166 102 86</v>
      </c>
      <c r="F241">
        <v>144</v>
      </c>
    </row>
    <row r="242" spans="1:6" x14ac:dyDescent="0.25">
      <c r="A242" t="str">
        <f t="shared" ca="1" si="2"/>
        <v>&lt;PrevisaoVAZAO Posto="102" MesReferencia="1"&gt; 38 29 105 393 588 638 334 155 156 312 249 195 &lt;/PrevisaoVAZAO&gt;</v>
      </c>
      <c r="C242" s="58" t="str">
        <f t="shared" ca="1" si="3"/>
        <v>38 29 105 393 588 638 334 155 156 312 249 195</v>
      </c>
      <c r="F242">
        <v>145</v>
      </c>
    </row>
    <row r="243" spans="1:6" x14ac:dyDescent="0.25">
      <c r="A243" t="str">
        <f t="shared" ca="1" si="2"/>
        <v>&lt;PrevisaoVAZAO Posto="103" MesReferencia="1"&gt; 40 30 108 401 607 655 349 161 162 324 260 203 &lt;/PrevisaoVAZAO&gt;</v>
      </c>
      <c r="C243" s="58" t="str">
        <f t="shared" ca="1" si="3"/>
        <v>40 30 108 401 607 655 349 161 162 324 260 203</v>
      </c>
      <c r="F243">
        <v>146</v>
      </c>
    </row>
    <row r="244" spans="1:6" x14ac:dyDescent="0.25">
      <c r="A244" t="str">
        <f t="shared" ca="1" si="2"/>
        <v>&lt;PrevisaoVAZAO Posto="104" MesReferencia="1"&gt; 80 51 66 48 34 32 25 16 10 26 25 32 &lt;/PrevisaoVAZAO&gt;</v>
      </c>
      <c r="C244" s="58" t="str">
        <f t="shared" ca="1" si="3"/>
        <v>80 51 66 48 34 32 25 16 10 26 25 32</v>
      </c>
      <c r="F244">
        <v>147</v>
      </c>
    </row>
    <row r="245" spans="1:6" x14ac:dyDescent="0.25">
      <c r="A245" t="str">
        <f t="shared" ca="1" si="2"/>
        <v>&lt;PrevisaoVAZAO Posto="105" MesReferencia="1"&gt; 0 0 0 0 0 0 0 0 0 0 0 0 &lt;/PrevisaoVAZAO&gt;</v>
      </c>
      <c r="C245" s="58" t="str">
        <f t="shared" ca="1" si="3"/>
        <v>0 0 0 0 0 0 0 0 0 0 0 0</v>
      </c>
      <c r="F245">
        <v>148</v>
      </c>
    </row>
    <row r="246" spans="1:6" x14ac:dyDescent="0.25">
      <c r="A246" t="str">
        <f t="shared" ca="1" si="2"/>
        <v>&lt;PrevisaoVAZAO Posto="106" MesReferencia="1"&gt; 0 0 0 0 0 0 0 0 0 0 0 0 &lt;/PrevisaoVAZAO&gt;</v>
      </c>
      <c r="C246" s="58" t="str">
        <f t="shared" ca="1" si="3"/>
        <v>0 0 0 0 0 0 0 0 0 0 0 0</v>
      </c>
      <c r="F246">
        <v>149</v>
      </c>
    </row>
    <row r="247" spans="1:6" x14ac:dyDescent="0.25">
      <c r="A247" t="str">
        <f t="shared" ca="1" si="2"/>
        <v>&lt;PrevisaoVAZAO Posto="107" MesReferencia="1"&gt; 0 0 0 0 0 0 0 0 0 0 0 0 &lt;/PrevisaoVAZAO&gt;</v>
      </c>
      <c r="C247" s="58" t="str">
        <f t="shared" ca="1" si="3"/>
        <v>0 0 0 0 0 0 0 0 0 0 0 0</v>
      </c>
      <c r="F247">
        <v>150</v>
      </c>
    </row>
    <row r="248" spans="1:6" x14ac:dyDescent="0.25">
      <c r="A248" t="str">
        <f t="shared" ca="1" si="2"/>
        <v>&lt;PrevisaoVAZAO Posto="108" MesReferencia="1"&gt; 0 0 0 0 0 0 0 0 0 0 0 0 &lt;/PrevisaoVAZAO&gt;</v>
      </c>
      <c r="C248" s="58" t="str">
        <f t="shared" ca="1" si="3"/>
        <v>0 0 0 0 0 0 0 0 0 0 0 0</v>
      </c>
      <c r="F248">
        <v>151</v>
      </c>
    </row>
    <row r="249" spans="1:6" x14ac:dyDescent="0.25">
      <c r="A249" t="str">
        <f t="shared" ca="1" si="2"/>
        <v>&lt;PrevisaoVAZAO Posto="109" MesReferencia="1"&gt; 43 23 33 26 15 15 11 8 6 14 14 19 &lt;/PrevisaoVAZAO&gt;</v>
      </c>
      <c r="C249" s="58" t="str">
        <f t="shared" ca="1" si="3"/>
        <v>43 23 33 26 15 15 11 8 6 14 14 19</v>
      </c>
      <c r="F249">
        <v>152</v>
      </c>
    </row>
    <row r="250" spans="1:6" x14ac:dyDescent="0.25">
      <c r="A250" t="str">
        <f t="shared" ca="1" si="2"/>
        <v>&lt;PrevisaoVAZAO Posto="110" MesReferencia="1"&gt; 12 15 18 39 122 117 49 31 27 43 30 23 &lt;/PrevisaoVAZAO&gt;</v>
      </c>
      <c r="C250" s="58" t="str">
        <f t="shared" ca="1" si="3"/>
        <v>12 15 18 39 122 117 49 31 27 43 30 23</v>
      </c>
      <c r="F250">
        <v>153</v>
      </c>
    </row>
    <row r="251" spans="1:6" x14ac:dyDescent="0.25">
      <c r="A251" t="str">
        <f t="shared" ca="1" si="2"/>
        <v>&lt;PrevisaoVAZAO Posto="111" MesReferencia="1"&gt; 28 31 69 219 575 628 335 195 200 297 203 158 &lt;/PrevisaoVAZAO&gt;</v>
      </c>
      <c r="C251" s="58" t="str">
        <f t="shared" ca="1" si="3"/>
        <v>28 31 69 219 575 628 335 195 200 297 203 158</v>
      </c>
      <c r="F251">
        <v>154</v>
      </c>
    </row>
    <row r="252" spans="1:6" x14ac:dyDescent="0.25">
      <c r="A252" t="str">
        <f t="shared" ca="1" si="2"/>
        <v>&lt;PrevisaoVAZAO Posto="112" MesReferencia="1"&gt; 28 32 69 220 578 632 338 196 201 298 204 159 &lt;/PrevisaoVAZAO&gt;</v>
      </c>
      <c r="C252" s="58" t="str">
        <f t="shared" ca="1" si="3"/>
        <v>28 32 69 220 578 632 338 196 201 298 204 159</v>
      </c>
      <c r="F252">
        <v>155</v>
      </c>
    </row>
    <row r="253" spans="1:6" x14ac:dyDescent="0.25">
      <c r="A253" t="str">
        <f t="shared" ca="1" si="2"/>
        <v>&lt;PrevisaoVAZAO Posto="113" MesReferencia="1"&gt; 31 35 79 267 673 737 394 223 258 379 263 198 &lt;/PrevisaoVAZAO&gt;</v>
      </c>
      <c r="C253" s="58" t="str">
        <f t="shared" ca="1" si="3"/>
        <v>31 35 79 267 673 737 394 223 258 379 263 198</v>
      </c>
      <c r="F253">
        <v>156</v>
      </c>
    </row>
    <row r="254" spans="1:6" x14ac:dyDescent="0.25">
      <c r="A254" t="str">
        <f t="shared" ca="1" si="2"/>
        <v>&lt;PrevisaoVAZAO Posto="114" MesReferencia="1"&gt; 34 38 90 321 785 859 456 253 316 458 314 239 &lt;/PrevisaoVAZAO&gt;</v>
      </c>
      <c r="C254" s="58" t="str">
        <f t="shared" ca="1" si="3"/>
        <v>34 38 90 321 785 859 456 253 316 458 314 239</v>
      </c>
      <c r="F254">
        <v>157</v>
      </c>
    </row>
    <row r="255" spans="1:6" x14ac:dyDescent="0.25">
      <c r="A255" t="str">
        <f t="shared" ca="1" si="2"/>
        <v>&lt;PrevisaoVAZAO Posto="115" MesReferencia="1"&gt; 25 19 15 12 9 16 11 13 8 12 17 18 &lt;/PrevisaoVAZAO&gt;</v>
      </c>
      <c r="C255" s="58" t="str">
        <f t="shared" ca="1" si="3"/>
        <v>25 19 15 12 9 16 11 13 8 12 17 18</v>
      </c>
      <c r="F255">
        <v>158</v>
      </c>
    </row>
    <row r="256" spans="1:6" x14ac:dyDescent="0.25">
      <c r="A256" t="str">
        <f t="shared" ca="1" si="2"/>
        <v>&lt;PrevisaoVAZAO Posto="116" MesReferencia="1"&gt; 10 5 7 6 3 3 2 1 0 3 4 4 &lt;/PrevisaoVAZAO&gt;</v>
      </c>
      <c r="C256" s="58" t="str">
        <f t="shared" ca="1" si="3"/>
        <v>10 5 7 6 3 3 2 1 0 3 4 4</v>
      </c>
      <c r="F256">
        <v>159</v>
      </c>
    </row>
    <row r="257" spans="1:6" x14ac:dyDescent="0.25">
      <c r="A257" t="str">
        <f t="shared" ca="1" si="2"/>
        <v>&lt;PrevisaoVAZAO Posto="117" MesReferencia="1"&gt; 37 28 33 22 19 17 14 8 4 11 11 13 &lt;/PrevisaoVAZAO&gt;</v>
      </c>
      <c r="C257" s="58" t="str">
        <f t="shared" ca="1" si="3"/>
        <v>37 28 33 22 19 17 14 8 4 11 11 13</v>
      </c>
      <c r="F257">
        <v>160</v>
      </c>
    </row>
    <row r="258" spans="1:6" x14ac:dyDescent="0.25">
      <c r="A258" t="str">
        <f t="shared" ca="1" si="2"/>
        <v>&lt;PrevisaoVAZAO Posto="118" MesReferencia="1"&gt; 43 23 33 26 15 15 11 8 6 14 14 19 &lt;/PrevisaoVAZAO&gt;</v>
      </c>
      <c r="C258" s="58" t="str">
        <f t="shared" ca="1" si="3"/>
        <v>43 23 33 26 15 15 11 8 6 14 14 19</v>
      </c>
      <c r="F258">
        <v>161</v>
      </c>
    </row>
    <row r="259" spans="1:6" x14ac:dyDescent="0.25">
      <c r="A259" t="str">
        <f t="shared" ca="1" si="2"/>
        <v>&lt;PrevisaoVAZAO Posto="119" MesReferencia="1"&gt; 53 28 40 32 18 18 13 9 6 18 18 22 &lt;/PrevisaoVAZAO&gt;</v>
      </c>
      <c r="C259" s="58" t="str">
        <f t="shared" ca="1" si="3"/>
        <v>53 28 40 32 18 18 13 9 6 18 18 22</v>
      </c>
      <c r="F259">
        <v>162</v>
      </c>
    </row>
    <row r="260" spans="1:6" x14ac:dyDescent="0.25">
      <c r="A260" t="str">
        <f t="shared" ca="1" si="2"/>
        <v>&lt;PrevisaoVAZAO Posto="120" MesReferencia="1"&gt; 41 42 29 18 14 15 12 8 8 14 21 30 &lt;/PrevisaoVAZAO&gt;</v>
      </c>
      <c r="C260" s="58" t="str">
        <f t="shared" ca="1" si="3"/>
        <v>41 42 29 18 14 15 12 8 8 14 21 30</v>
      </c>
      <c r="F260">
        <v>163</v>
      </c>
    </row>
    <row r="261" spans="1:6" x14ac:dyDescent="0.25">
      <c r="A261" t="str">
        <f t="shared" ca="1" si="2"/>
        <v>&lt;PrevisaoVAZAO Posto="121" MesReferencia="1"&gt; 113 122 67 109 66 48 40 27 36 50 52 70 &lt;/PrevisaoVAZAO&gt;</v>
      </c>
      <c r="C261" s="58" t="str">
        <f t="shared" ca="1" si="3"/>
        <v>113 122 67 109 66 48 40 27 36 50 52 70</v>
      </c>
      <c r="F261">
        <v>164</v>
      </c>
    </row>
    <row r="262" spans="1:6" x14ac:dyDescent="0.25">
      <c r="A262" t="str">
        <f t="shared" ca="1" si="2"/>
        <v>&lt;PrevisaoVAZAO Posto="122" MesReferencia="1"&gt; 134 150 78 116 75 53 43 32 43 59 59 80 &lt;/PrevisaoVAZAO&gt;</v>
      </c>
      <c r="C262" s="58" t="str">
        <f t="shared" ca="1" si="3"/>
        <v>134 150 78 116 75 53 43 32 43 59 59 80</v>
      </c>
      <c r="F262">
        <v>165</v>
      </c>
    </row>
    <row r="263" spans="1:6" x14ac:dyDescent="0.25">
      <c r="A263" t="str">
        <f t="shared" ca="1" si="2"/>
        <v>&lt;PrevisaoVAZAO Posto="123" MesReferencia="1"&gt; 388 489 219 229 160 116 88 72 80 133 165 239 &lt;/PrevisaoVAZAO&gt;</v>
      </c>
      <c r="C263" s="58" t="str">
        <f t="shared" ca="1" si="3"/>
        <v>388 489 219 229 160 116 88 72 80 133 165 239</v>
      </c>
      <c r="F263">
        <v>166</v>
      </c>
    </row>
    <row r="264" spans="1:6" x14ac:dyDescent="0.25">
      <c r="A264" t="str">
        <f t="shared" ca="1" si="2"/>
        <v>&lt;PrevisaoVAZAO Posto="124" MesReferencia="1"&gt; 0 0 0 0 0 0 0 0 0 0 0 0 &lt;/PrevisaoVAZAO&gt;</v>
      </c>
      <c r="C264" s="58" t="str">
        <f t="shared" ca="1" si="3"/>
        <v>0 0 0 0 0 0 0 0 0 0 0 0</v>
      </c>
      <c r="F264">
        <v>167</v>
      </c>
    </row>
    <row r="265" spans="1:6" x14ac:dyDescent="0.25">
      <c r="A265" t="str">
        <f t="shared" ca="1" si="2"/>
        <v>&lt;PrevisaoVAZAO Posto="125" MesReferencia="1"&gt; 522 710 276 307 193 148 110 98 103 170 214 313 &lt;/PrevisaoVAZAO&gt;</v>
      </c>
      <c r="C265" s="58" t="str">
        <f t="shared" ca="1" si="3"/>
        <v>522 710 276 307 193 148 110 98 103 170 214 313</v>
      </c>
      <c r="F265">
        <v>168</v>
      </c>
    </row>
    <row r="266" spans="1:6" x14ac:dyDescent="0.25">
      <c r="A266" t="str">
        <f t="shared" ca="1" si="2"/>
        <v>&lt;PrevisaoVAZAO Posto="126" MesReferencia="1"&gt; 340 340 302 316 172 104 61 56 72 122 186 306 &lt;/PrevisaoVAZAO&gt;</v>
      </c>
      <c r="C266" s="58" t="str">
        <f t="shared" ca="1" si="3"/>
        <v>340 340 302 316 172 104 61 56 72 122 186 306</v>
      </c>
      <c r="F266">
        <v>169</v>
      </c>
    </row>
    <row r="267" spans="1:6" x14ac:dyDescent="0.25">
      <c r="A267" t="str">
        <f t="shared" ca="1" si="2"/>
        <v>&lt;PrevisaoVAZAO Posto="127" MesReferencia="1"&gt; 870 1144 392 406 262 194 151 146 162 212 267 455 &lt;/PrevisaoVAZAO&gt;</v>
      </c>
      <c r="C267" s="58" t="str">
        <f t="shared" ca="1" si="3"/>
        <v>870 1144 392 406 262 194 151 146 162 212 267 455</v>
      </c>
      <c r="F267">
        <v>170</v>
      </c>
    </row>
    <row r="268" spans="1:6" x14ac:dyDescent="0.25">
      <c r="A268" t="str">
        <f t="shared" ca="1" si="2"/>
        <v>&lt;PrevisaoVAZAO Posto="128" MesReferencia="1"&gt; 0 0 0 0 0 0 0 0 0 0 0 0 &lt;/PrevisaoVAZAO&gt;</v>
      </c>
      <c r="C268" s="58" t="str">
        <f t="shared" ca="1" si="3"/>
        <v>0 0 0 0 0 0 0 0 0 0 0 0</v>
      </c>
      <c r="F268">
        <v>171</v>
      </c>
    </row>
    <row r="269" spans="1:6" x14ac:dyDescent="0.25">
      <c r="A269" t="str">
        <f t="shared" ca="1" si="2"/>
        <v>&lt;PrevisaoVAZAO Posto="129" MesReferencia="1"&gt; 1085 1351 581 621 416 305 234 219 237 333 416 622 &lt;/PrevisaoVAZAO&gt;</v>
      </c>
      <c r="C269" s="58" t="str">
        <f t="shared" ca="1" si="3"/>
        <v>1085 1351 581 621 416 305 234 219 237 333 416 622</v>
      </c>
      <c r="F269">
        <v>172</v>
      </c>
    </row>
    <row r="270" spans="1:6" x14ac:dyDescent="0.25">
      <c r="A270" t="str">
        <f t="shared" ref="A270:A333" ca="1" si="4">"&lt;PrevisaoVAZAO Posto="""&amp;INDIRECT("'Hidrologia - 1'!B"&amp;F270)&amp;""" MesReferencia=""1""&gt; "&amp;C270&amp;" &lt;/PrevisaoVAZAO&gt;"</f>
        <v>&lt;PrevisaoVAZAO Posto="130" MesReferencia="1"&gt; 1264 1559 669 687 460 329 265 240 246 349 461 696 &lt;/PrevisaoVAZAO&gt;</v>
      </c>
      <c r="C270" s="58" t="str">
        <f t="shared" ref="C270:C333" ca="1" si="5">SUBSTITUTE(TEXT(INDIRECT("'Hidrologia - 1'!D"&amp;F270),"0") &amp; " " &amp; TEXT(INDIRECT("'Hidrologia - 1'!E"&amp;F270),"0")&amp; " " &amp; TEXT(INDIRECT("'Hidrologia - 1'!F"&amp;F270),"0")&amp; " " &amp; TEXT(INDIRECT("'Hidrologia - 1'!G"&amp;F270),"0")&amp; " " &amp; TEXT(INDIRECT("'Hidrologia - 1'!H"&amp;F270),"0")&amp; " " &amp; TEXT(INDIRECT("'Hidrologia - 1'!I"&amp;F270),"0")&amp; " " &amp; TEXT(INDIRECT("'Hidrologia - 1'!J"&amp;F270),"0")&amp; " " &amp; TEXT(INDIRECT("'Hidrologia - 1'!K"&amp;F270),"0")&amp; " " &amp; TEXT(INDIRECT("'Hidrologia - 1'!L"&amp;F270),"0")&amp; " " &amp; TEXT(INDIRECT("'Hidrologia - 1'!M"&amp;F270),"0")&amp; " " &amp; TEXT(INDIRECT("'Hidrologia - 1'!N"&amp;F270),"0")&amp; " " &amp; TEXT(INDIRECT("'Hidrologia - 1'!O"&amp;F270),"0"),",",".")</f>
        <v>1264 1559 669 687 460 329 265 240 246 349 461 696</v>
      </c>
      <c r="F270">
        <v>173</v>
      </c>
    </row>
    <row r="271" spans="1:6" x14ac:dyDescent="0.25">
      <c r="A271" t="str">
        <f t="shared" ca="1" si="4"/>
        <v>&lt;PrevisaoVAZAO Posto="131" MesReferencia="1"&gt; 144 144 144 144 130 99 74 65 68 111 129 130 &lt;/PrevisaoVAZAO&gt;</v>
      </c>
      <c r="C271" s="58" t="str">
        <f t="shared" ca="1" si="5"/>
        <v>144 144 144 144 130 99 74 65 68 111 129 130</v>
      </c>
      <c r="F271">
        <v>174</v>
      </c>
    </row>
    <row r="272" spans="1:6" x14ac:dyDescent="0.25">
      <c r="A272" t="str">
        <f t="shared" ca="1" si="4"/>
        <v>&lt;PrevisaoVAZAO Posto="132" MesReferencia="1"&gt; 42 38 28 45 34 17 13 11 9 12 15 23 &lt;/PrevisaoVAZAO&gt;</v>
      </c>
      <c r="C272" s="58" t="str">
        <f t="shared" ca="1" si="5"/>
        <v>42 38 28 45 34 17 13 11 9 12 15 23</v>
      </c>
      <c r="F272">
        <v>175</v>
      </c>
    </row>
    <row r="273" spans="1:6" x14ac:dyDescent="0.25">
      <c r="A273" t="str">
        <f t="shared" ca="1" si="4"/>
        <v>&lt;PrevisaoVAZAO Posto="133" MesReferencia="1"&gt; 0 0 0 0 0 0 0 0 0 0 0 0 &lt;/PrevisaoVAZAO&gt;</v>
      </c>
      <c r="C273" s="58" t="str">
        <f t="shared" ca="1" si="5"/>
        <v>0 0 0 0 0 0 0 0 0 0 0 0</v>
      </c>
      <c r="F273">
        <v>176</v>
      </c>
    </row>
    <row r="274" spans="1:6" x14ac:dyDescent="0.25">
      <c r="A274" t="str">
        <f t="shared" ca="1" si="4"/>
        <v>&lt;PrevisaoVAZAO Posto="134" MesReferencia="1"&gt; 388 449 125 87 69 58 50 38 37 64 141 225 &lt;/PrevisaoVAZAO&gt;</v>
      </c>
      <c r="C274" s="58" t="str">
        <f t="shared" ca="1" si="5"/>
        <v>388 449 125 87 69 58 50 38 37 64 141 225</v>
      </c>
      <c r="F274">
        <v>177</v>
      </c>
    </row>
    <row r="275" spans="1:6" x14ac:dyDescent="0.25">
      <c r="A275" t="str">
        <f t="shared" ca="1" si="4"/>
        <v>&lt;PrevisaoVAZAO Posto="135" MesReferencia="1"&gt; 208 188 159 117 89 76 67 141 140 187 109 173 &lt;/PrevisaoVAZAO&gt;</v>
      </c>
      <c r="C275" s="58" t="str">
        <f t="shared" ca="1" si="5"/>
        <v>208 188 159 117 89 76 67 141 140 187 109 173</v>
      </c>
      <c r="F275">
        <v>178</v>
      </c>
    </row>
    <row r="276" spans="1:6" x14ac:dyDescent="0.25">
      <c r="A276" t="str">
        <f t="shared" ca="1" si="4"/>
        <v>&lt;PrevisaoVAZAO Posto="136" MesReferencia="1"&gt; 0 0 0 0 0 0 0 241 228 328 0 0 &lt;/PrevisaoVAZAO&gt;</v>
      </c>
      <c r="C276" s="58" t="str">
        <f t="shared" ca="1" si="5"/>
        <v>0 0 0 0 0 0 0 241 228 328 0 0</v>
      </c>
      <c r="F276">
        <v>179</v>
      </c>
    </row>
    <row r="277" spans="1:6" x14ac:dyDescent="0.25">
      <c r="A277" t="str">
        <f t="shared" ca="1" si="4"/>
        <v>&lt;PrevisaoVAZAO Posto="137" MesReferencia="1"&gt; 0 0 0 0 0 0 0 475 381 523 0 0 &lt;/PrevisaoVAZAO&gt;</v>
      </c>
      <c r="C277" s="58" t="str">
        <f t="shared" ca="1" si="5"/>
        <v>0 0 0 0 0 0 0 475 381 523 0 0</v>
      </c>
      <c r="F277">
        <v>180</v>
      </c>
    </row>
    <row r="278" spans="1:6" x14ac:dyDescent="0.25">
      <c r="A278" t="str">
        <f t="shared" ca="1" si="4"/>
        <v>&lt;PrevisaoVAZAO Posto="138" MesReferencia="1"&gt; 0 0 0 0 0 0 0 9 8 11 0 0 &lt;/PrevisaoVAZAO&gt;</v>
      </c>
      <c r="C278" s="58" t="str">
        <f t="shared" ca="1" si="5"/>
        <v>0 0 0 0 0 0 0 9 8 11 0 0</v>
      </c>
      <c r="F278">
        <v>181</v>
      </c>
    </row>
    <row r="279" spans="1:6" x14ac:dyDescent="0.25">
      <c r="A279" t="str">
        <f t="shared" ca="1" si="4"/>
        <v>&lt;PrevisaoVAZAO Posto="139" MesReferencia="1"&gt; 0 0 0 0 0 0 0 0 0 0 0 0 &lt;/PrevisaoVAZAO&gt;</v>
      </c>
      <c r="C279" s="58" t="str">
        <f t="shared" ca="1" si="5"/>
        <v>0 0 0 0 0 0 0 0 0 0 0 0</v>
      </c>
      <c r="F279">
        <v>182</v>
      </c>
    </row>
    <row r="280" spans="1:6" x14ac:dyDescent="0.25">
      <c r="A280" t="str">
        <f t="shared" ca="1" si="4"/>
        <v>&lt;PrevisaoVAZAO Posto="140" MesReferencia="1"&gt; 0 0 0 0 0 0 0 0 0 0 0 0 &lt;/PrevisaoVAZAO&gt;</v>
      </c>
      <c r="C280" s="58" t="str">
        <f t="shared" ca="1" si="5"/>
        <v>0 0 0 0 0 0 0 0 0 0 0 0</v>
      </c>
      <c r="F280">
        <v>183</v>
      </c>
    </row>
    <row r="281" spans="1:6" x14ac:dyDescent="0.25">
      <c r="A281" t="str">
        <f t="shared" ca="1" si="4"/>
        <v>&lt;PrevisaoVAZAO Posto="141" MesReferencia="1"&gt; 1641 1668 621 482 373 310 273 227 214 279 488 793 &lt;/PrevisaoVAZAO&gt;</v>
      </c>
      <c r="C281" s="58" t="str">
        <f t="shared" ca="1" si="5"/>
        <v>1641 1668 621 482 373 310 273 227 214 279 488 793</v>
      </c>
      <c r="F281">
        <v>184</v>
      </c>
    </row>
    <row r="282" spans="1:6" x14ac:dyDescent="0.25">
      <c r="A282" t="str">
        <f t="shared" ca="1" si="4"/>
        <v>&lt;PrevisaoVAZAO Posto="142" MesReferencia="1"&gt; 0 0 0 0 0 0 0 0 0 0 0 0 &lt;/PrevisaoVAZAO&gt;</v>
      </c>
      <c r="C282" s="58" t="str">
        <f t="shared" ca="1" si="5"/>
        <v>0 0 0 0 0 0 0 0 0 0 0 0</v>
      </c>
      <c r="F282">
        <v>185</v>
      </c>
    </row>
    <row r="283" spans="1:6" x14ac:dyDescent="0.25">
      <c r="A283" t="str">
        <f t="shared" ca="1" si="4"/>
        <v>&lt;PrevisaoVAZAO Posto="143" MesReferencia="1"&gt; 0 0 0 0 0 0 0 0 0 0 0 0 &lt;/PrevisaoVAZAO&gt;</v>
      </c>
      <c r="C283" s="58" t="str">
        <f t="shared" ca="1" si="5"/>
        <v>0 0 0 0 0 0 0 0 0 0 0 0</v>
      </c>
      <c r="F283">
        <v>186</v>
      </c>
    </row>
    <row r="284" spans="1:6" x14ac:dyDescent="0.25">
      <c r="A284" t="str">
        <f t="shared" ca="1" si="4"/>
        <v>&lt;PrevisaoVAZAO Posto="144" MesReferencia="1"&gt; 2069 2407 934 715 543 448 388 325 325 454 838 1425 &lt;/PrevisaoVAZAO&gt;</v>
      </c>
      <c r="C284" s="58" t="str">
        <f t="shared" ca="1" si="5"/>
        <v>2069 2407 934 715 543 448 388 325 325 454 838 1425</v>
      </c>
      <c r="F284">
        <v>187</v>
      </c>
    </row>
    <row r="285" spans="1:6" x14ac:dyDescent="0.25">
      <c r="A285" t="str">
        <f t="shared" ca="1" si="4"/>
        <v>&lt;PrevisaoVAZAO Posto="145" MesReferencia="1"&gt; 110 173 175 116 90 89 68 57 58 69 67 89 &lt;/PrevisaoVAZAO&gt;</v>
      </c>
      <c r="C285" s="58" t="str">
        <f t="shared" ca="1" si="5"/>
        <v>110 173 175 116 90 89 68 57 58 69 67 89</v>
      </c>
      <c r="F285">
        <v>188</v>
      </c>
    </row>
    <row r="286" spans="1:6" x14ac:dyDescent="0.25">
      <c r="A286" t="str">
        <f t="shared" ca="1" si="4"/>
        <v>&lt;PrevisaoVAZAO Posto="146" MesReferencia="1"&gt; 0 0 0 0 0 0 0 0 0 0 0 0 &lt;/PrevisaoVAZAO&gt;</v>
      </c>
      <c r="C286" s="58" t="str">
        <f t="shared" ca="1" si="5"/>
        <v>0 0 0 0 0 0 0 0 0 0 0 0</v>
      </c>
      <c r="F286">
        <v>189</v>
      </c>
    </row>
    <row r="287" spans="1:6" x14ac:dyDescent="0.25">
      <c r="A287" t="str">
        <f t="shared" ca="1" si="4"/>
        <v>&lt;PrevisaoVAZAO Posto="147" MesReferencia="1"&gt; 0 0 0 0 0 0 0 0 0 0 0 0 &lt;/PrevisaoVAZAO&gt;</v>
      </c>
      <c r="C287" s="58" t="str">
        <f t="shared" ca="1" si="5"/>
        <v>0 0 0 0 0 0 0 0 0 0 0 0</v>
      </c>
      <c r="F287">
        <v>190</v>
      </c>
    </row>
    <row r="288" spans="1:6" x14ac:dyDescent="0.25">
      <c r="A288" t="str">
        <f t="shared" ca="1" si="4"/>
        <v>&lt;PrevisaoVAZAO Posto="148" MesReferencia="1"&gt; 1799 1929 738 567 435 360 314 262 276 394 723 1223 &lt;/PrevisaoVAZAO&gt;</v>
      </c>
      <c r="C288" s="58" t="str">
        <f t="shared" ca="1" si="5"/>
        <v>1799 1929 738 567 435 360 314 262 276 394 723 1223</v>
      </c>
      <c r="F288">
        <v>191</v>
      </c>
    </row>
    <row r="289" spans="1:6" x14ac:dyDescent="0.25">
      <c r="A289" t="str">
        <f t="shared" ca="1" si="4"/>
        <v>&lt;PrevisaoVAZAO Posto="149" MesReferencia="1"&gt; 562 408 164 141 112 94 89 77 75 100 128 201 &lt;/PrevisaoVAZAO&gt;</v>
      </c>
      <c r="C289" s="58" t="str">
        <f t="shared" ca="1" si="5"/>
        <v>562 408 164 141 112 94 89 77 75 100 128 201</v>
      </c>
      <c r="F289">
        <v>192</v>
      </c>
    </row>
    <row r="290" spans="1:6" x14ac:dyDescent="0.25">
      <c r="A290" t="str">
        <f t="shared" ca="1" si="4"/>
        <v>&lt;PrevisaoVAZAO Posto="150" MesReferencia="1"&gt; 0 0 0 0 0 0 0 0 0 0 0 0 &lt;/PrevisaoVAZAO&gt;</v>
      </c>
      <c r="C290" s="58" t="str">
        <f t="shared" ca="1" si="5"/>
        <v>0 0 0 0 0 0 0 0 0 0 0 0</v>
      </c>
      <c r="F290">
        <v>193</v>
      </c>
    </row>
    <row r="291" spans="1:6" x14ac:dyDescent="0.25">
      <c r="A291" t="str">
        <f t="shared" ca="1" si="4"/>
        <v>&lt;PrevisaoVAZAO Posto="151" MesReferencia="1"&gt; 0 0 0 0 0 0 0 0 0 0 0 0 &lt;/PrevisaoVAZAO&gt;</v>
      </c>
      <c r="C291" s="58" t="str">
        <f t="shared" ca="1" si="5"/>
        <v>0 0 0 0 0 0 0 0 0 0 0 0</v>
      </c>
      <c r="F291">
        <v>194</v>
      </c>
    </row>
    <row r="292" spans="1:6" x14ac:dyDescent="0.25">
      <c r="A292" t="str">
        <f t="shared" ca="1" si="4"/>
        <v>&lt;PrevisaoVAZAO Posto="152" MesReferencia="1"&gt; 0 0 0 0 0 0 0 0 0 0 0 0 &lt;/PrevisaoVAZAO&gt;</v>
      </c>
      <c r="C292" s="58" t="str">
        <f t="shared" ca="1" si="5"/>
        <v>0 0 0 0 0 0 0 0 0 0 0 0</v>
      </c>
      <c r="F292">
        <v>195</v>
      </c>
    </row>
    <row r="293" spans="1:6" x14ac:dyDescent="0.25">
      <c r="A293" t="str">
        <f t="shared" ca="1" si="4"/>
        <v>&lt;PrevisaoVAZAO Posto="153" MesReferencia="1"&gt; 0 0 0 0 0 0 0 0 0 0 0 0 &lt;/PrevisaoVAZAO&gt;</v>
      </c>
      <c r="C293" s="58" t="str">
        <f t="shared" ca="1" si="5"/>
        <v>0 0 0 0 0 0 0 0 0 0 0 0</v>
      </c>
      <c r="F293">
        <v>196</v>
      </c>
    </row>
    <row r="294" spans="1:6" x14ac:dyDescent="0.25">
      <c r="A294" t="str">
        <f t="shared" ca="1" si="4"/>
        <v>&lt;PrevisaoVAZAO Posto="154" MesReferencia="1"&gt; 124 127 116 110 97 99 84 85 77 99 117 132 &lt;/PrevisaoVAZAO&gt;</v>
      </c>
      <c r="C294" s="58" t="str">
        <f t="shared" ca="1" si="5"/>
        <v>124 127 116 110 97 99 84 85 77 99 117 132</v>
      </c>
      <c r="F294">
        <v>197</v>
      </c>
    </row>
    <row r="295" spans="1:6" x14ac:dyDescent="0.25">
      <c r="A295" t="str">
        <f t="shared" ca="1" si="4"/>
        <v>&lt;PrevisaoVAZAO Posto="155" MesReferencia="1"&gt; 753 488 178 115 90 69 60 46 51 79 113 217 &lt;/PrevisaoVAZAO&gt;</v>
      </c>
      <c r="C295" s="58" t="str">
        <f t="shared" ca="1" si="5"/>
        <v>753 488 178 115 90 69 60 46 51 79 113 217</v>
      </c>
      <c r="F295">
        <v>198</v>
      </c>
    </row>
    <row r="296" spans="1:6" x14ac:dyDescent="0.25">
      <c r="A296" t="str">
        <f t="shared" ca="1" si="4"/>
        <v>&lt;PrevisaoVAZAO Posto="156" MesReferencia="1"&gt; 3862 2616 1075 574 410 326 257 195 184 290 517 964 &lt;/PrevisaoVAZAO&gt;</v>
      </c>
      <c r="C296" s="58" t="str">
        <f t="shared" ca="1" si="5"/>
        <v>3862 2616 1075 574 410 326 257 195 184 290 517 964</v>
      </c>
      <c r="F296">
        <v>199</v>
      </c>
    </row>
    <row r="297" spans="1:6" x14ac:dyDescent="0.25">
      <c r="A297" t="str">
        <f t="shared" ca="1" si="4"/>
        <v>&lt;PrevisaoVAZAO Posto="157" MesReferencia="1"&gt; 0 0 0 0 0 0 0 0 0 0 0 0 &lt;/PrevisaoVAZAO&gt;</v>
      </c>
      <c r="C297" s="58" t="str">
        <f t="shared" ca="1" si="5"/>
        <v>0 0 0 0 0 0 0 0 0 0 0 0</v>
      </c>
      <c r="F297">
        <v>200</v>
      </c>
    </row>
    <row r="298" spans="1:6" x14ac:dyDescent="0.25">
      <c r="A298" t="str">
        <f t="shared" ca="1" si="4"/>
        <v>&lt;PrevisaoVAZAO Posto="158" MesReferencia="1"&gt; 51 54 38 24 21 16 12 10 9 12 44 67 &lt;/PrevisaoVAZAO&gt;</v>
      </c>
      <c r="C298" s="58" t="str">
        <f t="shared" ca="1" si="5"/>
        <v>51 54 38 24 21 16 12 10 9 12 44 67</v>
      </c>
      <c r="F298">
        <v>201</v>
      </c>
    </row>
    <row r="299" spans="1:6" x14ac:dyDescent="0.25">
      <c r="A299" t="str">
        <f t="shared" ca="1" si="4"/>
        <v>&lt;PrevisaoVAZAO Posto="159" MesReferencia="1"&gt; 0 0 0 0 0 0 0 0 0 0 0 0 &lt;/PrevisaoVAZAO&gt;</v>
      </c>
      <c r="C299" s="58" t="str">
        <f t="shared" ca="1" si="5"/>
        <v>0 0 0 0 0 0 0 0 0 0 0 0</v>
      </c>
      <c r="F299">
        <v>202</v>
      </c>
    </row>
    <row r="300" spans="1:6" x14ac:dyDescent="0.25">
      <c r="A300" t="str">
        <f t="shared" ca="1" si="4"/>
        <v>&lt;PrevisaoVAZAO Posto="160" MesReferencia="1"&gt; 16 14 12 13 7 5 4 4 3 6 6 8 &lt;/PrevisaoVAZAO&gt;</v>
      </c>
      <c r="C300" s="58" t="str">
        <f t="shared" ca="1" si="5"/>
        <v>16 14 12 13 7 5 4 4 3 6 6 8</v>
      </c>
      <c r="F300">
        <v>203</v>
      </c>
    </row>
    <row r="301" spans="1:6" x14ac:dyDescent="0.25">
      <c r="A301" t="str">
        <f t="shared" ca="1" si="4"/>
        <v>&lt;PrevisaoVAZAO Posto="161" MesReferencia="1"&gt; 263 144 206 93 70 67 33 45 35 72 90 118 &lt;/PrevisaoVAZAO&gt;</v>
      </c>
      <c r="C301" s="58" t="str">
        <f t="shared" ca="1" si="5"/>
        <v>263 144 206 93 70 67 33 45 35 72 90 118</v>
      </c>
      <c r="F301">
        <v>204</v>
      </c>
    </row>
    <row r="302" spans="1:6" x14ac:dyDescent="0.25">
      <c r="A302" t="str">
        <f t="shared" ca="1" si="4"/>
        <v>&lt;PrevisaoVAZAO Posto="162" MesReferencia="1"&gt; 0 0 0 0 0 0 0 0 0 0 0 0 &lt;/PrevisaoVAZAO&gt;</v>
      </c>
      <c r="C302" s="58" t="str">
        <f t="shared" ca="1" si="5"/>
        <v>0 0 0 0 0 0 0 0 0 0 0 0</v>
      </c>
      <c r="F302">
        <v>205</v>
      </c>
    </row>
    <row r="303" spans="1:6" x14ac:dyDescent="0.25">
      <c r="A303" t="str">
        <f t="shared" ca="1" si="4"/>
        <v>&lt;PrevisaoVAZAO Posto="163" MesReferencia="1"&gt; 0 0 0 0 0 0 0 0 0 0 0 0 &lt;/PrevisaoVAZAO&gt;</v>
      </c>
      <c r="C303" s="58" t="str">
        <f t="shared" ca="1" si="5"/>
        <v>0 0 0 0 0 0 0 0 0 0 0 0</v>
      </c>
      <c r="F303">
        <v>206</v>
      </c>
    </row>
    <row r="304" spans="1:6" x14ac:dyDescent="0.25">
      <c r="A304" t="str">
        <f t="shared" ca="1" si="4"/>
        <v>&lt;PrevisaoVAZAO Posto="164" MesReferencia="1"&gt; 183 93 140 45 36 35 8 29 25 47 65 85 &lt;/PrevisaoVAZAO&gt;</v>
      </c>
      <c r="C304" s="58" t="str">
        <f t="shared" ca="1" si="5"/>
        <v>183 93 140 45 36 35 8 29 25 47 65 85</v>
      </c>
      <c r="F304">
        <v>207</v>
      </c>
    </row>
    <row r="305" spans="1:6" x14ac:dyDescent="0.25">
      <c r="A305" t="str">
        <f t="shared" ca="1" si="4"/>
        <v>&lt;PrevisaoVAZAO Posto="165" MesReferencia="1"&gt; 0 0 0 0 0 0 0 0 0 0 0 0 &lt;/PrevisaoVAZAO&gt;</v>
      </c>
      <c r="C305" s="58" t="str">
        <f t="shared" ca="1" si="5"/>
        <v>0 0 0 0 0 0 0 0 0 0 0 0</v>
      </c>
      <c r="F305">
        <v>208</v>
      </c>
    </row>
    <row r="306" spans="1:6" x14ac:dyDescent="0.25">
      <c r="A306" t="str">
        <f t="shared" ca="1" si="4"/>
        <v>&lt;PrevisaoVAZAO Posto="166" MesReferencia="1"&gt; 0 0 0 0 0 0 0 1602 1389 1843 0 0 &lt;/PrevisaoVAZAO&gt;</v>
      </c>
      <c r="C306" s="58" t="str">
        <f t="shared" ca="1" si="5"/>
        <v>0 0 0 0 0 0 0 1602 1389 1843 0 0</v>
      </c>
      <c r="F306">
        <v>209</v>
      </c>
    </row>
    <row r="307" spans="1:6" x14ac:dyDescent="0.25">
      <c r="A307" t="str">
        <f t="shared" ca="1" si="4"/>
        <v>&lt;PrevisaoVAZAO Posto="167" MesReferencia="1"&gt; 0 0 0 0 0 0 0 0 0 0 0 0 &lt;/PrevisaoVAZAO&gt;</v>
      </c>
      <c r="C307" s="58" t="str">
        <f t="shared" ca="1" si="5"/>
        <v>0 0 0 0 0 0 0 0 0 0 0 0</v>
      </c>
      <c r="F307">
        <v>210</v>
      </c>
    </row>
    <row r="308" spans="1:6" x14ac:dyDescent="0.25">
      <c r="A308" t="str">
        <f t="shared" ca="1" si="4"/>
        <v>&lt;PrevisaoVAZAO Posto="168" MesReferencia="1"&gt; 4500 3516 3409 1462 689 608 579 528 431 394 649 1173 &lt;/PrevisaoVAZAO&gt;</v>
      </c>
      <c r="C308" s="58" t="str">
        <f t="shared" ca="1" si="5"/>
        <v>4500 3516 3409 1462 689 608 579 528 431 394 649 1173</v>
      </c>
      <c r="F308">
        <v>211</v>
      </c>
    </row>
    <row r="309" spans="1:6" x14ac:dyDescent="0.25">
      <c r="A309" t="str">
        <f t="shared" ca="1" si="4"/>
        <v>&lt;PrevisaoVAZAO Posto="169" MesReferencia="1"&gt; 6510 7121 5847 2244 1191 992 878 766 594 540 891 1623 &lt;/PrevisaoVAZAO&gt;</v>
      </c>
      <c r="C309" s="58" t="str">
        <f t="shared" ca="1" si="5"/>
        <v>6510 7121 5847 2244 1191 992 878 766 594 540 891 1623</v>
      </c>
      <c r="F309">
        <v>212</v>
      </c>
    </row>
    <row r="310" spans="1:6" x14ac:dyDescent="0.25">
      <c r="A310" t="str">
        <f t="shared" ca="1" si="4"/>
        <v>&lt;PrevisaoVAZAO Posto="170" MesReferencia="1"&gt; 0 0 0 0 0 0 0 0 0 0 0 0 &lt;/PrevisaoVAZAO&gt;</v>
      </c>
      <c r="C310" s="58" t="str">
        <f t="shared" ca="1" si="5"/>
        <v>0 0 0 0 0 0 0 0 0 0 0 0</v>
      </c>
      <c r="F310">
        <v>213</v>
      </c>
    </row>
    <row r="311" spans="1:6" x14ac:dyDescent="0.25">
      <c r="A311" t="str">
        <f t="shared" ca="1" si="4"/>
        <v>&lt;PrevisaoVAZAO Posto="171" MesReferencia="1"&gt; 0 3 0 0 0 0 0 0 2 3 18 39 &lt;/PrevisaoVAZAO&gt;</v>
      </c>
      <c r="C311" s="58" t="str">
        <f t="shared" ca="1" si="5"/>
        <v>0 3 0 0 0 0 0 0 2 3 18 39</v>
      </c>
      <c r="F311">
        <v>214</v>
      </c>
    </row>
    <row r="312" spans="1:6" x14ac:dyDescent="0.25">
      <c r="A312" t="str">
        <f t="shared" ca="1" si="4"/>
        <v>&lt;PrevisaoVAZAO Posto="172" MesReferencia="1"&gt; 6381 7611 6001 2448 1226 996 890 766 597 540 857 1595 &lt;/PrevisaoVAZAO&gt;</v>
      </c>
      <c r="C312" s="58" t="str">
        <f t="shared" ca="1" si="5"/>
        <v>6381 7611 6001 2448 1226 996 890 766 597 540 857 1595</v>
      </c>
      <c r="F312">
        <v>215</v>
      </c>
    </row>
    <row r="313" spans="1:6" x14ac:dyDescent="0.25">
      <c r="A313" t="str">
        <f t="shared" ca="1" si="4"/>
        <v>&lt;PrevisaoVAZAO Posto="173" MesReferencia="1"&gt; 6381 7611 6001 2448 1226 996 890 766 597 540 857 1595 &lt;/PrevisaoVAZAO&gt;</v>
      </c>
      <c r="C313" s="58" t="str">
        <f t="shared" ca="1" si="5"/>
        <v>6381 7611 6001 2448 1226 996 890 766 597 540 857 1595</v>
      </c>
      <c r="F313">
        <v>216</v>
      </c>
    </row>
    <row r="314" spans="1:6" x14ac:dyDescent="0.25">
      <c r="A314" t="str">
        <f t="shared" ca="1" si="4"/>
        <v>&lt;PrevisaoVAZAO Posto="174" MesReferencia="1"&gt; 0 0 0 0 0 0 0 0 0 0 0 0 &lt;/PrevisaoVAZAO&gt;</v>
      </c>
      <c r="C314" s="58" t="str">
        <f t="shared" ca="1" si="5"/>
        <v>0 0 0 0 0 0 0 0 0 0 0 0</v>
      </c>
      <c r="F314">
        <v>217</v>
      </c>
    </row>
    <row r="315" spans="1:6" x14ac:dyDescent="0.25">
      <c r="A315" t="str">
        <f t="shared" ca="1" si="4"/>
        <v>&lt;PrevisaoVAZAO Posto="175" MesReferencia="1"&gt; 6381 7611 6001 2448 1226 996 890 765 597 540 846 1584 &lt;/PrevisaoVAZAO&gt;</v>
      </c>
      <c r="C315" s="58" t="str">
        <f t="shared" ca="1" si="5"/>
        <v>6381 7611 6001 2448 1226 996 890 765 597 540 846 1584</v>
      </c>
      <c r="F315">
        <v>218</v>
      </c>
    </row>
    <row r="316" spans="1:6" x14ac:dyDescent="0.25">
      <c r="A316" t="str">
        <f t="shared" ca="1" si="4"/>
        <v>&lt;PrevisaoVAZAO Posto="176" MesReferencia="1"&gt; 6381 7611 6001 2448 1226 996 890 766 597 540 857 1595 &lt;/PrevisaoVAZAO&gt;</v>
      </c>
      <c r="C316" s="58" t="str">
        <f t="shared" ca="1" si="5"/>
        <v>6381 7611 6001 2448 1226 996 890 766 597 540 857 1595</v>
      </c>
      <c r="F316">
        <v>219</v>
      </c>
    </row>
    <row r="317" spans="1:6" x14ac:dyDescent="0.25">
      <c r="A317" t="str">
        <f t="shared" ca="1" si="4"/>
        <v>&lt;PrevisaoVAZAO Posto="177" MesReferencia="1"&gt; 0 0 0 0 0 0 0 0 0 0 0 0 &lt;/PrevisaoVAZAO&gt;</v>
      </c>
      <c r="C317" s="58" t="str">
        <f t="shared" ca="1" si="5"/>
        <v>0 0 0 0 0 0 0 0 0 0 0 0</v>
      </c>
      <c r="F317">
        <v>220</v>
      </c>
    </row>
    <row r="318" spans="1:6" x14ac:dyDescent="0.25">
      <c r="A318" t="str">
        <f t="shared" ca="1" si="4"/>
        <v>&lt;PrevisaoVAZAO Posto="178" MesReferencia="1"&gt; 6221 7736 6026 2562 1245 999 895 765 597 540 845 1583 &lt;/PrevisaoVAZAO&gt;</v>
      </c>
      <c r="C318" s="58" t="str">
        <f t="shared" ca="1" si="5"/>
        <v>6221 7736 6026 2562 1245 999 895 765 597 540 845 1583</v>
      </c>
      <c r="F318">
        <v>221</v>
      </c>
    </row>
    <row r="319" spans="1:6" x14ac:dyDescent="0.25">
      <c r="A319" t="str">
        <f t="shared" ca="1" si="4"/>
        <v>&lt;PrevisaoVAZAO Posto="179" MesReferencia="1"&gt; 0 0 0 0 0 0 0 0 0 0 0 0 &lt;/PrevisaoVAZAO&gt;</v>
      </c>
      <c r="C319" s="58" t="str">
        <f t="shared" ca="1" si="5"/>
        <v>0 0 0 0 0 0 0 0 0 0 0 0</v>
      </c>
      <c r="F319">
        <v>222</v>
      </c>
    </row>
    <row r="320" spans="1:6" x14ac:dyDescent="0.25">
      <c r="A320" t="str">
        <f t="shared" ca="1" si="4"/>
        <v>&lt;PrevisaoVAZAO Posto="180" MesReferencia="1"&gt; 0 0 0 0 0 0 0 0 0 0 0 0 &lt;/PrevisaoVAZAO&gt;</v>
      </c>
      <c r="C320" s="58" t="str">
        <f t="shared" ca="1" si="5"/>
        <v>0 0 0 0 0 0 0 0 0 0 0 0</v>
      </c>
      <c r="F320">
        <v>223</v>
      </c>
    </row>
    <row r="321" spans="1:6" x14ac:dyDescent="0.25">
      <c r="A321" t="str">
        <f t="shared" ca="1" si="4"/>
        <v>&lt;PrevisaoVAZAO Posto="181" MesReferencia="1"&gt; 0 0 0 0 0 0 0 0 0 0 0 0 &lt;/PrevisaoVAZAO&gt;</v>
      </c>
      <c r="C321" s="58" t="str">
        <f t="shared" ca="1" si="5"/>
        <v>0 0 0 0 0 0 0 0 0 0 0 0</v>
      </c>
      <c r="F321">
        <v>224</v>
      </c>
    </row>
    <row r="322" spans="1:6" x14ac:dyDescent="0.25">
      <c r="A322" t="str">
        <f t="shared" ca="1" si="4"/>
        <v>&lt;PrevisaoVAZAO Posto="182" MesReferencia="1"&gt; 0 0 0 0 0 0 0 0 0 0 0 0 &lt;/PrevisaoVAZAO&gt;</v>
      </c>
      <c r="C322" s="58" t="str">
        <f t="shared" ca="1" si="5"/>
        <v>0 0 0 0 0 0 0 0 0 0 0 0</v>
      </c>
      <c r="F322">
        <v>225</v>
      </c>
    </row>
    <row r="323" spans="1:6" x14ac:dyDescent="0.25">
      <c r="A323" t="str">
        <f t="shared" ca="1" si="4"/>
        <v>&lt;PrevisaoVAZAO Posto="183" MesReferencia="1"&gt; 324 184 71 59 50 42 36 29 33 47 75 125 &lt;/PrevisaoVAZAO&gt;</v>
      </c>
      <c r="C323" s="58" t="str">
        <f t="shared" ca="1" si="5"/>
        <v>324 184 71 59 50 42 36 29 33 47 75 125</v>
      </c>
      <c r="F323">
        <v>226</v>
      </c>
    </row>
    <row r="324" spans="1:6" x14ac:dyDescent="0.25">
      <c r="A324" t="str">
        <f t="shared" ca="1" si="4"/>
        <v>&lt;PrevisaoVAZAO Posto="184" MesReferencia="1"&gt; 0 0 0 0 0 0 0 0 0 0 0 0 &lt;/PrevisaoVAZAO&gt;</v>
      </c>
      <c r="C324" s="58" t="str">
        <f t="shared" ca="1" si="5"/>
        <v>0 0 0 0 0 0 0 0 0 0 0 0</v>
      </c>
      <c r="F324">
        <v>227</v>
      </c>
    </row>
    <row r="325" spans="1:6" x14ac:dyDescent="0.25">
      <c r="A325" t="str">
        <f t="shared" ca="1" si="4"/>
        <v>&lt;PrevisaoVAZAO Posto="185" MesReferencia="1"&gt; 0 0 0 0 0 0 0 0 0 0 0 0 &lt;/PrevisaoVAZAO&gt;</v>
      </c>
      <c r="C325" s="58" t="str">
        <f t="shared" ca="1" si="5"/>
        <v>0 0 0 0 0 0 0 0 0 0 0 0</v>
      </c>
      <c r="F325">
        <v>228</v>
      </c>
    </row>
    <row r="326" spans="1:6" x14ac:dyDescent="0.25">
      <c r="A326" t="str">
        <f t="shared" ca="1" si="4"/>
        <v>&lt;PrevisaoVAZAO Posto="186" MesReferencia="1"&gt; 0 0 0 0 0 0 0 0 0 0 0 0 &lt;/PrevisaoVAZAO&gt;</v>
      </c>
      <c r="C326" s="58" t="str">
        <f t="shared" ca="1" si="5"/>
        <v>0 0 0 0 0 0 0 0 0 0 0 0</v>
      </c>
      <c r="F326">
        <v>229</v>
      </c>
    </row>
    <row r="327" spans="1:6" x14ac:dyDescent="0.25">
      <c r="A327" t="str">
        <f t="shared" ca="1" si="4"/>
        <v>&lt;PrevisaoVAZAO Posto="187" MesReferencia="1"&gt; 122 123 122 101 87 77 68 62 61 68 86 112 &lt;/PrevisaoVAZAO&gt;</v>
      </c>
      <c r="C327" s="58" t="str">
        <f t="shared" ca="1" si="5"/>
        <v>122 123 122 101 87 77 68 62 61 68 86 112</v>
      </c>
      <c r="F327">
        <v>230</v>
      </c>
    </row>
    <row r="328" spans="1:6" x14ac:dyDescent="0.25">
      <c r="A328" t="str">
        <f t="shared" ca="1" si="4"/>
        <v>&lt;PrevisaoVAZAO Posto="188" MesReferencia="1"&gt; 1047 705 211 105 65 51 44 36 29 40 225 422 &lt;/PrevisaoVAZAO&gt;</v>
      </c>
      <c r="C328" s="58" t="str">
        <f t="shared" ca="1" si="5"/>
        <v>1047 705 211 105 65 51 44 36 29 40 225 422</v>
      </c>
      <c r="F328">
        <v>231</v>
      </c>
    </row>
    <row r="329" spans="1:6" x14ac:dyDescent="0.25">
      <c r="A329" t="str">
        <f t="shared" ca="1" si="4"/>
        <v>&lt;PrevisaoVAZAO Posto="189" MesReferencia="1"&gt; 0 0 0 0 0 0 0 0 0 0 0 0 &lt;/PrevisaoVAZAO&gt;</v>
      </c>
      <c r="C329" s="58" t="str">
        <f t="shared" ca="1" si="5"/>
        <v>0 0 0 0 0 0 0 0 0 0 0 0</v>
      </c>
      <c r="F329">
        <v>232</v>
      </c>
    </row>
    <row r="330" spans="1:6" x14ac:dyDescent="0.25">
      <c r="A330" t="str">
        <f t="shared" ca="1" si="4"/>
        <v>&lt;PrevisaoVAZAO Posto="190" MesReferencia="1"&gt; 1344 680 775 619 369 331 251 220 185 168 194 258 &lt;/PrevisaoVAZAO&gt;</v>
      </c>
      <c r="C330" s="58" t="str">
        <f t="shared" ca="1" si="5"/>
        <v>1344 680 775 619 369 331 251 220 185 168 194 258</v>
      </c>
      <c r="F330">
        <v>233</v>
      </c>
    </row>
    <row r="331" spans="1:6" x14ac:dyDescent="0.25">
      <c r="A331" t="str">
        <f t="shared" ca="1" si="4"/>
        <v>&lt;PrevisaoVAZAO Posto="191" MesReferencia="1"&gt; 2959 2234 1425 700 423 311 240 177 149 244 558 1025 &lt;/PrevisaoVAZAO&gt;</v>
      </c>
      <c r="C331" s="58" t="str">
        <f t="shared" ca="1" si="5"/>
        <v>2959 2234 1425 700 423 311 240 177 149 244 558 1025</v>
      </c>
      <c r="F331">
        <v>234</v>
      </c>
    </row>
    <row r="332" spans="1:6" x14ac:dyDescent="0.25">
      <c r="A332" t="str">
        <f t="shared" ca="1" si="4"/>
        <v>&lt;PrevisaoVAZAO Posto="192" MesReferencia="1"&gt; 0 0 0 0 0 0 0 0 0 0 0 0 &lt;/PrevisaoVAZAO&gt;</v>
      </c>
      <c r="C332" s="58" t="str">
        <f t="shared" ca="1" si="5"/>
        <v>0 0 0 0 0 0 0 0 0 0 0 0</v>
      </c>
      <c r="F332">
        <v>235</v>
      </c>
    </row>
    <row r="333" spans="1:6" x14ac:dyDescent="0.25">
      <c r="A333" t="str">
        <f t="shared" ca="1" si="4"/>
        <v>&lt;PrevisaoVAZAO Posto="193" MesReferencia="1"&gt; 0 0 0 0 0 0 0 0 0 0 0 0 &lt;/PrevisaoVAZAO&gt;</v>
      </c>
      <c r="C333" s="58" t="str">
        <f t="shared" ca="1" si="5"/>
        <v>0 0 0 0 0 0 0 0 0 0 0 0</v>
      </c>
      <c r="F333">
        <v>236</v>
      </c>
    </row>
    <row r="334" spans="1:6" x14ac:dyDescent="0.25">
      <c r="A334" t="str">
        <f t="shared" ref="A334:A397" ca="1" si="6">"&lt;PrevisaoVAZAO Posto="""&amp;INDIRECT("'Hidrologia - 1'!B"&amp;F334)&amp;""" MesReferencia=""1""&gt; "&amp;C334&amp;" &lt;/PrevisaoVAZAO&gt;"</f>
        <v>&lt;PrevisaoVAZAO Posto="194" MesReferencia="1"&gt; 0 0 0 0 0 0 0 0 0 0 0 0 &lt;/PrevisaoVAZAO&gt;</v>
      </c>
      <c r="C334" s="58" t="str">
        <f t="shared" ref="C334:C397" ca="1" si="7">SUBSTITUTE(TEXT(INDIRECT("'Hidrologia - 1'!D"&amp;F334),"0") &amp; " " &amp; TEXT(INDIRECT("'Hidrologia - 1'!E"&amp;F334),"0")&amp; " " &amp; TEXT(INDIRECT("'Hidrologia - 1'!F"&amp;F334),"0")&amp; " " &amp; TEXT(INDIRECT("'Hidrologia - 1'!G"&amp;F334),"0")&amp; " " &amp; TEXT(INDIRECT("'Hidrologia - 1'!H"&amp;F334),"0")&amp; " " &amp; TEXT(INDIRECT("'Hidrologia - 1'!I"&amp;F334),"0")&amp; " " &amp; TEXT(INDIRECT("'Hidrologia - 1'!J"&amp;F334),"0")&amp; " " &amp; TEXT(INDIRECT("'Hidrologia - 1'!K"&amp;F334),"0")&amp; " " &amp; TEXT(INDIRECT("'Hidrologia - 1'!L"&amp;F334),"0")&amp; " " &amp; TEXT(INDIRECT("'Hidrologia - 1'!M"&amp;F334),"0")&amp; " " &amp; TEXT(INDIRECT("'Hidrologia - 1'!N"&amp;F334),"0")&amp; " " &amp; TEXT(INDIRECT("'Hidrologia - 1'!O"&amp;F334),"0"),",",".")</f>
        <v>0 0 0 0 0 0 0 0 0 0 0 0</v>
      </c>
      <c r="F334">
        <v>237</v>
      </c>
    </row>
    <row r="335" spans="1:6" x14ac:dyDescent="0.25">
      <c r="A335" t="str">
        <f t="shared" ca="1" si="6"/>
        <v>&lt;PrevisaoVAZAO Posto="195" MesReferencia="1"&gt; 0 0 0 0 0 0 0 0 0 0 0 0 &lt;/PrevisaoVAZAO&gt;</v>
      </c>
      <c r="C335" s="58" t="str">
        <f t="shared" ca="1" si="7"/>
        <v>0 0 0 0 0 0 0 0 0 0 0 0</v>
      </c>
      <c r="F335">
        <v>238</v>
      </c>
    </row>
    <row r="336" spans="1:6" x14ac:dyDescent="0.25">
      <c r="A336" t="str">
        <f t="shared" ca="1" si="6"/>
        <v>&lt;PrevisaoVAZAO Posto="196" MesReferencia="1"&gt; 83 108 45 42 25 20 17 14 12 23 33 51 &lt;/PrevisaoVAZAO&gt;</v>
      </c>
      <c r="C336" s="58" t="str">
        <f t="shared" ca="1" si="7"/>
        <v>83 108 45 42 25 20 17 14 12 23 33 51</v>
      </c>
      <c r="F336">
        <v>239</v>
      </c>
    </row>
    <row r="337" spans="1:6" x14ac:dyDescent="0.25">
      <c r="A337" t="str">
        <f t="shared" ca="1" si="6"/>
        <v>&lt;PrevisaoVAZAO Posto="197" MesReferencia="1"&gt; 70 84 40 36 26 22 18 16 17 21 31 44 &lt;/PrevisaoVAZAO&gt;</v>
      </c>
      <c r="C337" s="58" t="str">
        <f t="shared" ca="1" si="7"/>
        <v>70 84 40 36 26 22 18 16 17 21 31 44</v>
      </c>
      <c r="F337">
        <v>240</v>
      </c>
    </row>
    <row r="338" spans="1:6" x14ac:dyDescent="0.25">
      <c r="A338" t="str">
        <f t="shared" ca="1" si="6"/>
        <v>&lt;PrevisaoVAZAO Posto="198" MesReferencia="1"&gt; 139 165 81 77 56 50 42 35 36 48 61 89 &lt;/PrevisaoVAZAO&gt;</v>
      </c>
      <c r="C338" s="58" t="str">
        <f t="shared" ca="1" si="7"/>
        <v>139 165 81 77 56 50 42 35 36 48 61 89</v>
      </c>
      <c r="F338">
        <v>241</v>
      </c>
    </row>
    <row r="339" spans="1:6" x14ac:dyDescent="0.25">
      <c r="A339" t="str">
        <f t="shared" ca="1" si="6"/>
        <v>&lt;PrevisaoVAZAO Posto="199" MesReferencia="1"&gt; 1323 1632 700 719 482 344 277 274 337 496 483 727 &lt;/PrevisaoVAZAO&gt;</v>
      </c>
      <c r="C339" s="58" t="str">
        <f t="shared" ca="1" si="7"/>
        <v>1323 1632 700 719 482 344 277 274 337 496 483 727</v>
      </c>
      <c r="F339">
        <v>242</v>
      </c>
    </row>
    <row r="340" spans="1:6" x14ac:dyDescent="0.25">
      <c r="A340" t="str">
        <f t="shared" ca="1" si="6"/>
        <v>&lt;PrevisaoVAZAO Posto="200" MesReferencia="1"&gt; 0 0 0 0 0 0 0 0 0 0 0 0 &lt;/PrevisaoVAZAO&gt;</v>
      </c>
      <c r="C340" s="58" t="str">
        <f t="shared" ca="1" si="7"/>
        <v>0 0 0 0 0 0 0 0 0 0 0 0</v>
      </c>
      <c r="F340">
        <v>243</v>
      </c>
    </row>
    <row r="341" spans="1:6" x14ac:dyDescent="0.25">
      <c r="A341" t="str">
        <f t="shared" ca="1" si="6"/>
        <v>&lt;PrevisaoVAZAO Posto="201" MesReferencia="1"&gt; 42 32 20 49 24 12 9 8 7 10 11 16 &lt;/PrevisaoVAZAO&gt;</v>
      </c>
      <c r="C341" s="58" t="str">
        <f t="shared" ca="1" si="7"/>
        <v>42 32 20 49 24 12 9 8 7 10 11 16</v>
      </c>
      <c r="F341">
        <v>244</v>
      </c>
    </row>
    <row r="342" spans="1:6" x14ac:dyDescent="0.25">
      <c r="A342" t="str">
        <f t="shared" ca="1" si="6"/>
        <v>&lt;PrevisaoVAZAO Posto="202" MesReferencia="1"&gt; 17 13 8 20 10 5 4 3 2 2 4 7 &lt;/PrevisaoVAZAO&gt;</v>
      </c>
      <c r="C342" s="58" t="str">
        <f t="shared" ca="1" si="7"/>
        <v>17 13 8 20 10 5 4 3 2 2 4 7</v>
      </c>
      <c r="F342">
        <v>245</v>
      </c>
    </row>
    <row r="343" spans="1:6" x14ac:dyDescent="0.25">
      <c r="A343" t="str">
        <f t="shared" ca="1" si="6"/>
        <v>&lt;PrevisaoVAZAO Posto="203" MesReferencia="1"&gt; 62 47 29 72 35 18 14 12 11 15 16 23 &lt;/PrevisaoVAZAO&gt;</v>
      </c>
      <c r="C343" s="58" t="str">
        <f t="shared" ca="1" si="7"/>
        <v>62 47 29 72 35 18 14 12 11 15 16 23</v>
      </c>
      <c r="F343">
        <v>246</v>
      </c>
    </row>
    <row r="344" spans="1:6" x14ac:dyDescent="0.25">
      <c r="A344" t="str">
        <f t="shared" ca="1" si="6"/>
        <v>&lt;PrevisaoVAZAO Posto="204" MesReferencia="1"&gt; 1363 1460 2400 2890 2364 1750 1308 906 564 320 277 342 &lt;/PrevisaoVAZAO&gt;</v>
      </c>
      <c r="C344" s="58" t="str">
        <f t="shared" ca="1" si="7"/>
        <v>1363 1460 2400 2890 2364 1750 1308 906 564 320 277 342</v>
      </c>
      <c r="F344">
        <v>247</v>
      </c>
    </row>
    <row r="345" spans="1:6" x14ac:dyDescent="0.25">
      <c r="A345" t="str">
        <f t="shared" ca="1" si="6"/>
        <v>&lt;PrevisaoVAZAO Posto="205" MesReferencia="1"&gt; 257 228 149 84 60 48 36 25 22 41 78 129 &lt;/PrevisaoVAZAO&gt;</v>
      </c>
      <c r="C345" s="58" t="str">
        <f t="shared" ca="1" si="7"/>
        <v>257 228 149 84 60 48 36 25 22 41 78 129</v>
      </c>
      <c r="F345">
        <v>248</v>
      </c>
    </row>
    <row r="346" spans="1:6" x14ac:dyDescent="0.25">
      <c r="A346" t="str">
        <f t="shared" ca="1" si="6"/>
        <v>&lt;PrevisaoVAZAO Posto="206" MesReferencia="1"&gt; 607 807 371 269 183 149 114 82 84 128 206 350 &lt;/PrevisaoVAZAO&gt;</v>
      </c>
      <c r="C346" s="58" t="str">
        <f t="shared" ca="1" si="7"/>
        <v>607 807 371 269 183 149 114 82 84 128 206 350</v>
      </c>
      <c r="F346">
        <v>249</v>
      </c>
    </row>
    <row r="347" spans="1:6" x14ac:dyDescent="0.25">
      <c r="A347" t="str">
        <f t="shared" ca="1" si="6"/>
        <v>&lt;PrevisaoVAZAO Posto="207" MesReferencia="1"&gt; 608 808 374 270 184 150 114 83 86 130 209 355 &lt;/PrevisaoVAZAO&gt;</v>
      </c>
      <c r="C347" s="58" t="str">
        <f t="shared" ca="1" si="7"/>
        <v>608 808 374 270 184 150 114 83 86 130 209 355</v>
      </c>
      <c r="F347">
        <v>250</v>
      </c>
    </row>
    <row r="348" spans="1:6" x14ac:dyDescent="0.25">
      <c r="A348" t="str">
        <f t="shared" ca="1" si="6"/>
        <v>&lt;PrevisaoVAZAO Posto="208" MesReferencia="1"&gt; 0 0 0 0 0 0 0 0 0 0 0 0 &lt;/PrevisaoVAZAO&gt;</v>
      </c>
      <c r="C348" s="58" t="str">
        <f t="shared" ca="1" si="7"/>
        <v>0 0 0 0 0 0 0 0 0 0 0 0</v>
      </c>
      <c r="F348">
        <v>251</v>
      </c>
    </row>
    <row r="349" spans="1:6" x14ac:dyDescent="0.25">
      <c r="A349" t="str">
        <f t="shared" ca="1" si="6"/>
        <v>&lt;PrevisaoVAZAO Posto="209" MesReferencia="1"&gt; 731 828 570 295 203 160 124 92 80 120 265 444 &lt;/PrevisaoVAZAO&gt;</v>
      </c>
      <c r="C349" s="58" t="str">
        <f t="shared" ca="1" si="7"/>
        <v>731 828 570 295 203 160 124 92 80 120 265 444</v>
      </c>
      <c r="F349">
        <v>252</v>
      </c>
    </row>
    <row r="350" spans="1:6" x14ac:dyDescent="0.25">
      <c r="A350" t="str">
        <f t="shared" ca="1" si="6"/>
        <v>&lt;PrevisaoVAZAO Posto="210" MesReferencia="1"&gt; 0 0 0 0 0 0 0 0 0 0 0 0 &lt;/PrevisaoVAZAO&gt;</v>
      </c>
      <c r="C350" s="58" t="str">
        <f t="shared" ca="1" si="7"/>
        <v>0 0 0 0 0 0 0 0 0 0 0 0</v>
      </c>
      <c r="F350">
        <v>253</v>
      </c>
    </row>
    <row r="351" spans="1:6" x14ac:dyDescent="0.25">
      <c r="A351" t="str">
        <f t="shared" ca="1" si="6"/>
        <v>&lt;PrevisaoVAZAO Posto="211" MesReferencia="1"&gt; 644 624 277 251 160 135 114 93 92 137 200 346 &lt;/PrevisaoVAZAO&gt;</v>
      </c>
      <c r="C351" s="58" t="str">
        <f t="shared" ca="1" si="7"/>
        <v>644 624 277 251 160 135 114 93 92 137 200 346</v>
      </c>
      <c r="F351">
        <v>254</v>
      </c>
    </row>
    <row r="352" spans="1:6" x14ac:dyDescent="0.25">
      <c r="A352" t="str">
        <f t="shared" ca="1" si="6"/>
        <v>&lt;PrevisaoVAZAO Posto="212" MesReferencia="1"&gt; 0 0 0 0 0 0 0 0 0 0 0 0 &lt;/PrevisaoVAZAO&gt;</v>
      </c>
      <c r="C352" s="58" t="str">
        <f t="shared" ca="1" si="7"/>
        <v>0 0 0 0 0 0 0 0 0 0 0 0</v>
      </c>
      <c r="F352">
        <v>255</v>
      </c>
    </row>
    <row r="353" spans="1:6" x14ac:dyDescent="0.25">
      <c r="A353" t="str">
        <f t="shared" ca="1" si="6"/>
        <v>&lt;PrevisaoVAZAO Posto="213" MesReferencia="1"&gt; 0 0 0 0 0 0 0 0 0 0 0 0 &lt;/PrevisaoVAZAO&gt;</v>
      </c>
      <c r="C353" s="58" t="str">
        <f t="shared" ca="1" si="7"/>
        <v>0 0 0 0 0 0 0 0 0 0 0 0</v>
      </c>
      <c r="F353">
        <v>256</v>
      </c>
    </row>
    <row r="354" spans="1:6" x14ac:dyDescent="0.25">
      <c r="A354" t="str">
        <f t="shared" ca="1" si="6"/>
        <v>&lt;PrevisaoVAZAO Posto="214" MesReferencia="1"&gt; 0 0 0 0 0 0 0 0 0 0 0 0 &lt;/PrevisaoVAZAO&gt;</v>
      </c>
      <c r="C354" s="58" t="str">
        <f t="shared" ca="1" si="7"/>
        <v>0 0 0 0 0 0 0 0 0 0 0 0</v>
      </c>
      <c r="F354">
        <v>257</v>
      </c>
    </row>
    <row r="355" spans="1:6" x14ac:dyDescent="0.25">
      <c r="A355" t="str">
        <f t="shared" ca="1" si="6"/>
        <v>&lt;PrevisaoVAZAO Posto="215" MesReferencia="1"&gt; 73 41 209 233 982 1203 290 277 426 339 211 167 &lt;/PrevisaoVAZAO&gt;</v>
      </c>
      <c r="C355" s="58" t="str">
        <f t="shared" ca="1" si="7"/>
        <v>73 41 209 233 982 1203 290 277 426 339 211 167</v>
      </c>
      <c r="F355">
        <v>258</v>
      </c>
    </row>
    <row r="356" spans="1:6" x14ac:dyDescent="0.25">
      <c r="A356" t="str">
        <f t="shared" ca="1" si="6"/>
        <v>&lt;PrevisaoVAZAO Posto="216" MesReferencia="1"&gt; 93 84 238 229 1003 915 437 363 346 419 281 202 &lt;/PrevisaoVAZAO&gt;</v>
      </c>
      <c r="C356" s="58" t="str">
        <f t="shared" ca="1" si="7"/>
        <v>93 84 238 229 1003 915 437 363 346 419 281 202</v>
      </c>
      <c r="F356">
        <v>259</v>
      </c>
    </row>
    <row r="357" spans="1:6" x14ac:dyDescent="0.25">
      <c r="A357" t="str">
        <f t="shared" ca="1" si="6"/>
        <v>&lt;PrevisaoVAZAO Posto="217" MesReferencia="1"&gt; 187 158 526 610 2283 2641 940 828 973 1109 624 462 &lt;/PrevisaoVAZAO&gt;</v>
      </c>
      <c r="C357" s="58" t="str">
        <f t="shared" ca="1" si="7"/>
        <v>187 158 526 610 2283 2641 940 828 973 1109 624 462</v>
      </c>
      <c r="F357">
        <v>260</v>
      </c>
    </row>
    <row r="358" spans="1:6" x14ac:dyDescent="0.25">
      <c r="A358" t="str">
        <f t="shared" ca="1" si="6"/>
        <v>&lt;PrevisaoVAZAO Posto="218" MesReferencia="1"&gt; 0 0 0 0 0 0 0 0 0 0 0 0 &lt;/PrevisaoVAZAO&gt;</v>
      </c>
      <c r="C358" s="58" t="str">
        <f t="shared" ca="1" si="7"/>
        <v>0 0 0 0 0 0 0 0 0 0 0 0</v>
      </c>
      <c r="F358">
        <v>261</v>
      </c>
    </row>
    <row r="359" spans="1:6" x14ac:dyDescent="0.25">
      <c r="A359" t="str">
        <f t="shared" ca="1" si="6"/>
        <v>&lt;PrevisaoVAZAO Posto="219" MesReferencia="1"&gt; 0 0 0 0 0 0 0 0 0 0 0 0 &lt;/PrevisaoVAZAO&gt;</v>
      </c>
      <c r="C359" s="58" t="str">
        <f t="shared" ca="1" si="7"/>
        <v>0 0 0 0 0 0 0 0 0 0 0 0</v>
      </c>
      <c r="F359">
        <v>262</v>
      </c>
    </row>
    <row r="360" spans="1:6" x14ac:dyDescent="0.25">
      <c r="A360" t="str">
        <f t="shared" ca="1" si="6"/>
        <v>&lt;PrevisaoVAZAO Posto="220" MesReferencia="1"&gt; 9 8 34 137 240 354 129 83 100 154 93 71 &lt;/PrevisaoVAZAO&gt;</v>
      </c>
      <c r="C360" s="58" t="str">
        <f t="shared" ca="1" si="7"/>
        <v>9 8 34 137 240 354 129 83 100 154 93 71</v>
      </c>
      <c r="F360">
        <v>263</v>
      </c>
    </row>
    <row r="361" spans="1:6" x14ac:dyDescent="0.25">
      <c r="A361" t="str">
        <f t="shared" ca="1" si="6"/>
        <v>&lt;PrevisaoVAZAO Posto="221" MesReferencia="1"&gt; 0 0 0 0 0 0 0 0 0 0 0 0 &lt;/PrevisaoVAZAO&gt;</v>
      </c>
      <c r="C361" s="58" t="str">
        <f t="shared" ca="1" si="7"/>
        <v>0 0 0 0 0 0 0 0 0 0 0 0</v>
      </c>
      <c r="F361">
        <v>264</v>
      </c>
    </row>
    <row r="362" spans="1:6" x14ac:dyDescent="0.25">
      <c r="A362" t="str">
        <f t="shared" ca="1" si="6"/>
        <v>&lt;PrevisaoVAZAO Posto="222" MesReferencia="1"&gt; 406 457 1131 1991 1808 2857 777 1060 896 1586 1315 1062 &lt;/PrevisaoVAZAO&gt;</v>
      </c>
      <c r="C362" s="58" t="str">
        <f t="shared" ca="1" si="7"/>
        <v>406 457 1131 1991 1808 2857 777 1060 896 1586 1315 1062</v>
      </c>
      <c r="F362">
        <v>265</v>
      </c>
    </row>
    <row r="363" spans="1:6" x14ac:dyDescent="0.25">
      <c r="A363" t="str">
        <f t="shared" ca="1" si="6"/>
        <v>&lt;PrevisaoVAZAO Posto="223" MesReferencia="1"&gt; 0 0 0 0 0 0 0 0 0 0 0 0 &lt;/PrevisaoVAZAO&gt;</v>
      </c>
      <c r="C363" s="58" t="str">
        <f t="shared" ca="1" si="7"/>
        <v>0 0 0 0 0 0 0 0 0 0 0 0</v>
      </c>
      <c r="F363">
        <v>266</v>
      </c>
    </row>
    <row r="364" spans="1:6" x14ac:dyDescent="0.25">
      <c r="A364" t="str">
        <f t="shared" ca="1" si="6"/>
        <v>&lt;PrevisaoVAZAO Posto="224" MesReferencia="1"&gt; 0 0 0 0 0 0 0 0 0 0 0 0 &lt;/PrevisaoVAZAO&gt;</v>
      </c>
      <c r="C364" s="58" t="str">
        <f t="shared" ca="1" si="7"/>
        <v>0 0 0 0 0 0 0 0 0 0 0 0</v>
      </c>
      <c r="F364">
        <v>267</v>
      </c>
    </row>
    <row r="365" spans="1:6" x14ac:dyDescent="0.25">
      <c r="A365" t="str">
        <f t="shared" ca="1" si="6"/>
        <v>&lt;PrevisaoVAZAO Posto="225" MesReferencia="1"&gt; 379 476 511 376 187 75 40 31 26 48 84 234 &lt;/PrevisaoVAZAO&gt;</v>
      </c>
      <c r="C365" s="58" t="str">
        <f t="shared" ca="1" si="7"/>
        <v>379 476 511 376 187 75 40 31 26 48 84 234</v>
      </c>
      <c r="F365">
        <v>268</v>
      </c>
    </row>
    <row r="366" spans="1:6" x14ac:dyDescent="0.25">
      <c r="A366" t="str">
        <f t="shared" ca="1" si="6"/>
        <v>&lt;PrevisaoVAZAO Posto="226" MesReferencia="1"&gt; 161 167 171 161 151 147 145 143 0 0 0 0 &lt;/PrevisaoVAZAO&gt;</v>
      </c>
      <c r="C366" s="58" t="str">
        <f t="shared" ca="1" si="7"/>
        <v>161 167 171 161 151 147 145 143 0 0 0 0</v>
      </c>
      <c r="F366">
        <v>269</v>
      </c>
    </row>
    <row r="367" spans="1:6" x14ac:dyDescent="0.25">
      <c r="A367" t="str">
        <f t="shared" ca="1" si="6"/>
        <v>&lt;PrevisaoVAZAO Posto="227" MesReferencia="1"&gt; 1516 1496 1681 1144 697 577 473 382 331 400 763 1180 &lt;/PrevisaoVAZAO&gt;</v>
      </c>
      <c r="C367" s="58" t="str">
        <f t="shared" ca="1" si="7"/>
        <v>1516 1496 1681 1144 697 577 473 382 331 400 763 1180</v>
      </c>
      <c r="F367">
        <v>270</v>
      </c>
    </row>
    <row r="368" spans="1:6" x14ac:dyDescent="0.25">
      <c r="A368" t="str">
        <f t="shared" ca="1" si="6"/>
        <v>&lt;PrevisaoVAZAO Posto="228" MesReferencia="1"&gt; 1665 1623 1846 1270 767 632 520 418 356 431 834 1289 &lt;/PrevisaoVAZAO&gt;</v>
      </c>
      <c r="C368" s="58" t="str">
        <f t="shared" ca="1" si="7"/>
        <v>1665 1623 1846 1270 767 632 520 418 356 431 834 1289</v>
      </c>
      <c r="F368">
        <v>271</v>
      </c>
    </row>
    <row r="369" spans="1:6" x14ac:dyDescent="0.25">
      <c r="A369" t="str">
        <f t="shared" ca="1" si="6"/>
        <v>&lt;PrevisaoVAZAO Posto="229" MesReferencia="1"&gt; 4837 4730 5123 4422 2073 1254 815 580 527 734 1607 2795 &lt;/PrevisaoVAZAO&gt;</v>
      </c>
      <c r="C369" s="58" t="str">
        <f t="shared" ca="1" si="7"/>
        <v>4837 4730 5123 4422 2073 1254 815 580 527 734 1607 2795</v>
      </c>
      <c r="F369">
        <v>272</v>
      </c>
    </row>
    <row r="370" spans="1:6" x14ac:dyDescent="0.25">
      <c r="A370" t="str">
        <f t="shared" ca="1" si="6"/>
        <v>&lt;PrevisaoVAZAO Posto="230" MesReferencia="1"&gt; 4873 4748 5151 4469 2099 1263 820 582 531 741 1621 2820 &lt;/PrevisaoVAZAO&gt;</v>
      </c>
      <c r="C370" s="58" t="str">
        <f t="shared" ca="1" si="7"/>
        <v>4873 4748 5151 4469 2099 1263 820 582 531 741 1621 2820</v>
      </c>
      <c r="F370">
        <v>273</v>
      </c>
    </row>
    <row r="371" spans="1:6" x14ac:dyDescent="0.25">
      <c r="A371" t="str">
        <f t="shared" ca="1" si="6"/>
        <v>&lt;PrevisaoVAZAO Posto="231" MesReferencia="1"&gt; 0 0 0 0 0 0 0 0 0 0 0 0 &lt;/PrevisaoVAZAO&gt;</v>
      </c>
      <c r="C371" s="58" t="str">
        <f t="shared" ca="1" si="7"/>
        <v>0 0 0 0 0 0 0 0 0 0 0 0</v>
      </c>
      <c r="F371">
        <v>274</v>
      </c>
    </row>
    <row r="372" spans="1:6" x14ac:dyDescent="0.25">
      <c r="A372" t="str">
        <f t="shared" ca="1" si="6"/>
        <v>&lt;PrevisaoVAZAO Posto="232" MesReferencia="1"&gt; 0 0 0 0 0 0 0 0 0 0 0 0 &lt;/PrevisaoVAZAO&gt;</v>
      </c>
      <c r="C372" s="58" t="str">
        <f t="shared" ca="1" si="7"/>
        <v>0 0 0 0 0 0 0 0 0 0 0 0</v>
      </c>
      <c r="F372">
        <v>275</v>
      </c>
    </row>
    <row r="373" spans="1:6" x14ac:dyDescent="0.25">
      <c r="A373" t="str">
        <f t="shared" ca="1" si="6"/>
        <v>&lt;PrevisaoVAZAO Posto="233" MesReferencia="1"&gt; 0 0 0 0 0 0 0 0 0 0 0 0 &lt;/PrevisaoVAZAO&gt;</v>
      </c>
      <c r="C373" s="58" t="str">
        <f t="shared" ca="1" si="7"/>
        <v>0 0 0 0 0 0 0 0 0 0 0 0</v>
      </c>
      <c r="F373">
        <v>276</v>
      </c>
    </row>
    <row r="374" spans="1:6" x14ac:dyDescent="0.25">
      <c r="A374" t="str">
        <f t="shared" ca="1" si="6"/>
        <v>&lt;PrevisaoVAZAO Posto="234" MesReferencia="1"&gt; 0 0 0 0 0 0 0 0 0 0 0 0 &lt;/PrevisaoVAZAO&gt;</v>
      </c>
      <c r="C374" s="58" t="str">
        <f t="shared" ca="1" si="7"/>
        <v>0 0 0 0 0 0 0 0 0 0 0 0</v>
      </c>
      <c r="F374">
        <v>277</v>
      </c>
    </row>
    <row r="375" spans="1:6" x14ac:dyDescent="0.25">
      <c r="A375" t="str">
        <f t="shared" ca="1" si="6"/>
        <v>&lt;PrevisaoVAZAO Posto="235" MesReferencia="1"&gt; 0 0 0 0 0 0 0 0 0 0 0 0 &lt;/PrevisaoVAZAO&gt;</v>
      </c>
      <c r="C375" s="58" t="str">
        <f t="shared" ca="1" si="7"/>
        <v>0 0 0 0 0 0 0 0 0 0 0 0</v>
      </c>
      <c r="F375">
        <v>278</v>
      </c>
    </row>
    <row r="376" spans="1:6" x14ac:dyDescent="0.25">
      <c r="A376" t="str">
        <f t="shared" ca="1" si="6"/>
        <v>&lt;PrevisaoVAZAO Posto="236" MesReferencia="1"&gt; 0 0 0 0 0 0 0 0 0 0 0 0 &lt;/PrevisaoVAZAO&gt;</v>
      </c>
      <c r="C376" s="58" t="str">
        <f t="shared" ca="1" si="7"/>
        <v>0 0 0 0 0 0 0 0 0 0 0 0</v>
      </c>
      <c r="F376">
        <v>279</v>
      </c>
    </row>
    <row r="377" spans="1:6" x14ac:dyDescent="0.25">
      <c r="A377" t="str">
        <f t="shared" ca="1" si="6"/>
        <v>&lt;PrevisaoVAZAO Posto="237" MesReferencia="1"&gt; 656 713 451 207 176 201 140 144 118 228 274 418 &lt;/PrevisaoVAZAO&gt;</v>
      </c>
      <c r="C377" s="58" t="str">
        <f t="shared" ca="1" si="7"/>
        <v>656 713 451 207 176 201 140 144 118 228 274 418</v>
      </c>
      <c r="F377">
        <v>280</v>
      </c>
    </row>
    <row r="378" spans="1:6" x14ac:dyDescent="0.25">
      <c r="A378" t="str">
        <f t="shared" ca="1" si="6"/>
        <v>&lt;PrevisaoVAZAO Posto="238" MesReferencia="1"&gt; 698 866 514 262 213 236 168 164 141 254 304 462 &lt;/PrevisaoVAZAO&gt;</v>
      </c>
      <c r="C378" s="58" t="str">
        <f t="shared" ca="1" si="7"/>
        <v>698 866 514 262 213 236 168 164 141 254 304 462</v>
      </c>
      <c r="F378">
        <v>281</v>
      </c>
    </row>
    <row r="379" spans="1:6" x14ac:dyDescent="0.25">
      <c r="A379" t="str">
        <f t="shared" ca="1" si="6"/>
        <v>&lt;PrevisaoVAZAO Posto="239" MesReferencia="1"&gt; 806 1126 637 366 284 303 222 205 184 304 367 553 &lt;/PrevisaoVAZAO&gt;</v>
      </c>
      <c r="C379" s="58" t="str">
        <f t="shared" ca="1" si="7"/>
        <v>806 1126 637 366 284 303 222 205 184 304 367 553</v>
      </c>
      <c r="F379">
        <v>282</v>
      </c>
    </row>
    <row r="380" spans="1:6" x14ac:dyDescent="0.25">
      <c r="A380" t="str">
        <f t="shared" ca="1" si="6"/>
        <v>&lt;PrevisaoVAZAO Posto="240" MesReferencia="1"&gt; 824 1296 684 412 322 351 258 233 217 371 436 659 &lt;/PrevisaoVAZAO&gt;</v>
      </c>
      <c r="C380" s="58" t="str">
        <f t="shared" ca="1" si="7"/>
        <v>824 1296 684 412 322 351 258 233 217 371 436 659</v>
      </c>
      <c r="F380">
        <v>283</v>
      </c>
    </row>
    <row r="381" spans="1:6" x14ac:dyDescent="0.25">
      <c r="A381" t="str">
        <f t="shared" ca="1" si="6"/>
        <v>&lt;PrevisaoVAZAO Posto="241" MesReferencia="1"&gt; 181 198 181 147 113 117 94 81 85 120 144 183 &lt;/PrevisaoVAZAO&gt;</v>
      </c>
      <c r="C381" s="58" t="str">
        <f t="shared" ca="1" si="7"/>
        <v>181 198 181 147 113 117 94 81 85 120 144 183</v>
      </c>
      <c r="F381">
        <v>284</v>
      </c>
    </row>
    <row r="382" spans="1:6" x14ac:dyDescent="0.25">
      <c r="A382" t="str">
        <f t="shared" ca="1" si="6"/>
        <v>&lt;PrevisaoVAZAO Posto="242" MesReferencia="1"&gt; 834 1357 703 431 337 369 272 243 231 397 464 702 &lt;/PrevisaoVAZAO&gt;</v>
      </c>
      <c r="C382" s="58" t="str">
        <f t="shared" ca="1" si="7"/>
        <v>834 1357 703 431 337 369 272 243 231 397 464 702</v>
      </c>
      <c r="F382">
        <v>285</v>
      </c>
    </row>
    <row r="383" spans="1:6" x14ac:dyDescent="0.25">
      <c r="A383" t="str">
        <f t="shared" ca="1" si="6"/>
        <v>&lt;PrevisaoVAZAO Posto="243" MesReferencia="1"&gt; 809 1432 726 459 348 386 284 249 239 409 489 732 &lt;/PrevisaoVAZAO&gt;</v>
      </c>
      <c r="C383" s="58" t="str">
        <f t="shared" ca="1" si="7"/>
        <v>809 1432 726 459 348 386 284 249 239 409 489 732</v>
      </c>
      <c r="F383">
        <v>286</v>
      </c>
    </row>
    <row r="384" spans="1:6" x14ac:dyDescent="0.25">
      <c r="A384" t="str">
        <f t="shared" ca="1" si="6"/>
        <v>&lt;PrevisaoVAZAO Posto="244" MesReferencia="1"&gt; 9639 11710 6905 4646 3347 3052 2376 1847 1739 2674 3588 5844 &lt;/PrevisaoVAZAO&gt;</v>
      </c>
      <c r="C384" s="58" t="str">
        <f t="shared" ca="1" si="7"/>
        <v>9639 11710 6905 4646 3347 3052 2376 1847 1739 2674 3588 5844</v>
      </c>
      <c r="F384">
        <v>287</v>
      </c>
    </row>
    <row r="385" spans="1:6" x14ac:dyDescent="0.25">
      <c r="A385" t="str">
        <f t="shared" ca="1" si="6"/>
        <v>&lt;PrevisaoVAZAO Posto="245" MesReferencia="1"&gt; 9994 12196 7325 5012 3629 3354 2627 2079 1974 3039 3827 6127 &lt;/PrevisaoVAZAO&gt;</v>
      </c>
      <c r="C385" s="58" t="str">
        <f t="shared" ca="1" si="7"/>
        <v>9994 12196 7325 5012 3629 3354 2627 2079 1974 3039 3827 6127</v>
      </c>
      <c r="F385">
        <v>288</v>
      </c>
    </row>
    <row r="386" spans="1:6" x14ac:dyDescent="0.25">
      <c r="A386" t="str">
        <f t="shared" ca="1" si="6"/>
        <v>&lt;PrevisaoVAZAO Posto="246" MesReferencia="1"&gt; 10532 13052 8279 5824 4205 3989 3157 2620 2447 3730 5131 7504 &lt;/PrevisaoVAZAO&gt;</v>
      </c>
      <c r="C386" s="58" t="str">
        <f t="shared" ca="1" si="7"/>
        <v>10532 13052 8279 5824 4205 3989 3157 2620 2447 3730 5131 7504</v>
      </c>
      <c r="F386">
        <v>289</v>
      </c>
    </row>
    <row r="387" spans="1:6" x14ac:dyDescent="0.25">
      <c r="A387" t="str">
        <f t="shared" ca="1" si="6"/>
        <v>&lt;PrevisaoVAZAO Posto="247" MesReferencia="1"&gt; 218 246 227 152 101 98 72 49 43 63 132 188 &lt;/PrevisaoVAZAO&gt;</v>
      </c>
      <c r="C387" s="58" t="str">
        <f t="shared" ca="1" si="7"/>
        <v>218 246 227 152 101 98 72 49 43 63 132 188</v>
      </c>
      <c r="F387">
        <v>290</v>
      </c>
    </row>
    <row r="388" spans="1:6" x14ac:dyDescent="0.25">
      <c r="A388" t="str">
        <f t="shared" ca="1" si="6"/>
        <v>&lt;PrevisaoVAZAO Posto="248" MesReferencia="1"&gt; 227 256 236 159 106 102 75 52 46 67 137 196 &lt;/PrevisaoVAZAO&gt;</v>
      </c>
      <c r="C388" s="58" t="str">
        <f t="shared" ca="1" si="7"/>
        <v>227 256 236 159 106 102 75 52 46 67 137 196</v>
      </c>
      <c r="F388">
        <v>291</v>
      </c>
    </row>
    <row r="389" spans="1:6" x14ac:dyDescent="0.25">
      <c r="A389" t="str">
        <f t="shared" ca="1" si="6"/>
        <v>&lt;PrevisaoVAZAO Posto="249" MesReferencia="1"&gt; 295 396 230 179 120 217 117 153 120 208 234 294 &lt;/PrevisaoVAZAO&gt;</v>
      </c>
      <c r="C389" s="58" t="str">
        <f t="shared" ca="1" si="7"/>
        <v>295 396 230 179 120 217 117 153 120 208 234 294</v>
      </c>
      <c r="F389">
        <v>292</v>
      </c>
    </row>
    <row r="390" spans="1:6" x14ac:dyDescent="0.25">
      <c r="A390" t="str">
        <f t="shared" ca="1" si="6"/>
        <v>&lt;PrevisaoVAZAO Posto="250" MesReferencia="1"&gt; 0 0 0 0 0 0 0 0 0 0 0 0 &lt;/PrevisaoVAZAO&gt;</v>
      </c>
      <c r="C390" s="58" t="str">
        <f t="shared" ca="1" si="7"/>
        <v>0 0 0 0 0 0 0 0 0 0 0 0</v>
      </c>
      <c r="F390">
        <v>293</v>
      </c>
    </row>
    <row r="391" spans="1:6" x14ac:dyDescent="0.25">
      <c r="A391" t="str">
        <f t="shared" ca="1" si="6"/>
        <v>&lt;PrevisaoVAZAO Posto="251" MesReferencia="1"&gt; 353 313 187 94 72 52 46 39 40 56 99 193 &lt;/PrevisaoVAZAO&gt;</v>
      </c>
      <c r="C391" s="58" t="str">
        <f t="shared" ca="1" si="7"/>
        <v>353 313 187 94 72 52 46 39 40 56 99 193</v>
      </c>
      <c r="F391">
        <v>294</v>
      </c>
    </row>
    <row r="392" spans="1:6" x14ac:dyDescent="0.25">
      <c r="A392" t="str">
        <f t="shared" ca="1" si="6"/>
        <v>&lt;PrevisaoVAZAO Posto="252" MesReferencia="1"&gt; 70 93 79 60 47 51 41 35 35 56 55 72 &lt;/PrevisaoVAZAO&gt;</v>
      </c>
      <c r="C392" s="58" t="str">
        <f t="shared" ca="1" si="7"/>
        <v>70 93 79 60 47 51 41 35 35 56 55 72</v>
      </c>
      <c r="F392">
        <v>295</v>
      </c>
    </row>
    <row r="393" spans="1:6" x14ac:dyDescent="0.25">
      <c r="A393" t="str">
        <f t="shared" ca="1" si="6"/>
        <v>&lt;PrevisaoVAZAO Posto="253" MesReferencia="1"&gt; 3536 2535 1664 817 475 342 262 192 161 263 605 1128 &lt;/PrevisaoVAZAO&gt;</v>
      </c>
      <c r="C393" s="58" t="str">
        <f t="shared" ca="1" si="7"/>
        <v>3536 2535 1664 817 475 342 262 192 161 263 605 1128</v>
      </c>
      <c r="F393">
        <v>296</v>
      </c>
    </row>
    <row r="394" spans="1:6" x14ac:dyDescent="0.25">
      <c r="A394" t="str">
        <f t="shared" ca="1" si="6"/>
        <v>&lt;PrevisaoVAZAO Posto="254" MesReferencia="1"&gt; 251 64 70 35 29 23 15 24 17 15 46 95 &lt;/PrevisaoVAZAO&gt;</v>
      </c>
      <c r="C394" s="58" t="str">
        <f t="shared" ca="1" si="7"/>
        <v>251 64 70 35 29 23 15 24 17 15 46 95</v>
      </c>
      <c r="F394">
        <v>297</v>
      </c>
    </row>
    <row r="395" spans="1:6" x14ac:dyDescent="0.25">
      <c r="A395" t="str">
        <f t="shared" ca="1" si="6"/>
        <v>&lt;PrevisaoVAZAO Posto="255" MesReferencia="1"&gt; 449 398 84 43 28 21 20 17 17 43 173 308 &lt;/PrevisaoVAZAO&gt;</v>
      </c>
      <c r="C395" s="58" t="str">
        <f t="shared" ca="1" si="7"/>
        <v>449 398 84 43 28 21 20 17 17 43 173 308</v>
      </c>
      <c r="F395">
        <v>298</v>
      </c>
    </row>
    <row r="396" spans="1:6" x14ac:dyDescent="0.25">
      <c r="A396" t="str">
        <f t="shared" ca="1" si="6"/>
        <v>&lt;PrevisaoVAZAO Posto="256" MesReferencia="1"&gt; 0 0 0 0 0 0 0 0 0 0 0 0 &lt;/PrevisaoVAZAO&gt;</v>
      </c>
      <c r="C396" s="58" t="str">
        <f t="shared" ca="1" si="7"/>
        <v>0 0 0 0 0 0 0 0 0 0 0 0</v>
      </c>
      <c r="F396">
        <v>299</v>
      </c>
    </row>
    <row r="397" spans="1:6" x14ac:dyDescent="0.25">
      <c r="A397" t="str">
        <f t="shared" ca="1" si="6"/>
        <v>&lt;PrevisaoVAZAO Posto="257" MesReferencia="1"&gt; 7855 4971 3455 1656 862 580 427 306 259 422 1033 2004 &lt;/PrevisaoVAZAO&gt;</v>
      </c>
      <c r="C397" s="58" t="str">
        <f t="shared" ca="1" si="7"/>
        <v>7855 4971 3455 1656 862 580 427 306 259 422 1033 2004</v>
      </c>
      <c r="F397">
        <v>300</v>
      </c>
    </row>
    <row r="398" spans="1:6" x14ac:dyDescent="0.25">
      <c r="A398" t="str">
        <f t="shared" ref="A398:A460" ca="1" si="8">"&lt;PrevisaoVAZAO Posto="""&amp;INDIRECT("'Hidrologia - 1'!B"&amp;F398)&amp;""" MesReferencia=""1""&gt; "&amp;C398&amp;" &lt;/PrevisaoVAZAO&gt;"</f>
        <v>&lt;PrevisaoVAZAO Posto="258" MesReferencia="1"&gt; 526 438 100 51 33 25 23 18 41 94 202 367 &lt;/PrevisaoVAZAO&gt;</v>
      </c>
      <c r="C398" s="58" t="str">
        <f t="shared" ref="C398:C460" ca="1" si="9">SUBSTITUTE(TEXT(INDIRECT("'Hidrologia - 1'!D"&amp;F398),"0") &amp; " " &amp; TEXT(INDIRECT("'Hidrologia - 1'!E"&amp;F398),"0")&amp; " " &amp; TEXT(INDIRECT("'Hidrologia - 1'!F"&amp;F398),"0")&amp; " " &amp; TEXT(INDIRECT("'Hidrologia - 1'!G"&amp;F398),"0")&amp; " " &amp; TEXT(INDIRECT("'Hidrologia - 1'!H"&amp;F398),"0")&amp; " " &amp; TEXT(INDIRECT("'Hidrologia - 1'!I"&amp;F398),"0")&amp; " " &amp; TEXT(INDIRECT("'Hidrologia - 1'!J"&amp;F398),"0")&amp; " " &amp; TEXT(INDIRECT("'Hidrologia - 1'!K"&amp;F398),"0")&amp; " " &amp; TEXT(INDIRECT("'Hidrologia - 1'!L"&amp;F398),"0")&amp; " " &amp; TEXT(INDIRECT("'Hidrologia - 1'!M"&amp;F398),"0")&amp; " " &amp; TEXT(INDIRECT("'Hidrologia - 1'!N"&amp;F398),"0")&amp; " " &amp; TEXT(INDIRECT("'Hidrologia - 1'!O"&amp;F398),"0"),",",".")</f>
        <v>526 438 100 51 33 25 23 18 41 94 202 367</v>
      </c>
      <c r="F398">
        <v>301</v>
      </c>
    </row>
    <row r="399" spans="1:6" x14ac:dyDescent="0.25">
      <c r="A399" t="str">
        <f t="shared" ca="1" si="8"/>
        <v>&lt;PrevisaoVAZAO Posto="259" MesReferencia="1"&gt; 70 93 79 60 47 51 41 35 35 56 55 72 &lt;/PrevisaoVAZAO&gt;</v>
      </c>
      <c r="C399" s="58" t="str">
        <f t="shared" ca="1" si="9"/>
        <v>70 93 79 60 47 51 41 35 35 56 55 72</v>
      </c>
      <c r="F399">
        <v>302</v>
      </c>
    </row>
    <row r="400" spans="1:6" x14ac:dyDescent="0.25">
      <c r="A400" t="str">
        <f t="shared" ca="1" si="8"/>
        <v>&lt;PrevisaoVAZAO Posto="260" MesReferencia="1"&gt; 0 0 0 0 0 0 0 0 0 0 0 0 &lt;/PrevisaoVAZAO&gt;</v>
      </c>
      <c r="C400" s="58" t="str">
        <f t="shared" ca="1" si="9"/>
        <v>0 0 0 0 0 0 0 0 0 0 0 0</v>
      </c>
      <c r="F400">
        <v>303</v>
      </c>
    </row>
    <row r="401" spans="1:6" x14ac:dyDescent="0.25">
      <c r="A401" t="str">
        <f t="shared" ca="1" si="8"/>
        <v>&lt;PrevisaoVAZAO Posto="261" MesReferencia="1"&gt; 243 276 255 173 114 109 81 55 49 72 146 210 &lt;/PrevisaoVAZAO&gt;</v>
      </c>
      <c r="C401" s="58" t="str">
        <f t="shared" ca="1" si="9"/>
        <v>243 276 255 173 114 109 81 55 49 72 146 210</v>
      </c>
      <c r="F401">
        <v>304</v>
      </c>
    </row>
    <row r="402" spans="1:6" x14ac:dyDescent="0.25">
      <c r="A402" t="str">
        <f t="shared" ca="1" si="8"/>
        <v>&lt;PrevisaoVAZAO Posto="262" MesReferencia="1"&gt; 317 180 69 58 49 41 35 29 31 43 69 115 &lt;/PrevisaoVAZAO&gt;</v>
      </c>
      <c r="C402" s="58" t="str">
        <f t="shared" ca="1" si="9"/>
        <v>317 180 69 58 49 41 35 29 31 43 69 115</v>
      </c>
      <c r="F402">
        <v>305</v>
      </c>
    </row>
    <row r="403" spans="1:6" x14ac:dyDescent="0.25">
      <c r="A403" t="str">
        <f t="shared" ca="1" si="8"/>
        <v>&lt;PrevisaoVAZAO Posto="263" MesReferencia="1"&gt; 388 449 125 87 69 58 50 39 38 68 146 235 &lt;/PrevisaoVAZAO&gt;</v>
      </c>
      <c r="C403" s="58" t="str">
        <f t="shared" ca="1" si="9"/>
        <v>388 449 125 87 69 58 50 39 38 68 146 235</v>
      </c>
      <c r="F403">
        <v>306</v>
      </c>
    </row>
    <row r="404" spans="1:6" x14ac:dyDescent="0.25">
      <c r="A404" t="str">
        <f t="shared" ca="1" si="8"/>
        <v>&lt;PrevisaoVAZAO Posto="264" MesReferencia="1"&gt; 0 0 0 0 0 0 0 0 0 0 0 0 &lt;/PrevisaoVAZAO&gt;</v>
      </c>
      <c r="C404" s="58" t="str">
        <f t="shared" ca="1" si="9"/>
        <v>0 0 0 0 0 0 0 0 0 0 0 0</v>
      </c>
      <c r="F404">
        <v>307</v>
      </c>
    </row>
    <row r="405" spans="1:6" x14ac:dyDescent="0.25">
      <c r="A405" t="str">
        <f t="shared" ca="1" si="8"/>
        <v>&lt;PrevisaoVAZAO Posto="265" MesReferencia="1"&gt; 54 91 39 29 21 17 14 9 20 24 38 60 &lt;/PrevisaoVAZAO&gt;</v>
      </c>
      <c r="C405" s="58" t="str">
        <f t="shared" ca="1" si="9"/>
        <v>54 91 39 29 21 17 14 9 20 24 38 60</v>
      </c>
      <c r="F405">
        <v>308</v>
      </c>
    </row>
    <row r="406" spans="1:6" x14ac:dyDescent="0.25">
      <c r="A406" t="str">
        <f t="shared" ca="1" si="8"/>
        <v>&lt;PrevisaoVAZAO Posto="266" MesReferencia="1"&gt; 12137 14883 11101 9412 6783 7546 5237 4754 4484 6696 7998 10330 &lt;/PrevisaoVAZAO&gt;</v>
      </c>
      <c r="C406" s="58" t="str">
        <f t="shared" ca="1" si="9"/>
        <v>12137 14883 11101 9412 6783 7546 5237 4754 4484 6696 7998 10330</v>
      </c>
      <c r="F406">
        <v>309</v>
      </c>
    </row>
    <row r="407" spans="1:6" x14ac:dyDescent="0.25">
      <c r="A407" t="str">
        <f t="shared" ca="1" si="8"/>
        <v>&lt;PrevisaoVAZAO Posto="267" MesReferencia="1"&gt; 557 405 163 140 111 93 88 46 82 96 142 223 &lt;/PrevisaoVAZAO&gt;</v>
      </c>
      <c r="C407" s="58" t="str">
        <f t="shared" ca="1" si="9"/>
        <v>557 405 163 140 111 93 88 46 82 96 142 223</v>
      </c>
      <c r="F407">
        <v>310</v>
      </c>
    </row>
    <row r="408" spans="1:6" x14ac:dyDescent="0.25">
      <c r="A408" t="str">
        <f t="shared" ca="1" si="8"/>
        <v>&lt;PrevisaoVAZAO Posto="268" MesReferencia="1"&gt; 0 0 0 0 0 0 0 0 0 0 0 0 &lt;/PrevisaoVAZAO&gt;</v>
      </c>
      <c r="C408" s="58" t="str">
        <f t="shared" ca="1" si="9"/>
        <v>0 0 0 0 0 0 0 0 0 0 0 0</v>
      </c>
      <c r="F408">
        <v>311</v>
      </c>
    </row>
    <row r="409" spans="1:6" x14ac:dyDescent="0.25">
      <c r="A409" t="str">
        <f t="shared" ca="1" si="8"/>
        <v>&lt;PrevisaoVAZAO Posto="269" MesReferencia="1"&gt; 695 1097 1824 1999 2073 1558 759 607 413 404 381 434 &lt;/PrevisaoVAZAO&gt;</v>
      </c>
      <c r="C409" s="58" t="str">
        <f t="shared" ca="1" si="9"/>
        <v>695 1097 1824 1999 2073 1558 759 607 413 404 381 434</v>
      </c>
      <c r="F409">
        <v>312</v>
      </c>
    </row>
    <row r="410" spans="1:6" x14ac:dyDescent="0.25">
      <c r="A410" t="str">
        <f t="shared" ca="1" si="8"/>
        <v>&lt;PrevisaoVAZAO Posto="270" MesReferencia="1"&gt; 2390 1924 1189 588 372 279 218 162 138 226 495 920 &lt;/PrevisaoVAZAO&gt;</v>
      </c>
      <c r="C410" s="58" t="str">
        <f t="shared" ca="1" si="9"/>
        <v>2390 1924 1189 588 372 279 218 162 138 226 495 920</v>
      </c>
      <c r="F410">
        <v>313</v>
      </c>
    </row>
    <row r="411" spans="1:6" x14ac:dyDescent="0.25">
      <c r="A411" t="str">
        <f t="shared" ca="1" si="8"/>
        <v>&lt;PrevisaoVAZAO Posto="271" MesReferencia="1"&gt; 16010 9557 8444 5307 2574 1750 1305 999 770 1044 1954 3674 &lt;/PrevisaoVAZAO&gt;</v>
      </c>
      <c r="C411" s="58" t="str">
        <f t="shared" ca="1" si="9"/>
        <v>16010 9557 8444 5307 2574 1750 1305 999 770 1044 1954 3674</v>
      </c>
      <c r="F411">
        <v>314</v>
      </c>
    </row>
    <row r="412" spans="1:6" x14ac:dyDescent="0.25">
      <c r="A412" t="str">
        <f t="shared" ca="1" si="8"/>
        <v>&lt;PrevisaoVAZAO Posto="272" MesReferencia="1"&gt; 0 0 0 0 0 0 0 0 0 0 0 0 &lt;/PrevisaoVAZAO&gt;</v>
      </c>
      <c r="C412" s="58" t="str">
        <f t="shared" ca="1" si="9"/>
        <v>0 0 0 0 0 0 0 0 0 0 0 0</v>
      </c>
      <c r="F412">
        <v>315</v>
      </c>
    </row>
    <row r="413" spans="1:6" x14ac:dyDescent="0.25">
      <c r="A413" t="str">
        <f t="shared" ca="1" si="8"/>
        <v>&lt;PrevisaoVAZAO Posto="273" MesReferencia="1"&gt; 12793 7461 5463 2666 1305 841 609 429 361 589 1360 2732 &lt;/PrevisaoVAZAO&gt;</v>
      </c>
      <c r="C413" s="58" t="str">
        <f t="shared" ca="1" si="9"/>
        <v>12793 7461 5463 2666 1305 841 609 429 361 589 1360 2732</v>
      </c>
      <c r="F413">
        <v>316</v>
      </c>
    </row>
    <row r="414" spans="1:6" x14ac:dyDescent="0.25">
      <c r="A414" t="str">
        <f t="shared" ca="1" si="8"/>
        <v>&lt;PrevisaoVAZAO Posto="274" MesReferencia="1"&gt; 18020 12444 11471 8050 3667 1943 1185 671 1321 1622 2657 4680 &lt;/PrevisaoVAZAO&gt;</v>
      </c>
      <c r="C414" s="58" t="str">
        <f t="shared" ca="1" si="9"/>
        <v>18020 12444 11471 8050 3667 1943 1185 671 1321 1622 2657 4680</v>
      </c>
      <c r="F414">
        <v>317</v>
      </c>
    </row>
    <row r="415" spans="1:6" x14ac:dyDescent="0.25">
      <c r="A415" t="str">
        <f t="shared" ca="1" si="8"/>
        <v>&lt;PrevisaoVAZAO Posto="275" MesReferencia="1"&gt; 33858 27541 29674 24363 10824 5283 2929 1910 1403 1824 3278 6648 &lt;/PrevisaoVAZAO&gt;</v>
      </c>
      <c r="C415" s="58" t="str">
        <f t="shared" ca="1" si="9"/>
        <v>33858 27541 29674 24363 10824 5283 2929 1910 1403 1824 3278 6648</v>
      </c>
      <c r="F415">
        <v>318</v>
      </c>
    </row>
    <row r="416" spans="1:6" x14ac:dyDescent="0.25">
      <c r="A416" t="str">
        <f t="shared" ca="1" si="8"/>
        <v>&lt;PrevisaoVAZAO Posto="276" MesReferencia="1"&gt; 13371 12746 15368 13772 6042 2820 1473 942 814 939 1624 3291 &lt;/PrevisaoVAZAO&gt;</v>
      </c>
      <c r="C416" s="58" t="str">
        <f t="shared" ca="1" si="9"/>
        <v>13371 12746 15368 13772 6042 2820 1473 942 814 939 1624 3291</v>
      </c>
      <c r="F416">
        <v>319</v>
      </c>
    </row>
    <row r="417" spans="1:6" x14ac:dyDescent="0.25">
      <c r="A417" t="str">
        <f t="shared" ca="1" si="8"/>
        <v>&lt;PrevisaoVAZAO Posto="277" MesReferencia="1"&gt; 456 495 610 734 535 479 315 246 194 158 86 90 &lt;/PrevisaoVAZAO&gt;</v>
      </c>
      <c r="C417" s="58" t="str">
        <f t="shared" ca="1" si="9"/>
        <v>456 495 610 734 535 479 315 246 194 158 86 90</v>
      </c>
      <c r="F417">
        <v>320</v>
      </c>
    </row>
    <row r="418" spans="1:6" x14ac:dyDescent="0.25">
      <c r="A418" t="str">
        <f t="shared" ca="1" si="8"/>
        <v>&lt;PrevisaoVAZAO Posto="278" MesReferencia="1"&gt; 317 393 347 117 61 63 59 44 43 83 117 185 &lt;/PrevisaoVAZAO&gt;</v>
      </c>
      <c r="C418" s="58" t="str">
        <f t="shared" ca="1" si="9"/>
        <v>317 393 347 117 61 63 59 44 43 83 117 185</v>
      </c>
      <c r="F418">
        <v>321</v>
      </c>
    </row>
    <row r="419" spans="1:6" x14ac:dyDescent="0.25">
      <c r="A419" t="str">
        <f t="shared" ca="1" si="8"/>
        <v>&lt;PrevisaoVAZAO Posto="279" MesReferencia="1"&gt; 540 1189 1388 794 326 162 76 38 27 64 121 252 &lt;/PrevisaoVAZAO&gt;</v>
      </c>
      <c r="C419" s="58" t="str">
        <f t="shared" ca="1" si="9"/>
        <v>540 1189 1388 794 326 162 76 38 27 64 121 252</v>
      </c>
      <c r="F419">
        <v>322</v>
      </c>
    </row>
    <row r="420" spans="1:6" x14ac:dyDescent="0.25">
      <c r="A420" t="str">
        <f t="shared" ca="1" si="8"/>
        <v>&lt;PrevisaoVAZAO Posto="280" MesReferencia="1"&gt; 1365 1466 2403 2901 2372 1758 1313 909 566 322 279 343 &lt;/PrevisaoVAZAO&gt;</v>
      </c>
      <c r="C420" s="58" t="str">
        <f t="shared" ca="1" si="9"/>
        <v>1365 1466 2403 2901 2372 1758 1313 909 566 322 279 343</v>
      </c>
      <c r="F420">
        <v>323</v>
      </c>
    </row>
    <row r="421" spans="1:6" x14ac:dyDescent="0.25">
      <c r="A421" t="str">
        <f t="shared" ca="1" si="8"/>
        <v>&lt;PrevisaoVAZAO Posto="281" MesReferencia="1"&gt; 83 95 85 75 67 70 62 58 60 73 65 71 &lt;/PrevisaoVAZAO&gt;</v>
      </c>
      <c r="C421" s="58" t="str">
        <f t="shared" ca="1" si="9"/>
        <v>83 95 85 75 67 70 62 58 60 73 65 71</v>
      </c>
      <c r="F421">
        <v>324</v>
      </c>
    </row>
    <row r="422" spans="1:6" x14ac:dyDescent="0.25">
      <c r="A422" t="str">
        <f t="shared" ca="1" si="8"/>
        <v>&lt;PrevisaoVAZAO Posto="282" MesReferencia="1"&gt; 83 92 80 71 59 63 54 55 57 63 72 87 &lt;/PrevisaoVAZAO&gt;</v>
      </c>
      <c r="C422" s="58" t="str">
        <f t="shared" ca="1" si="9"/>
        <v>83 92 80 71 59 63 54 55 57 63 72 87</v>
      </c>
      <c r="F422">
        <v>325</v>
      </c>
    </row>
    <row r="423" spans="1:6" x14ac:dyDescent="0.25">
      <c r="A423" t="str">
        <f t="shared" ca="1" si="8"/>
        <v>&lt;PrevisaoVAZAO Posto="283" MesReferencia="1"&gt; 155 155 55 37 28 24 16 12 11 30 106 158 &lt;/PrevisaoVAZAO&gt;</v>
      </c>
      <c r="C423" s="58" t="str">
        <f t="shared" ca="1" si="9"/>
        <v>155 155 55 37 28 24 16 12 11 30 106 158</v>
      </c>
      <c r="F423">
        <v>326</v>
      </c>
    </row>
    <row r="424" spans="1:6" x14ac:dyDescent="0.25">
      <c r="A424" t="str">
        <f t="shared" ca="1" si="8"/>
        <v>&lt;PrevisaoVAZAO Posto="284" MesReferencia="1"&gt; 48 34 80 155 815 1221 357 311 557 442 215 167 &lt;/PrevisaoVAZAO&gt;</v>
      </c>
      <c r="C424" s="58" t="str">
        <f t="shared" ca="1" si="9"/>
        <v>48 34 80 155 815 1221 357 311 557 442 215 167</v>
      </c>
      <c r="F424">
        <v>327</v>
      </c>
    </row>
    <row r="425" spans="1:6" x14ac:dyDescent="0.25">
      <c r="A425" t="str">
        <f t="shared" ca="1" si="8"/>
        <v>&lt;PrevisaoVAZAO Posto="285" MesReferencia="1"&gt; 19407 25090 27171 26569 16897 12681 5991 5949 5157 6557 9997 16135 &lt;/PrevisaoVAZAO&gt;</v>
      </c>
      <c r="C425" s="58" t="str">
        <f t="shared" ca="1" si="9"/>
        <v>19407 25090 27171 26569 16897 12681 5991 5949 5157 6557 9997 16135</v>
      </c>
      <c r="F425">
        <v>328</v>
      </c>
    </row>
    <row r="426" spans="1:6" x14ac:dyDescent="0.25">
      <c r="A426" t="str">
        <f t="shared" ca="1" si="8"/>
        <v>&lt;PrevisaoVAZAO Posto="286" MesReferencia="1"&gt; 15 15 66 157 201 155 63 63 50 91 75 57 &lt;/PrevisaoVAZAO&gt;</v>
      </c>
      <c r="C426" s="58" t="str">
        <f t="shared" ca="1" si="9"/>
        <v>15 15 66 157 201 155 63 63 50 91 75 57</v>
      </c>
      <c r="F426">
        <v>329</v>
      </c>
    </row>
    <row r="427" spans="1:6" x14ac:dyDescent="0.25">
      <c r="A427" t="str">
        <f t="shared" ca="1" si="8"/>
        <v>&lt;PrevisaoVAZAO Posto="287" MesReferencia="1"&gt; 19772 25137 27307 26981 17306 12867 6207 5984 5241 6657 10139 16360 &lt;/PrevisaoVAZAO&gt;</v>
      </c>
      <c r="C427" s="58" t="str">
        <f t="shared" ca="1" si="9"/>
        <v>19772 25137 27307 26981 17306 12867 6207 5984 5241 6657 10139 16360</v>
      </c>
      <c r="F427">
        <v>330</v>
      </c>
    </row>
    <row r="428" spans="1:6" x14ac:dyDescent="0.25">
      <c r="A428" t="str">
        <f t="shared" ca="1" si="8"/>
        <v>&lt;PrevisaoVAZAO Posto="288" MesReferencia="1"&gt; 19711 20273 23805 21934 12201 5971 2598 1431 967 953 1397 2865 &lt;/PrevisaoVAZAO&gt;</v>
      </c>
      <c r="C428" s="58" t="str">
        <f t="shared" ca="1" si="9"/>
        <v>19711 20273 23805 21934 12201 5971 2598 1431 967 953 1397 2865</v>
      </c>
      <c r="F428">
        <v>331</v>
      </c>
    </row>
    <row r="429" spans="1:6" x14ac:dyDescent="0.25">
      <c r="A429" t="str">
        <f t="shared" ca="1" si="8"/>
        <v>&lt;PrevisaoVAZAO Posto="289" MesReferencia="1"&gt; 55 60 52 47 39 41 35 36 39 42 48 57 &lt;/PrevisaoVAZAO&gt;</v>
      </c>
      <c r="C429" s="58" t="str">
        <f t="shared" ca="1" si="9"/>
        <v>55 60 52 47 39 41 35 36 39 42 48 57</v>
      </c>
      <c r="F429">
        <v>332</v>
      </c>
    </row>
    <row r="430" spans="1:6" x14ac:dyDescent="0.25">
      <c r="A430" t="str">
        <f t="shared" ca="1" si="8"/>
        <v>&lt;PrevisaoVAZAO Posto="290" MesReferencia="1"&gt; 1028 1463 2775 3788 4249 3626 2342 1644 1052 643 347 487 &lt;/PrevisaoVAZAO&gt;</v>
      </c>
      <c r="C430" s="58" t="str">
        <f t="shared" ca="1" si="9"/>
        <v>1028 1463 2775 3788 4249 3626 2342 1644 1052 643 347 487</v>
      </c>
      <c r="F430">
        <v>333</v>
      </c>
    </row>
    <row r="431" spans="1:6" x14ac:dyDescent="0.25">
      <c r="A431" t="str">
        <f t="shared" ca="1" si="8"/>
        <v>&lt;PrevisaoVAZAO Posto="291" MesReferencia="1"&gt; 414 856 896 557 263 155 80 46 35 48 94 230 &lt;/PrevisaoVAZAO&gt;</v>
      </c>
      <c r="C431" s="58" t="str">
        <f t="shared" ca="1" si="9"/>
        <v>414 856 896 557 263 155 80 46 35 48 94 230</v>
      </c>
      <c r="F431">
        <v>334</v>
      </c>
    </row>
    <row r="432" spans="1:6" x14ac:dyDescent="0.25">
      <c r="A432" t="str">
        <f t="shared" ca="1" si="8"/>
        <v>&lt;PrevisaoVAZAO Posto="292" MesReferencia="1"&gt; 13900 13900 13900 13900 9301 4371 1498 531 217 253 799 2190 &lt;/PrevisaoVAZAO&gt;</v>
      </c>
      <c r="C432" s="58" t="str">
        <f t="shared" ca="1" si="9"/>
        <v>13900 13900 13900 13900 9301 4371 1498 531 217 253 799 2190</v>
      </c>
      <c r="F432">
        <v>335</v>
      </c>
    </row>
    <row r="433" spans="1:6" x14ac:dyDescent="0.25">
      <c r="A433" t="str">
        <f t="shared" ca="1" si="8"/>
        <v>&lt;PrevisaoVAZAO Posto="293" MesReferencia="1"&gt; 7191 7792 11571 9569 3754 2018 1282 1000 818 767 697 875 &lt;/PrevisaoVAZAO&gt;</v>
      </c>
      <c r="C433" s="58" t="str">
        <f t="shared" ca="1" si="9"/>
        <v>7191 7792 11571 9569 3754 2018 1282 1000 818 767 697 875</v>
      </c>
      <c r="F433">
        <v>336</v>
      </c>
    </row>
    <row r="434" spans="1:6" x14ac:dyDescent="0.25">
      <c r="A434" t="str">
        <f t="shared" ca="1" si="8"/>
        <v>&lt;PrevisaoVAZAO Posto="294" MesReferencia="1"&gt; 168 181 168 133 104 108 86 75 78 111 132 169 &lt;/PrevisaoVAZAO&gt;</v>
      </c>
      <c r="C434" s="58" t="str">
        <f t="shared" ca="1" si="9"/>
        <v>168 181 168 133 104 108 86 75 78 111 132 169</v>
      </c>
      <c r="F434">
        <v>337</v>
      </c>
    </row>
    <row r="435" spans="1:6" x14ac:dyDescent="0.25">
      <c r="A435" t="str">
        <f t="shared" ca="1" si="8"/>
        <v>&lt;PrevisaoVAZAO Posto="295" MesReferencia="1"&gt; 68 84 80 67 61 62 57 52 56 62 71 78 &lt;/PrevisaoVAZAO&gt;</v>
      </c>
      <c r="C435" s="58" t="str">
        <f t="shared" ca="1" si="9"/>
        <v>68 84 80 67 61 62 57 52 56 62 71 78</v>
      </c>
      <c r="F435">
        <v>338</v>
      </c>
    </row>
    <row r="436" spans="1:6" x14ac:dyDescent="0.25">
      <c r="A436" t="str">
        <f t="shared" ca="1" si="8"/>
        <v>&lt;PrevisaoVAZAO Posto="296" MesReferencia="1"&gt; 33 42 43 36 31 32 29 27 28 32 31 33 &lt;/PrevisaoVAZAO&gt;</v>
      </c>
      <c r="C436" s="58" t="str">
        <f t="shared" ca="1" si="9"/>
        <v>33 42 43 36 31 32 29 27 28 32 31 33</v>
      </c>
      <c r="F436">
        <v>339</v>
      </c>
    </row>
    <row r="437" spans="1:6" x14ac:dyDescent="0.25">
      <c r="A437" t="str">
        <f t="shared" ca="1" si="8"/>
        <v>&lt;PrevisaoVAZAO Posto="297" MesReferencia="1"&gt; 1375 1478 2417 2926 2391 1775 1324 917 571 326 280 346 &lt;/PrevisaoVAZAO&gt;</v>
      </c>
      <c r="C437" s="58" t="str">
        <f t="shared" ca="1" si="9"/>
        <v>1375 1478 2417 2926 2391 1775 1324 917 571 326 280 346</v>
      </c>
      <c r="F437">
        <v>340</v>
      </c>
    </row>
    <row r="438" spans="1:6" x14ac:dyDescent="0.25">
      <c r="A438" t="str">
        <f t="shared" ca="1" si="8"/>
        <v>&lt;PrevisaoVAZAO Posto="298" MesReferencia="1"&gt; 160 160 160 160 119 93 69 61 65 106 133 144 &lt;/PrevisaoVAZAO&gt;</v>
      </c>
      <c r="C438" s="58" t="str">
        <f t="shared" ca="1" si="9"/>
        <v>160 160 160 160 119 93 69 61 65 106 133 144</v>
      </c>
      <c r="F438">
        <v>341</v>
      </c>
    </row>
    <row r="439" spans="1:6" x14ac:dyDescent="0.25">
      <c r="A439" t="str">
        <f t="shared" ca="1" si="8"/>
        <v>&lt;PrevisaoVAZAO Posto="299" MesReferencia="1"&gt; 1049 1352 480 472 306 218 182 167 171 228 312 529 &lt;/PrevisaoVAZAO&gt;</v>
      </c>
      <c r="C439" s="58" t="str">
        <f t="shared" ca="1" si="9"/>
        <v>1049 1352 480 472 306 218 182 167 171 228 312 529</v>
      </c>
      <c r="F439">
        <v>342</v>
      </c>
    </row>
    <row r="440" spans="1:6" x14ac:dyDescent="0.25">
      <c r="A440" t="str">
        <f t="shared" ca="1" si="8"/>
        <v>&lt;PrevisaoVAZAO Posto="300" MesReferencia="1"&gt; 0 0 0 0 0 0 0 0 0 0 0 0 &lt;/PrevisaoVAZAO&gt;</v>
      </c>
      <c r="C440" s="58" t="str">
        <f t="shared" ca="1" si="9"/>
        <v>0 0 0 0 0 0 0 0 0 0 0 0</v>
      </c>
      <c r="F440">
        <v>343</v>
      </c>
    </row>
    <row r="441" spans="1:6" x14ac:dyDescent="0.25">
      <c r="A441" t="str">
        <f t="shared" ca="1" si="8"/>
        <v>&lt;PrevisaoVAZAO Posto="301" MesReferencia="1"&gt; 43 23 33 26 15 15 11 8 6 14 14 19 &lt;/PrevisaoVAZAO&gt;</v>
      </c>
      <c r="C441" s="58" t="str">
        <f t="shared" ca="1" si="9"/>
        <v>43 23 33 26 15 15 11 8 6 14 14 19</v>
      </c>
      <c r="F441">
        <v>344</v>
      </c>
    </row>
    <row r="442" spans="1:6" x14ac:dyDescent="0.25">
      <c r="A442" t="str">
        <f t="shared" ca="1" si="8"/>
        <v>&lt;PrevisaoVAZAO Posto="302" MesReferencia="1"&gt; 5811 6373 9905 8034 2900 1600 1100 900 750 700 598 675 &lt;/PrevisaoVAZAO&gt;</v>
      </c>
      <c r="C442" s="58" t="str">
        <f t="shared" ca="1" si="9"/>
        <v>5811 6373 9905 8034 2900 1600 1100 900 750 700 598 675</v>
      </c>
      <c r="F442">
        <v>345</v>
      </c>
    </row>
    <row r="443" spans="1:6" x14ac:dyDescent="0.25">
      <c r="A443" t="str">
        <f t="shared" ca="1" si="8"/>
        <v>&lt;PrevisaoVAZAO Posto="303" MesReferencia="1"&gt; 51 51 42 51 17 17 13 11 9 12 24 37 &lt;/PrevisaoVAZAO&gt;</v>
      </c>
      <c r="C443" s="58" t="str">
        <f t="shared" ca="1" si="9"/>
        <v>51 51 42 51 17 17 13 11 9 12 24 37</v>
      </c>
      <c r="F443">
        <v>346</v>
      </c>
    </row>
    <row r="444" spans="1:6" x14ac:dyDescent="0.25">
      <c r="A444" t="str">
        <f t="shared" ca="1" si="8"/>
        <v>&lt;PrevisaoVAZAO Posto="304" MesReferencia="1"&gt; 7 0 0 17 0 0 0 0 0 0 0 0 &lt;/PrevisaoVAZAO&gt;</v>
      </c>
      <c r="C444" s="58" t="str">
        <f t="shared" ca="1" si="9"/>
        <v>7 0 0 17 0 0 0 0 0 0 0 0</v>
      </c>
      <c r="F444">
        <v>347</v>
      </c>
    </row>
    <row r="445" spans="1:6" x14ac:dyDescent="0.25">
      <c r="A445" t="str">
        <f t="shared" ca="1" si="8"/>
        <v>&lt;PrevisaoVAZAO Posto="305" MesReferencia="1"&gt; 0 0 0 0 0 0 0 0 0 0 0 0 &lt;/PrevisaoVAZAO&gt;</v>
      </c>
      <c r="C445" s="58" t="str">
        <f t="shared" ca="1" si="9"/>
        <v>0 0 0 0 0 0 0 0 0 0 0 0</v>
      </c>
      <c r="F445">
        <v>348</v>
      </c>
    </row>
    <row r="446" spans="1:6" x14ac:dyDescent="0.25">
      <c r="A446" t="str">
        <f t="shared" ca="1" si="8"/>
        <v>&lt;PrevisaoVAZAO Posto="306" MesReferencia="1"&gt; 195 195 186 195 147 116 87 76 77 123 171 185 &lt;/PrevisaoVAZAO&gt;</v>
      </c>
      <c r="C446" s="58" t="str">
        <f t="shared" ca="1" si="9"/>
        <v>195 195 186 195 147 116 87 76 77 123 171 185</v>
      </c>
      <c r="F446">
        <v>349</v>
      </c>
    </row>
    <row r="447" spans="1:6" x14ac:dyDescent="0.25">
      <c r="A447" t="str">
        <f t="shared" ca="1" si="8"/>
        <v>&lt;PrevisaoVAZAO Posto="307" MesReferencia="1"&gt; 0 0 0 0 0 0 0 0 0 0 0 0 &lt;/PrevisaoVAZAO&gt;</v>
      </c>
      <c r="C447" s="58" t="str">
        <f t="shared" ca="1" si="9"/>
        <v>0 0 0 0 0 0 0 0 0 0 0 0</v>
      </c>
      <c r="F447">
        <v>350</v>
      </c>
    </row>
    <row r="448" spans="1:6" x14ac:dyDescent="0.25">
      <c r="A448" t="str">
        <f t="shared" ca="1" si="8"/>
        <v>&lt;PrevisaoVAZAO Posto="308" MesReferencia="1"&gt; 0 0 0 0 0 0 0 30 24 33 0 0 &lt;/PrevisaoVAZAO&gt;</v>
      </c>
      <c r="C448" s="58" t="str">
        <f t="shared" ca="1" si="9"/>
        <v>0 0 0 0 0 0 0 30 24 33 0 0</v>
      </c>
      <c r="F448">
        <v>351</v>
      </c>
    </row>
    <row r="449" spans="1:6" x14ac:dyDescent="0.25">
      <c r="A449" t="str">
        <f t="shared" ca="1" si="8"/>
        <v>&lt;PrevisaoVAZAO Posto="309" MesReferencia="1"&gt; 0 0 0 0 0 0 0 242 193 293 0 0 &lt;/PrevisaoVAZAO&gt;</v>
      </c>
      <c r="C449" s="58" t="str">
        <f t="shared" ca="1" si="9"/>
        <v>0 0 0 0 0 0 0 242 193 293 0 0</v>
      </c>
      <c r="F449">
        <v>352</v>
      </c>
    </row>
    <row r="450" spans="1:6" x14ac:dyDescent="0.25">
      <c r="A450" t="str">
        <f t="shared" ca="1" si="8"/>
        <v>&lt;PrevisaoVAZAO Posto="310" MesReferencia="1"&gt; 0 0 0 0 0 0 0 530 431 559 0 0 &lt;/PrevisaoVAZAO&gt;</v>
      </c>
      <c r="C450" s="58" t="str">
        <f t="shared" ca="1" si="9"/>
        <v>0 0 0 0 0 0 0 530 431 559 0 0</v>
      </c>
      <c r="F450">
        <v>353</v>
      </c>
    </row>
    <row r="451" spans="1:6" x14ac:dyDescent="0.25">
      <c r="A451" t="str">
        <f t="shared" ca="1" si="8"/>
        <v>&lt;PrevisaoVAZAO Posto="311" MesReferencia="1"&gt; 0 0 0 0 0 0 0 880 642 812 0 0 &lt;/PrevisaoVAZAO&gt;</v>
      </c>
      <c r="C451" s="58" t="str">
        <f t="shared" ca="1" si="9"/>
        <v>0 0 0 0 0 0 0 880 642 812 0 0</v>
      </c>
      <c r="F451">
        <v>354</v>
      </c>
    </row>
    <row r="452" spans="1:6" x14ac:dyDescent="0.25">
      <c r="A452" t="str">
        <f t="shared" ca="1" si="8"/>
        <v>&lt;PrevisaoVAZAO Posto="312" MesReferencia="1"&gt; 0 0 0 0 0 0 0 0 0 0 0 0 &lt;/PrevisaoVAZAO&gt;</v>
      </c>
      <c r="C452" s="58" t="str">
        <f t="shared" ca="1" si="9"/>
        <v>0 0 0 0 0 0 0 0 0 0 0 0</v>
      </c>
      <c r="F452">
        <v>355</v>
      </c>
    </row>
    <row r="453" spans="1:6" x14ac:dyDescent="0.25">
      <c r="A453" t="str">
        <f t="shared" ca="1" si="8"/>
        <v>&lt;PrevisaoVAZAO Posto="313" MesReferencia="1"&gt; 320 358 362 280 196 154 129 138 116 181 165 232 &lt;/PrevisaoVAZAO&gt;</v>
      </c>
      <c r="C453" s="58" t="str">
        <f t="shared" ca="1" si="9"/>
        <v>320 358 362 280 196 154 129 138 116 181 165 232</v>
      </c>
      <c r="F453">
        <v>356</v>
      </c>
    </row>
    <row r="454" spans="1:6" x14ac:dyDescent="0.25">
      <c r="A454" t="str">
        <f t="shared" ca="1" si="8"/>
        <v>&lt;PrevisaoVAZAO Posto="314" MesReferencia="1"&gt; 1108 1425 511 504 328 234 195 201 262 375 333 559 &lt;/PrevisaoVAZAO&gt;</v>
      </c>
      <c r="C454" s="58" t="str">
        <f t="shared" ca="1" si="9"/>
        <v>1108 1425 511 504 328 234 195 201 262 375 333 559</v>
      </c>
      <c r="F454">
        <v>357</v>
      </c>
    </row>
    <row r="455" spans="1:6" x14ac:dyDescent="0.25">
      <c r="A455" t="str">
        <f t="shared" ca="1" si="8"/>
        <v>&lt;PrevisaoVAZAO Posto="315" MesReferencia="1"&gt; 197 182 169 207 130 99 74 65 68 111 138 151 &lt;/PrevisaoVAZAO&gt;</v>
      </c>
      <c r="C455" s="58" t="str">
        <f t="shared" ca="1" si="9"/>
        <v>197 182 169 207 130 99 74 65 68 111 138 151</v>
      </c>
      <c r="F455">
        <v>358</v>
      </c>
    </row>
    <row r="456" spans="1:6" x14ac:dyDescent="0.25">
      <c r="A456" t="str">
        <f t="shared" ca="1" si="8"/>
        <v>&lt;PrevisaoVAZAO Posto="316" MesReferencia="1"&gt; 190 182 169 190 130 99 74 65 68 111 138 151 &lt;/PrevisaoVAZAO&gt;</v>
      </c>
      <c r="C456" s="58" t="str">
        <f t="shared" ca="1" si="9"/>
        <v>190 182 169 190 130 99 74 65 68 111 138 151</v>
      </c>
      <c r="F456">
        <v>359</v>
      </c>
    </row>
    <row r="457" spans="1:6" x14ac:dyDescent="0.25">
      <c r="A457" t="str">
        <f t="shared" ca="1" si="8"/>
        <v>&lt;PrevisaoVAZAO Posto="317" MesReferencia="1"&gt; 17 7 0 24 0 0 0 0 0 0 0 0 &lt;/PrevisaoVAZAO&gt;</v>
      </c>
      <c r="C457" s="58" t="str">
        <f t="shared" ca="1" si="9"/>
        <v>17 7 0 24 0 0 0 0 0 0 0 0</v>
      </c>
      <c r="F457">
        <v>360</v>
      </c>
    </row>
    <row r="458" spans="1:6" x14ac:dyDescent="0.25">
      <c r="A458" t="str">
        <f t="shared" ca="1" si="8"/>
        <v>&lt;PrevisaoVAZAO Posto="318" MesReferencia="1"&gt; 108 65 87 58 41 39 28 20 13 34 35 45 &lt;/PrevisaoVAZAO&gt;</v>
      </c>
      <c r="C458" s="58" t="str">
        <f t="shared" ca="1" si="9"/>
        <v>108 65 87 58 41 39 28 20 13 34 35 45</v>
      </c>
      <c r="F458">
        <v>361</v>
      </c>
    </row>
    <row r="459" spans="1:6" x14ac:dyDescent="0.25">
      <c r="A459" t="str">
        <f t="shared" ca="1" si="8"/>
        <v>&lt;PrevisaoVAZAO Posto="319" MesReferencia="1"&gt; 98 60 80 53 37 35 26 19 13 30 31 41 &lt;/PrevisaoVAZAO&gt;</v>
      </c>
      <c r="C459" s="58" t="str">
        <f t="shared" ca="1" si="9"/>
        <v>98 60 80 53 37 35 26 19 13 30 31 41</v>
      </c>
      <c r="F459">
        <v>362</v>
      </c>
    </row>
    <row r="460" spans="1:6" x14ac:dyDescent="0.25">
      <c r="A460" t="str">
        <f t="shared" ca="1" si="8"/>
        <v>&lt;PrevisaoVAZAO Posto="320" MesReferencia="1"&gt; 53 28 40 32 18 18 13 9 6 18 18 22 &lt;/PrevisaoVAZAO&gt;</v>
      </c>
      <c r="C460" s="58" t="str">
        <f t="shared" ca="1" si="9"/>
        <v>53 28 40 32 18 18 13 9 6 18 18 22</v>
      </c>
      <c r="F460">
        <v>363</v>
      </c>
    </row>
    <row r="500" spans="1:1" x14ac:dyDescent="0.25">
      <c r="A500" t="s">
        <v>295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9BEA171F39ECD4FBA244090ADE93336" ma:contentTypeVersion="15" ma:contentTypeDescription="Crie um novo documento." ma:contentTypeScope="" ma:versionID="8a7cbaa30dd7bf7cb5bd9a12d5eb116b">
  <xsd:schema xmlns:xsd="http://www.w3.org/2001/XMLSchema" xmlns:xs="http://www.w3.org/2001/XMLSchema" xmlns:p="http://schemas.microsoft.com/office/2006/metadata/properties" xmlns:ns2="adc40d2b-0b35-42c2-a979-f7bb8a0eafb0" xmlns:ns3="897b2fdf-4870-42a7-818b-067a3d412c3c" targetNamespace="http://schemas.microsoft.com/office/2006/metadata/properties" ma:root="true" ma:fieldsID="0ff0bea1f8281f95d9d9b8feeb903a49" ns2:_="" ns3:_="">
    <xsd:import namespace="adc40d2b-0b35-42c2-a979-f7bb8a0eafb0"/>
    <xsd:import namespace="897b2fdf-4870-42a7-818b-067a3d412c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c40d2b-0b35-42c2-a979-f7bb8a0eaf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Marcações de imagem" ma:readOnly="false" ma:fieldId="{5cf76f15-5ced-4ddc-b409-7134ff3c332f}" ma:taxonomyMulti="true" ma:sspId="3558e54c-5000-441a-9e20-f75bcaf5f5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b2fdf-4870-42a7-818b-067a3d412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522159b3-b0ea-414d-92ff-3577d93655c0}" ma:internalName="TaxCatchAll" ma:showField="CatchAllData" ma:web="897b2fdf-4870-42a7-818b-067a3d412c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97b2fdf-4870-42a7-818b-067a3d412c3c" xsi:nil="true"/>
    <lcf76f155ced4ddcb4097134ff3c332f xmlns="adc40d2b-0b35-42c2-a979-f7bb8a0eafb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22B533B-71B6-40BD-BECE-E67A3C7EE7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876096-2A4A-42B0-8ABF-7D64331ED1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c40d2b-0b35-42c2-a979-f7bb8a0eafb0"/>
    <ds:schemaRef ds:uri="897b2fdf-4870-42a7-818b-067a3d412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F2137C-8C5F-49C2-922D-0DF6CFDD7656}">
  <ds:schemaRefs>
    <ds:schemaRef ds:uri="http://schemas.microsoft.com/office/2006/metadata/properties"/>
    <ds:schemaRef ds:uri="http://schemas.microsoft.com/office/infopath/2007/PartnerControls"/>
    <ds:schemaRef ds:uri="897b2fdf-4870-42a7-818b-067a3d412c3c"/>
    <ds:schemaRef ds:uri="adc40d2b-0b35-42c2-a979-f7bb8a0eafb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38</vt:i4>
      </vt:variant>
    </vt:vector>
  </HeadingPairs>
  <TitlesOfParts>
    <vt:vector size="41" baseType="lpstr">
      <vt:lpstr>Geral</vt:lpstr>
      <vt:lpstr>Hidrologia - 1</vt:lpstr>
      <vt:lpstr>XML</vt:lpstr>
      <vt:lpstr>_adterm</vt:lpstr>
      <vt:lpstr>_adtermdadgnl</vt:lpstr>
      <vt:lpstr>_agrint</vt:lpstr>
      <vt:lpstr>_alteracao</vt:lpstr>
      <vt:lpstr>_arvore</vt:lpstr>
      <vt:lpstr>_CaminhoXml</vt:lpstr>
      <vt:lpstr>_curva</vt:lpstr>
      <vt:lpstr>_CVUAdterm</vt:lpstr>
      <vt:lpstr>_DecompBase</vt:lpstr>
      <vt:lpstr>_earm</vt:lpstr>
      <vt:lpstr>'Hidrologia - 1'!_ena</vt:lpstr>
      <vt:lpstr>'Hidrologia - 1'!_enaMeta</vt:lpstr>
      <vt:lpstr>_faixaLimites</vt:lpstr>
      <vt:lpstr>_fixaruh</vt:lpstr>
      <vt:lpstr>_he</vt:lpstr>
      <vt:lpstr>_intercambio</vt:lpstr>
      <vt:lpstr>_MercadoEner</vt:lpstr>
      <vt:lpstr>_modif</vt:lpstr>
      <vt:lpstr>_NewaveBase</vt:lpstr>
      <vt:lpstr>'Hidrologia - 1'!_nome</vt:lpstr>
      <vt:lpstr>_NomeDoEstudo</vt:lpstr>
      <vt:lpstr>_NwHibrido</vt:lpstr>
      <vt:lpstr>_pees</vt:lpstr>
      <vt:lpstr>_redat</vt:lpstr>
      <vt:lpstr>_reedat</vt:lpstr>
      <vt:lpstr>_rhe</vt:lpstr>
      <vt:lpstr>_rhq</vt:lpstr>
      <vt:lpstr>_rhv</vt:lpstr>
      <vt:lpstr>_taxaIrri</vt:lpstr>
      <vt:lpstr>_tipoEarm</vt:lpstr>
      <vt:lpstr>'Hidrologia - 1'!_var</vt:lpstr>
      <vt:lpstr>'Hidrologia - 1'!_varInf</vt:lpstr>
      <vt:lpstr>'Hidrologia - 1'!_varInfMatriz</vt:lpstr>
      <vt:lpstr>'Hidrologia - 1'!_varSup</vt:lpstr>
      <vt:lpstr>'Hidrologia - 1'!_varSupMatriz</vt:lpstr>
      <vt:lpstr>'Hidrologia - 1'!_vazoes</vt:lpstr>
      <vt:lpstr>_ve</vt:lpstr>
      <vt:lpstr>_wbCen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</dc:creator>
  <cp:keywords/>
  <dc:description/>
  <cp:lastModifiedBy>Bruno</cp:lastModifiedBy>
  <cp:revision/>
  <dcterms:created xsi:type="dcterms:W3CDTF">2016-01-19T17:54:11Z</dcterms:created>
  <dcterms:modified xsi:type="dcterms:W3CDTF">2023-07-12T20:18:03Z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0x010100C9BEA171F39ECD4FBA244090ADE93336</vt:lpwstr>
  </property>
  <property fmtid="{D5CDD505-2E9C-101B-9397-08002B2CF9AE}" pid="3" name="MediaServiceImageTags">
    <vt:lpwstr/>
  </property>
</Properties>
</file>