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ekj26\Desktop\e4a\Curious2024\"/>
    </mc:Choice>
  </mc:AlternateContent>
  <xr:revisionPtr revIDLastSave="0" documentId="13_ncr:1_{863314E3-39DD-4FA2-A228-A67BAEC59F48}" xr6:coauthVersionLast="47" xr6:coauthVersionMax="47" xr10:uidLastSave="{00000000-0000-0000-0000-000000000000}"/>
  <bookViews>
    <workbookView xWindow="-110" yWindow="-110" windowWidth="25820" windowHeight="13900" xr2:uid="{85127A89-6427-4643-935E-4F8C35F38566}"/>
  </bookViews>
  <sheets>
    <sheet name="r1" sheetId="1" r:id="rId1"/>
    <sheet name="r2" sheetId="4" r:id="rId2"/>
    <sheet name="r3"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 l="1"/>
  <c r="E34" i="1"/>
  <c r="D3" i="1"/>
  <c r="Q38" i="5"/>
  <c r="O38" i="5"/>
  <c r="N38" i="5"/>
  <c r="C38" i="5"/>
  <c r="B38" i="5"/>
  <c r="C38" i="4"/>
  <c r="B38" i="4"/>
  <c r="Q38" i="4"/>
  <c r="O38" i="4"/>
  <c r="N38" i="4"/>
  <c r="P38" i="1"/>
  <c r="M38" i="1"/>
  <c r="L38" i="1"/>
  <c r="K38" i="1"/>
  <c r="J38" i="1"/>
  <c r="I38" i="1"/>
  <c r="H38" i="1"/>
  <c r="G38" i="1"/>
  <c r="F38" i="1"/>
  <c r="E38" i="1"/>
  <c r="D38" i="1"/>
  <c r="M44" i="1"/>
  <c r="L44" i="1"/>
  <c r="K44" i="1"/>
  <c r="J44" i="1"/>
  <c r="I44" i="1"/>
  <c r="H44" i="1"/>
  <c r="F44" i="1"/>
  <c r="E44" i="1"/>
  <c r="D44" i="1"/>
  <c r="M43" i="1"/>
  <c r="L43" i="1"/>
  <c r="K43" i="1"/>
  <c r="J43" i="1"/>
  <c r="I43" i="1"/>
  <c r="H43" i="1"/>
  <c r="F43" i="1"/>
  <c r="E43" i="1"/>
  <c r="D43" i="1"/>
  <c r="M42" i="1"/>
  <c r="L42" i="1"/>
  <c r="K42" i="1"/>
  <c r="J42" i="1"/>
  <c r="I42" i="1"/>
  <c r="H42" i="1"/>
  <c r="F42" i="1"/>
  <c r="E42" i="1"/>
  <c r="D42" i="1"/>
  <c r="M41" i="1"/>
  <c r="L41" i="1"/>
  <c r="K41" i="1"/>
  <c r="J41" i="1"/>
  <c r="I41" i="1"/>
  <c r="H41" i="1"/>
  <c r="F41" i="1"/>
  <c r="E41" i="1"/>
  <c r="D41" i="1"/>
  <c r="M40" i="1"/>
  <c r="L40" i="1"/>
  <c r="K40" i="1"/>
  <c r="J40" i="1"/>
  <c r="I40" i="1"/>
  <c r="H40" i="1"/>
  <c r="F40" i="1"/>
  <c r="E40" i="1"/>
  <c r="D40" i="1"/>
  <c r="M37" i="1"/>
  <c r="L37" i="1"/>
  <c r="K37" i="1"/>
  <c r="J37" i="1"/>
  <c r="I37" i="1"/>
  <c r="H37" i="1"/>
  <c r="F37" i="1"/>
  <c r="E37" i="1"/>
  <c r="D37" i="1"/>
  <c r="M36" i="1"/>
  <c r="L36" i="1"/>
  <c r="K36" i="1"/>
  <c r="J36" i="1"/>
  <c r="I36" i="1"/>
  <c r="H36" i="1"/>
  <c r="F36" i="1"/>
  <c r="E36" i="1"/>
  <c r="D36" i="1"/>
  <c r="M35" i="1"/>
  <c r="L35" i="1"/>
  <c r="K35" i="1"/>
  <c r="J35" i="1"/>
  <c r="I35" i="1"/>
  <c r="H35" i="1"/>
  <c r="F35" i="1"/>
  <c r="E35" i="1"/>
  <c r="D35" i="1"/>
  <c r="M34" i="1"/>
  <c r="L34" i="1"/>
  <c r="K34" i="1"/>
  <c r="J34" i="1"/>
  <c r="I34" i="1"/>
  <c r="H34" i="1"/>
  <c r="F34" i="1"/>
  <c r="M33" i="1"/>
  <c r="L33" i="1"/>
  <c r="K33" i="1"/>
  <c r="J33" i="1"/>
  <c r="I33" i="1"/>
  <c r="H33" i="1"/>
  <c r="F33" i="1"/>
  <c r="E33" i="1"/>
  <c r="D33" i="1"/>
  <c r="M30" i="1"/>
  <c r="L30" i="1"/>
  <c r="K30" i="1"/>
  <c r="J30" i="1"/>
  <c r="I30" i="1"/>
  <c r="H30" i="1"/>
  <c r="F30" i="1"/>
  <c r="E30" i="1"/>
  <c r="D30" i="1"/>
  <c r="M29" i="1"/>
  <c r="L29" i="1"/>
  <c r="K29" i="1"/>
  <c r="J29" i="1"/>
  <c r="I29" i="1"/>
  <c r="H29" i="1"/>
  <c r="F29" i="1"/>
  <c r="E29" i="1"/>
  <c r="D29" i="1"/>
  <c r="M28" i="1"/>
  <c r="L28" i="1"/>
  <c r="K28" i="1"/>
  <c r="J28" i="1"/>
  <c r="I28" i="1"/>
  <c r="H28" i="1"/>
  <c r="F28" i="1"/>
  <c r="E28" i="1"/>
  <c r="D28" i="1"/>
  <c r="M25" i="1"/>
  <c r="L25" i="1"/>
  <c r="K25" i="1"/>
  <c r="J25" i="1"/>
  <c r="I25" i="1"/>
  <c r="H25" i="1"/>
  <c r="F25" i="1"/>
  <c r="E25" i="1"/>
  <c r="D25" i="1"/>
  <c r="M24" i="1"/>
  <c r="L24" i="1"/>
  <c r="K24" i="1"/>
  <c r="J24" i="1"/>
  <c r="I24" i="1"/>
  <c r="H24" i="1"/>
  <c r="F24" i="1"/>
  <c r="E24" i="1"/>
  <c r="D24" i="1"/>
  <c r="M23" i="1"/>
  <c r="L23" i="1"/>
  <c r="K23" i="1"/>
  <c r="J23" i="1"/>
  <c r="I23" i="1"/>
  <c r="H23" i="1"/>
  <c r="F23" i="1"/>
  <c r="E23" i="1"/>
  <c r="D23" i="1"/>
  <c r="M22" i="1"/>
  <c r="L22" i="1"/>
  <c r="K22" i="1"/>
  <c r="J22" i="1"/>
  <c r="I22" i="1"/>
  <c r="H22" i="1"/>
  <c r="F22" i="1"/>
  <c r="E22" i="1"/>
  <c r="D22" i="1"/>
  <c r="M21" i="1"/>
  <c r="L21" i="1"/>
  <c r="K21" i="1"/>
  <c r="J21" i="1"/>
  <c r="I21" i="1"/>
  <c r="H21" i="1"/>
  <c r="F21" i="1"/>
  <c r="E21" i="1"/>
  <c r="D21" i="1"/>
  <c r="M20" i="1"/>
  <c r="L20" i="1"/>
  <c r="K20" i="1"/>
  <c r="J20" i="1"/>
  <c r="I20" i="1"/>
  <c r="H20" i="1"/>
  <c r="F20" i="1"/>
  <c r="E20" i="1"/>
  <c r="D20" i="1"/>
  <c r="M19" i="1"/>
  <c r="L19" i="1"/>
  <c r="K19" i="1"/>
  <c r="J19" i="1"/>
  <c r="I19" i="1"/>
  <c r="H19" i="1"/>
  <c r="F19" i="1"/>
  <c r="E19" i="1"/>
  <c r="D19" i="1"/>
  <c r="M18" i="1"/>
  <c r="L18" i="1"/>
  <c r="K18" i="1"/>
  <c r="J18" i="1"/>
  <c r="I18" i="1"/>
  <c r="H18" i="1"/>
  <c r="F18" i="1"/>
  <c r="E18" i="1"/>
  <c r="D18" i="1"/>
  <c r="M17" i="1"/>
  <c r="L17" i="1"/>
  <c r="K17" i="1"/>
  <c r="J17" i="1"/>
  <c r="I17" i="1"/>
  <c r="H17" i="1"/>
  <c r="F17" i="1"/>
  <c r="E17" i="1"/>
  <c r="D17" i="1"/>
  <c r="M12" i="1"/>
  <c r="L12" i="1"/>
  <c r="K12" i="1"/>
  <c r="J12" i="1"/>
  <c r="I12" i="1"/>
  <c r="H12" i="1"/>
  <c r="F12" i="1"/>
  <c r="E12" i="1"/>
  <c r="D12" i="1"/>
  <c r="M11" i="1"/>
  <c r="L11" i="1"/>
  <c r="K11" i="1"/>
  <c r="J11" i="1"/>
  <c r="I11" i="1"/>
  <c r="H11" i="1"/>
  <c r="F11" i="1"/>
  <c r="E11" i="1"/>
  <c r="D11" i="1"/>
  <c r="M10" i="1"/>
  <c r="L10" i="1"/>
  <c r="K10" i="1"/>
  <c r="J10" i="1"/>
  <c r="I10" i="1"/>
  <c r="H10" i="1"/>
  <c r="F10" i="1"/>
  <c r="E10" i="1"/>
  <c r="D10" i="1"/>
  <c r="M9" i="1"/>
  <c r="L9" i="1"/>
  <c r="K9" i="1"/>
  <c r="J9" i="1"/>
  <c r="I9" i="1"/>
  <c r="H9" i="1"/>
  <c r="F9" i="1"/>
  <c r="E9" i="1"/>
  <c r="D9" i="1"/>
  <c r="M8" i="1"/>
  <c r="L8" i="1"/>
  <c r="K8" i="1"/>
  <c r="J8" i="1"/>
  <c r="I8" i="1"/>
  <c r="H8" i="1"/>
  <c r="F8" i="1"/>
  <c r="E8" i="1"/>
  <c r="D8" i="1"/>
  <c r="M6" i="1"/>
  <c r="L6" i="1"/>
  <c r="K6" i="1"/>
  <c r="J6" i="1"/>
  <c r="I6" i="1"/>
  <c r="H6" i="1"/>
  <c r="F6" i="1"/>
  <c r="E6" i="1"/>
  <c r="D6" i="1"/>
  <c r="M5" i="1"/>
  <c r="L5" i="1"/>
  <c r="K5" i="1"/>
  <c r="J5" i="1"/>
  <c r="I5" i="1"/>
  <c r="H5" i="1"/>
  <c r="F5" i="1"/>
  <c r="E5" i="1"/>
  <c r="D5" i="1"/>
  <c r="M4" i="1"/>
  <c r="L4" i="1"/>
  <c r="K4" i="1"/>
  <c r="J4" i="1"/>
  <c r="I4" i="1"/>
  <c r="H4" i="1"/>
  <c r="F4" i="1"/>
  <c r="E4" i="1"/>
  <c r="D4" i="1"/>
  <c r="M3" i="1"/>
  <c r="L3" i="1"/>
  <c r="K3" i="1"/>
  <c r="J3" i="1"/>
  <c r="I3" i="1"/>
  <c r="H3" i="1"/>
  <c r="F3" i="1"/>
  <c r="E3" i="1"/>
  <c r="G8" i="1"/>
  <c r="G9" i="1"/>
  <c r="G10" i="1"/>
  <c r="G11" i="1"/>
  <c r="G12" i="1"/>
  <c r="G17" i="1"/>
  <c r="G18" i="1"/>
  <c r="G19" i="1"/>
  <c r="G20" i="1"/>
  <c r="G21" i="1"/>
  <c r="G22" i="1"/>
  <c r="G23" i="1"/>
  <c r="G24" i="1"/>
  <c r="G25" i="1"/>
  <c r="G28" i="1"/>
  <c r="G29" i="1"/>
  <c r="G30" i="1"/>
  <c r="G33" i="1"/>
  <c r="G34" i="1"/>
  <c r="G35" i="1"/>
  <c r="G36" i="1"/>
  <c r="G37" i="1"/>
  <c r="G40" i="1"/>
  <c r="G41" i="1"/>
  <c r="G42" i="1"/>
  <c r="G43" i="1"/>
  <c r="G44" i="1"/>
  <c r="G4" i="1"/>
  <c r="G5" i="1"/>
  <c r="G6" i="1"/>
  <c r="G3" i="1"/>
  <c r="M2" i="5"/>
  <c r="M44" i="5" s="1"/>
  <c r="L2" i="5"/>
  <c r="L44" i="5" s="1"/>
  <c r="K2" i="5"/>
  <c r="K18" i="5" s="1"/>
  <c r="J2" i="5"/>
  <c r="J29" i="5" s="1"/>
  <c r="I2" i="5"/>
  <c r="I43" i="5" s="1"/>
  <c r="H2" i="5"/>
  <c r="H43" i="5" s="1"/>
  <c r="G2" i="5"/>
  <c r="G33" i="5" s="1"/>
  <c r="F2" i="5"/>
  <c r="F44" i="5" s="1"/>
  <c r="E2" i="5"/>
  <c r="E30" i="5" s="1"/>
  <c r="D2" i="5"/>
  <c r="D34" i="5" s="1"/>
  <c r="E2" i="4"/>
  <c r="E34" i="4" s="1"/>
  <c r="F2" i="4"/>
  <c r="F30" i="4" s="1"/>
  <c r="G2" i="4"/>
  <c r="G25" i="4" s="1"/>
  <c r="H2" i="4"/>
  <c r="H42" i="4" s="1"/>
  <c r="I2" i="4"/>
  <c r="I42" i="4" s="1"/>
  <c r="J2" i="4"/>
  <c r="J33" i="4" s="1"/>
  <c r="K2" i="4"/>
  <c r="K10" i="4" s="1"/>
  <c r="L2" i="4"/>
  <c r="L35" i="4" s="1"/>
  <c r="M2" i="4"/>
  <c r="M44" i="4" s="1"/>
  <c r="D2" i="4"/>
  <c r="D36" i="4" s="1"/>
  <c r="Q4" i="5"/>
  <c r="Q5" i="5"/>
  <c r="Q6" i="5"/>
  <c r="Q7" i="5"/>
  <c r="Q8" i="5"/>
  <c r="Q9" i="5"/>
  <c r="Q10" i="5"/>
  <c r="Q11" i="5"/>
  <c r="Q12" i="5"/>
  <c r="Q17" i="5"/>
  <c r="Q18" i="5"/>
  <c r="Q19" i="5"/>
  <c r="Q20" i="5"/>
  <c r="Q21" i="5"/>
  <c r="Q22" i="5"/>
  <c r="Q23" i="5"/>
  <c r="Q24" i="5"/>
  <c r="Q25" i="5"/>
  <c r="Q28" i="5"/>
  <c r="Q29" i="5"/>
  <c r="Q30" i="5"/>
  <c r="Q33" i="5"/>
  <c r="Q34" i="5"/>
  <c r="Q35" i="5"/>
  <c r="Q36" i="5"/>
  <c r="Q37" i="5"/>
  <c r="Q40" i="5"/>
  <c r="Q41" i="5"/>
  <c r="Q42" i="5"/>
  <c r="Q43" i="5"/>
  <c r="Q44" i="5"/>
  <c r="Q4" i="4"/>
  <c r="Q5" i="4"/>
  <c r="Q6" i="4"/>
  <c r="Q7" i="4"/>
  <c r="Q8" i="4"/>
  <c r="Q9" i="4"/>
  <c r="Q10" i="4"/>
  <c r="Q11" i="4"/>
  <c r="Q12" i="4"/>
  <c r="Q17" i="4"/>
  <c r="Q18" i="4"/>
  <c r="Q19" i="4"/>
  <c r="Q20" i="4"/>
  <c r="Q21" i="4"/>
  <c r="Q22" i="4"/>
  <c r="Q23" i="4"/>
  <c r="Q24" i="4"/>
  <c r="Q25" i="4"/>
  <c r="Q28" i="4"/>
  <c r="Q29" i="4"/>
  <c r="Q30" i="4"/>
  <c r="Q33" i="4"/>
  <c r="Q34" i="4"/>
  <c r="Q35" i="4"/>
  <c r="Q36" i="4"/>
  <c r="Q37" i="4"/>
  <c r="Q40" i="4"/>
  <c r="Q41" i="4"/>
  <c r="Q42" i="4"/>
  <c r="Q43" i="4"/>
  <c r="Q44" i="4"/>
  <c r="N42" i="5"/>
  <c r="P41" i="1"/>
  <c r="P42" i="1"/>
  <c r="P43" i="1"/>
  <c r="P44" i="1"/>
  <c r="P40" i="1"/>
  <c r="P34" i="1"/>
  <c r="P35" i="1"/>
  <c r="P36" i="1"/>
  <c r="P37" i="1"/>
  <c r="P29" i="1"/>
  <c r="P33" i="1"/>
  <c r="P30" i="1"/>
  <c r="P28" i="1"/>
  <c r="P22" i="1"/>
  <c r="P23" i="1"/>
  <c r="P24" i="1"/>
  <c r="P25" i="1"/>
  <c r="P21" i="1"/>
  <c r="P19" i="1"/>
  <c r="P20" i="1"/>
  <c r="P18" i="1"/>
  <c r="P4" i="1"/>
  <c r="P5" i="1"/>
  <c r="P6" i="1"/>
  <c r="P7" i="1"/>
  <c r="P8" i="1"/>
  <c r="P9" i="1"/>
  <c r="P10" i="1"/>
  <c r="P11" i="1"/>
  <c r="P12" i="1"/>
  <c r="P3" i="1"/>
  <c r="P17" i="1"/>
  <c r="O44" i="5"/>
  <c r="N44" i="5"/>
  <c r="O43" i="5"/>
  <c r="N43" i="5"/>
  <c r="O42" i="5"/>
  <c r="O41" i="5"/>
  <c r="N41" i="5"/>
  <c r="O40" i="5"/>
  <c r="N40" i="5"/>
  <c r="O37" i="5"/>
  <c r="N37" i="5"/>
  <c r="O36" i="5"/>
  <c r="N36" i="5"/>
  <c r="O35" i="5"/>
  <c r="N35" i="5"/>
  <c r="O34" i="5"/>
  <c r="N34" i="5"/>
  <c r="O33" i="5"/>
  <c r="N33" i="5"/>
  <c r="O30" i="5"/>
  <c r="N30" i="5"/>
  <c r="O29" i="5"/>
  <c r="N29" i="5"/>
  <c r="O28" i="5"/>
  <c r="N28" i="5"/>
  <c r="O25" i="5"/>
  <c r="N25" i="5"/>
  <c r="O24" i="5"/>
  <c r="N24" i="5"/>
  <c r="O23" i="5"/>
  <c r="N23" i="5"/>
  <c r="O22" i="5"/>
  <c r="N22" i="5"/>
  <c r="O21" i="5"/>
  <c r="N21" i="5"/>
  <c r="O20" i="5"/>
  <c r="N20" i="5"/>
  <c r="O19" i="5"/>
  <c r="N19" i="5"/>
  <c r="O18" i="5"/>
  <c r="N18" i="5"/>
  <c r="O17" i="5"/>
  <c r="N17" i="5"/>
  <c r="O12" i="5"/>
  <c r="N12" i="5"/>
  <c r="P12" i="5" s="1"/>
  <c r="O11" i="5"/>
  <c r="N11" i="5"/>
  <c r="O10" i="5"/>
  <c r="N10" i="5"/>
  <c r="O9" i="5"/>
  <c r="N9" i="5"/>
  <c r="O8" i="5"/>
  <c r="N8" i="5"/>
  <c r="O7" i="5"/>
  <c r="N7" i="5"/>
  <c r="O6" i="5"/>
  <c r="N6" i="5"/>
  <c r="O5" i="5"/>
  <c r="N5" i="5"/>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O4" i="5"/>
  <c r="N4" i="5"/>
  <c r="A4" i="5"/>
  <c r="Q3" i="5"/>
  <c r="O3" i="5"/>
  <c r="N3" i="5"/>
  <c r="Q3" i="4"/>
  <c r="N42" i="4"/>
  <c r="O42" i="4"/>
  <c r="N43" i="4"/>
  <c r="O43" i="4"/>
  <c r="O44" i="4"/>
  <c r="N44" i="4"/>
  <c r="O40" i="4"/>
  <c r="N40" i="4"/>
  <c r="N34" i="4"/>
  <c r="O34" i="4"/>
  <c r="N35" i="4"/>
  <c r="O35" i="4"/>
  <c r="N36" i="4"/>
  <c r="O36" i="4"/>
  <c r="N37" i="4"/>
  <c r="O37" i="4"/>
  <c r="O29" i="4"/>
  <c r="N29" i="4"/>
  <c r="O41" i="4"/>
  <c r="N41" i="4"/>
  <c r="O33" i="4"/>
  <c r="N33" i="4"/>
  <c r="O30" i="4"/>
  <c r="N30" i="4"/>
  <c r="O28" i="4"/>
  <c r="N28" i="4"/>
  <c r="N22" i="4"/>
  <c r="O22" i="4"/>
  <c r="N23" i="4"/>
  <c r="O23" i="4"/>
  <c r="N24" i="4"/>
  <c r="O24" i="4"/>
  <c r="N25" i="4"/>
  <c r="O25" i="4"/>
  <c r="O21" i="4"/>
  <c r="N21" i="4"/>
  <c r="N19" i="4"/>
  <c r="O19" i="4"/>
  <c r="N20" i="4"/>
  <c r="O20" i="4"/>
  <c r="O18" i="4"/>
  <c r="N18" i="4"/>
  <c r="O17" i="4"/>
  <c r="N17" i="4"/>
  <c r="N4" i="4"/>
  <c r="O4" i="4"/>
  <c r="N5" i="4"/>
  <c r="O5" i="4"/>
  <c r="N6" i="4"/>
  <c r="O6" i="4"/>
  <c r="N7" i="4"/>
  <c r="O7" i="4"/>
  <c r="N8" i="4"/>
  <c r="O8" i="4"/>
  <c r="N9" i="4"/>
  <c r="O9" i="4"/>
  <c r="N10" i="4"/>
  <c r="O10" i="4"/>
  <c r="N11" i="4"/>
  <c r="O11" i="4"/>
  <c r="N12" i="4"/>
  <c r="O12" i="4"/>
  <c r="O3" i="4"/>
  <c r="N3"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 i="4"/>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E38" i="5" l="1"/>
  <c r="G38" i="4"/>
  <c r="E38" i="4"/>
  <c r="F38" i="4"/>
  <c r="D38" i="4"/>
  <c r="D38" i="5"/>
  <c r="P38" i="4"/>
  <c r="F38" i="5"/>
  <c r="G38" i="5"/>
  <c r="H38" i="5"/>
  <c r="I38" i="5"/>
  <c r="J38" i="5"/>
  <c r="K38" i="5"/>
  <c r="L38" i="5"/>
  <c r="M38" i="5"/>
  <c r="P38" i="5"/>
  <c r="H38" i="4"/>
  <c r="I38" i="4"/>
  <c r="J38" i="4"/>
  <c r="K38" i="4"/>
  <c r="L38" i="4"/>
  <c r="M38" i="4"/>
  <c r="F22" i="4"/>
  <c r="F3" i="4"/>
  <c r="H11" i="4"/>
  <c r="F33" i="4"/>
  <c r="F42" i="4"/>
  <c r="E6" i="5"/>
  <c r="M17" i="5"/>
  <c r="I24" i="5"/>
  <c r="F35" i="5"/>
  <c r="D29" i="4"/>
  <c r="F4" i="4"/>
  <c r="L11" i="4"/>
  <c r="F23" i="4"/>
  <c r="F34" i="4"/>
  <c r="L42" i="4"/>
  <c r="F6" i="5"/>
  <c r="F18" i="5"/>
  <c r="L24" i="5"/>
  <c r="F36" i="5"/>
  <c r="F5" i="4"/>
  <c r="F12" i="4"/>
  <c r="I23" i="4"/>
  <c r="F35" i="4"/>
  <c r="M42" i="4"/>
  <c r="I6" i="5"/>
  <c r="F19" i="5"/>
  <c r="F25" i="5"/>
  <c r="L36" i="5"/>
  <c r="I5" i="4"/>
  <c r="I12" i="4"/>
  <c r="L23" i="4"/>
  <c r="F36" i="4"/>
  <c r="F43" i="4"/>
  <c r="F8" i="5"/>
  <c r="F20" i="5"/>
  <c r="F28" i="5"/>
  <c r="F37" i="5"/>
  <c r="E6" i="4"/>
  <c r="F17" i="4"/>
  <c r="M23" i="4"/>
  <c r="I36" i="4"/>
  <c r="E44" i="4"/>
  <c r="F9" i="5"/>
  <c r="H20" i="5"/>
  <c r="L28" i="5"/>
  <c r="I37" i="5"/>
  <c r="F6" i="4"/>
  <c r="F18" i="4"/>
  <c r="F24" i="4"/>
  <c r="F37" i="4"/>
  <c r="F44" i="4"/>
  <c r="L9" i="5"/>
  <c r="M20" i="5"/>
  <c r="F29" i="5"/>
  <c r="F40" i="5"/>
  <c r="M6" i="4"/>
  <c r="F19" i="4"/>
  <c r="F25" i="4"/>
  <c r="M37" i="4"/>
  <c r="L44" i="4"/>
  <c r="F10" i="5"/>
  <c r="F21" i="5"/>
  <c r="I29" i="5"/>
  <c r="L40" i="5"/>
  <c r="G35" i="5"/>
  <c r="F8" i="4"/>
  <c r="L19" i="4"/>
  <c r="F28" i="4"/>
  <c r="E40" i="4"/>
  <c r="F3" i="5"/>
  <c r="F11" i="5"/>
  <c r="F22" i="5"/>
  <c r="F30" i="5"/>
  <c r="F41" i="5"/>
  <c r="G37" i="5"/>
  <c r="F9" i="4"/>
  <c r="E20" i="4"/>
  <c r="I28" i="4"/>
  <c r="F40" i="4"/>
  <c r="I3" i="5"/>
  <c r="M11" i="5"/>
  <c r="L22" i="5"/>
  <c r="L30" i="5"/>
  <c r="F42" i="5"/>
  <c r="F10" i="4"/>
  <c r="F20" i="4"/>
  <c r="E41" i="4"/>
  <c r="F4" i="5"/>
  <c r="F12" i="5"/>
  <c r="M22" i="5"/>
  <c r="F33" i="5"/>
  <c r="L42" i="5"/>
  <c r="M10" i="4"/>
  <c r="F21" i="4"/>
  <c r="F29" i="4"/>
  <c r="F41" i="4"/>
  <c r="F5" i="5"/>
  <c r="F17" i="5"/>
  <c r="F23" i="5"/>
  <c r="F34" i="5"/>
  <c r="F43" i="5"/>
  <c r="F11" i="4"/>
  <c r="M21" i="4"/>
  <c r="H41" i="4"/>
  <c r="M5" i="5"/>
  <c r="I17" i="5"/>
  <c r="F24" i="5"/>
  <c r="L34" i="5"/>
  <c r="D37" i="5"/>
  <c r="D3" i="5"/>
  <c r="D22" i="5"/>
  <c r="D34" i="4"/>
  <c r="D42" i="4"/>
  <c r="D25" i="5"/>
  <c r="D9" i="5"/>
  <c r="D20" i="5"/>
  <c r="K35" i="4"/>
  <c r="K20" i="4"/>
  <c r="K37" i="5"/>
  <c r="K6" i="5"/>
  <c r="K33" i="5"/>
  <c r="K4" i="4"/>
  <c r="K29" i="4"/>
  <c r="K22" i="4"/>
  <c r="K41" i="5"/>
  <c r="K33" i="4"/>
  <c r="K20" i="5"/>
  <c r="K35" i="5"/>
  <c r="J5" i="4"/>
  <c r="J33" i="5"/>
  <c r="J3" i="5"/>
  <c r="J35" i="4"/>
  <c r="J21" i="5"/>
  <c r="H35" i="4"/>
  <c r="H24" i="5"/>
  <c r="H29" i="4"/>
  <c r="H12" i="5"/>
  <c r="H6" i="4"/>
  <c r="H23" i="4"/>
  <c r="H42" i="5"/>
  <c r="H19" i="4"/>
  <c r="H36" i="5"/>
  <c r="H8" i="5"/>
  <c r="H3" i="5"/>
  <c r="H30" i="5"/>
  <c r="G40" i="5"/>
  <c r="G42" i="5"/>
  <c r="E29" i="4"/>
  <c r="E35" i="4"/>
  <c r="E10" i="5"/>
  <c r="E18" i="5"/>
  <c r="E36" i="5"/>
  <c r="E41" i="5"/>
  <c r="E3" i="4"/>
  <c r="E12" i="4"/>
  <c r="E11" i="5"/>
  <c r="E19" i="5"/>
  <c r="E22" i="5"/>
  <c r="E25" i="5"/>
  <c r="E33" i="5"/>
  <c r="E8" i="4"/>
  <c r="E3" i="5"/>
  <c r="E42" i="5"/>
  <c r="E4" i="4"/>
  <c r="E21" i="4"/>
  <c r="E24" i="4"/>
  <c r="E30" i="4"/>
  <c r="E28" i="5"/>
  <c r="E9" i="4"/>
  <c r="E17" i="4"/>
  <c r="E36" i="4"/>
  <c r="E42" i="4"/>
  <c r="E8" i="5"/>
  <c r="E12" i="5"/>
  <c r="E20" i="5"/>
  <c r="E37" i="5"/>
  <c r="E25" i="4"/>
  <c r="E33" i="4"/>
  <c r="E23" i="5"/>
  <c r="E34" i="5"/>
  <c r="E5" i="4"/>
  <c r="E10" i="4"/>
  <c r="E18" i="4"/>
  <c r="E22" i="4"/>
  <c r="E29" i="5"/>
  <c r="E43" i="5"/>
  <c r="E28" i="4"/>
  <c r="E37" i="4"/>
  <c r="E4" i="5"/>
  <c r="E17" i="5"/>
  <c r="E24" i="5"/>
  <c r="E19" i="4"/>
  <c r="E43" i="4"/>
  <c r="E9" i="5"/>
  <c r="E35" i="5"/>
  <c r="E40" i="5"/>
  <c r="E44" i="5"/>
  <c r="E11" i="4"/>
  <c r="E23" i="4"/>
  <c r="E5" i="5"/>
  <c r="E21" i="5"/>
  <c r="D4" i="4"/>
  <c r="D11" i="4"/>
  <c r="D18" i="4"/>
  <c r="D21" i="4"/>
  <c r="D30" i="5"/>
  <c r="D42" i="5"/>
  <c r="D8" i="4"/>
  <c r="D37" i="4"/>
  <c r="D6" i="5"/>
  <c r="D17" i="5"/>
  <c r="D35" i="5"/>
  <c r="D19" i="4"/>
  <c r="D24" i="4"/>
  <c r="D10" i="5"/>
  <c r="D5" i="4"/>
  <c r="D22" i="4"/>
  <c r="D35" i="4"/>
  <c r="D23" i="5"/>
  <c r="D28" i="5"/>
  <c r="D40" i="5"/>
  <c r="D9" i="4"/>
  <c r="D12" i="4"/>
  <c r="D33" i="5"/>
  <c r="D43" i="5"/>
  <c r="D25" i="4"/>
  <c r="D30" i="4"/>
  <c r="D40" i="4"/>
  <c r="D43" i="4"/>
  <c r="D11" i="5"/>
  <c r="D36" i="5"/>
  <c r="D4" i="5"/>
  <c r="D8" i="5"/>
  <c r="D18" i="5"/>
  <c r="D21" i="5"/>
  <c r="D24" i="5"/>
  <c r="D10" i="4"/>
  <c r="D20" i="4"/>
  <c r="D23" i="4"/>
  <c r="D29" i="5"/>
  <c r="D41" i="5"/>
  <c r="D44" i="5"/>
  <c r="D3" i="4"/>
  <c r="D6" i="4"/>
  <c r="D17" i="4"/>
  <c r="D28" i="4"/>
  <c r="D33" i="4"/>
  <c r="D41" i="4"/>
  <c r="D44" i="4"/>
  <c r="D5" i="5"/>
  <c r="D12" i="5"/>
  <c r="D19" i="5"/>
  <c r="M12" i="4"/>
  <c r="M28" i="4"/>
  <c r="M8" i="5"/>
  <c r="M29" i="5"/>
  <c r="M33" i="5"/>
  <c r="M4" i="4"/>
  <c r="M19" i="4"/>
  <c r="M35" i="4"/>
  <c r="M25" i="5"/>
  <c r="M42" i="5"/>
  <c r="M24" i="4"/>
  <c r="M33" i="4"/>
  <c r="M40" i="4"/>
  <c r="M18" i="5"/>
  <c r="M23" i="5"/>
  <c r="M40" i="5"/>
  <c r="M17" i="4"/>
  <c r="M22" i="4"/>
  <c r="M36" i="5"/>
  <c r="M8" i="4"/>
  <c r="M43" i="4"/>
  <c r="M3" i="5"/>
  <c r="M9" i="5"/>
  <c r="M34" i="5"/>
  <c r="M29" i="4"/>
  <c r="M12" i="5"/>
  <c r="M21" i="5"/>
  <c r="M30" i="5"/>
  <c r="M43" i="5"/>
  <c r="M11" i="4"/>
  <c r="M20" i="4"/>
  <c r="M25" i="4"/>
  <c r="M34" i="4"/>
  <c r="M36" i="4"/>
  <c r="M6" i="5"/>
  <c r="M19" i="5"/>
  <c r="M28" i="5"/>
  <c r="M5" i="4"/>
  <c r="M18" i="4"/>
  <c r="M41" i="4"/>
  <c r="M41" i="5"/>
  <c r="M3" i="4"/>
  <c r="M9" i="4"/>
  <c r="M4" i="5"/>
  <c r="M10" i="5"/>
  <c r="M30" i="4"/>
  <c r="M24" i="5"/>
  <c r="M35" i="5"/>
  <c r="M37" i="5"/>
  <c r="L17" i="4"/>
  <c r="L4" i="5"/>
  <c r="L6" i="5"/>
  <c r="L9" i="4"/>
  <c r="L34" i="4"/>
  <c r="L40" i="4"/>
  <c r="L18" i="5"/>
  <c r="L20" i="5"/>
  <c r="L4" i="4"/>
  <c r="L28" i="4"/>
  <c r="L30" i="4"/>
  <c r="L12" i="5"/>
  <c r="L6" i="4"/>
  <c r="L22" i="4"/>
  <c r="L24" i="4"/>
  <c r="L36" i="4"/>
  <c r="L10" i="5"/>
  <c r="L43" i="5"/>
  <c r="L18" i="4"/>
  <c r="L20" i="4"/>
  <c r="L5" i="5"/>
  <c r="L29" i="5"/>
  <c r="L35" i="5"/>
  <c r="L41" i="5"/>
  <c r="L43" i="4"/>
  <c r="L8" i="5"/>
  <c r="L23" i="5"/>
  <c r="L25" i="5"/>
  <c r="L33" i="5"/>
  <c r="L37" i="5"/>
  <c r="L10" i="4"/>
  <c r="L12" i="4"/>
  <c r="L3" i="5"/>
  <c r="L19" i="5"/>
  <c r="L41" i="4"/>
  <c r="L21" i="5"/>
  <c r="L3" i="4"/>
  <c r="L8" i="4"/>
  <c r="L25" i="4"/>
  <c r="L33" i="4"/>
  <c r="L37" i="4"/>
  <c r="L11" i="5"/>
  <c r="L17" i="5"/>
  <c r="L5" i="4"/>
  <c r="L21" i="4"/>
  <c r="L29" i="4"/>
  <c r="K12" i="4"/>
  <c r="K18" i="4"/>
  <c r="K4" i="5"/>
  <c r="K22" i="5"/>
  <c r="K37" i="4"/>
  <c r="K9" i="5"/>
  <c r="K11" i="5"/>
  <c r="K24" i="5"/>
  <c r="K28" i="5"/>
  <c r="K43" i="5"/>
  <c r="K24" i="4"/>
  <c r="K41" i="4"/>
  <c r="K43" i="4"/>
  <c r="K6" i="4"/>
  <c r="K9" i="4"/>
  <c r="K28" i="4"/>
  <c r="K17" i="5"/>
  <c r="K19" i="5"/>
  <c r="K30" i="5"/>
  <c r="K11" i="4"/>
  <c r="K30" i="4"/>
  <c r="K34" i="4"/>
  <c r="K34" i="5"/>
  <c r="K17" i="4"/>
  <c r="K3" i="5"/>
  <c r="K5" i="5"/>
  <c r="K21" i="5"/>
  <c r="K23" i="5"/>
  <c r="K36" i="5"/>
  <c r="K3" i="4"/>
  <c r="K19" i="4"/>
  <c r="K21" i="4"/>
  <c r="K40" i="5"/>
  <c r="K36" i="4"/>
  <c r="K40" i="4"/>
  <c r="K8" i="5"/>
  <c r="K10" i="5"/>
  <c r="K25" i="5"/>
  <c r="K42" i="5"/>
  <c r="K44" i="5"/>
  <c r="K5" i="4"/>
  <c r="K23" i="4"/>
  <c r="K25" i="4"/>
  <c r="K42" i="4"/>
  <c r="K44" i="4"/>
  <c r="K12" i="5"/>
  <c r="K29" i="5"/>
  <c r="K8" i="4"/>
  <c r="J9" i="4"/>
  <c r="J40" i="4"/>
  <c r="J6" i="5"/>
  <c r="J36" i="5"/>
  <c r="J18" i="4"/>
  <c r="J28" i="4"/>
  <c r="J12" i="5"/>
  <c r="J24" i="5"/>
  <c r="J43" i="5"/>
  <c r="J11" i="4"/>
  <c r="J23" i="4"/>
  <c r="J42" i="4"/>
  <c r="J9" i="5"/>
  <c r="J28" i="5"/>
  <c r="J40" i="5"/>
  <c r="J20" i="4"/>
  <c r="J30" i="4"/>
  <c r="J5" i="5"/>
  <c r="J18" i="5"/>
  <c r="J23" i="5"/>
  <c r="J35" i="5"/>
  <c r="J8" i="4"/>
  <c r="J25" i="4"/>
  <c r="J37" i="4"/>
  <c r="J44" i="4"/>
  <c r="J11" i="5"/>
  <c r="J4" i="4"/>
  <c r="J17" i="4"/>
  <c r="J22" i="4"/>
  <c r="J34" i="4"/>
  <c r="J42" i="5"/>
  <c r="J10" i="4"/>
  <c r="J20" i="5"/>
  <c r="J30" i="5"/>
  <c r="J41" i="4"/>
  <c r="J8" i="5"/>
  <c r="J25" i="5"/>
  <c r="J37" i="5"/>
  <c r="J44" i="5"/>
  <c r="J29" i="4"/>
  <c r="J4" i="5"/>
  <c r="J17" i="5"/>
  <c r="J22" i="5"/>
  <c r="J34" i="5"/>
  <c r="J19" i="4"/>
  <c r="J6" i="4"/>
  <c r="J24" i="4"/>
  <c r="J36" i="4"/>
  <c r="J43" i="4"/>
  <c r="J10" i="5"/>
  <c r="J41" i="5"/>
  <c r="J3" i="4"/>
  <c r="J12" i="4"/>
  <c r="J21" i="4"/>
  <c r="J19" i="5"/>
  <c r="I9" i="4"/>
  <c r="I33" i="4"/>
  <c r="I10" i="5"/>
  <c r="I34" i="5"/>
  <c r="I19" i="4"/>
  <c r="I22" i="4"/>
  <c r="I41" i="4"/>
  <c r="I44" i="4"/>
  <c r="I20" i="5"/>
  <c r="I23" i="5"/>
  <c r="I42" i="5"/>
  <c r="I4" i="4"/>
  <c r="I25" i="4"/>
  <c r="I5" i="5"/>
  <c r="I28" i="5"/>
  <c r="I8" i="4"/>
  <c r="I30" i="4"/>
  <c r="I9" i="5"/>
  <c r="I33" i="5"/>
  <c r="I11" i="4"/>
  <c r="I18" i="4"/>
  <c r="I35" i="4"/>
  <c r="I40" i="4"/>
  <c r="I12" i="5"/>
  <c r="I19" i="5"/>
  <c r="I36" i="5"/>
  <c r="I41" i="5"/>
  <c r="I21" i="4"/>
  <c r="I43" i="4"/>
  <c r="I22" i="5"/>
  <c r="I44" i="5"/>
  <c r="I3" i="4"/>
  <c r="I24" i="4"/>
  <c r="I4" i="5"/>
  <c r="I25" i="5"/>
  <c r="I6" i="4"/>
  <c r="I10" i="4"/>
  <c r="I29" i="4"/>
  <c r="I34" i="4"/>
  <c r="I8" i="5"/>
  <c r="I11" i="5"/>
  <c r="I30" i="5"/>
  <c r="I35" i="5"/>
  <c r="I17" i="4"/>
  <c r="I37" i="4"/>
  <c r="I18" i="5"/>
  <c r="I40" i="5"/>
  <c r="I20" i="4"/>
  <c r="I21" i="5"/>
  <c r="H5" i="4"/>
  <c r="H10" i="4"/>
  <c r="H18" i="4"/>
  <c r="H22" i="4"/>
  <c r="H28" i="4"/>
  <c r="H34" i="4"/>
  <c r="H40" i="4"/>
  <c r="H44" i="4"/>
  <c r="H6" i="5"/>
  <c r="H11" i="5"/>
  <c r="H19" i="5"/>
  <c r="H23" i="5"/>
  <c r="H29" i="5"/>
  <c r="H35" i="5"/>
  <c r="H41" i="5"/>
  <c r="H4" i="4"/>
  <c r="H9" i="4"/>
  <c r="H17" i="4"/>
  <c r="H21" i="4"/>
  <c r="H25" i="4"/>
  <c r="H33" i="4"/>
  <c r="H37" i="4"/>
  <c r="H43" i="4"/>
  <c r="H5" i="5"/>
  <c r="H10" i="5"/>
  <c r="H18" i="5"/>
  <c r="H22" i="5"/>
  <c r="H28" i="5"/>
  <c r="H34" i="5"/>
  <c r="H40" i="5"/>
  <c r="H44" i="5"/>
  <c r="H3" i="4"/>
  <c r="H8" i="4"/>
  <c r="H12" i="4"/>
  <c r="H20" i="4"/>
  <c r="H24" i="4"/>
  <c r="H30" i="4"/>
  <c r="H36" i="4"/>
  <c r="H4" i="5"/>
  <c r="H9" i="5"/>
  <c r="H17" i="5"/>
  <c r="H21" i="5"/>
  <c r="H25" i="5"/>
  <c r="H33" i="5"/>
  <c r="H37" i="5"/>
  <c r="G4" i="5"/>
  <c r="G11" i="5"/>
  <c r="G17" i="5"/>
  <c r="G23" i="5"/>
  <c r="G28" i="5"/>
  <c r="G30" i="5"/>
  <c r="G9" i="4"/>
  <c r="G37" i="4"/>
  <c r="G44" i="4"/>
  <c r="G8" i="5"/>
  <c r="G20" i="5"/>
  <c r="G8" i="4"/>
  <c r="G24" i="4"/>
  <c r="G41" i="4"/>
  <c r="G6" i="4"/>
  <c r="G18" i="4"/>
  <c r="G10" i="5"/>
  <c r="G25" i="5"/>
  <c r="G4" i="4"/>
  <c r="G36" i="4"/>
  <c r="G43" i="4"/>
  <c r="G19" i="5"/>
  <c r="G34" i="5"/>
  <c r="G44" i="5"/>
  <c r="G11" i="4"/>
  <c r="G21" i="4"/>
  <c r="G28" i="4"/>
  <c r="G33" i="4"/>
  <c r="G6" i="5"/>
  <c r="G3" i="4"/>
  <c r="G10" i="4"/>
  <c r="G17" i="4"/>
  <c r="G20" i="4"/>
  <c r="G23" i="4"/>
  <c r="G3" i="5"/>
  <c r="G12" i="5"/>
  <c r="G22" i="5"/>
  <c r="G29" i="5"/>
  <c r="G41" i="5"/>
  <c r="G34" i="4"/>
  <c r="G40" i="4"/>
  <c r="G9" i="5"/>
  <c r="G36" i="5"/>
  <c r="G29" i="4"/>
  <c r="G5" i="4"/>
  <c r="G35" i="4"/>
  <c r="G21" i="5"/>
  <c r="G24" i="5"/>
  <c r="G43" i="5"/>
  <c r="G30" i="4"/>
  <c r="G42" i="4"/>
  <c r="G5" i="5"/>
  <c r="G18" i="5"/>
  <c r="G12" i="4"/>
  <c r="G19" i="4"/>
  <c r="G22" i="4"/>
  <c r="P17" i="5"/>
  <c r="P9" i="4"/>
  <c r="P30" i="5"/>
  <c r="P44" i="4"/>
  <c r="P34" i="5"/>
  <c r="P8" i="4"/>
  <c r="P24" i="4"/>
  <c r="P42" i="4"/>
  <c r="P11" i="4"/>
  <c r="P29" i="4"/>
  <c r="P3" i="5"/>
  <c r="P19" i="5"/>
  <c r="P35" i="5"/>
  <c r="P12" i="4"/>
  <c r="P30" i="4"/>
  <c r="P4" i="5"/>
  <c r="P20" i="5"/>
  <c r="P36" i="5"/>
  <c r="P17" i="4"/>
  <c r="P33" i="4"/>
  <c r="P5" i="5"/>
  <c r="P21" i="5"/>
  <c r="P37" i="5"/>
  <c r="P18" i="4"/>
  <c r="P34" i="4"/>
  <c r="P6" i="5"/>
  <c r="P22" i="5"/>
  <c r="P40" i="5"/>
  <c r="P3" i="4"/>
  <c r="P19" i="4"/>
  <c r="P35" i="4"/>
  <c r="P7" i="5"/>
  <c r="P23" i="5"/>
  <c r="P41" i="5"/>
  <c r="P4" i="4"/>
  <c r="P20" i="4"/>
  <c r="P36" i="4"/>
  <c r="P8" i="5"/>
  <c r="P24" i="5"/>
  <c r="P42" i="5"/>
  <c r="P5" i="4"/>
  <c r="P21" i="4"/>
  <c r="P37" i="4"/>
  <c r="P9" i="5"/>
  <c r="P25" i="5"/>
  <c r="P43" i="5"/>
  <c r="P6" i="4"/>
  <c r="P22" i="4"/>
  <c r="P40" i="4"/>
  <c r="P10" i="5"/>
  <c r="P28" i="5"/>
  <c r="P44" i="5"/>
  <c r="P7" i="4"/>
  <c r="P23" i="4"/>
  <c r="P41" i="4"/>
  <c r="P11" i="5"/>
  <c r="P29" i="5"/>
  <c r="P25" i="4"/>
  <c r="P43" i="4"/>
  <c r="P33" i="5"/>
  <c r="P10" i="4"/>
  <c r="P28" i="4"/>
  <c r="P18" i="5"/>
</calcChain>
</file>

<file path=xl/sharedStrings.xml><?xml version="1.0" encoding="utf-8"?>
<sst xmlns="http://schemas.openxmlformats.org/spreadsheetml/2006/main" count="301" uniqueCount="126">
  <si>
    <t>us</t>
  </si>
  <si>
    <t>af</t>
  </si>
  <si>
    <t>cn</t>
  </si>
  <si>
    <t>me</t>
  </si>
  <si>
    <t>sa</t>
  </si>
  <si>
    <t>la</t>
  </si>
  <si>
    <t>pa</t>
  </si>
  <si>
    <t>ec</t>
  </si>
  <si>
    <t>eu</t>
  </si>
  <si>
    <t>se</t>
  </si>
  <si>
    <t>ExPS</t>
  </si>
  <si>
    <t>Expand policy space</t>
  </si>
  <si>
    <t>XtaxFrac</t>
  </si>
  <si>
    <t>Extra taxes paid by rich</t>
  </si>
  <si>
    <t>StrUP</t>
  </si>
  <si>
    <t>XtaxCom</t>
  </si>
  <si>
    <t>Universal basic dividend</t>
  </si>
  <si>
    <t>FEHC</t>
  </si>
  <si>
    <t>Education to all</t>
  </si>
  <si>
    <t>XtaxRateEmp</t>
  </si>
  <si>
    <t>Female leadership</t>
  </si>
  <si>
    <t>SGMP</t>
  </si>
  <si>
    <t>Pensions to all</t>
  </si>
  <si>
    <t>FWRP</t>
  </si>
  <si>
    <t>FLWR</t>
  </si>
  <si>
    <t>Regenerative agriculture</t>
  </si>
  <si>
    <t>RMDR</t>
  </si>
  <si>
    <t>Change diets</t>
  </si>
  <si>
    <t>FTPEE</t>
  </si>
  <si>
    <t>Energy system efficiency</t>
  </si>
  <si>
    <t>NEP</t>
  </si>
  <si>
    <t>Electrify everything</t>
  </si>
  <si>
    <t>ISPV</t>
  </si>
  <si>
    <t>Renewables</t>
  </si>
  <si>
    <t>CCS</t>
  </si>
  <si>
    <t>Direct air capture</t>
  </si>
  <si>
    <t>Wreaction</t>
  </si>
  <si>
    <t>Worker reaction</t>
  </si>
  <si>
    <t>Poverty</t>
  </si>
  <si>
    <t>Inequality</t>
  </si>
  <si>
    <t>Empowerment</t>
  </si>
  <si>
    <t>Energy</t>
  </si>
  <si>
    <t>Food and Agri</t>
  </si>
  <si>
    <t>use TLTL (1) GL (2) random (3) biased towards TLTL (4) biased towards GL (5)</t>
  </si>
  <si>
    <t>Entry</t>
  </si>
  <si>
    <r>
      <t xml:space="preserve">Round </t>
    </r>
    <r>
      <rPr>
        <b/>
        <sz val="16"/>
        <color rgb="FFFF0000"/>
        <rFont val="Calibri"/>
        <family val="2"/>
        <scheme val="minor"/>
      </rPr>
      <t>1</t>
    </r>
  </si>
  <si>
    <r>
      <t xml:space="preserve">Round </t>
    </r>
    <r>
      <rPr>
        <b/>
        <sz val="16"/>
        <color rgb="FFFF0000"/>
        <rFont val="Calibri"/>
        <family val="2"/>
        <scheme val="minor"/>
      </rPr>
      <t>3</t>
    </r>
  </si>
  <si>
    <t>LPB</t>
  </si>
  <si>
    <t>Lending from public bodies</t>
  </si>
  <si>
    <t>LPBsplit</t>
  </si>
  <si>
    <t>0 to consumption 100 to investment</t>
  </si>
  <si>
    <t>LPBgrant</t>
  </si>
  <si>
    <t>0 loans 100 grants</t>
  </si>
  <si>
    <t>LPBicap</t>
  </si>
  <si>
    <t xml:space="preserve">FMPLDD </t>
  </si>
  <si>
    <t>Ctax</t>
  </si>
  <si>
    <t>Carbon tax</t>
  </si>
  <si>
    <t>TOW</t>
  </si>
  <si>
    <t>Taxing Owners Wealth</t>
  </si>
  <si>
    <t xml:space="preserve">FPGDC </t>
  </si>
  <si>
    <t>Lfrac</t>
  </si>
  <si>
    <t>SSGDR</t>
  </si>
  <si>
    <t>Stretch repayment</t>
  </si>
  <si>
    <t>Cancel debt from public lenders</t>
  </si>
  <si>
    <t>ICTR</t>
  </si>
  <si>
    <t>Inc consumption tax rate</t>
  </si>
  <si>
    <t>IOITR</t>
  </si>
  <si>
    <t>Inc owner income tax rate</t>
  </si>
  <si>
    <t>IWITR</t>
  </si>
  <si>
    <t>Inc worker income tax rate</t>
  </si>
  <si>
    <t>SGRPI</t>
  </si>
  <si>
    <t>Shift govt spending to investment</t>
  </si>
  <si>
    <t>RIPLGF</t>
  </si>
  <si>
    <t>Reduce food imports</t>
  </si>
  <si>
    <t>DAC</t>
  </si>
  <si>
    <t>Fraction of credit with private lenders drawn down per year</t>
  </si>
  <si>
    <t>Strengthen Unions</t>
  </si>
  <si>
    <t>FC</t>
  </si>
  <si>
    <t>Max forest cutting</t>
  </si>
  <si>
    <t>i.e.  0 = 0 % of GDP, ie nothing; 5 = 5 % of GDP; 3 = 3 % of GDP, money is tranfered to general govt tax revenue</t>
  </si>
  <si>
    <t xml:space="preserve"> i.e. 100 =  no more waste , 50 = waste is reduced by 50 %, 0 = waste continues as always</t>
  </si>
  <si>
    <t>Interest rate cap on LPB</t>
  </si>
  <si>
    <t>Central Bank</t>
  </si>
  <si>
    <r>
      <t xml:space="preserve">Leakage fraction </t>
    </r>
    <r>
      <rPr>
        <b/>
        <sz val="11"/>
        <color theme="1"/>
        <rFont val="Calibri"/>
        <family val="2"/>
        <scheme val="minor"/>
      </rPr>
      <t>reduction</t>
    </r>
  </si>
  <si>
    <r>
      <t xml:space="preserve">Food waste </t>
    </r>
    <r>
      <rPr>
        <b/>
        <sz val="11"/>
        <color theme="1"/>
        <rFont val="Calibri"/>
        <family val="2"/>
        <scheme val="minor"/>
      </rPr>
      <t>reduction</t>
    </r>
  </si>
  <si>
    <t>TLTL</t>
  </si>
  <si>
    <t>GL</t>
  </si>
  <si>
    <t>Round 2</t>
  </si>
  <si>
    <t>Fraction of credit with private lenders NOT drawn down per year</t>
  </si>
  <si>
    <t>avg</t>
  </si>
  <si>
    <t>%/yr interest rate cap on LPB monies</t>
  </si>
  <si>
    <t>No longer used</t>
  </si>
  <si>
    <t>REFOREST</t>
  </si>
  <si>
    <t>Reforestation</t>
  </si>
  <si>
    <t>Cancels a percentage of Govt debt outstanding to private lenders in policy start year</t>
  </si>
  <si>
    <t>The percentage of your GDP made available as financing from public bodies (World Bank, IMF, off-balance funding) LPB= Lending from Public Bodies</t>
  </si>
  <si>
    <t>0 means all LPB funding is given as loans that must be repayed, 100 means all is given as grants that carry no interest and must not be repayed</t>
  </si>
  <si>
    <t>0 means all LBP funding goes to consumtion (eg child support, subsidies for food or energy, etc.), 100 means all goes to public investment like infrastructure, security, etc.</t>
  </si>
  <si>
    <t>Given your credit worthiness, you have an amount you you can borrow from private lenders. Here you choose the fraction of credit you actually draw down each year</t>
  </si>
  <si>
    <t>0 mean no wealth tax, 80 means 80% of accrued owners wealth is taxed away each year, 50: half of it</t>
  </si>
  <si>
    <t>Cancels a percentage of Govt debt outstanding to public lenders. 0 means nothing is cancelled, 100 all is cancelling, 50 half is cancelled; in the policy start year</t>
  </si>
  <si>
    <t>You can stretch repayment into the future, so that each year you pay less, but you do have to pay for  longer time. 1 means no stretching, 2 doubles repayment time, 3 trebles repayment time, …</t>
  </si>
  <si>
    <t>The percentage of *extra* taxes paid by owners (owners pay 50% of extra taxes even under TLTL), i.e.90 = owners pay 90 % of extra taxes, 70 = owners pay 70 % of extra taxes. Extra taxes are those for empowerment</t>
  </si>
  <si>
    <t xml:space="preserve">In any economy, the national income is shared between owners and workers. This policy changes the share going to workers. 1 multiplies the share with 1% ,2 with 2%, etc </t>
  </si>
  <si>
    <t xml:space="preserve">In any economy, there is a power struggle between workers and owners about the share of national income each gets. This policy strenghtens the workers negotiation position. 1 by 1%, 2 by 2%, etc. </t>
  </si>
  <si>
    <t>A universal basic dividend is created when a state taxes common goods, like fishing rights, mining rights, the right to use airwaves, etc. This policy sets this tax as a percent of GDP, i.e.  0 = 0 % of GDP, ie nothing; 5 = 5 % of GDP; 3 = 3 % of GDP, money is tranfered to general govt tax revenue</t>
  </si>
  <si>
    <t>This is an increase in the consumption tax (aka sales tax, value added tax (VAT), etc. 0 means no increase, 10 means an increase by 10 percentage points, 5 by 5 percentage points; the money raised goes to general govt revenue</t>
  </si>
  <si>
    <t>This is an increase in the income tax paid by owners. 0 means no increase, 10 means an increase by 10 percentage points, 5 by 5 percentage points; the money raised goes to general govt revenue</t>
  </si>
  <si>
    <t>This is an increase in the income tax paid by workers. 0 means no increase, 10 means an increase by 10 percentage points, 5 by 5 percentage points; the money raised goes to general govt revenue</t>
  </si>
  <si>
    <t>This is the carbon emission tax. 0 means no carbon tax, 25 = 25 $/ton of CO2 emitted, etc.</t>
  </si>
  <si>
    <t>Change in diet, esp reduction in red meat consumption. 0 means red meat is consumed as before, 50 means 50% is replaced with lab meat, 100 100% is replaced with lab meat, i.e. no more red meat is 'produced' by intensive livestock farming, aka factory farming</t>
  </si>
  <si>
    <t>Reduction in food imports. 0 means no reduction, 10=10% reduction, 50=50% reduction This policy reduces food available from elsewhere but strenghtens local producers</t>
  </si>
  <si>
    <t>Policy to limit forest cutting. 0 means no limitation on cutting, 10=10% reduction in the maximum amount that can be cut, 50=50% reduction in max cut, etc all the way to 90 % reduction which is practically a ban on cutting</t>
  </si>
  <si>
    <t>Capturing CO2 that is already in the atmosphere and storing it underground, in GtCO2/yr (Giga tons, giga is 10^9); In 2020, regional emissions were roughly: USA 5, Africa, south of Sahara 1, China 12, the rest all between 2 and 3 GtCO2/yr. You can capture more than you emit.</t>
  </si>
  <si>
    <t>Leakage describes the use of money for illicit purposes: Corruption, bribery, etc. The normal leakage is 20%, so a value of 0 reduction means that those 20% disappear, a 50 % reduction means 10% disappear and 100% reduction means nothing disappears</t>
  </si>
  <si>
    <t>Policy to reforest land. 0 means no reforestation, 1 means you increase the forest area by 1‰ / yr (that is 1 promille), 3 = you increase the forest area by 3‰ / yr</t>
  </si>
  <si>
    <t>Here you decide how much the percentage of 'normal' waste, which is 30%, is to be reduced  i.e. 100 means  no more waste , 50 means waste is reduced by 50 %, 0 means waste continues as always</t>
  </si>
  <si>
    <t>Here you decide the percentage of your cropland that is worked regeneratively (low or no tillage, low or no fertilzers and pesticides, etc), 50 means 50 % cropland worked regeneratively,100 = 100 % of cropland worked regneratively, etc. 0 leaves things as they are.</t>
  </si>
  <si>
    <t>Governments choose how to use their spending: primarily for consumption (eg child support, subsidies for food or energy, etc.) or for public investment (education, health care, infrastructure, etc.) This policy shifts spending from consumption to investment. 0 means no shift, 10= 10% of consumption shifted to investment 25 = 25 % of consumption shifted to investment, etc</t>
  </si>
  <si>
    <t>To support women to reach equality costs some money, esp. to close the pay gender gap. How much do you want to spend, as a pct of GDP? 0 means you spend nothing and leave things as they are; 5 means you spend= 5 % of GDP; 3 = 3 % of GDP. Money is tranfered to general govt tax revenue</t>
  </si>
  <si>
    <t>The higher the level of education, esp. of women, in a society, the lower the birth rate. Thus, education for all lowers the birth rate. By how much? You make an educated guess: 0 means no effect, 10 means a 10% reduction, 5 means a 5% reduction, etc.</t>
  </si>
  <si>
    <t>To fight poverty in old age, you can introduce pensions for all. The size of the pension is expressed as the percent of the GDP you want to invest. 0 means you invest nothing and leave things as they are. 5 means you invest 5 % of GDP; 10 = 10 % of GDP, money is tranfered to workers and paid for by owners</t>
  </si>
  <si>
    <t>Annual percentage increase in energery efficiency; 1%/yr is the historical value over the last 40 years, beware of the power of compound interest!</t>
  </si>
  <si>
    <t>Percent of fossil fuel (oil, gas and coal) not used for electricity geneneration (mobility, heating, industrial, etc.) that you want to electrify</t>
  </si>
  <si>
    <t>Percent of electricity generation from renewable sources (40% is what we managed to achieve in the past)</t>
  </si>
  <si>
    <t>Percent of fossil use to be equipped with carbon capture and storage (CCS) at source (This means that you still emit CO2 but it does not get to the atmosphere causing warming, because you capture it and store it underground)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</si>
</sst>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9"/>
      <color theme="1"/>
      <name val="Calibri"/>
      <family val="2"/>
      <scheme val="minor"/>
    </font>
    <font>
      <sz val="8"/>
      <name val="Calibri"/>
      <family val="2"/>
      <scheme val="minor"/>
    </font>
    <font>
      <sz val="11"/>
      <color rgb="FFFF0000"/>
      <name val="Calibri"/>
      <family val="2"/>
      <scheme val="minor"/>
    </font>
    <font>
      <b/>
      <sz val="14"/>
      <color rgb="FFFF0000"/>
      <name val="Calibri"/>
      <family val="2"/>
      <scheme val="minor"/>
    </font>
    <font>
      <b/>
      <sz val="16"/>
      <color rgb="FFFF0000"/>
      <name val="Calibri"/>
      <family val="2"/>
      <scheme val="minor"/>
    </font>
    <font>
      <i/>
      <sz val="9"/>
      <color theme="1"/>
      <name val="Calibri"/>
      <family val="2"/>
      <scheme val="minor"/>
    </font>
    <font>
      <sz val="11"/>
      <color rgb="FF0070C0"/>
      <name val="Calibri"/>
      <family val="2"/>
      <scheme val="minor"/>
    </font>
    <font>
      <sz val="10"/>
      <color theme="1"/>
      <name val="Calibri"/>
      <family val="2"/>
      <scheme val="minor"/>
    </font>
    <font>
      <sz val="11"/>
      <name val="Calibri"/>
      <family val="2"/>
      <scheme val="minor"/>
    </font>
    <font>
      <i/>
      <sz val="11"/>
      <color theme="0" tint="-0.34998626667073579"/>
      <name val="Calibri"/>
      <family val="2"/>
      <scheme val="minor"/>
    </font>
    <font>
      <b/>
      <sz val="11"/>
      <color theme="0" tint="-0.34998626667073579"/>
      <name val="Calibri"/>
      <family val="2"/>
      <scheme val="minor"/>
    </font>
    <font>
      <b/>
      <i/>
      <sz val="11"/>
      <color theme="0" tint="-0.34998626667073579"/>
      <name val="Calibri"/>
      <family val="2"/>
      <scheme val="minor"/>
    </font>
    <font>
      <i/>
      <sz val="9"/>
      <color theme="0" tint="-0.34998626667073579"/>
      <name val="Calibri"/>
      <family val="2"/>
      <scheme val="minor"/>
    </font>
    <font>
      <i/>
      <sz val="11"/>
      <color rgb="FFFFFF0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5">
    <xf numFmtId="0" fontId="0" fillId="0" borderId="0" xfId="0"/>
    <xf numFmtId="0" fontId="0" fillId="0" borderId="0" xfId="0" applyAlignment="1">
      <alignment horizontal="center"/>
    </xf>
    <xf numFmtId="0" fontId="1" fillId="0" borderId="0" xfId="0" applyFont="1" applyAlignment="1">
      <alignment horizontal="right"/>
    </xf>
    <xf numFmtId="0" fontId="0" fillId="2" borderId="0" xfId="0" applyFill="1" applyAlignment="1">
      <alignment horizontal="center"/>
    </xf>
    <xf numFmtId="0" fontId="0" fillId="2" borderId="0" xfId="0" applyFill="1"/>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6" borderId="0" xfId="0" applyFill="1" applyAlignment="1">
      <alignment horizontal="center"/>
    </xf>
    <xf numFmtId="0" fontId="0" fillId="6" borderId="0" xfId="0" applyFill="1"/>
    <xf numFmtId="0" fontId="0" fillId="7" borderId="0" xfId="0" applyFill="1"/>
    <xf numFmtId="0" fontId="1" fillId="0" borderId="0" xfId="0" applyFont="1" applyAlignment="1">
      <alignment horizontal="center"/>
    </xf>
    <xf numFmtId="0" fontId="2" fillId="0" borderId="0" xfId="0" applyFont="1"/>
    <xf numFmtId="0" fontId="2" fillId="0" borderId="0" xfId="0" quotePrefix="1" applyFont="1"/>
    <xf numFmtId="0" fontId="1" fillId="8" borderId="0" xfId="0" applyFont="1" applyFill="1" applyAlignment="1">
      <alignment horizontal="center"/>
    </xf>
    <xf numFmtId="0" fontId="0" fillId="0" borderId="0" xfId="0" applyAlignment="1">
      <alignment horizontal="right"/>
    </xf>
    <xf numFmtId="0" fontId="0" fillId="0" borderId="0" xfId="0" applyAlignment="1">
      <alignment horizontal="left"/>
    </xf>
    <xf numFmtId="0" fontId="1" fillId="0" borderId="0" xfId="0" applyFont="1" applyAlignment="1">
      <alignment horizontal="left"/>
    </xf>
    <xf numFmtId="1" fontId="0" fillId="3" borderId="0" xfId="0" applyNumberFormat="1" applyFill="1"/>
    <xf numFmtId="1" fontId="0" fillId="4" borderId="0" xfId="0" applyNumberFormat="1" applyFill="1"/>
    <xf numFmtId="1" fontId="0" fillId="6" borderId="0" xfId="0" applyNumberFormat="1" applyFill="1"/>
    <xf numFmtId="1" fontId="0" fillId="5" borderId="0" xfId="0" applyNumberFormat="1" applyFill="1"/>
    <xf numFmtId="0" fontId="4"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1" fillId="0" borderId="0" xfId="0" applyFont="1"/>
    <xf numFmtId="0" fontId="2" fillId="0" borderId="0" xfId="0" applyFont="1" applyAlignment="1">
      <alignment horizontal="left"/>
    </xf>
    <xf numFmtId="1" fontId="0" fillId="2" borderId="0" xfId="0" applyNumberFormat="1" applyFill="1"/>
    <xf numFmtId="1" fontId="1" fillId="8" borderId="0" xfId="0" applyNumberFormat="1" applyFont="1" applyFill="1"/>
    <xf numFmtId="1" fontId="1" fillId="8" borderId="0" xfId="0" applyNumberFormat="1" applyFont="1" applyFill="1" applyAlignment="1">
      <alignment horizontal="center"/>
    </xf>
    <xf numFmtId="164" fontId="1" fillId="8" borderId="0" xfId="0" applyNumberFormat="1" applyFont="1" applyFill="1" applyAlignment="1">
      <alignment horizontal="center"/>
    </xf>
    <xf numFmtId="164" fontId="0" fillId="5" borderId="0" xfId="0" applyNumberFormat="1" applyFill="1"/>
    <xf numFmtId="164" fontId="1" fillId="8" borderId="0" xfId="0" applyNumberFormat="1" applyFont="1" applyFill="1"/>
    <xf numFmtId="164" fontId="0" fillId="4" borderId="0" xfId="0" applyNumberFormat="1" applyFill="1"/>
    <xf numFmtId="164" fontId="0" fillId="3" borderId="0" xfId="0" applyNumberFormat="1" applyFill="1"/>
    <xf numFmtId="164" fontId="0" fillId="2" borderId="0" xfId="0" applyNumberFormat="1" applyFill="1"/>
    <xf numFmtId="0" fontId="8" fillId="3" borderId="0" xfId="0" applyFont="1" applyFill="1"/>
    <xf numFmtId="0" fontId="8" fillId="4" borderId="0" xfId="0" applyFont="1" applyFill="1"/>
    <xf numFmtId="0" fontId="8" fillId="2" borderId="0" xfId="0" applyFont="1" applyFill="1"/>
    <xf numFmtId="0" fontId="8" fillId="6" borderId="0" xfId="0" applyFont="1" applyFill="1"/>
    <xf numFmtId="0" fontId="8" fillId="7" borderId="0" xfId="0" applyFont="1" applyFill="1"/>
    <xf numFmtId="164" fontId="0" fillId="0" borderId="0" xfId="0" applyNumberFormat="1" applyAlignment="1">
      <alignment horizontal="center"/>
    </xf>
    <xf numFmtId="1" fontId="0" fillId="0" borderId="0" xfId="0" applyNumberFormat="1" applyAlignment="1">
      <alignment horizontal="center"/>
    </xf>
    <xf numFmtId="0" fontId="9" fillId="0" borderId="0" xfId="0" applyFont="1" applyAlignment="1">
      <alignment horizontal="right"/>
    </xf>
    <xf numFmtId="0" fontId="1" fillId="8" borderId="0" xfId="0" applyFont="1" applyFill="1" applyAlignment="1">
      <alignment horizontal="right"/>
    </xf>
    <xf numFmtId="0" fontId="10" fillId="2" borderId="0" xfId="0" applyFont="1" applyFill="1"/>
    <xf numFmtId="0" fontId="10" fillId="3" borderId="0" xfId="0" applyFont="1" applyFill="1"/>
    <xf numFmtId="0" fontId="8" fillId="5" borderId="0" xfId="0" applyFont="1" applyFill="1"/>
    <xf numFmtId="0" fontId="11" fillId="2" borderId="0" xfId="0" applyFont="1" applyFill="1" applyAlignment="1">
      <alignment horizontal="center"/>
    </xf>
    <xf numFmtId="0" fontId="11" fillId="2" borderId="0" xfId="0" applyFont="1" applyFill="1"/>
    <xf numFmtId="164" fontId="12" fillId="10" borderId="0" xfId="0" applyNumberFormat="1" applyFont="1" applyFill="1"/>
    <xf numFmtId="164" fontId="13" fillId="8" borderId="0" xfId="0" applyNumberFormat="1" applyFont="1" applyFill="1"/>
    <xf numFmtId="164" fontId="13" fillId="8" borderId="0" xfId="0" applyNumberFormat="1" applyFont="1" applyFill="1" applyAlignment="1">
      <alignment horizontal="center"/>
    </xf>
    <xf numFmtId="164" fontId="11" fillId="0" borderId="0" xfId="0" applyNumberFormat="1" applyFont="1" applyAlignment="1">
      <alignment horizontal="center"/>
    </xf>
    <xf numFmtId="0" fontId="11" fillId="0" borderId="0" xfId="0" applyFont="1" applyAlignment="1">
      <alignment horizontal="left"/>
    </xf>
    <xf numFmtId="0" fontId="14" fillId="0" borderId="0" xfId="0" applyFont="1"/>
    <xf numFmtId="0" fontId="11" fillId="0" borderId="0" xfId="0" applyFont="1"/>
    <xf numFmtId="1" fontId="15" fillId="9" borderId="0" xfId="0" applyNumberFormat="1" applyFont="1" applyFill="1"/>
    <xf numFmtId="164" fontId="15" fillId="9" borderId="0" xfId="0" applyNumberFormat="1" applyFont="1" applyFill="1"/>
    <xf numFmtId="1" fontId="15" fillId="9" borderId="0" xfId="0" applyNumberFormat="1" applyFont="1" applyFill="1" applyAlignment="1">
      <alignment horizontal="center"/>
    </xf>
    <xf numFmtId="164" fontId="0" fillId="6" borderId="0" xfId="0" applyNumberFormat="1" applyFill="1"/>
    <xf numFmtId="0" fontId="2" fillId="0" borderId="0" xfId="0" quotePrefix="1" applyFont="1" applyAlignment="1">
      <alignment horizontal="left"/>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C74C-3468-4E18-8CDE-57FF8E4B60A8}">
  <sheetPr codeName="Sheet1"/>
  <dimension ref="A1:AU53"/>
  <sheetViews>
    <sheetView tabSelected="1" zoomScale="120" zoomScaleNormal="120" workbookViewId="0">
      <selection activeCell="D2" sqref="D2"/>
    </sheetView>
  </sheetViews>
  <sheetFormatPr defaultRowHeight="14.5" x14ac:dyDescent="0.35"/>
  <cols>
    <col min="2" max="2" width="14.1796875" customWidth="1"/>
    <col min="3" max="3" width="37.81640625" customWidth="1"/>
    <col min="4" max="15" width="6.08984375" customWidth="1"/>
    <col min="16" max="16" width="7.54296875" customWidth="1"/>
    <col min="17" max="17" width="11.08984375" customWidth="1"/>
    <col min="18" max="20" width="6.1796875" customWidth="1"/>
  </cols>
  <sheetData>
    <row r="1" spans="1:47" ht="21" x14ac:dyDescent="0.5">
      <c r="B1" s="25" t="s">
        <v>45</v>
      </c>
      <c r="C1" s="26" t="s">
        <v>44</v>
      </c>
      <c r="D1" s="2" t="s">
        <v>0</v>
      </c>
      <c r="E1" s="2" t="s">
        <v>1</v>
      </c>
      <c r="F1" s="2" t="s">
        <v>2</v>
      </c>
      <c r="G1" s="2" t="s">
        <v>3</v>
      </c>
      <c r="H1" s="2" t="s">
        <v>4</v>
      </c>
      <c r="I1" s="2" t="s">
        <v>5</v>
      </c>
      <c r="J1" s="2" t="s">
        <v>6</v>
      </c>
      <c r="K1" s="2" t="s">
        <v>7</v>
      </c>
      <c r="L1" s="2" t="s">
        <v>8</v>
      </c>
      <c r="M1" s="2" t="s">
        <v>9</v>
      </c>
      <c r="N1" s="14" t="s">
        <v>85</v>
      </c>
      <c r="O1" s="14" t="s">
        <v>86</v>
      </c>
      <c r="P1" s="14" t="s">
        <v>89</v>
      </c>
      <c r="Q1" s="20"/>
      <c r="R1" s="18"/>
      <c r="T1" s="18"/>
      <c r="U1" s="17"/>
      <c r="V1" s="18"/>
      <c r="W1" s="17"/>
    </row>
    <row r="2" spans="1:47" x14ac:dyDescent="0.35">
      <c r="C2" s="46" t="s">
        <v>43</v>
      </c>
      <c r="D2" s="47">
        <v>1</v>
      </c>
      <c r="E2" s="47">
        <v>1</v>
      </c>
      <c r="F2" s="47">
        <v>1</v>
      </c>
      <c r="G2" s="47">
        <v>1</v>
      </c>
      <c r="H2" s="47">
        <v>1</v>
      </c>
      <c r="I2" s="47">
        <v>1</v>
      </c>
      <c r="J2" s="47">
        <v>1</v>
      </c>
      <c r="K2" s="47">
        <v>1</v>
      </c>
      <c r="L2" s="47">
        <v>1</v>
      </c>
      <c r="M2" s="47">
        <v>1</v>
      </c>
      <c r="O2" s="14"/>
      <c r="P2" s="14"/>
      <c r="Q2" s="14"/>
    </row>
    <row r="3" spans="1:47" x14ac:dyDescent="0.35">
      <c r="A3" s="3">
        <v>3</v>
      </c>
      <c r="B3" s="41" t="s">
        <v>10</v>
      </c>
      <c r="C3" s="4" t="s">
        <v>11</v>
      </c>
      <c r="D3" s="30">
        <f ca="1">IF(D$2=1,$N3,IF(D$2=2,$O3,IF(D$2=3,RANDBETWEEN($N3*100,$O3*100)/100,IF(D$2=4,RANDBETWEEN($N3*100,$P3*100)/100,RANDBETWEEN($P3*100,$O3*100)/100))))</f>
        <v>0</v>
      </c>
      <c r="E3" s="30">
        <f t="shared" ref="E3:M3" ca="1" si="0">IF(E$2=1,$N3,IF(E$2=2,$O3,IF(E$2=3,RANDBETWEEN($N3*100,$O3*100)/100,IF(E$2=4,RANDBETWEEN($N3*100,$P3*100)/100,RANDBETWEEN($P3*100,$O3*100)/100))))</f>
        <v>0</v>
      </c>
      <c r="F3" s="30">
        <f t="shared" ca="1" si="0"/>
        <v>0</v>
      </c>
      <c r="G3" s="30">
        <f t="shared" ca="1" si="0"/>
        <v>0</v>
      </c>
      <c r="H3" s="30">
        <f t="shared" ca="1" si="0"/>
        <v>0</v>
      </c>
      <c r="I3" s="30">
        <f t="shared" ca="1" si="0"/>
        <v>0</v>
      </c>
      <c r="J3" s="30">
        <f t="shared" ca="1" si="0"/>
        <v>0</v>
      </c>
      <c r="K3" s="30">
        <f t="shared" ca="1" si="0"/>
        <v>0</v>
      </c>
      <c r="L3" s="30">
        <f t="shared" ca="1" si="0"/>
        <v>0</v>
      </c>
      <c r="M3" s="30">
        <f t="shared" ca="1" si="0"/>
        <v>0</v>
      </c>
      <c r="N3" s="31">
        <v>0</v>
      </c>
      <c r="O3" s="32">
        <v>100</v>
      </c>
      <c r="P3" s="1">
        <f>N3+(O3-N3)/2</f>
        <v>50</v>
      </c>
      <c r="Q3" s="19" t="s">
        <v>94</v>
      </c>
      <c r="R3" s="15"/>
      <c r="S3" s="15"/>
      <c r="T3" s="15"/>
    </row>
    <row r="4" spans="1:47" x14ac:dyDescent="0.35">
      <c r="A4" s="3">
        <f>A3+1</f>
        <v>4</v>
      </c>
      <c r="B4" s="41" t="s">
        <v>47</v>
      </c>
      <c r="C4" s="4" t="s">
        <v>48</v>
      </c>
      <c r="D4" s="30">
        <f t="shared" ref="D4:F6" ca="1" si="1">IF(D$2=1,$N4,IF(D$2=2,$O4,IF(D$2=3,RANDBETWEEN($N4*100,$O4*100)/100,IF(D$2=4,RANDBETWEEN($N4*100,$P4*100)/100,RANDBETWEEN($P4*100,$O4*100)/100))))</f>
        <v>0</v>
      </c>
      <c r="E4" s="30">
        <f t="shared" ca="1" si="1"/>
        <v>0</v>
      </c>
      <c r="F4" s="30">
        <f t="shared" ca="1" si="1"/>
        <v>0</v>
      </c>
      <c r="G4" s="30">
        <f t="shared" ref="G4:G44" ca="1" si="2">IF(G$2=1,$N4,IF(G$2=2,$O4,IF(G$2=3,RANDBETWEEN($N4*100,$O4*100)/100,IF(G$2=4,RANDBETWEEN($N4*100,$P4*100)/100,RANDBETWEEN($P4*100,$O4*100)/100))))</f>
        <v>0</v>
      </c>
      <c r="H4" s="30">
        <f t="shared" ref="H4:M6" ca="1" si="3">IF(H$2=1,$N4,IF(H$2=2,$O4,IF(H$2=3,RANDBETWEEN($N4*100,$O4*100)/100,IF(H$2=4,RANDBETWEEN($N4*100,$P4*100)/100,RANDBETWEEN($P4*100,$O4*100)/100))))</f>
        <v>0</v>
      </c>
      <c r="I4" s="30">
        <f t="shared" ca="1" si="3"/>
        <v>0</v>
      </c>
      <c r="J4" s="30">
        <f t="shared" ca="1" si="3"/>
        <v>0</v>
      </c>
      <c r="K4" s="30">
        <f t="shared" ca="1" si="3"/>
        <v>0</v>
      </c>
      <c r="L4" s="30">
        <f t="shared" ca="1" si="3"/>
        <v>0</v>
      </c>
      <c r="M4" s="30">
        <f t="shared" ca="1" si="3"/>
        <v>0</v>
      </c>
      <c r="N4" s="31">
        <v>0</v>
      </c>
      <c r="O4" s="32">
        <v>30</v>
      </c>
      <c r="P4" s="1">
        <f t="shared" ref="P4:P12" si="4">N4+(O4-N4)/2</f>
        <v>15</v>
      </c>
      <c r="Q4" s="19" t="s">
        <v>95</v>
      </c>
      <c r="R4" s="15"/>
      <c r="S4" s="15"/>
      <c r="T4" s="15"/>
    </row>
    <row r="5" spans="1:47" x14ac:dyDescent="0.35">
      <c r="A5" s="3">
        <f t="shared" ref="A5:A16" si="5">A4+1</f>
        <v>5</v>
      </c>
      <c r="B5" s="41" t="s">
        <v>49</v>
      </c>
      <c r="C5" s="4" t="s">
        <v>50</v>
      </c>
      <c r="D5" s="30">
        <f t="shared" ca="1" si="1"/>
        <v>0</v>
      </c>
      <c r="E5" s="30">
        <f t="shared" ca="1" si="1"/>
        <v>0</v>
      </c>
      <c r="F5" s="30">
        <f t="shared" ca="1" si="1"/>
        <v>0</v>
      </c>
      <c r="G5" s="30">
        <f t="shared" ca="1" si="2"/>
        <v>0</v>
      </c>
      <c r="H5" s="30">
        <f t="shared" ca="1" si="3"/>
        <v>0</v>
      </c>
      <c r="I5" s="30">
        <f t="shared" ca="1" si="3"/>
        <v>0</v>
      </c>
      <c r="J5" s="30">
        <f t="shared" ca="1" si="3"/>
        <v>0</v>
      </c>
      <c r="K5" s="30">
        <f t="shared" ca="1" si="3"/>
        <v>0</v>
      </c>
      <c r="L5" s="30">
        <f t="shared" ca="1" si="3"/>
        <v>0</v>
      </c>
      <c r="M5" s="30">
        <f t="shared" ca="1" si="3"/>
        <v>0</v>
      </c>
      <c r="N5" s="31">
        <v>0</v>
      </c>
      <c r="O5" s="32">
        <v>100</v>
      </c>
      <c r="P5" s="1">
        <f t="shared" si="4"/>
        <v>50</v>
      </c>
      <c r="Q5" s="29" t="s">
        <v>97</v>
      </c>
      <c r="S5" s="15"/>
      <c r="T5" s="15"/>
    </row>
    <row r="6" spans="1:47" x14ac:dyDescent="0.35">
      <c r="A6" s="3">
        <f t="shared" si="5"/>
        <v>6</v>
      </c>
      <c r="B6" s="41" t="s">
        <v>51</v>
      </c>
      <c r="C6" s="4" t="s">
        <v>52</v>
      </c>
      <c r="D6" s="30">
        <f t="shared" ca="1" si="1"/>
        <v>0</v>
      </c>
      <c r="E6" s="30">
        <f t="shared" ca="1" si="1"/>
        <v>0</v>
      </c>
      <c r="F6" s="30">
        <f t="shared" ca="1" si="1"/>
        <v>0</v>
      </c>
      <c r="G6" s="30">
        <f t="shared" ca="1" si="2"/>
        <v>0</v>
      </c>
      <c r="H6" s="30">
        <f t="shared" ca="1" si="3"/>
        <v>0</v>
      </c>
      <c r="I6" s="30">
        <f t="shared" ca="1" si="3"/>
        <v>0</v>
      </c>
      <c r="J6" s="30">
        <f t="shared" ca="1" si="3"/>
        <v>0</v>
      </c>
      <c r="K6" s="30">
        <f t="shared" ca="1" si="3"/>
        <v>0</v>
      </c>
      <c r="L6" s="30">
        <f t="shared" ca="1" si="3"/>
        <v>0</v>
      </c>
      <c r="M6" s="30">
        <f t="shared" ca="1" si="3"/>
        <v>0</v>
      </c>
      <c r="N6" s="31">
        <v>0</v>
      </c>
      <c r="O6" s="32">
        <v>100</v>
      </c>
      <c r="P6" s="1">
        <f t="shared" si="4"/>
        <v>50</v>
      </c>
      <c r="Q6" s="19" t="s">
        <v>96</v>
      </c>
      <c r="R6" s="15"/>
      <c r="S6" s="15"/>
      <c r="T6" s="15"/>
    </row>
    <row r="7" spans="1:47" s="59" customFormat="1" x14ac:dyDescent="0.35">
      <c r="A7" s="51">
        <f t="shared" si="5"/>
        <v>7</v>
      </c>
      <c r="B7" s="52" t="s">
        <v>53</v>
      </c>
      <c r="C7" s="52" t="s">
        <v>81</v>
      </c>
      <c r="D7" s="53" t="s">
        <v>91</v>
      </c>
      <c r="E7" s="53"/>
      <c r="F7" s="53"/>
      <c r="G7" s="53"/>
      <c r="H7" s="53"/>
      <c r="I7" s="53"/>
      <c r="J7" s="53"/>
      <c r="K7" s="53"/>
      <c r="L7" s="53"/>
      <c r="M7" s="53"/>
      <c r="N7" s="54">
        <v>0</v>
      </c>
      <c r="O7" s="55">
        <v>8</v>
      </c>
      <c r="P7" s="56">
        <f t="shared" si="4"/>
        <v>4</v>
      </c>
      <c r="Q7" s="57" t="s">
        <v>90</v>
      </c>
      <c r="R7" s="58"/>
      <c r="S7" s="58"/>
      <c r="T7" s="58"/>
      <c r="AU7"/>
    </row>
    <row r="8" spans="1:47" x14ac:dyDescent="0.35">
      <c r="A8" s="3">
        <f t="shared" si="5"/>
        <v>8</v>
      </c>
      <c r="B8" s="43" t="s">
        <v>54</v>
      </c>
      <c r="C8" s="13" t="s">
        <v>88</v>
      </c>
      <c r="D8" s="30">
        <f t="shared" ref="D8:F12" ca="1" si="6">IF(D$2=1,$N8,IF(D$2=2,$O8,IF(D$2=3,RANDBETWEEN($N8*100,$O8*100)/100,IF(D$2=4,RANDBETWEEN($N8*100,$P8*100)/100,RANDBETWEEN($P8*100,$O8*100)/100))))</f>
        <v>0</v>
      </c>
      <c r="E8" s="30">
        <f t="shared" ca="1" si="6"/>
        <v>0</v>
      </c>
      <c r="F8" s="30">
        <f t="shared" ca="1" si="6"/>
        <v>0</v>
      </c>
      <c r="G8" s="30">
        <f t="shared" ca="1" si="2"/>
        <v>0</v>
      </c>
      <c r="H8" s="30">
        <f t="shared" ref="H8:M12" ca="1" si="7">IF(H$2=1,$N8,IF(H$2=2,$O8,IF(H$2=3,RANDBETWEEN($N8*100,$O8*100)/100,IF(H$2=4,RANDBETWEEN($N8*100,$P8*100)/100,RANDBETWEEN($P8*100,$O8*100)/100))))</f>
        <v>0</v>
      </c>
      <c r="I8" s="30">
        <f t="shared" ca="1" si="7"/>
        <v>0</v>
      </c>
      <c r="J8" s="30">
        <f t="shared" ca="1" si="7"/>
        <v>0</v>
      </c>
      <c r="K8" s="30">
        <f t="shared" ca="1" si="7"/>
        <v>0</v>
      </c>
      <c r="L8" s="30">
        <f t="shared" ca="1" si="7"/>
        <v>0</v>
      </c>
      <c r="M8" s="30">
        <f t="shared" ca="1" si="7"/>
        <v>0</v>
      </c>
      <c r="N8" s="31">
        <v>0</v>
      </c>
      <c r="O8" s="32">
        <v>90</v>
      </c>
      <c r="P8" s="1">
        <f t="shared" si="4"/>
        <v>45</v>
      </c>
      <c r="Q8" s="29" t="s">
        <v>98</v>
      </c>
      <c r="S8" s="15"/>
      <c r="T8" s="15"/>
    </row>
    <row r="9" spans="1:47" x14ac:dyDescent="0.35">
      <c r="A9" s="3">
        <f t="shared" si="5"/>
        <v>9</v>
      </c>
      <c r="B9" s="41" t="s">
        <v>57</v>
      </c>
      <c r="C9" s="4" t="s">
        <v>58</v>
      </c>
      <c r="D9" s="30">
        <f t="shared" ca="1" si="6"/>
        <v>0</v>
      </c>
      <c r="E9" s="30">
        <f t="shared" ca="1" si="6"/>
        <v>0</v>
      </c>
      <c r="F9" s="30">
        <f t="shared" ca="1" si="6"/>
        <v>0</v>
      </c>
      <c r="G9" s="30">
        <f t="shared" ca="1" si="2"/>
        <v>0</v>
      </c>
      <c r="H9" s="30">
        <f t="shared" ca="1" si="7"/>
        <v>0</v>
      </c>
      <c r="I9" s="30">
        <f t="shared" ca="1" si="7"/>
        <v>0</v>
      </c>
      <c r="J9" s="30">
        <f t="shared" ca="1" si="7"/>
        <v>0</v>
      </c>
      <c r="K9" s="30">
        <f t="shared" ca="1" si="7"/>
        <v>0</v>
      </c>
      <c r="L9" s="30">
        <f t="shared" ca="1" si="7"/>
        <v>0</v>
      </c>
      <c r="M9" s="30">
        <f t="shared" ca="1" si="7"/>
        <v>0</v>
      </c>
      <c r="N9" s="31">
        <v>0</v>
      </c>
      <c r="O9" s="32">
        <v>80</v>
      </c>
      <c r="P9" s="1">
        <f t="shared" si="4"/>
        <v>40</v>
      </c>
      <c r="Q9" s="29" t="s">
        <v>99</v>
      </c>
      <c r="R9" s="15"/>
      <c r="S9" s="15"/>
    </row>
    <row r="10" spans="1:47" x14ac:dyDescent="0.35">
      <c r="A10" s="3">
        <f t="shared" si="5"/>
        <v>10</v>
      </c>
      <c r="B10" s="41" t="s">
        <v>59</v>
      </c>
      <c r="C10" s="4" t="s">
        <v>63</v>
      </c>
      <c r="D10" s="30">
        <f t="shared" ca="1" si="6"/>
        <v>0</v>
      </c>
      <c r="E10" s="30">
        <f t="shared" ca="1" si="6"/>
        <v>0</v>
      </c>
      <c r="F10" s="30">
        <f t="shared" ca="1" si="6"/>
        <v>0</v>
      </c>
      <c r="G10" s="30">
        <f t="shared" ca="1" si="2"/>
        <v>0</v>
      </c>
      <c r="H10" s="30">
        <f t="shared" ca="1" si="7"/>
        <v>0</v>
      </c>
      <c r="I10" s="30">
        <f t="shared" ca="1" si="7"/>
        <v>0</v>
      </c>
      <c r="J10" s="30">
        <f t="shared" ca="1" si="7"/>
        <v>0</v>
      </c>
      <c r="K10" s="30">
        <f t="shared" ca="1" si="7"/>
        <v>0</v>
      </c>
      <c r="L10" s="30">
        <f t="shared" ca="1" si="7"/>
        <v>0</v>
      </c>
      <c r="M10" s="30">
        <f t="shared" ca="1" si="7"/>
        <v>0</v>
      </c>
      <c r="N10" s="31">
        <v>0</v>
      </c>
      <c r="O10" s="32">
        <v>100</v>
      </c>
      <c r="P10" s="1">
        <f t="shared" si="4"/>
        <v>50</v>
      </c>
      <c r="Q10" s="29" t="s">
        <v>100</v>
      </c>
      <c r="R10" s="15"/>
      <c r="S10" s="15"/>
    </row>
    <row r="11" spans="1:47" x14ac:dyDescent="0.35">
      <c r="A11" s="3">
        <f t="shared" si="5"/>
        <v>11</v>
      </c>
      <c r="B11" s="41" t="s">
        <v>60</v>
      </c>
      <c r="C11" s="4" t="s">
        <v>83</v>
      </c>
      <c r="D11" s="30">
        <f t="shared" ca="1" si="6"/>
        <v>0</v>
      </c>
      <c r="E11" s="30">
        <f t="shared" ca="1" si="6"/>
        <v>0</v>
      </c>
      <c r="F11" s="30">
        <f t="shared" ca="1" si="6"/>
        <v>0</v>
      </c>
      <c r="G11" s="30">
        <f t="shared" ca="1" si="2"/>
        <v>0</v>
      </c>
      <c r="H11" s="30">
        <f t="shared" ca="1" si="7"/>
        <v>0</v>
      </c>
      <c r="I11" s="30">
        <f t="shared" ca="1" si="7"/>
        <v>0</v>
      </c>
      <c r="J11" s="30">
        <f t="shared" ca="1" si="7"/>
        <v>0</v>
      </c>
      <c r="K11" s="30">
        <f t="shared" ca="1" si="7"/>
        <v>0</v>
      </c>
      <c r="L11" s="30">
        <f t="shared" ca="1" si="7"/>
        <v>0</v>
      </c>
      <c r="M11" s="30">
        <f t="shared" ca="1" si="7"/>
        <v>0</v>
      </c>
      <c r="N11" s="31">
        <v>0</v>
      </c>
      <c r="O11" s="32">
        <v>100</v>
      </c>
      <c r="P11" s="1">
        <f t="shared" si="4"/>
        <v>50</v>
      </c>
      <c r="Q11" s="64" t="s">
        <v>114</v>
      </c>
      <c r="R11" s="15"/>
      <c r="S11" s="15"/>
    </row>
    <row r="12" spans="1:47" x14ac:dyDescent="0.35">
      <c r="A12" s="3">
        <f t="shared" si="5"/>
        <v>12</v>
      </c>
      <c r="B12" s="41" t="s">
        <v>61</v>
      </c>
      <c r="C12" s="4" t="s">
        <v>62</v>
      </c>
      <c r="D12" s="38">
        <f t="shared" ca="1" si="6"/>
        <v>1</v>
      </c>
      <c r="E12" s="38">
        <f t="shared" ca="1" si="6"/>
        <v>1</v>
      </c>
      <c r="F12" s="38">
        <f t="shared" ca="1" si="6"/>
        <v>1</v>
      </c>
      <c r="G12" s="38">
        <f t="shared" ca="1" si="2"/>
        <v>1</v>
      </c>
      <c r="H12" s="38">
        <f t="shared" ca="1" si="7"/>
        <v>1</v>
      </c>
      <c r="I12" s="38">
        <f t="shared" ca="1" si="7"/>
        <v>1</v>
      </c>
      <c r="J12" s="38">
        <f t="shared" ca="1" si="7"/>
        <v>1</v>
      </c>
      <c r="K12" s="38">
        <f t="shared" ca="1" si="7"/>
        <v>1</v>
      </c>
      <c r="L12" s="38">
        <f t="shared" ca="1" si="7"/>
        <v>1</v>
      </c>
      <c r="M12" s="38">
        <f t="shared" ca="1" si="7"/>
        <v>1</v>
      </c>
      <c r="N12" s="35">
        <v>1</v>
      </c>
      <c r="O12" s="33">
        <v>5</v>
      </c>
      <c r="P12" s="44">
        <f t="shared" si="4"/>
        <v>3</v>
      </c>
      <c r="Q12" s="29" t="s">
        <v>101</v>
      </c>
      <c r="R12" s="15"/>
      <c r="S12" s="15"/>
    </row>
    <row r="13" spans="1:47" x14ac:dyDescent="0.35">
      <c r="A13" s="3">
        <f t="shared" si="5"/>
        <v>13</v>
      </c>
      <c r="B13" s="48"/>
      <c r="C13" s="4" t="s">
        <v>82</v>
      </c>
      <c r="D13" s="30"/>
      <c r="E13" s="30"/>
      <c r="F13" s="30"/>
      <c r="G13" s="30"/>
      <c r="H13" s="30"/>
      <c r="I13" s="30"/>
      <c r="J13" s="30"/>
      <c r="K13" s="30"/>
      <c r="L13" s="30"/>
      <c r="M13" s="30"/>
      <c r="N13" s="31"/>
      <c r="O13" s="32"/>
      <c r="P13" s="29"/>
      <c r="Q13" s="29"/>
      <c r="R13" s="15"/>
      <c r="S13" s="15"/>
    </row>
    <row r="14" spans="1:47" x14ac:dyDescent="0.35">
      <c r="A14" s="3">
        <f t="shared" si="5"/>
        <v>14</v>
      </c>
      <c r="B14" s="48"/>
      <c r="C14" s="4"/>
      <c r="D14" s="30"/>
      <c r="E14" s="30"/>
      <c r="F14" s="30"/>
      <c r="G14" s="30"/>
      <c r="H14" s="30"/>
      <c r="I14" s="30"/>
      <c r="J14" s="30"/>
      <c r="K14" s="30"/>
      <c r="L14" s="30"/>
      <c r="M14" s="30"/>
      <c r="N14" s="31"/>
      <c r="O14" s="32"/>
      <c r="P14" s="29"/>
      <c r="Q14" s="29"/>
      <c r="R14" s="15"/>
      <c r="S14" s="15"/>
    </row>
    <row r="15" spans="1:47" x14ac:dyDescent="0.35">
      <c r="A15" s="3">
        <f t="shared" si="5"/>
        <v>15</v>
      </c>
      <c r="B15" s="48"/>
      <c r="C15" s="4"/>
      <c r="D15" s="30"/>
      <c r="E15" s="30"/>
      <c r="F15" s="30"/>
      <c r="G15" s="30"/>
      <c r="H15" s="30"/>
      <c r="I15" s="30"/>
      <c r="J15" s="30"/>
      <c r="K15" s="30"/>
      <c r="L15" s="30"/>
      <c r="M15" s="30"/>
      <c r="N15" s="31"/>
      <c r="O15" s="32"/>
      <c r="P15" s="29"/>
      <c r="Q15" s="29"/>
      <c r="R15" s="15"/>
      <c r="S15" s="15"/>
    </row>
    <row r="16" spans="1:47" x14ac:dyDescent="0.35">
      <c r="A16" s="3">
        <f t="shared" si="5"/>
        <v>16</v>
      </c>
      <c r="B16" s="48"/>
      <c r="C16" s="4"/>
      <c r="D16" s="30"/>
      <c r="E16" s="30"/>
      <c r="F16" s="30"/>
      <c r="G16" s="30"/>
      <c r="H16" s="30"/>
      <c r="I16" s="30"/>
      <c r="J16" s="30"/>
      <c r="K16" s="30"/>
      <c r="L16" s="30"/>
      <c r="M16" s="30"/>
      <c r="N16" s="31"/>
      <c r="O16" s="32"/>
      <c r="P16" s="29"/>
      <c r="Q16" s="29"/>
      <c r="R16" s="15"/>
      <c r="S16" s="15"/>
    </row>
    <row r="17" spans="1:20" x14ac:dyDescent="0.35">
      <c r="A17" s="5">
        <f>A16+1</f>
        <v>17</v>
      </c>
      <c r="B17" s="39" t="s">
        <v>12</v>
      </c>
      <c r="C17" s="6" t="s">
        <v>13</v>
      </c>
      <c r="D17" s="21">
        <f t="shared" ref="D17:F25" ca="1" si="8">IF(D$2=1,$N17,IF(D$2=2,$O17,IF(D$2=3,RANDBETWEEN($N17*100,$O17*100)/100,IF(D$2=4,RANDBETWEEN($N17*100,$P17*100)/100,RANDBETWEEN($P17*100,$O17*100)/100))))</f>
        <v>50</v>
      </c>
      <c r="E17" s="21">
        <f t="shared" ca="1" si="8"/>
        <v>50</v>
      </c>
      <c r="F17" s="21">
        <f t="shared" ca="1" si="8"/>
        <v>50</v>
      </c>
      <c r="G17" s="30">
        <f t="shared" ca="1" si="2"/>
        <v>50</v>
      </c>
      <c r="H17" s="21">
        <f t="shared" ref="H17:M25" ca="1" si="9">IF(H$2=1,$N17,IF(H$2=2,$O17,IF(H$2=3,RANDBETWEEN($N17*100,$O17*100)/100,IF(H$2=4,RANDBETWEEN($N17*100,$P17*100)/100,RANDBETWEEN($P17*100,$O17*100)/100))))</f>
        <v>50</v>
      </c>
      <c r="I17" s="21">
        <f t="shared" ca="1" si="9"/>
        <v>50</v>
      </c>
      <c r="J17" s="21">
        <f t="shared" ca="1" si="9"/>
        <v>50</v>
      </c>
      <c r="K17" s="21">
        <f t="shared" ca="1" si="9"/>
        <v>50</v>
      </c>
      <c r="L17" s="21">
        <f t="shared" ca="1" si="9"/>
        <v>50</v>
      </c>
      <c r="M17" s="21">
        <f t="shared" ca="1" si="9"/>
        <v>50</v>
      </c>
      <c r="N17" s="31">
        <v>50</v>
      </c>
      <c r="O17" s="32">
        <v>90</v>
      </c>
      <c r="P17" s="1">
        <f>N17+(O17-N17)/2</f>
        <v>70</v>
      </c>
      <c r="Q17" s="19" t="s">
        <v>102</v>
      </c>
      <c r="R17" s="15"/>
      <c r="S17" s="15"/>
      <c r="T17" s="15"/>
    </row>
    <row r="18" spans="1:20" x14ac:dyDescent="0.35">
      <c r="A18" s="5">
        <f t="shared" ref="A18:A27" si="10">A17+1</f>
        <v>18</v>
      </c>
      <c r="B18" s="39" t="s">
        <v>14</v>
      </c>
      <c r="C18" s="6" t="s">
        <v>76</v>
      </c>
      <c r="D18" s="37">
        <f t="shared" ca="1" si="8"/>
        <v>0</v>
      </c>
      <c r="E18" s="37">
        <f t="shared" ca="1" si="8"/>
        <v>0</v>
      </c>
      <c r="F18" s="37">
        <f t="shared" ca="1" si="8"/>
        <v>0</v>
      </c>
      <c r="G18" s="38">
        <f t="shared" ca="1" si="2"/>
        <v>0</v>
      </c>
      <c r="H18" s="37">
        <f t="shared" ca="1" si="9"/>
        <v>0</v>
      </c>
      <c r="I18" s="37">
        <f t="shared" ca="1" si="9"/>
        <v>0</v>
      </c>
      <c r="J18" s="37">
        <f t="shared" ca="1" si="9"/>
        <v>0</v>
      </c>
      <c r="K18" s="37">
        <f t="shared" ca="1" si="9"/>
        <v>0</v>
      </c>
      <c r="L18" s="37">
        <f t="shared" ca="1" si="9"/>
        <v>0</v>
      </c>
      <c r="M18" s="37">
        <f t="shared" ca="1" si="9"/>
        <v>0</v>
      </c>
      <c r="N18" s="35">
        <v>0</v>
      </c>
      <c r="O18" s="33">
        <v>3</v>
      </c>
      <c r="P18" s="44">
        <f t="shared" ref="P18:P20" si="11">N18+(O18-N18)/2</f>
        <v>1.5</v>
      </c>
      <c r="Q18" s="19" t="s">
        <v>103</v>
      </c>
      <c r="R18" s="15"/>
      <c r="S18" s="15"/>
      <c r="T18" s="15"/>
    </row>
    <row r="19" spans="1:20" x14ac:dyDescent="0.35">
      <c r="A19" s="5">
        <f t="shared" si="10"/>
        <v>19</v>
      </c>
      <c r="B19" s="39" t="s">
        <v>36</v>
      </c>
      <c r="C19" s="6" t="s">
        <v>37</v>
      </c>
      <c r="D19" s="37">
        <f t="shared" ca="1" si="8"/>
        <v>0</v>
      </c>
      <c r="E19" s="37">
        <f t="shared" ca="1" si="8"/>
        <v>0</v>
      </c>
      <c r="F19" s="37">
        <f t="shared" ca="1" si="8"/>
        <v>0</v>
      </c>
      <c r="G19" s="38">
        <f t="shared" ca="1" si="2"/>
        <v>0</v>
      </c>
      <c r="H19" s="37">
        <f t="shared" ca="1" si="9"/>
        <v>0</v>
      </c>
      <c r="I19" s="37">
        <f t="shared" ca="1" si="9"/>
        <v>0</v>
      </c>
      <c r="J19" s="37">
        <f t="shared" ca="1" si="9"/>
        <v>0</v>
      </c>
      <c r="K19" s="37">
        <f t="shared" ca="1" si="9"/>
        <v>0</v>
      </c>
      <c r="L19" s="37">
        <f t="shared" ca="1" si="9"/>
        <v>0</v>
      </c>
      <c r="M19" s="37">
        <f t="shared" ca="1" si="9"/>
        <v>0</v>
      </c>
      <c r="N19" s="35">
        <v>0</v>
      </c>
      <c r="O19" s="33">
        <v>3</v>
      </c>
      <c r="P19" s="44">
        <f t="shared" si="11"/>
        <v>1.5</v>
      </c>
      <c r="Q19" s="19" t="s">
        <v>104</v>
      </c>
      <c r="R19" s="15"/>
    </row>
    <row r="20" spans="1:20" x14ac:dyDescent="0.35">
      <c r="A20" s="5">
        <f t="shared" si="10"/>
        <v>20</v>
      </c>
      <c r="B20" s="39" t="s">
        <v>15</v>
      </c>
      <c r="C20" s="6" t="s">
        <v>16</v>
      </c>
      <c r="D20" s="37">
        <f t="shared" ca="1" si="8"/>
        <v>0</v>
      </c>
      <c r="E20" s="37">
        <f t="shared" ca="1" si="8"/>
        <v>0</v>
      </c>
      <c r="F20" s="37">
        <f t="shared" ca="1" si="8"/>
        <v>0</v>
      </c>
      <c r="G20" s="38">
        <f t="shared" ca="1" si="2"/>
        <v>0</v>
      </c>
      <c r="H20" s="37">
        <f t="shared" ca="1" si="9"/>
        <v>0</v>
      </c>
      <c r="I20" s="37">
        <f t="shared" ca="1" si="9"/>
        <v>0</v>
      </c>
      <c r="J20" s="37">
        <f t="shared" ca="1" si="9"/>
        <v>0</v>
      </c>
      <c r="K20" s="37">
        <f t="shared" ca="1" si="9"/>
        <v>0</v>
      </c>
      <c r="L20" s="37">
        <f t="shared" ca="1" si="9"/>
        <v>0</v>
      </c>
      <c r="M20" s="37">
        <f t="shared" ca="1" si="9"/>
        <v>0</v>
      </c>
      <c r="N20" s="35">
        <v>0</v>
      </c>
      <c r="O20" s="33">
        <v>5</v>
      </c>
      <c r="P20" s="44">
        <f t="shared" si="11"/>
        <v>2.5</v>
      </c>
      <c r="Q20" s="19" t="s">
        <v>105</v>
      </c>
      <c r="R20" s="15"/>
      <c r="S20" s="15"/>
      <c r="T20" s="15"/>
    </row>
    <row r="21" spans="1:20" x14ac:dyDescent="0.35">
      <c r="A21" s="5">
        <f t="shared" si="10"/>
        <v>21</v>
      </c>
      <c r="B21" s="39" t="s">
        <v>64</v>
      </c>
      <c r="C21" s="6" t="s">
        <v>65</v>
      </c>
      <c r="D21" s="21">
        <f t="shared" ca="1" si="8"/>
        <v>0</v>
      </c>
      <c r="E21" s="21">
        <f t="shared" ca="1" si="8"/>
        <v>0</v>
      </c>
      <c r="F21" s="21">
        <f t="shared" ca="1" si="8"/>
        <v>0</v>
      </c>
      <c r="G21" s="30">
        <f t="shared" ca="1" si="2"/>
        <v>0</v>
      </c>
      <c r="H21" s="21">
        <f t="shared" ca="1" si="9"/>
        <v>0</v>
      </c>
      <c r="I21" s="21">
        <f t="shared" ca="1" si="9"/>
        <v>0</v>
      </c>
      <c r="J21" s="21">
        <f t="shared" ca="1" si="9"/>
        <v>0</v>
      </c>
      <c r="K21" s="21">
        <f t="shared" ca="1" si="9"/>
        <v>0</v>
      </c>
      <c r="L21" s="21">
        <f t="shared" ca="1" si="9"/>
        <v>0</v>
      </c>
      <c r="M21" s="21">
        <f t="shared" ca="1" si="9"/>
        <v>0</v>
      </c>
      <c r="N21" s="31">
        <v>0</v>
      </c>
      <c r="O21" s="32">
        <v>10</v>
      </c>
      <c r="P21" s="1">
        <f>N21+(O21-N21)/2</f>
        <v>5</v>
      </c>
      <c r="Q21" s="29" t="s">
        <v>106</v>
      </c>
      <c r="R21" s="15"/>
    </row>
    <row r="22" spans="1:20" x14ac:dyDescent="0.35">
      <c r="A22" s="5">
        <f t="shared" si="10"/>
        <v>22</v>
      </c>
      <c r="B22" s="39" t="s">
        <v>66</v>
      </c>
      <c r="C22" s="6" t="s">
        <v>67</v>
      </c>
      <c r="D22" s="21">
        <f t="shared" ca="1" si="8"/>
        <v>0</v>
      </c>
      <c r="E22" s="21">
        <f t="shared" ca="1" si="8"/>
        <v>0</v>
      </c>
      <c r="F22" s="21">
        <f t="shared" ca="1" si="8"/>
        <v>0</v>
      </c>
      <c r="G22" s="30">
        <f t="shared" ca="1" si="2"/>
        <v>0</v>
      </c>
      <c r="H22" s="21">
        <f t="shared" ca="1" si="9"/>
        <v>0</v>
      </c>
      <c r="I22" s="21">
        <f t="shared" ca="1" si="9"/>
        <v>0</v>
      </c>
      <c r="J22" s="21">
        <f t="shared" ca="1" si="9"/>
        <v>0</v>
      </c>
      <c r="K22" s="21">
        <f t="shared" ca="1" si="9"/>
        <v>0</v>
      </c>
      <c r="L22" s="21">
        <f t="shared" ca="1" si="9"/>
        <v>0</v>
      </c>
      <c r="M22" s="21">
        <f t="shared" ca="1" si="9"/>
        <v>0</v>
      </c>
      <c r="N22" s="31">
        <v>0</v>
      </c>
      <c r="O22" s="32">
        <v>10</v>
      </c>
      <c r="P22" s="1">
        <f t="shared" ref="P22:P25" si="12">N22+(O22-N22)/2</f>
        <v>5</v>
      </c>
      <c r="Q22" s="29" t="s">
        <v>107</v>
      </c>
      <c r="R22" s="15"/>
    </row>
    <row r="23" spans="1:20" x14ac:dyDescent="0.35">
      <c r="A23" s="5">
        <f t="shared" si="10"/>
        <v>23</v>
      </c>
      <c r="B23" s="39" t="s">
        <v>68</v>
      </c>
      <c r="C23" s="6" t="s">
        <v>69</v>
      </c>
      <c r="D23" s="21">
        <f t="shared" ca="1" si="8"/>
        <v>0</v>
      </c>
      <c r="E23" s="21">
        <f t="shared" ca="1" si="8"/>
        <v>0</v>
      </c>
      <c r="F23" s="21">
        <f t="shared" ca="1" si="8"/>
        <v>0</v>
      </c>
      <c r="G23" s="30">
        <f t="shared" ca="1" si="2"/>
        <v>0</v>
      </c>
      <c r="H23" s="21">
        <f t="shared" ca="1" si="9"/>
        <v>0</v>
      </c>
      <c r="I23" s="21">
        <f t="shared" ca="1" si="9"/>
        <v>0</v>
      </c>
      <c r="J23" s="21">
        <f t="shared" ca="1" si="9"/>
        <v>0</v>
      </c>
      <c r="K23" s="21">
        <f t="shared" ca="1" si="9"/>
        <v>0</v>
      </c>
      <c r="L23" s="21">
        <f t="shared" ca="1" si="9"/>
        <v>0</v>
      </c>
      <c r="M23" s="21">
        <f t="shared" ca="1" si="9"/>
        <v>0</v>
      </c>
      <c r="N23" s="31">
        <v>0</v>
      </c>
      <c r="O23" s="32">
        <v>10</v>
      </c>
      <c r="P23" s="1">
        <f t="shared" si="12"/>
        <v>5</v>
      </c>
      <c r="Q23" s="29" t="s">
        <v>108</v>
      </c>
      <c r="R23" s="15"/>
    </row>
    <row r="24" spans="1:20" x14ac:dyDescent="0.35">
      <c r="A24" s="5">
        <f t="shared" si="10"/>
        <v>24</v>
      </c>
      <c r="B24" s="39" t="s">
        <v>55</v>
      </c>
      <c r="C24" s="6" t="s">
        <v>56</v>
      </c>
      <c r="D24" s="21">
        <f t="shared" ca="1" si="8"/>
        <v>0</v>
      </c>
      <c r="E24" s="21">
        <f t="shared" ca="1" si="8"/>
        <v>0</v>
      </c>
      <c r="F24" s="21">
        <f t="shared" ca="1" si="8"/>
        <v>0</v>
      </c>
      <c r="G24" s="30">
        <f t="shared" ca="1" si="2"/>
        <v>0</v>
      </c>
      <c r="H24" s="21">
        <f t="shared" ca="1" si="9"/>
        <v>0</v>
      </c>
      <c r="I24" s="21">
        <f t="shared" ca="1" si="9"/>
        <v>0</v>
      </c>
      <c r="J24" s="21">
        <f t="shared" ca="1" si="9"/>
        <v>0</v>
      </c>
      <c r="K24" s="21">
        <f t="shared" ca="1" si="9"/>
        <v>0</v>
      </c>
      <c r="L24" s="21">
        <f t="shared" ca="1" si="9"/>
        <v>0</v>
      </c>
      <c r="M24" s="21">
        <f t="shared" ca="1" si="9"/>
        <v>0</v>
      </c>
      <c r="N24" s="31">
        <v>0</v>
      </c>
      <c r="O24" s="32">
        <v>100</v>
      </c>
      <c r="P24" s="1">
        <f t="shared" si="12"/>
        <v>50</v>
      </c>
      <c r="Q24" s="29" t="s">
        <v>109</v>
      </c>
      <c r="R24" s="15"/>
    </row>
    <row r="25" spans="1:20" x14ac:dyDescent="0.35">
      <c r="A25" s="5">
        <f t="shared" si="10"/>
        <v>25</v>
      </c>
      <c r="B25" s="39" t="s">
        <v>70</v>
      </c>
      <c r="C25" s="6" t="s">
        <v>71</v>
      </c>
      <c r="D25" s="21">
        <f t="shared" ca="1" si="8"/>
        <v>0</v>
      </c>
      <c r="E25" s="21">
        <f t="shared" ca="1" si="8"/>
        <v>0</v>
      </c>
      <c r="F25" s="21">
        <f t="shared" ca="1" si="8"/>
        <v>0</v>
      </c>
      <c r="G25" s="30">
        <f t="shared" ca="1" si="2"/>
        <v>0</v>
      </c>
      <c r="H25" s="21">
        <f t="shared" ca="1" si="9"/>
        <v>0</v>
      </c>
      <c r="I25" s="21">
        <f t="shared" ca="1" si="9"/>
        <v>0</v>
      </c>
      <c r="J25" s="21">
        <f t="shared" ca="1" si="9"/>
        <v>0</v>
      </c>
      <c r="K25" s="21">
        <f t="shared" ca="1" si="9"/>
        <v>0</v>
      </c>
      <c r="L25" s="21">
        <f t="shared" ca="1" si="9"/>
        <v>0</v>
      </c>
      <c r="M25" s="21">
        <f t="shared" ca="1" si="9"/>
        <v>0</v>
      </c>
      <c r="N25" s="31">
        <v>0</v>
      </c>
      <c r="O25" s="32">
        <v>50</v>
      </c>
      <c r="P25" s="1">
        <f t="shared" si="12"/>
        <v>25</v>
      </c>
      <c r="Q25" s="29" t="s">
        <v>118</v>
      </c>
      <c r="R25" s="15"/>
    </row>
    <row r="26" spans="1:20" x14ac:dyDescent="0.35">
      <c r="A26" s="5">
        <f t="shared" si="10"/>
        <v>26</v>
      </c>
      <c r="B26" s="49"/>
      <c r="C26" s="6"/>
      <c r="D26" s="21"/>
      <c r="E26" s="21"/>
      <c r="F26" s="21"/>
      <c r="G26" s="21"/>
      <c r="H26" s="21"/>
      <c r="I26" s="21"/>
      <c r="J26" s="21"/>
      <c r="K26" s="21"/>
      <c r="L26" s="21"/>
      <c r="M26" s="21"/>
      <c r="N26" s="31"/>
      <c r="O26" s="32"/>
      <c r="P26" s="29"/>
      <c r="Q26" s="29"/>
      <c r="R26" s="15"/>
    </row>
    <row r="27" spans="1:20" x14ac:dyDescent="0.35">
      <c r="A27" s="5">
        <f t="shared" si="10"/>
        <v>27</v>
      </c>
      <c r="B27" s="49"/>
      <c r="C27" s="6"/>
      <c r="D27" s="21"/>
      <c r="E27" s="21"/>
      <c r="F27" s="21"/>
      <c r="G27" s="21"/>
      <c r="H27" s="21"/>
      <c r="I27" s="21"/>
      <c r="J27" s="21"/>
      <c r="K27" s="21"/>
      <c r="L27" s="21"/>
      <c r="M27" s="21"/>
      <c r="N27" s="31"/>
      <c r="O27" s="32"/>
      <c r="P27" s="29"/>
      <c r="Q27" s="29"/>
      <c r="R27" s="15"/>
    </row>
    <row r="28" spans="1:20" x14ac:dyDescent="0.35">
      <c r="A28" s="7">
        <f>A27+1</f>
        <v>28</v>
      </c>
      <c r="B28" s="40" t="s">
        <v>17</v>
      </c>
      <c r="C28" s="8" t="s">
        <v>18</v>
      </c>
      <c r="D28" s="22">
        <f t="shared" ref="D28:F30" ca="1" si="13">IF(D$2=1,$N28,IF(D$2=2,$O28,IF(D$2=3,RANDBETWEEN($N28*100,$O28*100)/100,IF(D$2=4,RANDBETWEEN($N28*100,$P28*100)/100,RANDBETWEEN($P28*100,$O28*100)/100))))</f>
        <v>0</v>
      </c>
      <c r="E28" s="22">
        <f t="shared" ca="1" si="13"/>
        <v>0</v>
      </c>
      <c r="F28" s="22">
        <f t="shared" ca="1" si="13"/>
        <v>0</v>
      </c>
      <c r="G28" s="30">
        <f t="shared" ca="1" si="2"/>
        <v>0</v>
      </c>
      <c r="H28" s="22">
        <f t="shared" ref="H28:M30" ca="1" si="14">IF(H$2=1,$N28,IF(H$2=2,$O28,IF(H$2=3,RANDBETWEEN($N28*100,$O28*100)/100,IF(H$2=4,RANDBETWEEN($N28*100,$P28*100)/100,RANDBETWEEN($P28*100,$O28*100)/100))))</f>
        <v>0</v>
      </c>
      <c r="I28" s="22">
        <f t="shared" ca="1" si="14"/>
        <v>0</v>
      </c>
      <c r="J28" s="22">
        <f t="shared" ca="1" si="14"/>
        <v>0</v>
      </c>
      <c r="K28" s="22">
        <f t="shared" ca="1" si="14"/>
        <v>0</v>
      </c>
      <c r="L28" s="22">
        <f t="shared" ca="1" si="14"/>
        <v>0</v>
      </c>
      <c r="M28" s="22">
        <f t="shared" ca="1" si="14"/>
        <v>0</v>
      </c>
      <c r="N28" s="31">
        <v>0</v>
      </c>
      <c r="O28" s="32">
        <v>10</v>
      </c>
      <c r="P28" s="1">
        <f t="shared" ref="P28:P29" si="15">N28+(O28-N28)/2</f>
        <v>5</v>
      </c>
      <c r="Q28" s="19" t="s">
        <v>120</v>
      </c>
      <c r="R28" s="15"/>
      <c r="S28" s="15"/>
      <c r="T28" s="15"/>
    </row>
    <row r="29" spans="1:20" x14ac:dyDescent="0.35">
      <c r="A29" s="7">
        <f t="shared" ref="A29:A32" si="16">A28+1</f>
        <v>29</v>
      </c>
      <c r="B29" s="40" t="s">
        <v>19</v>
      </c>
      <c r="C29" s="8" t="s">
        <v>20</v>
      </c>
      <c r="D29" s="36">
        <f t="shared" ca="1" si="13"/>
        <v>0</v>
      </c>
      <c r="E29" s="36">
        <f t="shared" ca="1" si="13"/>
        <v>0</v>
      </c>
      <c r="F29" s="36">
        <f t="shared" ca="1" si="13"/>
        <v>0</v>
      </c>
      <c r="G29" s="30">
        <f t="shared" ca="1" si="2"/>
        <v>0</v>
      </c>
      <c r="H29" s="36">
        <f t="shared" ca="1" si="14"/>
        <v>0</v>
      </c>
      <c r="I29" s="36">
        <f t="shared" ca="1" si="14"/>
        <v>0</v>
      </c>
      <c r="J29" s="36">
        <f t="shared" ca="1" si="14"/>
        <v>0</v>
      </c>
      <c r="K29" s="36">
        <f t="shared" ca="1" si="14"/>
        <v>0</v>
      </c>
      <c r="L29" s="36">
        <f t="shared" ca="1" si="14"/>
        <v>0</v>
      </c>
      <c r="M29" s="36">
        <f t="shared" ca="1" si="14"/>
        <v>0</v>
      </c>
      <c r="N29" s="35">
        <v>0</v>
      </c>
      <c r="O29" s="33">
        <v>5</v>
      </c>
      <c r="P29" s="44">
        <f t="shared" si="15"/>
        <v>2.5</v>
      </c>
      <c r="Q29" s="19" t="s">
        <v>119</v>
      </c>
      <c r="R29" s="15"/>
      <c r="S29" s="15"/>
      <c r="T29" s="15"/>
    </row>
    <row r="30" spans="1:20" x14ac:dyDescent="0.35">
      <c r="A30" s="7">
        <f t="shared" si="16"/>
        <v>30</v>
      </c>
      <c r="B30" s="40" t="s">
        <v>21</v>
      </c>
      <c r="C30" s="8" t="s">
        <v>22</v>
      </c>
      <c r="D30" s="22">
        <f t="shared" ca="1" si="13"/>
        <v>0</v>
      </c>
      <c r="E30" s="22">
        <f t="shared" ca="1" si="13"/>
        <v>0</v>
      </c>
      <c r="F30" s="22">
        <f t="shared" ca="1" si="13"/>
        <v>0</v>
      </c>
      <c r="G30" s="30">
        <f t="shared" ca="1" si="2"/>
        <v>0</v>
      </c>
      <c r="H30" s="22">
        <f t="shared" ca="1" si="14"/>
        <v>0</v>
      </c>
      <c r="I30" s="22">
        <f t="shared" ca="1" si="14"/>
        <v>0</v>
      </c>
      <c r="J30" s="22">
        <f t="shared" ca="1" si="14"/>
        <v>0</v>
      </c>
      <c r="K30" s="22">
        <f t="shared" ca="1" si="14"/>
        <v>0</v>
      </c>
      <c r="L30" s="22">
        <f t="shared" ca="1" si="14"/>
        <v>0</v>
      </c>
      <c r="M30" s="22">
        <f t="shared" ca="1" si="14"/>
        <v>0</v>
      </c>
      <c r="N30" s="31">
        <v>0</v>
      </c>
      <c r="O30" s="32">
        <v>10</v>
      </c>
      <c r="P30" s="1">
        <f t="shared" ref="P30" si="17">N30+(O30-N30)/2</f>
        <v>5</v>
      </c>
      <c r="Q30" s="19" t="s">
        <v>121</v>
      </c>
      <c r="R30" s="15"/>
      <c r="S30" s="15"/>
      <c r="T30" s="15"/>
    </row>
    <row r="31" spans="1:20" x14ac:dyDescent="0.35">
      <c r="A31" s="7">
        <f t="shared" si="16"/>
        <v>31</v>
      </c>
      <c r="B31" s="8"/>
      <c r="C31" s="8"/>
      <c r="D31" s="22"/>
      <c r="E31" s="22"/>
      <c r="F31" s="22"/>
      <c r="G31" s="22"/>
      <c r="H31" s="22"/>
      <c r="I31" s="22"/>
      <c r="J31" s="22"/>
      <c r="K31" s="22"/>
      <c r="L31" s="22"/>
      <c r="M31" s="22"/>
      <c r="N31" s="31"/>
      <c r="O31" s="32"/>
      <c r="P31" s="1"/>
      <c r="Q31" s="19"/>
      <c r="R31" s="15"/>
      <c r="S31" s="15"/>
      <c r="T31" s="15"/>
    </row>
    <row r="32" spans="1:20" x14ac:dyDescent="0.35">
      <c r="A32" s="7">
        <f t="shared" si="16"/>
        <v>32</v>
      </c>
      <c r="B32" s="8"/>
      <c r="C32" s="8"/>
      <c r="D32" s="22"/>
      <c r="E32" s="22"/>
      <c r="F32" s="22"/>
      <c r="G32" s="22"/>
      <c r="H32" s="22"/>
      <c r="I32" s="22"/>
      <c r="J32" s="22"/>
      <c r="K32" s="22"/>
      <c r="L32" s="22"/>
      <c r="M32" s="22"/>
      <c r="N32" s="31"/>
      <c r="O32" s="32"/>
      <c r="P32" s="1"/>
      <c r="Q32" s="19"/>
      <c r="R32" s="15"/>
      <c r="S32" s="15"/>
      <c r="T32" s="15"/>
    </row>
    <row r="33" spans="1:35" x14ac:dyDescent="0.35">
      <c r="A33" s="11">
        <f>A32+1</f>
        <v>33</v>
      </c>
      <c r="B33" s="42" t="s">
        <v>23</v>
      </c>
      <c r="C33" s="12" t="s">
        <v>84</v>
      </c>
      <c r="D33" s="23">
        <f t="shared" ref="D33:F38" ca="1" si="18">IF(D$2=1,$N33,IF(D$2=2,$O33,IF(D$2=3,RANDBETWEEN($N33*100,$O33*100)/100,IF(D$2=4,RANDBETWEEN($N33*100,$P33*100)/100,RANDBETWEEN($P33*100,$O33*100)/100))))</f>
        <v>0</v>
      </c>
      <c r="E33" s="23">
        <f t="shared" ca="1" si="18"/>
        <v>0</v>
      </c>
      <c r="F33" s="23">
        <f t="shared" ca="1" si="18"/>
        <v>0</v>
      </c>
      <c r="G33" s="30">
        <f t="shared" ca="1" si="2"/>
        <v>0</v>
      </c>
      <c r="H33" s="23">
        <f t="shared" ref="H33:M38" ca="1" si="19">IF(H$2=1,$N33,IF(H$2=2,$O33,IF(H$2=3,RANDBETWEEN($N33*100,$O33*100)/100,IF(H$2=4,RANDBETWEEN($N33*100,$P33*100)/100,RANDBETWEEN($P33*100,$O33*100)/100))))</f>
        <v>0</v>
      </c>
      <c r="I33" s="23">
        <f t="shared" ca="1" si="19"/>
        <v>0</v>
      </c>
      <c r="J33" s="23">
        <f t="shared" ca="1" si="19"/>
        <v>0</v>
      </c>
      <c r="K33" s="23">
        <f t="shared" ca="1" si="19"/>
        <v>0</v>
      </c>
      <c r="L33" s="23">
        <f t="shared" ca="1" si="19"/>
        <v>0</v>
      </c>
      <c r="M33" s="23">
        <f t="shared" ca="1" si="19"/>
        <v>0</v>
      </c>
      <c r="N33" s="31">
        <v>0</v>
      </c>
      <c r="O33" s="32">
        <v>90</v>
      </c>
      <c r="P33" s="1">
        <f t="shared" ref="P33:P37" si="20">N33+(O33-N33)/2</f>
        <v>45</v>
      </c>
      <c r="Q33" s="19" t="s">
        <v>116</v>
      </c>
      <c r="R33" s="16"/>
      <c r="S33" s="15"/>
      <c r="T33" s="15"/>
    </row>
    <row r="34" spans="1:35" x14ac:dyDescent="0.35">
      <c r="A34" s="11">
        <f t="shared" ref="A34:A39" si="21">A33+1</f>
        <v>34</v>
      </c>
      <c r="B34" s="42" t="s">
        <v>24</v>
      </c>
      <c r="C34" s="12" t="s">
        <v>25</v>
      </c>
      <c r="D34" s="23">
        <f t="shared" ca="1" si="18"/>
        <v>0</v>
      </c>
      <c r="E34" s="23">
        <f t="shared" ca="1" si="18"/>
        <v>0</v>
      </c>
      <c r="F34" s="23">
        <f t="shared" ca="1" si="18"/>
        <v>0</v>
      </c>
      <c r="G34" s="30">
        <f t="shared" ca="1" si="2"/>
        <v>0</v>
      </c>
      <c r="H34" s="23">
        <f t="shared" ca="1" si="19"/>
        <v>0</v>
      </c>
      <c r="I34" s="23">
        <f t="shared" ca="1" si="19"/>
        <v>0</v>
      </c>
      <c r="J34" s="23">
        <f t="shared" ca="1" si="19"/>
        <v>0</v>
      </c>
      <c r="K34" s="23">
        <f t="shared" ca="1" si="19"/>
        <v>0</v>
      </c>
      <c r="L34" s="23">
        <f t="shared" ca="1" si="19"/>
        <v>0</v>
      </c>
      <c r="M34" s="23">
        <f t="shared" ca="1" si="19"/>
        <v>0</v>
      </c>
      <c r="N34" s="31">
        <v>0</v>
      </c>
      <c r="O34" s="32">
        <v>95</v>
      </c>
      <c r="P34" s="1">
        <f t="shared" si="20"/>
        <v>47.5</v>
      </c>
      <c r="Q34" s="19" t="s">
        <v>117</v>
      </c>
      <c r="R34" s="15"/>
    </row>
    <row r="35" spans="1:35" x14ac:dyDescent="0.35">
      <c r="A35" s="11">
        <f t="shared" si="21"/>
        <v>35</v>
      </c>
      <c r="B35" s="42" t="s">
        <v>26</v>
      </c>
      <c r="C35" s="12" t="s">
        <v>27</v>
      </c>
      <c r="D35" s="23">
        <f t="shared" ca="1" si="18"/>
        <v>0</v>
      </c>
      <c r="E35" s="23">
        <f t="shared" ca="1" si="18"/>
        <v>0</v>
      </c>
      <c r="F35" s="23">
        <f t="shared" ca="1" si="18"/>
        <v>0</v>
      </c>
      <c r="G35" s="30">
        <f t="shared" ca="1" si="2"/>
        <v>0</v>
      </c>
      <c r="H35" s="23">
        <f t="shared" ca="1" si="19"/>
        <v>0</v>
      </c>
      <c r="I35" s="23">
        <f t="shared" ca="1" si="19"/>
        <v>0</v>
      </c>
      <c r="J35" s="23">
        <f t="shared" ca="1" si="19"/>
        <v>0</v>
      </c>
      <c r="K35" s="23">
        <f t="shared" ca="1" si="19"/>
        <v>0</v>
      </c>
      <c r="L35" s="23">
        <f t="shared" ca="1" si="19"/>
        <v>0</v>
      </c>
      <c r="M35" s="23">
        <f t="shared" ca="1" si="19"/>
        <v>0</v>
      </c>
      <c r="N35" s="31">
        <v>0</v>
      </c>
      <c r="O35" s="32">
        <v>95</v>
      </c>
      <c r="P35" s="1">
        <f t="shared" si="20"/>
        <v>47.5</v>
      </c>
      <c r="Q35" s="19" t="s">
        <v>110</v>
      </c>
      <c r="R35" s="16"/>
    </row>
    <row r="36" spans="1:35" x14ac:dyDescent="0.35">
      <c r="A36" s="11">
        <f t="shared" si="21"/>
        <v>36</v>
      </c>
      <c r="B36" s="42" t="s">
        <v>72</v>
      </c>
      <c r="C36" s="12" t="s">
        <v>73</v>
      </c>
      <c r="D36" s="23">
        <f t="shared" ca="1" si="18"/>
        <v>0</v>
      </c>
      <c r="E36" s="23">
        <f t="shared" ca="1" si="18"/>
        <v>0</v>
      </c>
      <c r="F36" s="23">
        <f t="shared" ca="1" si="18"/>
        <v>0</v>
      </c>
      <c r="G36" s="30">
        <f t="shared" ca="1" si="2"/>
        <v>0</v>
      </c>
      <c r="H36" s="23">
        <f t="shared" ca="1" si="19"/>
        <v>0</v>
      </c>
      <c r="I36" s="23">
        <f t="shared" ca="1" si="19"/>
        <v>0</v>
      </c>
      <c r="J36" s="23">
        <f t="shared" ca="1" si="19"/>
        <v>0</v>
      </c>
      <c r="K36" s="23">
        <f t="shared" ca="1" si="19"/>
        <v>0</v>
      </c>
      <c r="L36" s="23">
        <f t="shared" ca="1" si="19"/>
        <v>0</v>
      </c>
      <c r="M36" s="23">
        <f t="shared" ca="1" si="19"/>
        <v>0</v>
      </c>
      <c r="N36" s="31">
        <v>0</v>
      </c>
      <c r="O36" s="32">
        <v>50</v>
      </c>
      <c r="P36" s="1">
        <f t="shared" si="20"/>
        <v>25</v>
      </c>
      <c r="Q36" s="29" t="s">
        <v>111</v>
      </c>
    </row>
    <row r="37" spans="1:35" x14ac:dyDescent="0.35">
      <c r="A37" s="11">
        <f t="shared" si="21"/>
        <v>37</v>
      </c>
      <c r="B37" s="42" t="s">
        <v>77</v>
      </c>
      <c r="C37" s="12" t="s">
        <v>78</v>
      </c>
      <c r="D37" s="23">
        <f t="shared" ca="1" si="18"/>
        <v>0</v>
      </c>
      <c r="E37" s="23">
        <f t="shared" ca="1" si="18"/>
        <v>0</v>
      </c>
      <c r="F37" s="23">
        <f t="shared" ca="1" si="18"/>
        <v>0</v>
      </c>
      <c r="G37" s="30">
        <f t="shared" ca="1" si="2"/>
        <v>0</v>
      </c>
      <c r="H37" s="23">
        <f t="shared" ca="1" si="19"/>
        <v>0</v>
      </c>
      <c r="I37" s="23">
        <f t="shared" ca="1" si="19"/>
        <v>0</v>
      </c>
      <c r="J37" s="23">
        <f t="shared" ca="1" si="19"/>
        <v>0</v>
      </c>
      <c r="K37" s="23">
        <f t="shared" ca="1" si="19"/>
        <v>0</v>
      </c>
      <c r="L37" s="23">
        <f t="shared" ca="1" si="19"/>
        <v>0</v>
      </c>
      <c r="M37" s="23">
        <f t="shared" ca="1" si="19"/>
        <v>0</v>
      </c>
      <c r="N37" s="31">
        <v>0</v>
      </c>
      <c r="O37" s="32">
        <v>90</v>
      </c>
      <c r="P37" s="1">
        <f t="shared" si="20"/>
        <v>45</v>
      </c>
      <c r="Q37" s="29" t="s">
        <v>112</v>
      </c>
    </row>
    <row r="38" spans="1:35" x14ac:dyDescent="0.35">
      <c r="A38" s="11">
        <f t="shared" si="21"/>
        <v>38</v>
      </c>
      <c r="B38" s="42" t="s">
        <v>92</v>
      </c>
      <c r="C38" s="12" t="s">
        <v>93</v>
      </c>
      <c r="D38" s="63">
        <f t="shared" ca="1" si="18"/>
        <v>0</v>
      </c>
      <c r="E38" s="63">
        <f t="shared" ca="1" si="18"/>
        <v>0</v>
      </c>
      <c r="F38" s="63">
        <f t="shared" ca="1" si="18"/>
        <v>0</v>
      </c>
      <c r="G38" s="38">
        <f t="shared" ca="1" si="2"/>
        <v>0</v>
      </c>
      <c r="H38" s="63">
        <f t="shared" ca="1" si="19"/>
        <v>0</v>
      </c>
      <c r="I38" s="63">
        <f t="shared" ca="1" si="19"/>
        <v>0</v>
      </c>
      <c r="J38" s="63">
        <f t="shared" ca="1" si="19"/>
        <v>0</v>
      </c>
      <c r="K38" s="63">
        <f t="shared" ca="1" si="19"/>
        <v>0</v>
      </c>
      <c r="L38" s="63">
        <f t="shared" ca="1" si="19"/>
        <v>0</v>
      </c>
      <c r="M38" s="63">
        <f t="shared" ca="1" si="19"/>
        <v>0</v>
      </c>
      <c r="N38" s="35">
        <v>0</v>
      </c>
      <c r="O38" s="33">
        <v>3</v>
      </c>
      <c r="P38" s="1">
        <f t="shared" ref="P38" si="22">N38+(O38-N38)/2</f>
        <v>1.5</v>
      </c>
      <c r="Q38" s="29" t="s">
        <v>115</v>
      </c>
    </row>
    <row r="39" spans="1:35" x14ac:dyDescent="0.35">
      <c r="A39" s="11">
        <f t="shared" si="21"/>
        <v>39</v>
      </c>
      <c r="B39" s="42"/>
      <c r="C39" s="12"/>
      <c r="D39" s="23"/>
      <c r="E39" s="23"/>
      <c r="F39" s="23"/>
      <c r="G39" s="23"/>
      <c r="H39" s="23"/>
      <c r="I39" s="23"/>
      <c r="J39" s="23"/>
      <c r="K39" s="23"/>
      <c r="L39" s="23"/>
      <c r="M39" s="23"/>
      <c r="N39" s="31"/>
      <c r="O39" s="32"/>
      <c r="P39" s="29"/>
      <c r="Q39" s="29"/>
    </row>
    <row r="40" spans="1:35" x14ac:dyDescent="0.35">
      <c r="A40" s="9">
        <f>A39+1</f>
        <v>40</v>
      </c>
      <c r="B40" s="50" t="s">
        <v>28</v>
      </c>
      <c r="C40" s="10" t="s">
        <v>29</v>
      </c>
      <c r="D40" s="34">
        <f t="shared" ref="D40:F44" ca="1" si="23">IF(D$2=1,$N40,IF(D$2=2,$O40,IF(D$2=3,RANDBETWEEN($N40*100,$O40*100)/100,IF(D$2=4,RANDBETWEEN($N40*100,$P40*100)/100,RANDBETWEEN($P40*100,$O40*100)/100))))</f>
        <v>1</v>
      </c>
      <c r="E40" s="34">
        <f t="shared" ca="1" si="23"/>
        <v>1</v>
      </c>
      <c r="F40" s="34">
        <f t="shared" ca="1" si="23"/>
        <v>1</v>
      </c>
      <c r="G40" s="38">
        <f t="shared" ca="1" si="2"/>
        <v>1</v>
      </c>
      <c r="H40" s="34">
        <f t="shared" ref="H40:M44" ca="1" si="24">IF(H$2=1,$N40,IF(H$2=2,$O40,IF(H$2=3,RANDBETWEEN($N40*100,$O40*100)/100,IF(H$2=4,RANDBETWEEN($N40*100,$P40*100)/100,RANDBETWEEN($P40*100,$O40*100)/100))))</f>
        <v>1</v>
      </c>
      <c r="I40" s="34">
        <f t="shared" ca="1" si="24"/>
        <v>1</v>
      </c>
      <c r="J40" s="34">
        <f t="shared" ca="1" si="24"/>
        <v>1</v>
      </c>
      <c r="K40" s="34">
        <f t="shared" ca="1" si="24"/>
        <v>1</v>
      </c>
      <c r="L40" s="34">
        <f t="shared" ca="1" si="24"/>
        <v>1</v>
      </c>
      <c r="M40" s="34">
        <f t="shared" ca="1" si="24"/>
        <v>1</v>
      </c>
      <c r="N40" s="35">
        <v>1</v>
      </c>
      <c r="O40" s="33">
        <v>2.5</v>
      </c>
      <c r="P40" s="44">
        <f t="shared" ref="P40:P44" si="25">N40+(O40-N40)/2</f>
        <v>1.75</v>
      </c>
      <c r="Q40" s="19" t="s">
        <v>122</v>
      </c>
      <c r="R40" s="15"/>
    </row>
    <row r="41" spans="1:35" x14ac:dyDescent="0.35">
      <c r="A41" s="9">
        <f t="shared" ref="A41:A44" si="26">A40+1</f>
        <v>41</v>
      </c>
      <c r="B41" s="50" t="s">
        <v>30</v>
      </c>
      <c r="C41" s="10" t="s">
        <v>31</v>
      </c>
      <c r="D41" s="24">
        <f t="shared" ca="1" si="23"/>
        <v>0</v>
      </c>
      <c r="E41" s="24">
        <f t="shared" ca="1" si="23"/>
        <v>0</v>
      </c>
      <c r="F41" s="24">
        <f t="shared" ca="1" si="23"/>
        <v>0</v>
      </c>
      <c r="G41" s="30">
        <f t="shared" ca="1" si="2"/>
        <v>0</v>
      </c>
      <c r="H41" s="24">
        <f t="shared" ca="1" si="24"/>
        <v>0</v>
      </c>
      <c r="I41" s="24">
        <f t="shared" ca="1" si="24"/>
        <v>0</v>
      </c>
      <c r="J41" s="24">
        <f t="shared" ca="1" si="24"/>
        <v>0</v>
      </c>
      <c r="K41" s="24">
        <f t="shared" ca="1" si="24"/>
        <v>0</v>
      </c>
      <c r="L41" s="24">
        <f t="shared" ca="1" si="24"/>
        <v>0</v>
      </c>
      <c r="M41" s="24">
        <f t="shared" ca="1" si="24"/>
        <v>0</v>
      </c>
      <c r="N41" s="31">
        <v>0</v>
      </c>
      <c r="O41" s="32">
        <v>95</v>
      </c>
      <c r="P41" s="45">
        <f t="shared" si="25"/>
        <v>47.5</v>
      </c>
      <c r="Q41" s="19" t="s">
        <v>123</v>
      </c>
      <c r="R41" s="15"/>
      <c r="S41" s="15"/>
    </row>
    <row r="42" spans="1:35" x14ac:dyDescent="0.35">
      <c r="A42" s="9">
        <f t="shared" si="26"/>
        <v>42</v>
      </c>
      <c r="B42" s="50" t="s">
        <v>32</v>
      </c>
      <c r="C42" s="10" t="s">
        <v>33</v>
      </c>
      <c r="D42" s="24">
        <f t="shared" ca="1" si="23"/>
        <v>50</v>
      </c>
      <c r="E42" s="24">
        <f t="shared" ca="1" si="23"/>
        <v>50</v>
      </c>
      <c r="F42" s="24">
        <f t="shared" ca="1" si="23"/>
        <v>50</v>
      </c>
      <c r="G42" s="30">
        <f t="shared" ca="1" si="2"/>
        <v>50</v>
      </c>
      <c r="H42" s="24">
        <f t="shared" ca="1" si="24"/>
        <v>50</v>
      </c>
      <c r="I42" s="24">
        <f t="shared" ca="1" si="24"/>
        <v>50</v>
      </c>
      <c r="J42" s="24">
        <f t="shared" ca="1" si="24"/>
        <v>50</v>
      </c>
      <c r="K42" s="24">
        <f t="shared" ca="1" si="24"/>
        <v>50</v>
      </c>
      <c r="L42" s="24">
        <f t="shared" ca="1" si="24"/>
        <v>50</v>
      </c>
      <c r="M42" s="24">
        <f t="shared" ca="1" si="24"/>
        <v>50</v>
      </c>
      <c r="N42" s="31">
        <v>50</v>
      </c>
      <c r="O42" s="32">
        <v>95</v>
      </c>
      <c r="P42" s="45">
        <f t="shared" si="25"/>
        <v>72.5</v>
      </c>
      <c r="Q42" s="19" t="s">
        <v>124</v>
      </c>
      <c r="R42" s="15"/>
    </row>
    <row r="43" spans="1:35" x14ac:dyDescent="0.35">
      <c r="A43" s="9">
        <f t="shared" si="26"/>
        <v>43</v>
      </c>
      <c r="B43" s="50" t="s">
        <v>34</v>
      </c>
      <c r="C43" s="10" t="s">
        <v>34</v>
      </c>
      <c r="D43" s="24">
        <f t="shared" ca="1" si="23"/>
        <v>0</v>
      </c>
      <c r="E43" s="24">
        <f t="shared" ca="1" si="23"/>
        <v>0</v>
      </c>
      <c r="F43" s="24">
        <f t="shared" ca="1" si="23"/>
        <v>0</v>
      </c>
      <c r="G43" s="30">
        <f t="shared" ca="1" si="2"/>
        <v>0</v>
      </c>
      <c r="H43" s="24">
        <f t="shared" ca="1" si="24"/>
        <v>0</v>
      </c>
      <c r="I43" s="24">
        <f t="shared" ca="1" si="24"/>
        <v>0</v>
      </c>
      <c r="J43" s="24">
        <f t="shared" ca="1" si="24"/>
        <v>0</v>
      </c>
      <c r="K43" s="24">
        <f t="shared" ca="1" si="24"/>
        <v>0</v>
      </c>
      <c r="L43" s="24">
        <f t="shared" ca="1" si="24"/>
        <v>0</v>
      </c>
      <c r="M43" s="24">
        <f t="shared" ca="1" si="24"/>
        <v>0</v>
      </c>
      <c r="N43" s="31">
        <v>0</v>
      </c>
      <c r="O43" s="32">
        <v>80</v>
      </c>
      <c r="P43" s="45">
        <f t="shared" si="25"/>
        <v>40</v>
      </c>
      <c r="Q43" s="19" t="s">
        <v>125</v>
      </c>
      <c r="R43" s="15"/>
      <c r="S43" s="15"/>
    </row>
    <row r="44" spans="1:35" x14ac:dyDescent="0.35">
      <c r="A44" s="9">
        <f t="shared" si="26"/>
        <v>44</v>
      </c>
      <c r="B44" s="50" t="s">
        <v>74</v>
      </c>
      <c r="C44" s="10" t="s">
        <v>35</v>
      </c>
      <c r="D44" s="34">
        <f t="shared" ca="1" si="23"/>
        <v>0</v>
      </c>
      <c r="E44" s="34">
        <f t="shared" ca="1" si="23"/>
        <v>0</v>
      </c>
      <c r="F44" s="34">
        <f t="shared" ca="1" si="23"/>
        <v>0</v>
      </c>
      <c r="G44" s="38">
        <f t="shared" ca="1" si="2"/>
        <v>0</v>
      </c>
      <c r="H44" s="34">
        <f t="shared" ca="1" si="24"/>
        <v>0</v>
      </c>
      <c r="I44" s="34">
        <f t="shared" ca="1" si="24"/>
        <v>0</v>
      </c>
      <c r="J44" s="34">
        <f t="shared" ca="1" si="24"/>
        <v>0</v>
      </c>
      <c r="K44" s="34">
        <f t="shared" ca="1" si="24"/>
        <v>0</v>
      </c>
      <c r="L44" s="34">
        <f t="shared" ca="1" si="24"/>
        <v>0</v>
      </c>
      <c r="M44" s="34">
        <f t="shared" ca="1" si="24"/>
        <v>0</v>
      </c>
      <c r="N44" s="35">
        <v>0</v>
      </c>
      <c r="O44" s="33">
        <v>1.5</v>
      </c>
      <c r="P44" s="44">
        <f t="shared" si="25"/>
        <v>0.75</v>
      </c>
      <c r="Q44" s="19" t="s">
        <v>113</v>
      </c>
      <c r="R44" s="15"/>
    </row>
    <row r="45" spans="1:35" x14ac:dyDescent="0.35">
      <c r="A45" s="27"/>
    </row>
    <row r="46" spans="1:35" x14ac:dyDescent="0.35">
      <c r="A46" s="27"/>
      <c r="O46" s="13" t="s">
        <v>38</v>
      </c>
    </row>
    <row r="47" spans="1:35" x14ac:dyDescent="0.35">
      <c r="A47" s="27"/>
      <c r="O47" s="6" t="s">
        <v>39</v>
      </c>
      <c r="AH47" s="14"/>
    </row>
    <row r="48" spans="1:35" x14ac:dyDescent="0.35">
      <c r="A48" s="27"/>
      <c r="O48" s="8" t="s">
        <v>40</v>
      </c>
      <c r="AI48" s="1"/>
    </row>
    <row r="49" spans="1:15" x14ac:dyDescent="0.35">
      <c r="A49" s="27"/>
      <c r="O49" s="10" t="s">
        <v>41</v>
      </c>
    </row>
    <row r="50" spans="1:15" x14ac:dyDescent="0.35">
      <c r="A50" s="27"/>
      <c r="B50" s="28"/>
      <c r="O50" s="12" t="s">
        <v>42</v>
      </c>
    </row>
    <row r="51" spans="1:15" x14ac:dyDescent="0.35">
      <c r="A51" s="27"/>
    </row>
    <row r="52" spans="1:15" x14ac:dyDescent="0.35">
      <c r="A52" s="1"/>
    </row>
    <row r="53" spans="1:15" x14ac:dyDescent="0.35">
      <c r="A53" s="1"/>
    </row>
  </sheetData>
  <phoneticPr fontId="3" type="noConversion"/>
  <conditionalFormatting sqref="D4:F4 H4:O4">
    <cfRule type="colorScale" priority="67">
      <colorScale>
        <cfvo type="min"/>
        <cfvo type="percentile" val="50"/>
        <cfvo type="max"/>
        <color rgb="FFF8696B"/>
        <color rgb="FFFFEB84"/>
        <color rgb="FF63BE7B"/>
      </colorScale>
    </cfRule>
  </conditionalFormatting>
  <conditionalFormatting sqref="D5:F5 H5:O5">
    <cfRule type="colorScale" priority="66">
      <colorScale>
        <cfvo type="min"/>
        <cfvo type="percentile" val="50"/>
        <cfvo type="max"/>
        <color rgb="FFF8696B"/>
        <color rgb="FFFFEB84"/>
        <color rgb="FF63BE7B"/>
      </colorScale>
    </cfRule>
  </conditionalFormatting>
  <conditionalFormatting sqref="D6:F6 H6:O6">
    <cfRule type="colorScale" priority="65">
      <colorScale>
        <cfvo type="min"/>
        <cfvo type="percentile" val="50"/>
        <cfvo type="max"/>
        <color rgb="FFF8696B"/>
        <color rgb="FFFFEB84"/>
        <color rgb="FF63BE7B"/>
      </colorScale>
    </cfRule>
  </conditionalFormatting>
  <conditionalFormatting sqref="D8:F8 H8:O8">
    <cfRule type="colorScale" priority="63">
      <colorScale>
        <cfvo type="min"/>
        <cfvo type="percentile" val="50"/>
        <cfvo type="max"/>
        <color rgb="FFF8696B"/>
        <color rgb="FFFFEB84"/>
        <color rgb="FF63BE7B"/>
      </colorScale>
    </cfRule>
  </conditionalFormatting>
  <conditionalFormatting sqref="D9:F9 H9:O9">
    <cfRule type="colorScale" priority="62">
      <colorScale>
        <cfvo type="min"/>
        <cfvo type="percentile" val="50"/>
        <cfvo type="max"/>
        <color rgb="FFF8696B"/>
        <color rgb="FFFFEB84"/>
        <color rgb="FF63BE7B"/>
      </colorScale>
    </cfRule>
  </conditionalFormatting>
  <conditionalFormatting sqref="D10:F10 H10:O10">
    <cfRule type="colorScale" priority="61">
      <colorScale>
        <cfvo type="min"/>
        <cfvo type="percentile" val="50"/>
        <cfvo type="max"/>
        <color rgb="FFF8696B"/>
        <color rgb="FFFFEB84"/>
        <color rgb="FF63BE7B"/>
      </colorScale>
    </cfRule>
  </conditionalFormatting>
  <conditionalFormatting sqref="D11:F11 H11:O11">
    <cfRule type="colorScale" priority="60">
      <colorScale>
        <cfvo type="min"/>
        <cfvo type="percentile" val="50"/>
        <cfvo type="max"/>
        <color rgb="FFF8696B"/>
        <color rgb="FFFFEB84"/>
        <color rgb="FF63BE7B"/>
      </colorScale>
    </cfRule>
  </conditionalFormatting>
  <conditionalFormatting sqref="D12:F12 H12:O12">
    <cfRule type="colorScale" priority="59">
      <colorScale>
        <cfvo type="min"/>
        <cfvo type="percentile" val="50"/>
        <cfvo type="max"/>
        <color rgb="FFF8696B"/>
        <color rgb="FFFFEB84"/>
        <color rgb="FF63BE7B"/>
      </colorScale>
    </cfRule>
  </conditionalFormatting>
  <conditionalFormatting sqref="D17:F17 H17:M17">
    <cfRule type="colorScale" priority="58">
      <colorScale>
        <cfvo type="min"/>
        <cfvo type="percentile" val="50"/>
        <cfvo type="max"/>
        <color rgb="FFF8696B"/>
        <color rgb="FFFFEB84"/>
        <color rgb="FF63BE7B"/>
      </colorScale>
    </cfRule>
  </conditionalFormatting>
  <conditionalFormatting sqref="D17:F17 H17:O17">
    <cfRule type="colorScale" priority="57">
      <colorScale>
        <cfvo type="min"/>
        <cfvo type="percentile" val="50"/>
        <cfvo type="max"/>
        <color rgb="FFF8696B"/>
        <color rgb="FFFFEB84"/>
        <color rgb="FF63BE7B"/>
      </colorScale>
    </cfRule>
  </conditionalFormatting>
  <conditionalFormatting sqref="D18:F18 H18:O18">
    <cfRule type="colorScale" priority="56">
      <colorScale>
        <cfvo type="min"/>
        <cfvo type="percentile" val="50"/>
        <cfvo type="max"/>
        <color rgb="FFF8696B"/>
        <color rgb="FFFFEB84"/>
        <color rgb="FF63BE7B"/>
      </colorScale>
    </cfRule>
  </conditionalFormatting>
  <conditionalFormatting sqref="D19:F19 H19:O19">
    <cfRule type="colorScale" priority="55">
      <colorScale>
        <cfvo type="min"/>
        <cfvo type="percentile" val="50"/>
        <cfvo type="max"/>
        <color rgb="FFF8696B"/>
        <color rgb="FFFFEB84"/>
        <color rgb="FF63BE7B"/>
      </colorScale>
    </cfRule>
  </conditionalFormatting>
  <conditionalFormatting sqref="D20:F20 H20:O20">
    <cfRule type="colorScale" priority="54">
      <colorScale>
        <cfvo type="min"/>
        <cfvo type="percentile" val="50"/>
        <cfvo type="max"/>
        <color rgb="FFF8696B"/>
        <color rgb="FFFFEB84"/>
        <color rgb="FF63BE7B"/>
      </colorScale>
    </cfRule>
  </conditionalFormatting>
  <conditionalFormatting sqref="D21:F21 H21:O21">
    <cfRule type="colorScale" priority="53">
      <colorScale>
        <cfvo type="min"/>
        <cfvo type="percentile" val="50"/>
        <cfvo type="max"/>
        <color rgb="FFF8696B"/>
        <color rgb="FFFFEB84"/>
        <color rgb="FF63BE7B"/>
      </colorScale>
    </cfRule>
  </conditionalFormatting>
  <conditionalFormatting sqref="D22:F22 H22:O22">
    <cfRule type="colorScale" priority="52">
      <colorScale>
        <cfvo type="min"/>
        <cfvo type="percentile" val="50"/>
        <cfvo type="max"/>
        <color rgb="FFF8696B"/>
        <color rgb="FFFFEB84"/>
        <color rgb="FF63BE7B"/>
      </colorScale>
    </cfRule>
  </conditionalFormatting>
  <conditionalFormatting sqref="D23:F23 H23:O23">
    <cfRule type="colorScale" priority="51">
      <colorScale>
        <cfvo type="min"/>
        <cfvo type="percentile" val="50"/>
        <cfvo type="max"/>
        <color rgb="FFF8696B"/>
        <color rgb="FFFFEB84"/>
        <color rgb="FF63BE7B"/>
      </colorScale>
    </cfRule>
  </conditionalFormatting>
  <conditionalFormatting sqref="D24:F24 H24:O24">
    <cfRule type="colorScale" priority="50">
      <colorScale>
        <cfvo type="min"/>
        <cfvo type="percentile" val="50"/>
        <cfvo type="max"/>
        <color rgb="FFF8696B"/>
        <color rgb="FFFFEB84"/>
        <color rgb="FF63BE7B"/>
      </colorScale>
    </cfRule>
  </conditionalFormatting>
  <conditionalFormatting sqref="D25:F25 H25:O25">
    <cfRule type="colorScale" priority="49">
      <colorScale>
        <cfvo type="min"/>
        <cfvo type="percentile" val="50"/>
        <cfvo type="max"/>
        <color rgb="FFF8696B"/>
        <color rgb="FFFFEB84"/>
        <color rgb="FF63BE7B"/>
      </colorScale>
    </cfRule>
  </conditionalFormatting>
  <conditionalFormatting sqref="D28:F28 H28:O28">
    <cfRule type="colorScale" priority="48">
      <colorScale>
        <cfvo type="min"/>
        <cfvo type="percentile" val="50"/>
        <cfvo type="max"/>
        <color rgb="FFF8696B"/>
        <color rgb="FFFFEB84"/>
        <color rgb="FF63BE7B"/>
      </colorScale>
    </cfRule>
  </conditionalFormatting>
  <conditionalFormatting sqref="D29:F29 H29:O29">
    <cfRule type="colorScale" priority="47">
      <colorScale>
        <cfvo type="min"/>
        <cfvo type="percentile" val="50"/>
        <cfvo type="max"/>
        <color rgb="FFF8696B"/>
        <color rgb="FFFFEB84"/>
        <color rgb="FF63BE7B"/>
      </colorScale>
    </cfRule>
  </conditionalFormatting>
  <conditionalFormatting sqref="D30:F30 H30:O30">
    <cfRule type="colorScale" priority="46">
      <colorScale>
        <cfvo type="min"/>
        <cfvo type="percentile" val="50"/>
        <cfvo type="max"/>
        <color rgb="FFF8696B"/>
        <color rgb="FFFFEB84"/>
        <color rgb="FF63BE7B"/>
      </colorScale>
    </cfRule>
  </conditionalFormatting>
  <conditionalFormatting sqref="D33:F33 H33:O33">
    <cfRule type="colorScale" priority="45">
      <colorScale>
        <cfvo type="min"/>
        <cfvo type="percentile" val="50"/>
        <cfvo type="max"/>
        <color rgb="FFF8696B"/>
        <color rgb="FFFFEB84"/>
        <color rgb="FF63BE7B"/>
      </colorScale>
    </cfRule>
  </conditionalFormatting>
  <conditionalFormatting sqref="D35:F35 H35:O35">
    <cfRule type="colorScale" priority="43">
      <colorScale>
        <cfvo type="min"/>
        <cfvo type="percentile" val="50"/>
        <cfvo type="max"/>
        <color rgb="FFF8696B"/>
        <color rgb="FFFFEB84"/>
        <color rgb="FF63BE7B"/>
      </colorScale>
    </cfRule>
  </conditionalFormatting>
  <conditionalFormatting sqref="D36:F36 H36:O36">
    <cfRule type="colorScale" priority="42">
      <colorScale>
        <cfvo type="min"/>
        <cfvo type="percentile" val="50"/>
        <cfvo type="max"/>
        <color rgb="FFF8696B"/>
        <color rgb="FFFFEB84"/>
        <color rgb="FF63BE7B"/>
      </colorScale>
    </cfRule>
  </conditionalFormatting>
  <conditionalFormatting sqref="D37:F37 H37:O37">
    <cfRule type="colorScale" priority="41">
      <colorScale>
        <cfvo type="min"/>
        <cfvo type="percentile" val="50"/>
        <cfvo type="max"/>
        <color rgb="FFF8696B"/>
        <color rgb="FFFFEB84"/>
        <color rgb="FF63BE7B"/>
      </colorScale>
    </cfRule>
  </conditionalFormatting>
  <conditionalFormatting sqref="D38:F38 H38:O38">
    <cfRule type="colorScale" priority="2">
      <colorScale>
        <cfvo type="min"/>
        <cfvo type="percentile" val="50"/>
        <cfvo type="max"/>
        <color rgb="FFF8696B"/>
        <color rgb="FFFFEB84"/>
        <color rgb="FF63BE7B"/>
      </colorScale>
    </cfRule>
  </conditionalFormatting>
  <conditionalFormatting sqref="D40:F40 H40:O40">
    <cfRule type="colorScale" priority="40">
      <colorScale>
        <cfvo type="min"/>
        <cfvo type="percentile" val="50"/>
        <cfvo type="max"/>
        <color rgb="FFF8696B"/>
        <color rgb="FFFFEB84"/>
        <color rgb="FF63BE7B"/>
      </colorScale>
    </cfRule>
  </conditionalFormatting>
  <conditionalFormatting sqref="D41:F41 H41:O41">
    <cfRule type="colorScale" priority="39">
      <colorScale>
        <cfvo type="min"/>
        <cfvo type="percentile" val="50"/>
        <cfvo type="max"/>
        <color rgb="FFF8696B"/>
        <color rgb="FFFFEB84"/>
        <color rgb="FF63BE7B"/>
      </colorScale>
    </cfRule>
  </conditionalFormatting>
  <conditionalFormatting sqref="D42:F42 H42:O42">
    <cfRule type="colorScale" priority="38">
      <colorScale>
        <cfvo type="min"/>
        <cfvo type="percentile" val="50"/>
        <cfvo type="max"/>
        <color rgb="FFF8696B"/>
        <color rgb="FFFFEB84"/>
        <color rgb="FF63BE7B"/>
      </colorScale>
    </cfRule>
  </conditionalFormatting>
  <conditionalFormatting sqref="D43:F43 H43:O43">
    <cfRule type="colorScale" priority="37">
      <colorScale>
        <cfvo type="min"/>
        <cfvo type="percentile" val="50"/>
        <cfvo type="max"/>
        <color rgb="FFF8696B"/>
        <color rgb="FFFFEB84"/>
        <color rgb="FF63BE7B"/>
      </colorScale>
    </cfRule>
  </conditionalFormatting>
  <conditionalFormatting sqref="D44:F44 H44:O44">
    <cfRule type="colorScale" priority="36">
      <colorScale>
        <cfvo type="min"/>
        <cfvo type="percentile" val="50"/>
        <cfvo type="max"/>
        <color rgb="FFF8696B"/>
        <color rgb="FFFFEB84"/>
        <color rgb="FF63BE7B"/>
      </colorScale>
    </cfRule>
  </conditionalFormatting>
  <conditionalFormatting sqref="D6:N6">
    <cfRule type="colorScale" priority="32">
      <colorScale>
        <cfvo type="min"/>
        <cfvo type="percentile" val="50"/>
        <cfvo type="max"/>
        <color rgb="FFF8696B"/>
        <color rgb="FFFFEB84"/>
        <color rgb="FF63BE7B"/>
      </colorScale>
    </cfRule>
  </conditionalFormatting>
  <conditionalFormatting sqref="D3:O3 G4:G6 G8:G12 G17:G25 G28:G30 G40:G44 G33:G38">
    <cfRule type="colorScale" priority="68">
      <colorScale>
        <cfvo type="min"/>
        <cfvo type="percentile" val="50"/>
        <cfvo type="max"/>
        <color rgb="FFF8696B"/>
        <color rgb="FFFFEB84"/>
        <color rgb="FF63BE7B"/>
      </colorScale>
    </cfRule>
  </conditionalFormatting>
  <conditionalFormatting sqref="D3:O3">
    <cfRule type="colorScale" priority="35">
      <colorScale>
        <cfvo type="min"/>
        <cfvo type="percentile" val="50"/>
        <cfvo type="max"/>
        <color rgb="FFF8696B"/>
        <color rgb="FFFFEB84"/>
        <color rgb="FF63BE7B"/>
      </colorScale>
    </cfRule>
  </conditionalFormatting>
  <conditionalFormatting sqref="D4:O4">
    <cfRule type="colorScale" priority="34">
      <colorScale>
        <cfvo type="min"/>
        <cfvo type="percentile" val="50"/>
        <cfvo type="max"/>
        <color rgb="FFF8696B"/>
        <color rgb="FFFFEB84"/>
        <color rgb="FF63BE7B"/>
      </colorScale>
    </cfRule>
  </conditionalFormatting>
  <conditionalFormatting sqref="D5:O5">
    <cfRule type="colorScale" priority="33">
      <colorScale>
        <cfvo type="min"/>
        <cfvo type="percentile" val="50"/>
        <cfvo type="max"/>
        <color rgb="FFF8696B"/>
        <color rgb="FFFFEB84"/>
        <color rgb="FF63BE7B"/>
      </colorScale>
    </cfRule>
  </conditionalFormatting>
  <conditionalFormatting sqref="D6:O6">
    <cfRule type="colorScale" priority="3">
      <colorScale>
        <cfvo type="min"/>
        <cfvo type="percentile" val="50"/>
        <cfvo type="max"/>
        <color rgb="FFF8696B"/>
        <color rgb="FFFFEB84"/>
        <color rgb="FF63BE7B"/>
      </colorScale>
    </cfRule>
  </conditionalFormatting>
  <conditionalFormatting sqref="D7:O7">
    <cfRule type="colorScale" priority="64">
      <colorScale>
        <cfvo type="min"/>
        <cfvo type="percentile" val="50"/>
        <cfvo type="max"/>
        <color rgb="FF63BE7B"/>
        <color rgb="FFFFEB84"/>
        <color rgb="FFF8696B"/>
      </colorScale>
    </cfRule>
  </conditionalFormatting>
  <conditionalFormatting sqref="D8:O8">
    <cfRule type="colorScale" priority="31">
      <colorScale>
        <cfvo type="min"/>
        <cfvo type="percentile" val="50"/>
        <cfvo type="max"/>
        <color rgb="FFF8696B"/>
        <color rgb="FFFFEB84"/>
        <color rgb="FF63BE7B"/>
      </colorScale>
    </cfRule>
  </conditionalFormatting>
  <conditionalFormatting sqref="D9:O9">
    <cfRule type="colorScale" priority="30">
      <colorScale>
        <cfvo type="min"/>
        <cfvo type="percentile" val="50"/>
        <cfvo type="max"/>
        <color rgb="FFF8696B"/>
        <color rgb="FFFFEB84"/>
        <color rgb="FF63BE7B"/>
      </colorScale>
    </cfRule>
  </conditionalFormatting>
  <conditionalFormatting sqref="D10:O10">
    <cfRule type="colorScale" priority="29">
      <colorScale>
        <cfvo type="min"/>
        <cfvo type="percentile" val="50"/>
        <cfvo type="max"/>
        <color rgb="FFF8696B"/>
        <color rgb="FFFFEB84"/>
        <color rgb="FF63BE7B"/>
      </colorScale>
    </cfRule>
  </conditionalFormatting>
  <conditionalFormatting sqref="D11:O11">
    <cfRule type="colorScale" priority="28">
      <colorScale>
        <cfvo type="min"/>
        <cfvo type="percentile" val="50"/>
        <cfvo type="max"/>
        <color rgb="FFF8696B"/>
        <color rgb="FFFFEB84"/>
        <color rgb="FF63BE7B"/>
      </colorScale>
    </cfRule>
  </conditionalFormatting>
  <conditionalFormatting sqref="D12:O12">
    <cfRule type="colorScale" priority="27">
      <colorScale>
        <cfvo type="min"/>
        <cfvo type="percentile" val="50"/>
        <cfvo type="max"/>
        <color rgb="FFF8696B"/>
        <color rgb="FFFFEB84"/>
        <color rgb="FF63BE7B"/>
      </colorScale>
    </cfRule>
  </conditionalFormatting>
  <conditionalFormatting sqref="D17:O17">
    <cfRule type="colorScale" priority="26">
      <colorScale>
        <cfvo type="min"/>
        <cfvo type="percentile" val="50"/>
        <cfvo type="max"/>
        <color rgb="FFF8696B"/>
        <color rgb="FFFFEB84"/>
        <color rgb="FF63BE7B"/>
      </colorScale>
    </cfRule>
  </conditionalFormatting>
  <conditionalFormatting sqref="D18:O18">
    <cfRule type="colorScale" priority="25">
      <colorScale>
        <cfvo type="min"/>
        <cfvo type="percentile" val="50"/>
        <cfvo type="max"/>
        <color rgb="FFF8696B"/>
        <color rgb="FFFFEB84"/>
        <color rgb="FF63BE7B"/>
      </colorScale>
    </cfRule>
  </conditionalFormatting>
  <conditionalFormatting sqref="D19:O19">
    <cfRule type="colorScale" priority="23">
      <colorScale>
        <cfvo type="min"/>
        <cfvo type="percentile" val="50"/>
        <cfvo type="max"/>
        <color rgb="FFF8696B"/>
        <color rgb="FFFFEB84"/>
        <color rgb="FF63BE7B"/>
      </colorScale>
    </cfRule>
  </conditionalFormatting>
  <conditionalFormatting sqref="D20:O20">
    <cfRule type="colorScale" priority="22">
      <colorScale>
        <cfvo type="min"/>
        <cfvo type="percentile" val="50"/>
        <cfvo type="max"/>
        <color rgb="FFF8696B"/>
        <color rgb="FFFFEB84"/>
        <color rgb="FF63BE7B"/>
      </colorScale>
    </cfRule>
  </conditionalFormatting>
  <conditionalFormatting sqref="D21:O21">
    <cfRule type="colorScale" priority="21">
      <colorScale>
        <cfvo type="min"/>
        <cfvo type="percentile" val="50"/>
        <cfvo type="max"/>
        <color rgb="FFF8696B"/>
        <color rgb="FFFFEB84"/>
        <color rgb="FF63BE7B"/>
      </colorScale>
    </cfRule>
  </conditionalFormatting>
  <conditionalFormatting sqref="D22:O22">
    <cfRule type="colorScale" priority="20">
      <colorScale>
        <cfvo type="min"/>
        <cfvo type="percentile" val="50"/>
        <cfvo type="max"/>
        <color rgb="FFF8696B"/>
        <color rgb="FFFFEB84"/>
        <color rgb="FF63BE7B"/>
      </colorScale>
    </cfRule>
  </conditionalFormatting>
  <conditionalFormatting sqref="D23:O23">
    <cfRule type="colorScale" priority="19">
      <colorScale>
        <cfvo type="min"/>
        <cfvo type="percentile" val="50"/>
        <cfvo type="max"/>
        <color rgb="FFF8696B"/>
        <color rgb="FFFFEB84"/>
        <color rgb="FF63BE7B"/>
      </colorScale>
    </cfRule>
  </conditionalFormatting>
  <conditionalFormatting sqref="D24:O24">
    <cfRule type="colorScale" priority="18">
      <colorScale>
        <cfvo type="min"/>
        <cfvo type="percentile" val="50"/>
        <cfvo type="max"/>
        <color rgb="FFF8696B"/>
        <color rgb="FFFFEB84"/>
        <color rgb="FF63BE7B"/>
      </colorScale>
    </cfRule>
  </conditionalFormatting>
  <conditionalFormatting sqref="D25:O25">
    <cfRule type="colorScale" priority="17">
      <colorScale>
        <cfvo type="min"/>
        <cfvo type="percentile" val="50"/>
        <cfvo type="max"/>
        <color rgb="FFF8696B"/>
        <color rgb="FFFFEB84"/>
        <color rgb="FF63BE7B"/>
      </colorScale>
    </cfRule>
  </conditionalFormatting>
  <conditionalFormatting sqref="D28:O28">
    <cfRule type="colorScale" priority="16">
      <colorScale>
        <cfvo type="min"/>
        <cfvo type="percentile" val="50"/>
        <cfvo type="max"/>
        <color rgb="FFF8696B"/>
        <color rgb="FFFFEB84"/>
        <color rgb="FF63BE7B"/>
      </colorScale>
    </cfRule>
  </conditionalFormatting>
  <conditionalFormatting sqref="D29:O29">
    <cfRule type="colorScale" priority="15">
      <colorScale>
        <cfvo type="min"/>
        <cfvo type="percentile" val="50"/>
        <cfvo type="max"/>
        <color rgb="FFF8696B"/>
        <color rgb="FFFFEB84"/>
        <color rgb="FF63BE7B"/>
      </colorScale>
    </cfRule>
  </conditionalFormatting>
  <conditionalFormatting sqref="D30:O30">
    <cfRule type="colorScale" priority="14">
      <colorScale>
        <cfvo type="min"/>
        <cfvo type="percentile" val="50"/>
        <cfvo type="max"/>
        <color rgb="FFF8696B"/>
        <color rgb="FFFFEB84"/>
        <color rgb="FF63BE7B"/>
      </colorScale>
    </cfRule>
  </conditionalFormatting>
  <conditionalFormatting sqref="D33:O33">
    <cfRule type="colorScale" priority="13">
      <colorScale>
        <cfvo type="min"/>
        <cfvo type="percentile" val="50"/>
        <cfvo type="max"/>
        <color rgb="FFF8696B"/>
        <color rgb="FFFFEB84"/>
        <color rgb="FF63BE7B"/>
      </colorScale>
    </cfRule>
  </conditionalFormatting>
  <conditionalFormatting sqref="D34:O34">
    <cfRule type="colorScale" priority="12">
      <colorScale>
        <cfvo type="min"/>
        <cfvo type="percentile" val="50"/>
        <cfvo type="max"/>
        <color rgb="FFF8696B"/>
        <color rgb="FFFFEB84"/>
        <color rgb="FF63BE7B"/>
      </colorScale>
    </cfRule>
  </conditionalFormatting>
  <conditionalFormatting sqref="D35:O35">
    <cfRule type="colorScale" priority="11">
      <colorScale>
        <cfvo type="min"/>
        <cfvo type="percentile" val="50"/>
        <cfvo type="max"/>
        <color rgb="FFF8696B"/>
        <color rgb="FFFFEB84"/>
        <color rgb="FF63BE7B"/>
      </colorScale>
    </cfRule>
  </conditionalFormatting>
  <conditionalFormatting sqref="D36:O36">
    <cfRule type="colorScale" priority="10">
      <colorScale>
        <cfvo type="min"/>
        <cfvo type="percentile" val="50"/>
        <cfvo type="max"/>
        <color rgb="FFF8696B"/>
        <color rgb="FFFFEB84"/>
        <color rgb="FF63BE7B"/>
      </colorScale>
    </cfRule>
  </conditionalFormatting>
  <conditionalFormatting sqref="D37:O37">
    <cfRule type="colorScale" priority="9">
      <colorScale>
        <cfvo type="min"/>
        <cfvo type="percentile" val="50"/>
        <cfvo type="max"/>
        <color rgb="FFF8696B"/>
        <color rgb="FFFFEB84"/>
        <color rgb="FF63BE7B"/>
      </colorScale>
    </cfRule>
  </conditionalFormatting>
  <conditionalFormatting sqref="D38:O38">
    <cfRule type="colorScale" priority="1">
      <colorScale>
        <cfvo type="min"/>
        <cfvo type="percentile" val="50"/>
        <cfvo type="max"/>
        <color rgb="FFF8696B"/>
        <color rgb="FFFFEB84"/>
        <color rgb="FF63BE7B"/>
      </colorScale>
    </cfRule>
  </conditionalFormatting>
  <conditionalFormatting sqref="D40:O40">
    <cfRule type="colorScale" priority="8">
      <colorScale>
        <cfvo type="min"/>
        <cfvo type="percentile" val="50"/>
        <cfvo type="max"/>
        <color rgb="FFF8696B"/>
        <color rgb="FFFFEB84"/>
        <color rgb="FF63BE7B"/>
      </colorScale>
    </cfRule>
  </conditionalFormatting>
  <conditionalFormatting sqref="D41:O41">
    <cfRule type="colorScale" priority="7">
      <colorScale>
        <cfvo type="min"/>
        <cfvo type="percentile" val="50"/>
        <cfvo type="max"/>
        <color rgb="FFF8696B"/>
        <color rgb="FFFFEB84"/>
        <color rgb="FF63BE7B"/>
      </colorScale>
    </cfRule>
  </conditionalFormatting>
  <conditionalFormatting sqref="D42:O42">
    <cfRule type="colorScale" priority="6">
      <colorScale>
        <cfvo type="min"/>
        <cfvo type="percentile" val="50"/>
        <cfvo type="max"/>
        <color rgb="FFF8696B"/>
        <color rgb="FFFFEB84"/>
        <color rgb="FF63BE7B"/>
      </colorScale>
    </cfRule>
  </conditionalFormatting>
  <conditionalFormatting sqref="D43:O43">
    <cfRule type="colorScale" priority="5">
      <colorScale>
        <cfvo type="min"/>
        <cfvo type="percentile" val="50"/>
        <cfvo type="max"/>
        <color rgb="FFF8696B"/>
        <color rgb="FFFFEB84"/>
        <color rgb="FF63BE7B"/>
      </colorScale>
    </cfRule>
  </conditionalFormatting>
  <conditionalFormatting sqref="D44:O44">
    <cfRule type="colorScale" priority="4">
      <colorScale>
        <cfvo type="min"/>
        <cfvo type="percentile" val="50"/>
        <cfvo type="max"/>
        <color rgb="FFF8696B"/>
        <color rgb="FFFFEB84"/>
        <color rgb="FF63BE7B"/>
      </colorScale>
    </cfRule>
  </conditionalFormatting>
  <conditionalFormatting sqref="H34:O34 D34:F34">
    <cfRule type="colorScale" priority="4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22AE-D2E2-4F41-9E69-79DADC807790}">
  <dimension ref="A1:AI53"/>
  <sheetViews>
    <sheetView zoomScale="120" zoomScaleNormal="120" workbookViewId="0">
      <selection activeCell="D38" sqref="D38:O38"/>
    </sheetView>
  </sheetViews>
  <sheetFormatPr defaultRowHeight="14.5" x14ac:dyDescent="0.35"/>
  <cols>
    <col min="2" max="2" width="14.1796875" customWidth="1"/>
    <col min="3" max="3" width="32.453125" customWidth="1"/>
    <col min="4" max="15" width="6.08984375" customWidth="1"/>
    <col min="16" max="16" width="7.54296875" customWidth="1"/>
    <col min="17" max="17" width="11.08984375" customWidth="1"/>
    <col min="18" max="20" width="6.1796875" customWidth="1"/>
  </cols>
  <sheetData>
    <row r="1" spans="1:24" ht="18.5" x14ac:dyDescent="0.45">
      <c r="B1" s="25" t="s">
        <v>87</v>
      </c>
      <c r="C1" s="26" t="s">
        <v>44</v>
      </c>
      <c r="D1" s="2" t="s">
        <v>0</v>
      </c>
      <c r="E1" s="2" t="s">
        <v>1</v>
      </c>
      <c r="F1" s="2" t="s">
        <v>2</v>
      </c>
      <c r="G1" s="2" t="s">
        <v>3</v>
      </c>
      <c r="H1" s="2" t="s">
        <v>4</v>
      </c>
      <c r="I1" s="2" t="s">
        <v>5</v>
      </c>
      <c r="J1" s="2" t="s">
        <v>6</v>
      </c>
      <c r="K1" s="2" t="s">
        <v>7</v>
      </c>
      <c r="L1" s="2" t="s">
        <v>8</v>
      </c>
      <c r="M1" s="2" t="s">
        <v>9</v>
      </c>
      <c r="N1" s="14" t="s">
        <v>85</v>
      </c>
      <c r="O1" s="14" t="s">
        <v>86</v>
      </c>
      <c r="P1" s="14" t="s">
        <v>89</v>
      </c>
      <c r="Q1" s="20"/>
      <c r="R1" s="20"/>
      <c r="S1" s="20"/>
      <c r="T1" s="20"/>
      <c r="U1" s="20"/>
      <c r="V1" s="20"/>
      <c r="W1" s="20"/>
      <c r="X1" s="20"/>
    </row>
    <row r="2" spans="1:24" x14ac:dyDescent="0.35">
      <c r="C2" s="46" t="s">
        <v>43</v>
      </c>
      <c r="D2" s="47">
        <f>'r1'!D2</f>
        <v>1</v>
      </c>
      <c r="E2" s="47">
        <f>'r1'!E2</f>
        <v>1</v>
      </c>
      <c r="F2" s="47">
        <f>'r1'!F2</f>
        <v>1</v>
      </c>
      <c r="G2" s="47">
        <f>'r1'!G2</f>
        <v>1</v>
      </c>
      <c r="H2" s="47">
        <f>'r1'!H2</f>
        <v>1</v>
      </c>
      <c r="I2" s="47">
        <f>'r1'!I2</f>
        <v>1</v>
      </c>
      <c r="J2" s="47">
        <f>'r1'!J2</f>
        <v>1</v>
      </c>
      <c r="K2" s="47">
        <f>'r1'!K2</f>
        <v>1</v>
      </c>
      <c r="L2" s="47">
        <f>'r1'!L2</f>
        <v>1</v>
      </c>
      <c r="M2" s="47">
        <f>'r1'!M2</f>
        <v>1</v>
      </c>
      <c r="O2" s="14"/>
      <c r="P2" s="14"/>
      <c r="Q2" s="14"/>
      <c r="R2" t="s">
        <v>43</v>
      </c>
    </row>
    <row r="3" spans="1:24" x14ac:dyDescent="0.35">
      <c r="A3" s="3">
        <v>3</v>
      </c>
      <c r="B3" s="4" t="s">
        <v>10</v>
      </c>
      <c r="C3" s="4" t="s">
        <v>11</v>
      </c>
      <c r="D3" s="30">
        <f t="shared" ref="D3:M3" ca="1" si="0">IF(D$2=1,$N3,IF(D$2=2,$O3,IF(D$2=3,RANDBETWEEN($N3*100,$O3*100)/100,IF(D$2=4,RANDBETWEEN($N3*100,$P3*100)/100,RANDBETWEEN($P3*100,$O3*100)/100))))</f>
        <v>0</v>
      </c>
      <c r="E3" s="30">
        <f t="shared" ca="1" si="0"/>
        <v>0</v>
      </c>
      <c r="F3" s="30">
        <f t="shared" ca="1" si="0"/>
        <v>0</v>
      </c>
      <c r="G3" s="30">
        <f t="shared" ca="1" si="0"/>
        <v>0</v>
      </c>
      <c r="H3" s="30">
        <f t="shared" ca="1" si="0"/>
        <v>0</v>
      </c>
      <c r="I3" s="30">
        <f t="shared" ca="1" si="0"/>
        <v>0</v>
      </c>
      <c r="J3" s="30">
        <f t="shared" ca="1" si="0"/>
        <v>0</v>
      </c>
      <c r="K3" s="30">
        <f t="shared" ca="1" si="0"/>
        <v>0</v>
      </c>
      <c r="L3" s="30">
        <f t="shared" ca="1" si="0"/>
        <v>0</v>
      </c>
      <c r="M3" s="30">
        <f t="shared" ca="1" si="0"/>
        <v>0</v>
      </c>
      <c r="N3" s="60">
        <f>'r1'!N3</f>
        <v>0</v>
      </c>
      <c r="O3" s="60">
        <f>'r1'!O3</f>
        <v>100</v>
      </c>
      <c r="P3" s="1">
        <f>N3+(O3-N3)/2</f>
        <v>50</v>
      </c>
      <c r="Q3" s="19" t="str">
        <f>'r1'!Q3</f>
        <v>Cancels a percentage of Govt debt outstanding to private lenders in policy start year</v>
      </c>
      <c r="R3" s="19"/>
      <c r="S3" s="15"/>
      <c r="T3" s="15"/>
    </row>
    <row r="4" spans="1:24" x14ac:dyDescent="0.35">
      <c r="A4" s="3">
        <f>A3+1</f>
        <v>4</v>
      </c>
      <c r="B4" s="4" t="s">
        <v>47</v>
      </c>
      <c r="C4" s="4" t="s">
        <v>48</v>
      </c>
      <c r="D4" s="30">
        <f t="shared" ref="D4:F6" ca="1" si="1">IF(D$2=1,$N4,IF(D$2=2,$O4,IF(D$2=3,RANDBETWEEN($N4*100,$O4*100)/100,IF(D$2=4,RANDBETWEEN($N4*100,$P4*100)/100,RANDBETWEEN($P4*100,$O4*100)/100))))</f>
        <v>0</v>
      </c>
      <c r="E4" s="30">
        <f t="shared" ca="1" si="1"/>
        <v>0</v>
      </c>
      <c r="F4" s="30">
        <f t="shared" ca="1" si="1"/>
        <v>0</v>
      </c>
      <c r="G4" s="30">
        <f t="shared" ref="G4:G6" ca="1" si="2">IF(G$2=1,$N4,IF(G$2=2,$O4,IF(G$2=3,RANDBETWEEN($N4*100,$O4*100)/100,IF(G$2=4,RANDBETWEEN($N4*100,$P4*100)/100,RANDBETWEEN($P4*100,$O4*100)/100))))</f>
        <v>0</v>
      </c>
      <c r="H4" s="30">
        <f t="shared" ref="H4:M6" ca="1" si="3">IF(H$2=1,$N4,IF(H$2=2,$O4,IF(H$2=3,RANDBETWEEN($N4*100,$O4*100)/100,IF(H$2=4,RANDBETWEEN($N4*100,$P4*100)/100,RANDBETWEEN($P4*100,$O4*100)/100))))</f>
        <v>0</v>
      </c>
      <c r="I4" s="30">
        <f t="shared" ca="1" si="3"/>
        <v>0</v>
      </c>
      <c r="J4" s="30">
        <f t="shared" ca="1" si="3"/>
        <v>0</v>
      </c>
      <c r="K4" s="30">
        <f t="shared" ca="1" si="3"/>
        <v>0</v>
      </c>
      <c r="L4" s="30">
        <f t="shared" ca="1" si="3"/>
        <v>0</v>
      </c>
      <c r="M4" s="30">
        <f t="shared" ca="1" si="3"/>
        <v>0</v>
      </c>
      <c r="N4" s="60">
        <f>'r1'!N4</f>
        <v>0</v>
      </c>
      <c r="O4" s="60">
        <f>'r1'!O4</f>
        <v>30</v>
      </c>
      <c r="P4" s="1">
        <f t="shared" ref="P4:P12" si="4">N4+(O4-N4)/2</f>
        <v>15</v>
      </c>
      <c r="Q4" s="19" t="str">
        <f>'r1'!Q4</f>
        <v>The percentage of your GDP made available as financing from public bodies (World Bank, IMF, off-balance funding) LPB= Lending from Public Bodies</v>
      </c>
      <c r="R4" s="19"/>
      <c r="S4" s="15"/>
      <c r="T4" s="15"/>
    </row>
    <row r="5" spans="1:24" x14ac:dyDescent="0.35">
      <c r="A5" s="3">
        <f t="shared" ref="A5:A16" si="5">A4+1</f>
        <v>5</v>
      </c>
      <c r="B5" s="4" t="s">
        <v>49</v>
      </c>
      <c r="C5" s="4" t="s">
        <v>50</v>
      </c>
      <c r="D5" s="30">
        <f t="shared" ca="1" si="1"/>
        <v>0</v>
      </c>
      <c r="E5" s="30">
        <f t="shared" ca="1" si="1"/>
        <v>0</v>
      </c>
      <c r="F5" s="30">
        <f t="shared" ca="1" si="1"/>
        <v>0</v>
      </c>
      <c r="G5" s="30">
        <f t="shared" ca="1" si="2"/>
        <v>0</v>
      </c>
      <c r="H5" s="30">
        <f t="shared" ca="1" si="3"/>
        <v>0</v>
      </c>
      <c r="I5" s="30">
        <f t="shared" ca="1" si="3"/>
        <v>0</v>
      </c>
      <c r="J5" s="30">
        <f t="shared" ca="1" si="3"/>
        <v>0</v>
      </c>
      <c r="K5" s="30">
        <f t="shared" ca="1" si="3"/>
        <v>0</v>
      </c>
      <c r="L5" s="30">
        <f t="shared" ca="1" si="3"/>
        <v>0</v>
      </c>
      <c r="M5" s="30">
        <f t="shared" ca="1" si="3"/>
        <v>0</v>
      </c>
      <c r="N5" s="60">
        <f>'r1'!N5</f>
        <v>0</v>
      </c>
      <c r="O5" s="60">
        <f>'r1'!O5</f>
        <v>100</v>
      </c>
      <c r="P5" s="1">
        <f t="shared" si="4"/>
        <v>50</v>
      </c>
      <c r="Q5" s="19" t="str">
        <f>'r1'!Q5</f>
        <v>0 means all LBP funding goes to consumtion (eg child support, subsidies for food or energy, etc.), 100 means all goes to public investment like infrastructure, security, etc.</v>
      </c>
      <c r="R5" s="19"/>
      <c r="S5" s="15"/>
      <c r="T5" s="15"/>
    </row>
    <row r="6" spans="1:24" x14ac:dyDescent="0.35">
      <c r="A6" s="3">
        <f t="shared" si="5"/>
        <v>6</v>
      </c>
      <c r="B6" s="4" t="s">
        <v>51</v>
      </c>
      <c r="C6" s="4" t="s">
        <v>52</v>
      </c>
      <c r="D6" s="30">
        <f t="shared" ca="1" si="1"/>
        <v>0</v>
      </c>
      <c r="E6" s="30">
        <f t="shared" ca="1" si="1"/>
        <v>0</v>
      </c>
      <c r="F6" s="30">
        <f t="shared" ca="1" si="1"/>
        <v>0</v>
      </c>
      <c r="G6" s="30">
        <f t="shared" ca="1" si="2"/>
        <v>0</v>
      </c>
      <c r="H6" s="30">
        <f t="shared" ca="1" si="3"/>
        <v>0</v>
      </c>
      <c r="I6" s="30">
        <f t="shared" ca="1" si="3"/>
        <v>0</v>
      </c>
      <c r="J6" s="30">
        <f t="shared" ca="1" si="3"/>
        <v>0</v>
      </c>
      <c r="K6" s="30">
        <f t="shared" ca="1" si="3"/>
        <v>0</v>
      </c>
      <c r="L6" s="30">
        <f t="shared" ca="1" si="3"/>
        <v>0</v>
      </c>
      <c r="M6" s="30">
        <f t="shared" ca="1" si="3"/>
        <v>0</v>
      </c>
      <c r="N6" s="60">
        <f>'r1'!N6</f>
        <v>0</v>
      </c>
      <c r="O6" s="60">
        <f>'r1'!O6</f>
        <v>100</v>
      </c>
      <c r="P6" s="1">
        <f t="shared" si="4"/>
        <v>50</v>
      </c>
      <c r="Q6" s="19" t="str">
        <f>'r1'!Q6</f>
        <v>0 means all LPB funding is given as loans that must be repayed, 100 means all is given as grants that carry no interest and must not be repayed</v>
      </c>
      <c r="R6" s="19"/>
      <c r="S6" s="15"/>
      <c r="T6" s="15"/>
    </row>
    <row r="7" spans="1:24" x14ac:dyDescent="0.35">
      <c r="A7" s="3">
        <f t="shared" si="5"/>
        <v>7</v>
      </c>
      <c r="B7" s="4" t="s">
        <v>53</v>
      </c>
      <c r="C7" s="4" t="s">
        <v>81</v>
      </c>
      <c r="D7" s="53" t="s">
        <v>91</v>
      </c>
      <c r="E7" s="53"/>
      <c r="F7" s="53"/>
      <c r="G7" s="53"/>
      <c r="H7" s="53"/>
      <c r="I7" s="53"/>
      <c r="J7" s="53"/>
      <c r="K7" s="53"/>
      <c r="L7" s="53"/>
      <c r="M7" s="53"/>
      <c r="N7" s="61">
        <f>'r1'!N7</f>
        <v>0</v>
      </c>
      <c r="O7" s="61">
        <f>'r1'!O7</f>
        <v>8</v>
      </c>
      <c r="P7" s="44">
        <f t="shared" si="4"/>
        <v>4</v>
      </c>
      <c r="Q7" s="19" t="str">
        <f>'r1'!Q7</f>
        <v>%/yr interest rate cap on LPB monies</v>
      </c>
      <c r="R7" s="19"/>
      <c r="S7" s="15"/>
      <c r="T7" s="15"/>
    </row>
    <row r="8" spans="1:24" x14ac:dyDescent="0.35">
      <c r="A8" s="3">
        <f t="shared" si="5"/>
        <v>8</v>
      </c>
      <c r="B8" s="13" t="s">
        <v>54</v>
      </c>
      <c r="C8" s="13" t="s">
        <v>75</v>
      </c>
      <c r="D8" s="30">
        <f t="shared" ref="D8:F12" ca="1" si="6">IF(D$2=1,$N8,IF(D$2=2,$O8,IF(D$2=3,RANDBETWEEN($N8*100,$O8*100)/100,IF(D$2=4,RANDBETWEEN($N8*100,$P8*100)/100,RANDBETWEEN($P8*100,$O8*100)/100))))</f>
        <v>0</v>
      </c>
      <c r="E8" s="30">
        <f t="shared" ca="1" si="6"/>
        <v>0</v>
      </c>
      <c r="F8" s="30">
        <f t="shared" ca="1" si="6"/>
        <v>0</v>
      </c>
      <c r="G8" s="30">
        <f t="shared" ref="G8:G12" ca="1" si="7">IF(G$2=1,$N8,IF(G$2=2,$O8,IF(G$2=3,RANDBETWEEN($N8*100,$O8*100)/100,IF(G$2=4,RANDBETWEEN($N8*100,$P8*100)/100,RANDBETWEEN($P8*100,$O8*100)/100))))</f>
        <v>0</v>
      </c>
      <c r="H8" s="30">
        <f t="shared" ref="H8:M12" ca="1" si="8">IF(H$2=1,$N8,IF(H$2=2,$O8,IF(H$2=3,RANDBETWEEN($N8*100,$O8*100)/100,IF(H$2=4,RANDBETWEEN($N8*100,$P8*100)/100,RANDBETWEEN($P8*100,$O8*100)/100))))</f>
        <v>0</v>
      </c>
      <c r="I8" s="30">
        <f t="shared" ca="1" si="8"/>
        <v>0</v>
      </c>
      <c r="J8" s="30">
        <f t="shared" ca="1" si="8"/>
        <v>0</v>
      </c>
      <c r="K8" s="30">
        <f t="shared" ca="1" si="8"/>
        <v>0</v>
      </c>
      <c r="L8" s="30">
        <f t="shared" ca="1" si="8"/>
        <v>0</v>
      </c>
      <c r="M8" s="30">
        <f t="shared" ca="1" si="8"/>
        <v>0</v>
      </c>
      <c r="N8" s="60">
        <f>'r1'!N8</f>
        <v>0</v>
      </c>
      <c r="O8" s="60">
        <f>'r1'!O8</f>
        <v>90</v>
      </c>
      <c r="P8" s="1">
        <f t="shared" si="4"/>
        <v>45</v>
      </c>
      <c r="Q8" s="19" t="str">
        <f>'r1'!Q8</f>
        <v>Given your credit worthiness, you have an amount you you can borrow from private lenders. Here you choose the fraction of credit you actually draw down each year</v>
      </c>
      <c r="R8" s="19"/>
      <c r="S8" s="15"/>
      <c r="T8" s="15"/>
    </row>
    <row r="9" spans="1:24" x14ac:dyDescent="0.35">
      <c r="A9" s="3">
        <f t="shared" si="5"/>
        <v>9</v>
      </c>
      <c r="B9" s="4" t="s">
        <v>57</v>
      </c>
      <c r="C9" s="4" t="s">
        <v>58</v>
      </c>
      <c r="D9" s="30">
        <f t="shared" ca="1" si="6"/>
        <v>0</v>
      </c>
      <c r="E9" s="30">
        <f t="shared" ca="1" si="6"/>
        <v>0</v>
      </c>
      <c r="F9" s="30">
        <f t="shared" ca="1" si="6"/>
        <v>0</v>
      </c>
      <c r="G9" s="30">
        <f t="shared" ca="1" si="7"/>
        <v>0</v>
      </c>
      <c r="H9" s="30">
        <f t="shared" ca="1" si="8"/>
        <v>0</v>
      </c>
      <c r="I9" s="30">
        <f t="shared" ca="1" si="8"/>
        <v>0</v>
      </c>
      <c r="J9" s="30">
        <f t="shared" ca="1" si="8"/>
        <v>0</v>
      </c>
      <c r="K9" s="30">
        <f t="shared" ca="1" si="8"/>
        <v>0</v>
      </c>
      <c r="L9" s="30">
        <f t="shared" ca="1" si="8"/>
        <v>0</v>
      </c>
      <c r="M9" s="30">
        <f t="shared" ca="1" si="8"/>
        <v>0</v>
      </c>
      <c r="N9" s="60">
        <f>'r1'!N9</f>
        <v>0</v>
      </c>
      <c r="O9" s="60">
        <f>'r1'!O9</f>
        <v>80</v>
      </c>
      <c r="P9" s="1">
        <f t="shared" si="4"/>
        <v>40</v>
      </c>
      <c r="Q9" s="19" t="str">
        <f>'r1'!Q9</f>
        <v>0 mean no wealth tax, 80 means 80% of accrued owners wealth is taxed away each year, 50: half of it</v>
      </c>
      <c r="R9" s="19"/>
      <c r="S9" s="15"/>
      <c r="T9" s="15"/>
    </row>
    <row r="10" spans="1:24" x14ac:dyDescent="0.35">
      <c r="A10" s="3">
        <f t="shared" si="5"/>
        <v>10</v>
      </c>
      <c r="B10" s="4" t="s">
        <v>59</v>
      </c>
      <c r="C10" s="4" t="s">
        <v>63</v>
      </c>
      <c r="D10" s="30">
        <f t="shared" ca="1" si="6"/>
        <v>0</v>
      </c>
      <c r="E10" s="30">
        <f t="shared" ca="1" si="6"/>
        <v>0</v>
      </c>
      <c r="F10" s="30">
        <f t="shared" ca="1" si="6"/>
        <v>0</v>
      </c>
      <c r="G10" s="30">
        <f t="shared" ca="1" si="7"/>
        <v>0</v>
      </c>
      <c r="H10" s="30">
        <f t="shared" ca="1" si="8"/>
        <v>0</v>
      </c>
      <c r="I10" s="30">
        <f t="shared" ca="1" si="8"/>
        <v>0</v>
      </c>
      <c r="J10" s="30">
        <f t="shared" ca="1" si="8"/>
        <v>0</v>
      </c>
      <c r="K10" s="30">
        <f t="shared" ca="1" si="8"/>
        <v>0</v>
      </c>
      <c r="L10" s="30">
        <f t="shared" ca="1" si="8"/>
        <v>0</v>
      </c>
      <c r="M10" s="30">
        <f t="shared" ca="1" si="8"/>
        <v>0</v>
      </c>
      <c r="N10" s="60">
        <f>'r1'!N10</f>
        <v>0</v>
      </c>
      <c r="O10" s="60">
        <f>'r1'!O10</f>
        <v>100</v>
      </c>
      <c r="P10" s="1">
        <f t="shared" si="4"/>
        <v>50</v>
      </c>
      <c r="Q10" s="19" t="str">
        <f>'r1'!Q10</f>
        <v>Cancels a percentage of Govt debt outstanding to public lenders. 0 means nothing is cancelled, 100 all is cancelling, 50 half is cancelled; in the policy start year</v>
      </c>
      <c r="R10" s="19"/>
      <c r="S10" s="15"/>
      <c r="T10" s="15"/>
    </row>
    <row r="11" spans="1:24" x14ac:dyDescent="0.35">
      <c r="A11" s="3">
        <f t="shared" si="5"/>
        <v>11</v>
      </c>
      <c r="B11" s="4" t="s">
        <v>60</v>
      </c>
      <c r="C11" s="4" t="s">
        <v>83</v>
      </c>
      <c r="D11" s="30">
        <f t="shared" ca="1" si="6"/>
        <v>0</v>
      </c>
      <c r="E11" s="30">
        <f t="shared" ca="1" si="6"/>
        <v>0</v>
      </c>
      <c r="F11" s="30">
        <f t="shared" ca="1" si="6"/>
        <v>0</v>
      </c>
      <c r="G11" s="30">
        <f t="shared" ca="1" si="7"/>
        <v>0</v>
      </c>
      <c r="H11" s="30">
        <f t="shared" ca="1" si="8"/>
        <v>0</v>
      </c>
      <c r="I11" s="30">
        <f t="shared" ca="1" si="8"/>
        <v>0</v>
      </c>
      <c r="J11" s="30">
        <f t="shared" ca="1" si="8"/>
        <v>0</v>
      </c>
      <c r="K11" s="30">
        <f t="shared" ca="1" si="8"/>
        <v>0</v>
      </c>
      <c r="L11" s="30">
        <f t="shared" ca="1" si="8"/>
        <v>0</v>
      </c>
      <c r="M11" s="30">
        <f t="shared" ca="1" si="8"/>
        <v>0</v>
      </c>
      <c r="N11" s="60">
        <f>'r1'!N11</f>
        <v>0</v>
      </c>
      <c r="O11" s="60">
        <f>'r1'!O11</f>
        <v>100</v>
      </c>
      <c r="P11" s="1">
        <f t="shared" si="4"/>
        <v>50</v>
      </c>
      <c r="Q11" s="19" t="str">
        <f>'r1'!Q11</f>
        <v>Leakage describes the use of money for illicit purposes: Corruption, bribery, etc. The normal leakage is 20%, so a value of 0 reduction means that those 20% disappear, a 50 % reduction means 10% disappear and 100% reduction means nothing disappears</v>
      </c>
      <c r="R11" s="19"/>
      <c r="S11" s="15"/>
      <c r="T11" s="15"/>
    </row>
    <row r="12" spans="1:24" x14ac:dyDescent="0.35">
      <c r="A12" s="3">
        <f t="shared" si="5"/>
        <v>12</v>
      </c>
      <c r="B12" s="4" t="s">
        <v>61</v>
      </c>
      <c r="C12" s="4" t="s">
        <v>62</v>
      </c>
      <c r="D12" s="38">
        <f t="shared" ca="1" si="6"/>
        <v>1</v>
      </c>
      <c r="E12" s="38">
        <f t="shared" ca="1" si="6"/>
        <v>1</v>
      </c>
      <c r="F12" s="38">
        <f t="shared" ca="1" si="6"/>
        <v>1</v>
      </c>
      <c r="G12" s="38">
        <f t="shared" ca="1" si="7"/>
        <v>1</v>
      </c>
      <c r="H12" s="38">
        <f t="shared" ca="1" si="8"/>
        <v>1</v>
      </c>
      <c r="I12" s="38">
        <f t="shared" ca="1" si="8"/>
        <v>1</v>
      </c>
      <c r="J12" s="38">
        <f t="shared" ca="1" si="8"/>
        <v>1</v>
      </c>
      <c r="K12" s="38">
        <f t="shared" ca="1" si="8"/>
        <v>1</v>
      </c>
      <c r="L12" s="38">
        <f t="shared" ca="1" si="8"/>
        <v>1</v>
      </c>
      <c r="M12" s="38">
        <f t="shared" ca="1" si="8"/>
        <v>1</v>
      </c>
      <c r="N12" s="61">
        <f>'r1'!N12</f>
        <v>1</v>
      </c>
      <c r="O12" s="61">
        <f>'r1'!O12</f>
        <v>5</v>
      </c>
      <c r="P12" s="44">
        <f t="shared" si="4"/>
        <v>3</v>
      </c>
      <c r="Q12" s="19" t="str">
        <f>'r1'!Q12</f>
        <v>You can stretch repayment into the future, so that each year you pay less, but you do have to pay for  longer time. 1 means no stretching, 2 doubles repayment time, 3 trebles repayment time, …</v>
      </c>
      <c r="R12" s="19"/>
      <c r="S12" s="15"/>
      <c r="T12" s="15"/>
    </row>
    <row r="13" spans="1:24" x14ac:dyDescent="0.35">
      <c r="A13" s="3">
        <f t="shared" si="5"/>
        <v>13</v>
      </c>
      <c r="B13" s="4"/>
      <c r="C13" s="4" t="s">
        <v>82</v>
      </c>
      <c r="D13" s="30"/>
      <c r="E13" s="30"/>
      <c r="F13" s="30"/>
      <c r="G13" s="30"/>
      <c r="H13" s="30"/>
      <c r="I13" s="30"/>
      <c r="J13" s="30"/>
      <c r="K13" s="30"/>
      <c r="L13" s="30"/>
      <c r="M13" s="30"/>
      <c r="N13" s="60"/>
      <c r="O13" s="62"/>
      <c r="P13" s="29"/>
      <c r="Q13" s="19"/>
      <c r="R13" s="19"/>
      <c r="S13" s="15"/>
      <c r="T13" s="15"/>
    </row>
    <row r="14" spans="1:24" x14ac:dyDescent="0.35">
      <c r="A14" s="3">
        <f t="shared" si="5"/>
        <v>14</v>
      </c>
      <c r="B14" s="4"/>
      <c r="C14" s="4"/>
      <c r="D14" s="30"/>
      <c r="E14" s="30"/>
      <c r="F14" s="30"/>
      <c r="G14" s="30"/>
      <c r="H14" s="30"/>
      <c r="I14" s="30"/>
      <c r="J14" s="30"/>
      <c r="K14" s="30"/>
      <c r="L14" s="30"/>
      <c r="M14" s="30"/>
      <c r="N14" s="60"/>
      <c r="O14" s="62"/>
      <c r="P14" s="29"/>
      <c r="Q14" s="19"/>
      <c r="R14" s="19"/>
      <c r="S14" s="15"/>
      <c r="T14" s="15"/>
    </row>
    <row r="15" spans="1:24" x14ac:dyDescent="0.35">
      <c r="A15" s="3">
        <f t="shared" si="5"/>
        <v>15</v>
      </c>
      <c r="B15" s="4"/>
      <c r="C15" s="4"/>
      <c r="D15" s="30"/>
      <c r="E15" s="30"/>
      <c r="F15" s="30"/>
      <c r="G15" s="30"/>
      <c r="H15" s="30"/>
      <c r="I15" s="30"/>
      <c r="J15" s="30"/>
      <c r="K15" s="30"/>
      <c r="L15" s="30"/>
      <c r="M15" s="30"/>
      <c r="N15" s="60"/>
      <c r="O15" s="62"/>
      <c r="P15" s="29"/>
      <c r="Q15" s="19"/>
      <c r="R15" s="19"/>
      <c r="S15" s="15"/>
      <c r="T15" s="15"/>
    </row>
    <row r="16" spans="1:24" x14ac:dyDescent="0.35">
      <c r="A16" s="3">
        <f t="shared" si="5"/>
        <v>16</v>
      </c>
      <c r="B16" s="4"/>
      <c r="C16" s="4"/>
      <c r="D16" s="30"/>
      <c r="E16" s="30"/>
      <c r="F16" s="30"/>
      <c r="G16" s="30"/>
      <c r="H16" s="30"/>
      <c r="I16" s="30"/>
      <c r="J16" s="30"/>
      <c r="K16" s="30"/>
      <c r="L16" s="30"/>
      <c r="M16" s="30"/>
      <c r="N16" s="60"/>
      <c r="O16" s="62"/>
      <c r="P16" s="29"/>
      <c r="Q16" s="19"/>
      <c r="R16" s="19"/>
      <c r="S16" s="15"/>
      <c r="T16" s="15"/>
    </row>
    <row r="17" spans="1:23" x14ac:dyDescent="0.35">
      <c r="A17" s="5">
        <f>A16+1</f>
        <v>17</v>
      </c>
      <c r="B17" s="6" t="s">
        <v>12</v>
      </c>
      <c r="C17" s="6" t="s">
        <v>13</v>
      </c>
      <c r="D17" s="21">
        <f t="shared" ref="D17:F25" ca="1" si="9">IF(D$2=1,$N17,IF(D$2=2,$O17,IF(D$2=3,RANDBETWEEN($N17*100,$O17*100)/100,IF(D$2=4,RANDBETWEEN($N17*100,$P17*100)/100,RANDBETWEEN($P17*100,$O17*100)/100))))</f>
        <v>50</v>
      </c>
      <c r="E17" s="21">
        <f t="shared" ca="1" si="9"/>
        <v>50</v>
      </c>
      <c r="F17" s="21">
        <f t="shared" ca="1" si="9"/>
        <v>50</v>
      </c>
      <c r="G17" s="30">
        <f t="shared" ref="G17:G25" ca="1" si="10">IF(G$2=1,$N17,IF(G$2=2,$O17,IF(G$2=3,RANDBETWEEN($N17*100,$O17*100)/100,IF(G$2=4,RANDBETWEEN($N17*100,$P17*100)/100,RANDBETWEEN($P17*100,$O17*100)/100))))</f>
        <v>50</v>
      </c>
      <c r="H17" s="21">
        <f t="shared" ref="H17:M25" ca="1" si="11">IF(H$2=1,$N17,IF(H$2=2,$O17,IF(H$2=3,RANDBETWEEN($N17*100,$O17*100)/100,IF(H$2=4,RANDBETWEEN($N17*100,$P17*100)/100,RANDBETWEEN($P17*100,$O17*100)/100))))</f>
        <v>50</v>
      </c>
      <c r="I17" s="21">
        <f t="shared" ca="1" si="11"/>
        <v>50</v>
      </c>
      <c r="J17" s="21">
        <f t="shared" ca="1" si="11"/>
        <v>50</v>
      </c>
      <c r="K17" s="21">
        <f t="shared" ca="1" si="11"/>
        <v>50</v>
      </c>
      <c r="L17" s="21">
        <f t="shared" ca="1" si="11"/>
        <v>50</v>
      </c>
      <c r="M17" s="21">
        <f t="shared" ca="1" si="11"/>
        <v>50</v>
      </c>
      <c r="N17" s="60">
        <f>'r1'!N17</f>
        <v>50</v>
      </c>
      <c r="O17" s="60">
        <f>'r1'!O17</f>
        <v>90</v>
      </c>
      <c r="P17" s="1">
        <f>N17+(O17-N17)/2</f>
        <v>70</v>
      </c>
      <c r="Q17" s="19" t="str">
        <f>'r1'!Q17</f>
        <v>The percentage of *extra* taxes paid by owners (owners pay 50% of extra taxes even under TLTL), i.e.90 = owners pay 90 % of extra taxes, 70 = owners pay 70 % of extra taxes. Extra taxes are those for empowerment</v>
      </c>
      <c r="R17" s="19"/>
      <c r="S17" s="15"/>
      <c r="T17" s="15"/>
      <c r="U17" s="1"/>
      <c r="V17" s="1"/>
      <c r="W17" s="1"/>
    </row>
    <row r="18" spans="1:23" x14ac:dyDescent="0.35">
      <c r="A18" s="5">
        <f t="shared" ref="A18:A27" si="12">A17+1</f>
        <v>18</v>
      </c>
      <c r="B18" s="6" t="s">
        <v>14</v>
      </c>
      <c r="C18" s="6" t="s">
        <v>76</v>
      </c>
      <c r="D18" s="37">
        <f t="shared" ca="1" si="9"/>
        <v>0</v>
      </c>
      <c r="E18" s="37">
        <f t="shared" ca="1" si="9"/>
        <v>0</v>
      </c>
      <c r="F18" s="37">
        <f t="shared" ca="1" si="9"/>
        <v>0</v>
      </c>
      <c r="G18" s="38">
        <f t="shared" ca="1" si="10"/>
        <v>0</v>
      </c>
      <c r="H18" s="37">
        <f t="shared" ca="1" si="11"/>
        <v>0</v>
      </c>
      <c r="I18" s="37">
        <f t="shared" ca="1" si="11"/>
        <v>0</v>
      </c>
      <c r="J18" s="37">
        <f t="shared" ca="1" si="11"/>
        <v>0</v>
      </c>
      <c r="K18" s="37">
        <f t="shared" ca="1" si="11"/>
        <v>0</v>
      </c>
      <c r="L18" s="37">
        <f t="shared" ca="1" si="11"/>
        <v>0</v>
      </c>
      <c r="M18" s="37">
        <f t="shared" ca="1" si="11"/>
        <v>0</v>
      </c>
      <c r="N18" s="61">
        <f>'r1'!N18</f>
        <v>0</v>
      </c>
      <c r="O18" s="61">
        <f>'r1'!O18</f>
        <v>3</v>
      </c>
      <c r="P18" s="44">
        <f t="shared" ref="P18:P20" si="13">N18+(O18-N18)/2</f>
        <v>1.5</v>
      </c>
      <c r="Q18" s="19" t="str">
        <f>'r1'!Q18</f>
        <v xml:space="preserve">In any economy, the national income is shared between owners and workers. This policy changes the share going to workers. 1 multiplies the share with 1% ,2 with 2%, etc </v>
      </c>
      <c r="R18" s="19"/>
      <c r="S18" s="15"/>
      <c r="T18" s="15"/>
    </row>
    <row r="19" spans="1:23" x14ac:dyDescent="0.35">
      <c r="A19" s="5">
        <f t="shared" si="12"/>
        <v>19</v>
      </c>
      <c r="B19" s="6" t="s">
        <v>36</v>
      </c>
      <c r="C19" s="6" t="s">
        <v>37</v>
      </c>
      <c r="D19" s="37">
        <f t="shared" ca="1" si="9"/>
        <v>0</v>
      </c>
      <c r="E19" s="37">
        <f t="shared" ca="1" si="9"/>
        <v>0</v>
      </c>
      <c r="F19" s="37">
        <f t="shared" ca="1" si="9"/>
        <v>0</v>
      </c>
      <c r="G19" s="38">
        <f t="shared" ca="1" si="10"/>
        <v>0</v>
      </c>
      <c r="H19" s="37">
        <f t="shared" ca="1" si="11"/>
        <v>0</v>
      </c>
      <c r="I19" s="37">
        <f t="shared" ca="1" si="11"/>
        <v>0</v>
      </c>
      <c r="J19" s="37">
        <f t="shared" ca="1" si="11"/>
        <v>0</v>
      </c>
      <c r="K19" s="37">
        <f t="shared" ca="1" si="11"/>
        <v>0</v>
      </c>
      <c r="L19" s="37">
        <f t="shared" ca="1" si="11"/>
        <v>0</v>
      </c>
      <c r="M19" s="37">
        <f t="shared" ca="1" si="11"/>
        <v>0</v>
      </c>
      <c r="N19" s="61">
        <f>'r1'!N19</f>
        <v>0</v>
      </c>
      <c r="O19" s="61">
        <f>'r1'!O19</f>
        <v>3</v>
      </c>
      <c r="P19" s="44">
        <f t="shared" si="13"/>
        <v>1.5</v>
      </c>
      <c r="Q19" s="19" t="str">
        <f>'r1'!Q19</f>
        <v xml:space="preserve">In any economy, there is a power struggle between workers and owners about the share of national income each gets. This policy strenghtens the workers negotiation position. 1 by 1%, 2 by 2%, etc. </v>
      </c>
      <c r="R19" s="19"/>
      <c r="S19" s="15"/>
      <c r="T19" s="15"/>
    </row>
    <row r="20" spans="1:23" x14ac:dyDescent="0.35">
      <c r="A20" s="5">
        <f t="shared" si="12"/>
        <v>20</v>
      </c>
      <c r="B20" s="6" t="s">
        <v>15</v>
      </c>
      <c r="C20" s="6" t="s">
        <v>16</v>
      </c>
      <c r="D20" s="37">
        <f t="shared" ca="1" si="9"/>
        <v>0</v>
      </c>
      <c r="E20" s="37">
        <f t="shared" ca="1" si="9"/>
        <v>0</v>
      </c>
      <c r="F20" s="37">
        <f t="shared" ca="1" si="9"/>
        <v>0</v>
      </c>
      <c r="G20" s="38">
        <f t="shared" ca="1" si="10"/>
        <v>0</v>
      </c>
      <c r="H20" s="37">
        <f t="shared" ca="1" si="11"/>
        <v>0</v>
      </c>
      <c r="I20" s="37">
        <f t="shared" ca="1" si="11"/>
        <v>0</v>
      </c>
      <c r="J20" s="37">
        <f t="shared" ca="1" si="11"/>
        <v>0</v>
      </c>
      <c r="K20" s="37">
        <f t="shared" ca="1" si="11"/>
        <v>0</v>
      </c>
      <c r="L20" s="37">
        <f t="shared" ca="1" si="11"/>
        <v>0</v>
      </c>
      <c r="M20" s="37">
        <f t="shared" ca="1" si="11"/>
        <v>0</v>
      </c>
      <c r="N20" s="61">
        <f>'r1'!N20</f>
        <v>0</v>
      </c>
      <c r="O20" s="61">
        <f>'r1'!O20</f>
        <v>5</v>
      </c>
      <c r="P20" s="44">
        <f t="shared" si="13"/>
        <v>2.5</v>
      </c>
      <c r="Q20" s="19" t="str">
        <f>'r1'!Q20</f>
        <v>A universal basic dividend is created when a state taxes common goods, like fishing rights, mining rights, the right to use airwaves, etc. This policy sets this tax as a percent of GDP, i.e.  0 = 0 % of GDP, ie nothing; 5 = 5 % of GDP; 3 = 3 % of GDP, money is tranfered to general govt tax revenue</v>
      </c>
      <c r="R20" s="19"/>
      <c r="S20" s="15"/>
      <c r="T20" s="15"/>
    </row>
    <row r="21" spans="1:23" x14ac:dyDescent="0.35">
      <c r="A21" s="5">
        <f t="shared" si="12"/>
        <v>21</v>
      </c>
      <c r="B21" s="6" t="s">
        <v>64</v>
      </c>
      <c r="C21" s="6" t="s">
        <v>65</v>
      </c>
      <c r="D21" s="21">
        <f t="shared" ca="1" si="9"/>
        <v>0</v>
      </c>
      <c r="E21" s="21">
        <f t="shared" ca="1" si="9"/>
        <v>0</v>
      </c>
      <c r="F21" s="21">
        <f t="shared" ca="1" si="9"/>
        <v>0</v>
      </c>
      <c r="G21" s="30">
        <f t="shared" ca="1" si="10"/>
        <v>0</v>
      </c>
      <c r="H21" s="21">
        <f t="shared" ca="1" si="11"/>
        <v>0</v>
      </c>
      <c r="I21" s="21">
        <f t="shared" ca="1" si="11"/>
        <v>0</v>
      </c>
      <c r="J21" s="21">
        <f t="shared" ca="1" si="11"/>
        <v>0</v>
      </c>
      <c r="K21" s="21">
        <f t="shared" ca="1" si="11"/>
        <v>0</v>
      </c>
      <c r="L21" s="21">
        <f t="shared" ca="1" si="11"/>
        <v>0</v>
      </c>
      <c r="M21" s="21">
        <f t="shared" ca="1" si="11"/>
        <v>0</v>
      </c>
      <c r="N21" s="60">
        <f>'r1'!N21</f>
        <v>0</v>
      </c>
      <c r="O21" s="60">
        <f>'r1'!O21</f>
        <v>10</v>
      </c>
      <c r="P21" s="1">
        <f>N21+(O21-N21)/2</f>
        <v>5</v>
      </c>
      <c r="Q21" s="19" t="str">
        <f>'r1'!Q21</f>
        <v>This is an increase in the consumption tax (aka sales tax, value added tax (VAT), etc. 0 means no increase, 10 means an increase by 10 percentage points, 5 by 5 percentage points; the money raised goes to general govt revenue</v>
      </c>
      <c r="R21" s="19"/>
      <c r="S21" s="15"/>
      <c r="T21" s="15"/>
    </row>
    <row r="22" spans="1:23" x14ac:dyDescent="0.35">
      <c r="A22" s="5">
        <f t="shared" si="12"/>
        <v>22</v>
      </c>
      <c r="B22" s="6" t="s">
        <v>66</v>
      </c>
      <c r="C22" s="6" t="s">
        <v>67</v>
      </c>
      <c r="D22" s="21">
        <f t="shared" ca="1" si="9"/>
        <v>0</v>
      </c>
      <c r="E22" s="21">
        <f t="shared" ca="1" si="9"/>
        <v>0</v>
      </c>
      <c r="F22" s="21">
        <f t="shared" ca="1" si="9"/>
        <v>0</v>
      </c>
      <c r="G22" s="30">
        <f t="shared" ca="1" si="10"/>
        <v>0</v>
      </c>
      <c r="H22" s="21">
        <f t="shared" ca="1" si="11"/>
        <v>0</v>
      </c>
      <c r="I22" s="21">
        <f t="shared" ca="1" si="11"/>
        <v>0</v>
      </c>
      <c r="J22" s="21">
        <f t="shared" ca="1" si="11"/>
        <v>0</v>
      </c>
      <c r="K22" s="21">
        <f t="shared" ca="1" si="11"/>
        <v>0</v>
      </c>
      <c r="L22" s="21">
        <f t="shared" ca="1" si="11"/>
        <v>0</v>
      </c>
      <c r="M22" s="21">
        <f t="shared" ca="1" si="11"/>
        <v>0</v>
      </c>
      <c r="N22" s="60">
        <f>'r1'!N22</f>
        <v>0</v>
      </c>
      <c r="O22" s="60">
        <f>'r1'!O22</f>
        <v>10</v>
      </c>
      <c r="P22" s="1">
        <f t="shared" ref="P22:P25" si="14">N22+(O22-N22)/2</f>
        <v>5</v>
      </c>
      <c r="Q22" s="19" t="str">
        <f>'r1'!Q22</f>
        <v>This is an increase in the income tax paid by owners. 0 means no increase, 10 means an increase by 10 percentage points, 5 by 5 percentage points; the money raised goes to general govt revenue</v>
      </c>
      <c r="R22" s="19"/>
      <c r="S22" s="15"/>
      <c r="T22" s="15"/>
    </row>
    <row r="23" spans="1:23" x14ac:dyDescent="0.35">
      <c r="A23" s="5">
        <f t="shared" si="12"/>
        <v>23</v>
      </c>
      <c r="B23" s="6" t="s">
        <v>68</v>
      </c>
      <c r="C23" s="6" t="s">
        <v>69</v>
      </c>
      <c r="D23" s="21">
        <f t="shared" ca="1" si="9"/>
        <v>0</v>
      </c>
      <c r="E23" s="21">
        <f t="shared" ca="1" si="9"/>
        <v>0</v>
      </c>
      <c r="F23" s="21">
        <f t="shared" ca="1" si="9"/>
        <v>0</v>
      </c>
      <c r="G23" s="30">
        <f t="shared" ca="1" si="10"/>
        <v>0</v>
      </c>
      <c r="H23" s="21">
        <f t="shared" ca="1" si="11"/>
        <v>0</v>
      </c>
      <c r="I23" s="21">
        <f t="shared" ca="1" si="11"/>
        <v>0</v>
      </c>
      <c r="J23" s="21">
        <f t="shared" ca="1" si="11"/>
        <v>0</v>
      </c>
      <c r="K23" s="21">
        <f t="shared" ca="1" si="11"/>
        <v>0</v>
      </c>
      <c r="L23" s="21">
        <f t="shared" ca="1" si="11"/>
        <v>0</v>
      </c>
      <c r="M23" s="21">
        <f t="shared" ca="1" si="11"/>
        <v>0</v>
      </c>
      <c r="N23" s="60">
        <f>'r1'!N23</f>
        <v>0</v>
      </c>
      <c r="O23" s="60">
        <f>'r1'!O23</f>
        <v>10</v>
      </c>
      <c r="P23" s="1">
        <f t="shared" si="14"/>
        <v>5</v>
      </c>
      <c r="Q23" s="19" t="str">
        <f>'r1'!Q23</f>
        <v>This is an increase in the income tax paid by workers. 0 means no increase, 10 means an increase by 10 percentage points, 5 by 5 percentage points; the money raised goes to general govt revenue</v>
      </c>
      <c r="R23" s="19"/>
      <c r="S23" s="15"/>
      <c r="T23" s="15"/>
    </row>
    <row r="24" spans="1:23" x14ac:dyDescent="0.35">
      <c r="A24" s="5">
        <f t="shared" si="12"/>
        <v>24</v>
      </c>
      <c r="B24" s="6" t="s">
        <v>55</v>
      </c>
      <c r="C24" s="6" t="s">
        <v>56</v>
      </c>
      <c r="D24" s="21">
        <f t="shared" ca="1" si="9"/>
        <v>0</v>
      </c>
      <c r="E24" s="21">
        <f t="shared" ca="1" si="9"/>
        <v>0</v>
      </c>
      <c r="F24" s="21">
        <f t="shared" ca="1" si="9"/>
        <v>0</v>
      </c>
      <c r="G24" s="30">
        <f t="shared" ca="1" si="10"/>
        <v>0</v>
      </c>
      <c r="H24" s="21">
        <f t="shared" ca="1" si="11"/>
        <v>0</v>
      </c>
      <c r="I24" s="21">
        <f t="shared" ca="1" si="11"/>
        <v>0</v>
      </c>
      <c r="J24" s="21">
        <f t="shared" ca="1" si="11"/>
        <v>0</v>
      </c>
      <c r="K24" s="21">
        <f t="shared" ca="1" si="11"/>
        <v>0</v>
      </c>
      <c r="L24" s="21">
        <f t="shared" ca="1" si="11"/>
        <v>0</v>
      </c>
      <c r="M24" s="21">
        <f t="shared" ca="1" si="11"/>
        <v>0</v>
      </c>
      <c r="N24" s="60">
        <f>'r1'!N24</f>
        <v>0</v>
      </c>
      <c r="O24" s="60">
        <f>'r1'!O24</f>
        <v>100</v>
      </c>
      <c r="P24" s="1">
        <f t="shared" si="14"/>
        <v>50</v>
      </c>
      <c r="Q24" s="19" t="str">
        <f>'r1'!Q24</f>
        <v>This is the carbon emission tax. 0 means no carbon tax, 25 = 25 $/ton of CO2 emitted, etc.</v>
      </c>
      <c r="R24" s="19"/>
      <c r="S24" s="15"/>
      <c r="T24" s="15"/>
    </row>
    <row r="25" spans="1:23" x14ac:dyDescent="0.35">
      <c r="A25" s="5">
        <f t="shared" si="12"/>
        <v>25</v>
      </c>
      <c r="B25" s="6" t="s">
        <v>70</v>
      </c>
      <c r="C25" s="6" t="s">
        <v>71</v>
      </c>
      <c r="D25" s="21">
        <f t="shared" ca="1" si="9"/>
        <v>0</v>
      </c>
      <c r="E25" s="21">
        <f t="shared" ca="1" si="9"/>
        <v>0</v>
      </c>
      <c r="F25" s="21">
        <f t="shared" ca="1" si="9"/>
        <v>0</v>
      </c>
      <c r="G25" s="30">
        <f t="shared" ca="1" si="10"/>
        <v>0</v>
      </c>
      <c r="H25" s="21">
        <f t="shared" ca="1" si="11"/>
        <v>0</v>
      </c>
      <c r="I25" s="21">
        <f t="shared" ca="1" si="11"/>
        <v>0</v>
      </c>
      <c r="J25" s="21">
        <f t="shared" ca="1" si="11"/>
        <v>0</v>
      </c>
      <c r="K25" s="21">
        <f t="shared" ca="1" si="11"/>
        <v>0</v>
      </c>
      <c r="L25" s="21">
        <f t="shared" ca="1" si="11"/>
        <v>0</v>
      </c>
      <c r="M25" s="21">
        <f t="shared" ca="1" si="11"/>
        <v>0</v>
      </c>
      <c r="N25" s="60">
        <f>'r1'!N25</f>
        <v>0</v>
      </c>
      <c r="O25" s="60">
        <f>'r1'!O25</f>
        <v>50</v>
      </c>
      <c r="P25" s="1">
        <f t="shared" si="14"/>
        <v>25</v>
      </c>
      <c r="Q25" s="19" t="str">
        <f>'r1'!Q25</f>
        <v>Governments choose how to use their spending: primarily for consumption (eg child support, subsidies for food or energy, etc.) or for public investment (education, health care, infrastructure, etc.) This policy shifts spending from consumption to investment. 0 means no shift, 10= 10% of consumption shifted to investment 25 = 25 % of consumption shifted to investment, etc</v>
      </c>
      <c r="R25" s="19"/>
      <c r="S25" s="15"/>
      <c r="T25" s="15"/>
    </row>
    <row r="26" spans="1:23" x14ac:dyDescent="0.35">
      <c r="A26" s="5">
        <f t="shared" si="12"/>
        <v>26</v>
      </c>
      <c r="B26" s="6"/>
      <c r="C26" s="6"/>
      <c r="D26" s="21"/>
      <c r="E26" s="21"/>
      <c r="F26" s="21"/>
      <c r="G26" s="21"/>
      <c r="H26" s="21"/>
      <c r="I26" s="21"/>
      <c r="J26" s="21"/>
      <c r="K26" s="21"/>
      <c r="L26" s="21"/>
      <c r="M26" s="21"/>
      <c r="N26" s="60"/>
      <c r="O26" s="62"/>
      <c r="P26" s="29"/>
      <c r="Q26" s="19"/>
      <c r="R26" s="19"/>
      <c r="S26" s="15"/>
      <c r="T26" s="15"/>
    </row>
    <row r="27" spans="1:23" x14ac:dyDescent="0.35">
      <c r="A27" s="5">
        <f t="shared" si="12"/>
        <v>27</v>
      </c>
      <c r="B27" s="6"/>
      <c r="C27" s="6"/>
      <c r="D27" s="21"/>
      <c r="E27" s="21"/>
      <c r="F27" s="21"/>
      <c r="G27" s="21"/>
      <c r="H27" s="21"/>
      <c r="I27" s="21"/>
      <c r="J27" s="21"/>
      <c r="K27" s="21"/>
      <c r="L27" s="21"/>
      <c r="M27" s="21"/>
      <c r="N27" s="60"/>
      <c r="O27" s="62"/>
      <c r="P27" s="29"/>
      <c r="Q27" s="19"/>
      <c r="R27" s="19"/>
      <c r="S27" s="15"/>
      <c r="T27" s="15"/>
    </row>
    <row r="28" spans="1:23" x14ac:dyDescent="0.35">
      <c r="A28" s="7">
        <f>A27+1</f>
        <v>28</v>
      </c>
      <c r="B28" s="8" t="s">
        <v>17</v>
      </c>
      <c r="C28" s="8" t="s">
        <v>18</v>
      </c>
      <c r="D28" s="22">
        <f t="shared" ref="D28:F30" ca="1" si="15">IF(D$2=1,$N28,IF(D$2=2,$O28,IF(D$2=3,RANDBETWEEN($N28*100,$O28*100)/100,IF(D$2=4,RANDBETWEEN($N28*100,$P28*100)/100,RANDBETWEEN($P28*100,$O28*100)/100))))</f>
        <v>0</v>
      </c>
      <c r="E28" s="22">
        <f t="shared" ca="1" si="15"/>
        <v>0</v>
      </c>
      <c r="F28" s="22">
        <f t="shared" ca="1" si="15"/>
        <v>0</v>
      </c>
      <c r="G28" s="30">
        <f t="shared" ref="G28:G30" ca="1" si="16">IF(G$2=1,$N28,IF(G$2=2,$O28,IF(G$2=3,RANDBETWEEN($N28*100,$O28*100)/100,IF(G$2=4,RANDBETWEEN($N28*100,$P28*100)/100,RANDBETWEEN($P28*100,$O28*100)/100))))</f>
        <v>0</v>
      </c>
      <c r="H28" s="22">
        <f t="shared" ref="H28:M30" ca="1" si="17">IF(H$2=1,$N28,IF(H$2=2,$O28,IF(H$2=3,RANDBETWEEN($N28*100,$O28*100)/100,IF(H$2=4,RANDBETWEEN($N28*100,$P28*100)/100,RANDBETWEEN($P28*100,$O28*100)/100))))</f>
        <v>0</v>
      </c>
      <c r="I28" s="22">
        <f t="shared" ca="1" si="17"/>
        <v>0</v>
      </c>
      <c r="J28" s="22">
        <f t="shared" ca="1" si="17"/>
        <v>0</v>
      </c>
      <c r="K28" s="22">
        <f t="shared" ca="1" si="17"/>
        <v>0</v>
      </c>
      <c r="L28" s="22">
        <f t="shared" ca="1" si="17"/>
        <v>0</v>
      </c>
      <c r="M28" s="22">
        <f t="shared" ca="1" si="17"/>
        <v>0</v>
      </c>
      <c r="N28" s="60">
        <f>'r1'!N28</f>
        <v>0</v>
      </c>
      <c r="O28" s="60">
        <f>'r1'!O28</f>
        <v>10</v>
      </c>
      <c r="P28" s="1">
        <f t="shared" ref="P28:P30" si="18">N28+(O28-N28)/2</f>
        <v>5</v>
      </c>
      <c r="Q28" s="19" t="str">
        <f>'r1'!Q28</f>
        <v>The higher the level of education, esp. of women, in a society, the lower the birth rate. Thus, education for all lowers the birth rate. By how much? You make an educated guess: 0 means no effect, 10 means a 10% reduction, 5 means a 5% reduction, etc.</v>
      </c>
      <c r="R28" s="19"/>
      <c r="S28" s="15"/>
      <c r="T28" s="15"/>
    </row>
    <row r="29" spans="1:23" x14ac:dyDescent="0.35">
      <c r="A29" s="7">
        <f t="shared" ref="A29:A32" si="19">A28+1</f>
        <v>29</v>
      </c>
      <c r="B29" s="8" t="s">
        <v>19</v>
      </c>
      <c r="C29" s="8" t="s">
        <v>20</v>
      </c>
      <c r="D29" s="36">
        <f t="shared" ca="1" si="15"/>
        <v>0</v>
      </c>
      <c r="E29" s="36">
        <f t="shared" ca="1" si="15"/>
        <v>0</v>
      </c>
      <c r="F29" s="36">
        <f t="shared" ca="1" si="15"/>
        <v>0</v>
      </c>
      <c r="G29" s="30">
        <f t="shared" ca="1" si="16"/>
        <v>0</v>
      </c>
      <c r="H29" s="36">
        <f t="shared" ca="1" si="17"/>
        <v>0</v>
      </c>
      <c r="I29" s="36">
        <f t="shared" ca="1" si="17"/>
        <v>0</v>
      </c>
      <c r="J29" s="36">
        <f t="shared" ca="1" si="17"/>
        <v>0</v>
      </c>
      <c r="K29" s="36">
        <f t="shared" ca="1" si="17"/>
        <v>0</v>
      </c>
      <c r="L29" s="36">
        <f t="shared" ca="1" si="17"/>
        <v>0</v>
      </c>
      <c r="M29" s="36">
        <f t="shared" ca="1" si="17"/>
        <v>0</v>
      </c>
      <c r="N29" s="61">
        <f>'r1'!N29</f>
        <v>0</v>
      </c>
      <c r="O29" s="61">
        <f>'r1'!O29</f>
        <v>5</v>
      </c>
      <c r="P29" s="44">
        <f t="shared" si="18"/>
        <v>2.5</v>
      </c>
      <c r="Q29" s="19" t="str">
        <f>'r1'!Q29</f>
        <v>To support women to reach equality costs some money, esp. to close the pay gender gap. How much do you want to spend, as a pct of GDP? 0 means you spend nothing and leave things as they are; 5 means you spend= 5 % of GDP; 3 = 3 % of GDP. Money is tranfered to general govt tax revenue</v>
      </c>
      <c r="R29" s="19"/>
      <c r="S29" s="15"/>
      <c r="T29" s="15"/>
    </row>
    <row r="30" spans="1:23" x14ac:dyDescent="0.35">
      <c r="A30" s="7">
        <f t="shared" si="19"/>
        <v>30</v>
      </c>
      <c r="B30" s="8" t="s">
        <v>21</v>
      </c>
      <c r="C30" s="8" t="s">
        <v>22</v>
      </c>
      <c r="D30" s="22">
        <f t="shared" ca="1" si="15"/>
        <v>0</v>
      </c>
      <c r="E30" s="22">
        <f t="shared" ca="1" si="15"/>
        <v>0</v>
      </c>
      <c r="F30" s="22">
        <f t="shared" ca="1" si="15"/>
        <v>0</v>
      </c>
      <c r="G30" s="30">
        <f t="shared" ca="1" si="16"/>
        <v>0</v>
      </c>
      <c r="H30" s="22">
        <f t="shared" ca="1" si="17"/>
        <v>0</v>
      </c>
      <c r="I30" s="22">
        <f t="shared" ca="1" si="17"/>
        <v>0</v>
      </c>
      <c r="J30" s="22">
        <f t="shared" ca="1" si="17"/>
        <v>0</v>
      </c>
      <c r="K30" s="22">
        <f t="shared" ca="1" si="17"/>
        <v>0</v>
      </c>
      <c r="L30" s="22">
        <f t="shared" ca="1" si="17"/>
        <v>0</v>
      </c>
      <c r="M30" s="22">
        <f t="shared" ca="1" si="17"/>
        <v>0</v>
      </c>
      <c r="N30" s="60">
        <f>'r1'!N30</f>
        <v>0</v>
      </c>
      <c r="O30" s="60">
        <f>'r1'!O30</f>
        <v>10</v>
      </c>
      <c r="P30" s="1">
        <f t="shared" si="18"/>
        <v>5</v>
      </c>
      <c r="Q30" s="19" t="str">
        <f>'r1'!Q30</f>
        <v>To fight poverty in old age, you can introduce pensions for all. The size of the pension is expressed as the percent of the GDP you want to invest. 0 means you invest nothing and leave things as they are. 5 means you invest 5 % of GDP; 10 = 10 % of GDP, money is tranfered to workers and paid for by owners</v>
      </c>
      <c r="R30" s="19"/>
      <c r="S30" s="15"/>
      <c r="T30" s="15"/>
    </row>
    <row r="31" spans="1:23" x14ac:dyDescent="0.35">
      <c r="A31" s="7">
        <f t="shared" si="19"/>
        <v>31</v>
      </c>
      <c r="B31" s="8"/>
      <c r="C31" s="8"/>
      <c r="D31" s="22"/>
      <c r="E31" s="22"/>
      <c r="F31" s="22"/>
      <c r="G31" s="22"/>
      <c r="H31" s="22"/>
      <c r="I31" s="22"/>
      <c r="J31" s="22"/>
      <c r="K31" s="22"/>
      <c r="L31" s="22"/>
      <c r="M31" s="22"/>
      <c r="N31" s="60"/>
      <c r="O31" s="62"/>
      <c r="P31" s="1"/>
      <c r="Q31" s="19"/>
      <c r="R31" s="19"/>
      <c r="S31" s="15"/>
      <c r="T31" s="15"/>
    </row>
    <row r="32" spans="1:23" x14ac:dyDescent="0.35">
      <c r="A32" s="7">
        <f t="shared" si="19"/>
        <v>32</v>
      </c>
      <c r="B32" s="8"/>
      <c r="C32" s="8"/>
      <c r="D32" s="22"/>
      <c r="E32" s="22"/>
      <c r="F32" s="22"/>
      <c r="G32" s="22"/>
      <c r="H32" s="22"/>
      <c r="I32" s="22"/>
      <c r="J32" s="22"/>
      <c r="K32" s="22"/>
      <c r="L32" s="22"/>
      <c r="M32" s="22"/>
      <c r="N32" s="60"/>
      <c r="O32" s="62"/>
      <c r="P32" s="1"/>
      <c r="Q32" s="19"/>
      <c r="R32" s="19"/>
      <c r="S32" s="15"/>
      <c r="T32" s="15"/>
    </row>
    <row r="33" spans="1:35" x14ac:dyDescent="0.35">
      <c r="A33" s="11">
        <f>A32+1</f>
        <v>33</v>
      </c>
      <c r="B33" s="12" t="s">
        <v>23</v>
      </c>
      <c r="C33" s="12" t="s">
        <v>84</v>
      </c>
      <c r="D33" s="23">
        <f t="shared" ref="D33:F38" ca="1" si="20">IF(D$2=1,$N33,IF(D$2=2,$O33,IF(D$2=3,RANDBETWEEN($N33*100,$O33*100)/100,IF(D$2=4,RANDBETWEEN($N33*100,$P33*100)/100,RANDBETWEEN($P33*100,$O33*100)/100))))</f>
        <v>0</v>
      </c>
      <c r="E33" s="23">
        <f t="shared" ca="1" si="20"/>
        <v>0</v>
      </c>
      <c r="F33" s="23">
        <f t="shared" ca="1" si="20"/>
        <v>0</v>
      </c>
      <c r="G33" s="30">
        <f t="shared" ref="G33:G38" ca="1" si="21">IF(G$2=1,$N33,IF(G$2=2,$O33,IF(G$2=3,RANDBETWEEN($N33*100,$O33*100)/100,IF(G$2=4,RANDBETWEEN($N33*100,$P33*100)/100,RANDBETWEEN($P33*100,$O33*100)/100))))</f>
        <v>0</v>
      </c>
      <c r="H33" s="23">
        <f t="shared" ref="H33:M38" ca="1" si="22">IF(H$2=1,$N33,IF(H$2=2,$O33,IF(H$2=3,RANDBETWEEN($N33*100,$O33*100)/100,IF(H$2=4,RANDBETWEEN($N33*100,$P33*100)/100,RANDBETWEEN($P33*100,$O33*100)/100))))</f>
        <v>0</v>
      </c>
      <c r="I33" s="23">
        <f t="shared" ca="1" si="22"/>
        <v>0</v>
      </c>
      <c r="J33" s="23">
        <f t="shared" ca="1" si="22"/>
        <v>0</v>
      </c>
      <c r="K33" s="23">
        <f t="shared" ca="1" si="22"/>
        <v>0</v>
      </c>
      <c r="L33" s="23">
        <f t="shared" ca="1" si="22"/>
        <v>0</v>
      </c>
      <c r="M33" s="23">
        <f t="shared" ca="1" si="22"/>
        <v>0</v>
      </c>
      <c r="N33" s="60">
        <f>'r1'!N33</f>
        <v>0</v>
      </c>
      <c r="O33" s="60">
        <f>'r1'!O33</f>
        <v>90</v>
      </c>
      <c r="P33" s="1">
        <f t="shared" ref="P33:P37" si="23">N33+(O33-N33)/2</f>
        <v>45</v>
      </c>
      <c r="Q33" s="19" t="str">
        <f>'r1'!Q33</f>
        <v>Here you decide how much the percentage of 'normal' waste, which is 30%, is to be reduced  i.e. 100 means  no more waste , 50 means waste is reduced by 50 %, 0 means waste continues as always</v>
      </c>
      <c r="R33" s="19"/>
      <c r="S33" s="15"/>
      <c r="T33" s="15"/>
    </row>
    <row r="34" spans="1:35" x14ac:dyDescent="0.35">
      <c r="A34" s="11">
        <f t="shared" ref="A34:A39" si="24">A33+1</f>
        <v>34</v>
      </c>
      <c r="B34" s="12" t="s">
        <v>24</v>
      </c>
      <c r="C34" s="12" t="s">
        <v>25</v>
      </c>
      <c r="D34" s="23">
        <f t="shared" ca="1" si="20"/>
        <v>0</v>
      </c>
      <c r="E34" s="23">
        <f t="shared" ca="1" si="20"/>
        <v>0</v>
      </c>
      <c r="F34" s="23">
        <f t="shared" ca="1" si="20"/>
        <v>0</v>
      </c>
      <c r="G34" s="30">
        <f t="shared" ca="1" si="21"/>
        <v>0</v>
      </c>
      <c r="H34" s="23">
        <f t="shared" ca="1" si="22"/>
        <v>0</v>
      </c>
      <c r="I34" s="23">
        <f t="shared" ca="1" si="22"/>
        <v>0</v>
      </c>
      <c r="J34" s="23">
        <f t="shared" ca="1" si="22"/>
        <v>0</v>
      </c>
      <c r="K34" s="23">
        <f t="shared" ca="1" si="22"/>
        <v>0</v>
      </c>
      <c r="L34" s="23">
        <f t="shared" ca="1" si="22"/>
        <v>0</v>
      </c>
      <c r="M34" s="23">
        <f t="shared" ca="1" si="22"/>
        <v>0</v>
      </c>
      <c r="N34" s="60">
        <f>'r1'!N34</f>
        <v>0</v>
      </c>
      <c r="O34" s="60">
        <f>'r1'!O34</f>
        <v>95</v>
      </c>
      <c r="P34" s="1">
        <f t="shared" si="23"/>
        <v>47.5</v>
      </c>
      <c r="Q34" s="19" t="str">
        <f>'r1'!Q34</f>
        <v>Here you decide the percentage of your cropland that is worked regeneratively (low or no tillage, low or no fertilzers and pesticides, etc), 50 means 50 % cropland worked regeneratively,100 = 100 % of cropland worked regneratively, etc. 0 leaves things as they are.</v>
      </c>
      <c r="R34" s="19"/>
      <c r="S34" s="15"/>
      <c r="T34" s="15"/>
    </row>
    <row r="35" spans="1:35" x14ac:dyDescent="0.35">
      <c r="A35" s="11">
        <f t="shared" si="24"/>
        <v>35</v>
      </c>
      <c r="B35" s="12" t="s">
        <v>26</v>
      </c>
      <c r="C35" s="12" t="s">
        <v>27</v>
      </c>
      <c r="D35" s="23">
        <f t="shared" ca="1" si="20"/>
        <v>0</v>
      </c>
      <c r="E35" s="23">
        <f t="shared" ca="1" si="20"/>
        <v>0</v>
      </c>
      <c r="F35" s="23">
        <f t="shared" ca="1" si="20"/>
        <v>0</v>
      </c>
      <c r="G35" s="30">
        <f t="shared" ca="1" si="21"/>
        <v>0</v>
      </c>
      <c r="H35" s="23">
        <f t="shared" ca="1" si="22"/>
        <v>0</v>
      </c>
      <c r="I35" s="23">
        <f t="shared" ca="1" si="22"/>
        <v>0</v>
      </c>
      <c r="J35" s="23">
        <f t="shared" ca="1" si="22"/>
        <v>0</v>
      </c>
      <c r="K35" s="23">
        <f t="shared" ca="1" si="22"/>
        <v>0</v>
      </c>
      <c r="L35" s="23">
        <f t="shared" ca="1" si="22"/>
        <v>0</v>
      </c>
      <c r="M35" s="23">
        <f t="shared" ca="1" si="22"/>
        <v>0</v>
      </c>
      <c r="N35" s="60">
        <f>'r1'!N35</f>
        <v>0</v>
      </c>
      <c r="O35" s="60">
        <f>'r1'!O35</f>
        <v>95</v>
      </c>
      <c r="P35" s="1">
        <f t="shared" si="23"/>
        <v>47.5</v>
      </c>
      <c r="Q35" s="19" t="str">
        <f>'r1'!Q35</f>
        <v>Change in diet, esp reduction in red meat consumption. 0 means red meat is consumed as before, 50 means 50% is replaced with lab meat, 100 100% is replaced with lab meat, i.e. no more red meat is 'produced' by intensive livestock farming, aka factory farming</v>
      </c>
      <c r="R35" s="19"/>
      <c r="S35" s="15"/>
      <c r="T35" s="15"/>
    </row>
    <row r="36" spans="1:35" x14ac:dyDescent="0.35">
      <c r="A36" s="11">
        <f t="shared" si="24"/>
        <v>36</v>
      </c>
      <c r="B36" s="12" t="s">
        <v>72</v>
      </c>
      <c r="C36" s="12" t="s">
        <v>73</v>
      </c>
      <c r="D36" s="23">
        <f t="shared" ca="1" si="20"/>
        <v>0</v>
      </c>
      <c r="E36" s="23">
        <f t="shared" ca="1" si="20"/>
        <v>0</v>
      </c>
      <c r="F36" s="23">
        <f t="shared" ca="1" si="20"/>
        <v>0</v>
      </c>
      <c r="G36" s="30">
        <f t="shared" ca="1" si="21"/>
        <v>0</v>
      </c>
      <c r="H36" s="23">
        <f t="shared" ca="1" si="22"/>
        <v>0</v>
      </c>
      <c r="I36" s="23">
        <f t="shared" ca="1" si="22"/>
        <v>0</v>
      </c>
      <c r="J36" s="23">
        <f t="shared" ca="1" si="22"/>
        <v>0</v>
      </c>
      <c r="K36" s="23">
        <f t="shared" ca="1" si="22"/>
        <v>0</v>
      </c>
      <c r="L36" s="23">
        <f t="shared" ca="1" si="22"/>
        <v>0</v>
      </c>
      <c r="M36" s="23">
        <f t="shared" ca="1" si="22"/>
        <v>0</v>
      </c>
      <c r="N36" s="60">
        <f>'r1'!N36</f>
        <v>0</v>
      </c>
      <c r="O36" s="60">
        <f>'r1'!O36</f>
        <v>50</v>
      </c>
      <c r="P36" s="1">
        <f t="shared" si="23"/>
        <v>25</v>
      </c>
      <c r="Q36" s="19" t="str">
        <f>'r1'!Q36</f>
        <v>Reduction in food imports. 0 means no reduction, 10=10% reduction, 50=50% reduction This policy reduces food available from elsewhere but strenghtens local producers</v>
      </c>
      <c r="R36" s="19"/>
      <c r="S36" s="15"/>
      <c r="T36" s="15"/>
    </row>
    <row r="37" spans="1:35" x14ac:dyDescent="0.35">
      <c r="A37" s="11">
        <f t="shared" si="24"/>
        <v>37</v>
      </c>
      <c r="B37" s="12" t="s">
        <v>77</v>
      </c>
      <c r="C37" s="12" t="s">
        <v>78</v>
      </c>
      <c r="D37" s="23">
        <f t="shared" ca="1" si="20"/>
        <v>0</v>
      </c>
      <c r="E37" s="23">
        <f t="shared" ca="1" si="20"/>
        <v>0</v>
      </c>
      <c r="F37" s="23">
        <f t="shared" ca="1" si="20"/>
        <v>0</v>
      </c>
      <c r="G37" s="30">
        <f t="shared" ca="1" si="21"/>
        <v>0</v>
      </c>
      <c r="H37" s="23">
        <f t="shared" ca="1" si="22"/>
        <v>0</v>
      </c>
      <c r="I37" s="23">
        <f t="shared" ca="1" si="22"/>
        <v>0</v>
      </c>
      <c r="J37" s="23">
        <f t="shared" ca="1" si="22"/>
        <v>0</v>
      </c>
      <c r="K37" s="23">
        <f t="shared" ca="1" si="22"/>
        <v>0</v>
      </c>
      <c r="L37" s="23">
        <f t="shared" ca="1" si="22"/>
        <v>0</v>
      </c>
      <c r="M37" s="23">
        <f t="shared" ca="1" si="22"/>
        <v>0</v>
      </c>
      <c r="N37" s="60">
        <f>'r1'!N37</f>
        <v>0</v>
      </c>
      <c r="O37" s="60">
        <f>'r1'!O37</f>
        <v>90</v>
      </c>
      <c r="P37" s="1">
        <f t="shared" si="23"/>
        <v>45</v>
      </c>
      <c r="Q37" s="19" t="str">
        <f>'r1'!Q37</f>
        <v>Policy to limit forest cutting. 0 means no limitation on cutting, 10=10% reduction in the maximum amount that can be cut, 50=50% reduction in max cut, etc all the way to 90 % reduction which is practically a ban on cutting</v>
      </c>
      <c r="R37" s="19"/>
      <c r="S37" s="15"/>
      <c r="T37" s="15"/>
    </row>
    <row r="38" spans="1:35" x14ac:dyDescent="0.35">
      <c r="A38" s="11">
        <f t="shared" si="24"/>
        <v>38</v>
      </c>
      <c r="B38" s="12" t="str">
        <f>'r1'!B38</f>
        <v>REFOREST</v>
      </c>
      <c r="C38" s="12" t="str">
        <f>'r1'!C38</f>
        <v>Reforestation</v>
      </c>
      <c r="D38" s="63">
        <f t="shared" ca="1" si="20"/>
        <v>0</v>
      </c>
      <c r="E38" s="63">
        <f t="shared" ca="1" si="20"/>
        <v>0</v>
      </c>
      <c r="F38" s="63">
        <f t="shared" ca="1" si="20"/>
        <v>0</v>
      </c>
      <c r="G38" s="38">
        <f t="shared" ca="1" si="21"/>
        <v>0</v>
      </c>
      <c r="H38" s="63">
        <f t="shared" ca="1" si="22"/>
        <v>0</v>
      </c>
      <c r="I38" s="63">
        <f t="shared" ca="1" si="22"/>
        <v>0</v>
      </c>
      <c r="J38" s="63">
        <f t="shared" ca="1" si="22"/>
        <v>0</v>
      </c>
      <c r="K38" s="63">
        <f t="shared" ca="1" si="22"/>
        <v>0</v>
      </c>
      <c r="L38" s="63">
        <f t="shared" ca="1" si="22"/>
        <v>0</v>
      </c>
      <c r="M38" s="63">
        <f t="shared" ca="1" si="22"/>
        <v>0</v>
      </c>
      <c r="N38" s="61">
        <f>'r1'!N38</f>
        <v>0</v>
      </c>
      <c r="O38" s="61">
        <f>'r1'!O38</f>
        <v>3</v>
      </c>
      <c r="P38" s="1">
        <f t="shared" ref="P38" si="25">N38+(O38-N38)/2</f>
        <v>1.5</v>
      </c>
      <c r="Q38" s="19" t="str">
        <f>'r1'!Q38</f>
        <v>Policy to reforest land. 0 means no reforestation, 1 means you increase the forest area by 1‰ / yr (that is 1 promille), 3 = you increase the forest area by 3‰ / yr</v>
      </c>
      <c r="R38" s="19"/>
      <c r="S38" s="15"/>
      <c r="T38" s="15"/>
    </row>
    <row r="39" spans="1:35" x14ac:dyDescent="0.35">
      <c r="A39" s="11">
        <f t="shared" si="24"/>
        <v>39</v>
      </c>
      <c r="B39" s="12"/>
      <c r="C39" s="12"/>
      <c r="D39" s="23"/>
      <c r="E39" s="23"/>
      <c r="F39" s="23"/>
      <c r="G39" s="23"/>
      <c r="H39" s="23"/>
      <c r="I39" s="23"/>
      <c r="J39" s="23"/>
      <c r="K39" s="23"/>
      <c r="L39" s="23"/>
      <c r="M39" s="23"/>
      <c r="N39" s="60"/>
      <c r="O39" s="62"/>
      <c r="P39" s="29"/>
      <c r="Q39" s="19"/>
      <c r="R39" s="19"/>
      <c r="S39" s="15"/>
      <c r="T39" s="15"/>
    </row>
    <row r="40" spans="1:35" x14ac:dyDescent="0.35">
      <c r="A40" s="9">
        <f>A39+1</f>
        <v>40</v>
      </c>
      <c r="B40" s="10" t="s">
        <v>28</v>
      </c>
      <c r="C40" s="10" t="s">
        <v>29</v>
      </c>
      <c r="D40" s="34">
        <f t="shared" ref="D40:F44" ca="1" si="26">IF(D$2=1,$N40,IF(D$2=2,$O40,IF(D$2=3,RANDBETWEEN($N40*100,$O40*100)/100,IF(D$2=4,RANDBETWEEN($N40*100,$P40*100)/100,RANDBETWEEN($P40*100,$O40*100)/100))))</f>
        <v>1</v>
      </c>
      <c r="E40" s="34">
        <f t="shared" ca="1" si="26"/>
        <v>1</v>
      </c>
      <c r="F40" s="34">
        <f t="shared" ca="1" si="26"/>
        <v>1</v>
      </c>
      <c r="G40" s="38">
        <f t="shared" ref="G40:G44" ca="1" si="27">IF(G$2=1,$N40,IF(G$2=2,$O40,IF(G$2=3,RANDBETWEEN($N40*100,$O40*100)/100,IF(G$2=4,RANDBETWEEN($N40*100,$P40*100)/100,RANDBETWEEN($P40*100,$O40*100)/100))))</f>
        <v>1</v>
      </c>
      <c r="H40" s="34">
        <f t="shared" ref="H40:M44" ca="1" si="28">IF(H$2=1,$N40,IF(H$2=2,$O40,IF(H$2=3,RANDBETWEEN($N40*100,$O40*100)/100,IF(H$2=4,RANDBETWEEN($N40*100,$P40*100)/100,RANDBETWEEN($P40*100,$O40*100)/100))))</f>
        <v>1</v>
      </c>
      <c r="I40" s="34">
        <f t="shared" ca="1" si="28"/>
        <v>1</v>
      </c>
      <c r="J40" s="34">
        <f t="shared" ca="1" si="28"/>
        <v>1</v>
      </c>
      <c r="K40" s="34">
        <f t="shared" ca="1" si="28"/>
        <v>1</v>
      </c>
      <c r="L40" s="34">
        <f t="shared" ca="1" si="28"/>
        <v>1</v>
      </c>
      <c r="M40" s="34">
        <f t="shared" ca="1" si="28"/>
        <v>1</v>
      </c>
      <c r="N40" s="61">
        <f>'r1'!N40</f>
        <v>1</v>
      </c>
      <c r="O40" s="61">
        <f>'r1'!O40</f>
        <v>2.5</v>
      </c>
      <c r="P40" s="44">
        <f t="shared" ref="P40:P44" si="29">N40+(O40-N40)/2</f>
        <v>1.75</v>
      </c>
      <c r="Q40" s="19" t="str">
        <f>'r1'!Q40</f>
        <v>Annual percentage increase in energery efficiency; 1%/yr is the historical value over the last 40 years, beware of the power of compound interest!</v>
      </c>
      <c r="R40" s="19"/>
      <c r="S40" s="15"/>
      <c r="T40" s="15"/>
    </row>
    <row r="41" spans="1:35" x14ac:dyDescent="0.35">
      <c r="A41" s="9">
        <f t="shared" ref="A41:A44" si="30">A40+1</f>
        <v>41</v>
      </c>
      <c r="B41" s="10" t="s">
        <v>30</v>
      </c>
      <c r="C41" s="10" t="s">
        <v>31</v>
      </c>
      <c r="D41" s="24">
        <f t="shared" ca="1" si="26"/>
        <v>0</v>
      </c>
      <c r="E41" s="24">
        <f t="shared" ca="1" si="26"/>
        <v>0</v>
      </c>
      <c r="F41" s="24">
        <f t="shared" ca="1" si="26"/>
        <v>0</v>
      </c>
      <c r="G41" s="30">
        <f t="shared" ca="1" si="27"/>
        <v>0</v>
      </c>
      <c r="H41" s="24">
        <f t="shared" ca="1" si="28"/>
        <v>0</v>
      </c>
      <c r="I41" s="24">
        <f t="shared" ca="1" si="28"/>
        <v>0</v>
      </c>
      <c r="J41" s="24">
        <f t="shared" ca="1" si="28"/>
        <v>0</v>
      </c>
      <c r="K41" s="24">
        <f t="shared" ca="1" si="28"/>
        <v>0</v>
      </c>
      <c r="L41" s="24">
        <f t="shared" ca="1" si="28"/>
        <v>0</v>
      </c>
      <c r="M41" s="24">
        <f t="shared" ca="1" si="28"/>
        <v>0</v>
      </c>
      <c r="N41" s="60">
        <f>'r1'!N41</f>
        <v>0</v>
      </c>
      <c r="O41" s="60">
        <f>'r1'!O41</f>
        <v>95</v>
      </c>
      <c r="P41" s="45">
        <f t="shared" si="29"/>
        <v>47.5</v>
      </c>
      <c r="Q41" s="19" t="str">
        <f>'r1'!Q41</f>
        <v>Percent of fossil fuel (oil, gas and coal) not used for electricity geneneration (mobility, heating, industrial, etc.) that you want to electrify</v>
      </c>
      <c r="R41" s="19"/>
      <c r="S41" s="15"/>
      <c r="T41" s="15"/>
    </row>
    <row r="42" spans="1:35" x14ac:dyDescent="0.35">
      <c r="A42" s="9">
        <f t="shared" si="30"/>
        <v>42</v>
      </c>
      <c r="B42" s="10" t="s">
        <v>32</v>
      </c>
      <c r="C42" s="10" t="s">
        <v>33</v>
      </c>
      <c r="D42" s="24">
        <f t="shared" ca="1" si="26"/>
        <v>50</v>
      </c>
      <c r="E42" s="24">
        <f t="shared" ca="1" si="26"/>
        <v>50</v>
      </c>
      <c r="F42" s="24">
        <f t="shared" ca="1" si="26"/>
        <v>50</v>
      </c>
      <c r="G42" s="30">
        <f t="shared" ca="1" si="27"/>
        <v>50</v>
      </c>
      <c r="H42" s="24">
        <f t="shared" ca="1" si="28"/>
        <v>50</v>
      </c>
      <c r="I42" s="24">
        <f t="shared" ca="1" si="28"/>
        <v>50</v>
      </c>
      <c r="J42" s="24">
        <f t="shared" ca="1" si="28"/>
        <v>50</v>
      </c>
      <c r="K42" s="24">
        <f t="shared" ca="1" si="28"/>
        <v>50</v>
      </c>
      <c r="L42" s="24">
        <f t="shared" ca="1" si="28"/>
        <v>50</v>
      </c>
      <c r="M42" s="24">
        <f t="shared" ca="1" si="28"/>
        <v>50</v>
      </c>
      <c r="N42" s="60">
        <f>'r1'!N42</f>
        <v>50</v>
      </c>
      <c r="O42" s="60">
        <f>'r1'!O42</f>
        <v>95</v>
      </c>
      <c r="P42" s="45">
        <f t="shared" si="29"/>
        <v>72.5</v>
      </c>
      <c r="Q42" s="19" t="str">
        <f>'r1'!Q42</f>
        <v>Percent of electricity generation from renewable sources (40% is what we managed to achieve in the past)</v>
      </c>
      <c r="R42" s="19"/>
      <c r="S42" s="15"/>
      <c r="T42" s="15"/>
    </row>
    <row r="43" spans="1:35" x14ac:dyDescent="0.35">
      <c r="A43" s="9">
        <f t="shared" si="30"/>
        <v>43</v>
      </c>
      <c r="B43" s="10" t="s">
        <v>34</v>
      </c>
      <c r="C43" s="10" t="s">
        <v>34</v>
      </c>
      <c r="D43" s="24">
        <f t="shared" ca="1" si="26"/>
        <v>0</v>
      </c>
      <c r="E43" s="24">
        <f t="shared" ca="1" si="26"/>
        <v>0</v>
      </c>
      <c r="F43" s="24">
        <f t="shared" ca="1" si="26"/>
        <v>0</v>
      </c>
      <c r="G43" s="30">
        <f t="shared" ca="1" si="27"/>
        <v>0</v>
      </c>
      <c r="H43" s="24">
        <f t="shared" ca="1" si="28"/>
        <v>0</v>
      </c>
      <c r="I43" s="24">
        <f t="shared" ca="1" si="28"/>
        <v>0</v>
      </c>
      <c r="J43" s="24">
        <f t="shared" ca="1" si="28"/>
        <v>0</v>
      </c>
      <c r="K43" s="24">
        <f t="shared" ca="1" si="28"/>
        <v>0</v>
      </c>
      <c r="L43" s="24">
        <f t="shared" ca="1" si="28"/>
        <v>0</v>
      </c>
      <c r="M43" s="24">
        <f t="shared" ca="1" si="28"/>
        <v>0</v>
      </c>
      <c r="N43" s="60">
        <f>'r1'!N43</f>
        <v>0</v>
      </c>
      <c r="O43" s="60">
        <f>'r1'!O43</f>
        <v>80</v>
      </c>
      <c r="P43" s="45">
        <f t="shared" si="29"/>
        <v>40</v>
      </c>
      <c r="Q43" s="19" t="str">
        <f>'r1'!Q43</f>
        <v>Percent of fossil use to be equipped with carbon capture and storage (CCS) at source (This means that you still emit CO2 but it does not get to the atmosphere causing warming, because you capture it and store it underground)</v>
      </c>
      <c r="R43" s="19"/>
      <c r="S43" s="15"/>
      <c r="T43" s="15"/>
    </row>
    <row r="44" spans="1:35" x14ac:dyDescent="0.35">
      <c r="A44" s="9">
        <f t="shared" si="30"/>
        <v>44</v>
      </c>
      <c r="B44" s="10" t="s">
        <v>74</v>
      </c>
      <c r="C44" s="10" t="s">
        <v>35</v>
      </c>
      <c r="D44" s="34">
        <f t="shared" ca="1" si="26"/>
        <v>0</v>
      </c>
      <c r="E44" s="34">
        <f t="shared" ca="1" si="26"/>
        <v>0</v>
      </c>
      <c r="F44" s="34">
        <f t="shared" ca="1" si="26"/>
        <v>0</v>
      </c>
      <c r="G44" s="38">
        <f t="shared" ca="1" si="27"/>
        <v>0</v>
      </c>
      <c r="H44" s="34">
        <f t="shared" ca="1" si="28"/>
        <v>0</v>
      </c>
      <c r="I44" s="34">
        <f t="shared" ca="1" si="28"/>
        <v>0</v>
      </c>
      <c r="J44" s="34">
        <f t="shared" ca="1" si="28"/>
        <v>0</v>
      </c>
      <c r="K44" s="34">
        <f t="shared" ca="1" si="28"/>
        <v>0</v>
      </c>
      <c r="L44" s="34">
        <f t="shared" ca="1" si="28"/>
        <v>0</v>
      </c>
      <c r="M44" s="34">
        <f t="shared" ca="1" si="28"/>
        <v>0</v>
      </c>
      <c r="N44" s="61">
        <f>'r1'!N44</f>
        <v>0</v>
      </c>
      <c r="O44" s="61">
        <f>'r1'!O44</f>
        <v>1.5</v>
      </c>
      <c r="P44" s="44">
        <f t="shared" si="29"/>
        <v>0.75</v>
      </c>
      <c r="Q44" s="19" t="str">
        <f>'r1'!Q44</f>
        <v>Capturing CO2 that is already in the atmosphere and storing it underground, in GtCO2/yr (Giga tons, giga is 10^9); In 2020, regional emissions were roughly: USA 5, Africa, south of Sahara 1, China 12, the rest all between 2 and 3 GtCO2/yr. You can capture more than you emit.</v>
      </c>
      <c r="R44" s="19"/>
      <c r="S44" s="15"/>
      <c r="T44" s="15"/>
    </row>
    <row r="45" spans="1:35" x14ac:dyDescent="0.35">
      <c r="A45" s="27"/>
    </row>
    <row r="46" spans="1:35" x14ac:dyDescent="0.35">
      <c r="A46" s="27"/>
      <c r="O46" s="13" t="s">
        <v>38</v>
      </c>
    </row>
    <row r="47" spans="1:35" x14ac:dyDescent="0.35">
      <c r="A47" s="27"/>
      <c r="O47" s="6" t="s">
        <v>39</v>
      </c>
      <c r="AH47" s="14"/>
    </row>
    <row r="48" spans="1:35" x14ac:dyDescent="0.35">
      <c r="A48" s="27"/>
      <c r="O48" s="8" t="s">
        <v>40</v>
      </c>
      <c r="AI48" s="1"/>
    </row>
    <row r="49" spans="1:15" x14ac:dyDescent="0.35">
      <c r="A49" s="27"/>
      <c r="O49" s="10" t="s">
        <v>41</v>
      </c>
    </row>
    <row r="50" spans="1:15" x14ac:dyDescent="0.35">
      <c r="A50" s="27"/>
      <c r="B50" s="28"/>
      <c r="O50" s="12" t="s">
        <v>42</v>
      </c>
    </row>
    <row r="51" spans="1:15" x14ac:dyDescent="0.35">
      <c r="A51" s="27"/>
    </row>
    <row r="52" spans="1:15" x14ac:dyDescent="0.35">
      <c r="A52" s="1"/>
    </row>
    <row r="53" spans="1:15" x14ac:dyDescent="0.35">
      <c r="A53" s="1"/>
    </row>
  </sheetData>
  <conditionalFormatting sqref="D4:F4 H4:M4">
    <cfRule type="colorScale" priority="97">
      <colorScale>
        <cfvo type="min"/>
        <cfvo type="percentile" val="50"/>
        <cfvo type="max"/>
        <color rgb="FFF8696B"/>
        <color rgb="FFFFEB84"/>
        <color rgb="FF63BE7B"/>
      </colorScale>
    </cfRule>
  </conditionalFormatting>
  <conditionalFormatting sqref="D5:F5 H5:M5">
    <cfRule type="colorScale" priority="96">
      <colorScale>
        <cfvo type="min"/>
        <cfvo type="percentile" val="50"/>
        <cfvo type="max"/>
        <color rgb="FFF8696B"/>
        <color rgb="FFFFEB84"/>
        <color rgb="FF63BE7B"/>
      </colorScale>
    </cfRule>
  </conditionalFormatting>
  <conditionalFormatting sqref="D6:F6 H6:M6">
    <cfRule type="colorScale" priority="95">
      <colorScale>
        <cfvo type="min"/>
        <cfvo type="percentile" val="50"/>
        <cfvo type="max"/>
        <color rgb="FFF8696B"/>
        <color rgb="FFFFEB84"/>
        <color rgb="FF63BE7B"/>
      </colorScale>
    </cfRule>
  </conditionalFormatting>
  <conditionalFormatting sqref="D8:F8 H8:M8">
    <cfRule type="colorScale" priority="93">
      <colorScale>
        <cfvo type="min"/>
        <cfvo type="percentile" val="50"/>
        <cfvo type="max"/>
        <color rgb="FFF8696B"/>
        <color rgb="FFFFEB84"/>
        <color rgb="FF63BE7B"/>
      </colorScale>
    </cfRule>
  </conditionalFormatting>
  <conditionalFormatting sqref="D9:F9 H9:M9">
    <cfRule type="colorScale" priority="92">
      <colorScale>
        <cfvo type="min"/>
        <cfvo type="percentile" val="50"/>
        <cfvo type="max"/>
        <color rgb="FFF8696B"/>
        <color rgb="FFFFEB84"/>
        <color rgb="FF63BE7B"/>
      </colorScale>
    </cfRule>
  </conditionalFormatting>
  <conditionalFormatting sqref="D10:F10 H10:M10">
    <cfRule type="colorScale" priority="91">
      <colorScale>
        <cfvo type="min"/>
        <cfvo type="percentile" val="50"/>
        <cfvo type="max"/>
        <color rgb="FFF8696B"/>
        <color rgb="FFFFEB84"/>
        <color rgb="FF63BE7B"/>
      </colorScale>
    </cfRule>
  </conditionalFormatting>
  <conditionalFormatting sqref="D11:F11 H11:M11">
    <cfRule type="colorScale" priority="90">
      <colorScale>
        <cfvo type="min"/>
        <cfvo type="percentile" val="50"/>
        <cfvo type="max"/>
        <color rgb="FFF8696B"/>
        <color rgb="FFFFEB84"/>
        <color rgb="FF63BE7B"/>
      </colorScale>
    </cfRule>
  </conditionalFormatting>
  <conditionalFormatting sqref="D12:F12 H12:M12">
    <cfRule type="colorScale" priority="89">
      <colorScale>
        <cfvo type="min"/>
        <cfvo type="percentile" val="50"/>
        <cfvo type="max"/>
        <color rgb="FFF8696B"/>
        <color rgb="FFFFEB84"/>
        <color rgb="FF63BE7B"/>
      </colorScale>
    </cfRule>
  </conditionalFormatting>
  <conditionalFormatting sqref="D17:F17 H17:M17">
    <cfRule type="colorScale" priority="88">
      <colorScale>
        <cfvo type="min"/>
        <cfvo type="percentile" val="50"/>
        <cfvo type="max"/>
        <color rgb="FFF8696B"/>
        <color rgb="FFFFEB84"/>
        <color rgb="FF63BE7B"/>
      </colorScale>
    </cfRule>
    <cfRule type="colorScale" priority="87">
      <colorScale>
        <cfvo type="min"/>
        <cfvo type="percentile" val="50"/>
        <cfvo type="max"/>
        <color rgb="FFF8696B"/>
        <color rgb="FFFFEB84"/>
        <color rgb="FF63BE7B"/>
      </colorScale>
    </cfRule>
  </conditionalFormatting>
  <conditionalFormatting sqref="D18:F18 H18:M18">
    <cfRule type="colorScale" priority="86">
      <colorScale>
        <cfvo type="min"/>
        <cfvo type="percentile" val="50"/>
        <cfvo type="max"/>
        <color rgb="FFF8696B"/>
        <color rgb="FFFFEB84"/>
        <color rgb="FF63BE7B"/>
      </colorScale>
    </cfRule>
  </conditionalFormatting>
  <conditionalFormatting sqref="D19:F19 H19:M19">
    <cfRule type="colorScale" priority="85">
      <colorScale>
        <cfvo type="min"/>
        <cfvo type="percentile" val="50"/>
        <cfvo type="max"/>
        <color rgb="FFF8696B"/>
        <color rgb="FFFFEB84"/>
        <color rgb="FF63BE7B"/>
      </colorScale>
    </cfRule>
  </conditionalFormatting>
  <conditionalFormatting sqref="D20:F20 H20:M20">
    <cfRule type="colorScale" priority="84">
      <colorScale>
        <cfvo type="min"/>
        <cfvo type="percentile" val="50"/>
        <cfvo type="max"/>
        <color rgb="FFF8696B"/>
        <color rgb="FFFFEB84"/>
        <color rgb="FF63BE7B"/>
      </colorScale>
    </cfRule>
  </conditionalFormatting>
  <conditionalFormatting sqref="D21:F21 H21:M21">
    <cfRule type="colorScale" priority="83">
      <colorScale>
        <cfvo type="min"/>
        <cfvo type="percentile" val="50"/>
        <cfvo type="max"/>
        <color rgb="FFF8696B"/>
        <color rgb="FFFFEB84"/>
        <color rgb="FF63BE7B"/>
      </colorScale>
    </cfRule>
  </conditionalFormatting>
  <conditionalFormatting sqref="D22:F22 H22:M22">
    <cfRule type="colorScale" priority="82">
      <colorScale>
        <cfvo type="min"/>
        <cfvo type="percentile" val="50"/>
        <cfvo type="max"/>
        <color rgb="FFF8696B"/>
        <color rgb="FFFFEB84"/>
        <color rgb="FF63BE7B"/>
      </colorScale>
    </cfRule>
  </conditionalFormatting>
  <conditionalFormatting sqref="D23:F23 H23:M23">
    <cfRule type="colorScale" priority="81">
      <colorScale>
        <cfvo type="min"/>
        <cfvo type="percentile" val="50"/>
        <cfvo type="max"/>
        <color rgb="FFF8696B"/>
        <color rgb="FFFFEB84"/>
        <color rgb="FF63BE7B"/>
      </colorScale>
    </cfRule>
  </conditionalFormatting>
  <conditionalFormatting sqref="D24:F24 H24:M24">
    <cfRule type="colorScale" priority="80">
      <colorScale>
        <cfvo type="min"/>
        <cfvo type="percentile" val="50"/>
        <cfvo type="max"/>
        <color rgb="FFF8696B"/>
        <color rgb="FFFFEB84"/>
        <color rgb="FF63BE7B"/>
      </colorScale>
    </cfRule>
  </conditionalFormatting>
  <conditionalFormatting sqref="D25:F25 H25:M25">
    <cfRule type="colorScale" priority="79">
      <colorScale>
        <cfvo type="min"/>
        <cfvo type="percentile" val="50"/>
        <cfvo type="max"/>
        <color rgb="FFF8696B"/>
        <color rgb="FFFFEB84"/>
        <color rgb="FF63BE7B"/>
      </colorScale>
    </cfRule>
  </conditionalFormatting>
  <conditionalFormatting sqref="D28:F28 H28:M28">
    <cfRule type="colorScale" priority="78">
      <colorScale>
        <cfvo type="min"/>
        <cfvo type="percentile" val="50"/>
        <cfvo type="max"/>
        <color rgb="FFF8696B"/>
        <color rgb="FFFFEB84"/>
        <color rgb="FF63BE7B"/>
      </colorScale>
    </cfRule>
  </conditionalFormatting>
  <conditionalFormatting sqref="D29:F29 H29:M29">
    <cfRule type="colorScale" priority="77">
      <colorScale>
        <cfvo type="min"/>
        <cfvo type="percentile" val="50"/>
        <cfvo type="max"/>
        <color rgb="FFF8696B"/>
        <color rgb="FFFFEB84"/>
        <color rgb="FF63BE7B"/>
      </colorScale>
    </cfRule>
  </conditionalFormatting>
  <conditionalFormatting sqref="D30:F30 H30:M30">
    <cfRule type="colorScale" priority="76">
      <colorScale>
        <cfvo type="min"/>
        <cfvo type="percentile" val="50"/>
        <cfvo type="max"/>
        <color rgb="FFF8696B"/>
        <color rgb="FFFFEB84"/>
        <color rgb="FF63BE7B"/>
      </colorScale>
    </cfRule>
  </conditionalFormatting>
  <conditionalFormatting sqref="D33:F33 H33:M33">
    <cfRule type="colorScale" priority="75">
      <colorScale>
        <cfvo type="min"/>
        <cfvo type="percentile" val="50"/>
        <cfvo type="max"/>
        <color rgb="FFF8696B"/>
        <color rgb="FFFFEB84"/>
        <color rgb="FF63BE7B"/>
      </colorScale>
    </cfRule>
  </conditionalFormatting>
  <conditionalFormatting sqref="D34:F34 H34:M34">
    <cfRule type="colorScale" priority="74">
      <colorScale>
        <cfvo type="min"/>
        <cfvo type="percentile" val="50"/>
        <cfvo type="max"/>
        <color rgb="FFF8696B"/>
        <color rgb="FFFFEB84"/>
        <color rgb="FF63BE7B"/>
      </colorScale>
    </cfRule>
  </conditionalFormatting>
  <conditionalFormatting sqref="D35:F35 H35:M35">
    <cfRule type="colorScale" priority="73">
      <colorScale>
        <cfvo type="min"/>
        <cfvo type="percentile" val="50"/>
        <cfvo type="max"/>
        <color rgb="FFF8696B"/>
        <color rgb="FFFFEB84"/>
        <color rgb="FF63BE7B"/>
      </colorScale>
    </cfRule>
  </conditionalFormatting>
  <conditionalFormatting sqref="D36:F36 H36:M36">
    <cfRule type="colorScale" priority="72">
      <colorScale>
        <cfvo type="min"/>
        <cfvo type="percentile" val="50"/>
        <cfvo type="max"/>
        <color rgb="FFF8696B"/>
        <color rgb="FFFFEB84"/>
        <color rgb="FF63BE7B"/>
      </colorScale>
    </cfRule>
  </conditionalFormatting>
  <conditionalFormatting sqref="D37:F37 H37:M37">
    <cfRule type="colorScale" priority="71">
      <colorScale>
        <cfvo type="min"/>
        <cfvo type="percentile" val="50"/>
        <cfvo type="max"/>
        <color rgb="FFF8696B"/>
        <color rgb="FFFFEB84"/>
        <color rgb="FF63BE7B"/>
      </colorScale>
    </cfRule>
  </conditionalFormatting>
  <conditionalFormatting sqref="D38:F38 H38:M38">
    <cfRule type="colorScale" priority="3">
      <colorScale>
        <cfvo type="min"/>
        <cfvo type="percentile" val="50"/>
        <cfvo type="max"/>
        <color rgb="FFF8696B"/>
        <color rgb="FFFFEB84"/>
        <color rgb="FF63BE7B"/>
      </colorScale>
    </cfRule>
  </conditionalFormatting>
  <conditionalFormatting sqref="D40:F40 H40:M40">
    <cfRule type="colorScale" priority="70">
      <colorScale>
        <cfvo type="min"/>
        <cfvo type="percentile" val="50"/>
        <cfvo type="max"/>
        <color rgb="FFF8696B"/>
        <color rgb="FFFFEB84"/>
        <color rgb="FF63BE7B"/>
      </colorScale>
    </cfRule>
  </conditionalFormatting>
  <conditionalFormatting sqref="D41:F41 H41:M41">
    <cfRule type="colorScale" priority="69">
      <colorScale>
        <cfvo type="min"/>
        <cfvo type="percentile" val="50"/>
        <cfvo type="max"/>
        <color rgb="FFF8696B"/>
        <color rgb="FFFFEB84"/>
        <color rgb="FF63BE7B"/>
      </colorScale>
    </cfRule>
  </conditionalFormatting>
  <conditionalFormatting sqref="D42:F42 H42:M42">
    <cfRule type="colorScale" priority="68">
      <colorScale>
        <cfvo type="min"/>
        <cfvo type="percentile" val="50"/>
        <cfvo type="max"/>
        <color rgb="FFF8696B"/>
        <color rgb="FFFFEB84"/>
        <color rgb="FF63BE7B"/>
      </colorScale>
    </cfRule>
  </conditionalFormatting>
  <conditionalFormatting sqref="D43:F43 H43:M43">
    <cfRule type="colorScale" priority="67">
      <colorScale>
        <cfvo type="min"/>
        <cfvo type="percentile" val="50"/>
        <cfvo type="max"/>
        <color rgb="FFF8696B"/>
        <color rgb="FFFFEB84"/>
        <color rgb="FF63BE7B"/>
      </colorScale>
    </cfRule>
  </conditionalFormatting>
  <conditionalFormatting sqref="D44:F44 H44:M44">
    <cfRule type="colorScale" priority="66">
      <colorScale>
        <cfvo type="min"/>
        <cfvo type="percentile" val="50"/>
        <cfvo type="max"/>
        <color rgb="FFF8696B"/>
        <color rgb="FFFFEB84"/>
        <color rgb="FF63BE7B"/>
      </colorScale>
    </cfRule>
  </conditionalFormatting>
  <conditionalFormatting sqref="D3:M3 G4:G6 G8:G12 G17:G25 G28:G30 G40:G44 G33:G38">
    <cfRule type="colorScale" priority="98">
      <colorScale>
        <cfvo type="min"/>
        <cfvo type="percentile" val="50"/>
        <cfvo type="max"/>
        <color rgb="FFF8696B"/>
        <color rgb="FFFFEB84"/>
        <color rgb="FF63BE7B"/>
      </colorScale>
    </cfRule>
  </conditionalFormatting>
  <conditionalFormatting sqref="D3:M3">
    <cfRule type="colorScale" priority="65">
      <colorScale>
        <cfvo type="min"/>
        <cfvo type="percentile" val="50"/>
        <cfvo type="max"/>
        <color rgb="FFF8696B"/>
        <color rgb="FFFFEB84"/>
        <color rgb="FF63BE7B"/>
      </colorScale>
    </cfRule>
  </conditionalFormatting>
  <conditionalFormatting sqref="D4:M4">
    <cfRule type="colorScale" priority="64">
      <colorScale>
        <cfvo type="min"/>
        <cfvo type="percentile" val="50"/>
        <cfvo type="max"/>
        <color rgb="FFF8696B"/>
        <color rgb="FFFFEB84"/>
        <color rgb="FF63BE7B"/>
      </colorScale>
    </cfRule>
  </conditionalFormatting>
  <conditionalFormatting sqref="D5:M5">
    <cfRule type="colorScale" priority="63">
      <colorScale>
        <cfvo type="min"/>
        <cfvo type="percentile" val="50"/>
        <cfvo type="max"/>
        <color rgb="FFF8696B"/>
        <color rgb="FFFFEB84"/>
        <color rgb="FF63BE7B"/>
      </colorScale>
    </cfRule>
  </conditionalFormatting>
  <conditionalFormatting sqref="D6:M6">
    <cfRule type="colorScale" priority="62">
      <colorScale>
        <cfvo type="min"/>
        <cfvo type="percentile" val="50"/>
        <cfvo type="max"/>
        <color rgb="FFF8696B"/>
        <color rgb="FFFFEB84"/>
        <color rgb="FF63BE7B"/>
      </colorScale>
    </cfRule>
  </conditionalFormatting>
  <conditionalFormatting sqref="D7:M7">
    <cfRule type="colorScale" priority="94">
      <colorScale>
        <cfvo type="min"/>
        <cfvo type="percentile" val="50"/>
        <cfvo type="max"/>
        <color rgb="FF63BE7B"/>
        <color rgb="FFFFEB84"/>
        <color rgb="FFF8696B"/>
      </colorScale>
    </cfRule>
  </conditionalFormatting>
  <conditionalFormatting sqref="D8:M8">
    <cfRule type="colorScale" priority="61">
      <colorScale>
        <cfvo type="min"/>
        <cfvo type="percentile" val="50"/>
        <cfvo type="max"/>
        <color rgb="FFF8696B"/>
        <color rgb="FFFFEB84"/>
        <color rgb="FF63BE7B"/>
      </colorScale>
    </cfRule>
  </conditionalFormatting>
  <conditionalFormatting sqref="D9:M9">
    <cfRule type="colorScale" priority="60">
      <colorScale>
        <cfvo type="min"/>
        <cfvo type="percentile" val="50"/>
        <cfvo type="max"/>
        <color rgb="FFF8696B"/>
        <color rgb="FFFFEB84"/>
        <color rgb="FF63BE7B"/>
      </colorScale>
    </cfRule>
  </conditionalFormatting>
  <conditionalFormatting sqref="D10:M10">
    <cfRule type="colorScale" priority="59">
      <colorScale>
        <cfvo type="min"/>
        <cfvo type="percentile" val="50"/>
        <cfvo type="max"/>
        <color rgb="FFF8696B"/>
        <color rgb="FFFFEB84"/>
        <color rgb="FF63BE7B"/>
      </colorScale>
    </cfRule>
  </conditionalFormatting>
  <conditionalFormatting sqref="D11:M11">
    <cfRule type="colorScale" priority="58">
      <colorScale>
        <cfvo type="min"/>
        <cfvo type="percentile" val="50"/>
        <cfvo type="max"/>
        <color rgb="FFF8696B"/>
        <color rgb="FFFFEB84"/>
        <color rgb="FF63BE7B"/>
      </colorScale>
    </cfRule>
  </conditionalFormatting>
  <conditionalFormatting sqref="D12:M12">
    <cfRule type="colorScale" priority="57">
      <colorScale>
        <cfvo type="min"/>
        <cfvo type="percentile" val="50"/>
        <cfvo type="max"/>
        <color rgb="FFF8696B"/>
        <color rgb="FFFFEB84"/>
        <color rgb="FF63BE7B"/>
      </colorScale>
    </cfRule>
  </conditionalFormatting>
  <conditionalFormatting sqref="D17:M17">
    <cfRule type="colorScale" priority="56">
      <colorScale>
        <cfvo type="min"/>
        <cfvo type="percentile" val="50"/>
        <cfvo type="max"/>
        <color rgb="FFF8696B"/>
        <color rgb="FFFFEB84"/>
        <color rgb="FF63BE7B"/>
      </colorScale>
    </cfRule>
  </conditionalFormatting>
  <conditionalFormatting sqref="D18:M18">
    <cfRule type="colorScale" priority="55">
      <colorScale>
        <cfvo type="min"/>
        <cfvo type="percentile" val="50"/>
        <cfvo type="max"/>
        <color rgb="FFF8696B"/>
        <color rgb="FFFFEB84"/>
        <color rgb="FF63BE7B"/>
      </colorScale>
    </cfRule>
  </conditionalFormatting>
  <conditionalFormatting sqref="D19:M19">
    <cfRule type="colorScale" priority="54">
      <colorScale>
        <cfvo type="min"/>
        <cfvo type="percentile" val="50"/>
        <cfvo type="max"/>
        <color rgb="FFF8696B"/>
        <color rgb="FFFFEB84"/>
        <color rgb="FF63BE7B"/>
      </colorScale>
    </cfRule>
  </conditionalFormatting>
  <conditionalFormatting sqref="D20:M20">
    <cfRule type="colorScale" priority="53">
      <colorScale>
        <cfvo type="min"/>
        <cfvo type="percentile" val="50"/>
        <cfvo type="max"/>
        <color rgb="FFF8696B"/>
        <color rgb="FFFFEB84"/>
        <color rgb="FF63BE7B"/>
      </colorScale>
    </cfRule>
  </conditionalFormatting>
  <conditionalFormatting sqref="D21:M21">
    <cfRule type="colorScale" priority="52">
      <colorScale>
        <cfvo type="min"/>
        <cfvo type="percentile" val="50"/>
        <cfvo type="max"/>
        <color rgb="FFF8696B"/>
        <color rgb="FFFFEB84"/>
        <color rgb="FF63BE7B"/>
      </colorScale>
    </cfRule>
  </conditionalFormatting>
  <conditionalFormatting sqref="D22:M22">
    <cfRule type="colorScale" priority="51">
      <colorScale>
        <cfvo type="min"/>
        <cfvo type="percentile" val="50"/>
        <cfvo type="max"/>
        <color rgb="FFF8696B"/>
        <color rgb="FFFFEB84"/>
        <color rgb="FF63BE7B"/>
      </colorScale>
    </cfRule>
  </conditionalFormatting>
  <conditionalFormatting sqref="D23:M23">
    <cfRule type="colorScale" priority="50">
      <colorScale>
        <cfvo type="min"/>
        <cfvo type="percentile" val="50"/>
        <cfvo type="max"/>
        <color rgb="FFF8696B"/>
        <color rgb="FFFFEB84"/>
        <color rgb="FF63BE7B"/>
      </colorScale>
    </cfRule>
  </conditionalFormatting>
  <conditionalFormatting sqref="D24:M24">
    <cfRule type="colorScale" priority="49">
      <colorScale>
        <cfvo type="min"/>
        <cfvo type="percentile" val="50"/>
        <cfvo type="max"/>
        <color rgb="FFF8696B"/>
        <color rgb="FFFFEB84"/>
        <color rgb="FF63BE7B"/>
      </colorScale>
    </cfRule>
  </conditionalFormatting>
  <conditionalFormatting sqref="D25:M25">
    <cfRule type="colorScale" priority="48">
      <colorScale>
        <cfvo type="min"/>
        <cfvo type="percentile" val="50"/>
        <cfvo type="max"/>
        <color rgb="FFF8696B"/>
        <color rgb="FFFFEB84"/>
        <color rgb="FF63BE7B"/>
      </colorScale>
    </cfRule>
  </conditionalFormatting>
  <conditionalFormatting sqref="D28:M28">
    <cfRule type="colorScale" priority="47">
      <colorScale>
        <cfvo type="min"/>
        <cfvo type="percentile" val="50"/>
        <cfvo type="max"/>
        <color rgb="FFF8696B"/>
        <color rgb="FFFFEB84"/>
        <color rgb="FF63BE7B"/>
      </colorScale>
    </cfRule>
  </conditionalFormatting>
  <conditionalFormatting sqref="D29:M29">
    <cfRule type="colorScale" priority="46">
      <colorScale>
        <cfvo type="min"/>
        <cfvo type="percentile" val="50"/>
        <cfvo type="max"/>
        <color rgb="FFF8696B"/>
        <color rgb="FFFFEB84"/>
        <color rgb="FF63BE7B"/>
      </colorScale>
    </cfRule>
  </conditionalFormatting>
  <conditionalFormatting sqref="D30:M30">
    <cfRule type="colorScale" priority="45">
      <colorScale>
        <cfvo type="min"/>
        <cfvo type="percentile" val="50"/>
        <cfvo type="max"/>
        <color rgb="FFF8696B"/>
        <color rgb="FFFFEB84"/>
        <color rgb="FF63BE7B"/>
      </colorScale>
    </cfRule>
  </conditionalFormatting>
  <conditionalFormatting sqref="D33:M33">
    <cfRule type="colorScale" priority="44">
      <colorScale>
        <cfvo type="min"/>
        <cfvo type="percentile" val="50"/>
        <cfvo type="max"/>
        <color rgb="FFF8696B"/>
        <color rgb="FFFFEB84"/>
        <color rgb="FF63BE7B"/>
      </colorScale>
    </cfRule>
  </conditionalFormatting>
  <conditionalFormatting sqref="D34:M34">
    <cfRule type="colorScale" priority="43">
      <colorScale>
        <cfvo type="min"/>
        <cfvo type="percentile" val="50"/>
        <cfvo type="max"/>
        <color rgb="FFF8696B"/>
        <color rgb="FFFFEB84"/>
        <color rgb="FF63BE7B"/>
      </colorScale>
    </cfRule>
  </conditionalFormatting>
  <conditionalFormatting sqref="D35:M35">
    <cfRule type="colorScale" priority="42">
      <colorScale>
        <cfvo type="min"/>
        <cfvo type="percentile" val="50"/>
        <cfvo type="max"/>
        <color rgb="FFF8696B"/>
        <color rgb="FFFFEB84"/>
        <color rgb="FF63BE7B"/>
      </colorScale>
    </cfRule>
  </conditionalFormatting>
  <conditionalFormatting sqref="D36:M36">
    <cfRule type="colorScale" priority="41">
      <colorScale>
        <cfvo type="min"/>
        <cfvo type="percentile" val="50"/>
        <cfvo type="max"/>
        <color rgb="FFF8696B"/>
        <color rgb="FFFFEB84"/>
        <color rgb="FF63BE7B"/>
      </colorScale>
    </cfRule>
  </conditionalFormatting>
  <conditionalFormatting sqref="D37:M37">
    <cfRule type="colorScale" priority="40">
      <colorScale>
        <cfvo type="min"/>
        <cfvo type="percentile" val="50"/>
        <cfvo type="max"/>
        <color rgb="FFF8696B"/>
        <color rgb="FFFFEB84"/>
        <color rgb="FF63BE7B"/>
      </colorScale>
    </cfRule>
  </conditionalFormatting>
  <conditionalFormatting sqref="D38:M38">
    <cfRule type="colorScale" priority="2">
      <colorScale>
        <cfvo type="min"/>
        <cfvo type="percentile" val="50"/>
        <cfvo type="max"/>
        <color rgb="FFF8696B"/>
        <color rgb="FFFFEB84"/>
        <color rgb="FF63BE7B"/>
      </colorScale>
    </cfRule>
  </conditionalFormatting>
  <conditionalFormatting sqref="D40:M40">
    <cfRule type="colorScale" priority="39">
      <colorScale>
        <cfvo type="min"/>
        <cfvo type="percentile" val="50"/>
        <cfvo type="max"/>
        <color rgb="FFF8696B"/>
        <color rgb="FFFFEB84"/>
        <color rgb="FF63BE7B"/>
      </colorScale>
    </cfRule>
  </conditionalFormatting>
  <conditionalFormatting sqref="D41:M41">
    <cfRule type="colorScale" priority="38">
      <colorScale>
        <cfvo type="min"/>
        <cfvo type="percentile" val="50"/>
        <cfvo type="max"/>
        <color rgb="FFF8696B"/>
        <color rgb="FFFFEB84"/>
        <color rgb="FF63BE7B"/>
      </colorScale>
    </cfRule>
  </conditionalFormatting>
  <conditionalFormatting sqref="D42:M42">
    <cfRule type="colorScale" priority="37">
      <colorScale>
        <cfvo type="min"/>
        <cfvo type="percentile" val="50"/>
        <cfvo type="max"/>
        <color rgb="FFF8696B"/>
        <color rgb="FFFFEB84"/>
        <color rgb="FF63BE7B"/>
      </colorScale>
    </cfRule>
  </conditionalFormatting>
  <conditionalFormatting sqref="D43:M43">
    <cfRule type="colorScale" priority="36">
      <colorScale>
        <cfvo type="min"/>
        <cfvo type="percentile" val="50"/>
        <cfvo type="max"/>
        <color rgb="FFF8696B"/>
        <color rgb="FFFFEB84"/>
        <color rgb="FF63BE7B"/>
      </colorScale>
    </cfRule>
  </conditionalFormatting>
  <conditionalFormatting sqref="D44:M44">
    <cfRule type="colorScale" priority="35">
      <colorScale>
        <cfvo type="min"/>
        <cfvo type="percentile" val="50"/>
        <cfvo type="max"/>
        <color rgb="FFF8696B"/>
        <color rgb="FFFFEB84"/>
        <color rgb="FF63BE7B"/>
      </colorScale>
    </cfRule>
  </conditionalFormatting>
  <conditionalFormatting sqref="D3:O3">
    <cfRule type="colorScale" priority="34">
      <colorScale>
        <cfvo type="min"/>
        <cfvo type="percentile" val="50"/>
        <cfvo type="max"/>
        <color rgb="FFF8696B"/>
        <color rgb="FFFFEB84"/>
        <color rgb="FF63BE7B"/>
      </colorScale>
    </cfRule>
  </conditionalFormatting>
  <conditionalFormatting sqref="D4:O4">
    <cfRule type="colorScale" priority="33">
      <colorScale>
        <cfvo type="min"/>
        <cfvo type="percentile" val="50"/>
        <cfvo type="max"/>
        <color rgb="FFF8696B"/>
        <color rgb="FFFFEB84"/>
        <color rgb="FF63BE7B"/>
      </colorScale>
    </cfRule>
  </conditionalFormatting>
  <conditionalFormatting sqref="D5:O5">
    <cfRule type="colorScale" priority="32">
      <colorScale>
        <cfvo type="min"/>
        <cfvo type="percentile" val="50"/>
        <cfvo type="max"/>
        <color rgb="FFF8696B"/>
        <color rgb="FFFFEB84"/>
        <color rgb="FF63BE7B"/>
      </colorScale>
    </cfRule>
  </conditionalFormatting>
  <conditionalFormatting sqref="D6:O6">
    <cfRule type="colorScale" priority="31">
      <colorScale>
        <cfvo type="min"/>
        <cfvo type="percentile" val="50"/>
        <cfvo type="max"/>
        <color rgb="FFF8696B"/>
        <color rgb="FFFFEB84"/>
        <color rgb="FF63BE7B"/>
      </colorScale>
    </cfRule>
  </conditionalFormatting>
  <conditionalFormatting sqref="D8:O8">
    <cfRule type="colorScale" priority="30">
      <colorScale>
        <cfvo type="min"/>
        <cfvo type="percentile" val="50"/>
        <cfvo type="max"/>
        <color rgb="FFF8696B"/>
        <color rgb="FFFFEB84"/>
        <color rgb="FF63BE7B"/>
      </colorScale>
    </cfRule>
  </conditionalFormatting>
  <conditionalFormatting sqref="D9:O9">
    <cfRule type="colorScale" priority="29">
      <colorScale>
        <cfvo type="min"/>
        <cfvo type="percentile" val="50"/>
        <cfvo type="max"/>
        <color rgb="FFF8696B"/>
        <color rgb="FFFFEB84"/>
        <color rgb="FF63BE7B"/>
      </colorScale>
    </cfRule>
  </conditionalFormatting>
  <conditionalFormatting sqref="D10:O10">
    <cfRule type="colorScale" priority="28">
      <colorScale>
        <cfvo type="min"/>
        <cfvo type="percentile" val="50"/>
        <cfvo type="max"/>
        <color rgb="FFF8696B"/>
        <color rgb="FFFFEB84"/>
        <color rgb="FF63BE7B"/>
      </colorScale>
    </cfRule>
  </conditionalFormatting>
  <conditionalFormatting sqref="D11:O11">
    <cfRule type="colorScale" priority="27">
      <colorScale>
        <cfvo type="min"/>
        <cfvo type="percentile" val="50"/>
        <cfvo type="max"/>
        <color rgb="FFF8696B"/>
        <color rgb="FFFFEB84"/>
        <color rgb="FF63BE7B"/>
      </colorScale>
    </cfRule>
  </conditionalFormatting>
  <conditionalFormatting sqref="D12:O12">
    <cfRule type="colorScale" priority="26">
      <colorScale>
        <cfvo type="min"/>
        <cfvo type="percentile" val="50"/>
        <cfvo type="max"/>
        <color rgb="FFF8696B"/>
        <color rgb="FFFFEB84"/>
        <color rgb="FF63BE7B"/>
      </colorScale>
    </cfRule>
  </conditionalFormatting>
  <conditionalFormatting sqref="D17:O17">
    <cfRule type="colorScale" priority="25">
      <colorScale>
        <cfvo type="min"/>
        <cfvo type="percentile" val="50"/>
        <cfvo type="max"/>
        <color rgb="FFF8696B"/>
        <color rgb="FFFFEB84"/>
        <color rgb="FF63BE7B"/>
      </colorScale>
    </cfRule>
  </conditionalFormatting>
  <conditionalFormatting sqref="D18:O18">
    <cfRule type="colorScale" priority="24">
      <colorScale>
        <cfvo type="min"/>
        <cfvo type="percentile" val="50"/>
        <cfvo type="max"/>
        <color rgb="FFF8696B"/>
        <color rgb="FFFFEB84"/>
        <color rgb="FF63BE7B"/>
      </colorScale>
    </cfRule>
  </conditionalFormatting>
  <conditionalFormatting sqref="D19:O19">
    <cfRule type="colorScale" priority="23">
      <colorScale>
        <cfvo type="min"/>
        <cfvo type="percentile" val="50"/>
        <cfvo type="max"/>
        <color rgb="FFF8696B"/>
        <color rgb="FFFFEB84"/>
        <color rgb="FF63BE7B"/>
      </colorScale>
    </cfRule>
  </conditionalFormatting>
  <conditionalFormatting sqref="D20:O20">
    <cfRule type="colorScale" priority="22">
      <colorScale>
        <cfvo type="min"/>
        <cfvo type="percentile" val="50"/>
        <cfvo type="max"/>
        <color rgb="FFF8696B"/>
        <color rgb="FFFFEB84"/>
        <color rgb="FF63BE7B"/>
      </colorScale>
    </cfRule>
  </conditionalFormatting>
  <conditionalFormatting sqref="D21:O21">
    <cfRule type="colorScale" priority="21">
      <colorScale>
        <cfvo type="min"/>
        <cfvo type="percentile" val="50"/>
        <cfvo type="max"/>
        <color rgb="FFF8696B"/>
        <color rgb="FFFFEB84"/>
        <color rgb="FF63BE7B"/>
      </colorScale>
    </cfRule>
  </conditionalFormatting>
  <conditionalFormatting sqref="D22:O22">
    <cfRule type="colorScale" priority="20">
      <colorScale>
        <cfvo type="min"/>
        <cfvo type="percentile" val="50"/>
        <cfvo type="max"/>
        <color rgb="FFF8696B"/>
        <color rgb="FFFFEB84"/>
        <color rgb="FF63BE7B"/>
      </colorScale>
    </cfRule>
  </conditionalFormatting>
  <conditionalFormatting sqref="D23:O23">
    <cfRule type="colorScale" priority="19">
      <colorScale>
        <cfvo type="min"/>
        <cfvo type="percentile" val="50"/>
        <cfvo type="max"/>
        <color rgb="FFF8696B"/>
        <color rgb="FFFFEB84"/>
        <color rgb="FF63BE7B"/>
      </colorScale>
    </cfRule>
  </conditionalFormatting>
  <conditionalFormatting sqref="D24:O24">
    <cfRule type="colorScale" priority="18">
      <colorScale>
        <cfvo type="min"/>
        <cfvo type="percentile" val="50"/>
        <cfvo type="max"/>
        <color rgb="FFF8696B"/>
        <color rgb="FFFFEB84"/>
        <color rgb="FF63BE7B"/>
      </colorScale>
    </cfRule>
  </conditionalFormatting>
  <conditionalFormatting sqref="D25:O25">
    <cfRule type="colorScale" priority="17">
      <colorScale>
        <cfvo type="min"/>
        <cfvo type="percentile" val="50"/>
        <cfvo type="max"/>
        <color rgb="FFF8696B"/>
        <color rgb="FFFFEB84"/>
        <color rgb="FF63BE7B"/>
      </colorScale>
    </cfRule>
  </conditionalFormatting>
  <conditionalFormatting sqref="D28:O28">
    <cfRule type="colorScale" priority="16">
      <colorScale>
        <cfvo type="min"/>
        <cfvo type="percentile" val="50"/>
        <cfvo type="max"/>
        <color rgb="FFF8696B"/>
        <color rgb="FFFFEB84"/>
        <color rgb="FF63BE7B"/>
      </colorScale>
    </cfRule>
  </conditionalFormatting>
  <conditionalFormatting sqref="D29:O29">
    <cfRule type="colorScale" priority="15">
      <colorScale>
        <cfvo type="min"/>
        <cfvo type="percentile" val="50"/>
        <cfvo type="max"/>
        <color rgb="FFF8696B"/>
        <color rgb="FFFFEB84"/>
        <color rgb="FF63BE7B"/>
      </colorScale>
    </cfRule>
  </conditionalFormatting>
  <conditionalFormatting sqref="D30:O30">
    <cfRule type="colorScale" priority="14">
      <colorScale>
        <cfvo type="min"/>
        <cfvo type="percentile" val="50"/>
        <cfvo type="max"/>
        <color rgb="FFF8696B"/>
        <color rgb="FFFFEB84"/>
        <color rgb="FF63BE7B"/>
      </colorScale>
    </cfRule>
  </conditionalFormatting>
  <conditionalFormatting sqref="D33:O33">
    <cfRule type="colorScale" priority="13">
      <colorScale>
        <cfvo type="min"/>
        <cfvo type="percentile" val="50"/>
        <cfvo type="max"/>
        <color rgb="FFF8696B"/>
        <color rgb="FFFFEB84"/>
        <color rgb="FF63BE7B"/>
      </colorScale>
    </cfRule>
  </conditionalFormatting>
  <conditionalFormatting sqref="D34:O34">
    <cfRule type="colorScale" priority="12">
      <colorScale>
        <cfvo type="min"/>
        <cfvo type="percentile" val="50"/>
        <cfvo type="max"/>
        <color rgb="FFF8696B"/>
        <color rgb="FFFFEB84"/>
        <color rgb="FF63BE7B"/>
      </colorScale>
    </cfRule>
  </conditionalFormatting>
  <conditionalFormatting sqref="D35:O35">
    <cfRule type="colorScale" priority="11">
      <colorScale>
        <cfvo type="min"/>
        <cfvo type="percentile" val="50"/>
        <cfvo type="max"/>
        <color rgb="FFF8696B"/>
        <color rgb="FFFFEB84"/>
        <color rgb="FF63BE7B"/>
      </colorScale>
    </cfRule>
  </conditionalFormatting>
  <conditionalFormatting sqref="D36:O36">
    <cfRule type="colorScale" priority="10">
      <colorScale>
        <cfvo type="min"/>
        <cfvo type="percentile" val="50"/>
        <cfvo type="max"/>
        <color rgb="FFF8696B"/>
        <color rgb="FFFFEB84"/>
        <color rgb="FF63BE7B"/>
      </colorScale>
    </cfRule>
  </conditionalFormatting>
  <conditionalFormatting sqref="D37:O37">
    <cfRule type="colorScale" priority="9">
      <colorScale>
        <cfvo type="min"/>
        <cfvo type="percentile" val="50"/>
        <cfvo type="max"/>
        <color rgb="FFF8696B"/>
        <color rgb="FFFFEB84"/>
        <color rgb="FF63BE7B"/>
      </colorScale>
    </cfRule>
  </conditionalFormatting>
  <conditionalFormatting sqref="D38:O38">
    <cfRule type="colorScale" priority="1">
      <colorScale>
        <cfvo type="min"/>
        <cfvo type="percentile" val="50"/>
        <cfvo type="max"/>
        <color rgb="FFF8696B"/>
        <color rgb="FFFFEB84"/>
        <color rgb="FF63BE7B"/>
      </colorScale>
    </cfRule>
  </conditionalFormatting>
  <conditionalFormatting sqref="D40:O40">
    <cfRule type="colorScale" priority="8">
      <colorScale>
        <cfvo type="min"/>
        <cfvo type="percentile" val="50"/>
        <cfvo type="max"/>
        <color rgb="FFF8696B"/>
        <color rgb="FFFFEB84"/>
        <color rgb="FF63BE7B"/>
      </colorScale>
    </cfRule>
  </conditionalFormatting>
  <conditionalFormatting sqref="D41:O41">
    <cfRule type="colorScale" priority="7">
      <colorScale>
        <cfvo type="min"/>
        <cfvo type="percentile" val="50"/>
        <cfvo type="max"/>
        <color rgb="FFF8696B"/>
        <color rgb="FFFFEB84"/>
        <color rgb="FF63BE7B"/>
      </colorScale>
    </cfRule>
  </conditionalFormatting>
  <conditionalFormatting sqref="D42:O42">
    <cfRule type="colorScale" priority="6">
      <colorScale>
        <cfvo type="min"/>
        <cfvo type="percentile" val="50"/>
        <cfvo type="max"/>
        <color rgb="FFF8696B"/>
        <color rgb="FFFFEB84"/>
        <color rgb="FF63BE7B"/>
      </colorScale>
    </cfRule>
  </conditionalFormatting>
  <conditionalFormatting sqref="D43:O43">
    <cfRule type="colorScale" priority="5">
      <colorScale>
        <cfvo type="min"/>
        <cfvo type="percentile" val="50"/>
        <cfvo type="max"/>
        <color rgb="FFF8696B"/>
        <color rgb="FFFFEB84"/>
        <color rgb="FF63BE7B"/>
      </colorScale>
    </cfRule>
  </conditionalFormatting>
  <conditionalFormatting sqref="D44:O44">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913B-4511-4996-B977-FEDFFC89F3C7}">
  <dimension ref="A1:AI53"/>
  <sheetViews>
    <sheetView zoomScale="120" zoomScaleNormal="120" workbookViewId="0">
      <selection activeCell="D38" sqref="D38:O38"/>
    </sheetView>
  </sheetViews>
  <sheetFormatPr defaultRowHeight="14.5" x14ac:dyDescent="0.35"/>
  <cols>
    <col min="2" max="2" width="14.1796875" customWidth="1"/>
    <col min="3" max="3" width="32.453125" customWidth="1"/>
    <col min="4" max="15" width="6.08984375" customWidth="1"/>
    <col min="16" max="16" width="7.54296875" customWidth="1"/>
    <col min="17" max="17" width="11.08984375" customWidth="1"/>
    <col min="18" max="20" width="6.1796875" customWidth="1"/>
  </cols>
  <sheetData>
    <row r="1" spans="1:24" ht="21" x14ac:dyDescent="0.5">
      <c r="B1" s="25" t="s">
        <v>46</v>
      </c>
      <c r="C1" s="26" t="s">
        <v>44</v>
      </c>
      <c r="D1" s="2" t="s">
        <v>0</v>
      </c>
      <c r="E1" s="2" t="s">
        <v>1</v>
      </c>
      <c r="F1" s="2" t="s">
        <v>2</v>
      </c>
      <c r="G1" s="2" t="s">
        <v>3</v>
      </c>
      <c r="H1" s="2" t="s">
        <v>4</v>
      </c>
      <c r="I1" s="2" t="s">
        <v>5</v>
      </c>
      <c r="J1" s="2" t="s">
        <v>6</v>
      </c>
      <c r="K1" s="2" t="s">
        <v>7</v>
      </c>
      <c r="L1" s="2" t="s">
        <v>8</v>
      </c>
      <c r="M1" s="2" t="s">
        <v>9</v>
      </c>
      <c r="N1" s="14" t="s">
        <v>85</v>
      </c>
      <c r="O1" s="14" t="s">
        <v>86</v>
      </c>
      <c r="P1" s="14" t="s">
        <v>89</v>
      </c>
      <c r="Q1" s="20"/>
      <c r="R1" s="20"/>
      <c r="S1" s="20"/>
      <c r="T1" s="20"/>
      <c r="U1" s="20"/>
      <c r="V1" s="20"/>
      <c r="W1" s="20"/>
      <c r="X1" s="20"/>
    </row>
    <row r="2" spans="1:24" x14ac:dyDescent="0.35">
      <c r="C2" s="46" t="s">
        <v>43</v>
      </c>
      <c r="D2" s="47">
        <f>'r1'!D2</f>
        <v>1</v>
      </c>
      <c r="E2" s="47">
        <f>'r1'!E2</f>
        <v>1</v>
      </c>
      <c r="F2" s="47">
        <f>'r1'!F2</f>
        <v>1</v>
      </c>
      <c r="G2" s="47">
        <f>'r1'!G2</f>
        <v>1</v>
      </c>
      <c r="H2" s="47">
        <f>'r1'!H2</f>
        <v>1</v>
      </c>
      <c r="I2" s="47">
        <f>'r1'!I2</f>
        <v>1</v>
      </c>
      <c r="J2" s="47">
        <f>'r1'!J2</f>
        <v>1</v>
      </c>
      <c r="K2" s="47">
        <f>'r1'!K2</f>
        <v>1</v>
      </c>
      <c r="L2" s="47">
        <f>'r1'!L2</f>
        <v>1</v>
      </c>
      <c r="M2" s="47">
        <f>'r1'!M2</f>
        <v>1</v>
      </c>
      <c r="O2" s="14"/>
      <c r="P2" s="14"/>
      <c r="Q2" s="14"/>
      <c r="R2" t="s">
        <v>43</v>
      </c>
    </row>
    <row r="3" spans="1:24" x14ac:dyDescent="0.35">
      <c r="A3" s="3">
        <v>3</v>
      </c>
      <c r="B3" s="4" t="s">
        <v>10</v>
      </c>
      <c r="C3" s="4" t="s">
        <v>11</v>
      </c>
      <c r="D3" s="30">
        <f t="shared" ref="D3:M3" ca="1" si="0">IF(D$2=1,$N3,IF(D$2=2,$O3,IF(D$2=3,RANDBETWEEN($N3*100,$O3*100)/100,IF(D$2=4,RANDBETWEEN($N3*100,$P3*100)/100,RANDBETWEEN($P3*100,$O3*100)/100))))</f>
        <v>0</v>
      </c>
      <c r="E3" s="30">
        <f t="shared" ca="1" si="0"/>
        <v>0</v>
      </c>
      <c r="F3" s="30">
        <f t="shared" ca="1" si="0"/>
        <v>0</v>
      </c>
      <c r="G3" s="30">
        <f t="shared" ca="1" si="0"/>
        <v>0</v>
      </c>
      <c r="H3" s="30">
        <f t="shared" ca="1" si="0"/>
        <v>0</v>
      </c>
      <c r="I3" s="30">
        <f t="shared" ca="1" si="0"/>
        <v>0</v>
      </c>
      <c r="J3" s="30">
        <f t="shared" ca="1" si="0"/>
        <v>0</v>
      </c>
      <c r="K3" s="30">
        <f t="shared" ca="1" si="0"/>
        <v>0</v>
      </c>
      <c r="L3" s="30">
        <f t="shared" ca="1" si="0"/>
        <v>0</v>
      </c>
      <c r="M3" s="30">
        <f t="shared" ca="1" si="0"/>
        <v>0</v>
      </c>
      <c r="N3" s="60">
        <f>'r1'!N3</f>
        <v>0</v>
      </c>
      <c r="O3" s="60">
        <f>'r1'!O3</f>
        <v>100</v>
      </c>
      <c r="P3" s="1">
        <f>N3+(O3-N3)/2</f>
        <v>50</v>
      </c>
      <c r="Q3" s="19" t="str">
        <f>'r1'!Q3</f>
        <v>Cancels a percentage of Govt debt outstanding to private lenders in policy start year</v>
      </c>
      <c r="R3" s="19"/>
      <c r="S3" s="15"/>
      <c r="T3" s="15"/>
    </row>
    <row r="4" spans="1:24" x14ac:dyDescent="0.35">
      <c r="A4" s="3">
        <f>A3+1</f>
        <v>4</v>
      </c>
      <c r="B4" s="4" t="s">
        <v>47</v>
      </c>
      <c r="C4" s="4" t="s">
        <v>48</v>
      </c>
      <c r="D4" s="30">
        <f t="shared" ref="D4:F6" ca="1" si="1">IF(D$2=1,$N4,IF(D$2=2,$O4,IF(D$2=3,RANDBETWEEN($N4*100,$O4*100)/100,IF(D$2=4,RANDBETWEEN($N4*100,$P4*100)/100,RANDBETWEEN($P4*100,$O4*100)/100))))</f>
        <v>0</v>
      </c>
      <c r="E4" s="30">
        <f t="shared" ca="1" si="1"/>
        <v>0</v>
      </c>
      <c r="F4" s="30">
        <f t="shared" ca="1" si="1"/>
        <v>0</v>
      </c>
      <c r="G4" s="30">
        <f t="shared" ref="G4:G6" ca="1" si="2">IF(G$2=1,$N4,IF(G$2=2,$O4,IF(G$2=3,RANDBETWEEN($N4*100,$O4*100)/100,IF(G$2=4,RANDBETWEEN($N4*100,$P4*100)/100,RANDBETWEEN($P4*100,$O4*100)/100))))</f>
        <v>0</v>
      </c>
      <c r="H4" s="30">
        <f t="shared" ref="H4:M6" ca="1" si="3">IF(H$2=1,$N4,IF(H$2=2,$O4,IF(H$2=3,RANDBETWEEN($N4*100,$O4*100)/100,IF(H$2=4,RANDBETWEEN($N4*100,$P4*100)/100,RANDBETWEEN($P4*100,$O4*100)/100))))</f>
        <v>0</v>
      </c>
      <c r="I4" s="30">
        <f t="shared" ca="1" si="3"/>
        <v>0</v>
      </c>
      <c r="J4" s="30">
        <f t="shared" ca="1" si="3"/>
        <v>0</v>
      </c>
      <c r="K4" s="30">
        <f t="shared" ca="1" si="3"/>
        <v>0</v>
      </c>
      <c r="L4" s="30">
        <f t="shared" ca="1" si="3"/>
        <v>0</v>
      </c>
      <c r="M4" s="30">
        <f t="shared" ca="1" si="3"/>
        <v>0</v>
      </c>
      <c r="N4" s="60">
        <f>'r1'!N4</f>
        <v>0</v>
      </c>
      <c r="O4" s="60">
        <f>'r1'!O4</f>
        <v>30</v>
      </c>
      <c r="P4" s="1">
        <f t="shared" ref="P4:P12" si="4">N4+(O4-N4)/2</f>
        <v>15</v>
      </c>
      <c r="Q4" s="19" t="str">
        <f>'r1'!Q4</f>
        <v>The percentage of your GDP made available as financing from public bodies (World Bank, IMF, off-balance funding) LPB= Lending from Public Bodies</v>
      </c>
      <c r="R4" s="19"/>
      <c r="S4" s="15"/>
      <c r="T4" s="15"/>
    </row>
    <row r="5" spans="1:24" x14ac:dyDescent="0.35">
      <c r="A5" s="3">
        <f t="shared" ref="A5:A16" si="5">A4+1</f>
        <v>5</v>
      </c>
      <c r="B5" s="4" t="s">
        <v>49</v>
      </c>
      <c r="C5" s="4" t="s">
        <v>50</v>
      </c>
      <c r="D5" s="30">
        <f t="shared" ca="1" si="1"/>
        <v>0</v>
      </c>
      <c r="E5" s="30">
        <f t="shared" ca="1" si="1"/>
        <v>0</v>
      </c>
      <c r="F5" s="30">
        <f t="shared" ca="1" si="1"/>
        <v>0</v>
      </c>
      <c r="G5" s="30">
        <f t="shared" ca="1" si="2"/>
        <v>0</v>
      </c>
      <c r="H5" s="30">
        <f t="shared" ca="1" si="3"/>
        <v>0</v>
      </c>
      <c r="I5" s="30">
        <f t="shared" ca="1" si="3"/>
        <v>0</v>
      </c>
      <c r="J5" s="30">
        <f t="shared" ca="1" si="3"/>
        <v>0</v>
      </c>
      <c r="K5" s="30">
        <f t="shared" ca="1" si="3"/>
        <v>0</v>
      </c>
      <c r="L5" s="30">
        <f t="shared" ca="1" si="3"/>
        <v>0</v>
      </c>
      <c r="M5" s="30">
        <f t="shared" ca="1" si="3"/>
        <v>0</v>
      </c>
      <c r="N5" s="60">
        <f>'r1'!N5</f>
        <v>0</v>
      </c>
      <c r="O5" s="60">
        <f>'r1'!O5</f>
        <v>100</v>
      </c>
      <c r="P5" s="1">
        <f t="shared" si="4"/>
        <v>50</v>
      </c>
      <c r="Q5" s="19" t="str">
        <f>'r1'!Q5</f>
        <v>0 means all LBP funding goes to consumtion (eg child support, subsidies for food or energy, etc.), 100 means all goes to public investment like infrastructure, security, etc.</v>
      </c>
      <c r="R5" s="19"/>
      <c r="S5" s="15"/>
      <c r="T5" s="15"/>
    </row>
    <row r="6" spans="1:24" x14ac:dyDescent="0.35">
      <c r="A6" s="3">
        <f t="shared" si="5"/>
        <v>6</v>
      </c>
      <c r="B6" s="4" t="s">
        <v>51</v>
      </c>
      <c r="C6" s="4" t="s">
        <v>52</v>
      </c>
      <c r="D6" s="30">
        <f t="shared" ca="1" si="1"/>
        <v>0</v>
      </c>
      <c r="E6" s="30">
        <f t="shared" ca="1" si="1"/>
        <v>0</v>
      </c>
      <c r="F6" s="30">
        <f t="shared" ca="1" si="1"/>
        <v>0</v>
      </c>
      <c r="G6" s="30">
        <f t="shared" ca="1" si="2"/>
        <v>0</v>
      </c>
      <c r="H6" s="30">
        <f t="shared" ca="1" si="3"/>
        <v>0</v>
      </c>
      <c r="I6" s="30">
        <f t="shared" ca="1" si="3"/>
        <v>0</v>
      </c>
      <c r="J6" s="30">
        <f t="shared" ca="1" si="3"/>
        <v>0</v>
      </c>
      <c r="K6" s="30">
        <f t="shared" ca="1" si="3"/>
        <v>0</v>
      </c>
      <c r="L6" s="30">
        <f t="shared" ca="1" si="3"/>
        <v>0</v>
      </c>
      <c r="M6" s="30">
        <f t="shared" ca="1" si="3"/>
        <v>0</v>
      </c>
      <c r="N6" s="60">
        <f>'r1'!N6</f>
        <v>0</v>
      </c>
      <c r="O6" s="60">
        <f>'r1'!O6</f>
        <v>100</v>
      </c>
      <c r="P6" s="1">
        <f t="shared" si="4"/>
        <v>50</v>
      </c>
      <c r="Q6" s="19" t="str">
        <f>'r1'!Q6</f>
        <v>0 means all LPB funding is given as loans that must be repayed, 100 means all is given as grants that carry no interest and must not be repayed</v>
      </c>
      <c r="R6" s="19"/>
      <c r="S6" s="15"/>
      <c r="T6" s="15"/>
    </row>
    <row r="7" spans="1:24" x14ac:dyDescent="0.35">
      <c r="A7" s="3">
        <f t="shared" si="5"/>
        <v>7</v>
      </c>
      <c r="B7" s="4" t="s">
        <v>53</v>
      </c>
      <c r="C7" s="4" t="s">
        <v>81</v>
      </c>
      <c r="D7" s="53" t="s">
        <v>91</v>
      </c>
      <c r="E7" s="53"/>
      <c r="F7" s="53"/>
      <c r="G7" s="53"/>
      <c r="H7" s="53"/>
      <c r="I7" s="53"/>
      <c r="J7" s="53"/>
      <c r="K7" s="53"/>
      <c r="L7" s="53"/>
      <c r="M7" s="53"/>
      <c r="N7" s="61">
        <f>'r1'!N7</f>
        <v>0</v>
      </c>
      <c r="O7" s="61">
        <f>'r1'!O7</f>
        <v>8</v>
      </c>
      <c r="P7" s="44">
        <f t="shared" si="4"/>
        <v>4</v>
      </c>
      <c r="Q7" s="19" t="str">
        <f>'r1'!Q7</f>
        <v>%/yr interest rate cap on LPB monies</v>
      </c>
      <c r="R7" s="19"/>
      <c r="S7" s="15"/>
      <c r="T7" s="15"/>
    </row>
    <row r="8" spans="1:24" x14ac:dyDescent="0.35">
      <c r="A8" s="3">
        <f t="shared" si="5"/>
        <v>8</v>
      </c>
      <c r="B8" s="13" t="s">
        <v>54</v>
      </c>
      <c r="C8" s="13" t="s">
        <v>75</v>
      </c>
      <c r="D8" s="30">
        <f t="shared" ref="D8:F12" ca="1" si="6">IF(D$2=1,$N8,IF(D$2=2,$O8,IF(D$2=3,RANDBETWEEN($N8*100,$O8*100)/100,IF(D$2=4,RANDBETWEEN($N8*100,$P8*100)/100,RANDBETWEEN($P8*100,$O8*100)/100))))</f>
        <v>0</v>
      </c>
      <c r="E8" s="30">
        <f t="shared" ca="1" si="6"/>
        <v>0</v>
      </c>
      <c r="F8" s="30">
        <f t="shared" ca="1" si="6"/>
        <v>0</v>
      </c>
      <c r="G8" s="30">
        <f t="shared" ref="G8:G12" ca="1" si="7">IF(G$2=1,$N8,IF(G$2=2,$O8,IF(G$2=3,RANDBETWEEN($N8*100,$O8*100)/100,IF(G$2=4,RANDBETWEEN($N8*100,$P8*100)/100,RANDBETWEEN($P8*100,$O8*100)/100))))</f>
        <v>0</v>
      </c>
      <c r="H8" s="30">
        <f t="shared" ref="H8:M12" ca="1" si="8">IF(H$2=1,$N8,IF(H$2=2,$O8,IF(H$2=3,RANDBETWEEN($N8*100,$O8*100)/100,IF(H$2=4,RANDBETWEEN($N8*100,$P8*100)/100,RANDBETWEEN($P8*100,$O8*100)/100))))</f>
        <v>0</v>
      </c>
      <c r="I8" s="30">
        <f t="shared" ca="1" si="8"/>
        <v>0</v>
      </c>
      <c r="J8" s="30">
        <f t="shared" ca="1" si="8"/>
        <v>0</v>
      </c>
      <c r="K8" s="30">
        <f t="shared" ca="1" si="8"/>
        <v>0</v>
      </c>
      <c r="L8" s="30">
        <f t="shared" ca="1" si="8"/>
        <v>0</v>
      </c>
      <c r="M8" s="30">
        <f t="shared" ca="1" si="8"/>
        <v>0</v>
      </c>
      <c r="N8" s="60">
        <f>'r1'!N8</f>
        <v>0</v>
      </c>
      <c r="O8" s="60">
        <f>'r1'!O8</f>
        <v>90</v>
      </c>
      <c r="P8" s="1">
        <f t="shared" si="4"/>
        <v>45</v>
      </c>
      <c r="Q8" s="19" t="str">
        <f>'r1'!Q8</f>
        <v>Given your credit worthiness, you have an amount you you can borrow from private lenders. Here you choose the fraction of credit you actually draw down each year</v>
      </c>
      <c r="R8" s="19"/>
      <c r="S8" s="15"/>
      <c r="T8" s="15"/>
    </row>
    <row r="9" spans="1:24" x14ac:dyDescent="0.35">
      <c r="A9" s="3">
        <f t="shared" si="5"/>
        <v>9</v>
      </c>
      <c r="B9" s="4" t="s">
        <v>57</v>
      </c>
      <c r="C9" s="4" t="s">
        <v>58</v>
      </c>
      <c r="D9" s="30">
        <f t="shared" ca="1" si="6"/>
        <v>0</v>
      </c>
      <c r="E9" s="30">
        <f t="shared" ca="1" si="6"/>
        <v>0</v>
      </c>
      <c r="F9" s="30">
        <f t="shared" ca="1" si="6"/>
        <v>0</v>
      </c>
      <c r="G9" s="30">
        <f t="shared" ca="1" si="7"/>
        <v>0</v>
      </c>
      <c r="H9" s="30">
        <f t="shared" ca="1" si="8"/>
        <v>0</v>
      </c>
      <c r="I9" s="30">
        <f t="shared" ca="1" si="8"/>
        <v>0</v>
      </c>
      <c r="J9" s="30">
        <f t="shared" ca="1" si="8"/>
        <v>0</v>
      </c>
      <c r="K9" s="30">
        <f t="shared" ca="1" si="8"/>
        <v>0</v>
      </c>
      <c r="L9" s="30">
        <f t="shared" ca="1" si="8"/>
        <v>0</v>
      </c>
      <c r="M9" s="30">
        <f t="shared" ca="1" si="8"/>
        <v>0</v>
      </c>
      <c r="N9" s="60">
        <f>'r1'!N9</f>
        <v>0</v>
      </c>
      <c r="O9" s="60">
        <f>'r1'!O9</f>
        <v>80</v>
      </c>
      <c r="P9" s="1">
        <f t="shared" si="4"/>
        <v>40</v>
      </c>
      <c r="Q9" s="19" t="str">
        <f>'r1'!Q9</f>
        <v>0 mean no wealth tax, 80 means 80% of accrued owners wealth is taxed away each year, 50: half of it</v>
      </c>
      <c r="R9" s="19"/>
      <c r="S9" s="15"/>
    </row>
    <row r="10" spans="1:24" x14ac:dyDescent="0.35">
      <c r="A10" s="3">
        <f t="shared" si="5"/>
        <v>10</v>
      </c>
      <c r="B10" s="4" t="s">
        <v>59</v>
      </c>
      <c r="C10" s="4" t="s">
        <v>63</v>
      </c>
      <c r="D10" s="30">
        <f t="shared" ca="1" si="6"/>
        <v>0</v>
      </c>
      <c r="E10" s="30">
        <f t="shared" ca="1" si="6"/>
        <v>0</v>
      </c>
      <c r="F10" s="30">
        <f t="shared" ca="1" si="6"/>
        <v>0</v>
      </c>
      <c r="G10" s="30">
        <f t="shared" ca="1" si="7"/>
        <v>0</v>
      </c>
      <c r="H10" s="30">
        <f t="shared" ca="1" si="8"/>
        <v>0</v>
      </c>
      <c r="I10" s="30">
        <f t="shared" ca="1" si="8"/>
        <v>0</v>
      </c>
      <c r="J10" s="30">
        <f t="shared" ca="1" si="8"/>
        <v>0</v>
      </c>
      <c r="K10" s="30">
        <f t="shared" ca="1" si="8"/>
        <v>0</v>
      </c>
      <c r="L10" s="30">
        <f t="shared" ca="1" si="8"/>
        <v>0</v>
      </c>
      <c r="M10" s="30">
        <f t="shared" ca="1" si="8"/>
        <v>0</v>
      </c>
      <c r="N10" s="60">
        <f>'r1'!N10</f>
        <v>0</v>
      </c>
      <c r="O10" s="60">
        <f>'r1'!O10</f>
        <v>100</v>
      </c>
      <c r="P10" s="1">
        <f t="shared" si="4"/>
        <v>50</v>
      </c>
      <c r="Q10" s="19" t="str">
        <f>'r1'!Q10</f>
        <v>Cancels a percentage of Govt debt outstanding to public lenders. 0 means nothing is cancelled, 100 all is cancelling, 50 half is cancelled; in the policy start year</v>
      </c>
      <c r="R10" s="19"/>
      <c r="S10" s="15"/>
    </row>
    <row r="11" spans="1:24" x14ac:dyDescent="0.35">
      <c r="A11" s="3">
        <f t="shared" si="5"/>
        <v>11</v>
      </c>
      <c r="B11" s="4" t="s">
        <v>60</v>
      </c>
      <c r="C11" s="4" t="s">
        <v>83</v>
      </c>
      <c r="D11" s="30">
        <f t="shared" ca="1" si="6"/>
        <v>0</v>
      </c>
      <c r="E11" s="30">
        <f t="shared" ca="1" si="6"/>
        <v>0</v>
      </c>
      <c r="F11" s="30">
        <f t="shared" ca="1" si="6"/>
        <v>0</v>
      </c>
      <c r="G11" s="30">
        <f t="shared" ca="1" si="7"/>
        <v>0</v>
      </c>
      <c r="H11" s="30">
        <f t="shared" ca="1" si="8"/>
        <v>0</v>
      </c>
      <c r="I11" s="30">
        <f t="shared" ca="1" si="8"/>
        <v>0</v>
      </c>
      <c r="J11" s="30">
        <f t="shared" ca="1" si="8"/>
        <v>0</v>
      </c>
      <c r="K11" s="30">
        <f t="shared" ca="1" si="8"/>
        <v>0</v>
      </c>
      <c r="L11" s="30">
        <f t="shared" ca="1" si="8"/>
        <v>0</v>
      </c>
      <c r="M11" s="30">
        <f t="shared" ca="1" si="8"/>
        <v>0</v>
      </c>
      <c r="N11" s="60">
        <f>'r1'!N11</f>
        <v>0</v>
      </c>
      <c r="O11" s="60">
        <f>'r1'!O11</f>
        <v>100</v>
      </c>
      <c r="P11" s="1">
        <f t="shared" si="4"/>
        <v>50</v>
      </c>
      <c r="Q11" s="19" t="str">
        <f>'r1'!Q11</f>
        <v>Leakage describes the use of money for illicit purposes: Corruption, bribery, etc. The normal leakage is 20%, so a value of 0 reduction means that those 20% disappear, a 50 % reduction means 10% disappear and 100% reduction means nothing disappears</v>
      </c>
      <c r="R11" s="19"/>
      <c r="S11" s="15"/>
    </row>
    <row r="12" spans="1:24" x14ac:dyDescent="0.35">
      <c r="A12" s="3">
        <f t="shared" si="5"/>
        <v>12</v>
      </c>
      <c r="B12" s="4" t="s">
        <v>61</v>
      </c>
      <c r="C12" s="4" t="s">
        <v>62</v>
      </c>
      <c r="D12" s="38">
        <f t="shared" ca="1" si="6"/>
        <v>1</v>
      </c>
      <c r="E12" s="38">
        <f t="shared" ca="1" si="6"/>
        <v>1</v>
      </c>
      <c r="F12" s="38">
        <f t="shared" ca="1" si="6"/>
        <v>1</v>
      </c>
      <c r="G12" s="38">
        <f t="shared" ca="1" si="7"/>
        <v>1</v>
      </c>
      <c r="H12" s="38">
        <f t="shared" ca="1" si="8"/>
        <v>1</v>
      </c>
      <c r="I12" s="38">
        <f t="shared" ca="1" si="8"/>
        <v>1</v>
      </c>
      <c r="J12" s="38">
        <f t="shared" ca="1" si="8"/>
        <v>1</v>
      </c>
      <c r="K12" s="38">
        <f t="shared" ca="1" si="8"/>
        <v>1</v>
      </c>
      <c r="L12" s="38">
        <f t="shared" ca="1" si="8"/>
        <v>1</v>
      </c>
      <c r="M12" s="38">
        <f t="shared" ca="1" si="8"/>
        <v>1</v>
      </c>
      <c r="N12" s="61">
        <f>'r1'!N12</f>
        <v>1</v>
      </c>
      <c r="O12" s="61">
        <f>'r1'!O12</f>
        <v>5</v>
      </c>
      <c r="P12" s="44">
        <f t="shared" si="4"/>
        <v>3</v>
      </c>
      <c r="Q12" s="19" t="str">
        <f>'r1'!Q12</f>
        <v>You can stretch repayment into the future, so that each year you pay less, but you do have to pay for  longer time. 1 means no stretching, 2 doubles repayment time, 3 trebles repayment time, …</v>
      </c>
      <c r="R12" s="19"/>
      <c r="S12" s="15"/>
    </row>
    <row r="13" spans="1:24" x14ac:dyDescent="0.35">
      <c r="A13" s="3">
        <f t="shared" si="5"/>
        <v>13</v>
      </c>
      <c r="B13" s="4"/>
      <c r="C13" s="4" t="s">
        <v>82</v>
      </c>
      <c r="D13" s="30"/>
      <c r="E13" s="30"/>
      <c r="F13" s="30"/>
      <c r="G13" s="30"/>
      <c r="H13" s="30"/>
      <c r="I13" s="30"/>
      <c r="J13" s="30"/>
      <c r="K13" s="30"/>
      <c r="L13" s="30"/>
      <c r="M13" s="30"/>
      <c r="N13" s="60"/>
      <c r="O13" s="62"/>
      <c r="P13" s="29"/>
      <c r="Q13" s="19"/>
      <c r="R13" s="19"/>
      <c r="S13" s="15"/>
    </row>
    <row r="14" spans="1:24" x14ac:dyDescent="0.35">
      <c r="A14" s="3">
        <f t="shared" si="5"/>
        <v>14</v>
      </c>
      <c r="B14" s="4"/>
      <c r="C14" s="4"/>
      <c r="D14" s="30"/>
      <c r="E14" s="30"/>
      <c r="F14" s="30"/>
      <c r="G14" s="30"/>
      <c r="H14" s="30"/>
      <c r="I14" s="30"/>
      <c r="J14" s="30"/>
      <c r="K14" s="30"/>
      <c r="L14" s="30"/>
      <c r="M14" s="30"/>
      <c r="N14" s="60"/>
      <c r="O14" s="62"/>
      <c r="P14" s="29"/>
      <c r="Q14" s="19"/>
      <c r="R14" s="19"/>
      <c r="S14" s="15"/>
    </row>
    <row r="15" spans="1:24" x14ac:dyDescent="0.35">
      <c r="A15" s="3">
        <f t="shared" si="5"/>
        <v>15</v>
      </c>
      <c r="B15" s="4"/>
      <c r="C15" s="4"/>
      <c r="D15" s="30"/>
      <c r="E15" s="30"/>
      <c r="F15" s="30"/>
      <c r="G15" s="30"/>
      <c r="H15" s="30"/>
      <c r="I15" s="30"/>
      <c r="J15" s="30"/>
      <c r="K15" s="30"/>
      <c r="L15" s="30"/>
      <c r="M15" s="30"/>
      <c r="N15" s="60"/>
      <c r="O15" s="62"/>
      <c r="P15" s="29"/>
      <c r="Q15" s="19"/>
      <c r="R15" s="19"/>
      <c r="S15" s="15"/>
    </row>
    <row r="16" spans="1:24" x14ac:dyDescent="0.35">
      <c r="A16" s="3">
        <f t="shared" si="5"/>
        <v>16</v>
      </c>
      <c r="B16" s="4"/>
      <c r="C16" s="4"/>
      <c r="D16" s="30"/>
      <c r="E16" s="30"/>
      <c r="F16" s="30"/>
      <c r="G16" s="30"/>
      <c r="H16" s="30"/>
      <c r="I16" s="30"/>
      <c r="J16" s="30"/>
      <c r="K16" s="30"/>
      <c r="L16" s="30"/>
      <c r="M16" s="30"/>
      <c r="N16" s="60"/>
      <c r="O16" s="62"/>
      <c r="P16" s="29"/>
      <c r="Q16" s="19"/>
      <c r="R16" s="19"/>
      <c r="S16" s="15"/>
    </row>
    <row r="17" spans="1:23" x14ac:dyDescent="0.35">
      <c r="A17" s="5">
        <f>A16+1</f>
        <v>17</v>
      </c>
      <c r="B17" s="6" t="s">
        <v>12</v>
      </c>
      <c r="C17" s="6" t="s">
        <v>13</v>
      </c>
      <c r="D17" s="21">
        <f t="shared" ref="D17:F25" ca="1" si="9">IF(D$2=1,$N17,IF(D$2=2,$O17,IF(D$2=3,RANDBETWEEN($N17*100,$O17*100)/100,IF(D$2=4,RANDBETWEEN($N17*100,$P17*100)/100,RANDBETWEEN($P17*100,$O17*100)/100))))</f>
        <v>50</v>
      </c>
      <c r="E17" s="21">
        <f t="shared" ca="1" si="9"/>
        <v>50</v>
      </c>
      <c r="F17" s="21">
        <f t="shared" ca="1" si="9"/>
        <v>50</v>
      </c>
      <c r="G17" s="30">
        <f t="shared" ref="G17:G25" ca="1" si="10">IF(G$2=1,$N17,IF(G$2=2,$O17,IF(G$2=3,RANDBETWEEN($N17*100,$O17*100)/100,IF(G$2=4,RANDBETWEEN($N17*100,$P17*100)/100,RANDBETWEEN($P17*100,$O17*100)/100))))</f>
        <v>50</v>
      </c>
      <c r="H17" s="21">
        <f t="shared" ref="H17:M25" ca="1" si="11">IF(H$2=1,$N17,IF(H$2=2,$O17,IF(H$2=3,RANDBETWEEN($N17*100,$O17*100)/100,IF(H$2=4,RANDBETWEEN($N17*100,$P17*100)/100,RANDBETWEEN($P17*100,$O17*100)/100))))</f>
        <v>50</v>
      </c>
      <c r="I17" s="21">
        <f t="shared" ca="1" si="11"/>
        <v>50</v>
      </c>
      <c r="J17" s="21">
        <f t="shared" ca="1" si="11"/>
        <v>50</v>
      </c>
      <c r="K17" s="21">
        <f t="shared" ca="1" si="11"/>
        <v>50</v>
      </c>
      <c r="L17" s="21">
        <f t="shared" ca="1" si="11"/>
        <v>50</v>
      </c>
      <c r="M17" s="21">
        <f t="shared" ca="1" si="11"/>
        <v>50</v>
      </c>
      <c r="N17" s="60">
        <f>'r1'!N17</f>
        <v>50</v>
      </c>
      <c r="O17" s="60">
        <f>'r1'!O17</f>
        <v>90</v>
      </c>
      <c r="P17" s="1">
        <f>N17+(O17-N17)/2</f>
        <v>70</v>
      </c>
      <c r="Q17" s="19" t="str">
        <f>'r1'!Q17</f>
        <v>The percentage of *extra* taxes paid by owners (owners pay 50% of extra taxes even under TLTL), i.e.90 = owners pay 90 % of extra taxes, 70 = owners pay 70 % of extra taxes. Extra taxes are those for empowerment</v>
      </c>
      <c r="R17" s="19"/>
      <c r="S17" s="15"/>
      <c r="T17" s="1"/>
      <c r="U17" s="1"/>
      <c r="V17" s="1"/>
      <c r="W17" s="1"/>
    </row>
    <row r="18" spans="1:23" x14ac:dyDescent="0.35">
      <c r="A18" s="5">
        <f t="shared" ref="A18:A27" si="12">A17+1</f>
        <v>18</v>
      </c>
      <c r="B18" s="6" t="s">
        <v>14</v>
      </c>
      <c r="C18" s="6" t="s">
        <v>76</v>
      </c>
      <c r="D18" s="37">
        <f t="shared" ca="1" si="9"/>
        <v>0</v>
      </c>
      <c r="E18" s="37">
        <f t="shared" ca="1" si="9"/>
        <v>0</v>
      </c>
      <c r="F18" s="37">
        <f t="shared" ca="1" si="9"/>
        <v>0</v>
      </c>
      <c r="G18" s="38">
        <f t="shared" ca="1" si="10"/>
        <v>0</v>
      </c>
      <c r="H18" s="37">
        <f t="shared" ca="1" si="11"/>
        <v>0</v>
      </c>
      <c r="I18" s="37">
        <f t="shared" ca="1" si="11"/>
        <v>0</v>
      </c>
      <c r="J18" s="37">
        <f t="shared" ca="1" si="11"/>
        <v>0</v>
      </c>
      <c r="K18" s="37">
        <f t="shared" ca="1" si="11"/>
        <v>0</v>
      </c>
      <c r="L18" s="37">
        <f t="shared" ca="1" si="11"/>
        <v>0</v>
      </c>
      <c r="M18" s="37">
        <f t="shared" ca="1" si="11"/>
        <v>0</v>
      </c>
      <c r="N18" s="61">
        <f>'r1'!N18</f>
        <v>0</v>
      </c>
      <c r="O18" s="61">
        <f>'r1'!O18</f>
        <v>3</v>
      </c>
      <c r="P18" s="44">
        <f t="shared" ref="P18:P20" si="13">N18+(O18-N18)/2</f>
        <v>1.5</v>
      </c>
      <c r="Q18" s="19" t="str">
        <f>'r1'!Q18</f>
        <v xml:space="preserve">In any economy, the national income is shared between owners and workers. This policy changes the share going to workers. 1 multiplies the share with 1% ,2 with 2%, etc </v>
      </c>
      <c r="R18" s="19"/>
      <c r="S18" s="15"/>
      <c r="T18" s="15"/>
    </row>
    <row r="19" spans="1:23" x14ac:dyDescent="0.35">
      <c r="A19" s="5">
        <f t="shared" si="12"/>
        <v>19</v>
      </c>
      <c r="B19" s="6" t="s">
        <v>36</v>
      </c>
      <c r="C19" s="6" t="s">
        <v>37</v>
      </c>
      <c r="D19" s="37">
        <f t="shared" ca="1" si="9"/>
        <v>0</v>
      </c>
      <c r="E19" s="37">
        <f t="shared" ca="1" si="9"/>
        <v>0</v>
      </c>
      <c r="F19" s="37">
        <f t="shared" ca="1" si="9"/>
        <v>0</v>
      </c>
      <c r="G19" s="38">
        <f t="shared" ca="1" si="10"/>
        <v>0</v>
      </c>
      <c r="H19" s="37">
        <f t="shared" ca="1" si="11"/>
        <v>0</v>
      </c>
      <c r="I19" s="37">
        <f t="shared" ca="1" si="11"/>
        <v>0</v>
      </c>
      <c r="J19" s="37">
        <f t="shared" ca="1" si="11"/>
        <v>0</v>
      </c>
      <c r="K19" s="37">
        <f t="shared" ca="1" si="11"/>
        <v>0</v>
      </c>
      <c r="L19" s="37">
        <f t="shared" ca="1" si="11"/>
        <v>0</v>
      </c>
      <c r="M19" s="37">
        <f t="shared" ca="1" si="11"/>
        <v>0</v>
      </c>
      <c r="N19" s="61">
        <f>'r1'!N19</f>
        <v>0</v>
      </c>
      <c r="O19" s="61">
        <f>'r1'!O19</f>
        <v>3</v>
      </c>
      <c r="P19" s="44">
        <f t="shared" si="13"/>
        <v>1.5</v>
      </c>
      <c r="Q19" s="19" t="str">
        <f>'r1'!Q19</f>
        <v xml:space="preserve">In any economy, there is a power struggle between workers and owners about the share of national income each gets. This policy strenghtens the workers negotiation position. 1 by 1%, 2 by 2%, etc. </v>
      </c>
      <c r="R19" s="19"/>
      <c r="S19" s="15"/>
    </row>
    <row r="20" spans="1:23" x14ac:dyDescent="0.35">
      <c r="A20" s="5">
        <f t="shared" si="12"/>
        <v>20</v>
      </c>
      <c r="B20" s="6" t="s">
        <v>15</v>
      </c>
      <c r="C20" s="6" t="s">
        <v>16</v>
      </c>
      <c r="D20" s="37">
        <f t="shared" ca="1" si="9"/>
        <v>0</v>
      </c>
      <c r="E20" s="37">
        <f t="shared" ca="1" si="9"/>
        <v>0</v>
      </c>
      <c r="F20" s="37">
        <f t="shared" ca="1" si="9"/>
        <v>0</v>
      </c>
      <c r="G20" s="38">
        <f t="shared" ca="1" si="10"/>
        <v>0</v>
      </c>
      <c r="H20" s="37">
        <f t="shared" ca="1" si="11"/>
        <v>0</v>
      </c>
      <c r="I20" s="37">
        <f t="shared" ca="1" si="11"/>
        <v>0</v>
      </c>
      <c r="J20" s="37">
        <f t="shared" ca="1" si="11"/>
        <v>0</v>
      </c>
      <c r="K20" s="37">
        <f t="shared" ca="1" si="11"/>
        <v>0</v>
      </c>
      <c r="L20" s="37">
        <f t="shared" ca="1" si="11"/>
        <v>0</v>
      </c>
      <c r="M20" s="37">
        <f t="shared" ca="1" si="11"/>
        <v>0</v>
      </c>
      <c r="N20" s="61">
        <f>'r1'!N20</f>
        <v>0</v>
      </c>
      <c r="O20" s="61">
        <f>'r1'!O20</f>
        <v>5</v>
      </c>
      <c r="P20" s="44">
        <f t="shared" si="13"/>
        <v>2.5</v>
      </c>
      <c r="Q20" s="19" t="str">
        <f>'r1'!Q20</f>
        <v>A universal basic dividend is created when a state taxes common goods, like fishing rights, mining rights, the right to use airwaves, etc. This policy sets this tax as a percent of GDP, i.e.  0 = 0 % of GDP, ie nothing; 5 = 5 % of GDP; 3 = 3 % of GDP, money is tranfered to general govt tax revenue</v>
      </c>
      <c r="R20" s="19"/>
      <c r="S20" s="15"/>
      <c r="T20" s="15" t="s">
        <v>79</v>
      </c>
    </row>
    <row r="21" spans="1:23" x14ac:dyDescent="0.35">
      <c r="A21" s="5">
        <f t="shared" si="12"/>
        <v>21</v>
      </c>
      <c r="B21" s="6" t="s">
        <v>64</v>
      </c>
      <c r="C21" s="6" t="s">
        <v>65</v>
      </c>
      <c r="D21" s="21">
        <f t="shared" ca="1" si="9"/>
        <v>0</v>
      </c>
      <c r="E21" s="21">
        <f t="shared" ca="1" si="9"/>
        <v>0</v>
      </c>
      <c r="F21" s="21">
        <f t="shared" ca="1" si="9"/>
        <v>0</v>
      </c>
      <c r="G21" s="30">
        <f t="shared" ca="1" si="10"/>
        <v>0</v>
      </c>
      <c r="H21" s="21">
        <f t="shared" ca="1" si="11"/>
        <v>0</v>
      </c>
      <c r="I21" s="21">
        <f t="shared" ca="1" si="11"/>
        <v>0</v>
      </c>
      <c r="J21" s="21">
        <f t="shared" ca="1" si="11"/>
        <v>0</v>
      </c>
      <c r="K21" s="21">
        <f t="shared" ca="1" si="11"/>
        <v>0</v>
      </c>
      <c r="L21" s="21">
        <f t="shared" ca="1" si="11"/>
        <v>0</v>
      </c>
      <c r="M21" s="21">
        <f t="shared" ca="1" si="11"/>
        <v>0</v>
      </c>
      <c r="N21" s="60">
        <f>'r1'!N21</f>
        <v>0</v>
      </c>
      <c r="O21" s="60">
        <f>'r1'!O21</f>
        <v>10</v>
      </c>
      <c r="P21" s="1">
        <f>N21+(O21-N21)/2</f>
        <v>5</v>
      </c>
      <c r="Q21" s="19" t="str">
        <f>'r1'!Q21</f>
        <v>This is an increase in the consumption tax (aka sales tax, value added tax (VAT), etc. 0 means no increase, 10 means an increase by 10 percentage points, 5 by 5 percentage points; the money raised goes to general govt revenue</v>
      </c>
      <c r="R21" s="19"/>
      <c r="S21" s="15"/>
    </row>
    <row r="22" spans="1:23" x14ac:dyDescent="0.35">
      <c r="A22" s="5">
        <f t="shared" si="12"/>
        <v>22</v>
      </c>
      <c r="B22" s="6" t="s">
        <v>66</v>
      </c>
      <c r="C22" s="6" t="s">
        <v>67</v>
      </c>
      <c r="D22" s="21">
        <f t="shared" ca="1" si="9"/>
        <v>0</v>
      </c>
      <c r="E22" s="21">
        <f t="shared" ca="1" si="9"/>
        <v>0</v>
      </c>
      <c r="F22" s="21">
        <f t="shared" ca="1" si="9"/>
        <v>0</v>
      </c>
      <c r="G22" s="30">
        <f t="shared" ca="1" si="10"/>
        <v>0</v>
      </c>
      <c r="H22" s="21">
        <f t="shared" ca="1" si="11"/>
        <v>0</v>
      </c>
      <c r="I22" s="21">
        <f t="shared" ca="1" si="11"/>
        <v>0</v>
      </c>
      <c r="J22" s="21">
        <f t="shared" ca="1" si="11"/>
        <v>0</v>
      </c>
      <c r="K22" s="21">
        <f t="shared" ca="1" si="11"/>
        <v>0</v>
      </c>
      <c r="L22" s="21">
        <f t="shared" ca="1" si="11"/>
        <v>0</v>
      </c>
      <c r="M22" s="21">
        <f t="shared" ca="1" si="11"/>
        <v>0</v>
      </c>
      <c r="N22" s="60">
        <f>'r1'!N22</f>
        <v>0</v>
      </c>
      <c r="O22" s="60">
        <f>'r1'!O22</f>
        <v>10</v>
      </c>
      <c r="P22" s="1">
        <f t="shared" ref="P22:P25" si="14">N22+(O22-N22)/2</f>
        <v>5</v>
      </c>
      <c r="Q22" s="19" t="str">
        <f>'r1'!Q22</f>
        <v>This is an increase in the income tax paid by owners. 0 means no increase, 10 means an increase by 10 percentage points, 5 by 5 percentage points; the money raised goes to general govt revenue</v>
      </c>
      <c r="R22" s="19"/>
      <c r="S22" s="15"/>
    </row>
    <row r="23" spans="1:23" x14ac:dyDescent="0.35">
      <c r="A23" s="5">
        <f t="shared" si="12"/>
        <v>23</v>
      </c>
      <c r="B23" s="6" t="s">
        <v>68</v>
      </c>
      <c r="C23" s="6" t="s">
        <v>69</v>
      </c>
      <c r="D23" s="21">
        <f t="shared" ca="1" si="9"/>
        <v>0</v>
      </c>
      <c r="E23" s="21">
        <f t="shared" ca="1" si="9"/>
        <v>0</v>
      </c>
      <c r="F23" s="21">
        <f t="shared" ca="1" si="9"/>
        <v>0</v>
      </c>
      <c r="G23" s="30">
        <f t="shared" ca="1" si="10"/>
        <v>0</v>
      </c>
      <c r="H23" s="21">
        <f t="shared" ca="1" si="11"/>
        <v>0</v>
      </c>
      <c r="I23" s="21">
        <f t="shared" ca="1" si="11"/>
        <v>0</v>
      </c>
      <c r="J23" s="21">
        <f t="shared" ca="1" si="11"/>
        <v>0</v>
      </c>
      <c r="K23" s="21">
        <f t="shared" ca="1" si="11"/>
        <v>0</v>
      </c>
      <c r="L23" s="21">
        <f t="shared" ca="1" si="11"/>
        <v>0</v>
      </c>
      <c r="M23" s="21">
        <f t="shared" ca="1" si="11"/>
        <v>0</v>
      </c>
      <c r="N23" s="60">
        <f>'r1'!N23</f>
        <v>0</v>
      </c>
      <c r="O23" s="60">
        <f>'r1'!O23</f>
        <v>10</v>
      </c>
      <c r="P23" s="1">
        <f t="shared" si="14"/>
        <v>5</v>
      </c>
      <c r="Q23" s="19" t="str">
        <f>'r1'!Q23</f>
        <v>This is an increase in the income tax paid by workers. 0 means no increase, 10 means an increase by 10 percentage points, 5 by 5 percentage points; the money raised goes to general govt revenue</v>
      </c>
      <c r="R23" s="19"/>
      <c r="S23" s="15"/>
    </row>
    <row r="24" spans="1:23" x14ac:dyDescent="0.35">
      <c r="A24" s="5">
        <f t="shared" si="12"/>
        <v>24</v>
      </c>
      <c r="B24" s="6" t="s">
        <v>55</v>
      </c>
      <c r="C24" s="6" t="s">
        <v>56</v>
      </c>
      <c r="D24" s="21">
        <f t="shared" ca="1" si="9"/>
        <v>0</v>
      </c>
      <c r="E24" s="21">
        <f t="shared" ca="1" si="9"/>
        <v>0</v>
      </c>
      <c r="F24" s="21">
        <f t="shared" ca="1" si="9"/>
        <v>0</v>
      </c>
      <c r="G24" s="30">
        <f t="shared" ca="1" si="10"/>
        <v>0</v>
      </c>
      <c r="H24" s="21">
        <f t="shared" ca="1" si="11"/>
        <v>0</v>
      </c>
      <c r="I24" s="21">
        <f t="shared" ca="1" si="11"/>
        <v>0</v>
      </c>
      <c r="J24" s="21">
        <f t="shared" ca="1" si="11"/>
        <v>0</v>
      </c>
      <c r="K24" s="21">
        <f t="shared" ca="1" si="11"/>
        <v>0</v>
      </c>
      <c r="L24" s="21">
        <f t="shared" ca="1" si="11"/>
        <v>0</v>
      </c>
      <c r="M24" s="21">
        <f t="shared" ca="1" si="11"/>
        <v>0</v>
      </c>
      <c r="N24" s="60">
        <f>'r1'!N24</f>
        <v>0</v>
      </c>
      <c r="O24" s="60">
        <f>'r1'!O24</f>
        <v>100</v>
      </c>
      <c r="P24" s="1">
        <f t="shared" si="14"/>
        <v>50</v>
      </c>
      <c r="Q24" s="19" t="str">
        <f>'r1'!Q24</f>
        <v>This is the carbon emission tax. 0 means no carbon tax, 25 = 25 $/ton of CO2 emitted, etc.</v>
      </c>
      <c r="R24" s="19"/>
      <c r="S24" s="15"/>
    </row>
    <row r="25" spans="1:23" x14ac:dyDescent="0.35">
      <c r="A25" s="5">
        <f t="shared" si="12"/>
        <v>25</v>
      </c>
      <c r="B25" s="6" t="s">
        <v>70</v>
      </c>
      <c r="C25" s="6" t="s">
        <v>71</v>
      </c>
      <c r="D25" s="21">
        <f t="shared" ca="1" si="9"/>
        <v>0</v>
      </c>
      <c r="E25" s="21">
        <f t="shared" ca="1" si="9"/>
        <v>0</v>
      </c>
      <c r="F25" s="21">
        <f t="shared" ca="1" si="9"/>
        <v>0</v>
      </c>
      <c r="G25" s="30">
        <f t="shared" ca="1" si="10"/>
        <v>0</v>
      </c>
      <c r="H25" s="21">
        <f t="shared" ca="1" si="11"/>
        <v>0</v>
      </c>
      <c r="I25" s="21">
        <f t="shared" ca="1" si="11"/>
        <v>0</v>
      </c>
      <c r="J25" s="21">
        <f t="shared" ca="1" si="11"/>
        <v>0</v>
      </c>
      <c r="K25" s="21">
        <f t="shared" ca="1" si="11"/>
        <v>0</v>
      </c>
      <c r="L25" s="21">
        <f t="shared" ca="1" si="11"/>
        <v>0</v>
      </c>
      <c r="M25" s="21">
        <f t="shared" ca="1" si="11"/>
        <v>0</v>
      </c>
      <c r="N25" s="60">
        <f>'r1'!N25</f>
        <v>0</v>
      </c>
      <c r="O25" s="60">
        <f>'r1'!O25</f>
        <v>50</v>
      </c>
      <c r="P25" s="1">
        <f t="shared" si="14"/>
        <v>25</v>
      </c>
      <c r="Q25" s="19" t="str">
        <f>'r1'!Q25</f>
        <v>Governments choose how to use their spending: primarily for consumption (eg child support, subsidies for food or energy, etc.) or for public investment (education, health care, infrastructure, etc.) This policy shifts spending from consumption to investment. 0 means no shift, 10= 10% of consumption shifted to investment 25 = 25 % of consumption shifted to investment, etc</v>
      </c>
      <c r="R25" s="19"/>
      <c r="S25" s="15"/>
    </row>
    <row r="26" spans="1:23" x14ac:dyDescent="0.35">
      <c r="A26" s="5">
        <f t="shared" si="12"/>
        <v>26</v>
      </c>
      <c r="B26" s="6"/>
      <c r="C26" s="6"/>
      <c r="D26" s="21"/>
      <c r="E26" s="21"/>
      <c r="F26" s="21"/>
      <c r="G26" s="21"/>
      <c r="H26" s="21"/>
      <c r="I26" s="21"/>
      <c r="J26" s="21"/>
      <c r="K26" s="21"/>
      <c r="L26" s="21"/>
      <c r="M26" s="21"/>
      <c r="N26" s="60"/>
      <c r="O26" s="62"/>
      <c r="P26" s="29"/>
      <c r="Q26" s="19"/>
      <c r="R26" s="19"/>
      <c r="S26" s="15"/>
    </row>
    <row r="27" spans="1:23" x14ac:dyDescent="0.35">
      <c r="A27" s="5">
        <f t="shared" si="12"/>
        <v>27</v>
      </c>
      <c r="B27" s="6"/>
      <c r="C27" s="6"/>
      <c r="D27" s="21"/>
      <c r="E27" s="21"/>
      <c r="F27" s="21"/>
      <c r="G27" s="21"/>
      <c r="H27" s="21"/>
      <c r="I27" s="21"/>
      <c r="J27" s="21"/>
      <c r="K27" s="21"/>
      <c r="L27" s="21"/>
      <c r="M27" s="21"/>
      <c r="N27" s="60"/>
      <c r="O27" s="62"/>
      <c r="P27" s="29"/>
      <c r="Q27" s="19"/>
      <c r="R27" s="19"/>
      <c r="S27" s="15"/>
    </row>
    <row r="28" spans="1:23" x14ac:dyDescent="0.35">
      <c r="A28" s="7">
        <f>A27+1</f>
        <v>28</v>
      </c>
      <c r="B28" s="8" t="s">
        <v>17</v>
      </c>
      <c r="C28" s="8" t="s">
        <v>18</v>
      </c>
      <c r="D28" s="22">
        <f t="shared" ref="D28:F30" ca="1" si="15">IF(D$2=1,$N28,IF(D$2=2,$O28,IF(D$2=3,RANDBETWEEN($N28*100,$O28*100)/100,IF(D$2=4,RANDBETWEEN($N28*100,$P28*100)/100,RANDBETWEEN($P28*100,$O28*100)/100))))</f>
        <v>0</v>
      </c>
      <c r="E28" s="22">
        <f t="shared" ca="1" si="15"/>
        <v>0</v>
      </c>
      <c r="F28" s="22">
        <f t="shared" ca="1" si="15"/>
        <v>0</v>
      </c>
      <c r="G28" s="30">
        <f t="shared" ref="G28:G30" ca="1" si="16">IF(G$2=1,$N28,IF(G$2=2,$O28,IF(G$2=3,RANDBETWEEN($N28*100,$O28*100)/100,IF(G$2=4,RANDBETWEEN($N28*100,$P28*100)/100,RANDBETWEEN($P28*100,$O28*100)/100))))</f>
        <v>0</v>
      </c>
      <c r="H28" s="22">
        <f t="shared" ref="H28:M30" ca="1" si="17">IF(H$2=1,$N28,IF(H$2=2,$O28,IF(H$2=3,RANDBETWEEN($N28*100,$O28*100)/100,IF(H$2=4,RANDBETWEEN($N28*100,$P28*100)/100,RANDBETWEEN($P28*100,$O28*100)/100))))</f>
        <v>0</v>
      </c>
      <c r="I28" s="22">
        <f t="shared" ca="1" si="17"/>
        <v>0</v>
      </c>
      <c r="J28" s="22">
        <f t="shared" ca="1" si="17"/>
        <v>0</v>
      </c>
      <c r="K28" s="22">
        <f t="shared" ca="1" si="17"/>
        <v>0</v>
      </c>
      <c r="L28" s="22">
        <f t="shared" ca="1" si="17"/>
        <v>0</v>
      </c>
      <c r="M28" s="22">
        <f t="shared" ca="1" si="17"/>
        <v>0</v>
      </c>
      <c r="N28" s="60">
        <f>'r1'!N28</f>
        <v>0</v>
      </c>
      <c r="O28" s="60">
        <f>'r1'!O28</f>
        <v>10</v>
      </c>
      <c r="P28" s="1">
        <f t="shared" ref="P28:P30" si="18">N28+(O28-N28)/2</f>
        <v>5</v>
      </c>
      <c r="Q28" s="19" t="str">
        <f>'r1'!Q28</f>
        <v>The higher the level of education, esp. of women, in a society, the lower the birth rate. Thus, education for all lowers the birth rate. By how much? You make an educated guess: 0 means no effect, 10 means a 10% reduction, 5 means a 5% reduction, etc.</v>
      </c>
      <c r="R28" s="19"/>
      <c r="S28" s="15"/>
      <c r="T28" s="15"/>
    </row>
    <row r="29" spans="1:23" x14ac:dyDescent="0.35">
      <c r="A29" s="7">
        <f t="shared" ref="A29:A32" si="19">A28+1</f>
        <v>29</v>
      </c>
      <c r="B29" s="8" t="s">
        <v>19</v>
      </c>
      <c r="C29" s="8" t="s">
        <v>20</v>
      </c>
      <c r="D29" s="36">
        <f t="shared" ca="1" si="15"/>
        <v>0</v>
      </c>
      <c r="E29" s="36">
        <f t="shared" ca="1" si="15"/>
        <v>0</v>
      </c>
      <c r="F29" s="36">
        <f t="shared" ca="1" si="15"/>
        <v>0</v>
      </c>
      <c r="G29" s="30">
        <f t="shared" ca="1" si="16"/>
        <v>0</v>
      </c>
      <c r="H29" s="36">
        <f t="shared" ca="1" si="17"/>
        <v>0</v>
      </c>
      <c r="I29" s="36">
        <f t="shared" ca="1" si="17"/>
        <v>0</v>
      </c>
      <c r="J29" s="36">
        <f t="shared" ca="1" si="17"/>
        <v>0</v>
      </c>
      <c r="K29" s="36">
        <f t="shared" ca="1" si="17"/>
        <v>0</v>
      </c>
      <c r="L29" s="36">
        <f t="shared" ca="1" si="17"/>
        <v>0</v>
      </c>
      <c r="M29" s="36">
        <f t="shared" ca="1" si="17"/>
        <v>0</v>
      </c>
      <c r="N29" s="61">
        <f>'r1'!N29</f>
        <v>0</v>
      </c>
      <c r="O29" s="61">
        <f>'r1'!O29</f>
        <v>5</v>
      </c>
      <c r="P29" s="44">
        <f t="shared" si="18"/>
        <v>2.5</v>
      </c>
      <c r="Q29" s="19" t="str">
        <f>'r1'!Q29</f>
        <v>To support women to reach equality costs some money, esp. to close the pay gender gap. How much do you want to spend, as a pct of GDP? 0 means you spend nothing and leave things as they are; 5 means you spend= 5 % of GDP; 3 = 3 % of GDP. Money is tranfered to general govt tax revenue</v>
      </c>
      <c r="R29" s="19"/>
      <c r="S29" s="15"/>
      <c r="T29" s="15" t="s">
        <v>79</v>
      </c>
    </row>
    <row r="30" spans="1:23" x14ac:dyDescent="0.35">
      <c r="A30" s="7">
        <f t="shared" si="19"/>
        <v>30</v>
      </c>
      <c r="B30" s="8" t="s">
        <v>21</v>
      </c>
      <c r="C30" s="8" t="s">
        <v>22</v>
      </c>
      <c r="D30" s="22">
        <f t="shared" ca="1" si="15"/>
        <v>0</v>
      </c>
      <c r="E30" s="22">
        <f t="shared" ca="1" si="15"/>
        <v>0</v>
      </c>
      <c r="F30" s="22">
        <f t="shared" ca="1" si="15"/>
        <v>0</v>
      </c>
      <c r="G30" s="30">
        <f t="shared" ca="1" si="16"/>
        <v>0</v>
      </c>
      <c r="H30" s="22">
        <f t="shared" ca="1" si="17"/>
        <v>0</v>
      </c>
      <c r="I30" s="22">
        <f t="shared" ca="1" si="17"/>
        <v>0</v>
      </c>
      <c r="J30" s="22">
        <f t="shared" ca="1" si="17"/>
        <v>0</v>
      </c>
      <c r="K30" s="22">
        <f t="shared" ca="1" si="17"/>
        <v>0</v>
      </c>
      <c r="L30" s="22">
        <f t="shared" ca="1" si="17"/>
        <v>0</v>
      </c>
      <c r="M30" s="22">
        <f t="shared" ca="1" si="17"/>
        <v>0</v>
      </c>
      <c r="N30" s="60">
        <f>'r1'!N30</f>
        <v>0</v>
      </c>
      <c r="O30" s="60">
        <f>'r1'!O30</f>
        <v>10</v>
      </c>
      <c r="P30" s="1">
        <f t="shared" si="18"/>
        <v>5</v>
      </c>
      <c r="Q30" s="19" t="str">
        <f>'r1'!Q30</f>
        <v>To fight poverty in old age, you can introduce pensions for all. The size of the pension is expressed as the percent of the GDP you want to invest. 0 means you invest nothing and leave things as they are. 5 means you invest 5 % of GDP; 10 = 10 % of GDP, money is tranfered to workers and paid for by owners</v>
      </c>
      <c r="R30" s="19"/>
      <c r="S30" s="15"/>
      <c r="T30" s="15"/>
    </row>
    <row r="31" spans="1:23" x14ac:dyDescent="0.35">
      <c r="A31" s="7">
        <f t="shared" si="19"/>
        <v>31</v>
      </c>
      <c r="B31" s="8"/>
      <c r="C31" s="8"/>
      <c r="D31" s="22"/>
      <c r="E31" s="22"/>
      <c r="F31" s="22"/>
      <c r="G31" s="22"/>
      <c r="H31" s="22"/>
      <c r="I31" s="22"/>
      <c r="J31" s="22"/>
      <c r="K31" s="22"/>
      <c r="L31" s="22"/>
      <c r="M31" s="22"/>
      <c r="N31" s="60"/>
      <c r="O31" s="62"/>
      <c r="P31" s="1"/>
      <c r="Q31" s="19"/>
      <c r="R31" s="19"/>
      <c r="S31" s="15"/>
      <c r="T31" s="15"/>
    </row>
    <row r="32" spans="1:23" x14ac:dyDescent="0.35">
      <c r="A32" s="7">
        <f t="shared" si="19"/>
        <v>32</v>
      </c>
      <c r="B32" s="8"/>
      <c r="C32" s="8"/>
      <c r="D32" s="22"/>
      <c r="E32" s="22"/>
      <c r="F32" s="22"/>
      <c r="G32" s="22"/>
      <c r="H32" s="22"/>
      <c r="I32" s="22"/>
      <c r="J32" s="22"/>
      <c r="K32" s="22"/>
      <c r="L32" s="22"/>
      <c r="M32" s="22"/>
      <c r="N32" s="60"/>
      <c r="O32" s="62"/>
      <c r="P32" s="1"/>
      <c r="Q32" s="19"/>
      <c r="R32" s="19"/>
      <c r="S32" s="15"/>
      <c r="T32" s="15"/>
    </row>
    <row r="33" spans="1:35" x14ac:dyDescent="0.35">
      <c r="A33" s="11">
        <f>A32+1</f>
        <v>33</v>
      </c>
      <c r="B33" s="12" t="s">
        <v>23</v>
      </c>
      <c r="C33" s="12" t="s">
        <v>84</v>
      </c>
      <c r="D33" s="23">
        <f t="shared" ref="D33:F38" ca="1" si="20">IF(D$2=1,$N33,IF(D$2=2,$O33,IF(D$2=3,RANDBETWEEN($N33*100,$O33*100)/100,IF(D$2=4,RANDBETWEEN($N33*100,$P33*100)/100,RANDBETWEEN($P33*100,$O33*100)/100))))</f>
        <v>0</v>
      </c>
      <c r="E33" s="23">
        <f t="shared" ca="1" si="20"/>
        <v>0</v>
      </c>
      <c r="F33" s="23">
        <f t="shared" ca="1" si="20"/>
        <v>0</v>
      </c>
      <c r="G33" s="30">
        <f t="shared" ref="G33:G38" ca="1" si="21">IF(G$2=1,$N33,IF(G$2=2,$O33,IF(G$2=3,RANDBETWEEN($N33*100,$O33*100)/100,IF(G$2=4,RANDBETWEEN($N33*100,$P33*100)/100,RANDBETWEEN($P33*100,$O33*100)/100))))</f>
        <v>0</v>
      </c>
      <c r="H33" s="23">
        <f t="shared" ref="H33:M38" ca="1" si="22">IF(H$2=1,$N33,IF(H$2=2,$O33,IF(H$2=3,RANDBETWEEN($N33*100,$O33*100)/100,IF(H$2=4,RANDBETWEEN($N33*100,$P33*100)/100,RANDBETWEEN($P33*100,$O33*100)/100))))</f>
        <v>0</v>
      </c>
      <c r="I33" s="23">
        <f t="shared" ca="1" si="22"/>
        <v>0</v>
      </c>
      <c r="J33" s="23">
        <f t="shared" ca="1" si="22"/>
        <v>0</v>
      </c>
      <c r="K33" s="23">
        <f t="shared" ca="1" si="22"/>
        <v>0</v>
      </c>
      <c r="L33" s="23">
        <f t="shared" ca="1" si="22"/>
        <v>0</v>
      </c>
      <c r="M33" s="23">
        <f t="shared" ca="1" si="22"/>
        <v>0</v>
      </c>
      <c r="N33" s="60">
        <f>'r1'!N33</f>
        <v>0</v>
      </c>
      <c r="O33" s="60">
        <f>'r1'!O33</f>
        <v>90</v>
      </c>
      <c r="P33" s="1">
        <f t="shared" ref="P33:P38" si="23">N33+(O33-N33)/2</f>
        <v>45</v>
      </c>
      <c r="Q33" s="19" t="str">
        <f>'r1'!Q33</f>
        <v>Here you decide how much the percentage of 'normal' waste, which is 30%, is to be reduced  i.e. 100 means  no more waste , 50 means waste is reduced by 50 %, 0 means waste continues as always</v>
      </c>
      <c r="R33" s="19"/>
      <c r="S33" s="15"/>
      <c r="T33" s="15" t="s">
        <v>80</v>
      </c>
    </row>
    <row r="34" spans="1:35" x14ac:dyDescent="0.35">
      <c r="A34" s="11">
        <f t="shared" ref="A34:A39" si="24">A33+1</f>
        <v>34</v>
      </c>
      <c r="B34" s="12" t="s">
        <v>24</v>
      </c>
      <c r="C34" s="12" t="s">
        <v>25</v>
      </c>
      <c r="D34" s="23">
        <f t="shared" ca="1" si="20"/>
        <v>0</v>
      </c>
      <c r="E34" s="23">
        <f t="shared" ca="1" si="20"/>
        <v>0</v>
      </c>
      <c r="F34" s="23">
        <f t="shared" ca="1" si="20"/>
        <v>0</v>
      </c>
      <c r="G34" s="30">
        <f t="shared" ca="1" si="21"/>
        <v>0</v>
      </c>
      <c r="H34" s="23">
        <f t="shared" ca="1" si="22"/>
        <v>0</v>
      </c>
      <c r="I34" s="23">
        <f t="shared" ca="1" si="22"/>
        <v>0</v>
      </c>
      <c r="J34" s="23">
        <f t="shared" ca="1" si="22"/>
        <v>0</v>
      </c>
      <c r="K34" s="23">
        <f t="shared" ca="1" si="22"/>
        <v>0</v>
      </c>
      <c r="L34" s="23">
        <f t="shared" ca="1" si="22"/>
        <v>0</v>
      </c>
      <c r="M34" s="23">
        <f t="shared" ca="1" si="22"/>
        <v>0</v>
      </c>
      <c r="N34" s="60">
        <f>'r1'!N34</f>
        <v>0</v>
      </c>
      <c r="O34" s="60">
        <f>'r1'!O34</f>
        <v>95</v>
      </c>
      <c r="P34" s="1">
        <f t="shared" si="23"/>
        <v>47.5</v>
      </c>
      <c r="Q34" s="19" t="str">
        <f>'r1'!Q34</f>
        <v>Here you decide the percentage of your cropland that is worked regeneratively (low or no tillage, low or no fertilzers and pesticides, etc), 50 means 50 % cropland worked regeneratively,100 = 100 % of cropland worked regneratively, etc. 0 leaves things as they are.</v>
      </c>
      <c r="R34" s="19"/>
      <c r="S34" s="15"/>
    </row>
    <row r="35" spans="1:35" x14ac:dyDescent="0.35">
      <c r="A35" s="11">
        <f t="shared" si="24"/>
        <v>35</v>
      </c>
      <c r="B35" s="12" t="s">
        <v>26</v>
      </c>
      <c r="C35" s="12" t="s">
        <v>27</v>
      </c>
      <c r="D35" s="23">
        <f t="shared" ca="1" si="20"/>
        <v>0</v>
      </c>
      <c r="E35" s="23">
        <f t="shared" ca="1" si="20"/>
        <v>0</v>
      </c>
      <c r="F35" s="23">
        <f t="shared" ca="1" si="20"/>
        <v>0</v>
      </c>
      <c r="G35" s="30">
        <f t="shared" ca="1" si="21"/>
        <v>0</v>
      </c>
      <c r="H35" s="23">
        <f t="shared" ca="1" si="22"/>
        <v>0</v>
      </c>
      <c r="I35" s="23">
        <f t="shared" ca="1" si="22"/>
        <v>0</v>
      </c>
      <c r="J35" s="23">
        <f t="shared" ca="1" si="22"/>
        <v>0</v>
      </c>
      <c r="K35" s="23">
        <f t="shared" ca="1" si="22"/>
        <v>0</v>
      </c>
      <c r="L35" s="23">
        <f t="shared" ca="1" si="22"/>
        <v>0</v>
      </c>
      <c r="M35" s="23">
        <f t="shared" ca="1" si="22"/>
        <v>0</v>
      </c>
      <c r="N35" s="60">
        <f>'r1'!N35</f>
        <v>0</v>
      </c>
      <c r="O35" s="60">
        <f>'r1'!O35</f>
        <v>95</v>
      </c>
      <c r="P35" s="1">
        <f t="shared" si="23"/>
        <v>47.5</v>
      </c>
      <c r="Q35" s="19" t="str">
        <f>'r1'!Q35</f>
        <v>Change in diet, esp reduction in red meat consumption. 0 means red meat is consumed as before, 50 means 50% is replaced with lab meat, 100 100% is replaced with lab meat, i.e. no more red meat is 'produced' by intensive livestock farming, aka factory farming</v>
      </c>
      <c r="R35" s="19"/>
      <c r="S35" s="15"/>
    </row>
    <row r="36" spans="1:35" x14ac:dyDescent="0.35">
      <c r="A36" s="11">
        <f t="shared" si="24"/>
        <v>36</v>
      </c>
      <c r="B36" s="12" t="s">
        <v>72</v>
      </c>
      <c r="C36" s="12" t="s">
        <v>73</v>
      </c>
      <c r="D36" s="23">
        <f t="shared" ca="1" si="20"/>
        <v>0</v>
      </c>
      <c r="E36" s="23">
        <f t="shared" ca="1" si="20"/>
        <v>0</v>
      </c>
      <c r="F36" s="23">
        <f t="shared" ca="1" si="20"/>
        <v>0</v>
      </c>
      <c r="G36" s="30">
        <f t="shared" ca="1" si="21"/>
        <v>0</v>
      </c>
      <c r="H36" s="23">
        <f t="shared" ca="1" si="22"/>
        <v>0</v>
      </c>
      <c r="I36" s="23">
        <f t="shared" ca="1" si="22"/>
        <v>0</v>
      </c>
      <c r="J36" s="23">
        <f t="shared" ca="1" si="22"/>
        <v>0</v>
      </c>
      <c r="K36" s="23">
        <f t="shared" ca="1" si="22"/>
        <v>0</v>
      </c>
      <c r="L36" s="23">
        <f t="shared" ca="1" si="22"/>
        <v>0</v>
      </c>
      <c r="M36" s="23">
        <f t="shared" ca="1" si="22"/>
        <v>0</v>
      </c>
      <c r="N36" s="60">
        <f>'r1'!N36</f>
        <v>0</v>
      </c>
      <c r="O36" s="60">
        <f>'r1'!O36</f>
        <v>50</v>
      </c>
      <c r="P36" s="1">
        <f t="shared" si="23"/>
        <v>25</v>
      </c>
      <c r="Q36" s="19" t="str">
        <f>'r1'!Q36</f>
        <v>Reduction in food imports. 0 means no reduction, 10=10% reduction, 50=50% reduction This policy reduces food available from elsewhere but strenghtens local producers</v>
      </c>
      <c r="R36" s="19"/>
      <c r="S36" s="15"/>
    </row>
    <row r="37" spans="1:35" x14ac:dyDescent="0.35">
      <c r="A37" s="11">
        <f t="shared" si="24"/>
        <v>37</v>
      </c>
      <c r="B37" s="12" t="s">
        <v>77</v>
      </c>
      <c r="C37" s="12" t="s">
        <v>78</v>
      </c>
      <c r="D37" s="23">
        <f t="shared" ca="1" si="20"/>
        <v>0</v>
      </c>
      <c r="E37" s="23">
        <f t="shared" ca="1" si="20"/>
        <v>0</v>
      </c>
      <c r="F37" s="23">
        <f t="shared" ca="1" si="20"/>
        <v>0</v>
      </c>
      <c r="G37" s="30">
        <f t="shared" ca="1" si="21"/>
        <v>0</v>
      </c>
      <c r="H37" s="23">
        <f t="shared" ca="1" si="22"/>
        <v>0</v>
      </c>
      <c r="I37" s="23">
        <f t="shared" ca="1" si="22"/>
        <v>0</v>
      </c>
      <c r="J37" s="23">
        <f t="shared" ca="1" si="22"/>
        <v>0</v>
      </c>
      <c r="K37" s="23">
        <f t="shared" ca="1" si="22"/>
        <v>0</v>
      </c>
      <c r="L37" s="23">
        <f t="shared" ca="1" si="22"/>
        <v>0</v>
      </c>
      <c r="M37" s="23">
        <f t="shared" ca="1" si="22"/>
        <v>0</v>
      </c>
      <c r="N37" s="60">
        <f>'r1'!N37</f>
        <v>0</v>
      </c>
      <c r="O37" s="60">
        <f>'r1'!O37</f>
        <v>90</v>
      </c>
      <c r="P37" s="1">
        <f t="shared" si="23"/>
        <v>45</v>
      </c>
      <c r="Q37" s="19" t="str">
        <f>'r1'!Q37</f>
        <v>Policy to limit forest cutting. 0 means no limitation on cutting, 10=10% reduction in the maximum amount that can be cut, 50=50% reduction in max cut, etc all the way to 90 % reduction which is practically a ban on cutting</v>
      </c>
      <c r="R37" s="19"/>
      <c r="S37" s="15"/>
    </row>
    <row r="38" spans="1:35" x14ac:dyDescent="0.35">
      <c r="A38" s="11">
        <f t="shared" si="24"/>
        <v>38</v>
      </c>
      <c r="B38" s="12" t="str">
        <f>'r1'!B38</f>
        <v>REFOREST</v>
      </c>
      <c r="C38" s="12" t="str">
        <f>'r1'!C38</f>
        <v>Reforestation</v>
      </c>
      <c r="D38" s="63">
        <f t="shared" ca="1" si="20"/>
        <v>0</v>
      </c>
      <c r="E38" s="63">
        <f t="shared" ca="1" si="20"/>
        <v>0</v>
      </c>
      <c r="F38" s="63">
        <f t="shared" ca="1" si="20"/>
        <v>0</v>
      </c>
      <c r="G38" s="38">
        <f t="shared" ca="1" si="21"/>
        <v>0</v>
      </c>
      <c r="H38" s="63">
        <f t="shared" ca="1" si="22"/>
        <v>0</v>
      </c>
      <c r="I38" s="63">
        <f t="shared" ca="1" si="22"/>
        <v>0</v>
      </c>
      <c r="J38" s="63">
        <f t="shared" ca="1" si="22"/>
        <v>0</v>
      </c>
      <c r="K38" s="63">
        <f t="shared" ca="1" si="22"/>
        <v>0</v>
      </c>
      <c r="L38" s="63">
        <f t="shared" ca="1" si="22"/>
        <v>0</v>
      </c>
      <c r="M38" s="63">
        <f t="shared" ca="1" si="22"/>
        <v>0</v>
      </c>
      <c r="N38" s="61">
        <f>'r1'!N38</f>
        <v>0</v>
      </c>
      <c r="O38" s="61">
        <f>'r1'!O38</f>
        <v>3</v>
      </c>
      <c r="P38" s="1">
        <f t="shared" si="23"/>
        <v>1.5</v>
      </c>
      <c r="Q38" s="19" t="str">
        <f>'r1'!Q38</f>
        <v>Policy to reforest land. 0 means no reforestation, 1 means you increase the forest area by 1‰ / yr (that is 1 promille), 3 = you increase the forest area by 3‰ / yr</v>
      </c>
      <c r="R38" s="19"/>
      <c r="S38" s="15"/>
    </row>
    <row r="39" spans="1:35" x14ac:dyDescent="0.35">
      <c r="A39" s="11">
        <f t="shared" si="24"/>
        <v>39</v>
      </c>
      <c r="B39" s="12"/>
      <c r="C39" s="12"/>
      <c r="D39" s="23"/>
      <c r="E39" s="23"/>
      <c r="F39" s="23"/>
      <c r="G39" s="23"/>
      <c r="H39" s="23"/>
      <c r="I39" s="23"/>
      <c r="J39" s="23"/>
      <c r="K39" s="23"/>
      <c r="L39" s="23"/>
      <c r="M39" s="23"/>
      <c r="N39" s="60"/>
      <c r="O39" s="62"/>
      <c r="P39" s="29"/>
      <c r="Q39" s="19"/>
      <c r="R39" s="19"/>
      <c r="S39" s="15"/>
    </row>
    <row r="40" spans="1:35" x14ac:dyDescent="0.35">
      <c r="A40" s="9">
        <f>A39+1</f>
        <v>40</v>
      </c>
      <c r="B40" s="10" t="s">
        <v>28</v>
      </c>
      <c r="C40" s="10" t="s">
        <v>29</v>
      </c>
      <c r="D40" s="34">
        <f t="shared" ref="D40:F44" ca="1" si="25">IF(D$2=1,$N40,IF(D$2=2,$O40,IF(D$2=3,RANDBETWEEN($N40*100,$O40*100)/100,IF(D$2=4,RANDBETWEEN($N40*100,$P40*100)/100,RANDBETWEEN($P40*100,$O40*100)/100))))</f>
        <v>1</v>
      </c>
      <c r="E40" s="34">
        <f t="shared" ca="1" si="25"/>
        <v>1</v>
      </c>
      <c r="F40" s="34">
        <f t="shared" ca="1" si="25"/>
        <v>1</v>
      </c>
      <c r="G40" s="38">
        <f t="shared" ref="G40:G44" ca="1" si="26">IF(G$2=1,$N40,IF(G$2=2,$O40,IF(G$2=3,RANDBETWEEN($N40*100,$O40*100)/100,IF(G$2=4,RANDBETWEEN($N40*100,$P40*100)/100,RANDBETWEEN($P40*100,$O40*100)/100))))</f>
        <v>1</v>
      </c>
      <c r="H40" s="34">
        <f t="shared" ref="H40:M44" ca="1" si="27">IF(H$2=1,$N40,IF(H$2=2,$O40,IF(H$2=3,RANDBETWEEN($N40*100,$O40*100)/100,IF(H$2=4,RANDBETWEEN($N40*100,$P40*100)/100,RANDBETWEEN($P40*100,$O40*100)/100))))</f>
        <v>1</v>
      </c>
      <c r="I40" s="34">
        <f t="shared" ca="1" si="27"/>
        <v>1</v>
      </c>
      <c r="J40" s="34">
        <f t="shared" ca="1" si="27"/>
        <v>1</v>
      </c>
      <c r="K40" s="34">
        <f t="shared" ca="1" si="27"/>
        <v>1</v>
      </c>
      <c r="L40" s="34">
        <f t="shared" ca="1" si="27"/>
        <v>1</v>
      </c>
      <c r="M40" s="34">
        <f t="shared" ca="1" si="27"/>
        <v>1</v>
      </c>
      <c r="N40" s="61">
        <f>'r1'!N40</f>
        <v>1</v>
      </c>
      <c r="O40" s="61">
        <f>'r1'!O40</f>
        <v>2.5</v>
      </c>
      <c r="P40" s="44">
        <f t="shared" ref="P40:P44" si="28">N40+(O40-N40)/2</f>
        <v>1.75</v>
      </c>
      <c r="Q40" s="19" t="str">
        <f>'r1'!Q40</f>
        <v>Annual percentage increase in energery efficiency; 1%/yr is the historical value over the last 40 years, beware of the power of compound interest!</v>
      </c>
      <c r="R40" s="19"/>
      <c r="S40" s="15"/>
    </row>
    <row r="41" spans="1:35" x14ac:dyDescent="0.35">
      <c r="A41" s="9">
        <f t="shared" ref="A41:A44" si="29">A40+1</f>
        <v>41</v>
      </c>
      <c r="B41" s="10" t="s">
        <v>30</v>
      </c>
      <c r="C41" s="10" t="s">
        <v>31</v>
      </c>
      <c r="D41" s="24">
        <f t="shared" ca="1" si="25"/>
        <v>0</v>
      </c>
      <c r="E41" s="24">
        <f t="shared" ca="1" si="25"/>
        <v>0</v>
      </c>
      <c r="F41" s="24">
        <f t="shared" ca="1" si="25"/>
        <v>0</v>
      </c>
      <c r="G41" s="30">
        <f t="shared" ca="1" si="26"/>
        <v>0</v>
      </c>
      <c r="H41" s="24">
        <f t="shared" ca="1" si="27"/>
        <v>0</v>
      </c>
      <c r="I41" s="24">
        <f t="shared" ca="1" si="27"/>
        <v>0</v>
      </c>
      <c r="J41" s="24">
        <f t="shared" ca="1" si="27"/>
        <v>0</v>
      </c>
      <c r="K41" s="24">
        <f t="shared" ca="1" si="27"/>
        <v>0</v>
      </c>
      <c r="L41" s="24">
        <f t="shared" ca="1" si="27"/>
        <v>0</v>
      </c>
      <c r="M41" s="24">
        <f t="shared" ca="1" si="27"/>
        <v>0</v>
      </c>
      <c r="N41" s="60">
        <f>'r1'!N41</f>
        <v>0</v>
      </c>
      <c r="O41" s="60">
        <f>'r1'!O41</f>
        <v>95</v>
      </c>
      <c r="P41" s="45">
        <f t="shared" si="28"/>
        <v>47.5</v>
      </c>
      <c r="Q41" s="19" t="str">
        <f>'r1'!Q41</f>
        <v>Percent of fossil fuel (oil, gas and coal) not used for electricity geneneration (mobility, heating, industrial, etc.) that you want to electrify</v>
      </c>
      <c r="R41" s="19"/>
      <c r="S41" s="15"/>
    </row>
    <row r="42" spans="1:35" x14ac:dyDescent="0.35">
      <c r="A42" s="9">
        <f t="shared" si="29"/>
        <v>42</v>
      </c>
      <c r="B42" s="10" t="s">
        <v>32</v>
      </c>
      <c r="C42" s="10" t="s">
        <v>33</v>
      </c>
      <c r="D42" s="24">
        <f t="shared" ca="1" si="25"/>
        <v>50</v>
      </c>
      <c r="E42" s="24">
        <f t="shared" ca="1" si="25"/>
        <v>50</v>
      </c>
      <c r="F42" s="24">
        <f t="shared" ca="1" si="25"/>
        <v>50</v>
      </c>
      <c r="G42" s="30">
        <f t="shared" ca="1" si="26"/>
        <v>50</v>
      </c>
      <c r="H42" s="24">
        <f t="shared" ca="1" si="27"/>
        <v>50</v>
      </c>
      <c r="I42" s="24">
        <f t="shared" ca="1" si="27"/>
        <v>50</v>
      </c>
      <c r="J42" s="24">
        <f t="shared" ca="1" si="27"/>
        <v>50</v>
      </c>
      <c r="K42" s="24">
        <f t="shared" ca="1" si="27"/>
        <v>50</v>
      </c>
      <c r="L42" s="24">
        <f t="shared" ca="1" si="27"/>
        <v>50</v>
      </c>
      <c r="M42" s="24">
        <f t="shared" ca="1" si="27"/>
        <v>50</v>
      </c>
      <c r="N42" s="60">
        <f>'r1'!N42</f>
        <v>50</v>
      </c>
      <c r="O42" s="60">
        <f>'r1'!O42</f>
        <v>95</v>
      </c>
      <c r="P42" s="45">
        <f t="shared" si="28"/>
        <v>72.5</v>
      </c>
      <c r="Q42" s="19" t="str">
        <f>'r1'!Q42</f>
        <v>Percent of electricity generation from renewable sources (40% is what we managed to achieve in the past)</v>
      </c>
      <c r="R42" s="19"/>
      <c r="S42" s="15"/>
    </row>
    <row r="43" spans="1:35" x14ac:dyDescent="0.35">
      <c r="A43" s="9">
        <f t="shared" si="29"/>
        <v>43</v>
      </c>
      <c r="B43" s="10" t="s">
        <v>34</v>
      </c>
      <c r="C43" s="10" t="s">
        <v>34</v>
      </c>
      <c r="D43" s="24">
        <f t="shared" ca="1" si="25"/>
        <v>0</v>
      </c>
      <c r="E43" s="24">
        <f t="shared" ca="1" si="25"/>
        <v>0</v>
      </c>
      <c r="F43" s="24">
        <f t="shared" ca="1" si="25"/>
        <v>0</v>
      </c>
      <c r="G43" s="30">
        <f t="shared" ca="1" si="26"/>
        <v>0</v>
      </c>
      <c r="H43" s="24">
        <f t="shared" ca="1" si="27"/>
        <v>0</v>
      </c>
      <c r="I43" s="24">
        <f t="shared" ca="1" si="27"/>
        <v>0</v>
      </c>
      <c r="J43" s="24">
        <f t="shared" ca="1" si="27"/>
        <v>0</v>
      </c>
      <c r="K43" s="24">
        <f t="shared" ca="1" si="27"/>
        <v>0</v>
      </c>
      <c r="L43" s="24">
        <f t="shared" ca="1" si="27"/>
        <v>0</v>
      </c>
      <c r="M43" s="24">
        <f t="shared" ca="1" si="27"/>
        <v>0</v>
      </c>
      <c r="N43" s="60">
        <f>'r1'!N43</f>
        <v>0</v>
      </c>
      <c r="O43" s="60">
        <f>'r1'!O43</f>
        <v>80</v>
      </c>
      <c r="P43" s="45">
        <f t="shared" si="28"/>
        <v>40</v>
      </c>
      <c r="Q43" s="19" t="str">
        <f>'r1'!Q43</f>
        <v>Percent of fossil use to be equipped with carbon capture and storage (CCS) at source (This means that you still emit CO2 but it does not get to the atmosphere causing warming, because you capture it and store it underground)</v>
      </c>
      <c r="R43" s="19"/>
      <c r="S43" s="15"/>
    </row>
    <row r="44" spans="1:35" x14ac:dyDescent="0.35">
      <c r="A44" s="9">
        <f t="shared" si="29"/>
        <v>44</v>
      </c>
      <c r="B44" s="10" t="s">
        <v>74</v>
      </c>
      <c r="C44" s="10" t="s">
        <v>35</v>
      </c>
      <c r="D44" s="34">
        <f t="shared" ca="1" si="25"/>
        <v>0</v>
      </c>
      <c r="E44" s="34">
        <f t="shared" ca="1" si="25"/>
        <v>0</v>
      </c>
      <c r="F44" s="34">
        <f t="shared" ca="1" si="25"/>
        <v>0</v>
      </c>
      <c r="G44" s="38">
        <f t="shared" ca="1" si="26"/>
        <v>0</v>
      </c>
      <c r="H44" s="34">
        <f t="shared" ca="1" si="27"/>
        <v>0</v>
      </c>
      <c r="I44" s="34">
        <f t="shared" ca="1" si="27"/>
        <v>0</v>
      </c>
      <c r="J44" s="34">
        <f t="shared" ca="1" si="27"/>
        <v>0</v>
      </c>
      <c r="K44" s="34">
        <f t="shared" ca="1" si="27"/>
        <v>0</v>
      </c>
      <c r="L44" s="34">
        <f t="shared" ca="1" si="27"/>
        <v>0</v>
      </c>
      <c r="M44" s="34">
        <f t="shared" ca="1" si="27"/>
        <v>0</v>
      </c>
      <c r="N44" s="61">
        <f>'r1'!N44</f>
        <v>0</v>
      </c>
      <c r="O44" s="61">
        <f>'r1'!O44</f>
        <v>1.5</v>
      </c>
      <c r="P44" s="44">
        <f t="shared" si="28"/>
        <v>0.75</v>
      </c>
      <c r="Q44" s="19" t="str">
        <f>'r1'!Q44</f>
        <v>Capturing CO2 that is already in the atmosphere and storing it underground, in GtCO2/yr (Giga tons, giga is 10^9); In 2020, regional emissions were roughly: USA 5, Africa, south of Sahara 1, China 12, the rest all between 2 and 3 GtCO2/yr. You can capture more than you emit.</v>
      </c>
      <c r="R44" s="19"/>
      <c r="S44" s="15"/>
    </row>
    <row r="45" spans="1:35" x14ac:dyDescent="0.35">
      <c r="A45" s="27"/>
    </row>
    <row r="46" spans="1:35" x14ac:dyDescent="0.35">
      <c r="A46" s="27"/>
      <c r="O46" s="13" t="s">
        <v>38</v>
      </c>
    </row>
    <row r="47" spans="1:35" x14ac:dyDescent="0.35">
      <c r="A47" s="27"/>
      <c r="O47" s="6" t="s">
        <v>39</v>
      </c>
      <c r="AH47" s="14"/>
    </row>
    <row r="48" spans="1:35" x14ac:dyDescent="0.35">
      <c r="A48" s="27"/>
      <c r="O48" s="8" t="s">
        <v>40</v>
      </c>
      <c r="AI48" s="1"/>
    </row>
    <row r="49" spans="1:15" x14ac:dyDescent="0.35">
      <c r="A49" s="27"/>
      <c r="O49" s="10" t="s">
        <v>41</v>
      </c>
    </row>
    <row r="50" spans="1:15" x14ac:dyDescent="0.35">
      <c r="A50" s="27"/>
      <c r="B50" s="28"/>
      <c r="O50" s="12" t="s">
        <v>42</v>
      </c>
    </row>
    <row r="51" spans="1:15" x14ac:dyDescent="0.35">
      <c r="A51" s="27"/>
    </row>
    <row r="52" spans="1:15" x14ac:dyDescent="0.35">
      <c r="A52" s="1"/>
    </row>
    <row r="53" spans="1:15" x14ac:dyDescent="0.35">
      <c r="A53" s="1"/>
    </row>
  </sheetData>
  <conditionalFormatting sqref="D4:F4 H4:M4">
    <cfRule type="colorScale" priority="98">
      <colorScale>
        <cfvo type="min"/>
        <cfvo type="percentile" val="50"/>
        <cfvo type="max"/>
        <color rgb="FFF8696B"/>
        <color rgb="FFFFEB84"/>
        <color rgb="FF63BE7B"/>
      </colorScale>
    </cfRule>
  </conditionalFormatting>
  <conditionalFormatting sqref="D5:F5 H5:M5">
    <cfRule type="colorScale" priority="97">
      <colorScale>
        <cfvo type="min"/>
        <cfvo type="percentile" val="50"/>
        <cfvo type="max"/>
        <color rgb="FFF8696B"/>
        <color rgb="FFFFEB84"/>
        <color rgb="FF63BE7B"/>
      </colorScale>
    </cfRule>
  </conditionalFormatting>
  <conditionalFormatting sqref="D6:F6 H6:M6">
    <cfRule type="colorScale" priority="96">
      <colorScale>
        <cfvo type="min"/>
        <cfvo type="percentile" val="50"/>
        <cfvo type="max"/>
        <color rgb="FFF8696B"/>
        <color rgb="FFFFEB84"/>
        <color rgb="FF63BE7B"/>
      </colorScale>
    </cfRule>
  </conditionalFormatting>
  <conditionalFormatting sqref="D8:F8 H8:M8">
    <cfRule type="colorScale" priority="94">
      <colorScale>
        <cfvo type="min"/>
        <cfvo type="percentile" val="50"/>
        <cfvo type="max"/>
        <color rgb="FFF8696B"/>
        <color rgb="FFFFEB84"/>
        <color rgb="FF63BE7B"/>
      </colorScale>
    </cfRule>
  </conditionalFormatting>
  <conditionalFormatting sqref="D9:F9 H9:M9">
    <cfRule type="colorScale" priority="93">
      <colorScale>
        <cfvo type="min"/>
        <cfvo type="percentile" val="50"/>
        <cfvo type="max"/>
        <color rgb="FFF8696B"/>
        <color rgb="FFFFEB84"/>
        <color rgb="FF63BE7B"/>
      </colorScale>
    </cfRule>
  </conditionalFormatting>
  <conditionalFormatting sqref="D10:F10 H10:M10">
    <cfRule type="colorScale" priority="92">
      <colorScale>
        <cfvo type="min"/>
        <cfvo type="percentile" val="50"/>
        <cfvo type="max"/>
        <color rgb="FFF8696B"/>
        <color rgb="FFFFEB84"/>
        <color rgb="FF63BE7B"/>
      </colorScale>
    </cfRule>
  </conditionalFormatting>
  <conditionalFormatting sqref="D11:F11 H11:M11">
    <cfRule type="colorScale" priority="91">
      <colorScale>
        <cfvo type="min"/>
        <cfvo type="percentile" val="50"/>
        <cfvo type="max"/>
        <color rgb="FFF8696B"/>
        <color rgb="FFFFEB84"/>
        <color rgb="FF63BE7B"/>
      </colorScale>
    </cfRule>
  </conditionalFormatting>
  <conditionalFormatting sqref="D12:F12 H12:M12">
    <cfRule type="colorScale" priority="90">
      <colorScale>
        <cfvo type="min"/>
        <cfvo type="percentile" val="50"/>
        <cfvo type="max"/>
        <color rgb="FFF8696B"/>
        <color rgb="FFFFEB84"/>
        <color rgb="FF63BE7B"/>
      </colorScale>
    </cfRule>
  </conditionalFormatting>
  <conditionalFormatting sqref="D17:F17 H17:M17">
    <cfRule type="colorScale" priority="89">
      <colorScale>
        <cfvo type="min"/>
        <cfvo type="percentile" val="50"/>
        <cfvo type="max"/>
        <color rgb="FFF8696B"/>
        <color rgb="FFFFEB84"/>
        <color rgb="FF63BE7B"/>
      </colorScale>
    </cfRule>
    <cfRule type="colorScale" priority="88">
      <colorScale>
        <cfvo type="min"/>
        <cfvo type="percentile" val="50"/>
        <cfvo type="max"/>
        <color rgb="FFF8696B"/>
        <color rgb="FFFFEB84"/>
        <color rgb="FF63BE7B"/>
      </colorScale>
    </cfRule>
  </conditionalFormatting>
  <conditionalFormatting sqref="D18:F18 H18:M18">
    <cfRule type="colorScale" priority="87">
      <colorScale>
        <cfvo type="min"/>
        <cfvo type="percentile" val="50"/>
        <cfvo type="max"/>
        <color rgb="FFF8696B"/>
        <color rgb="FFFFEB84"/>
        <color rgb="FF63BE7B"/>
      </colorScale>
    </cfRule>
  </conditionalFormatting>
  <conditionalFormatting sqref="D19:F19 H19:M19">
    <cfRule type="colorScale" priority="86">
      <colorScale>
        <cfvo type="min"/>
        <cfvo type="percentile" val="50"/>
        <cfvo type="max"/>
        <color rgb="FFF8696B"/>
        <color rgb="FFFFEB84"/>
        <color rgb="FF63BE7B"/>
      </colorScale>
    </cfRule>
  </conditionalFormatting>
  <conditionalFormatting sqref="D20:F20 H20:M20">
    <cfRule type="colorScale" priority="85">
      <colorScale>
        <cfvo type="min"/>
        <cfvo type="percentile" val="50"/>
        <cfvo type="max"/>
        <color rgb="FFF8696B"/>
        <color rgb="FFFFEB84"/>
        <color rgb="FF63BE7B"/>
      </colorScale>
    </cfRule>
  </conditionalFormatting>
  <conditionalFormatting sqref="D21:F21 H21:M21">
    <cfRule type="colorScale" priority="84">
      <colorScale>
        <cfvo type="min"/>
        <cfvo type="percentile" val="50"/>
        <cfvo type="max"/>
        <color rgb="FFF8696B"/>
        <color rgb="FFFFEB84"/>
        <color rgb="FF63BE7B"/>
      </colorScale>
    </cfRule>
  </conditionalFormatting>
  <conditionalFormatting sqref="D22:F22 H22:M22">
    <cfRule type="colorScale" priority="83">
      <colorScale>
        <cfvo type="min"/>
        <cfvo type="percentile" val="50"/>
        <cfvo type="max"/>
        <color rgb="FFF8696B"/>
        <color rgb="FFFFEB84"/>
        <color rgb="FF63BE7B"/>
      </colorScale>
    </cfRule>
  </conditionalFormatting>
  <conditionalFormatting sqref="D23:F23 H23:M23">
    <cfRule type="colorScale" priority="82">
      <colorScale>
        <cfvo type="min"/>
        <cfvo type="percentile" val="50"/>
        <cfvo type="max"/>
        <color rgb="FFF8696B"/>
        <color rgb="FFFFEB84"/>
        <color rgb="FF63BE7B"/>
      </colorScale>
    </cfRule>
  </conditionalFormatting>
  <conditionalFormatting sqref="D24:F24 H24:M24">
    <cfRule type="colorScale" priority="81">
      <colorScale>
        <cfvo type="min"/>
        <cfvo type="percentile" val="50"/>
        <cfvo type="max"/>
        <color rgb="FFF8696B"/>
        <color rgb="FFFFEB84"/>
        <color rgb="FF63BE7B"/>
      </colorScale>
    </cfRule>
  </conditionalFormatting>
  <conditionalFormatting sqref="D25:F25 H25:M25">
    <cfRule type="colorScale" priority="80">
      <colorScale>
        <cfvo type="min"/>
        <cfvo type="percentile" val="50"/>
        <cfvo type="max"/>
        <color rgb="FFF8696B"/>
        <color rgb="FFFFEB84"/>
        <color rgb="FF63BE7B"/>
      </colorScale>
    </cfRule>
  </conditionalFormatting>
  <conditionalFormatting sqref="D28:F28 H28:M28">
    <cfRule type="colorScale" priority="79">
      <colorScale>
        <cfvo type="min"/>
        <cfvo type="percentile" val="50"/>
        <cfvo type="max"/>
        <color rgb="FFF8696B"/>
        <color rgb="FFFFEB84"/>
        <color rgb="FF63BE7B"/>
      </colorScale>
    </cfRule>
  </conditionalFormatting>
  <conditionalFormatting sqref="D29:F29 H29:M29">
    <cfRule type="colorScale" priority="78">
      <colorScale>
        <cfvo type="min"/>
        <cfvo type="percentile" val="50"/>
        <cfvo type="max"/>
        <color rgb="FFF8696B"/>
        <color rgb="FFFFEB84"/>
        <color rgb="FF63BE7B"/>
      </colorScale>
    </cfRule>
  </conditionalFormatting>
  <conditionalFormatting sqref="D30:F30 H30:M30">
    <cfRule type="colorScale" priority="77">
      <colorScale>
        <cfvo type="min"/>
        <cfvo type="percentile" val="50"/>
        <cfvo type="max"/>
        <color rgb="FFF8696B"/>
        <color rgb="FFFFEB84"/>
        <color rgb="FF63BE7B"/>
      </colorScale>
    </cfRule>
  </conditionalFormatting>
  <conditionalFormatting sqref="D33:F33 H33:M33">
    <cfRule type="colorScale" priority="76">
      <colorScale>
        <cfvo type="min"/>
        <cfvo type="percentile" val="50"/>
        <cfvo type="max"/>
        <color rgb="FFF8696B"/>
        <color rgb="FFFFEB84"/>
        <color rgb="FF63BE7B"/>
      </colorScale>
    </cfRule>
  </conditionalFormatting>
  <conditionalFormatting sqref="D34:F34 H34:M34">
    <cfRule type="colorScale" priority="75">
      <colorScale>
        <cfvo type="min"/>
        <cfvo type="percentile" val="50"/>
        <cfvo type="max"/>
        <color rgb="FFF8696B"/>
        <color rgb="FFFFEB84"/>
        <color rgb="FF63BE7B"/>
      </colorScale>
    </cfRule>
  </conditionalFormatting>
  <conditionalFormatting sqref="D35:F35 H35:M35">
    <cfRule type="colorScale" priority="74">
      <colorScale>
        <cfvo type="min"/>
        <cfvo type="percentile" val="50"/>
        <cfvo type="max"/>
        <color rgb="FFF8696B"/>
        <color rgb="FFFFEB84"/>
        <color rgb="FF63BE7B"/>
      </colorScale>
    </cfRule>
  </conditionalFormatting>
  <conditionalFormatting sqref="D36:F36 H36:M36">
    <cfRule type="colorScale" priority="73">
      <colorScale>
        <cfvo type="min"/>
        <cfvo type="percentile" val="50"/>
        <cfvo type="max"/>
        <color rgb="FFF8696B"/>
        <color rgb="FFFFEB84"/>
        <color rgb="FF63BE7B"/>
      </colorScale>
    </cfRule>
  </conditionalFormatting>
  <conditionalFormatting sqref="D37:F37 H37:M37">
    <cfRule type="colorScale" priority="72">
      <colorScale>
        <cfvo type="min"/>
        <cfvo type="percentile" val="50"/>
        <cfvo type="max"/>
        <color rgb="FFF8696B"/>
        <color rgb="FFFFEB84"/>
        <color rgb="FF63BE7B"/>
      </colorScale>
    </cfRule>
  </conditionalFormatting>
  <conditionalFormatting sqref="D38:F38 H38:M38">
    <cfRule type="colorScale" priority="3">
      <colorScale>
        <cfvo type="min"/>
        <cfvo type="percentile" val="50"/>
        <cfvo type="max"/>
        <color rgb="FFF8696B"/>
        <color rgb="FFFFEB84"/>
        <color rgb="FF63BE7B"/>
      </colorScale>
    </cfRule>
  </conditionalFormatting>
  <conditionalFormatting sqref="D40:F40 H40:M40">
    <cfRule type="colorScale" priority="71">
      <colorScale>
        <cfvo type="min"/>
        <cfvo type="percentile" val="50"/>
        <cfvo type="max"/>
        <color rgb="FFF8696B"/>
        <color rgb="FFFFEB84"/>
        <color rgb="FF63BE7B"/>
      </colorScale>
    </cfRule>
  </conditionalFormatting>
  <conditionalFormatting sqref="D41:F41 H41:M41">
    <cfRule type="colorScale" priority="70">
      <colorScale>
        <cfvo type="min"/>
        <cfvo type="percentile" val="50"/>
        <cfvo type="max"/>
        <color rgb="FFF8696B"/>
        <color rgb="FFFFEB84"/>
        <color rgb="FF63BE7B"/>
      </colorScale>
    </cfRule>
  </conditionalFormatting>
  <conditionalFormatting sqref="D42:F42 H42:M42">
    <cfRule type="colorScale" priority="69">
      <colorScale>
        <cfvo type="min"/>
        <cfvo type="percentile" val="50"/>
        <cfvo type="max"/>
        <color rgb="FFF8696B"/>
        <color rgb="FFFFEB84"/>
        <color rgb="FF63BE7B"/>
      </colorScale>
    </cfRule>
  </conditionalFormatting>
  <conditionalFormatting sqref="D43:F43 H43:M43">
    <cfRule type="colorScale" priority="68">
      <colorScale>
        <cfvo type="min"/>
        <cfvo type="percentile" val="50"/>
        <cfvo type="max"/>
        <color rgb="FFF8696B"/>
        <color rgb="FFFFEB84"/>
        <color rgb="FF63BE7B"/>
      </colorScale>
    </cfRule>
  </conditionalFormatting>
  <conditionalFormatting sqref="D44:F44 H44:M44">
    <cfRule type="colorScale" priority="67">
      <colorScale>
        <cfvo type="min"/>
        <cfvo type="percentile" val="50"/>
        <cfvo type="max"/>
        <color rgb="FFF8696B"/>
        <color rgb="FFFFEB84"/>
        <color rgb="FF63BE7B"/>
      </colorScale>
    </cfRule>
  </conditionalFormatting>
  <conditionalFormatting sqref="D3:M3 G4:G6 G8:G12 G17:G25 G28:G30 G33:G37 G40:G44">
    <cfRule type="colorScale" priority="99">
      <colorScale>
        <cfvo type="min"/>
        <cfvo type="percentile" val="50"/>
        <cfvo type="max"/>
        <color rgb="FFF8696B"/>
        <color rgb="FFFFEB84"/>
        <color rgb="FF63BE7B"/>
      </colorScale>
    </cfRule>
  </conditionalFormatting>
  <conditionalFormatting sqref="D3:M3">
    <cfRule type="colorScale" priority="66">
      <colorScale>
        <cfvo type="min"/>
        <cfvo type="percentile" val="50"/>
        <cfvo type="max"/>
        <color rgb="FFF8696B"/>
        <color rgb="FFFFEB84"/>
        <color rgb="FF63BE7B"/>
      </colorScale>
    </cfRule>
  </conditionalFormatting>
  <conditionalFormatting sqref="D4:M4">
    <cfRule type="colorScale" priority="65">
      <colorScale>
        <cfvo type="min"/>
        <cfvo type="percentile" val="50"/>
        <cfvo type="max"/>
        <color rgb="FFF8696B"/>
        <color rgb="FFFFEB84"/>
        <color rgb="FF63BE7B"/>
      </colorScale>
    </cfRule>
  </conditionalFormatting>
  <conditionalFormatting sqref="D5:M5">
    <cfRule type="colorScale" priority="64">
      <colorScale>
        <cfvo type="min"/>
        <cfvo type="percentile" val="50"/>
        <cfvo type="max"/>
        <color rgb="FFF8696B"/>
        <color rgb="FFFFEB84"/>
        <color rgb="FF63BE7B"/>
      </colorScale>
    </cfRule>
  </conditionalFormatting>
  <conditionalFormatting sqref="D6:M6">
    <cfRule type="colorScale" priority="63">
      <colorScale>
        <cfvo type="min"/>
        <cfvo type="percentile" val="50"/>
        <cfvo type="max"/>
        <color rgb="FFF8696B"/>
        <color rgb="FFFFEB84"/>
        <color rgb="FF63BE7B"/>
      </colorScale>
    </cfRule>
  </conditionalFormatting>
  <conditionalFormatting sqref="D7:M7">
    <cfRule type="colorScale" priority="95">
      <colorScale>
        <cfvo type="min"/>
        <cfvo type="percentile" val="50"/>
        <cfvo type="max"/>
        <color rgb="FF63BE7B"/>
        <color rgb="FFFFEB84"/>
        <color rgb="FFF8696B"/>
      </colorScale>
    </cfRule>
  </conditionalFormatting>
  <conditionalFormatting sqref="D8:M8">
    <cfRule type="colorScale" priority="62">
      <colorScale>
        <cfvo type="min"/>
        <cfvo type="percentile" val="50"/>
        <cfvo type="max"/>
        <color rgb="FFF8696B"/>
        <color rgb="FFFFEB84"/>
        <color rgb="FF63BE7B"/>
      </colorScale>
    </cfRule>
  </conditionalFormatting>
  <conditionalFormatting sqref="D9:M9">
    <cfRule type="colorScale" priority="61">
      <colorScale>
        <cfvo type="min"/>
        <cfvo type="percentile" val="50"/>
        <cfvo type="max"/>
        <color rgb="FFF8696B"/>
        <color rgb="FFFFEB84"/>
        <color rgb="FF63BE7B"/>
      </colorScale>
    </cfRule>
  </conditionalFormatting>
  <conditionalFormatting sqref="D10:M10">
    <cfRule type="colorScale" priority="60">
      <colorScale>
        <cfvo type="min"/>
        <cfvo type="percentile" val="50"/>
        <cfvo type="max"/>
        <color rgb="FFF8696B"/>
        <color rgb="FFFFEB84"/>
        <color rgb="FF63BE7B"/>
      </colorScale>
    </cfRule>
  </conditionalFormatting>
  <conditionalFormatting sqref="D11:M11">
    <cfRule type="colorScale" priority="59">
      <colorScale>
        <cfvo type="min"/>
        <cfvo type="percentile" val="50"/>
        <cfvo type="max"/>
        <color rgb="FFF8696B"/>
        <color rgb="FFFFEB84"/>
        <color rgb="FF63BE7B"/>
      </colorScale>
    </cfRule>
  </conditionalFormatting>
  <conditionalFormatting sqref="D12:M12">
    <cfRule type="colorScale" priority="58">
      <colorScale>
        <cfvo type="min"/>
        <cfvo type="percentile" val="50"/>
        <cfvo type="max"/>
        <color rgb="FFF8696B"/>
        <color rgb="FFFFEB84"/>
        <color rgb="FF63BE7B"/>
      </colorScale>
    </cfRule>
  </conditionalFormatting>
  <conditionalFormatting sqref="D17:M17">
    <cfRule type="colorScale" priority="57">
      <colorScale>
        <cfvo type="min"/>
        <cfvo type="percentile" val="50"/>
        <cfvo type="max"/>
        <color rgb="FFF8696B"/>
        <color rgb="FFFFEB84"/>
        <color rgb="FF63BE7B"/>
      </colorScale>
    </cfRule>
  </conditionalFormatting>
  <conditionalFormatting sqref="D18:M18">
    <cfRule type="colorScale" priority="56">
      <colorScale>
        <cfvo type="min"/>
        <cfvo type="percentile" val="50"/>
        <cfvo type="max"/>
        <color rgb="FFF8696B"/>
        <color rgb="FFFFEB84"/>
        <color rgb="FF63BE7B"/>
      </colorScale>
    </cfRule>
  </conditionalFormatting>
  <conditionalFormatting sqref="D19:M19">
    <cfRule type="colorScale" priority="55">
      <colorScale>
        <cfvo type="min"/>
        <cfvo type="percentile" val="50"/>
        <cfvo type="max"/>
        <color rgb="FFF8696B"/>
        <color rgb="FFFFEB84"/>
        <color rgb="FF63BE7B"/>
      </colorScale>
    </cfRule>
  </conditionalFormatting>
  <conditionalFormatting sqref="D20:M20">
    <cfRule type="colorScale" priority="54">
      <colorScale>
        <cfvo type="min"/>
        <cfvo type="percentile" val="50"/>
        <cfvo type="max"/>
        <color rgb="FFF8696B"/>
        <color rgb="FFFFEB84"/>
        <color rgb="FF63BE7B"/>
      </colorScale>
    </cfRule>
  </conditionalFormatting>
  <conditionalFormatting sqref="D21:M21">
    <cfRule type="colorScale" priority="53">
      <colorScale>
        <cfvo type="min"/>
        <cfvo type="percentile" val="50"/>
        <cfvo type="max"/>
        <color rgb="FFF8696B"/>
        <color rgb="FFFFEB84"/>
        <color rgb="FF63BE7B"/>
      </colorScale>
    </cfRule>
  </conditionalFormatting>
  <conditionalFormatting sqref="D22:M22">
    <cfRule type="colorScale" priority="52">
      <colorScale>
        <cfvo type="min"/>
        <cfvo type="percentile" val="50"/>
        <cfvo type="max"/>
        <color rgb="FFF8696B"/>
        <color rgb="FFFFEB84"/>
        <color rgb="FF63BE7B"/>
      </colorScale>
    </cfRule>
  </conditionalFormatting>
  <conditionalFormatting sqref="D23:M23">
    <cfRule type="colorScale" priority="51">
      <colorScale>
        <cfvo type="min"/>
        <cfvo type="percentile" val="50"/>
        <cfvo type="max"/>
        <color rgb="FFF8696B"/>
        <color rgb="FFFFEB84"/>
        <color rgb="FF63BE7B"/>
      </colorScale>
    </cfRule>
  </conditionalFormatting>
  <conditionalFormatting sqref="D24:M24">
    <cfRule type="colorScale" priority="50">
      <colorScale>
        <cfvo type="min"/>
        <cfvo type="percentile" val="50"/>
        <cfvo type="max"/>
        <color rgb="FFF8696B"/>
        <color rgb="FFFFEB84"/>
        <color rgb="FF63BE7B"/>
      </colorScale>
    </cfRule>
  </conditionalFormatting>
  <conditionalFormatting sqref="D25:M25">
    <cfRule type="colorScale" priority="49">
      <colorScale>
        <cfvo type="min"/>
        <cfvo type="percentile" val="50"/>
        <cfvo type="max"/>
        <color rgb="FFF8696B"/>
        <color rgb="FFFFEB84"/>
        <color rgb="FF63BE7B"/>
      </colorScale>
    </cfRule>
  </conditionalFormatting>
  <conditionalFormatting sqref="D28:M28">
    <cfRule type="colorScale" priority="48">
      <colorScale>
        <cfvo type="min"/>
        <cfvo type="percentile" val="50"/>
        <cfvo type="max"/>
        <color rgb="FFF8696B"/>
        <color rgb="FFFFEB84"/>
        <color rgb="FF63BE7B"/>
      </colorScale>
    </cfRule>
  </conditionalFormatting>
  <conditionalFormatting sqref="D29:M29">
    <cfRule type="colorScale" priority="47">
      <colorScale>
        <cfvo type="min"/>
        <cfvo type="percentile" val="50"/>
        <cfvo type="max"/>
        <color rgb="FFF8696B"/>
        <color rgb="FFFFEB84"/>
        <color rgb="FF63BE7B"/>
      </colorScale>
    </cfRule>
  </conditionalFormatting>
  <conditionalFormatting sqref="D30:M30">
    <cfRule type="colorScale" priority="46">
      <colorScale>
        <cfvo type="min"/>
        <cfvo type="percentile" val="50"/>
        <cfvo type="max"/>
        <color rgb="FFF8696B"/>
        <color rgb="FFFFEB84"/>
        <color rgb="FF63BE7B"/>
      </colorScale>
    </cfRule>
  </conditionalFormatting>
  <conditionalFormatting sqref="D33:M33">
    <cfRule type="colorScale" priority="45">
      <colorScale>
        <cfvo type="min"/>
        <cfvo type="percentile" val="50"/>
        <cfvo type="max"/>
        <color rgb="FFF8696B"/>
        <color rgb="FFFFEB84"/>
        <color rgb="FF63BE7B"/>
      </colorScale>
    </cfRule>
  </conditionalFormatting>
  <conditionalFormatting sqref="D34:M34">
    <cfRule type="colorScale" priority="44">
      <colorScale>
        <cfvo type="min"/>
        <cfvo type="percentile" val="50"/>
        <cfvo type="max"/>
        <color rgb="FFF8696B"/>
        <color rgb="FFFFEB84"/>
        <color rgb="FF63BE7B"/>
      </colorScale>
    </cfRule>
  </conditionalFormatting>
  <conditionalFormatting sqref="D35:M35">
    <cfRule type="colorScale" priority="43">
      <colorScale>
        <cfvo type="min"/>
        <cfvo type="percentile" val="50"/>
        <cfvo type="max"/>
        <color rgb="FFF8696B"/>
        <color rgb="FFFFEB84"/>
        <color rgb="FF63BE7B"/>
      </colorScale>
    </cfRule>
  </conditionalFormatting>
  <conditionalFormatting sqref="D36:M36">
    <cfRule type="colorScale" priority="42">
      <colorScale>
        <cfvo type="min"/>
        <cfvo type="percentile" val="50"/>
        <cfvo type="max"/>
        <color rgb="FFF8696B"/>
        <color rgb="FFFFEB84"/>
        <color rgb="FF63BE7B"/>
      </colorScale>
    </cfRule>
  </conditionalFormatting>
  <conditionalFormatting sqref="D37:M37">
    <cfRule type="colorScale" priority="41">
      <colorScale>
        <cfvo type="min"/>
        <cfvo type="percentile" val="50"/>
        <cfvo type="max"/>
        <color rgb="FFF8696B"/>
        <color rgb="FFFFEB84"/>
        <color rgb="FF63BE7B"/>
      </colorScale>
    </cfRule>
  </conditionalFormatting>
  <conditionalFormatting sqref="D38:M38">
    <cfRule type="colorScale" priority="2">
      <colorScale>
        <cfvo type="min"/>
        <cfvo type="percentile" val="50"/>
        <cfvo type="max"/>
        <color rgb="FFF8696B"/>
        <color rgb="FFFFEB84"/>
        <color rgb="FF63BE7B"/>
      </colorScale>
    </cfRule>
  </conditionalFormatting>
  <conditionalFormatting sqref="D40:M40">
    <cfRule type="colorScale" priority="40">
      <colorScale>
        <cfvo type="min"/>
        <cfvo type="percentile" val="50"/>
        <cfvo type="max"/>
        <color rgb="FFF8696B"/>
        <color rgb="FFFFEB84"/>
        <color rgb="FF63BE7B"/>
      </colorScale>
    </cfRule>
  </conditionalFormatting>
  <conditionalFormatting sqref="D41:M41">
    <cfRule type="colorScale" priority="39">
      <colorScale>
        <cfvo type="min"/>
        <cfvo type="percentile" val="50"/>
        <cfvo type="max"/>
        <color rgb="FFF8696B"/>
        <color rgb="FFFFEB84"/>
        <color rgb="FF63BE7B"/>
      </colorScale>
    </cfRule>
  </conditionalFormatting>
  <conditionalFormatting sqref="D42:M42">
    <cfRule type="colorScale" priority="38">
      <colorScale>
        <cfvo type="min"/>
        <cfvo type="percentile" val="50"/>
        <cfvo type="max"/>
        <color rgb="FFF8696B"/>
        <color rgb="FFFFEB84"/>
        <color rgb="FF63BE7B"/>
      </colorScale>
    </cfRule>
  </conditionalFormatting>
  <conditionalFormatting sqref="D43:M43">
    <cfRule type="colorScale" priority="37">
      <colorScale>
        <cfvo type="min"/>
        <cfvo type="percentile" val="50"/>
        <cfvo type="max"/>
        <color rgb="FFF8696B"/>
        <color rgb="FFFFEB84"/>
        <color rgb="FF63BE7B"/>
      </colorScale>
    </cfRule>
  </conditionalFormatting>
  <conditionalFormatting sqref="D44:M44">
    <cfRule type="colorScale" priority="36">
      <colorScale>
        <cfvo type="min"/>
        <cfvo type="percentile" val="50"/>
        <cfvo type="max"/>
        <color rgb="FFF8696B"/>
        <color rgb="FFFFEB84"/>
        <color rgb="FF63BE7B"/>
      </colorScale>
    </cfRule>
  </conditionalFormatting>
  <conditionalFormatting sqref="D3:O3">
    <cfRule type="colorScale" priority="35">
      <colorScale>
        <cfvo type="min"/>
        <cfvo type="percentile" val="50"/>
        <cfvo type="max"/>
        <color rgb="FFF8696B"/>
        <color rgb="FFFFEB84"/>
        <color rgb="FF63BE7B"/>
      </colorScale>
    </cfRule>
  </conditionalFormatting>
  <conditionalFormatting sqref="D4:O4">
    <cfRule type="colorScale" priority="34">
      <colorScale>
        <cfvo type="min"/>
        <cfvo type="percentile" val="50"/>
        <cfvo type="max"/>
        <color rgb="FFF8696B"/>
        <color rgb="FFFFEB84"/>
        <color rgb="FF63BE7B"/>
      </colorScale>
    </cfRule>
  </conditionalFormatting>
  <conditionalFormatting sqref="D5:O5">
    <cfRule type="colorScale" priority="33">
      <colorScale>
        <cfvo type="min"/>
        <cfvo type="percentile" val="50"/>
        <cfvo type="max"/>
        <color rgb="FFF8696B"/>
        <color rgb="FFFFEB84"/>
        <color rgb="FF63BE7B"/>
      </colorScale>
    </cfRule>
  </conditionalFormatting>
  <conditionalFormatting sqref="D6:O6">
    <cfRule type="colorScale" priority="32">
      <colorScale>
        <cfvo type="min"/>
        <cfvo type="percentile" val="50"/>
        <cfvo type="max"/>
        <color rgb="FFF8696B"/>
        <color rgb="FFFFEB84"/>
        <color rgb="FF63BE7B"/>
      </colorScale>
    </cfRule>
  </conditionalFormatting>
  <conditionalFormatting sqref="D8:O8">
    <cfRule type="colorScale" priority="31">
      <colorScale>
        <cfvo type="min"/>
        <cfvo type="percentile" val="50"/>
        <cfvo type="max"/>
        <color rgb="FFF8696B"/>
        <color rgb="FFFFEB84"/>
        <color rgb="FF63BE7B"/>
      </colorScale>
    </cfRule>
  </conditionalFormatting>
  <conditionalFormatting sqref="D9:O9">
    <cfRule type="colorScale" priority="30">
      <colorScale>
        <cfvo type="min"/>
        <cfvo type="percentile" val="50"/>
        <cfvo type="max"/>
        <color rgb="FFF8696B"/>
        <color rgb="FFFFEB84"/>
        <color rgb="FF63BE7B"/>
      </colorScale>
    </cfRule>
  </conditionalFormatting>
  <conditionalFormatting sqref="D10:O10">
    <cfRule type="colorScale" priority="29">
      <colorScale>
        <cfvo type="min"/>
        <cfvo type="percentile" val="50"/>
        <cfvo type="max"/>
        <color rgb="FFF8696B"/>
        <color rgb="FFFFEB84"/>
        <color rgb="FF63BE7B"/>
      </colorScale>
    </cfRule>
  </conditionalFormatting>
  <conditionalFormatting sqref="D11:O11">
    <cfRule type="colorScale" priority="28">
      <colorScale>
        <cfvo type="min"/>
        <cfvo type="percentile" val="50"/>
        <cfvo type="max"/>
        <color rgb="FFF8696B"/>
        <color rgb="FFFFEB84"/>
        <color rgb="FF63BE7B"/>
      </colorScale>
    </cfRule>
  </conditionalFormatting>
  <conditionalFormatting sqref="D12:O12">
    <cfRule type="colorScale" priority="27">
      <colorScale>
        <cfvo type="min"/>
        <cfvo type="percentile" val="50"/>
        <cfvo type="max"/>
        <color rgb="FFF8696B"/>
        <color rgb="FFFFEB84"/>
        <color rgb="FF63BE7B"/>
      </colorScale>
    </cfRule>
  </conditionalFormatting>
  <conditionalFormatting sqref="D17:O17">
    <cfRule type="colorScale" priority="26">
      <colorScale>
        <cfvo type="min"/>
        <cfvo type="percentile" val="50"/>
        <cfvo type="max"/>
        <color rgb="FFF8696B"/>
        <color rgb="FFFFEB84"/>
        <color rgb="FF63BE7B"/>
      </colorScale>
    </cfRule>
  </conditionalFormatting>
  <conditionalFormatting sqref="D18:O18">
    <cfRule type="colorScale" priority="25">
      <colorScale>
        <cfvo type="min"/>
        <cfvo type="percentile" val="50"/>
        <cfvo type="max"/>
        <color rgb="FFF8696B"/>
        <color rgb="FFFFEB84"/>
        <color rgb="FF63BE7B"/>
      </colorScale>
    </cfRule>
  </conditionalFormatting>
  <conditionalFormatting sqref="D19:O19">
    <cfRule type="colorScale" priority="24">
      <colorScale>
        <cfvo type="min"/>
        <cfvo type="percentile" val="50"/>
        <cfvo type="max"/>
        <color rgb="FFF8696B"/>
        <color rgb="FFFFEB84"/>
        <color rgb="FF63BE7B"/>
      </colorScale>
    </cfRule>
  </conditionalFormatting>
  <conditionalFormatting sqref="D20:O20">
    <cfRule type="colorScale" priority="23">
      <colorScale>
        <cfvo type="min"/>
        <cfvo type="percentile" val="50"/>
        <cfvo type="max"/>
        <color rgb="FFF8696B"/>
        <color rgb="FFFFEB84"/>
        <color rgb="FF63BE7B"/>
      </colorScale>
    </cfRule>
  </conditionalFormatting>
  <conditionalFormatting sqref="D21:O21">
    <cfRule type="colorScale" priority="22">
      <colorScale>
        <cfvo type="min"/>
        <cfvo type="percentile" val="50"/>
        <cfvo type="max"/>
        <color rgb="FFF8696B"/>
        <color rgb="FFFFEB84"/>
        <color rgb="FF63BE7B"/>
      </colorScale>
    </cfRule>
  </conditionalFormatting>
  <conditionalFormatting sqref="D22:O22">
    <cfRule type="colorScale" priority="21">
      <colorScale>
        <cfvo type="min"/>
        <cfvo type="percentile" val="50"/>
        <cfvo type="max"/>
        <color rgb="FFF8696B"/>
        <color rgb="FFFFEB84"/>
        <color rgb="FF63BE7B"/>
      </colorScale>
    </cfRule>
  </conditionalFormatting>
  <conditionalFormatting sqref="D23:O23">
    <cfRule type="colorScale" priority="20">
      <colorScale>
        <cfvo type="min"/>
        <cfvo type="percentile" val="50"/>
        <cfvo type="max"/>
        <color rgb="FFF8696B"/>
        <color rgb="FFFFEB84"/>
        <color rgb="FF63BE7B"/>
      </colorScale>
    </cfRule>
  </conditionalFormatting>
  <conditionalFormatting sqref="D24:O24">
    <cfRule type="colorScale" priority="19">
      <colorScale>
        <cfvo type="min"/>
        <cfvo type="percentile" val="50"/>
        <cfvo type="max"/>
        <color rgb="FFF8696B"/>
        <color rgb="FFFFEB84"/>
        <color rgb="FF63BE7B"/>
      </colorScale>
    </cfRule>
  </conditionalFormatting>
  <conditionalFormatting sqref="D25:O25">
    <cfRule type="colorScale" priority="18">
      <colorScale>
        <cfvo type="min"/>
        <cfvo type="percentile" val="50"/>
        <cfvo type="max"/>
        <color rgb="FFF8696B"/>
        <color rgb="FFFFEB84"/>
        <color rgb="FF63BE7B"/>
      </colorScale>
    </cfRule>
  </conditionalFormatting>
  <conditionalFormatting sqref="D28:O28">
    <cfRule type="colorScale" priority="17">
      <colorScale>
        <cfvo type="min"/>
        <cfvo type="percentile" val="50"/>
        <cfvo type="max"/>
        <color rgb="FFF8696B"/>
        <color rgb="FFFFEB84"/>
        <color rgb="FF63BE7B"/>
      </colorScale>
    </cfRule>
  </conditionalFormatting>
  <conditionalFormatting sqref="D29:O29">
    <cfRule type="colorScale" priority="16">
      <colorScale>
        <cfvo type="min"/>
        <cfvo type="percentile" val="50"/>
        <cfvo type="max"/>
        <color rgb="FFF8696B"/>
        <color rgb="FFFFEB84"/>
        <color rgb="FF63BE7B"/>
      </colorScale>
    </cfRule>
  </conditionalFormatting>
  <conditionalFormatting sqref="D30:O30">
    <cfRule type="colorScale" priority="15">
      <colorScale>
        <cfvo type="min"/>
        <cfvo type="percentile" val="50"/>
        <cfvo type="max"/>
        <color rgb="FFF8696B"/>
        <color rgb="FFFFEB84"/>
        <color rgb="FF63BE7B"/>
      </colorScale>
    </cfRule>
  </conditionalFormatting>
  <conditionalFormatting sqref="D33:O33">
    <cfRule type="colorScale" priority="14">
      <colorScale>
        <cfvo type="min"/>
        <cfvo type="percentile" val="50"/>
        <cfvo type="max"/>
        <color rgb="FFF8696B"/>
        <color rgb="FFFFEB84"/>
        <color rgb="FF63BE7B"/>
      </colorScale>
    </cfRule>
  </conditionalFormatting>
  <conditionalFormatting sqref="D34:O34">
    <cfRule type="colorScale" priority="13">
      <colorScale>
        <cfvo type="min"/>
        <cfvo type="percentile" val="50"/>
        <cfvo type="max"/>
        <color rgb="FFF8696B"/>
        <color rgb="FFFFEB84"/>
        <color rgb="FF63BE7B"/>
      </colorScale>
    </cfRule>
  </conditionalFormatting>
  <conditionalFormatting sqref="D35:O35">
    <cfRule type="colorScale" priority="12">
      <colorScale>
        <cfvo type="min"/>
        <cfvo type="percentile" val="50"/>
        <cfvo type="max"/>
        <color rgb="FFF8696B"/>
        <color rgb="FFFFEB84"/>
        <color rgb="FF63BE7B"/>
      </colorScale>
    </cfRule>
  </conditionalFormatting>
  <conditionalFormatting sqref="D36:O36">
    <cfRule type="colorScale" priority="11">
      <colorScale>
        <cfvo type="min"/>
        <cfvo type="percentile" val="50"/>
        <cfvo type="max"/>
        <color rgb="FFF8696B"/>
        <color rgb="FFFFEB84"/>
        <color rgb="FF63BE7B"/>
      </colorScale>
    </cfRule>
  </conditionalFormatting>
  <conditionalFormatting sqref="D37:O37">
    <cfRule type="colorScale" priority="10">
      <colorScale>
        <cfvo type="min"/>
        <cfvo type="percentile" val="50"/>
        <cfvo type="max"/>
        <color rgb="FFF8696B"/>
        <color rgb="FFFFEB84"/>
        <color rgb="FF63BE7B"/>
      </colorScale>
    </cfRule>
  </conditionalFormatting>
  <conditionalFormatting sqref="D38:O38">
    <cfRule type="colorScale" priority="1">
      <colorScale>
        <cfvo type="min"/>
        <cfvo type="percentile" val="50"/>
        <cfvo type="max"/>
        <color rgb="FFF8696B"/>
        <color rgb="FFFFEB84"/>
        <color rgb="FF63BE7B"/>
      </colorScale>
    </cfRule>
  </conditionalFormatting>
  <conditionalFormatting sqref="D40:O40">
    <cfRule type="colorScale" priority="9">
      <colorScale>
        <cfvo type="min"/>
        <cfvo type="percentile" val="50"/>
        <cfvo type="max"/>
        <color rgb="FFF8696B"/>
        <color rgb="FFFFEB84"/>
        <color rgb="FF63BE7B"/>
      </colorScale>
    </cfRule>
  </conditionalFormatting>
  <conditionalFormatting sqref="D41:O41">
    <cfRule type="colorScale" priority="8">
      <colorScale>
        <cfvo type="min"/>
        <cfvo type="percentile" val="50"/>
        <cfvo type="max"/>
        <color rgb="FFF8696B"/>
        <color rgb="FFFFEB84"/>
        <color rgb="FF63BE7B"/>
      </colorScale>
    </cfRule>
  </conditionalFormatting>
  <conditionalFormatting sqref="D42:O42">
    <cfRule type="colorScale" priority="7">
      <colorScale>
        <cfvo type="min"/>
        <cfvo type="percentile" val="50"/>
        <cfvo type="max"/>
        <color rgb="FFF8696B"/>
        <color rgb="FFFFEB84"/>
        <color rgb="FF63BE7B"/>
      </colorScale>
    </cfRule>
  </conditionalFormatting>
  <conditionalFormatting sqref="D43:O43">
    <cfRule type="colorScale" priority="6">
      <colorScale>
        <cfvo type="min"/>
        <cfvo type="percentile" val="50"/>
        <cfvo type="max"/>
        <color rgb="FFF8696B"/>
        <color rgb="FFFFEB84"/>
        <color rgb="FF63BE7B"/>
      </colorScale>
    </cfRule>
  </conditionalFormatting>
  <conditionalFormatting sqref="D44:O44">
    <cfRule type="colorScale" priority="5">
      <colorScale>
        <cfvo type="min"/>
        <cfvo type="percentile" val="50"/>
        <cfvo type="max"/>
        <color rgb="FFF8696B"/>
        <color rgb="FFFFEB84"/>
        <color rgb="FF63BE7B"/>
      </colorScale>
    </cfRule>
  </conditionalFormatting>
  <conditionalFormatting sqref="G38">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r1</vt:lpstr>
      <vt:lpstr>r2</vt:lpstr>
      <vt:lpstr>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acer90</dc:creator>
  <cp:lastModifiedBy>Ulrich Goluke</cp:lastModifiedBy>
  <cp:lastPrinted>2024-12-05T10:46:27Z</cp:lastPrinted>
  <dcterms:created xsi:type="dcterms:W3CDTF">2023-09-04T05:57:27Z</dcterms:created>
  <dcterms:modified xsi:type="dcterms:W3CDTF">2025-08-29T17:40:08Z</dcterms:modified>
</cp:coreProperties>
</file>