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OEPS\Documents\github\Neurophotometrics\Firmware\FP3002\"/>
    </mc:Choice>
  </mc:AlternateContent>
  <xr:revisionPtr revIDLastSave="0" documentId="13_ncr:1_{83A65ACC-9900-40CE-B0B3-E1FDBC736533}" xr6:coauthVersionLast="45" xr6:coauthVersionMax="45" xr10:uidLastSave="{00000000-0000-0000-0000-000000000000}"/>
  <bookViews>
    <workbookView xWindow="6135" yWindow="3030" windowWidth="21600" windowHeight="11385" xr2:uid="{7A43944A-1CD0-46EB-BCF3-F597A8493444}"/>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H26" i="1"/>
  <c r="H27" i="1" s="1"/>
  <c r="H30" i="1"/>
  <c r="I31" i="1"/>
  <c r="E30" i="1"/>
  <c r="E31" i="1" s="1"/>
  <c r="E32" i="1" s="1"/>
  <c r="E26" i="1"/>
  <c r="E27" i="1" s="1"/>
  <c r="E28" i="1" s="1"/>
  <c r="E22" i="1"/>
  <c r="E23" i="1" s="1"/>
  <c r="E24" i="1" s="1"/>
  <c r="E18" i="1"/>
  <c r="E19" i="1" s="1"/>
  <c r="E20" i="1" s="1"/>
  <c r="B14" i="1"/>
  <c r="E14" i="1"/>
  <c r="E15" i="1" s="1"/>
  <c r="E16" i="1" s="1"/>
  <c r="M32" i="1"/>
  <c r="M33" i="1" s="1"/>
  <c r="E10" i="1"/>
  <c r="E11" i="1" s="1"/>
  <c r="E12" i="1" s="1"/>
  <c r="G7" i="1"/>
  <c r="G6" i="1"/>
  <c r="F6" i="1"/>
  <c r="E6" i="1"/>
  <c r="E7" i="1" s="1"/>
  <c r="E8" i="1" s="1"/>
  <c r="E2" i="1"/>
  <c r="E3" i="1" s="1"/>
  <c r="E1" i="1"/>
  <c r="A1" i="1"/>
</calcChain>
</file>

<file path=xl/sharedStrings.xml><?xml version="1.0" encoding="utf-8"?>
<sst xmlns="http://schemas.openxmlformats.org/spreadsheetml/2006/main" count="87" uniqueCount="44">
  <si>
    <t>WORD</t>
  </si>
  <si>
    <t>-&gt; ADC [V]</t>
  </si>
  <si>
    <t>-&gt; PD AMP1</t>
  </si>
  <si>
    <t>RES</t>
  </si>
  <si>
    <t>GAIN</t>
  </si>
  <si>
    <t>Min</t>
  </si>
  <si>
    <t>Max</t>
  </si>
  <si>
    <t>800mA</t>
  </si>
  <si>
    <t>100mA</t>
  </si>
  <si>
    <t>BLUE</t>
  </si>
  <si>
    <t>VIOLET</t>
  </si>
  <si>
    <t>GREEN</t>
  </si>
  <si>
    <t>300mA</t>
  </si>
  <si>
    <t>gain=2</t>
  </si>
  <si>
    <t>Max=1500</t>
  </si>
  <si>
    <t>Min to have good values=1250</t>
  </si>
  <si>
    <t>Max=2000</t>
  </si>
  <si>
    <t>Min to have good values=1000 (above 1500 is perfect)</t>
  </si>
  <si>
    <t>gain=6</t>
  </si>
  <si>
    <t>Max=7650</t>
  </si>
  <si>
    <t>1pF</t>
  </si>
  <si>
    <t>10pF</t>
  </si>
  <si>
    <t>Min=6000 (as close to 7650 as possible)</t>
  </si>
  <si>
    <t>gain</t>
  </si>
  <si>
    <t>max ADC</t>
  </si>
  <si>
    <t>min ADC</t>
  </si>
  <si>
    <t>Violet</t>
  </si>
  <si>
    <t>Blue</t>
  </si>
  <si>
    <t>Lime</t>
  </si>
  <si>
    <t>current [mA]</t>
  </si>
  <si>
    <t>capactitor [pF]</t>
  </si>
  <si>
    <t>restistor [kohm]</t>
  </si>
  <si>
    <t>* 1000</t>
  </si>
  <si>
    <t>* Above 1500 is better</t>
  </si>
  <si>
    <t>** 6000</t>
  </si>
  <si>
    <t>** 7650</t>
  </si>
  <si>
    <t>** Try to be as near as possible of this value</t>
  </si>
  <si>
    <t>Parameter</t>
  </si>
  <si>
    <t>LED ranges</t>
  </si>
  <si>
    <t>Email "LED ranges" on Aug 7 2020</t>
  </si>
  <si>
    <t>470: 30 - 100mA (0.33-0.4 on Bonsai, corresponds to 12-62uW) </t>
  </si>
  <si>
    <t>560: 100-300mA (0.4-0.6 on Bonsai, corresponds to 22-60uW)</t>
  </si>
  <si>
    <t>415: 30-100mA (0.33-0.4 on Bonsai, corresponds to 13-60uW) </t>
  </si>
  <si>
    <t>*NOTE: the 560 in particular, there is a decent probability that users will use this to 600mA (0.9 in Bonsai, corresponding to 113uW) and some who will even want to push it to its full potential of 800mA (corresponding to 1.1 in bonsai, and 150uW). While we discourage this for many reasons, it is expected that several will do 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</si>
</sst>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3F3F76"/>
      <name val="Calibri"/>
      <family val="2"/>
      <scheme val="minor"/>
    </font>
    <font>
      <b/>
      <sz val="11"/>
      <color rgb="FFFA7D00"/>
      <name val="Calibri"/>
      <family val="2"/>
      <scheme val="minor"/>
    </font>
    <font>
      <b/>
      <sz val="11"/>
      <color theme="1"/>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5">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0" fontId="1" fillId="2" borderId="1" applyNumberFormat="0" applyAlignment="0" applyProtection="0"/>
    <xf numFmtId="0" fontId="2" fillId="3" borderId="1" applyNumberFormat="0" applyAlignment="0" applyProtection="0"/>
  </cellStyleXfs>
  <cellXfs count="11">
    <xf numFmtId="0" fontId="0" fillId="0" borderId="0" xfId="0"/>
    <xf numFmtId="0" fontId="0" fillId="0" borderId="0" xfId="0" quotePrefix="1"/>
    <xf numFmtId="0" fontId="1" fillId="2" borderId="1" xfId="1"/>
    <xf numFmtId="0" fontId="2" fillId="3" borderId="1" xfId="2"/>
    <xf numFmtId="0" fontId="3" fillId="0" borderId="2" xfId="0" applyFont="1" applyBorder="1"/>
    <xf numFmtId="0" fontId="3" fillId="0" borderId="2" xfId="0" applyFont="1" applyBorder="1" applyAlignment="1">
      <alignment horizontal="center"/>
    </xf>
    <xf numFmtId="0" fontId="3" fillId="0" borderId="4" xfId="0" applyFont="1"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3" fillId="0" borderId="0" xfId="0" applyFont="1"/>
    <xf numFmtId="0" fontId="0" fillId="0" borderId="0" xfId="0" applyAlignment="1">
      <alignment horizontal="left" wrapText="1"/>
    </xf>
  </cellXfs>
  <cellStyles count="3">
    <cellStyle name="Calculation" xfId="2" builtinId="22"/>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74D7A-FA03-4645-84B7-278FA4DD49DA}">
  <dimension ref="A1:AA33"/>
  <sheetViews>
    <sheetView tabSelected="1" topLeftCell="E1" workbookViewId="0">
      <selection activeCell="S24" sqref="S24"/>
    </sheetView>
  </sheetViews>
  <sheetFormatPr defaultRowHeight="15" x14ac:dyDescent="0.25"/>
  <cols>
    <col min="4" max="4" width="11.140625" bestFit="1" customWidth="1"/>
    <col min="5" max="5" width="11" bestFit="1" customWidth="1"/>
    <col min="17" max="17" width="15.42578125" bestFit="1" customWidth="1"/>
  </cols>
  <sheetData>
    <row r="1" spans="1:27" x14ac:dyDescent="0.25">
      <c r="A1">
        <f>3.3/2^14</f>
        <v>2.0141601562499999E-4</v>
      </c>
      <c r="B1" s="2">
        <v>1800</v>
      </c>
      <c r="C1" t="s">
        <v>0</v>
      </c>
      <c r="D1" s="1" t="s">
        <v>1</v>
      </c>
      <c r="E1" s="3">
        <f>B1*$A$1</f>
        <v>0.362548828125</v>
      </c>
    </row>
    <row r="2" spans="1:27" x14ac:dyDescent="0.25">
      <c r="B2" s="2">
        <v>2</v>
      </c>
      <c r="C2" t="s">
        <v>4</v>
      </c>
      <c r="D2" s="1" t="s">
        <v>2</v>
      </c>
      <c r="E2" s="3">
        <f>E1/B2</f>
        <v>0.1812744140625</v>
      </c>
    </row>
    <row r="3" spans="1:27" x14ac:dyDescent="0.25">
      <c r="B3" s="2">
        <v>24000</v>
      </c>
      <c r="C3" t="s">
        <v>3</v>
      </c>
      <c r="E3" s="3">
        <f>E2/B3</f>
        <v>7.5531005859374999E-6</v>
      </c>
      <c r="Q3" s="9" t="s">
        <v>38</v>
      </c>
    </row>
    <row r="4" spans="1:27" x14ac:dyDescent="0.25">
      <c r="Q4" s="9" t="s">
        <v>39</v>
      </c>
    </row>
    <row r="5" spans="1:27" x14ac:dyDescent="0.25">
      <c r="Q5" t="s">
        <v>40</v>
      </c>
    </row>
    <row r="6" spans="1:27" x14ac:dyDescent="0.25">
      <c r="B6" s="2">
        <v>13000</v>
      </c>
      <c r="C6" t="s">
        <v>0</v>
      </c>
      <c r="D6" s="1" t="s">
        <v>1</v>
      </c>
      <c r="E6" s="3">
        <f>B6*$A$1</f>
        <v>2.618408203125</v>
      </c>
      <c r="F6">
        <f>E6/24000</f>
        <v>1.0910034179687501E-4</v>
      </c>
      <c r="G6">
        <f>0.00007*24000</f>
        <v>1.68</v>
      </c>
      <c r="Q6" t="s">
        <v>41</v>
      </c>
    </row>
    <row r="7" spans="1:27" x14ac:dyDescent="0.25">
      <c r="B7" s="2">
        <v>1</v>
      </c>
      <c r="C7" t="s">
        <v>4</v>
      </c>
      <c r="D7" s="1" t="s">
        <v>2</v>
      </c>
      <c r="E7" s="3">
        <f>E6/B7</f>
        <v>2.618408203125</v>
      </c>
      <c r="G7">
        <f>G6/A1</f>
        <v>8340.9454545454555</v>
      </c>
      <c r="Q7" t="s">
        <v>42</v>
      </c>
    </row>
    <row r="8" spans="1:27" x14ac:dyDescent="0.25">
      <c r="B8" s="2">
        <v>24000</v>
      </c>
      <c r="C8" t="s">
        <v>3</v>
      </c>
      <c r="E8" s="3">
        <f>E7/B8</f>
        <v>1.0910034179687501E-4</v>
      </c>
    </row>
    <row r="9" spans="1:27" x14ac:dyDescent="0.25">
      <c r="Q9" s="10" t="s">
        <v>43</v>
      </c>
      <c r="R9" s="10"/>
      <c r="S9" s="10"/>
      <c r="T9" s="10"/>
      <c r="U9" s="10"/>
      <c r="V9" s="10"/>
      <c r="W9" s="10"/>
      <c r="X9" s="10"/>
      <c r="Y9" s="10"/>
      <c r="Z9" s="10"/>
      <c r="AA9" s="10"/>
    </row>
    <row r="10" spans="1:27" x14ac:dyDescent="0.25">
      <c r="B10" s="2">
        <v>8340</v>
      </c>
      <c r="C10" t="s">
        <v>0</v>
      </c>
      <c r="D10" s="1" t="s">
        <v>1</v>
      </c>
      <c r="E10" s="3">
        <f>B10*$A$1</f>
        <v>1.6798095703125</v>
      </c>
      <c r="F10" t="s">
        <v>7</v>
      </c>
      <c r="G10" t="s">
        <v>9</v>
      </c>
      <c r="I10" t="s">
        <v>13</v>
      </c>
      <c r="J10" t="s">
        <v>14</v>
      </c>
      <c r="Q10" s="10"/>
      <c r="R10" s="10"/>
      <c r="S10" s="10"/>
      <c r="T10" s="10"/>
      <c r="U10" s="10"/>
      <c r="V10" s="10"/>
      <c r="W10" s="10"/>
      <c r="X10" s="10"/>
      <c r="Y10" s="10"/>
      <c r="Z10" s="10"/>
      <c r="AA10" s="10"/>
    </row>
    <row r="11" spans="1:27" x14ac:dyDescent="0.25">
      <c r="B11" s="2">
        <v>1</v>
      </c>
      <c r="C11" t="s">
        <v>4</v>
      </c>
      <c r="D11" s="1" t="s">
        <v>2</v>
      </c>
      <c r="E11" s="3">
        <f>E10/B11</f>
        <v>1.6798095703125</v>
      </c>
      <c r="I11" t="s">
        <v>8</v>
      </c>
      <c r="J11" t="s">
        <v>15</v>
      </c>
      <c r="Q11" s="10"/>
      <c r="R11" s="10"/>
      <c r="S11" s="10"/>
      <c r="T11" s="10"/>
      <c r="U11" s="10"/>
      <c r="V11" s="10"/>
      <c r="W11" s="10"/>
      <c r="X11" s="10"/>
      <c r="Y11" s="10"/>
      <c r="Z11" s="10"/>
      <c r="AA11" s="10"/>
    </row>
    <row r="12" spans="1:27" x14ac:dyDescent="0.25">
      <c r="B12" s="2">
        <v>24000</v>
      </c>
      <c r="C12" t="s">
        <v>3</v>
      </c>
      <c r="E12" s="3">
        <f>E11/B12</f>
        <v>6.9992065429687496E-5</v>
      </c>
      <c r="I12" t="s">
        <v>20</v>
      </c>
    </row>
    <row r="14" spans="1:27" x14ac:dyDescent="0.25">
      <c r="B14" s="2">
        <f>1500/2</f>
        <v>750</v>
      </c>
      <c r="C14" t="s">
        <v>0</v>
      </c>
      <c r="D14" s="1" t="s">
        <v>1</v>
      </c>
      <c r="E14" s="3">
        <f>B14*$A$1</f>
        <v>0.15106201171875</v>
      </c>
      <c r="F14" t="s">
        <v>8</v>
      </c>
      <c r="Q14" s="4" t="s">
        <v>37</v>
      </c>
      <c r="R14" s="6" t="s">
        <v>26</v>
      </c>
      <c r="S14" s="5" t="s">
        <v>27</v>
      </c>
      <c r="T14" s="5" t="s">
        <v>28</v>
      </c>
    </row>
    <row r="15" spans="1:27" x14ac:dyDescent="0.25">
      <c r="B15" s="2">
        <v>1</v>
      </c>
      <c r="C15" t="s">
        <v>4</v>
      </c>
      <c r="D15" s="1" t="s">
        <v>2</v>
      </c>
      <c r="E15" s="3">
        <f>E14/B15</f>
        <v>0.15106201171875</v>
      </c>
      <c r="Q15" t="s">
        <v>23</v>
      </c>
      <c r="R15" s="7">
        <v>2</v>
      </c>
      <c r="S15" s="8">
        <v>2</v>
      </c>
      <c r="T15" s="8">
        <v>6</v>
      </c>
    </row>
    <row r="16" spans="1:27" x14ac:dyDescent="0.25">
      <c r="B16" s="2">
        <v>24000</v>
      </c>
      <c r="C16" t="s">
        <v>3</v>
      </c>
      <c r="E16" s="3">
        <f>E15/B16</f>
        <v>6.2942504882812497E-6</v>
      </c>
      <c r="Q16" t="s">
        <v>29</v>
      </c>
      <c r="R16" s="7">
        <v>100</v>
      </c>
      <c r="S16" s="8">
        <v>100</v>
      </c>
      <c r="T16" s="8">
        <v>300</v>
      </c>
    </row>
    <row r="17" spans="2:20" x14ac:dyDescent="0.25">
      <c r="Q17" t="s">
        <v>30</v>
      </c>
      <c r="R17" s="7">
        <v>1</v>
      </c>
      <c r="S17" s="8">
        <v>1</v>
      </c>
      <c r="T17" s="8">
        <v>10</v>
      </c>
    </row>
    <row r="18" spans="2:20" x14ac:dyDescent="0.25">
      <c r="B18" s="2">
        <v>8250</v>
      </c>
      <c r="C18" t="s">
        <v>0</v>
      </c>
      <c r="D18" s="1" t="s">
        <v>1</v>
      </c>
      <c r="E18" s="3">
        <f>B18*$A$1</f>
        <v>1.66168212890625</v>
      </c>
      <c r="F18" t="s">
        <v>7</v>
      </c>
      <c r="G18" t="s">
        <v>10</v>
      </c>
      <c r="I18" t="s">
        <v>13</v>
      </c>
      <c r="J18" t="s">
        <v>16</v>
      </c>
      <c r="Q18" t="s">
        <v>31</v>
      </c>
      <c r="R18" s="7">
        <v>24</v>
      </c>
      <c r="S18" s="8">
        <v>24</v>
      </c>
      <c r="T18" s="8">
        <v>8.66</v>
      </c>
    </row>
    <row r="19" spans="2:20" x14ac:dyDescent="0.25">
      <c r="B19" s="2">
        <v>1</v>
      </c>
      <c r="C19" t="s">
        <v>4</v>
      </c>
      <c r="D19" s="1" t="s">
        <v>2</v>
      </c>
      <c r="E19" s="3">
        <f>E18/B19</f>
        <v>1.66168212890625</v>
      </c>
      <c r="I19" t="s">
        <v>8</v>
      </c>
      <c r="J19" t="s">
        <v>17</v>
      </c>
      <c r="Q19" t="s">
        <v>24</v>
      </c>
      <c r="R19" s="7">
        <v>2000</v>
      </c>
      <c r="S19" s="8">
        <v>1500</v>
      </c>
      <c r="T19" s="8" t="s">
        <v>35</v>
      </c>
    </row>
    <row r="20" spans="2:20" x14ac:dyDescent="0.25">
      <c r="B20" s="2">
        <v>24000</v>
      </c>
      <c r="C20" t="s">
        <v>3</v>
      </c>
      <c r="E20" s="3">
        <f>E19/B20</f>
        <v>6.9236755371093745E-5</v>
      </c>
      <c r="I20" t="s">
        <v>20</v>
      </c>
      <c r="Q20" t="s">
        <v>25</v>
      </c>
      <c r="R20" s="7" t="s">
        <v>32</v>
      </c>
      <c r="S20" s="8">
        <v>1250</v>
      </c>
      <c r="T20" s="8" t="s">
        <v>34</v>
      </c>
    </row>
    <row r="21" spans="2:20" x14ac:dyDescent="0.25">
      <c r="R21" t="s">
        <v>33</v>
      </c>
    </row>
    <row r="22" spans="2:20" x14ac:dyDescent="0.25">
      <c r="B22" s="2">
        <v>1000</v>
      </c>
      <c r="C22" t="s">
        <v>0</v>
      </c>
      <c r="D22" s="1" t="s">
        <v>1</v>
      </c>
      <c r="E22" s="3">
        <f>B22*$A$1</f>
        <v>0.201416015625</v>
      </c>
      <c r="F22" t="s">
        <v>8</v>
      </c>
      <c r="R22" t="s">
        <v>36</v>
      </c>
    </row>
    <row r="23" spans="2:20" x14ac:dyDescent="0.25">
      <c r="B23" s="2">
        <v>1</v>
      </c>
      <c r="C23" t="s">
        <v>4</v>
      </c>
      <c r="D23" s="1" t="s">
        <v>2</v>
      </c>
      <c r="E23" s="3">
        <f>E22/B23</f>
        <v>0.201416015625</v>
      </c>
    </row>
    <row r="24" spans="2:20" x14ac:dyDescent="0.25">
      <c r="B24" s="2">
        <v>24000</v>
      </c>
      <c r="C24" t="s">
        <v>3</v>
      </c>
      <c r="E24" s="3">
        <f>E23/B24</f>
        <v>8.3923339843750007E-6</v>
      </c>
    </row>
    <row r="26" spans="2:20" x14ac:dyDescent="0.25">
      <c r="B26" s="2">
        <v>2950</v>
      </c>
      <c r="C26" t="s">
        <v>0</v>
      </c>
      <c r="D26" s="1" t="s">
        <v>1</v>
      </c>
      <c r="E26" s="3">
        <f>B26*$A$1</f>
        <v>0.59417724609375</v>
      </c>
      <c r="F26" t="s">
        <v>7</v>
      </c>
      <c r="G26" t="s">
        <v>11</v>
      </c>
      <c r="H26">
        <f>0.00007*B28</f>
        <v>0.60199999999999998</v>
      </c>
      <c r="I26" t="s">
        <v>18</v>
      </c>
      <c r="J26" t="s">
        <v>19</v>
      </c>
    </row>
    <row r="27" spans="2:20" x14ac:dyDescent="0.25">
      <c r="B27" s="2">
        <v>1</v>
      </c>
      <c r="C27" t="s">
        <v>4</v>
      </c>
      <c r="D27" s="1" t="s">
        <v>2</v>
      </c>
      <c r="E27" s="3">
        <f>E26/B27</f>
        <v>0.59417724609375</v>
      </c>
      <c r="H27">
        <f>H26/A1</f>
        <v>2988.838787878788</v>
      </c>
      <c r="I27" t="s">
        <v>8</v>
      </c>
      <c r="J27" t="s">
        <v>22</v>
      </c>
    </row>
    <row r="28" spans="2:20" x14ac:dyDescent="0.25">
      <c r="B28" s="2">
        <v>8600</v>
      </c>
      <c r="C28" t="s">
        <v>3</v>
      </c>
      <c r="E28" s="3">
        <f>E27/B28</f>
        <v>6.9090377452761623E-5</v>
      </c>
      <c r="I28" t="s">
        <v>21</v>
      </c>
    </row>
    <row r="30" spans="2:20" x14ac:dyDescent="0.25">
      <c r="B30" s="2">
        <v>1275</v>
      </c>
      <c r="C30" t="s">
        <v>0</v>
      </c>
      <c r="D30" s="1" t="s">
        <v>1</v>
      </c>
      <c r="E30" s="3">
        <f>B30*$A$1</f>
        <v>0.256805419921875</v>
      </c>
      <c r="F30" t="s">
        <v>12</v>
      </c>
      <c r="H30">
        <f>B30*6</f>
        <v>7650</v>
      </c>
      <c r="L30" t="s">
        <v>5</v>
      </c>
      <c r="M30">
        <v>2432</v>
      </c>
    </row>
    <row r="31" spans="2:20" x14ac:dyDescent="0.25">
      <c r="B31" s="2">
        <v>1</v>
      </c>
      <c r="C31" t="s">
        <v>4</v>
      </c>
      <c r="D31" s="1" t="s">
        <v>2</v>
      </c>
      <c r="E31" s="3">
        <f>E30/B31</f>
        <v>0.256805419921875</v>
      </c>
      <c r="I31">
        <f>2^14/B26</f>
        <v>5.5538983050847461</v>
      </c>
      <c r="L31" t="s">
        <v>6</v>
      </c>
      <c r="M31">
        <v>2453</v>
      </c>
    </row>
    <row r="32" spans="2:20" x14ac:dyDescent="0.25">
      <c r="B32" s="2">
        <v>8600</v>
      </c>
      <c r="C32" t="s">
        <v>3</v>
      </c>
      <c r="E32" s="3">
        <f>E31/B32</f>
        <v>2.9861095339752909E-5</v>
      </c>
      <c r="M32">
        <f>M31-M30</f>
        <v>21</v>
      </c>
    </row>
    <row r="33" spans="4:13" x14ac:dyDescent="0.25">
      <c r="D33">
        <f>B30*6</f>
        <v>7650</v>
      </c>
      <c r="M33">
        <f>M32/M30</f>
        <v>8.6348684210526324E-3</v>
      </c>
    </row>
  </sheetData>
  <mergeCells count="1">
    <mergeCell ref="Q9:AA11"/>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OEPS</dc:creator>
  <cp:lastModifiedBy>OEPS</cp:lastModifiedBy>
  <dcterms:created xsi:type="dcterms:W3CDTF">2020-08-20T18:36:21Z</dcterms:created>
  <dcterms:modified xsi:type="dcterms:W3CDTF">2020-08-27T00:20:16Z</dcterms:modified>
</cp:coreProperties>
</file>